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금융공학운용부문\J\양성종\TLH 자료 정리\"/>
    </mc:Choice>
  </mc:AlternateContent>
  <bookViews>
    <workbookView xWindow="0" yWindow="0" windowWidth="28800" windowHeight="11595"/>
  </bookViews>
  <sheets>
    <sheet name="시뮬레이션" sheetId="6" r:id="rId1"/>
    <sheet name="데이터" sheetId="2" r:id="rId2"/>
    <sheet name="차트" sheetId="7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1" i="6" l="1"/>
  <c r="Y30" i="6"/>
  <c r="Y29" i="6"/>
  <c r="Y28" i="6"/>
  <c r="Y27" i="6"/>
  <c r="Y26" i="6"/>
  <c r="Y25" i="6"/>
  <c r="Y24" i="6"/>
  <c r="Y23" i="6"/>
  <c r="Y22" i="6"/>
  <c r="AN2771" i="6" l="1"/>
  <c r="AM2771" i="6"/>
  <c r="AN2770" i="6"/>
  <c r="AM2770" i="6"/>
  <c r="AN2769" i="6"/>
  <c r="AM2769" i="6"/>
  <c r="AN2768" i="6"/>
  <c r="AM2768" i="6"/>
  <c r="AN2767" i="6"/>
  <c r="AM2767" i="6"/>
  <c r="AN2766" i="6"/>
  <c r="AM2766" i="6"/>
  <c r="AN2765" i="6"/>
  <c r="AM2765" i="6"/>
  <c r="AN2764" i="6"/>
  <c r="AM2764" i="6"/>
  <c r="AN2763" i="6"/>
  <c r="AM2763" i="6"/>
  <c r="AN2762" i="6"/>
  <c r="AM2762" i="6"/>
  <c r="AN2761" i="6"/>
  <c r="AM2761" i="6"/>
  <c r="AN2760" i="6"/>
  <c r="AM2760" i="6"/>
  <c r="AN2759" i="6"/>
  <c r="AM2759" i="6"/>
  <c r="AN2758" i="6"/>
  <c r="AM2758" i="6"/>
  <c r="AN2757" i="6"/>
  <c r="AM2757" i="6"/>
  <c r="AN2756" i="6"/>
  <c r="AM2756" i="6"/>
  <c r="AN2755" i="6"/>
  <c r="AM2755" i="6"/>
  <c r="AN2754" i="6"/>
  <c r="AM2754" i="6"/>
  <c r="AN2753" i="6"/>
  <c r="AM2753" i="6"/>
  <c r="AN2752" i="6"/>
  <c r="AM2752" i="6"/>
  <c r="AN2751" i="6"/>
  <c r="AM2751" i="6"/>
  <c r="AN2750" i="6"/>
  <c r="AM2750" i="6"/>
  <c r="AN2749" i="6"/>
  <c r="AM2749" i="6"/>
  <c r="AN2748" i="6"/>
  <c r="AM2748" i="6"/>
  <c r="AN2747" i="6"/>
  <c r="AM2747" i="6"/>
  <c r="AN2746" i="6"/>
  <c r="AM2746" i="6"/>
  <c r="AN2745" i="6"/>
  <c r="AM2745" i="6"/>
  <c r="AN2744" i="6"/>
  <c r="AM2744" i="6"/>
  <c r="AN2743" i="6"/>
  <c r="AM2743" i="6"/>
  <c r="AN2742" i="6"/>
  <c r="AM2742" i="6"/>
  <c r="AN2741" i="6"/>
  <c r="AM2741" i="6"/>
  <c r="AN2740" i="6"/>
  <c r="AM2740" i="6"/>
  <c r="AN2739" i="6"/>
  <c r="AM2739" i="6"/>
  <c r="AN2738" i="6"/>
  <c r="AM2738" i="6"/>
  <c r="AN2737" i="6"/>
  <c r="AM2737" i="6"/>
  <c r="AN2736" i="6"/>
  <c r="AM2736" i="6"/>
  <c r="AN2735" i="6"/>
  <c r="AM2735" i="6"/>
  <c r="AN2734" i="6"/>
  <c r="AM2734" i="6"/>
  <c r="AN2733" i="6"/>
  <c r="AM2733" i="6"/>
  <c r="AN2732" i="6"/>
  <c r="AM2732" i="6"/>
  <c r="AN2731" i="6"/>
  <c r="AM2731" i="6"/>
  <c r="AN2730" i="6"/>
  <c r="AM2730" i="6"/>
  <c r="AN2729" i="6"/>
  <c r="AM2729" i="6"/>
  <c r="AN2728" i="6"/>
  <c r="AM2728" i="6"/>
  <c r="AN2727" i="6"/>
  <c r="AM2727" i="6"/>
  <c r="AN2726" i="6"/>
  <c r="AM2726" i="6"/>
  <c r="AN2725" i="6"/>
  <c r="AM2725" i="6"/>
  <c r="AN2724" i="6"/>
  <c r="AM2724" i="6"/>
  <c r="AN2723" i="6"/>
  <c r="AM2723" i="6"/>
  <c r="AN2722" i="6"/>
  <c r="AM2722" i="6"/>
  <c r="AN2721" i="6"/>
  <c r="AM2721" i="6"/>
  <c r="AN2720" i="6"/>
  <c r="AM2720" i="6"/>
  <c r="AN2719" i="6"/>
  <c r="AM2719" i="6"/>
  <c r="AN2718" i="6"/>
  <c r="AM2718" i="6"/>
  <c r="AN2717" i="6"/>
  <c r="AM2717" i="6"/>
  <c r="AN2716" i="6"/>
  <c r="AM2716" i="6"/>
  <c r="AN2715" i="6"/>
  <c r="AM2715" i="6"/>
  <c r="AN2714" i="6"/>
  <c r="AM2714" i="6"/>
  <c r="AN2713" i="6"/>
  <c r="AM2713" i="6"/>
  <c r="AN2712" i="6"/>
  <c r="AM2712" i="6"/>
  <c r="AN2711" i="6"/>
  <c r="AM2711" i="6"/>
  <c r="AN2710" i="6"/>
  <c r="AM2710" i="6"/>
  <c r="AN2709" i="6"/>
  <c r="AM2709" i="6"/>
  <c r="AN2708" i="6"/>
  <c r="AM2708" i="6"/>
  <c r="AN2707" i="6"/>
  <c r="AM2707" i="6"/>
  <c r="AN2706" i="6"/>
  <c r="AM2706" i="6"/>
  <c r="AN2705" i="6"/>
  <c r="AM2705" i="6"/>
  <c r="AN2704" i="6"/>
  <c r="AM2704" i="6"/>
  <c r="AN2703" i="6"/>
  <c r="AM2703" i="6"/>
  <c r="AN2702" i="6"/>
  <c r="AM2702" i="6"/>
  <c r="AN2701" i="6"/>
  <c r="AM2701" i="6"/>
  <c r="AN2700" i="6"/>
  <c r="AM2700" i="6"/>
  <c r="AN2699" i="6"/>
  <c r="AM2699" i="6"/>
  <c r="AN2698" i="6"/>
  <c r="AM2698" i="6"/>
  <c r="AN2697" i="6"/>
  <c r="AM2697" i="6"/>
  <c r="AN2696" i="6"/>
  <c r="AM2696" i="6"/>
  <c r="AN2695" i="6"/>
  <c r="AM2695" i="6"/>
  <c r="AN2694" i="6"/>
  <c r="AM2694" i="6"/>
  <c r="AN2693" i="6"/>
  <c r="AM2693" i="6"/>
  <c r="AN2692" i="6"/>
  <c r="AM2692" i="6"/>
  <c r="AN2691" i="6"/>
  <c r="AM2691" i="6"/>
  <c r="AN2690" i="6"/>
  <c r="AM2690" i="6"/>
  <c r="AN2689" i="6"/>
  <c r="AM2689" i="6"/>
  <c r="AN2688" i="6"/>
  <c r="AM2688" i="6"/>
  <c r="AN2687" i="6"/>
  <c r="AM2687" i="6"/>
  <c r="AN2686" i="6"/>
  <c r="AM2686" i="6"/>
  <c r="AN2685" i="6"/>
  <c r="AM2685" i="6"/>
  <c r="AN2684" i="6"/>
  <c r="AM2684" i="6"/>
  <c r="AN2683" i="6"/>
  <c r="AM2683" i="6"/>
  <c r="AN2682" i="6"/>
  <c r="AM2682" i="6"/>
  <c r="AN2681" i="6"/>
  <c r="AM2681" i="6"/>
  <c r="AN2680" i="6"/>
  <c r="AM2680" i="6"/>
  <c r="AN2679" i="6"/>
  <c r="AM2679" i="6"/>
  <c r="AN2678" i="6"/>
  <c r="AM2678" i="6"/>
  <c r="AN2677" i="6"/>
  <c r="AM2677" i="6"/>
  <c r="AN2676" i="6"/>
  <c r="AM2676" i="6"/>
  <c r="AN2675" i="6"/>
  <c r="AM2675" i="6"/>
  <c r="AN2674" i="6"/>
  <c r="AM2674" i="6"/>
  <c r="AN2673" i="6"/>
  <c r="AM2673" i="6"/>
  <c r="AN2672" i="6"/>
  <c r="AM2672" i="6"/>
  <c r="AN2671" i="6"/>
  <c r="AM2671" i="6"/>
  <c r="AN2670" i="6"/>
  <c r="AM2670" i="6"/>
  <c r="AN2669" i="6"/>
  <c r="AM2669" i="6"/>
  <c r="AN2668" i="6"/>
  <c r="AM2668" i="6"/>
  <c r="AN2667" i="6"/>
  <c r="AM2667" i="6"/>
  <c r="AN2666" i="6"/>
  <c r="AM2666" i="6"/>
  <c r="AN2665" i="6"/>
  <c r="AM2665" i="6"/>
  <c r="AN2664" i="6"/>
  <c r="AM2664" i="6"/>
  <c r="AN2663" i="6"/>
  <c r="AM2663" i="6"/>
  <c r="AN2662" i="6"/>
  <c r="AM2662" i="6"/>
  <c r="AN2661" i="6"/>
  <c r="AM2661" i="6"/>
  <c r="AN2660" i="6"/>
  <c r="AM2660" i="6"/>
  <c r="AN2659" i="6"/>
  <c r="AM2659" i="6"/>
  <c r="AN2658" i="6"/>
  <c r="AM2658" i="6"/>
  <c r="AN2657" i="6"/>
  <c r="AM2657" i="6"/>
  <c r="AN2656" i="6"/>
  <c r="AM2656" i="6"/>
  <c r="AN2655" i="6"/>
  <c r="AM2655" i="6"/>
  <c r="AN2654" i="6"/>
  <c r="AM2654" i="6"/>
  <c r="AN2653" i="6"/>
  <c r="AM2653" i="6"/>
  <c r="AN2652" i="6"/>
  <c r="AM2652" i="6"/>
  <c r="AN2651" i="6"/>
  <c r="AM2651" i="6"/>
  <c r="AN2650" i="6"/>
  <c r="AM2650" i="6"/>
  <c r="AN2649" i="6"/>
  <c r="AM2649" i="6"/>
  <c r="AN2648" i="6"/>
  <c r="AM2648" i="6"/>
  <c r="AN2647" i="6"/>
  <c r="AM2647" i="6"/>
  <c r="AN2646" i="6"/>
  <c r="AM2646" i="6"/>
  <c r="AN2645" i="6"/>
  <c r="AM2645" i="6"/>
  <c r="AN2644" i="6"/>
  <c r="AM2644" i="6"/>
  <c r="AN2643" i="6"/>
  <c r="AM2643" i="6"/>
  <c r="AN2642" i="6"/>
  <c r="AM2642" i="6"/>
  <c r="AN2641" i="6"/>
  <c r="AM2641" i="6"/>
  <c r="AN2640" i="6"/>
  <c r="AM2640" i="6"/>
  <c r="AN2639" i="6"/>
  <c r="AM2639" i="6"/>
  <c r="AN2638" i="6"/>
  <c r="AM2638" i="6"/>
  <c r="AN2637" i="6"/>
  <c r="AM2637" i="6"/>
  <c r="AN2636" i="6"/>
  <c r="AM2636" i="6"/>
  <c r="AN2635" i="6"/>
  <c r="AM2635" i="6"/>
  <c r="AN2634" i="6"/>
  <c r="AM2634" i="6"/>
  <c r="AN2633" i="6"/>
  <c r="AM2633" i="6"/>
  <c r="AN2632" i="6"/>
  <c r="AM2632" i="6"/>
  <c r="AN2631" i="6"/>
  <c r="AM2631" i="6"/>
  <c r="AN2630" i="6"/>
  <c r="AM2630" i="6"/>
  <c r="AN2629" i="6"/>
  <c r="AM2629" i="6"/>
  <c r="AN2628" i="6"/>
  <c r="AM2628" i="6"/>
  <c r="AN2627" i="6"/>
  <c r="AM2627" i="6"/>
  <c r="AN2626" i="6"/>
  <c r="AM2626" i="6"/>
  <c r="AN2625" i="6"/>
  <c r="AM2625" i="6"/>
  <c r="AN2624" i="6"/>
  <c r="AM2624" i="6"/>
  <c r="AN2623" i="6"/>
  <c r="AM2623" i="6"/>
  <c r="AN2622" i="6"/>
  <c r="AM2622" i="6"/>
  <c r="AN2621" i="6"/>
  <c r="AM2621" i="6"/>
  <c r="AN2620" i="6"/>
  <c r="AM2620" i="6"/>
  <c r="AN2619" i="6"/>
  <c r="AM2619" i="6"/>
  <c r="AN2618" i="6"/>
  <c r="AM2618" i="6"/>
  <c r="AN2617" i="6"/>
  <c r="AM2617" i="6"/>
  <c r="AN2616" i="6"/>
  <c r="AM2616" i="6"/>
  <c r="AN2615" i="6"/>
  <c r="AM2615" i="6"/>
  <c r="AN2614" i="6"/>
  <c r="AM2614" i="6"/>
  <c r="AN2613" i="6"/>
  <c r="AM2613" i="6"/>
  <c r="AN2612" i="6"/>
  <c r="AM2612" i="6"/>
  <c r="AN2611" i="6"/>
  <c r="AM2611" i="6"/>
  <c r="AN2610" i="6"/>
  <c r="AM2610" i="6"/>
  <c r="AN2609" i="6"/>
  <c r="AM2609" i="6"/>
  <c r="AN2608" i="6"/>
  <c r="AM2608" i="6"/>
  <c r="AN2607" i="6"/>
  <c r="AM2607" i="6"/>
  <c r="AN2606" i="6"/>
  <c r="AM2606" i="6"/>
  <c r="AN2605" i="6"/>
  <c r="AM2605" i="6"/>
  <c r="AN2604" i="6"/>
  <c r="AM2604" i="6"/>
  <c r="AN2603" i="6"/>
  <c r="AM2603" i="6"/>
  <c r="AN2602" i="6"/>
  <c r="AM2602" i="6"/>
  <c r="AN2601" i="6"/>
  <c r="AM2601" i="6"/>
  <c r="AN2600" i="6"/>
  <c r="AM2600" i="6"/>
  <c r="AN2599" i="6"/>
  <c r="AM2599" i="6"/>
  <c r="AN2598" i="6"/>
  <c r="AM2598" i="6"/>
  <c r="AN2597" i="6"/>
  <c r="AM2597" i="6"/>
  <c r="AN2596" i="6"/>
  <c r="AM2596" i="6"/>
  <c r="AN2595" i="6"/>
  <c r="AM2595" i="6"/>
  <c r="AN2594" i="6"/>
  <c r="AM2594" i="6"/>
  <c r="AN2593" i="6"/>
  <c r="AM2593" i="6"/>
  <c r="AN2592" i="6"/>
  <c r="AM2592" i="6"/>
  <c r="AN2591" i="6"/>
  <c r="AM2591" i="6"/>
  <c r="AN2590" i="6"/>
  <c r="AM2590" i="6"/>
  <c r="AN2589" i="6"/>
  <c r="AM2589" i="6"/>
  <c r="AN2588" i="6"/>
  <c r="AM2588" i="6"/>
  <c r="AN2587" i="6"/>
  <c r="AM2587" i="6"/>
  <c r="AN2586" i="6"/>
  <c r="AM2586" i="6"/>
  <c r="AN2585" i="6"/>
  <c r="AM2585" i="6"/>
  <c r="AN2584" i="6"/>
  <c r="AM2584" i="6"/>
  <c r="AN2583" i="6"/>
  <c r="AM2583" i="6"/>
  <c r="AN2582" i="6"/>
  <c r="AM2582" i="6"/>
  <c r="AN2581" i="6"/>
  <c r="AM2581" i="6"/>
  <c r="AN2580" i="6"/>
  <c r="AM2580" i="6"/>
  <c r="AN2579" i="6"/>
  <c r="AM2579" i="6"/>
  <c r="AN2578" i="6"/>
  <c r="AM2578" i="6"/>
  <c r="AN2577" i="6"/>
  <c r="AM2577" i="6"/>
  <c r="AN2576" i="6"/>
  <c r="AM2576" i="6"/>
  <c r="AN2575" i="6"/>
  <c r="AM2575" i="6"/>
  <c r="AN2574" i="6"/>
  <c r="AM2574" i="6"/>
  <c r="AN2573" i="6"/>
  <c r="AM2573" i="6"/>
  <c r="AN2572" i="6"/>
  <c r="AM2572" i="6"/>
  <c r="AN2571" i="6"/>
  <c r="AM2571" i="6"/>
  <c r="AN2570" i="6"/>
  <c r="AM2570" i="6"/>
  <c r="AN2569" i="6"/>
  <c r="AM2569" i="6"/>
  <c r="AN2568" i="6"/>
  <c r="AM2568" i="6"/>
  <c r="AN2567" i="6"/>
  <c r="AM2567" i="6"/>
  <c r="AN2566" i="6"/>
  <c r="AM2566" i="6"/>
  <c r="AN2565" i="6"/>
  <c r="AM2565" i="6"/>
  <c r="AN2564" i="6"/>
  <c r="AM2564" i="6"/>
  <c r="AN2563" i="6"/>
  <c r="AM2563" i="6"/>
  <c r="AN2562" i="6"/>
  <c r="AM2562" i="6"/>
  <c r="AN2561" i="6"/>
  <c r="AM2561" i="6"/>
  <c r="AN2560" i="6"/>
  <c r="AM2560" i="6"/>
  <c r="AN2559" i="6"/>
  <c r="AM2559" i="6"/>
  <c r="AN2558" i="6"/>
  <c r="AM2558" i="6"/>
  <c r="AN2557" i="6"/>
  <c r="AM2557" i="6"/>
  <c r="AN2556" i="6"/>
  <c r="AM2556" i="6"/>
  <c r="AN2555" i="6"/>
  <c r="AM2555" i="6"/>
  <c r="AN2554" i="6"/>
  <c r="AM2554" i="6"/>
  <c r="AN2553" i="6"/>
  <c r="AM2553" i="6"/>
  <c r="AN2552" i="6"/>
  <c r="AM2552" i="6"/>
  <c r="AN2551" i="6"/>
  <c r="AM2551" i="6"/>
  <c r="AN2550" i="6"/>
  <c r="AM2550" i="6"/>
  <c r="AN2549" i="6"/>
  <c r="AM2549" i="6"/>
  <c r="AN2548" i="6"/>
  <c r="AM2548" i="6"/>
  <c r="AN2547" i="6"/>
  <c r="AM2547" i="6"/>
  <c r="AN2546" i="6"/>
  <c r="AM2546" i="6"/>
  <c r="AN2545" i="6"/>
  <c r="AM2545" i="6"/>
  <c r="AN2544" i="6"/>
  <c r="AM2544" i="6"/>
  <c r="AN2543" i="6"/>
  <c r="AM2543" i="6"/>
  <c r="AN2542" i="6"/>
  <c r="AM2542" i="6"/>
  <c r="AN2541" i="6"/>
  <c r="AM2541" i="6"/>
  <c r="AN2540" i="6"/>
  <c r="AM2540" i="6"/>
  <c r="AN2539" i="6"/>
  <c r="AM2539" i="6"/>
  <c r="AN2538" i="6"/>
  <c r="AM2538" i="6"/>
  <c r="AN2537" i="6"/>
  <c r="AM2537" i="6"/>
  <c r="AN2536" i="6"/>
  <c r="AM2536" i="6"/>
  <c r="AN2535" i="6"/>
  <c r="AM2535" i="6"/>
  <c r="AN2534" i="6"/>
  <c r="AM2534" i="6"/>
  <c r="AN2533" i="6"/>
  <c r="AM2533" i="6"/>
  <c r="AN2532" i="6"/>
  <c r="AM2532" i="6"/>
  <c r="AN2531" i="6"/>
  <c r="AM2531" i="6"/>
  <c r="AN2530" i="6"/>
  <c r="AM2530" i="6"/>
  <c r="AN2529" i="6"/>
  <c r="AM2529" i="6"/>
  <c r="AN2528" i="6"/>
  <c r="AM2528" i="6"/>
  <c r="AN2527" i="6"/>
  <c r="AM2527" i="6"/>
  <c r="AN2526" i="6"/>
  <c r="AM2526" i="6"/>
  <c r="AN2525" i="6"/>
  <c r="AM2525" i="6"/>
  <c r="AN2524" i="6"/>
  <c r="AM2524" i="6"/>
  <c r="AN2523" i="6"/>
  <c r="AM2523" i="6"/>
  <c r="AN2522" i="6"/>
  <c r="AM2522" i="6"/>
  <c r="AN2521" i="6"/>
  <c r="AM2521" i="6"/>
  <c r="AN2520" i="6"/>
  <c r="AM2520" i="6"/>
  <c r="AN2519" i="6"/>
  <c r="AM2519" i="6"/>
  <c r="AN2518" i="6"/>
  <c r="AM2518" i="6"/>
  <c r="AN2517" i="6"/>
  <c r="AM2517" i="6"/>
  <c r="AN2516" i="6"/>
  <c r="AM2516" i="6"/>
  <c r="AN2515" i="6"/>
  <c r="AM2515" i="6"/>
  <c r="AN2514" i="6"/>
  <c r="AM2514" i="6"/>
  <c r="AN2513" i="6"/>
  <c r="AM2513" i="6"/>
  <c r="AN2512" i="6"/>
  <c r="AM2512" i="6"/>
  <c r="AN2511" i="6"/>
  <c r="AM2511" i="6"/>
  <c r="AN2510" i="6"/>
  <c r="AM2510" i="6"/>
  <c r="AN2509" i="6"/>
  <c r="AM2509" i="6"/>
  <c r="AN2508" i="6"/>
  <c r="AM2508" i="6"/>
  <c r="AN2507" i="6"/>
  <c r="AM2507" i="6"/>
  <c r="AN2506" i="6"/>
  <c r="AM2506" i="6"/>
  <c r="AN2505" i="6"/>
  <c r="AM2505" i="6"/>
  <c r="AN2504" i="6"/>
  <c r="AM2504" i="6"/>
  <c r="AN2503" i="6"/>
  <c r="AM2503" i="6"/>
  <c r="AN2502" i="6"/>
  <c r="AM2502" i="6"/>
  <c r="AN2501" i="6"/>
  <c r="AM2501" i="6"/>
  <c r="AN2500" i="6"/>
  <c r="AM2500" i="6"/>
  <c r="AN2499" i="6"/>
  <c r="AM2499" i="6"/>
  <c r="AN2498" i="6"/>
  <c r="AM2498" i="6"/>
  <c r="AN2497" i="6"/>
  <c r="AM2497" i="6"/>
  <c r="AN2496" i="6"/>
  <c r="AM2496" i="6"/>
  <c r="AN2495" i="6"/>
  <c r="AM2495" i="6"/>
  <c r="AN2494" i="6"/>
  <c r="AM2494" i="6"/>
  <c r="AN2493" i="6"/>
  <c r="AM2493" i="6"/>
  <c r="AN2492" i="6"/>
  <c r="AM2492" i="6"/>
  <c r="AN2491" i="6"/>
  <c r="AM2491" i="6"/>
  <c r="AN2490" i="6"/>
  <c r="AM2490" i="6"/>
  <c r="AN2489" i="6"/>
  <c r="AM2489" i="6"/>
  <c r="AN2488" i="6"/>
  <c r="AM2488" i="6"/>
  <c r="AN2487" i="6"/>
  <c r="AM2487" i="6"/>
  <c r="AN2486" i="6"/>
  <c r="AM2486" i="6"/>
  <c r="AN2485" i="6"/>
  <c r="AM2485" i="6"/>
  <c r="AN2484" i="6"/>
  <c r="AM2484" i="6"/>
  <c r="AN2483" i="6"/>
  <c r="AM2483" i="6"/>
  <c r="AN2482" i="6"/>
  <c r="AM2482" i="6"/>
  <c r="AN2481" i="6"/>
  <c r="AM2481" i="6"/>
  <c r="AN2480" i="6"/>
  <c r="AM2480" i="6"/>
  <c r="AN2479" i="6"/>
  <c r="AM2479" i="6"/>
  <c r="AN2478" i="6"/>
  <c r="AM2478" i="6"/>
  <c r="AN2477" i="6"/>
  <c r="AM2477" i="6"/>
  <c r="AN2476" i="6"/>
  <c r="AM2476" i="6"/>
  <c r="AN2475" i="6"/>
  <c r="AM2475" i="6"/>
  <c r="AN2474" i="6"/>
  <c r="AM2474" i="6"/>
  <c r="AN2473" i="6"/>
  <c r="AM2473" i="6"/>
  <c r="AN2472" i="6"/>
  <c r="AM2472" i="6"/>
  <c r="AN2471" i="6"/>
  <c r="AM2471" i="6"/>
  <c r="AN2470" i="6"/>
  <c r="AM2470" i="6"/>
  <c r="AN2469" i="6"/>
  <c r="AM2469" i="6"/>
  <c r="AN2468" i="6"/>
  <c r="AM2468" i="6"/>
  <c r="AN2467" i="6"/>
  <c r="AM2467" i="6"/>
  <c r="AN2466" i="6"/>
  <c r="AM2466" i="6"/>
  <c r="AN2465" i="6"/>
  <c r="AM2465" i="6"/>
  <c r="AN2464" i="6"/>
  <c r="AM2464" i="6"/>
  <c r="AN2463" i="6"/>
  <c r="AM2463" i="6"/>
  <c r="AN2462" i="6"/>
  <c r="AM2462" i="6"/>
  <c r="AN2461" i="6"/>
  <c r="AM2461" i="6"/>
  <c r="AN2460" i="6"/>
  <c r="AM2460" i="6"/>
  <c r="AN2459" i="6"/>
  <c r="AM2459" i="6"/>
  <c r="AN2458" i="6"/>
  <c r="AM2458" i="6"/>
  <c r="AN2457" i="6"/>
  <c r="AM2457" i="6"/>
  <c r="AN2456" i="6"/>
  <c r="AM2456" i="6"/>
  <c r="AN2455" i="6"/>
  <c r="AM2455" i="6"/>
  <c r="AN2454" i="6"/>
  <c r="AM2454" i="6"/>
  <c r="AN2453" i="6"/>
  <c r="AM2453" i="6"/>
  <c r="AN2452" i="6"/>
  <c r="AM2452" i="6"/>
  <c r="AN2451" i="6"/>
  <c r="AM2451" i="6"/>
  <c r="AN2450" i="6"/>
  <c r="AM2450" i="6"/>
  <c r="AN2449" i="6"/>
  <c r="AM2449" i="6"/>
  <c r="AN2448" i="6"/>
  <c r="AM2448" i="6"/>
  <c r="AN2447" i="6"/>
  <c r="AM2447" i="6"/>
  <c r="AN2446" i="6"/>
  <c r="AM2446" i="6"/>
  <c r="AN2445" i="6"/>
  <c r="AM2445" i="6"/>
  <c r="AN2444" i="6"/>
  <c r="AM2444" i="6"/>
  <c r="AN2443" i="6"/>
  <c r="AM2443" i="6"/>
  <c r="AN2442" i="6"/>
  <c r="AM2442" i="6"/>
  <c r="AN2441" i="6"/>
  <c r="AM2441" i="6"/>
  <c r="AN2440" i="6"/>
  <c r="AM2440" i="6"/>
  <c r="AN2439" i="6"/>
  <c r="AM2439" i="6"/>
  <c r="AN2438" i="6"/>
  <c r="AM2438" i="6"/>
  <c r="AN2437" i="6"/>
  <c r="AM2437" i="6"/>
  <c r="AN2436" i="6"/>
  <c r="AM2436" i="6"/>
  <c r="AN2435" i="6"/>
  <c r="AM2435" i="6"/>
  <c r="AN2434" i="6"/>
  <c r="AM2434" i="6"/>
  <c r="AN2433" i="6"/>
  <c r="AM2433" i="6"/>
  <c r="AN2432" i="6"/>
  <c r="AM2432" i="6"/>
  <c r="AN2431" i="6"/>
  <c r="AM2431" i="6"/>
  <c r="AN2430" i="6"/>
  <c r="AM2430" i="6"/>
  <c r="AN2429" i="6"/>
  <c r="AM2429" i="6"/>
  <c r="AN2428" i="6"/>
  <c r="AM2428" i="6"/>
  <c r="AN2427" i="6"/>
  <c r="AM2427" i="6"/>
  <c r="AN2426" i="6"/>
  <c r="AM2426" i="6"/>
  <c r="AN2425" i="6"/>
  <c r="AM2425" i="6"/>
  <c r="AN2424" i="6"/>
  <c r="AM2424" i="6"/>
  <c r="AN2423" i="6"/>
  <c r="AM2423" i="6"/>
  <c r="AN2422" i="6"/>
  <c r="AM2422" i="6"/>
  <c r="AN2421" i="6"/>
  <c r="AM2421" i="6"/>
  <c r="AN2420" i="6"/>
  <c r="AM2420" i="6"/>
  <c r="AN2419" i="6"/>
  <c r="AM2419" i="6"/>
  <c r="AN2418" i="6"/>
  <c r="AM2418" i="6"/>
  <c r="AN2417" i="6"/>
  <c r="AM2417" i="6"/>
  <c r="AN2416" i="6"/>
  <c r="AM2416" i="6"/>
  <c r="AN2415" i="6"/>
  <c r="AM2415" i="6"/>
  <c r="AN2414" i="6"/>
  <c r="AM2414" i="6"/>
  <c r="AN2413" i="6"/>
  <c r="AM2413" i="6"/>
  <c r="AN2412" i="6"/>
  <c r="AM2412" i="6"/>
  <c r="AN2411" i="6"/>
  <c r="AM2411" i="6"/>
  <c r="AN2410" i="6"/>
  <c r="AM2410" i="6"/>
  <c r="AN2409" i="6"/>
  <c r="AM2409" i="6"/>
  <c r="AN2408" i="6"/>
  <c r="AM2408" i="6"/>
  <c r="AN2407" i="6"/>
  <c r="AM2407" i="6"/>
  <c r="AN2406" i="6"/>
  <c r="AM2406" i="6"/>
  <c r="AN2405" i="6"/>
  <c r="AM2405" i="6"/>
  <c r="AN2404" i="6"/>
  <c r="AM2404" i="6"/>
  <c r="AN2403" i="6"/>
  <c r="AM2403" i="6"/>
  <c r="AN2402" i="6"/>
  <c r="AM2402" i="6"/>
  <c r="AN2401" i="6"/>
  <c r="AM2401" i="6"/>
  <c r="AN2400" i="6"/>
  <c r="AM2400" i="6"/>
  <c r="AN2399" i="6"/>
  <c r="AM2399" i="6"/>
  <c r="AN2398" i="6"/>
  <c r="AM2398" i="6"/>
  <c r="AN2397" i="6"/>
  <c r="AM2397" i="6"/>
  <c r="AN2396" i="6"/>
  <c r="AM2396" i="6"/>
  <c r="AN2395" i="6"/>
  <c r="AM2395" i="6"/>
  <c r="AN2394" i="6"/>
  <c r="AM2394" i="6"/>
  <c r="AN2393" i="6"/>
  <c r="AM2393" i="6"/>
  <c r="AN2392" i="6"/>
  <c r="AM2392" i="6"/>
  <c r="AN2391" i="6"/>
  <c r="AM2391" i="6"/>
  <c r="AN2390" i="6"/>
  <c r="AM2390" i="6"/>
  <c r="AN2389" i="6"/>
  <c r="AM2389" i="6"/>
  <c r="AN2388" i="6"/>
  <c r="AM2388" i="6"/>
  <c r="AN2387" i="6"/>
  <c r="AM2387" i="6"/>
  <c r="AN2386" i="6"/>
  <c r="AM2386" i="6"/>
  <c r="AN2385" i="6"/>
  <c r="AM2385" i="6"/>
  <c r="AN2384" i="6"/>
  <c r="AM2384" i="6"/>
  <c r="AN2383" i="6"/>
  <c r="AM2383" i="6"/>
  <c r="AN2382" i="6"/>
  <c r="AM2382" i="6"/>
  <c r="AN2381" i="6"/>
  <c r="AM2381" i="6"/>
  <c r="AN2380" i="6"/>
  <c r="AM2380" i="6"/>
  <c r="AN2379" i="6"/>
  <c r="AM2379" i="6"/>
  <c r="AN2378" i="6"/>
  <c r="AM2378" i="6"/>
  <c r="AN2377" i="6"/>
  <c r="AM2377" i="6"/>
  <c r="AN2376" i="6"/>
  <c r="AM2376" i="6"/>
  <c r="AN2375" i="6"/>
  <c r="AM2375" i="6"/>
  <c r="AN2374" i="6"/>
  <c r="AM2374" i="6"/>
  <c r="AN2373" i="6"/>
  <c r="AM2373" i="6"/>
  <c r="AN2372" i="6"/>
  <c r="AM2372" i="6"/>
  <c r="AN2371" i="6"/>
  <c r="AM2371" i="6"/>
  <c r="AN2370" i="6"/>
  <c r="AM2370" i="6"/>
  <c r="AN2369" i="6"/>
  <c r="AM2369" i="6"/>
  <c r="AN2368" i="6"/>
  <c r="AM2368" i="6"/>
  <c r="AN2367" i="6"/>
  <c r="AM2367" i="6"/>
  <c r="AN2366" i="6"/>
  <c r="AM2366" i="6"/>
  <c r="AN2365" i="6"/>
  <c r="AM2365" i="6"/>
  <c r="AN2364" i="6"/>
  <c r="AM2364" i="6"/>
  <c r="AN2363" i="6"/>
  <c r="AM2363" i="6"/>
  <c r="AN2362" i="6"/>
  <c r="AM2362" i="6"/>
  <c r="AN2361" i="6"/>
  <c r="AM2361" i="6"/>
  <c r="AN2360" i="6"/>
  <c r="AM2360" i="6"/>
  <c r="AN2359" i="6"/>
  <c r="AM2359" i="6"/>
  <c r="AN2358" i="6"/>
  <c r="AM2358" i="6"/>
  <c r="AN2357" i="6"/>
  <c r="AM2357" i="6"/>
  <c r="AN2356" i="6"/>
  <c r="AM2356" i="6"/>
  <c r="AN2355" i="6"/>
  <c r="AM2355" i="6"/>
  <c r="AN2354" i="6"/>
  <c r="AM2354" i="6"/>
  <c r="AN2353" i="6"/>
  <c r="AM2353" i="6"/>
  <c r="AN2352" i="6"/>
  <c r="AM2352" i="6"/>
  <c r="AN2351" i="6"/>
  <c r="AM2351" i="6"/>
  <c r="AN2350" i="6"/>
  <c r="AM2350" i="6"/>
  <c r="AN2349" i="6"/>
  <c r="AM2349" i="6"/>
  <c r="AN2348" i="6"/>
  <c r="AM2348" i="6"/>
  <c r="AN2347" i="6"/>
  <c r="AM2347" i="6"/>
  <c r="AN2346" i="6"/>
  <c r="AM2346" i="6"/>
  <c r="AN2345" i="6"/>
  <c r="AM2345" i="6"/>
  <c r="AN2344" i="6"/>
  <c r="AM2344" i="6"/>
  <c r="AN2343" i="6"/>
  <c r="AM2343" i="6"/>
  <c r="AN2342" i="6"/>
  <c r="AM2342" i="6"/>
  <c r="AN2341" i="6"/>
  <c r="AM2341" i="6"/>
  <c r="AN2340" i="6"/>
  <c r="AM2340" i="6"/>
  <c r="AN2339" i="6"/>
  <c r="AM2339" i="6"/>
  <c r="AN2338" i="6"/>
  <c r="AM2338" i="6"/>
  <c r="AN2337" i="6"/>
  <c r="AM2337" i="6"/>
  <c r="AN2336" i="6"/>
  <c r="AM2336" i="6"/>
  <c r="AN2335" i="6"/>
  <c r="AM2335" i="6"/>
  <c r="AN2334" i="6"/>
  <c r="AM2334" i="6"/>
  <c r="AN2333" i="6"/>
  <c r="AM2333" i="6"/>
  <c r="AN2332" i="6"/>
  <c r="AM2332" i="6"/>
  <c r="AN2331" i="6"/>
  <c r="AM2331" i="6"/>
  <c r="AN2330" i="6"/>
  <c r="AM2330" i="6"/>
  <c r="AN2329" i="6"/>
  <c r="AM2329" i="6"/>
  <c r="AN2328" i="6"/>
  <c r="AM2328" i="6"/>
  <c r="AN2327" i="6"/>
  <c r="AM2327" i="6"/>
  <c r="AN2326" i="6"/>
  <c r="AM2326" i="6"/>
  <c r="AN2325" i="6"/>
  <c r="AM2325" i="6"/>
  <c r="AN2324" i="6"/>
  <c r="AM2324" i="6"/>
  <c r="AN2323" i="6"/>
  <c r="AM2323" i="6"/>
  <c r="AN2322" i="6"/>
  <c r="AM2322" i="6"/>
  <c r="AN2321" i="6"/>
  <c r="AM2321" i="6"/>
  <c r="AN2320" i="6"/>
  <c r="AM2320" i="6"/>
  <c r="AN2319" i="6"/>
  <c r="AM2319" i="6"/>
  <c r="AN2318" i="6"/>
  <c r="AM2318" i="6"/>
  <c r="AN2317" i="6"/>
  <c r="AM2317" i="6"/>
  <c r="AN2316" i="6"/>
  <c r="AM2316" i="6"/>
  <c r="AN2315" i="6"/>
  <c r="AM2315" i="6"/>
  <c r="AN2314" i="6"/>
  <c r="AM2314" i="6"/>
  <c r="AN2313" i="6"/>
  <c r="AM2313" i="6"/>
  <c r="AN2312" i="6"/>
  <c r="AM2312" i="6"/>
  <c r="AN2311" i="6"/>
  <c r="AM2311" i="6"/>
  <c r="AN2310" i="6"/>
  <c r="AM2310" i="6"/>
  <c r="AN2309" i="6"/>
  <c r="AM2309" i="6"/>
  <c r="AN2308" i="6"/>
  <c r="AM2308" i="6"/>
  <c r="AN2307" i="6"/>
  <c r="AM2307" i="6"/>
  <c r="AN2306" i="6"/>
  <c r="AM2306" i="6"/>
  <c r="AN2305" i="6"/>
  <c r="AM2305" i="6"/>
  <c r="AN2304" i="6"/>
  <c r="AM2304" i="6"/>
  <c r="AN2303" i="6"/>
  <c r="AM2303" i="6"/>
  <c r="AN2302" i="6"/>
  <c r="AM2302" i="6"/>
  <c r="AN2301" i="6"/>
  <c r="AM2301" i="6"/>
  <c r="AN2300" i="6"/>
  <c r="AM2300" i="6"/>
  <c r="AN2299" i="6"/>
  <c r="AM2299" i="6"/>
  <c r="AN2298" i="6"/>
  <c r="AM2298" i="6"/>
  <c r="AN2297" i="6"/>
  <c r="AM2297" i="6"/>
  <c r="AN2296" i="6"/>
  <c r="AM2296" i="6"/>
  <c r="AN2295" i="6"/>
  <c r="AM2295" i="6"/>
  <c r="AN2294" i="6"/>
  <c r="AM2294" i="6"/>
  <c r="AN2293" i="6"/>
  <c r="AM2293" i="6"/>
  <c r="AN2292" i="6"/>
  <c r="AM2292" i="6"/>
  <c r="AN2291" i="6"/>
  <c r="AM2291" i="6"/>
  <c r="AN2290" i="6"/>
  <c r="AM2290" i="6"/>
  <c r="AN2289" i="6"/>
  <c r="AM2289" i="6"/>
  <c r="AN2288" i="6"/>
  <c r="AM2288" i="6"/>
  <c r="AN2287" i="6"/>
  <c r="AM2287" i="6"/>
  <c r="AN2286" i="6"/>
  <c r="AM2286" i="6"/>
  <c r="AN2285" i="6"/>
  <c r="AM2285" i="6"/>
  <c r="AN2284" i="6"/>
  <c r="AM2284" i="6"/>
  <c r="AN2283" i="6"/>
  <c r="AM2283" i="6"/>
  <c r="AN2282" i="6"/>
  <c r="AM2282" i="6"/>
  <c r="AN2281" i="6"/>
  <c r="AM2281" i="6"/>
  <c r="AN2280" i="6"/>
  <c r="AM2280" i="6"/>
  <c r="AN2279" i="6"/>
  <c r="AM2279" i="6"/>
  <c r="AN2278" i="6"/>
  <c r="AM2278" i="6"/>
  <c r="AN2277" i="6"/>
  <c r="AM2277" i="6"/>
  <c r="AN2276" i="6"/>
  <c r="AM2276" i="6"/>
  <c r="AN2275" i="6"/>
  <c r="AM2275" i="6"/>
  <c r="AN2274" i="6"/>
  <c r="AM2274" i="6"/>
  <c r="AN2273" i="6"/>
  <c r="AM2273" i="6"/>
  <c r="AN2272" i="6"/>
  <c r="AM2272" i="6"/>
  <c r="AN2271" i="6"/>
  <c r="AM2271" i="6"/>
  <c r="AN2270" i="6"/>
  <c r="AM2270" i="6"/>
  <c r="AN2269" i="6"/>
  <c r="AM2269" i="6"/>
  <c r="AN2268" i="6"/>
  <c r="AM2268" i="6"/>
  <c r="AN2267" i="6"/>
  <c r="AM2267" i="6"/>
  <c r="AN2266" i="6"/>
  <c r="AM2266" i="6"/>
  <c r="AN2265" i="6"/>
  <c r="AM2265" i="6"/>
  <c r="AN2264" i="6"/>
  <c r="AM2264" i="6"/>
  <c r="AN2263" i="6"/>
  <c r="AM2263" i="6"/>
  <c r="AN2262" i="6"/>
  <c r="AM2262" i="6"/>
  <c r="AN2261" i="6"/>
  <c r="AM2261" i="6"/>
  <c r="AN2260" i="6"/>
  <c r="AM2260" i="6"/>
  <c r="AN2259" i="6"/>
  <c r="AM2259" i="6"/>
  <c r="AN2258" i="6"/>
  <c r="AM2258" i="6"/>
  <c r="AN2257" i="6"/>
  <c r="AM2257" i="6"/>
  <c r="AN2256" i="6"/>
  <c r="AM2256" i="6"/>
  <c r="AN2255" i="6"/>
  <c r="AM2255" i="6"/>
  <c r="AN2254" i="6"/>
  <c r="AM2254" i="6"/>
  <c r="AN2253" i="6"/>
  <c r="AM2253" i="6"/>
  <c r="AN2252" i="6"/>
  <c r="AM2252" i="6"/>
  <c r="AN2251" i="6"/>
  <c r="AM2251" i="6"/>
  <c r="AN2250" i="6"/>
  <c r="AM2250" i="6"/>
  <c r="AN2249" i="6"/>
  <c r="AM2249" i="6"/>
  <c r="AN2248" i="6"/>
  <c r="AM2248" i="6"/>
  <c r="AN2247" i="6"/>
  <c r="AM2247" i="6"/>
  <c r="AN2246" i="6"/>
  <c r="AM2246" i="6"/>
  <c r="AN2245" i="6"/>
  <c r="AM2245" i="6"/>
  <c r="AN2244" i="6"/>
  <c r="AM2244" i="6"/>
  <c r="AN2243" i="6"/>
  <c r="AM2243" i="6"/>
  <c r="AN2242" i="6"/>
  <c r="AM2242" i="6"/>
  <c r="AN2241" i="6"/>
  <c r="AM2241" i="6"/>
  <c r="AN2240" i="6"/>
  <c r="AM2240" i="6"/>
  <c r="AN2239" i="6"/>
  <c r="AM2239" i="6"/>
  <c r="AN2238" i="6"/>
  <c r="AM2238" i="6"/>
  <c r="AN2237" i="6"/>
  <c r="AM2237" i="6"/>
  <c r="AN2236" i="6"/>
  <c r="AM2236" i="6"/>
  <c r="AN2235" i="6"/>
  <c r="AM2235" i="6"/>
  <c r="AN2234" i="6"/>
  <c r="AM2234" i="6"/>
  <c r="AN2233" i="6"/>
  <c r="AM2233" i="6"/>
  <c r="AN2232" i="6"/>
  <c r="AM2232" i="6"/>
  <c r="AN2231" i="6"/>
  <c r="AM2231" i="6"/>
  <c r="AN2230" i="6"/>
  <c r="AM2230" i="6"/>
  <c r="AN2229" i="6"/>
  <c r="AM2229" i="6"/>
  <c r="AN2228" i="6"/>
  <c r="AM2228" i="6"/>
  <c r="AN2227" i="6"/>
  <c r="AM2227" i="6"/>
  <c r="AN2226" i="6"/>
  <c r="AM2226" i="6"/>
  <c r="AN2225" i="6"/>
  <c r="AM2225" i="6"/>
  <c r="AN2224" i="6"/>
  <c r="AM2224" i="6"/>
  <c r="AN2223" i="6"/>
  <c r="AM2223" i="6"/>
  <c r="AN2222" i="6"/>
  <c r="AM2222" i="6"/>
  <c r="AN2221" i="6"/>
  <c r="AM2221" i="6"/>
  <c r="AN2220" i="6"/>
  <c r="AM2220" i="6"/>
  <c r="AN2219" i="6"/>
  <c r="AM2219" i="6"/>
  <c r="AN2218" i="6"/>
  <c r="AM2218" i="6"/>
  <c r="AN2217" i="6"/>
  <c r="AM2217" i="6"/>
  <c r="AN2216" i="6"/>
  <c r="AM2216" i="6"/>
  <c r="AN2215" i="6"/>
  <c r="AM2215" i="6"/>
  <c r="AN2214" i="6"/>
  <c r="AM2214" i="6"/>
  <c r="AN2213" i="6"/>
  <c r="AM2213" i="6"/>
  <c r="AN2212" i="6"/>
  <c r="AM2212" i="6"/>
  <c r="AN2211" i="6"/>
  <c r="AM2211" i="6"/>
  <c r="AN2210" i="6"/>
  <c r="AM2210" i="6"/>
  <c r="AN2209" i="6"/>
  <c r="AM2209" i="6"/>
  <c r="AN2208" i="6"/>
  <c r="AM2208" i="6"/>
  <c r="AN2207" i="6"/>
  <c r="AM2207" i="6"/>
  <c r="AN2206" i="6"/>
  <c r="AM2206" i="6"/>
  <c r="AN2205" i="6"/>
  <c r="AM2205" i="6"/>
  <c r="AN2204" i="6"/>
  <c r="AM2204" i="6"/>
  <c r="AN2203" i="6"/>
  <c r="AM2203" i="6"/>
  <c r="AN2202" i="6"/>
  <c r="AM2202" i="6"/>
  <c r="AN2201" i="6"/>
  <c r="AM2201" i="6"/>
  <c r="AN2200" i="6"/>
  <c r="AM2200" i="6"/>
  <c r="AN2199" i="6"/>
  <c r="AM2199" i="6"/>
  <c r="AN2198" i="6"/>
  <c r="AM2198" i="6"/>
  <c r="AN2197" i="6"/>
  <c r="AM2197" i="6"/>
  <c r="AN2196" i="6"/>
  <c r="AM2196" i="6"/>
  <c r="AN2195" i="6"/>
  <c r="AM2195" i="6"/>
  <c r="AN2194" i="6"/>
  <c r="AM2194" i="6"/>
  <c r="AN2193" i="6"/>
  <c r="AM2193" i="6"/>
  <c r="AN2192" i="6"/>
  <c r="AM2192" i="6"/>
  <c r="AN2191" i="6"/>
  <c r="AM2191" i="6"/>
  <c r="AN2190" i="6"/>
  <c r="AM2190" i="6"/>
  <c r="AN2189" i="6"/>
  <c r="AM2189" i="6"/>
  <c r="AN2188" i="6"/>
  <c r="AM2188" i="6"/>
  <c r="AN2187" i="6"/>
  <c r="AM2187" i="6"/>
  <c r="AN2186" i="6"/>
  <c r="AM2186" i="6"/>
  <c r="AN2185" i="6"/>
  <c r="AM2185" i="6"/>
  <c r="AN2184" i="6"/>
  <c r="AM2184" i="6"/>
  <c r="AN2183" i="6"/>
  <c r="AM2183" i="6"/>
  <c r="AN2182" i="6"/>
  <c r="AM2182" i="6"/>
  <c r="AN2181" i="6"/>
  <c r="AM2181" i="6"/>
  <c r="AN2180" i="6"/>
  <c r="AM2180" i="6"/>
  <c r="AN2179" i="6"/>
  <c r="AM2179" i="6"/>
  <c r="AN2178" i="6"/>
  <c r="AM2178" i="6"/>
  <c r="AN2177" i="6"/>
  <c r="AM2177" i="6"/>
  <c r="AN2176" i="6"/>
  <c r="AM2176" i="6"/>
  <c r="AN2175" i="6"/>
  <c r="AM2175" i="6"/>
  <c r="AN2174" i="6"/>
  <c r="AM2174" i="6"/>
  <c r="AN2173" i="6"/>
  <c r="AM2173" i="6"/>
  <c r="AN2172" i="6"/>
  <c r="AM2172" i="6"/>
  <c r="AN2171" i="6"/>
  <c r="AM2171" i="6"/>
  <c r="AN2170" i="6"/>
  <c r="AM2170" i="6"/>
  <c r="AN2169" i="6"/>
  <c r="AM2169" i="6"/>
  <c r="AN2168" i="6"/>
  <c r="AM2168" i="6"/>
  <c r="AN2167" i="6"/>
  <c r="AM2167" i="6"/>
  <c r="AN2166" i="6"/>
  <c r="AM2166" i="6"/>
  <c r="AN2165" i="6"/>
  <c r="AM2165" i="6"/>
  <c r="AN2164" i="6"/>
  <c r="AM2164" i="6"/>
  <c r="AN2163" i="6"/>
  <c r="AM2163" i="6"/>
  <c r="AN2162" i="6"/>
  <c r="AM2162" i="6"/>
  <c r="AN2161" i="6"/>
  <c r="AM2161" i="6"/>
  <c r="AN2160" i="6"/>
  <c r="AM2160" i="6"/>
  <c r="AN2159" i="6"/>
  <c r="AM2159" i="6"/>
  <c r="AN2158" i="6"/>
  <c r="AM2158" i="6"/>
  <c r="AN2157" i="6"/>
  <c r="AM2157" i="6"/>
  <c r="AN2156" i="6"/>
  <c r="AM2156" i="6"/>
  <c r="AN2155" i="6"/>
  <c r="AM2155" i="6"/>
  <c r="AN2154" i="6"/>
  <c r="AM2154" i="6"/>
  <c r="AN2153" i="6"/>
  <c r="AM2153" i="6"/>
  <c r="AN2152" i="6"/>
  <c r="AM2152" i="6"/>
  <c r="AN2151" i="6"/>
  <c r="AM2151" i="6"/>
  <c r="AN2150" i="6"/>
  <c r="AM2150" i="6"/>
  <c r="AN2149" i="6"/>
  <c r="AM2149" i="6"/>
  <c r="AN2148" i="6"/>
  <c r="AM2148" i="6"/>
  <c r="AN2147" i="6"/>
  <c r="AM2147" i="6"/>
  <c r="AN2146" i="6"/>
  <c r="AM2146" i="6"/>
  <c r="AN2145" i="6"/>
  <c r="AM2145" i="6"/>
  <c r="AN2144" i="6"/>
  <c r="AM2144" i="6"/>
  <c r="AN2143" i="6"/>
  <c r="AM2143" i="6"/>
  <c r="AN2142" i="6"/>
  <c r="AM2142" i="6"/>
  <c r="AN2141" i="6"/>
  <c r="AM2141" i="6"/>
  <c r="AN2140" i="6"/>
  <c r="AM2140" i="6"/>
  <c r="AN2139" i="6"/>
  <c r="AM2139" i="6"/>
  <c r="AN2138" i="6"/>
  <c r="AM2138" i="6"/>
  <c r="AN2137" i="6"/>
  <c r="AM2137" i="6"/>
  <c r="AN2136" i="6"/>
  <c r="AM2136" i="6"/>
  <c r="AN2135" i="6"/>
  <c r="AM2135" i="6"/>
  <c r="AN2134" i="6"/>
  <c r="AM2134" i="6"/>
  <c r="AN2133" i="6"/>
  <c r="AM2133" i="6"/>
  <c r="AN2132" i="6"/>
  <c r="AM2132" i="6"/>
  <c r="AN2131" i="6"/>
  <c r="AM2131" i="6"/>
  <c r="AN2130" i="6"/>
  <c r="AM2130" i="6"/>
  <c r="AN2129" i="6"/>
  <c r="AM2129" i="6"/>
  <c r="AN2128" i="6"/>
  <c r="AM2128" i="6"/>
  <c r="AN2127" i="6"/>
  <c r="AM2127" i="6"/>
  <c r="AN2126" i="6"/>
  <c r="AM2126" i="6"/>
  <c r="AN2125" i="6"/>
  <c r="AM2125" i="6"/>
  <c r="AN2124" i="6"/>
  <c r="AM2124" i="6"/>
  <c r="AN2123" i="6"/>
  <c r="AM2123" i="6"/>
  <c r="AN2122" i="6"/>
  <c r="AM2122" i="6"/>
  <c r="AN2121" i="6"/>
  <c r="AM2121" i="6"/>
  <c r="AN2120" i="6"/>
  <c r="AM2120" i="6"/>
  <c r="AN2119" i="6"/>
  <c r="AM2119" i="6"/>
  <c r="AN2118" i="6"/>
  <c r="AM2118" i="6"/>
  <c r="AN2117" i="6"/>
  <c r="AM2117" i="6"/>
  <c r="AN2116" i="6"/>
  <c r="AM2116" i="6"/>
  <c r="AN2115" i="6"/>
  <c r="AM2115" i="6"/>
  <c r="AN2114" i="6"/>
  <c r="AM2114" i="6"/>
  <c r="AN2113" i="6"/>
  <c r="AM2113" i="6"/>
  <c r="AN2112" i="6"/>
  <c r="AM2112" i="6"/>
  <c r="AN2111" i="6"/>
  <c r="AM2111" i="6"/>
  <c r="AN2110" i="6"/>
  <c r="AM2110" i="6"/>
  <c r="AN2109" i="6"/>
  <c r="AM2109" i="6"/>
  <c r="AN2108" i="6"/>
  <c r="AM2108" i="6"/>
  <c r="AN2107" i="6"/>
  <c r="AM2107" i="6"/>
  <c r="AN2106" i="6"/>
  <c r="AM2106" i="6"/>
  <c r="AN2105" i="6"/>
  <c r="AM2105" i="6"/>
  <c r="AN2104" i="6"/>
  <c r="AM2104" i="6"/>
  <c r="AN2103" i="6"/>
  <c r="AM2103" i="6"/>
  <c r="AN2102" i="6"/>
  <c r="AM2102" i="6"/>
  <c r="AN2101" i="6"/>
  <c r="AM2101" i="6"/>
  <c r="AN2100" i="6"/>
  <c r="AM2100" i="6"/>
  <c r="AN2099" i="6"/>
  <c r="AM2099" i="6"/>
  <c r="AN2098" i="6"/>
  <c r="AM2098" i="6"/>
  <c r="AN2097" i="6"/>
  <c r="AM2097" i="6"/>
  <c r="AN2096" i="6"/>
  <c r="AM2096" i="6"/>
  <c r="AN2095" i="6"/>
  <c r="AM2095" i="6"/>
  <c r="AN2094" i="6"/>
  <c r="AM2094" i="6"/>
  <c r="AN2093" i="6"/>
  <c r="AM2093" i="6"/>
  <c r="AN2092" i="6"/>
  <c r="AM2092" i="6"/>
  <c r="AN2091" i="6"/>
  <c r="AM2091" i="6"/>
  <c r="AN2090" i="6"/>
  <c r="AM2090" i="6"/>
  <c r="AN2089" i="6"/>
  <c r="AM2089" i="6"/>
  <c r="AN2088" i="6"/>
  <c r="AM2088" i="6"/>
  <c r="AN2087" i="6"/>
  <c r="AM2087" i="6"/>
  <c r="AN2086" i="6"/>
  <c r="AM2086" i="6"/>
  <c r="AN2085" i="6"/>
  <c r="AM2085" i="6"/>
  <c r="AN2084" i="6"/>
  <c r="AM2084" i="6"/>
  <c r="AN2083" i="6"/>
  <c r="AM2083" i="6"/>
  <c r="AN2082" i="6"/>
  <c r="AM2082" i="6"/>
  <c r="AN2081" i="6"/>
  <c r="AM2081" i="6"/>
  <c r="AN2080" i="6"/>
  <c r="AM2080" i="6"/>
  <c r="AN2079" i="6"/>
  <c r="AM2079" i="6"/>
  <c r="AN2078" i="6"/>
  <c r="AM2078" i="6"/>
  <c r="AN2077" i="6"/>
  <c r="AM2077" i="6"/>
  <c r="AN2076" i="6"/>
  <c r="AM2076" i="6"/>
  <c r="AN2075" i="6"/>
  <c r="AM2075" i="6"/>
  <c r="AN2074" i="6"/>
  <c r="AM2074" i="6"/>
  <c r="AN2073" i="6"/>
  <c r="AM2073" i="6"/>
  <c r="AN2072" i="6"/>
  <c r="AM2072" i="6"/>
  <c r="AN2071" i="6"/>
  <c r="AM2071" i="6"/>
  <c r="AN2070" i="6"/>
  <c r="AM2070" i="6"/>
  <c r="AN2069" i="6"/>
  <c r="AM2069" i="6"/>
  <c r="AN2068" i="6"/>
  <c r="AM2068" i="6"/>
  <c r="AN2067" i="6"/>
  <c r="AM2067" i="6"/>
  <c r="AN2066" i="6"/>
  <c r="AM2066" i="6"/>
  <c r="AN2065" i="6"/>
  <c r="AM2065" i="6"/>
  <c r="AN2064" i="6"/>
  <c r="AM2064" i="6"/>
  <c r="AN2063" i="6"/>
  <c r="AM2063" i="6"/>
  <c r="AN2062" i="6"/>
  <c r="AM2062" i="6"/>
  <c r="AN2061" i="6"/>
  <c r="AM2061" i="6"/>
  <c r="AN2060" i="6"/>
  <c r="AM2060" i="6"/>
  <c r="AN2059" i="6"/>
  <c r="AM2059" i="6"/>
  <c r="AN2058" i="6"/>
  <c r="AM2058" i="6"/>
  <c r="AN2057" i="6"/>
  <c r="AM2057" i="6"/>
  <c r="AN2056" i="6"/>
  <c r="AM2056" i="6"/>
  <c r="AN2055" i="6"/>
  <c r="AM2055" i="6"/>
  <c r="AN2054" i="6"/>
  <c r="AM2054" i="6"/>
  <c r="AN2053" i="6"/>
  <c r="AM2053" i="6"/>
  <c r="AN2052" i="6"/>
  <c r="AM2052" i="6"/>
  <c r="AN2051" i="6"/>
  <c r="AM2051" i="6"/>
  <c r="AN2050" i="6"/>
  <c r="AM2050" i="6"/>
  <c r="AN2049" i="6"/>
  <c r="AM2049" i="6"/>
  <c r="AN2048" i="6"/>
  <c r="AM2048" i="6"/>
  <c r="AN2047" i="6"/>
  <c r="AM2047" i="6"/>
  <c r="AN2046" i="6"/>
  <c r="AM2046" i="6"/>
  <c r="AN2045" i="6"/>
  <c r="AM2045" i="6"/>
  <c r="AN2044" i="6"/>
  <c r="AM2044" i="6"/>
  <c r="AN2043" i="6"/>
  <c r="AM2043" i="6"/>
  <c r="AN2042" i="6"/>
  <c r="AM2042" i="6"/>
  <c r="AN2041" i="6"/>
  <c r="AM2041" i="6"/>
  <c r="AN2040" i="6"/>
  <c r="AM2040" i="6"/>
  <c r="AN2039" i="6"/>
  <c r="AM2039" i="6"/>
  <c r="AN2038" i="6"/>
  <c r="AM2038" i="6"/>
  <c r="AN2037" i="6"/>
  <c r="AM2037" i="6"/>
  <c r="AN2036" i="6"/>
  <c r="AM2036" i="6"/>
  <c r="AN2035" i="6"/>
  <c r="AM2035" i="6"/>
  <c r="AN2034" i="6"/>
  <c r="AM2034" i="6"/>
  <c r="AN2033" i="6"/>
  <c r="AM2033" i="6"/>
  <c r="AN2032" i="6"/>
  <c r="AM2032" i="6"/>
  <c r="AN2031" i="6"/>
  <c r="AM2031" i="6"/>
  <c r="AN2030" i="6"/>
  <c r="AM2030" i="6"/>
  <c r="AN2029" i="6"/>
  <c r="AM2029" i="6"/>
  <c r="AN2028" i="6"/>
  <c r="AM2028" i="6"/>
  <c r="AN2027" i="6"/>
  <c r="AM2027" i="6"/>
  <c r="AN2026" i="6"/>
  <c r="AM2026" i="6"/>
  <c r="AN2025" i="6"/>
  <c r="AM2025" i="6"/>
  <c r="AN2024" i="6"/>
  <c r="AM2024" i="6"/>
  <c r="AN2023" i="6"/>
  <c r="AM2023" i="6"/>
  <c r="AN2022" i="6"/>
  <c r="AM2022" i="6"/>
  <c r="AN2021" i="6"/>
  <c r="AM2021" i="6"/>
  <c r="AN2020" i="6"/>
  <c r="AM2020" i="6"/>
  <c r="AN2019" i="6"/>
  <c r="AM2019" i="6"/>
  <c r="AN2018" i="6"/>
  <c r="AM2018" i="6"/>
  <c r="AN2017" i="6"/>
  <c r="AM2017" i="6"/>
  <c r="AN2016" i="6"/>
  <c r="AM2016" i="6"/>
  <c r="AN2015" i="6"/>
  <c r="AM2015" i="6"/>
  <c r="AN2014" i="6"/>
  <c r="AM2014" i="6"/>
  <c r="AN2013" i="6"/>
  <c r="AM2013" i="6"/>
  <c r="AN2012" i="6"/>
  <c r="AM2012" i="6"/>
  <c r="AN2011" i="6"/>
  <c r="AM2011" i="6"/>
  <c r="AN2010" i="6"/>
  <c r="AM2010" i="6"/>
  <c r="AN2009" i="6"/>
  <c r="AM2009" i="6"/>
  <c r="AN2008" i="6"/>
  <c r="AM2008" i="6"/>
  <c r="AN2007" i="6"/>
  <c r="AM2007" i="6"/>
  <c r="AN2006" i="6"/>
  <c r="AM2006" i="6"/>
  <c r="AN2005" i="6"/>
  <c r="AM2005" i="6"/>
  <c r="AN2004" i="6"/>
  <c r="AM2004" i="6"/>
  <c r="AN2003" i="6"/>
  <c r="AM2003" i="6"/>
  <c r="AN2002" i="6"/>
  <c r="AM2002" i="6"/>
  <c r="AN2001" i="6"/>
  <c r="AM2001" i="6"/>
  <c r="AN2000" i="6"/>
  <c r="AM2000" i="6"/>
  <c r="AN1999" i="6"/>
  <c r="AM1999" i="6"/>
  <c r="AN1998" i="6"/>
  <c r="AM1998" i="6"/>
  <c r="AN1997" i="6"/>
  <c r="AM1997" i="6"/>
  <c r="AN1996" i="6"/>
  <c r="AM1996" i="6"/>
  <c r="AN1995" i="6"/>
  <c r="AM1995" i="6"/>
  <c r="AN1994" i="6"/>
  <c r="AM1994" i="6"/>
  <c r="AN1993" i="6"/>
  <c r="AM1993" i="6"/>
  <c r="AN1992" i="6"/>
  <c r="AM1992" i="6"/>
  <c r="AN1991" i="6"/>
  <c r="AM1991" i="6"/>
  <c r="AN1990" i="6"/>
  <c r="AM1990" i="6"/>
  <c r="AN1989" i="6"/>
  <c r="AM1989" i="6"/>
  <c r="AN1988" i="6"/>
  <c r="AM1988" i="6"/>
  <c r="AN1987" i="6"/>
  <c r="AM1987" i="6"/>
  <c r="AN1986" i="6"/>
  <c r="AM1986" i="6"/>
  <c r="AN1985" i="6"/>
  <c r="AM1985" i="6"/>
  <c r="AN1984" i="6"/>
  <c r="AM1984" i="6"/>
  <c r="AN1983" i="6"/>
  <c r="AM1983" i="6"/>
  <c r="AN1982" i="6"/>
  <c r="AM1982" i="6"/>
  <c r="AN1981" i="6"/>
  <c r="AM1981" i="6"/>
  <c r="AN1980" i="6"/>
  <c r="AM1980" i="6"/>
  <c r="AN1979" i="6"/>
  <c r="AM1979" i="6"/>
  <c r="AN1978" i="6"/>
  <c r="AM1978" i="6"/>
  <c r="AN1977" i="6"/>
  <c r="AM1977" i="6"/>
  <c r="AN1976" i="6"/>
  <c r="AM1976" i="6"/>
  <c r="AN1975" i="6"/>
  <c r="AM1975" i="6"/>
  <c r="AN1974" i="6"/>
  <c r="AM1974" i="6"/>
  <c r="AN1973" i="6"/>
  <c r="AM1973" i="6"/>
  <c r="AN1972" i="6"/>
  <c r="AM1972" i="6"/>
  <c r="AN1971" i="6"/>
  <c r="AM1971" i="6"/>
  <c r="AN1970" i="6"/>
  <c r="AM1970" i="6"/>
  <c r="AN1969" i="6"/>
  <c r="AM1969" i="6"/>
  <c r="AN1968" i="6"/>
  <c r="AM1968" i="6"/>
  <c r="AN1967" i="6"/>
  <c r="AM1967" i="6"/>
  <c r="AN1966" i="6"/>
  <c r="AM1966" i="6"/>
  <c r="AN1965" i="6"/>
  <c r="AM1965" i="6"/>
  <c r="AN1964" i="6"/>
  <c r="AM1964" i="6"/>
  <c r="AN1963" i="6"/>
  <c r="AM1963" i="6"/>
  <c r="AN1962" i="6"/>
  <c r="AM1962" i="6"/>
  <c r="AN1961" i="6"/>
  <c r="AM1961" i="6"/>
  <c r="AN1960" i="6"/>
  <c r="AM1960" i="6"/>
  <c r="AN1959" i="6"/>
  <c r="AM1959" i="6"/>
  <c r="AN1958" i="6"/>
  <c r="AM1958" i="6"/>
  <c r="AN1957" i="6"/>
  <c r="AM1957" i="6"/>
  <c r="AN1956" i="6"/>
  <c r="AM1956" i="6"/>
  <c r="AN1955" i="6"/>
  <c r="AM1955" i="6"/>
  <c r="AN1954" i="6"/>
  <c r="AM1954" i="6"/>
  <c r="AN1953" i="6"/>
  <c r="AM1953" i="6"/>
  <c r="AN1952" i="6"/>
  <c r="AM1952" i="6"/>
  <c r="AN1951" i="6"/>
  <c r="AM1951" i="6"/>
  <c r="AN1950" i="6"/>
  <c r="AM1950" i="6"/>
  <c r="AN1949" i="6"/>
  <c r="AM1949" i="6"/>
  <c r="AN1948" i="6"/>
  <c r="AM1948" i="6"/>
  <c r="AN1947" i="6"/>
  <c r="AM1947" i="6"/>
  <c r="AN1946" i="6"/>
  <c r="AM1946" i="6"/>
  <c r="AN1945" i="6"/>
  <c r="AM1945" i="6"/>
  <c r="AN1944" i="6"/>
  <c r="AM1944" i="6"/>
  <c r="AN1943" i="6"/>
  <c r="AM1943" i="6"/>
  <c r="AN1942" i="6"/>
  <c r="AM1942" i="6"/>
  <c r="AN1941" i="6"/>
  <c r="AM1941" i="6"/>
  <c r="AN1940" i="6"/>
  <c r="AM1940" i="6"/>
  <c r="AN1939" i="6"/>
  <c r="AM1939" i="6"/>
  <c r="AN1938" i="6"/>
  <c r="AM1938" i="6"/>
  <c r="AN1937" i="6"/>
  <c r="AM1937" i="6"/>
  <c r="AN1936" i="6"/>
  <c r="AM1936" i="6"/>
  <c r="AN1935" i="6"/>
  <c r="AM1935" i="6"/>
  <c r="AN1934" i="6"/>
  <c r="AM1934" i="6"/>
  <c r="AN1933" i="6"/>
  <c r="AM1933" i="6"/>
  <c r="AN1932" i="6"/>
  <c r="AM1932" i="6"/>
  <c r="AN1931" i="6"/>
  <c r="AM1931" i="6"/>
  <c r="AN1930" i="6"/>
  <c r="AM1930" i="6"/>
  <c r="AN1929" i="6"/>
  <c r="AM1929" i="6"/>
  <c r="AN1928" i="6"/>
  <c r="AM1928" i="6"/>
  <c r="AN1927" i="6"/>
  <c r="AM1927" i="6"/>
  <c r="AN1926" i="6"/>
  <c r="AM1926" i="6"/>
  <c r="AN1925" i="6"/>
  <c r="AM1925" i="6"/>
  <c r="AN1924" i="6"/>
  <c r="AM1924" i="6"/>
  <c r="AN1923" i="6"/>
  <c r="AM1923" i="6"/>
  <c r="AN1922" i="6"/>
  <c r="AM1922" i="6"/>
  <c r="AN1921" i="6"/>
  <c r="AM1921" i="6"/>
  <c r="AN1920" i="6"/>
  <c r="AM1920" i="6"/>
  <c r="AN1919" i="6"/>
  <c r="AM1919" i="6"/>
  <c r="AN1918" i="6"/>
  <c r="AM1918" i="6"/>
  <c r="AN1917" i="6"/>
  <c r="AM1917" i="6"/>
  <c r="AN1916" i="6"/>
  <c r="AM1916" i="6"/>
  <c r="AN1915" i="6"/>
  <c r="AM1915" i="6"/>
  <c r="AN1914" i="6"/>
  <c r="AM1914" i="6"/>
  <c r="AN1913" i="6"/>
  <c r="AM1913" i="6"/>
  <c r="AN1912" i="6"/>
  <c r="AM1912" i="6"/>
  <c r="AN1911" i="6"/>
  <c r="AM1911" i="6"/>
  <c r="AN1910" i="6"/>
  <c r="AM1910" i="6"/>
  <c r="AN1909" i="6"/>
  <c r="AM1909" i="6"/>
  <c r="AN1908" i="6"/>
  <c r="AM1908" i="6"/>
  <c r="AN1907" i="6"/>
  <c r="AM1907" i="6"/>
  <c r="AN1906" i="6"/>
  <c r="AM1906" i="6"/>
  <c r="AN1905" i="6"/>
  <c r="AM1905" i="6"/>
  <c r="AN1904" i="6"/>
  <c r="AM1904" i="6"/>
  <c r="AN1903" i="6"/>
  <c r="AM1903" i="6"/>
  <c r="AN1902" i="6"/>
  <c r="AM1902" i="6"/>
  <c r="AN1901" i="6"/>
  <c r="AM1901" i="6"/>
  <c r="AN1900" i="6"/>
  <c r="AM1900" i="6"/>
  <c r="AN1899" i="6"/>
  <c r="AM1899" i="6"/>
  <c r="AN1898" i="6"/>
  <c r="AM1898" i="6"/>
  <c r="AN1897" i="6"/>
  <c r="AM1897" i="6"/>
  <c r="AN1896" i="6"/>
  <c r="AM1896" i="6"/>
  <c r="AN1895" i="6"/>
  <c r="AM1895" i="6"/>
  <c r="AN1894" i="6"/>
  <c r="AM1894" i="6"/>
  <c r="AN1893" i="6"/>
  <c r="AM1893" i="6"/>
  <c r="AN1892" i="6"/>
  <c r="AM1892" i="6"/>
  <c r="AN1891" i="6"/>
  <c r="AM1891" i="6"/>
  <c r="AN1890" i="6"/>
  <c r="AM1890" i="6"/>
  <c r="AN1889" i="6"/>
  <c r="AM1889" i="6"/>
  <c r="AN1888" i="6"/>
  <c r="AM1888" i="6"/>
  <c r="AN1887" i="6"/>
  <c r="AM1887" i="6"/>
  <c r="AN1886" i="6"/>
  <c r="AM1886" i="6"/>
  <c r="AN1885" i="6"/>
  <c r="AM1885" i="6"/>
  <c r="AN1884" i="6"/>
  <c r="AM1884" i="6"/>
  <c r="AN1883" i="6"/>
  <c r="AM1883" i="6"/>
  <c r="AN1882" i="6"/>
  <c r="AM1882" i="6"/>
  <c r="AN1881" i="6"/>
  <c r="AM1881" i="6"/>
  <c r="AN1880" i="6"/>
  <c r="AM1880" i="6"/>
  <c r="AN1879" i="6"/>
  <c r="AM1879" i="6"/>
  <c r="AN1878" i="6"/>
  <c r="AM1878" i="6"/>
  <c r="AN1877" i="6"/>
  <c r="AM1877" i="6"/>
  <c r="AN1876" i="6"/>
  <c r="AM1876" i="6"/>
  <c r="AN1875" i="6"/>
  <c r="AM1875" i="6"/>
  <c r="AN1874" i="6"/>
  <c r="AM1874" i="6"/>
  <c r="AN1873" i="6"/>
  <c r="AM1873" i="6"/>
  <c r="AN1872" i="6"/>
  <c r="AM1872" i="6"/>
  <c r="AN1871" i="6"/>
  <c r="AM1871" i="6"/>
  <c r="AN1870" i="6"/>
  <c r="AM1870" i="6"/>
  <c r="AN1869" i="6"/>
  <c r="AM1869" i="6"/>
  <c r="AN1868" i="6"/>
  <c r="AM1868" i="6"/>
  <c r="AN1867" i="6"/>
  <c r="AM1867" i="6"/>
  <c r="AN1866" i="6"/>
  <c r="AM1866" i="6"/>
  <c r="AN1865" i="6"/>
  <c r="AM1865" i="6"/>
  <c r="AN1864" i="6"/>
  <c r="AM1864" i="6"/>
  <c r="AN1863" i="6"/>
  <c r="AM1863" i="6"/>
  <c r="AN1862" i="6"/>
  <c r="AM1862" i="6"/>
  <c r="AN1861" i="6"/>
  <c r="AM1861" i="6"/>
  <c r="AN1860" i="6"/>
  <c r="AM1860" i="6"/>
  <c r="AN1859" i="6"/>
  <c r="AM1859" i="6"/>
  <c r="AN1858" i="6"/>
  <c r="AM1858" i="6"/>
  <c r="AN1857" i="6"/>
  <c r="AM1857" i="6"/>
  <c r="AN1856" i="6"/>
  <c r="AM1856" i="6"/>
  <c r="AN1855" i="6"/>
  <c r="AM1855" i="6"/>
  <c r="AN1854" i="6"/>
  <c r="AM1854" i="6"/>
  <c r="AN1853" i="6"/>
  <c r="AM1853" i="6"/>
  <c r="AN1852" i="6"/>
  <c r="AM1852" i="6"/>
  <c r="AN1851" i="6"/>
  <c r="AM1851" i="6"/>
  <c r="AN1850" i="6"/>
  <c r="AM1850" i="6"/>
  <c r="AN1849" i="6"/>
  <c r="AM1849" i="6"/>
  <c r="AN1848" i="6"/>
  <c r="AM1848" i="6"/>
  <c r="AN1847" i="6"/>
  <c r="AM1847" i="6"/>
  <c r="AN1846" i="6"/>
  <c r="AM1846" i="6"/>
  <c r="AN1845" i="6"/>
  <c r="AM1845" i="6"/>
  <c r="AN1844" i="6"/>
  <c r="AM1844" i="6"/>
  <c r="AN1843" i="6"/>
  <c r="AM1843" i="6"/>
  <c r="AN1842" i="6"/>
  <c r="AM1842" i="6"/>
  <c r="AN1841" i="6"/>
  <c r="AM1841" i="6"/>
  <c r="AN1840" i="6"/>
  <c r="AM1840" i="6"/>
  <c r="AN1839" i="6"/>
  <c r="AM1839" i="6"/>
  <c r="AN1838" i="6"/>
  <c r="AM1838" i="6"/>
  <c r="AN1837" i="6"/>
  <c r="AM1837" i="6"/>
  <c r="AN1836" i="6"/>
  <c r="AM1836" i="6"/>
  <c r="AN1835" i="6"/>
  <c r="AM1835" i="6"/>
  <c r="AN1834" i="6"/>
  <c r="AM1834" i="6"/>
  <c r="AN1833" i="6"/>
  <c r="AM1833" i="6"/>
  <c r="AN1832" i="6"/>
  <c r="AM1832" i="6"/>
  <c r="AN1831" i="6"/>
  <c r="AM1831" i="6"/>
  <c r="AN1830" i="6"/>
  <c r="AM1830" i="6"/>
  <c r="AN1829" i="6"/>
  <c r="AM1829" i="6"/>
  <c r="AN1828" i="6"/>
  <c r="AM1828" i="6"/>
  <c r="AN1827" i="6"/>
  <c r="AM1827" i="6"/>
  <c r="AN1826" i="6"/>
  <c r="AM1826" i="6"/>
  <c r="AN1825" i="6"/>
  <c r="AM1825" i="6"/>
  <c r="AN1824" i="6"/>
  <c r="AM1824" i="6"/>
  <c r="AN1823" i="6"/>
  <c r="AM1823" i="6"/>
  <c r="AN1822" i="6"/>
  <c r="AM1822" i="6"/>
  <c r="AN1821" i="6"/>
  <c r="AM1821" i="6"/>
  <c r="AN1820" i="6"/>
  <c r="AM1820" i="6"/>
  <c r="AN1819" i="6"/>
  <c r="AM1819" i="6"/>
  <c r="AN1818" i="6"/>
  <c r="AM1818" i="6"/>
  <c r="AN1817" i="6"/>
  <c r="AM1817" i="6"/>
  <c r="AN1816" i="6"/>
  <c r="AM1816" i="6"/>
  <c r="AN1815" i="6"/>
  <c r="AM1815" i="6"/>
  <c r="AN1814" i="6"/>
  <c r="AM1814" i="6"/>
  <c r="AN1813" i="6"/>
  <c r="AM1813" i="6"/>
  <c r="AN1812" i="6"/>
  <c r="AM1812" i="6"/>
  <c r="AN1811" i="6"/>
  <c r="AM1811" i="6"/>
  <c r="AN1810" i="6"/>
  <c r="AM1810" i="6"/>
  <c r="AN1809" i="6"/>
  <c r="AM1809" i="6"/>
  <c r="AN1808" i="6"/>
  <c r="AM1808" i="6"/>
  <c r="AN1807" i="6"/>
  <c r="AM1807" i="6"/>
  <c r="AN1806" i="6"/>
  <c r="AM1806" i="6"/>
  <c r="AN1805" i="6"/>
  <c r="AM1805" i="6"/>
  <c r="AN1804" i="6"/>
  <c r="AM1804" i="6"/>
  <c r="AN1803" i="6"/>
  <c r="AM1803" i="6"/>
  <c r="AN1802" i="6"/>
  <c r="AM1802" i="6"/>
  <c r="AN1801" i="6"/>
  <c r="AM1801" i="6"/>
  <c r="AN1800" i="6"/>
  <c r="AM1800" i="6"/>
  <c r="AN1799" i="6"/>
  <c r="AM1799" i="6"/>
  <c r="AN1798" i="6"/>
  <c r="AM1798" i="6"/>
  <c r="AN1797" i="6"/>
  <c r="AM1797" i="6"/>
  <c r="AN1796" i="6"/>
  <c r="AM1796" i="6"/>
  <c r="AN1795" i="6"/>
  <c r="AM1795" i="6"/>
  <c r="AN1794" i="6"/>
  <c r="AM1794" i="6"/>
  <c r="AN1793" i="6"/>
  <c r="AM1793" i="6"/>
  <c r="AN1792" i="6"/>
  <c r="AM1792" i="6"/>
  <c r="AN1791" i="6"/>
  <c r="AM1791" i="6"/>
  <c r="AN1790" i="6"/>
  <c r="AM1790" i="6"/>
  <c r="AN1789" i="6"/>
  <c r="AM1789" i="6"/>
  <c r="AN1788" i="6"/>
  <c r="AM1788" i="6"/>
  <c r="AN1787" i="6"/>
  <c r="AM1787" i="6"/>
  <c r="AN1786" i="6"/>
  <c r="AM1786" i="6"/>
  <c r="AN1785" i="6"/>
  <c r="AM1785" i="6"/>
  <c r="AN1784" i="6"/>
  <c r="AM1784" i="6"/>
  <c r="AN1783" i="6"/>
  <c r="AM1783" i="6"/>
  <c r="AN1782" i="6"/>
  <c r="AM1782" i="6"/>
  <c r="AN1781" i="6"/>
  <c r="AM1781" i="6"/>
  <c r="AN1780" i="6"/>
  <c r="AM1780" i="6"/>
  <c r="AN1779" i="6"/>
  <c r="AM1779" i="6"/>
  <c r="AN1778" i="6"/>
  <c r="AM1778" i="6"/>
  <c r="AN1777" i="6"/>
  <c r="AM1777" i="6"/>
  <c r="AN1776" i="6"/>
  <c r="AM1776" i="6"/>
  <c r="AN1775" i="6"/>
  <c r="AM1775" i="6"/>
  <c r="AN1774" i="6"/>
  <c r="AM1774" i="6"/>
  <c r="AN1773" i="6"/>
  <c r="AM1773" i="6"/>
  <c r="AN1772" i="6"/>
  <c r="AM1772" i="6"/>
  <c r="AN1771" i="6"/>
  <c r="AM1771" i="6"/>
  <c r="AN1770" i="6"/>
  <c r="AM1770" i="6"/>
  <c r="AN1769" i="6"/>
  <c r="AM1769" i="6"/>
  <c r="AN1768" i="6"/>
  <c r="AM1768" i="6"/>
  <c r="AN1767" i="6"/>
  <c r="AM1767" i="6"/>
  <c r="AN1766" i="6"/>
  <c r="AM1766" i="6"/>
  <c r="AN1765" i="6"/>
  <c r="AM1765" i="6"/>
  <c r="AN1764" i="6"/>
  <c r="AM1764" i="6"/>
  <c r="AN1763" i="6"/>
  <c r="AM1763" i="6"/>
  <c r="AN1762" i="6"/>
  <c r="AM1762" i="6"/>
  <c r="AN1761" i="6"/>
  <c r="AM1761" i="6"/>
  <c r="AN1760" i="6"/>
  <c r="AM1760" i="6"/>
  <c r="AN1759" i="6"/>
  <c r="AM1759" i="6"/>
  <c r="AN1758" i="6"/>
  <c r="AM1758" i="6"/>
  <c r="AN1757" i="6"/>
  <c r="AM1757" i="6"/>
  <c r="AN1756" i="6"/>
  <c r="AM1756" i="6"/>
  <c r="AN1755" i="6"/>
  <c r="AM1755" i="6"/>
  <c r="AN1754" i="6"/>
  <c r="AM1754" i="6"/>
  <c r="AN1753" i="6"/>
  <c r="AM1753" i="6"/>
  <c r="AN1752" i="6"/>
  <c r="AM1752" i="6"/>
  <c r="AN1751" i="6"/>
  <c r="AM1751" i="6"/>
  <c r="AN1750" i="6"/>
  <c r="AM1750" i="6"/>
  <c r="AN1749" i="6"/>
  <c r="AM1749" i="6"/>
  <c r="AN1748" i="6"/>
  <c r="AM1748" i="6"/>
  <c r="AN1747" i="6"/>
  <c r="AM1747" i="6"/>
  <c r="AN1746" i="6"/>
  <c r="AM1746" i="6"/>
  <c r="AN1745" i="6"/>
  <c r="AM1745" i="6"/>
  <c r="AN1744" i="6"/>
  <c r="AM1744" i="6"/>
  <c r="AN1743" i="6"/>
  <c r="AM1743" i="6"/>
  <c r="AN1742" i="6"/>
  <c r="AM1742" i="6"/>
  <c r="AN1741" i="6"/>
  <c r="AM1741" i="6"/>
  <c r="AN1740" i="6"/>
  <c r="AM1740" i="6"/>
  <c r="AN1739" i="6"/>
  <c r="AM1739" i="6"/>
  <c r="AN1738" i="6"/>
  <c r="AM1738" i="6"/>
  <c r="AN1737" i="6"/>
  <c r="AM1737" i="6"/>
  <c r="AN1736" i="6"/>
  <c r="AM1736" i="6"/>
  <c r="AN1735" i="6"/>
  <c r="AM1735" i="6"/>
  <c r="AN1734" i="6"/>
  <c r="AM1734" i="6"/>
  <c r="AN1733" i="6"/>
  <c r="AM1733" i="6"/>
  <c r="AN1732" i="6"/>
  <c r="AM1732" i="6"/>
  <c r="AN1731" i="6"/>
  <c r="AM1731" i="6"/>
  <c r="AN1730" i="6"/>
  <c r="AM1730" i="6"/>
  <c r="AN1729" i="6"/>
  <c r="AM1729" i="6"/>
  <c r="AN1728" i="6"/>
  <c r="AM1728" i="6"/>
  <c r="AN1727" i="6"/>
  <c r="AM1727" i="6"/>
  <c r="AN1726" i="6"/>
  <c r="AM1726" i="6"/>
  <c r="AN1725" i="6"/>
  <c r="AM1725" i="6"/>
  <c r="AN1724" i="6"/>
  <c r="AM1724" i="6"/>
  <c r="AN1723" i="6"/>
  <c r="AM1723" i="6"/>
  <c r="AN1722" i="6"/>
  <c r="AM1722" i="6"/>
  <c r="AN1721" i="6"/>
  <c r="AM1721" i="6"/>
  <c r="AN1720" i="6"/>
  <c r="AM1720" i="6"/>
  <c r="AN1719" i="6"/>
  <c r="AM1719" i="6"/>
  <c r="AN1718" i="6"/>
  <c r="AM1718" i="6"/>
  <c r="AN1717" i="6"/>
  <c r="AM1717" i="6"/>
  <c r="AN1716" i="6"/>
  <c r="AM1716" i="6"/>
  <c r="AN1715" i="6"/>
  <c r="AM1715" i="6"/>
  <c r="AN1714" i="6"/>
  <c r="AM1714" i="6"/>
  <c r="AN1713" i="6"/>
  <c r="AM1713" i="6"/>
  <c r="AN1712" i="6"/>
  <c r="AM1712" i="6"/>
  <c r="AN1711" i="6"/>
  <c r="AM1711" i="6"/>
  <c r="AN1710" i="6"/>
  <c r="AM1710" i="6"/>
  <c r="AN1709" i="6"/>
  <c r="AM1709" i="6"/>
  <c r="AN1708" i="6"/>
  <c r="AM1708" i="6"/>
  <c r="AN1707" i="6"/>
  <c r="AM1707" i="6"/>
  <c r="AN1706" i="6"/>
  <c r="AM1706" i="6"/>
  <c r="AN1705" i="6"/>
  <c r="AM1705" i="6"/>
  <c r="AN1704" i="6"/>
  <c r="AM1704" i="6"/>
  <c r="AN1703" i="6"/>
  <c r="AM1703" i="6"/>
  <c r="AN1702" i="6"/>
  <c r="AM1702" i="6"/>
  <c r="AN1701" i="6"/>
  <c r="AM1701" i="6"/>
  <c r="AN1700" i="6"/>
  <c r="AM1700" i="6"/>
  <c r="AN1699" i="6"/>
  <c r="AM1699" i="6"/>
  <c r="AN1698" i="6"/>
  <c r="AM1698" i="6"/>
  <c r="AN1697" i="6"/>
  <c r="AM1697" i="6"/>
  <c r="AN1696" i="6"/>
  <c r="AM1696" i="6"/>
  <c r="AN1695" i="6"/>
  <c r="AM1695" i="6"/>
  <c r="AN1694" i="6"/>
  <c r="AM1694" i="6"/>
  <c r="AN1693" i="6"/>
  <c r="AM1693" i="6"/>
  <c r="AN1692" i="6"/>
  <c r="AM1692" i="6"/>
  <c r="AN1691" i="6"/>
  <c r="AM1691" i="6"/>
  <c r="AN1690" i="6"/>
  <c r="AM1690" i="6"/>
  <c r="AN1689" i="6"/>
  <c r="AM1689" i="6"/>
  <c r="AN1688" i="6"/>
  <c r="AM1688" i="6"/>
  <c r="AN1687" i="6"/>
  <c r="AM1687" i="6"/>
  <c r="AN1686" i="6"/>
  <c r="AM1686" i="6"/>
  <c r="AN1685" i="6"/>
  <c r="AM1685" i="6"/>
  <c r="AN1684" i="6"/>
  <c r="AM1684" i="6"/>
  <c r="AN1683" i="6"/>
  <c r="AM1683" i="6"/>
  <c r="AN1682" i="6"/>
  <c r="AM1682" i="6"/>
  <c r="AN1681" i="6"/>
  <c r="AM1681" i="6"/>
  <c r="AN1680" i="6"/>
  <c r="AM1680" i="6"/>
  <c r="AN1679" i="6"/>
  <c r="AM1679" i="6"/>
  <c r="AN1678" i="6"/>
  <c r="AM1678" i="6"/>
  <c r="AN1677" i="6"/>
  <c r="AM1677" i="6"/>
  <c r="AN1676" i="6"/>
  <c r="AM1676" i="6"/>
  <c r="AN1675" i="6"/>
  <c r="AM1675" i="6"/>
  <c r="AN1674" i="6"/>
  <c r="AM1674" i="6"/>
  <c r="AN1673" i="6"/>
  <c r="AM1673" i="6"/>
  <c r="AN1672" i="6"/>
  <c r="AM1672" i="6"/>
  <c r="AN1671" i="6"/>
  <c r="AM1671" i="6"/>
  <c r="AN1670" i="6"/>
  <c r="AM1670" i="6"/>
  <c r="AN1669" i="6"/>
  <c r="AM1669" i="6"/>
  <c r="AN1668" i="6"/>
  <c r="AM1668" i="6"/>
  <c r="AN1667" i="6"/>
  <c r="AM1667" i="6"/>
  <c r="AN1666" i="6"/>
  <c r="AM1666" i="6"/>
  <c r="AN1665" i="6"/>
  <c r="AM1665" i="6"/>
  <c r="AN1664" i="6"/>
  <c r="AM1664" i="6"/>
  <c r="AN1663" i="6"/>
  <c r="AM1663" i="6"/>
  <c r="AN1662" i="6"/>
  <c r="AM1662" i="6"/>
  <c r="AN1661" i="6"/>
  <c r="AM1661" i="6"/>
  <c r="AN1660" i="6"/>
  <c r="AM1660" i="6"/>
  <c r="AN1659" i="6"/>
  <c r="AM1659" i="6"/>
  <c r="AN1658" i="6"/>
  <c r="AM1658" i="6"/>
  <c r="AN1657" i="6"/>
  <c r="AM1657" i="6"/>
  <c r="AN1656" i="6"/>
  <c r="AM1656" i="6"/>
  <c r="AN1655" i="6"/>
  <c r="AM1655" i="6"/>
  <c r="AN1654" i="6"/>
  <c r="AM1654" i="6"/>
  <c r="AN1653" i="6"/>
  <c r="AM1653" i="6"/>
  <c r="AN1652" i="6"/>
  <c r="AM1652" i="6"/>
  <c r="AN1651" i="6"/>
  <c r="AM1651" i="6"/>
  <c r="AN1650" i="6"/>
  <c r="AM1650" i="6"/>
  <c r="AN1649" i="6"/>
  <c r="AM1649" i="6"/>
  <c r="AN1648" i="6"/>
  <c r="AM1648" i="6"/>
  <c r="AN1647" i="6"/>
  <c r="AM1647" i="6"/>
  <c r="AN1646" i="6"/>
  <c r="AM1646" i="6"/>
  <c r="AN1645" i="6"/>
  <c r="AM1645" i="6"/>
  <c r="AN1644" i="6"/>
  <c r="AM1644" i="6"/>
  <c r="AN1643" i="6"/>
  <c r="AM1643" i="6"/>
  <c r="AN1642" i="6"/>
  <c r="AM1642" i="6"/>
  <c r="AN1641" i="6"/>
  <c r="AM1641" i="6"/>
  <c r="AN1640" i="6"/>
  <c r="AM1640" i="6"/>
  <c r="AN1639" i="6"/>
  <c r="AM1639" i="6"/>
  <c r="AN1638" i="6"/>
  <c r="AM1638" i="6"/>
  <c r="AN1637" i="6"/>
  <c r="AM1637" i="6"/>
  <c r="AN1636" i="6"/>
  <c r="AM1636" i="6"/>
  <c r="AN1635" i="6"/>
  <c r="AM1635" i="6"/>
  <c r="AN1634" i="6"/>
  <c r="AM1634" i="6"/>
  <c r="AN1633" i="6"/>
  <c r="AM1633" i="6"/>
  <c r="AN1632" i="6"/>
  <c r="AM1632" i="6"/>
  <c r="AN1631" i="6"/>
  <c r="AM1631" i="6"/>
  <c r="AN1630" i="6"/>
  <c r="AM1630" i="6"/>
  <c r="AN1629" i="6"/>
  <c r="AM1629" i="6"/>
  <c r="AN1628" i="6"/>
  <c r="AM1628" i="6"/>
  <c r="AN1627" i="6"/>
  <c r="AM1627" i="6"/>
  <c r="AN1626" i="6"/>
  <c r="AM1626" i="6"/>
  <c r="AN1625" i="6"/>
  <c r="AM1625" i="6"/>
  <c r="AN1624" i="6"/>
  <c r="AM1624" i="6"/>
  <c r="AN1623" i="6"/>
  <c r="AM1623" i="6"/>
  <c r="AN1622" i="6"/>
  <c r="AM1622" i="6"/>
  <c r="AN1621" i="6"/>
  <c r="AM1621" i="6"/>
  <c r="AN1620" i="6"/>
  <c r="AM1620" i="6"/>
  <c r="AN1619" i="6"/>
  <c r="AM1619" i="6"/>
  <c r="AN1618" i="6"/>
  <c r="AM1618" i="6"/>
  <c r="AN1617" i="6"/>
  <c r="AM1617" i="6"/>
  <c r="AN1616" i="6"/>
  <c r="AM1616" i="6"/>
  <c r="AN1615" i="6"/>
  <c r="AM1615" i="6"/>
  <c r="AN1614" i="6"/>
  <c r="AM1614" i="6"/>
  <c r="AN1613" i="6"/>
  <c r="AM1613" i="6"/>
  <c r="AN1612" i="6"/>
  <c r="AM1612" i="6"/>
  <c r="AN1611" i="6"/>
  <c r="AM1611" i="6"/>
  <c r="AN1610" i="6"/>
  <c r="AM1610" i="6"/>
  <c r="AN1609" i="6"/>
  <c r="AM1609" i="6"/>
  <c r="AN1608" i="6"/>
  <c r="AM1608" i="6"/>
  <c r="AN1607" i="6"/>
  <c r="AM1607" i="6"/>
  <c r="AN1606" i="6"/>
  <c r="AM1606" i="6"/>
  <c r="AN1605" i="6"/>
  <c r="AM1605" i="6"/>
  <c r="AN1604" i="6"/>
  <c r="AM1604" i="6"/>
  <c r="AN1603" i="6"/>
  <c r="AM1603" i="6"/>
  <c r="AN1602" i="6"/>
  <c r="AM1602" i="6"/>
  <c r="AN1601" i="6"/>
  <c r="AM1601" i="6"/>
  <c r="AN1600" i="6"/>
  <c r="AM1600" i="6"/>
  <c r="AN1599" i="6"/>
  <c r="AM1599" i="6"/>
  <c r="AN1598" i="6"/>
  <c r="AM1598" i="6"/>
  <c r="AN1597" i="6"/>
  <c r="AM1597" i="6"/>
  <c r="AN1596" i="6"/>
  <c r="AM1596" i="6"/>
  <c r="AN1595" i="6"/>
  <c r="AM1595" i="6"/>
  <c r="AN1594" i="6"/>
  <c r="AM1594" i="6"/>
  <c r="AN1593" i="6"/>
  <c r="AM1593" i="6"/>
  <c r="AN1592" i="6"/>
  <c r="AM1592" i="6"/>
  <c r="AN1591" i="6"/>
  <c r="AM1591" i="6"/>
  <c r="AN1590" i="6"/>
  <c r="AM1590" i="6"/>
  <c r="AN1589" i="6"/>
  <c r="AM1589" i="6"/>
  <c r="AN1588" i="6"/>
  <c r="AM1588" i="6"/>
  <c r="AN1587" i="6"/>
  <c r="AM1587" i="6"/>
  <c r="AN1586" i="6"/>
  <c r="AM1586" i="6"/>
  <c r="AN1585" i="6"/>
  <c r="AM1585" i="6"/>
  <c r="AN1584" i="6"/>
  <c r="AM1584" i="6"/>
  <c r="AN1583" i="6"/>
  <c r="AM1583" i="6"/>
  <c r="AN1582" i="6"/>
  <c r="AM1582" i="6"/>
  <c r="AN1581" i="6"/>
  <c r="AM1581" i="6"/>
  <c r="AN1580" i="6"/>
  <c r="AM1580" i="6"/>
  <c r="AN1579" i="6"/>
  <c r="AM1579" i="6"/>
  <c r="AN1578" i="6"/>
  <c r="AM1578" i="6"/>
  <c r="AN1577" i="6"/>
  <c r="AM1577" i="6"/>
  <c r="AN1576" i="6"/>
  <c r="AM1576" i="6"/>
  <c r="AN1575" i="6"/>
  <c r="AM1575" i="6"/>
  <c r="AN1574" i="6"/>
  <c r="AM1574" i="6"/>
  <c r="AN1573" i="6"/>
  <c r="AM1573" i="6"/>
  <c r="AN1572" i="6"/>
  <c r="AM1572" i="6"/>
  <c r="AN1571" i="6"/>
  <c r="AM1571" i="6"/>
  <c r="AN1570" i="6"/>
  <c r="AM1570" i="6"/>
  <c r="AN1569" i="6"/>
  <c r="AM1569" i="6"/>
  <c r="AN1568" i="6"/>
  <c r="AM1568" i="6"/>
  <c r="AN1567" i="6"/>
  <c r="AM1567" i="6"/>
  <c r="AN1566" i="6"/>
  <c r="AM1566" i="6"/>
  <c r="AN1565" i="6"/>
  <c r="AM1565" i="6"/>
  <c r="AN1564" i="6"/>
  <c r="AM1564" i="6"/>
  <c r="AN1563" i="6"/>
  <c r="AM1563" i="6"/>
  <c r="AN1562" i="6"/>
  <c r="AM1562" i="6"/>
  <c r="AN1561" i="6"/>
  <c r="AM1561" i="6"/>
  <c r="AN1560" i="6"/>
  <c r="AM1560" i="6"/>
  <c r="AN1559" i="6"/>
  <c r="AM1559" i="6"/>
  <c r="AN1558" i="6"/>
  <c r="AM1558" i="6"/>
  <c r="AN1557" i="6"/>
  <c r="AM1557" i="6"/>
  <c r="AN1556" i="6"/>
  <c r="AM1556" i="6"/>
  <c r="AN1555" i="6"/>
  <c r="AM1555" i="6"/>
  <c r="AN1554" i="6"/>
  <c r="AM1554" i="6"/>
  <c r="AN1553" i="6"/>
  <c r="AM1553" i="6"/>
  <c r="AN1552" i="6"/>
  <c r="AM1552" i="6"/>
  <c r="AN1551" i="6"/>
  <c r="AM1551" i="6"/>
  <c r="AN1550" i="6"/>
  <c r="AM1550" i="6"/>
  <c r="AN1549" i="6"/>
  <c r="AM1549" i="6"/>
  <c r="AN1548" i="6"/>
  <c r="AM1548" i="6"/>
  <c r="AN1547" i="6"/>
  <c r="AM1547" i="6"/>
  <c r="AN1546" i="6"/>
  <c r="AM1546" i="6"/>
  <c r="AN1545" i="6"/>
  <c r="AM1545" i="6"/>
  <c r="AN1544" i="6"/>
  <c r="AM1544" i="6"/>
  <c r="AN1543" i="6"/>
  <c r="AM1543" i="6"/>
  <c r="AN1542" i="6"/>
  <c r="AM1542" i="6"/>
  <c r="AN1541" i="6"/>
  <c r="AM1541" i="6"/>
  <c r="AN1540" i="6"/>
  <c r="AM1540" i="6"/>
  <c r="AN1539" i="6"/>
  <c r="AM1539" i="6"/>
  <c r="AN1538" i="6"/>
  <c r="AM1538" i="6"/>
  <c r="AN1537" i="6"/>
  <c r="AM1537" i="6"/>
  <c r="AN1536" i="6"/>
  <c r="AM1536" i="6"/>
  <c r="AN1535" i="6"/>
  <c r="AM1535" i="6"/>
  <c r="AN1534" i="6"/>
  <c r="AM1534" i="6"/>
  <c r="AN1533" i="6"/>
  <c r="AM1533" i="6"/>
  <c r="AN1532" i="6"/>
  <c r="AM1532" i="6"/>
  <c r="AN1531" i="6"/>
  <c r="AM1531" i="6"/>
  <c r="AN1530" i="6"/>
  <c r="AM1530" i="6"/>
  <c r="AN1529" i="6"/>
  <c r="AM1529" i="6"/>
  <c r="AN1528" i="6"/>
  <c r="AM1528" i="6"/>
  <c r="AN1527" i="6"/>
  <c r="AM1527" i="6"/>
  <c r="AN1526" i="6"/>
  <c r="AM1526" i="6"/>
  <c r="AN1525" i="6"/>
  <c r="AM1525" i="6"/>
  <c r="AN1524" i="6"/>
  <c r="AM1524" i="6"/>
  <c r="AN1523" i="6"/>
  <c r="AM1523" i="6"/>
  <c r="AN1522" i="6"/>
  <c r="AM1522" i="6"/>
  <c r="AN1521" i="6"/>
  <c r="AM1521" i="6"/>
  <c r="AN1520" i="6"/>
  <c r="AM1520" i="6"/>
  <c r="AN1519" i="6"/>
  <c r="AM1519" i="6"/>
  <c r="AN1518" i="6"/>
  <c r="AM1518" i="6"/>
  <c r="AN1517" i="6"/>
  <c r="AM1517" i="6"/>
  <c r="AN1516" i="6"/>
  <c r="AM1516" i="6"/>
  <c r="AN1515" i="6"/>
  <c r="AM1515" i="6"/>
  <c r="AN1514" i="6"/>
  <c r="AM1514" i="6"/>
  <c r="AN1513" i="6"/>
  <c r="AM1513" i="6"/>
  <c r="AN1512" i="6"/>
  <c r="AM1512" i="6"/>
  <c r="AN1511" i="6"/>
  <c r="AM1511" i="6"/>
  <c r="AN1510" i="6"/>
  <c r="AM1510" i="6"/>
  <c r="AN1509" i="6"/>
  <c r="AM1509" i="6"/>
  <c r="AN1508" i="6"/>
  <c r="AM1508" i="6"/>
  <c r="AN1507" i="6"/>
  <c r="AM1507" i="6"/>
  <c r="AN1506" i="6"/>
  <c r="AM1506" i="6"/>
  <c r="AN1505" i="6"/>
  <c r="AM1505" i="6"/>
  <c r="AN1504" i="6"/>
  <c r="AM1504" i="6"/>
  <c r="AN1503" i="6"/>
  <c r="AM1503" i="6"/>
  <c r="AN1502" i="6"/>
  <c r="AM1502" i="6"/>
  <c r="AN1501" i="6"/>
  <c r="AM1501" i="6"/>
  <c r="AN1500" i="6"/>
  <c r="AM1500" i="6"/>
  <c r="AN1499" i="6"/>
  <c r="AM1499" i="6"/>
  <c r="AN1498" i="6"/>
  <c r="AM1498" i="6"/>
  <c r="AN1497" i="6"/>
  <c r="AM1497" i="6"/>
  <c r="AN1496" i="6"/>
  <c r="AM1496" i="6"/>
  <c r="AN1495" i="6"/>
  <c r="AM1495" i="6"/>
  <c r="AN1494" i="6"/>
  <c r="AM1494" i="6"/>
  <c r="AN1493" i="6"/>
  <c r="AM1493" i="6"/>
  <c r="AN1492" i="6"/>
  <c r="AM1492" i="6"/>
  <c r="AN1491" i="6"/>
  <c r="AM1491" i="6"/>
  <c r="AN1490" i="6"/>
  <c r="AM1490" i="6"/>
  <c r="AN1489" i="6"/>
  <c r="AM1489" i="6"/>
  <c r="AN1488" i="6"/>
  <c r="AM1488" i="6"/>
  <c r="AN1487" i="6"/>
  <c r="AM1487" i="6"/>
  <c r="AN1486" i="6"/>
  <c r="AM1486" i="6"/>
  <c r="AN1485" i="6"/>
  <c r="AM1485" i="6"/>
  <c r="AN1484" i="6"/>
  <c r="AM1484" i="6"/>
  <c r="AN1483" i="6"/>
  <c r="AM1483" i="6"/>
  <c r="AN1482" i="6"/>
  <c r="AM1482" i="6"/>
  <c r="AN1481" i="6"/>
  <c r="AM1481" i="6"/>
  <c r="AN1480" i="6"/>
  <c r="AM1480" i="6"/>
  <c r="AN1479" i="6"/>
  <c r="AM1479" i="6"/>
  <c r="AN1478" i="6"/>
  <c r="AM1478" i="6"/>
  <c r="AN1477" i="6"/>
  <c r="AM1477" i="6"/>
  <c r="AN1476" i="6"/>
  <c r="AM1476" i="6"/>
  <c r="AN1475" i="6"/>
  <c r="AM1475" i="6"/>
  <c r="AN1474" i="6"/>
  <c r="AM1474" i="6"/>
  <c r="AN1473" i="6"/>
  <c r="AM1473" i="6"/>
  <c r="AN1472" i="6"/>
  <c r="AM1472" i="6"/>
  <c r="AN1471" i="6"/>
  <c r="AM1471" i="6"/>
  <c r="AN1470" i="6"/>
  <c r="AM1470" i="6"/>
  <c r="AN1469" i="6"/>
  <c r="AM1469" i="6"/>
  <c r="AN1468" i="6"/>
  <c r="AM1468" i="6"/>
  <c r="AN1467" i="6"/>
  <c r="AM1467" i="6"/>
  <c r="AN1466" i="6"/>
  <c r="AM1466" i="6"/>
  <c r="AN1465" i="6"/>
  <c r="AM1465" i="6"/>
  <c r="AN1464" i="6"/>
  <c r="AM1464" i="6"/>
  <c r="AN1463" i="6"/>
  <c r="AM1463" i="6"/>
  <c r="AN1462" i="6"/>
  <c r="AM1462" i="6"/>
  <c r="AN1461" i="6"/>
  <c r="AM1461" i="6"/>
  <c r="AN1460" i="6"/>
  <c r="AM1460" i="6"/>
  <c r="AN1459" i="6"/>
  <c r="AM1459" i="6"/>
  <c r="AN1458" i="6"/>
  <c r="AM1458" i="6"/>
  <c r="AN1457" i="6"/>
  <c r="AM1457" i="6"/>
  <c r="AN1456" i="6"/>
  <c r="AM1456" i="6"/>
  <c r="AN1455" i="6"/>
  <c r="AM1455" i="6"/>
  <c r="AN1454" i="6"/>
  <c r="AM1454" i="6"/>
  <c r="AN1453" i="6"/>
  <c r="AM1453" i="6"/>
  <c r="AN1452" i="6"/>
  <c r="AM1452" i="6"/>
  <c r="AN1451" i="6"/>
  <c r="AM1451" i="6"/>
  <c r="AN1450" i="6"/>
  <c r="AM1450" i="6"/>
  <c r="AN1449" i="6"/>
  <c r="AM1449" i="6"/>
  <c r="AN1448" i="6"/>
  <c r="AM1448" i="6"/>
  <c r="AN1447" i="6"/>
  <c r="AM1447" i="6"/>
  <c r="AN1446" i="6"/>
  <c r="AM1446" i="6"/>
  <c r="AN1445" i="6"/>
  <c r="AM1445" i="6"/>
  <c r="AN1444" i="6"/>
  <c r="AM1444" i="6"/>
  <c r="AN1443" i="6"/>
  <c r="AM1443" i="6"/>
  <c r="AN1442" i="6"/>
  <c r="AM1442" i="6"/>
  <c r="AN1441" i="6"/>
  <c r="AM1441" i="6"/>
  <c r="AN1440" i="6"/>
  <c r="AM1440" i="6"/>
  <c r="AN1439" i="6"/>
  <c r="AM1439" i="6"/>
  <c r="AN1438" i="6"/>
  <c r="AM1438" i="6"/>
  <c r="AN1437" i="6"/>
  <c r="AM1437" i="6"/>
  <c r="AN1436" i="6"/>
  <c r="AM1436" i="6"/>
  <c r="AN1435" i="6"/>
  <c r="AM1435" i="6"/>
  <c r="AN1434" i="6"/>
  <c r="AM1434" i="6"/>
  <c r="AN1433" i="6"/>
  <c r="AM1433" i="6"/>
  <c r="AN1432" i="6"/>
  <c r="AM1432" i="6"/>
  <c r="AN1431" i="6"/>
  <c r="AM1431" i="6"/>
  <c r="AN1430" i="6"/>
  <c r="AM1430" i="6"/>
  <c r="AN1429" i="6"/>
  <c r="AM1429" i="6"/>
  <c r="AN1428" i="6"/>
  <c r="AM1428" i="6"/>
  <c r="AN1427" i="6"/>
  <c r="AM1427" i="6"/>
  <c r="AN1426" i="6"/>
  <c r="AM1426" i="6"/>
  <c r="AN1425" i="6"/>
  <c r="AM1425" i="6"/>
  <c r="AN1424" i="6"/>
  <c r="AM1424" i="6"/>
  <c r="AN1423" i="6"/>
  <c r="AM1423" i="6"/>
  <c r="AN1422" i="6"/>
  <c r="AM1422" i="6"/>
  <c r="AN1421" i="6"/>
  <c r="AM1421" i="6"/>
  <c r="AN1420" i="6"/>
  <c r="AM1420" i="6"/>
  <c r="AN1419" i="6"/>
  <c r="AM1419" i="6"/>
  <c r="AN1418" i="6"/>
  <c r="AM1418" i="6"/>
  <c r="AN1417" i="6"/>
  <c r="AM1417" i="6"/>
  <c r="AN1416" i="6"/>
  <c r="AM1416" i="6"/>
  <c r="AN1415" i="6"/>
  <c r="AM1415" i="6"/>
  <c r="AN1414" i="6"/>
  <c r="AM1414" i="6"/>
  <c r="AN1413" i="6"/>
  <c r="AM1413" i="6"/>
  <c r="AN1412" i="6"/>
  <c r="AM1412" i="6"/>
  <c r="AN1411" i="6"/>
  <c r="AM1411" i="6"/>
  <c r="AN1410" i="6"/>
  <c r="AM1410" i="6"/>
  <c r="AN1409" i="6"/>
  <c r="AM1409" i="6"/>
  <c r="AN1408" i="6"/>
  <c r="AM1408" i="6"/>
  <c r="AN1407" i="6"/>
  <c r="AM1407" i="6"/>
  <c r="AN1406" i="6"/>
  <c r="AM1406" i="6"/>
  <c r="AN1405" i="6"/>
  <c r="AM1405" i="6"/>
  <c r="AN1404" i="6"/>
  <c r="AM1404" i="6"/>
  <c r="AN1403" i="6"/>
  <c r="AM1403" i="6"/>
  <c r="AN1402" i="6"/>
  <c r="AM1402" i="6"/>
  <c r="AN1401" i="6"/>
  <c r="AM1401" i="6"/>
  <c r="AN1400" i="6"/>
  <c r="AM1400" i="6"/>
  <c r="AN1399" i="6"/>
  <c r="AM1399" i="6"/>
  <c r="AN1398" i="6"/>
  <c r="AM1398" i="6"/>
  <c r="AN1397" i="6"/>
  <c r="AM1397" i="6"/>
  <c r="AN1396" i="6"/>
  <c r="AM1396" i="6"/>
  <c r="AN1395" i="6"/>
  <c r="AM1395" i="6"/>
  <c r="AN1394" i="6"/>
  <c r="AM1394" i="6"/>
  <c r="AN1393" i="6"/>
  <c r="AM1393" i="6"/>
  <c r="AN1392" i="6"/>
  <c r="AM1392" i="6"/>
  <c r="AN1391" i="6"/>
  <c r="AM1391" i="6"/>
  <c r="AN1390" i="6"/>
  <c r="AM1390" i="6"/>
  <c r="AN1389" i="6"/>
  <c r="AM1389" i="6"/>
  <c r="AN1388" i="6"/>
  <c r="AM1388" i="6"/>
  <c r="AN1387" i="6"/>
  <c r="AM1387" i="6"/>
  <c r="AN1386" i="6"/>
  <c r="AM1386" i="6"/>
  <c r="AN1385" i="6"/>
  <c r="AM1385" i="6"/>
  <c r="AN1384" i="6"/>
  <c r="AM1384" i="6"/>
  <c r="AN1383" i="6"/>
  <c r="AM1383" i="6"/>
  <c r="AN1382" i="6"/>
  <c r="AM1382" i="6"/>
  <c r="AN1381" i="6"/>
  <c r="AM1381" i="6"/>
  <c r="AN1380" i="6"/>
  <c r="AM1380" i="6"/>
  <c r="AN1379" i="6"/>
  <c r="AM1379" i="6"/>
  <c r="AN1378" i="6"/>
  <c r="AM1378" i="6"/>
  <c r="AN1377" i="6"/>
  <c r="AM1377" i="6"/>
  <c r="AN1376" i="6"/>
  <c r="AM1376" i="6"/>
  <c r="AN1375" i="6"/>
  <c r="AM1375" i="6"/>
  <c r="AN1374" i="6"/>
  <c r="AM1374" i="6"/>
  <c r="AN1373" i="6"/>
  <c r="AM1373" i="6"/>
  <c r="AN1372" i="6"/>
  <c r="AM1372" i="6"/>
  <c r="AN1371" i="6"/>
  <c r="AM1371" i="6"/>
  <c r="AN1370" i="6"/>
  <c r="AM1370" i="6"/>
  <c r="AN1369" i="6"/>
  <c r="AM1369" i="6"/>
  <c r="AN1368" i="6"/>
  <c r="AM1368" i="6"/>
  <c r="AN1367" i="6"/>
  <c r="AM1367" i="6"/>
  <c r="AN1366" i="6"/>
  <c r="AM1366" i="6"/>
  <c r="AN1365" i="6"/>
  <c r="AM1365" i="6"/>
  <c r="AN1364" i="6"/>
  <c r="AM1364" i="6"/>
  <c r="AN1363" i="6"/>
  <c r="AM1363" i="6"/>
  <c r="AN1362" i="6"/>
  <c r="AM1362" i="6"/>
  <c r="AN1361" i="6"/>
  <c r="AM1361" i="6"/>
  <c r="AN1360" i="6"/>
  <c r="AM1360" i="6"/>
  <c r="AN1359" i="6"/>
  <c r="AM1359" i="6"/>
  <c r="AN1358" i="6"/>
  <c r="AM1358" i="6"/>
  <c r="AN1357" i="6"/>
  <c r="AM1357" i="6"/>
  <c r="AN1356" i="6"/>
  <c r="AM1356" i="6"/>
  <c r="AN1355" i="6"/>
  <c r="AM1355" i="6"/>
  <c r="AN1354" i="6"/>
  <c r="AM1354" i="6"/>
  <c r="AN1353" i="6"/>
  <c r="AM1353" i="6"/>
  <c r="AN1352" i="6"/>
  <c r="AM1352" i="6"/>
  <c r="AN1351" i="6"/>
  <c r="AM1351" i="6"/>
  <c r="AN1350" i="6"/>
  <c r="AM1350" i="6"/>
  <c r="AN1349" i="6"/>
  <c r="AM1349" i="6"/>
  <c r="AN1348" i="6"/>
  <c r="AM1348" i="6"/>
  <c r="AN1347" i="6"/>
  <c r="AM1347" i="6"/>
  <c r="AN1346" i="6"/>
  <c r="AM1346" i="6"/>
  <c r="AN1345" i="6"/>
  <c r="AM1345" i="6"/>
  <c r="AN1344" i="6"/>
  <c r="AM1344" i="6"/>
  <c r="AN1343" i="6"/>
  <c r="AM1343" i="6"/>
  <c r="AN1342" i="6"/>
  <c r="AM1342" i="6"/>
  <c r="AN1341" i="6"/>
  <c r="AM1341" i="6"/>
  <c r="AN1340" i="6"/>
  <c r="AM1340" i="6"/>
  <c r="AN1339" i="6"/>
  <c r="AM1339" i="6"/>
  <c r="AN1338" i="6"/>
  <c r="AM1338" i="6"/>
  <c r="AN1337" i="6"/>
  <c r="AM1337" i="6"/>
  <c r="AN1336" i="6"/>
  <c r="AM1336" i="6"/>
  <c r="AN1335" i="6"/>
  <c r="AM1335" i="6"/>
  <c r="AN1334" i="6"/>
  <c r="AM1334" i="6"/>
  <c r="AN1333" i="6"/>
  <c r="AM1333" i="6"/>
  <c r="AN1332" i="6"/>
  <c r="AM1332" i="6"/>
  <c r="AN1331" i="6"/>
  <c r="AM1331" i="6"/>
  <c r="AN1330" i="6"/>
  <c r="AM1330" i="6"/>
  <c r="AN1329" i="6"/>
  <c r="AM1329" i="6"/>
  <c r="AN1328" i="6"/>
  <c r="AM1328" i="6"/>
  <c r="AN1327" i="6"/>
  <c r="AM1327" i="6"/>
  <c r="AN1326" i="6"/>
  <c r="AM1326" i="6"/>
  <c r="AN1325" i="6"/>
  <c r="AM1325" i="6"/>
  <c r="AN1324" i="6"/>
  <c r="AM1324" i="6"/>
  <c r="AN1323" i="6"/>
  <c r="AM1323" i="6"/>
  <c r="AN1322" i="6"/>
  <c r="AM1322" i="6"/>
  <c r="AN1321" i="6"/>
  <c r="AM1321" i="6"/>
  <c r="AN1320" i="6"/>
  <c r="AM1320" i="6"/>
  <c r="AN1319" i="6"/>
  <c r="AM1319" i="6"/>
  <c r="AN1318" i="6"/>
  <c r="AM1318" i="6"/>
  <c r="AN1317" i="6"/>
  <c r="AM1317" i="6"/>
  <c r="AN1316" i="6"/>
  <c r="AM1316" i="6"/>
  <c r="AN1315" i="6"/>
  <c r="AM1315" i="6"/>
  <c r="AN1314" i="6"/>
  <c r="AM1314" i="6"/>
  <c r="AN1313" i="6"/>
  <c r="AM1313" i="6"/>
  <c r="AN1312" i="6"/>
  <c r="AM1312" i="6"/>
  <c r="AN1311" i="6"/>
  <c r="AM1311" i="6"/>
  <c r="AN1310" i="6"/>
  <c r="AM1310" i="6"/>
  <c r="AN1309" i="6"/>
  <c r="AM1309" i="6"/>
  <c r="AN1308" i="6"/>
  <c r="AM1308" i="6"/>
  <c r="AN1307" i="6"/>
  <c r="AM1307" i="6"/>
  <c r="AN1306" i="6"/>
  <c r="AM1306" i="6"/>
  <c r="AN1305" i="6"/>
  <c r="AM1305" i="6"/>
  <c r="AN1304" i="6"/>
  <c r="AM1304" i="6"/>
  <c r="AN1303" i="6"/>
  <c r="AM1303" i="6"/>
  <c r="AN1302" i="6"/>
  <c r="AM1302" i="6"/>
  <c r="AN1301" i="6"/>
  <c r="AM1301" i="6"/>
  <c r="AN1300" i="6"/>
  <c r="AM1300" i="6"/>
  <c r="AN1299" i="6"/>
  <c r="AM1299" i="6"/>
  <c r="AN1298" i="6"/>
  <c r="AM1298" i="6"/>
  <c r="AN1297" i="6"/>
  <c r="AM1297" i="6"/>
  <c r="AN1296" i="6"/>
  <c r="AM1296" i="6"/>
  <c r="AN1295" i="6"/>
  <c r="AM1295" i="6"/>
  <c r="AN1294" i="6"/>
  <c r="AM1294" i="6"/>
  <c r="AN1293" i="6"/>
  <c r="AM1293" i="6"/>
  <c r="AN1292" i="6"/>
  <c r="AM1292" i="6"/>
  <c r="AN1291" i="6"/>
  <c r="AM1291" i="6"/>
  <c r="AN1290" i="6"/>
  <c r="AM1290" i="6"/>
  <c r="AN1289" i="6"/>
  <c r="AM1289" i="6"/>
  <c r="AN1288" i="6"/>
  <c r="AM1288" i="6"/>
  <c r="AN1287" i="6"/>
  <c r="AM1287" i="6"/>
  <c r="AN1286" i="6"/>
  <c r="AM1286" i="6"/>
  <c r="AN1285" i="6"/>
  <c r="AM1285" i="6"/>
  <c r="AN1284" i="6"/>
  <c r="AM1284" i="6"/>
  <c r="AN1283" i="6"/>
  <c r="AM1283" i="6"/>
  <c r="AN1282" i="6"/>
  <c r="AM1282" i="6"/>
  <c r="AN1281" i="6"/>
  <c r="AM1281" i="6"/>
  <c r="AN1280" i="6"/>
  <c r="AM1280" i="6"/>
  <c r="AN1279" i="6"/>
  <c r="AM1279" i="6"/>
  <c r="AN1278" i="6"/>
  <c r="AM1278" i="6"/>
  <c r="AN1277" i="6"/>
  <c r="AM1277" i="6"/>
  <c r="AN1276" i="6"/>
  <c r="AM1276" i="6"/>
  <c r="AN1275" i="6"/>
  <c r="AM1275" i="6"/>
  <c r="AN1274" i="6"/>
  <c r="AM1274" i="6"/>
  <c r="AN1273" i="6"/>
  <c r="AM1273" i="6"/>
  <c r="AN1272" i="6"/>
  <c r="AM1272" i="6"/>
  <c r="AN1271" i="6"/>
  <c r="AM1271" i="6"/>
  <c r="AN1270" i="6"/>
  <c r="AM1270" i="6"/>
  <c r="AN1269" i="6"/>
  <c r="AM1269" i="6"/>
  <c r="AN1268" i="6"/>
  <c r="AM1268" i="6"/>
  <c r="AN1267" i="6"/>
  <c r="AM1267" i="6"/>
  <c r="AN1266" i="6"/>
  <c r="AM1266" i="6"/>
  <c r="AN1265" i="6"/>
  <c r="AM1265" i="6"/>
  <c r="AN1264" i="6"/>
  <c r="AM1264" i="6"/>
  <c r="AN1263" i="6"/>
  <c r="AM1263" i="6"/>
  <c r="AN1262" i="6"/>
  <c r="AM1262" i="6"/>
  <c r="AN1261" i="6"/>
  <c r="AM1261" i="6"/>
  <c r="AN1260" i="6"/>
  <c r="AM1260" i="6"/>
  <c r="AN1259" i="6"/>
  <c r="AM1259" i="6"/>
  <c r="AN1258" i="6"/>
  <c r="AM1258" i="6"/>
  <c r="AN1257" i="6"/>
  <c r="AM1257" i="6"/>
  <c r="AN1256" i="6"/>
  <c r="AM1256" i="6"/>
  <c r="AN1255" i="6"/>
  <c r="AM1255" i="6"/>
  <c r="AN1254" i="6"/>
  <c r="AM1254" i="6"/>
  <c r="AN1253" i="6"/>
  <c r="AM1253" i="6"/>
  <c r="AN1252" i="6"/>
  <c r="AM1252" i="6"/>
  <c r="AN1251" i="6"/>
  <c r="AM1251" i="6"/>
  <c r="AN1250" i="6"/>
  <c r="AM1250" i="6"/>
  <c r="AN1249" i="6"/>
  <c r="AM1249" i="6"/>
  <c r="AN1248" i="6"/>
  <c r="AM1248" i="6"/>
  <c r="AN1247" i="6"/>
  <c r="AM1247" i="6"/>
  <c r="AN1246" i="6"/>
  <c r="AM1246" i="6"/>
  <c r="AN1245" i="6"/>
  <c r="AM1245" i="6"/>
  <c r="AN1244" i="6"/>
  <c r="AM1244" i="6"/>
  <c r="AN1243" i="6"/>
  <c r="AM1243" i="6"/>
  <c r="AN1242" i="6"/>
  <c r="AM1242" i="6"/>
  <c r="AN1241" i="6"/>
  <c r="AM1241" i="6"/>
  <c r="AN1240" i="6"/>
  <c r="AM1240" i="6"/>
  <c r="AN1239" i="6"/>
  <c r="AM1239" i="6"/>
  <c r="AN1238" i="6"/>
  <c r="AM1238" i="6"/>
  <c r="AN1237" i="6"/>
  <c r="AM1237" i="6"/>
  <c r="AN1236" i="6"/>
  <c r="AM1236" i="6"/>
  <c r="AN1235" i="6"/>
  <c r="AM1235" i="6"/>
  <c r="AN1234" i="6"/>
  <c r="AM1234" i="6"/>
  <c r="AN1233" i="6"/>
  <c r="AM1233" i="6"/>
  <c r="AN1232" i="6"/>
  <c r="AM1232" i="6"/>
  <c r="AN1231" i="6"/>
  <c r="AM1231" i="6"/>
  <c r="AN1230" i="6"/>
  <c r="AM1230" i="6"/>
  <c r="AN1229" i="6"/>
  <c r="AM1229" i="6"/>
  <c r="AN1228" i="6"/>
  <c r="AM1228" i="6"/>
  <c r="AN1227" i="6"/>
  <c r="AM1227" i="6"/>
  <c r="AN1226" i="6"/>
  <c r="AM1226" i="6"/>
  <c r="AN1225" i="6"/>
  <c r="AM1225" i="6"/>
  <c r="AN1224" i="6"/>
  <c r="AM1224" i="6"/>
  <c r="AN1223" i="6"/>
  <c r="AM1223" i="6"/>
  <c r="AN1222" i="6"/>
  <c r="AM1222" i="6"/>
  <c r="AN1221" i="6"/>
  <c r="AM1221" i="6"/>
  <c r="AN1220" i="6"/>
  <c r="AM1220" i="6"/>
  <c r="AN1219" i="6"/>
  <c r="AM1219" i="6"/>
  <c r="AN1218" i="6"/>
  <c r="AM1218" i="6"/>
  <c r="AN1217" i="6"/>
  <c r="AM1217" i="6"/>
  <c r="AN1216" i="6"/>
  <c r="AM1216" i="6"/>
  <c r="AN1215" i="6"/>
  <c r="AM1215" i="6"/>
  <c r="AN1214" i="6"/>
  <c r="AM1214" i="6"/>
  <c r="AN1213" i="6"/>
  <c r="AM1213" i="6"/>
  <c r="AN1212" i="6"/>
  <c r="AM1212" i="6"/>
  <c r="AN1211" i="6"/>
  <c r="AM1211" i="6"/>
  <c r="AN1210" i="6"/>
  <c r="AM1210" i="6"/>
  <c r="AN1209" i="6"/>
  <c r="AM1209" i="6"/>
  <c r="AN1208" i="6"/>
  <c r="AM1208" i="6"/>
  <c r="AN1207" i="6"/>
  <c r="AM1207" i="6"/>
  <c r="AN1206" i="6"/>
  <c r="AM1206" i="6"/>
  <c r="AN1205" i="6"/>
  <c r="AM1205" i="6"/>
  <c r="AN1204" i="6"/>
  <c r="AM1204" i="6"/>
  <c r="AN1203" i="6"/>
  <c r="AM1203" i="6"/>
  <c r="AN1202" i="6"/>
  <c r="AM1202" i="6"/>
  <c r="AN1201" i="6"/>
  <c r="AM1201" i="6"/>
  <c r="AN1200" i="6"/>
  <c r="AM1200" i="6"/>
  <c r="AN1199" i="6"/>
  <c r="AM1199" i="6"/>
  <c r="AN1198" i="6"/>
  <c r="AM1198" i="6"/>
  <c r="AN1197" i="6"/>
  <c r="AM1197" i="6"/>
  <c r="AN1196" i="6"/>
  <c r="AM1196" i="6"/>
  <c r="AN1195" i="6"/>
  <c r="AM1195" i="6"/>
  <c r="AN1194" i="6"/>
  <c r="AM1194" i="6"/>
  <c r="AN1193" i="6"/>
  <c r="AM1193" i="6"/>
  <c r="AN1192" i="6"/>
  <c r="AM1192" i="6"/>
  <c r="AN1191" i="6"/>
  <c r="AM1191" i="6"/>
  <c r="AN1190" i="6"/>
  <c r="AM1190" i="6"/>
  <c r="AN1189" i="6"/>
  <c r="AM1189" i="6"/>
  <c r="AN1188" i="6"/>
  <c r="AM1188" i="6"/>
  <c r="AN1187" i="6"/>
  <c r="AM1187" i="6"/>
  <c r="AN1186" i="6"/>
  <c r="AM1186" i="6"/>
  <c r="AN1185" i="6"/>
  <c r="AM1185" i="6"/>
  <c r="AN1184" i="6"/>
  <c r="AM1184" i="6"/>
  <c r="AN1183" i="6"/>
  <c r="AM1183" i="6"/>
  <c r="AN1182" i="6"/>
  <c r="AM1182" i="6"/>
  <c r="AN1181" i="6"/>
  <c r="AM1181" i="6"/>
  <c r="AN1180" i="6"/>
  <c r="AM1180" i="6"/>
  <c r="AN1179" i="6"/>
  <c r="AM1179" i="6"/>
  <c r="AN1178" i="6"/>
  <c r="AM1178" i="6"/>
  <c r="AN1177" i="6"/>
  <c r="AM1177" i="6"/>
  <c r="AN1176" i="6"/>
  <c r="AM1176" i="6"/>
  <c r="AN1175" i="6"/>
  <c r="AM1175" i="6"/>
  <c r="AN1174" i="6"/>
  <c r="AM1174" i="6"/>
  <c r="AN1173" i="6"/>
  <c r="AM1173" i="6"/>
  <c r="AN1172" i="6"/>
  <c r="AM1172" i="6"/>
  <c r="AN1171" i="6"/>
  <c r="AM1171" i="6"/>
  <c r="AN1170" i="6"/>
  <c r="AM1170" i="6"/>
  <c r="AN1169" i="6"/>
  <c r="AM1169" i="6"/>
  <c r="AN1168" i="6"/>
  <c r="AM1168" i="6"/>
  <c r="AN1167" i="6"/>
  <c r="AM1167" i="6"/>
  <c r="AN1166" i="6"/>
  <c r="AM1166" i="6"/>
  <c r="AN1165" i="6"/>
  <c r="AM1165" i="6"/>
  <c r="AN1164" i="6"/>
  <c r="AM1164" i="6"/>
  <c r="AN1163" i="6"/>
  <c r="AM1163" i="6"/>
  <c r="AN1162" i="6"/>
  <c r="AM1162" i="6"/>
  <c r="AN1161" i="6"/>
  <c r="AM1161" i="6"/>
  <c r="AN1160" i="6"/>
  <c r="AM1160" i="6"/>
  <c r="AN1159" i="6"/>
  <c r="AM1159" i="6"/>
  <c r="AN1158" i="6"/>
  <c r="AM1158" i="6"/>
  <c r="AN1157" i="6"/>
  <c r="AM1157" i="6"/>
  <c r="AN1156" i="6"/>
  <c r="AM1156" i="6"/>
  <c r="AN1155" i="6"/>
  <c r="AM1155" i="6"/>
  <c r="AN1154" i="6"/>
  <c r="AM1154" i="6"/>
  <c r="AN1153" i="6"/>
  <c r="AM1153" i="6"/>
  <c r="AN1152" i="6"/>
  <c r="AM1152" i="6"/>
  <c r="AN1151" i="6"/>
  <c r="AM1151" i="6"/>
  <c r="AN1150" i="6"/>
  <c r="AM1150" i="6"/>
  <c r="AN1149" i="6"/>
  <c r="AM1149" i="6"/>
  <c r="AN1148" i="6"/>
  <c r="AM1148" i="6"/>
  <c r="AN1147" i="6"/>
  <c r="AM1147" i="6"/>
  <c r="AN1146" i="6"/>
  <c r="AM1146" i="6"/>
  <c r="AN1145" i="6"/>
  <c r="AM1145" i="6"/>
  <c r="AN1144" i="6"/>
  <c r="AM1144" i="6"/>
  <c r="AN1143" i="6"/>
  <c r="AM1143" i="6"/>
  <c r="AN1142" i="6"/>
  <c r="AM1142" i="6"/>
  <c r="AN1141" i="6"/>
  <c r="AM1141" i="6"/>
  <c r="AN1140" i="6"/>
  <c r="AM1140" i="6"/>
  <c r="AN1139" i="6"/>
  <c r="AM1139" i="6"/>
  <c r="AN1138" i="6"/>
  <c r="AM1138" i="6"/>
  <c r="AN1137" i="6"/>
  <c r="AM1137" i="6"/>
  <c r="AN1136" i="6"/>
  <c r="AM1136" i="6"/>
  <c r="AN1135" i="6"/>
  <c r="AM1135" i="6"/>
  <c r="AN1134" i="6"/>
  <c r="AM1134" i="6"/>
  <c r="AN1133" i="6"/>
  <c r="AM1133" i="6"/>
  <c r="AN1132" i="6"/>
  <c r="AM1132" i="6"/>
  <c r="AN1131" i="6"/>
  <c r="AM1131" i="6"/>
  <c r="AN1130" i="6"/>
  <c r="AM1130" i="6"/>
  <c r="AN1129" i="6"/>
  <c r="AM1129" i="6"/>
  <c r="AN1128" i="6"/>
  <c r="AM1128" i="6"/>
  <c r="AN1127" i="6"/>
  <c r="AM1127" i="6"/>
  <c r="AN1126" i="6"/>
  <c r="AM1126" i="6"/>
  <c r="AN1125" i="6"/>
  <c r="AM1125" i="6"/>
  <c r="AN1124" i="6"/>
  <c r="AM1124" i="6"/>
  <c r="AN1123" i="6"/>
  <c r="AM1123" i="6"/>
  <c r="AN1122" i="6"/>
  <c r="AM1122" i="6"/>
  <c r="AN1121" i="6"/>
  <c r="AM1121" i="6"/>
  <c r="AN1120" i="6"/>
  <c r="AM1120" i="6"/>
  <c r="AN1119" i="6"/>
  <c r="AM1119" i="6"/>
  <c r="AN1118" i="6"/>
  <c r="AM1118" i="6"/>
  <c r="AN1117" i="6"/>
  <c r="AM1117" i="6"/>
  <c r="AN1116" i="6"/>
  <c r="AM1116" i="6"/>
  <c r="AN1115" i="6"/>
  <c r="AM1115" i="6"/>
  <c r="AN1114" i="6"/>
  <c r="AM1114" i="6"/>
  <c r="AN1113" i="6"/>
  <c r="AM1113" i="6"/>
  <c r="AN1112" i="6"/>
  <c r="AM1112" i="6"/>
  <c r="AN1111" i="6"/>
  <c r="AM1111" i="6"/>
  <c r="AN1110" i="6"/>
  <c r="AM1110" i="6"/>
  <c r="AN1109" i="6"/>
  <c r="AM1109" i="6"/>
  <c r="AN1108" i="6"/>
  <c r="AM1108" i="6"/>
  <c r="AN1107" i="6"/>
  <c r="AM1107" i="6"/>
  <c r="AN1106" i="6"/>
  <c r="AM1106" i="6"/>
  <c r="AN1105" i="6"/>
  <c r="AM1105" i="6"/>
  <c r="AN1104" i="6"/>
  <c r="AM1104" i="6"/>
  <c r="AN1103" i="6"/>
  <c r="AM1103" i="6"/>
  <c r="AN1102" i="6"/>
  <c r="AM1102" i="6"/>
  <c r="AN1101" i="6"/>
  <c r="AM1101" i="6"/>
  <c r="AN1100" i="6"/>
  <c r="AM1100" i="6"/>
  <c r="AN1099" i="6"/>
  <c r="AM1099" i="6"/>
  <c r="AN1098" i="6"/>
  <c r="AM1098" i="6"/>
  <c r="AN1097" i="6"/>
  <c r="AM1097" i="6"/>
  <c r="AN1096" i="6"/>
  <c r="AM1096" i="6"/>
  <c r="AN1095" i="6"/>
  <c r="AM1095" i="6"/>
  <c r="AN1094" i="6"/>
  <c r="AM1094" i="6"/>
  <c r="AN1093" i="6"/>
  <c r="AM1093" i="6"/>
  <c r="AN1092" i="6"/>
  <c r="AM1092" i="6"/>
  <c r="AN1091" i="6"/>
  <c r="AM1091" i="6"/>
  <c r="AN1090" i="6"/>
  <c r="AM1090" i="6"/>
  <c r="AN1089" i="6"/>
  <c r="AM1089" i="6"/>
  <c r="AN1088" i="6"/>
  <c r="AM1088" i="6"/>
  <c r="AN1087" i="6"/>
  <c r="AM1087" i="6"/>
  <c r="AN1086" i="6"/>
  <c r="AM1086" i="6"/>
  <c r="AN1085" i="6"/>
  <c r="AM1085" i="6"/>
  <c r="AN1084" i="6"/>
  <c r="AM1084" i="6"/>
  <c r="AN1083" i="6"/>
  <c r="AM1083" i="6"/>
  <c r="AN1082" i="6"/>
  <c r="AM1082" i="6"/>
  <c r="AN1081" i="6"/>
  <c r="AM1081" i="6"/>
  <c r="AN1080" i="6"/>
  <c r="AM1080" i="6"/>
  <c r="AN1079" i="6"/>
  <c r="AM1079" i="6"/>
  <c r="AN1078" i="6"/>
  <c r="AM1078" i="6"/>
  <c r="AN1077" i="6"/>
  <c r="AM1077" i="6"/>
  <c r="AN1076" i="6"/>
  <c r="AM1076" i="6"/>
  <c r="AN1075" i="6"/>
  <c r="AM1075" i="6"/>
  <c r="AN1074" i="6"/>
  <c r="AM1074" i="6"/>
  <c r="AN1073" i="6"/>
  <c r="AM1073" i="6"/>
  <c r="AN1072" i="6"/>
  <c r="AM1072" i="6"/>
  <c r="AN1071" i="6"/>
  <c r="AM1071" i="6"/>
  <c r="AN1070" i="6"/>
  <c r="AM1070" i="6"/>
  <c r="AN1069" i="6"/>
  <c r="AM1069" i="6"/>
  <c r="AN1068" i="6"/>
  <c r="AM1068" i="6"/>
  <c r="AN1067" i="6"/>
  <c r="AM1067" i="6"/>
  <c r="AN1066" i="6"/>
  <c r="AM1066" i="6"/>
  <c r="AN1065" i="6"/>
  <c r="AM1065" i="6"/>
  <c r="AN1064" i="6"/>
  <c r="AM1064" i="6"/>
  <c r="AN1063" i="6"/>
  <c r="AM1063" i="6"/>
  <c r="AN1062" i="6"/>
  <c r="AM1062" i="6"/>
  <c r="AN1061" i="6"/>
  <c r="AM1061" i="6"/>
  <c r="AN1060" i="6"/>
  <c r="AM1060" i="6"/>
  <c r="AN1059" i="6"/>
  <c r="AM1059" i="6"/>
  <c r="AN1058" i="6"/>
  <c r="AM1058" i="6"/>
  <c r="AN1057" i="6"/>
  <c r="AM1057" i="6"/>
  <c r="AN1056" i="6"/>
  <c r="AM1056" i="6"/>
  <c r="AN1055" i="6"/>
  <c r="AM1055" i="6"/>
  <c r="AN1054" i="6"/>
  <c r="AM1054" i="6"/>
  <c r="AN1053" i="6"/>
  <c r="AM1053" i="6"/>
  <c r="AN1052" i="6"/>
  <c r="AM1052" i="6"/>
  <c r="AN1051" i="6"/>
  <c r="AM1051" i="6"/>
  <c r="AN1050" i="6"/>
  <c r="AM1050" i="6"/>
  <c r="AN1049" i="6"/>
  <c r="AM1049" i="6"/>
  <c r="AN1048" i="6"/>
  <c r="AM1048" i="6"/>
  <c r="AN1047" i="6"/>
  <c r="AM1047" i="6"/>
  <c r="AN1046" i="6"/>
  <c r="AM1046" i="6"/>
  <c r="AN1045" i="6"/>
  <c r="AM1045" i="6"/>
  <c r="AN1044" i="6"/>
  <c r="AM1044" i="6"/>
  <c r="AN1043" i="6"/>
  <c r="AM1043" i="6"/>
  <c r="AN1042" i="6"/>
  <c r="AM1042" i="6"/>
  <c r="AN1041" i="6"/>
  <c r="AM1041" i="6"/>
  <c r="AN1040" i="6"/>
  <c r="AM1040" i="6"/>
  <c r="AN1039" i="6"/>
  <c r="AM1039" i="6"/>
  <c r="AN1038" i="6"/>
  <c r="AM1038" i="6"/>
  <c r="AN1037" i="6"/>
  <c r="AM1037" i="6"/>
  <c r="AN1036" i="6"/>
  <c r="AM1036" i="6"/>
  <c r="AN1035" i="6"/>
  <c r="AM1035" i="6"/>
  <c r="AN1034" i="6"/>
  <c r="AM1034" i="6"/>
  <c r="AN1033" i="6"/>
  <c r="AM1033" i="6"/>
  <c r="AN1032" i="6"/>
  <c r="AM1032" i="6"/>
  <c r="AN1031" i="6"/>
  <c r="AM1031" i="6"/>
  <c r="AN1030" i="6"/>
  <c r="AM1030" i="6"/>
  <c r="AN1029" i="6"/>
  <c r="AM1029" i="6"/>
  <c r="AN1028" i="6"/>
  <c r="AM1028" i="6"/>
  <c r="AN1027" i="6"/>
  <c r="AM1027" i="6"/>
  <c r="AN1026" i="6"/>
  <c r="AM1026" i="6"/>
  <c r="AN1025" i="6"/>
  <c r="AM1025" i="6"/>
  <c r="AN1024" i="6"/>
  <c r="AM1024" i="6"/>
  <c r="AN1023" i="6"/>
  <c r="AM1023" i="6"/>
  <c r="AN1022" i="6"/>
  <c r="AM1022" i="6"/>
  <c r="AN1021" i="6"/>
  <c r="AM1021" i="6"/>
  <c r="AN1020" i="6"/>
  <c r="AM1020" i="6"/>
  <c r="AN1019" i="6"/>
  <c r="AM1019" i="6"/>
  <c r="AN1018" i="6"/>
  <c r="AM1018" i="6"/>
  <c r="AN1017" i="6"/>
  <c r="AM1017" i="6"/>
  <c r="AN1016" i="6"/>
  <c r="AM1016" i="6"/>
  <c r="AN1015" i="6"/>
  <c r="AM1015" i="6"/>
  <c r="AN1014" i="6"/>
  <c r="AM1014" i="6"/>
  <c r="AN1013" i="6"/>
  <c r="AM1013" i="6"/>
  <c r="AN1012" i="6"/>
  <c r="AM1012" i="6"/>
  <c r="AN1011" i="6"/>
  <c r="AM1011" i="6"/>
  <c r="AN1010" i="6"/>
  <c r="AM1010" i="6"/>
  <c r="AN1009" i="6"/>
  <c r="AM1009" i="6"/>
  <c r="AN1008" i="6"/>
  <c r="AM1008" i="6"/>
  <c r="AN1007" i="6"/>
  <c r="AM1007" i="6"/>
  <c r="AN1006" i="6"/>
  <c r="AM1006" i="6"/>
  <c r="AN1005" i="6"/>
  <c r="AM1005" i="6"/>
  <c r="AN1004" i="6"/>
  <c r="AM1004" i="6"/>
  <c r="AN1003" i="6"/>
  <c r="AM1003" i="6"/>
  <c r="AN1002" i="6"/>
  <c r="AM1002" i="6"/>
  <c r="AN1001" i="6"/>
  <c r="AM1001" i="6"/>
  <c r="AN1000" i="6"/>
  <c r="AM1000" i="6"/>
  <c r="AN999" i="6"/>
  <c r="AM999" i="6"/>
  <c r="AN998" i="6"/>
  <c r="AM998" i="6"/>
  <c r="AN997" i="6"/>
  <c r="AM997" i="6"/>
  <c r="AN996" i="6"/>
  <c r="AM996" i="6"/>
  <c r="AN995" i="6"/>
  <c r="AM995" i="6"/>
  <c r="AN994" i="6"/>
  <c r="AM994" i="6"/>
  <c r="AN993" i="6"/>
  <c r="AM993" i="6"/>
  <c r="AN992" i="6"/>
  <c r="AM992" i="6"/>
  <c r="AN991" i="6"/>
  <c r="AM991" i="6"/>
  <c r="AN990" i="6"/>
  <c r="AM990" i="6"/>
  <c r="AN989" i="6"/>
  <c r="AM989" i="6"/>
  <c r="AN988" i="6"/>
  <c r="AM988" i="6"/>
  <c r="AN987" i="6"/>
  <c r="AM987" i="6"/>
  <c r="AN986" i="6"/>
  <c r="AM986" i="6"/>
  <c r="AN985" i="6"/>
  <c r="AM985" i="6"/>
  <c r="AN984" i="6"/>
  <c r="AM984" i="6"/>
  <c r="AN983" i="6"/>
  <c r="AM983" i="6"/>
  <c r="AN982" i="6"/>
  <c r="AM982" i="6"/>
  <c r="AN981" i="6"/>
  <c r="AM981" i="6"/>
  <c r="AN980" i="6"/>
  <c r="AM980" i="6"/>
  <c r="AN979" i="6"/>
  <c r="AM979" i="6"/>
  <c r="AN978" i="6"/>
  <c r="AM978" i="6"/>
  <c r="AN977" i="6"/>
  <c r="AM977" i="6"/>
  <c r="AN976" i="6"/>
  <c r="AM976" i="6"/>
  <c r="AN975" i="6"/>
  <c r="AM975" i="6"/>
  <c r="AN974" i="6"/>
  <c r="AM974" i="6"/>
  <c r="AN973" i="6"/>
  <c r="AM973" i="6"/>
  <c r="AN972" i="6"/>
  <c r="AM972" i="6"/>
  <c r="AN971" i="6"/>
  <c r="AM971" i="6"/>
  <c r="AN970" i="6"/>
  <c r="AM970" i="6"/>
  <c r="AN969" i="6"/>
  <c r="AM969" i="6"/>
  <c r="AN968" i="6"/>
  <c r="AM968" i="6"/>
  <c r="AN967" i="6"/>
  <c r="AM967" i="6"/>
  <c r="AN966" i="6"/>
  <c r="AM966" i="6"/>
  <c r="AN965" i="6"/>
  <c r="AM965" i="6"/>
  <c r="AN964" i="6"/>
  <c r="AM964" i="6"/>
  <c r="AN963" i="6"/>
  <c r="AM963" i="6"/>
  <c r="AN962" i="6"/>
  <c r="AM962" i="6"/>
  <c r="AN961" i="6"/>
  <c r="AM961" i="6"/>
  <c r="AN960" i="6"/>
  <c r="AM960" i="6"/>
  <c r="AN959" i="6"/>
  <c r="AM959" i="6"/>
  <c r="AN958" i="6"/>
  <c r="AM958" i="6"/>
  <c r="AN957" i="6"/>
  <c r="AM957" i="6"/>
  <c r="AN956" i="6"/>
  <c r="AM956" i="6"/>
  <c r="AN955" i="6"/>
  <c r="AM955" i="6"/>
  <c r="AN954" i="6"/>
  <c r="AM954" i="6"/>
  <c r="AN953" i="6"/>
  <c r="AM953" i="6"/>
  <c r="AN952" i="6"/>
  <c r="AM952" i="6"/>
  <c r="AN951" i="6"/>
  <c r="AM951" i="6"/>
  <c r="AN950" i="6"/>
  <c r="AM950" i="6"/>
  <c r="AN949" i="6"/>
  <c r="AM949" i="6"/>
  <c r="AN948" i="6"/>
  <c r="AM948" i="6"/>
  <c r="AN947" i="6"/>
  <c r="AM947" i="6"/>
  <c r="AN946" i="6"/>
  <c r="AM946" i="6"/>
  <c r="AN945" i="6"/>
  <c r="AM945" i="6"/>
  <c r="AN944" i="6"/>
  <c r="AM944" i="6"/>
  <c r="AN943" i="6"/>
  <c r="AM943" i="6"/>
  <c r="AN942" i="6"/>
  <c r="AM942" i="6"/>
  <c r="AN941" i="6"/>
  <c r="AM941" i="6"/>
  <c r="AN940" i="6"/>
  <c r="AM940" i="6"/>
  <c r="AN939" i="6"/>
  <c r="AM939" i="6"/>
  <c r="AN938" i="6"/>
  <c r="AM938" i="6"/>
  <c r="AN937" i="6"/>
  <c r="AM937" i="6"/>
  <c r="AN936" i="6"/>
  <c r="AM936" i="6"/>
  <c r="AN935" i="6"/>
  <c r="AM935" i="6"/>
  <c r="AN934" i="6"/>
  <c r="AM934" i="6"/>
  <c r="AN933" i="6"/>
  <c r="AM933" i="6"/>
  <c r="AN932" i="6"/>
  <c r="AM932" i="6"/>
  <c r="AN931" i="6"/>
  <c r="AM931" i="6"/>
  <c r="AN930" i="6"/>
  <c r="AM930" i="6"/>
  <c r="AN929" i="6"/>
  <c r="AM929" i="6"/>
  <c r="AN928" i="6"/>
  <c r="AM928" i="6"/>
  <c r="AN927" i="6"/>
  <c r="AM927" i="6"/>
  <c r="AN926" i="6"/>
  <c r="AM926" i="6"/>
  <c r="AN925" i="6"/>
  <c r="AM925" i="6"/>
  <c r="AN924" i="6"/>
  <c r="AM924" i="6"/>
  <c r="AN923" i="6"/>
  <c r="AM923" i="6"/>
  <c r="AN922" i="6"/>
  <c r="AM922" i="6"/>
  <c r="AN921" i="6"/>
  <c r="AM921" i="6"/>
  <c r="AN920" i="6"/>
  <c r="AM920" i="6"/>
  <c r="AN919" i="6"/>
  <c r="AM919" i="6"/>
  <c r="AN918" i="6"/>
  <c r="AM918" i="6"/>
  <c r="AN917" i="6"/>
  <c r="AM917" i="6"/>
  <c r="AN916" i="6"/>
  <c r="AM916" i="6"/>
  <c r="AN915" i="6"/>
  <c r="AM915" i="6"/>
  <c r="AN914" i="6"/>
  <c r="AM914" i="6"/>
  <c r="AN913" i="6"/>
  <c r="AM913" i="6"/>
  <c r="AN912" i="6"/>
  <c r="AM912" i="6"/>
  <c r="AN911" i="6"/>
  <c r="AM911" i="6"/>
  <c r="AN910" i="6"/>
  <c r="AM910" i="6"/>
  <c r="AN909" i="6"/>
  <c r="AM909" i="6"/>
  <c r="AN908" i="6"/>
  <c r="AM908" i="6"/>
  <c r="AN907" i="6"/>
  <c r="AM907" i="6"/>
  <c r="AN906" i="6"/>
  <c r="AM906" i="6"/>
  <c r="AN905" i="6"/>
  <c r="AM905" i="6"/>
  <c r="AN904" i="6"/>
  <c r="AM904" i="6"/>
  <c r="AN903" i="6"/>
  <c r="AM903" i="6"/>
  <c r="AN902" i="6"/>
  <c r="AM902" i="6"/>
  <c r="AN901" i="6"/>
  <c r="AM901" i="6"/>
  <c r="AN900" i="6"/>
  <c r="AM900" i="6"/>
  <c r="AN899" i="6"/>
  <c r="AM899" i="6"/>
  <c r="AN898" i="6"/>
  <c r="AM898" i="6"/>
  <c r="AN897" i="6"/>
  <c r="AM897" i="6"/>
  <c r="AN896" i="6"/>
  <c r="AM896" i="6"/>
  <c r="AN895" i="6"/>
  <c r="AM895" i="6"/>
  <c r="AN894" i="6"/>
  <c r="AM894" i="6"/>
  <c r="AN893" i="6"/>
  <c r="AM893" i="6"/>
  <c r="AN892" i="6"/>
  <c r="AM892" i="6"/>
  <c r="AN891" i="6"/>
  <c r="AM891" i="6"/>
  <c r="AN890" i="6"/>
  <c r="AM890" i="6"/>
  <c r="AN889" i="6"/>
  <c r="AM889" i="6"/>
  <c r="AN888" i="6"/>
  <c r="AM888" i="6"/>
  <c r="AN887" i="6"/>
  <c r="AM887" i="6"/>
  <c r="AN886" i="6"/>
  <c r="AM886" i="6"/>
  <c r="AN885" i="6"/>
  <c r="AM885" i="6"/>
  <c r="AN884" i="6"/>
  <c r="AM884" i="6"/>
  <c r="AN883" i="6"/>
  <c r="AM883" i="6"/>
  <c r="AN882" i="6"/>
  <c r="AM882" i="6"/>
  <c r="AN881" i="6"/>
  <c r="AM881" i="6"/>
  <c r="AN880" i="6"/>
  <c r="AM880" i="6"/>
  <c r="AN879" i="6"/>
  <c r="AM879" i="6"/>
  <c r="AN878" i="6"/>
  <c r="AM878" i="6"/>
  <c r="AN877" i="6"/>
  <c r="AM877" i="6"/>
  <c r="AN876" i="6"/>
  <c r="AM876" i="6"/>
  <c r="AN875" i="6"/>
  <c r="AM875" i="6"/>
  <c r="AN874" i="6"/>
  <c r="AM874" i="6"/>
  <c r="AN873" i="6"/>
  <c r="AM873" i="6"/>
  <c r="AN872" i="6"/>
  <c r="AM872" i="6"/>
  <c r="AN871" i="6"/>
  <c r="AM871" i="6"/>
  <c r="AN870" i="6"/>
  <c r="AM870" i="6"/>
  <c r="AN869" i="6"/>
  <c r="AM869" i="6"/>
  <c r="AN868" i="6"/>
  <c r="AM868" i="6"/>
  <c r="AN867" i="6"/>
  <c r="AM867" i="6"/>
  <c r="AN866" i="6"/>
  <c r="AM866" i="6"/>
  <c r="AN865" i="6"/>
  <c r="AM865" i="6"/>
  <c r="AN864" i="6"/>
  <c r="AM864" i="6"/>
  <c r="AN863" i="6"/>
  <c r="AM863" i="6"/>
  <c r="AN862" i="6"/>
  <c r="AM862" i="6"/>
  <c r="AN861" i="6"/>
  <c r="AM861" i="6"/>
  <c r="AN860" i="6"/>
  <c r="AM860" i="6"/>
  <c r="AN859" i="6"/>
  <c r="AM859" i="6"/>
  <c r="AN858" i="6"/>
  <c r="AM858" i="6"/>
  <c r="AN857" i="6"/>
  <c r="AM857" i="6"/>
  <c r="AN856" i="6"/>
  <c r="AM856" i="6"/>
  <c r="AN855" i="6"/>
  <c r="AM855" i="6"/>
  <c r="AN854" i="6"/>
  <c r="AM854" i="6"/>
  <c r="AN853" i="6"/>
  <c r="AM853" i="6"/>
  <c r="AN852" i="6"/>
  <c r="AM852" i="6"/>
  <c r="AN851" i="6"/>
  <c r="AM851" i="6"/>
  <c r="AN850" i="6"/>
  <c r="AM850" i="6"/>
  <c r="AN849" i="6"/>
  <c r="AM849" i="6"/>
  <c r="AN848" i="6"/>
  <c r="AM848" i="6"/>
  <c r="AN847" i="6"/>
  <c r="AM847" i="6"/>
  <c r="AN846" i="6"/>
  <c r="AM846" i="6"/>
  <c r="AN845" i="6"/>
  <c r="AM845" i="6"/>
  <c r="AN844" i="6"/>
  <c r="AM844" i="6"/>
  <c r="AN843" i="6"/>
  <c r="AM843" i="6"/>
  <c r="AN842" i="6"/>
  <c r="AM842" i="6"/>
  <c r="AN841" i="6"/>
  <c r="AM841" i="6"/>
  <c r="AN840" i="6"/>
  <c r="AM840" i="6"/>
  <c r="AN839" i="6"/>
  <c r="AM839" i="6"/>
  <c r="AN838" i="6"/>
  <c r="AM838" i="6"/>
  <c r="AN837" i="6"/>
  <c r="AM837" i="6"/>
  <c r="AN836" i="6"/>
  <c r="AM836" i="6"/>
  <c r="AN835" i="6"/>
  <c r="AM835" i="6"/>
  <c r="AN834" i="6"/>
  <c r="AM834" i="6"/>
  <c r="AN833" i="6"/>
  <c r="AM833" i="6"/>
  <c r="AN832" i="6"/>
  <c r="AM832" i="6"/>
  <c r="AN831" i="6"/>
  <c r="AM831" i="6"/>
  <c r="AN830" i="6"/>
  <c r="AM830" i="6"/>
  <c r="AN829" i="6"/>
  <c r="AM829" i="6"/>
  <c r="AN828" i="6"/>
  <c r="AM828" i="6"/>
  <c r="AN827" i="6"/>
  <c r="AM827" i="6"/>
  <c r="AN826" i="6"/>
  <c r="AM826" i="6"/>
  <c r="AN825" i="6"/>
  <c r="AM825" i="6"/>
  <c r="AN824" i="6"/>
  <c r="AM824" i="6"/>
  <c r="AN823" i="6"/>
  <c r="AM823" i="6"/>
  <c r="AN822" i="6"/>
  <c r="AM822" i="6"/>
  <c r="AN821" i="6"/>
  <c r="AM821" i="6"/>
  <c r="AN820" i="6"/>
  <c r="AM820" i="6"/>
  <c r="AN819" i="6"/>
  <c r="AM819" i="6"/>
  <c r="AN818" i="6"/>
  <c r="AM818" i="6"/>
  <c r="AN817" i="6"/>
  <c r="AM817" i="6"/>
  <c r="AN816" i="6"/>
  <c r="AM816" i="6"/>
  <c r="AN815" i="6"/>
  <c r="AM815" i="6"/>
  <c r="AN814" i="6"/>
  <c r="AM814" i="6"/>
  <c r="AN813" i="6"/>
  <c r="AM813" i="6"/>
  <c r="AN812" i="6"/>
  <c r="AM812" i="6"/>
  <c r="AN811" i="6"/>
  <c r="AM811" i="6"/>
  <c r="AN810" i="6"/>
  <c r="AM810" i="6"/>
  <c r="AN809" i="6"/>
  <c r="AM809" i="6"/>
  <c r="AN808" i="6"/>
  <c r="AM808" i="6"/>
  <c r="AN807" i="6"/>
  <c r="AM807" i="6"/>
  <c r="AN806" i="6"/>
  <c r="AM806" i="6"/>
  <c r="AN805" i="6"/>
  <c r="AM805" i="6"/>
  <c r="AN804" i="6"/>
  <c r="AM804" i="6"/>
  <c r="AN803" i="6"/>
  <c r="AM803" i="6"/>
  <c r="AN802" i="6"/>
  <c r="AM802" i="6"/>
  <c r="AN801" i="6"/>
  <c r="AM801" i="6"/>
  <c r="AN800" i="6"/>
  <c r="AM800" i="6"/>
  <c r="AN799" i="6"/>
  <c r="AM799" i="6"/>
  <c r="AN798" i="6"/>
  <c r="AM798" i="6"/>
  <c r="AN797" i="6"/>
  <c r="AM797" i="6"/>
  <c r="AN796" i="6"/>
  <c r="AM796" i="6"/>
  <c r="AN795" i="6"/>
  <c r="AM795" i="6"/>
  <c r="AN794" i="6"/>
  <c r="AM794" i="6"/>
  <c r="AN793" i="6"/>
  <c r="AM793" i="6"/>
  <c r="AN792" i="6"/>
  <c r="AM792" i="6"/>
  <c r="AN791" i="6"/>
  <c r="AM791" i="6"/>
  <c r="AN790" i="6"/>
  <c r="AM790" i="6"/>
  <c r="AN789" i="6"/>
  <c r="AM789" i="6"/>
  <c r="AN788" i="6"/>
  <c r="AM788" i="6"/>
  <c r="AN787" i="6"/>
  <c r="AM787" i="6"/>
  <c r="AN786" i="6"/>
  <c r="AM786" i="6"/>
  <c r="AN785" i="6"/>
  <c r="AM785" i="6"/>
  <c r="AN784" i="6"/>
  <c r="AM784" i="6"/>
  <c r="AN783" i="6"/>
  <c r="AM783" i="6"/>
  <c r="AN782" i="6"/>
  <c r="AM782" i="6"/>
  <c r="AN781" i="6"/>
  <c r="AM781" i="6"/>
  <c r="AN780" i="6"/>
  <c r="AM780" i="6"/>
  <c r="AN779" i="6"/>
  <c r="AM779" i="6"/>
  <c r="AN778" i="6"/>
  <c r="AM778" i="6"/>
  <c r="AN777" i="6"/>
  <c r="AM777" i="6"/>
  <c r="AN776" i="6"/>
  <c r="AM776" i="6"/>
  <c r="AN775" i="6"/>
  <c r="AM775" i="6"/>
  <c r="AN774" i="6"/>
  <c r="AM774" i="6"/>
  <c r="AN773" i="6"/>
  <c r="AM773" i="6"/>
  <c r="AN772" i="6"/>
  <c r="AM772" i="6"/>
  <c r="AN771" i="6"/>
  <c r="AM771" i="6"/>
  <c r="AN770" i="6"/>
  <c r="AM770" i="6"/>
  <c r="AN769" i="6"/>
  <c r="AM769" i="6"/>
  <c r="AN768" i="6"/>
  <c r="AM768" i="6"/>
  <c r="AN767" i="6"/>
  <c r="AM767" i="6"/>
  <c r="AN766" i="6"/>
  <c r="AM766" i="6"/>
  <c r="AN765" i="6"/>
  <c r="AM765" i="6"/>
  <c r="AN764" i="6"/>
  <c r="AM764" i="6"/>
  <c r="AN763" i="6"/>
  <c r="AM763" i="6"/>
  <c r="AN762" i="6"/>
  <c r="AM762" i="6"/>
  <c r="AN761" i="6"/>
  <c r="AM761" i="6"/>
  <c r="AN760" i="6"/>
  <c r="AM760" i="6"/>
  <c r="AN759" i="6"/>
  <c r="AM759" i="6"/>
  <c r="AN758" i="6"/>
  <c r="AM758" i="6"/>
  <c r="AN757" i="6"/>
  <c r="AM757" i="6"/>
  <c r="AN756" i="6"/>
  <c r="AM756" i="6"/>
  <c r="AN755" i="6"/>
  <c r="AM755" i="6"/>
  <c r="AN754" i="6"/>
  <c r="AM754" i="6"/>
  <c r="AN753" i="6"/>
  <c r="AM753" i="6"/>
  <c r="AN752" i="6"/>
  <c r="AM752" i="6"/>
  <c r="AN751" i="6"/>
  <c r="AM751" i="6"/>
  <c r="AN750" i="6"/>
  <c r="AM750" i="6"/>
  <c r="AN749" i="6"/>
  <c r="AM749" i="6"/>
  <c r="AN748" i="6"/>
  <c r="AM748" i="6"/>
  <c r="AN747" i="6"/>
  <c r="AM747" i="6"/>
  <c r="AN746" i="6"/>
  <c r="AM746" i="6"/>
  <c r="AN745" i="6"/>
  <c r="AM745" i="6"/>
  <c r="AN744" i="6"/>
  <c r="AM744" i="6"/>
  <c r="AN743" i="6"/>
  <c r="AM743" i="6"/>
  <c r="AN742" i="6"/>
  <c r="AM742" i="6"/>
  <c r="AN741" i="6"/>
  <c r="AM741" i="6"/>
  <c r="AN740" i="6"/>
  <c r="AM740" i="6"/>
  <c r="AN739" i="6"/>
  <c r="AM739" i="6"/>
  <c r="AN738" i="6"/>
  <c r="AM738" i="6"/>
  <c r="AN737" i="6"/>
  <c r="AM737" i="6"/>
  <c r="AN736" i="6"/>
  <c r="AM736" i="6"/>
  <c r="AN735" i="6"/>
  <c r="AM735" i="6"/>
  <c r="AN734" i="6"/>
  <c r="AM734" i="6"/>
  <c r="AN733" i="6"/>
  <c r="AM733" i="6"/>
  <c r="AN732" i="6"/>
  <c r="AM732" i="6"/>
  <c r="AN731" i="6"/>
  <c r="AM731" i="6"/>
  <c r="AN730" i="6"/>
  <c r="AM730" i="6"/>
  <c r="AN729" i="6"/>
  <c r="AM729" i="6"/>
  <c r="AN728" i="6"/>
  <c r="AM728" i="6"/>
  <c r="AN727" i="6"/>
  <c r="AM727" i="6"/>
  <c r="AN726" i="6"/>
  <c r="AM726" i="6"/>
  <c r="AN725" i="6"/>
  <c r="AM725" i="6"/>
  <c r="AN724" i="6"/>
  <c r="AM724" i="6"/>
  <c r="AN723" i="6"/>
  <c r="AM723" i="6"/>
  <c r="AN722" i="6"/>
  <c r="AM722" i="6"/>
  <c r="AN721" i="6"/>
  <c r="AM721" i="6"/>
  <c r="AN720" i="6"/>
  <c r="AM720" i="6"/>
  <c r="AN719" i="6"/>
  <c r="AM719" i="6"/>
  <c r="AN718" i="6"/>
  <c r="AM718" i="6"/>
  <c r="AN717" i="6"/>
  <c r="AM717" i="6"/>
  <c r="AN716" i="6"/>
  <c r="AM716" i="6"/>
  <c r="AN715" i="6"/>
  <c r="AM715" i="6"/>
  <c r="AN714" i="6"/>
  <c r="AM714" i="6"/>
  <c r="AN713" i="6"/>
  <c r="AM713" i="6"/>
  <c r="AN712" i="6"/>
  <c r="AM712" i="6"/>
  <c r="AN711" i="6"/>
  <c r="AM711" i="6"/>
  <c r="AN710" i="6"/>
  <c r="AM710" i="6"/>
  <c r="AN709" i="6"/>
  <c r="AM709" i="6"/>
  <c r="AN708" i="6"/>
  <c r="AM708" i="6"/>
  <c r="AN707" i="6"/>
  <c r="AM707" i="6"/>
  <c r="AN706" i="6"/>
  <c r="AM706" i="6"/>
  <c r="AN705" i="6"/>
  <c r="AM705" i="6"/>
  <c r="AN704" i="6"/>
  <c r="AM704" i="6"/>
  <c r="AN703" i="6"/>
  <c r="AM703" i="6"/>
  <c r="AN702" i="6"/>
  <c r="AM702" i="6"/>
  <c r="AN701" i="6"/>
  <c r="AM701" i="6"/>
  <c r="AN700" i="6"/>
  <c r="AM700" i="6"/>
  <c r="AN699" i="6"/>
  <c r="AM699" i="6"/>
  <c r="AN698" i="6"/>
  <c r="AM698" i="6"/>
  <c r="AN697" i="6"/>
  <c r="AM697" i="6"/>
  <c r="AN696" i="6"/>
  <c r="AM696" i="6"/>
  <c r="AN695" i="6"/>
  <c r="AM695" i="6"/>
  <c r="AN694" i="6"/>
  <c r="AM694" i="6"/>
  <c r="AN693" i="6"/>
  <c r="AM693" i="6"/>
  <c r="AN692" i="6"/>
  <c r="AM692" i="6"/>
  <c r="AN691" i="6"/>
  <c r="AM691" i="6"/>
  <c r="AN690" i="6"/>
  <c r="AM690" i="6"/>
  <c r="AN689" i="6"/>
  <c r="AM689" i="6"/>
  <c r="AN688" i="6"/>
  <c r="AM688" i="6"/>
  <c r="AN687" i="6"/>
  <c r="AM687" i="6"/>
  <c r="AN686" i="6"/>
  <c r="AM686" i="6"/>
  <c r="AN685" i="6"/>
  <c r="AM685" i="6"/>
  <c r="AN684" i="6"/>
  <c r="AM684" i="6"/>
  <c r="AN683" i="6"/>
  <c r="AM683" i="6"/>
  <c r="AN682" i="6"/>
  <c r="AM682" i="6"/>
  <c r="AN681" i="6"/>
  <c r="AM681" i="6"/>
  <c r="AN680" i="6"/>
  <c r="AM680" i="6"/>
  <c r="AN679" i="6"/>
  <c r="AM679" i="6"/>
  <c r="AN678" i="6"/>
  <c r="AM678" i="6"/>
  <c r="AN677" i="6"/>
  <c r="AM677" i="6"/>
  <c r="AN676" i="6"/>
  <c r="AM676" i="6"/>
  <c r="AN675" i="6"/>
  <c r="AM675" i="6"/>
  <c r="AN674" i="6"/>
  <c r="AM674" i="6"/>
  <c r="AN673" i="6"/>
  <c r="AM673" i="6"/>
  <c r="AN672" i="6"/>
  <c r="AM672" i="6"/>
  <c r="AN671" i="6"/>
  <c r="AM671" i="6"/>
  <c r="AN670" i="6"/>
  <c r="AM670" i="6"/>
  <c r="AN669" i="6"/>
  <c r="AM669" i="6"/>
  <c r="AN668" i="6"/>
  <c r="AM668" i="6"/>
  <c r="AN667" i="6"/>
  <c r="AM667" i="6"/>
  <c r="AN666" i="6"/>
  <c r="AM666" i="6"/>
  <c r="AN665" i="6"/>
  <c r="AM665" i="6"/>
  <c r="AN664" i="6"/>
  <c r="AM664" i="6"/>
  <c r="AN663" i="6"/>
  <c r="AM663" i="6"/>
  <c r="AN662" i="6"/>
  <c r="AM662" i="6"/>
  <c r="AN661" i="6"/>
  <c r="AM661" i="6"/>
  <c r="AN660" i="6"/>
  <c r="AM660" i="6"/>
  <c r="AN659" i="6"/>
  <c r="AM659" i="6"/>
  <c r="AN658" i="6"/>
  <c r="AM658" i="6"/>
  <c r="AN657" i="6"/>
  <c r="AM657" i="6"/>
  <c r="AN656" i="6"/>
  <c r="AM656" i="6"/>
  <c r="AN655" i="6"/>
  <c r="AM655" i="6"/>
  <c r="AN654" i="6"/>
  <c r="AM654" i="6"/>
  <c r="AN653" i="6"/>
  <c r="AM653" i="6"/>
  <c r="AN652" i="6"/>
  <c r="AM652" i="6"/>
  <c r="AN651" i="6"/>
  <c r="AM651" i="6"/>
  <c r="AN650" i="6"/>
  <c r="AM650" i="6"/>
  <c r="AN649" i="6"/>
  <c r="AM649" i="6"/>
  <c r="AN648" i="6"/>
  <c r="AM648" i="6"/>
  <c r="AN647" i="6"/>
  <c r="AM647" i="6"/>
  <c r="AN646" i="6"/>
  <c r="AM646" i="6"/>
  <c r="AN645" i="6"/>
  <c r="AM645" i="6"/>
  <c r="AN644" i="6"/>
  <c r="AM644" i="6"/>
  <c r="AN643" i="6"/>
  <c r="AM643" i="6"/>
  <c r="AN642" i="6"/>
  <c r="AM642" i="6"/>
  <c r="AN641" i="6"/>
  <c r="AM641" i="6"/>
  <c r="AN640" i="6"/>
  <c r="AM640" i="6"/>
  <c r="AN639" i="6"/>
  <c r="AM639" i="6"/>
  <c r="AN638" i="6"/>
  <c r="AM638" i="6"/>
  <c r="AN637" i="6"/>
  <c r="AM637" i="6"/>
  <c r="AN636" i="6"/>
  <c r="AM636" i="6"/>
  <c r="AN635" i="6"/>
  <c r="AM635" i="6"/>
  <c r="AN634" i="6"/>
  <c r="AM634" i="6"/>
  <c r="AN633" i="6"/>
  <c r="AM633" i="6"/>
  <c r="AN632" i="6"/>
  <c r="AM632" i="6"/>
  <c r="AN631" i="6"/>
  <c r="AM631" i="6"/>
  <c r="AN630" i="6"/>
  <c r="AM630" i="6"/>
  <c r="AN629" i="6"/>
  <c r="AM629" i="6"/>
  <c r="AN628" i="6"/>
  <c r="AM628" i="6"/>
  <c r="AN627" i="6"/>
  <c r="AM627" i="6"/>
  <c r="AN626" i="6"/>
  <c r="AM626" i="6"/>
  <c r="AN625" i="6"/>
  <c r="AM625" i="6"/>
  <c r="AN624" i="6"/>
  <c r="AM624" i="6"/>
  <c r="AN623" i="6"/>
  <c r="AM623" i="6"/>
  <c r="AN622" i="6"/>
  <c r="AM622" i="6"/>
  <c r="AN621" i="6"/>
  <c r="AM621" i="6"/>
  <c r="AN620" i="6"/>
  <c r="AM620" i="6"/>
  <c r="AN619" i="6"/>
  <c r="AM619" i="6"/>
  <c r="AN618" i="6"/>
  <c r="AM618" i="6"/>
  <c r="AN617" i="6"/>
  <c r="AM617" i="6"/>
  <c r="AN616" i="6"/>
  <c r="AM616" i="6"/>
  <c r="AN615" i="6"/>
  <c r="AM615" i="6"/>
  <c r="AN614" i="6"/>
  <c r="AM614" i="6"/>
  <c r="AN613" i="6"/>
  <c r="AM613" i="6"/>
  <c r="AN612" i="6"/>
  <c r="AM612" i="6"/>
  <c r="AN611" i="6"/>
  <c r="AM611" i="6"/>
  <c r="AN610" i="6"/>
  <c r="AM610" i="6"/>
  <c r="AN609" i="6"/>
  <c r="AM609" i="6"/>
  <c r="AN608" i="6"/>
  <c r="AM608" i="6"/>
  <c r="AN607" i="6"/>
  <c r="AM607" i="6"/>
  <c r="AN606" i="6"/>
  <c r="AM606" i="6"/>
  <c r="AN605" i="6"/>
  <c r="AM605" i="6"/>
  <c r="AN604" i="6"/>
  <c r="AM604" i="6"/>
  <c r="AN603" i="6"/>
  <c r="AM603" i="6"/>
  <c r="AN602" i="6"/>
  <c r="AM602" i="6"/>
  <c r="AN601" i="6"/>
  <c r="AM601" i="6"/>
  <c r="AN600" i="6"/>
  <c r="AM600" i="6"/>
  <c r="AN599" i="6"/>
  <c r="AM599" i="6"/>
  <c r="AN598" i="6"/>
  <c r="AM598" i="6"/>
  <c r="AN597" i="6"/>
  <c r="AM597" i="6"/>
  <c r="AN596" i="6"/>
  <c r="AM596" i="6"/>
  <c r="AN595" i="6"/>
  <c r="AM595" i="6"/>
  <c r="AN594" i="6"/>
  <c r="AM594" i="6"/>
  <c r="AN593" i="6"/>
  <c r="AM593" i="6"/>
  <c r="AN592" i="6"/>
  <c r="AM592" i="6"/>
  <c r="AN591" i="6"/>
  <c r="AM591" i="6"/>
  <c r="AN590" i="6"/>
  <c r="AM590" i="6"/>
  <c r="AN589" i="6"/>
  <c r="AM589" i="6"/>
  <c r="AN588" i="6"/>
  <c r="AM588" i="6"/>
  <c r="AN587" i="6"/>
  <c r="AM587" i="6"/>
  <c r="AN586" i="6"/>
  <c r="AM586" i="6"/>
  <c r="AN585" i="6"/>
  <c r="AM585" i="6"/>
  <c r="AN584" i="6"/>
  <c r="AM584" i="6"/>
  <c r="AN583" i="6"/>
  <c r="AM583" i="6"/>
  <c r="AN582" i="6"/>
  <c r="AM582" i="6"/>
  <c r="AN581" i="6"/>
  <c r="AM581" i="6"/>
  <c r="AN580" i="6"/>
  <c r="AM580" i="6"/>
  <c r="AN579" i="6"/>
  <c r="AM579" i="6"/>
  <c r="AN578" i="6"/>
  <c r="AM578" i="6"/>
  <c r="AN577" i="6"/>
  <c r="AM577" i="6"/>
  <c r="AN576" i="6"/>
  <c r="AM576" i="6"/>
  <c r="AN575" i="6"/>
  <c r="AM575" i="6"/>
  <c r="AN574" i="6"/>
  <c r="AM574" i="6"/>
  <c r="AN573" i="6"/>
  <c r="AM573" i="6"/>
  <c r="AN572" i="6"/>
  <c r="AM572" i="6"/>
  <c r="AN571" i="6"/>
  <c r="AM571" i="6"/>
  <c r="AN570" i="6"/>
  <c r="AM570" i="6"/>
  <c r="AN569" i="6"/>
  <c r="AM569" i="6"/>
  <c r="AN568" i="6"/>
  <c r="AM568" i="6"/>
  <c r="AN567" i="6"/>
  <c r="AM567" i="6"/>
  <c r="AN566" i="6"/>
  <c r="AM566" i="6"/>
  <c r="AN565" i="6"/>
  <c r="AM565" i="6"/>
  <c r="AN564" i="6"/>
  <c r="AM564" i="6"/>
  <c r="AN563" i="6"/>
  <c r="AM563" i="6"/>
  <c r="AN562" i="6"/>
  <c r="AM562" i="6"/>
  <c r="AN561" i="6"/>
  <c r="AM561" i="6"/>
  <c r="AN560" i="6"/>
  <c r="AM560" i="6"/>
  <c r="AN559" i="6"/>
  <c r="AM559" i="6"/>
  <c r="AN558" i="6"/>
  <c r="AM558" i="6"/>
  <c r="AN557" i="6"/>
  <c r="AM557" i="6"/>
  <c r="AN556" i="6"/>
  <c r="AM556" i="6"/>
  <c r="AN555" i="6"/>
  <c r="AM555" i="6"/>
  <c r="AN554" i="6"/>
  <c r="AM554" i="6"/>
  <c r="AN553" i="6"/>
  <c r="AM553" i="6"/>
  <c r="AN552" i="6"/>
  <c r="AM552" i="6"/>
  <c r="AN551" i="6"/>
  <c r="AM551" i="6"/>
  <c r="AN550" i="6"/>
  <c r="AM550" i="6"/>
  <c r="AN549" i="6"/>
  <c r="AM549" i="6"/>
  <c r="AN548" i="6"/>
  <c r="AM548" i="6"/>
  <c r="AN547" i="6"/>
  <c r="AM547" i="6"/>
  <c r="AN546" i="6"/>
  <c r="AM546" i="6"/>
  <c r="AN545" i="6"/>
  <c r="AM545" i="6"/>
  <c r="AN544" i="6"/>
  <c r="AM544" i="6"/>
  <c r="AN543" i="6"/>
  <c r="AM543" i="6"/>
  <c r="AN542" i="6"/>
  <c r="AM542" i="6"/>
  <c r="AN541" i="6"/>
  <c r="AM541" i="6"/>
  <c r="AN540" i="6"/>
  <c r="AM540" i="6"/>
  <c r="AN539" i="6"/>
  <c r="AM539" i="6"/>
  <c r="AN538" i="6"/>
  <c r="AM538" i="6"/>
  <c r="AN537" i="6"/>
  <c r="AM537" i="6"/>
  <c r="AN536" i="6"/>
  <c r="AM536" i="6"/>
  <c r="AN535" i="6"/>
  <c r="AM535" i="6"/>
  <c r="AN534" i="6"/>
  <c r="AM534" i="6"/>
  <c r="AN533" i="6"/>
  <c r="AM533" i="6"/>
  <c r="AN532" i="6"/>
  <c r="AM532" i="6"/>
  <c r="AN531" i="6"/>
  <c r="AM531" i="6"/>
  <c r="AN530" i="6"/>
  <c r="AM530" i="6"/>
  <c r="AN529" i="6"/>
  <c r="AM529" i="6"/>
  <c r="AN528" i="6"/>
  <c r="AM528" i="6"/>
  <c r="AN527" i="6"/>
  <c r="AM527" i="6"/>
  <c r="AN526" i="6"/>
  <c r="AM526" i="6"/>
  <c r="AN525" i="6"/>
  <c r="AM525" i="6"/>
  <c r="AN524" i="6"/>
  <c r="AM524" i="6"/>
  <c r="AN523" i="6"/>
  <c r="AM523" i="6"/>
  <c r="AN522" i="6"/>
  <c r="AM522" i="6"/>
  <c r="AN521" i="6"/>
  <c r="AM521" i="6"/>
  <c r="AN520" i="6"/>
  <c r="AM520" i="6"/>
  <c r="AN519" i="6"/>
  <c r="AM519" i="6"/>
  <c r="AN518" i="6"/>
  <c r="AM518" i="6"/>
  <c r="AN517" i="6"/>
  <c r="AM517" i="6"/>
  <c r="AN516" i="6"/>
  <c r="AM516" i="6"/>
  <c r="AN515" i="6"/>
  <c r="AM515" i="6"/>
  <c r="AN514" i="6"/>
  <c r="AM514" i="6"/>
  <c r="AN513" i="6"/>
  <c r="AM513" i="6"/>
  <c r="AN512" i="6"/>
  <c r="AM512" i="6"/>
  <c r="AN511" i="6"/>
  <c r="AM511" i="6"/>
  <c r="AN510" i="6"/>
  <c r="AM510" i="6"/>
  <c r="AN509" i="6"/>
  <c r="AM509" i="6"/>
  <c r="AN508" i="6"/>
  <c r="AM508" i="6"/>
  <c r="AN507" i="6"/>
  <c r="AM507" i="6"/>
  <c r="AN506" i="6"/>
  <c r="AM506" i="6"/>
  <c r="AN505" i="6"/>
  <c r="AM505" i="6"/>
  <c r="AN504" i="6"/>
  <c r="AM504" i="6"/>
  <c r="AN503" i="6"/>
  <c r="AM503" i="6"/>
  <c r="AN502" i="6"/>
  <c r="AM502" i="6"/>
  <c r="AN501" i="6"/>
  <c r="AM501" i="6"/>
  <c r="AN500" i="6"/>
  <c r="AM500" i="6"/>
  <c r="AN499" i="6"/>
  <c r="AM499" i="6"/>
  <c r="AN498" i="6"/>
  <c r="AM498" i="6"/>
  <c r="AN497" i="6"/>
  <c r="AM497" i="6"/>
  <c r="AN496" i="6"/>
  <c r="AM496" i="6"/>
  <c r="AN495" i="6"/>
  <c r="AM495" i="6"/>
  <c r="AN494" i="6"/>
  <c r="AM494" i="6"/>
  <c r="AN493" i="6"/>
  <c r="AM493" i="6"/>
  <c r="AN492" i="6"/>
  <c r="AM492" i="6"/>
  <c r="AN491" i="6"/>
  <c r="AM491" i="6"/>
  <c r="AN490" i="6"/>
  <c r="AM490" i="6"/>
  <c r="AN489" i="6"/>
  <c r="AM489" i="6"/>
  <c r="AN488" i="6"/>
  <c r="AM488" i="6"/>
  <c r="AN487" i="6"/>
  <c r="AM487" i="6"/>
  <c r="AN486" i="6"/>
  <c r="AM486" i="6"/>
  <c r="AN485" i="6"/>
  <c r="AM485" i="6"/>
  <c r="AN484" i="6"/>
  <c r="AM484" i="6"/>
  <c r="AN483" i="6"/>
  <c r="AM483" i="6"/>
  <c r="AN482" i="6"/>
  <c r="AM482" i="6"/>
  <c r="AN481" i="6"/>
  <c r="AM481" i="6"/>
  <c r="AN480" i="6"/>
  <c r="AM480" i="6"/>
  <c r="AN479" i="6"/>
  <c r="AM479" i="6"/>
  <c r="AN478" i="6"/>
  <c r="AM478" i="6"/>
  <c r="AN477" i="6"/>
  <c r="AM477" i="6"/>
  <c r="AN476" i="6"/>
  <c r="AM476" i="6"/>
  <c r="AN475" i="6"/>
  <c r="AM475" i="6"/>
  <c r="AN474" i="6"/>
  <c r="AM474" i="6"/>
  <c r="AN473" i="6"/>
  <c r="AM473" i="6"/>
  <c r="AN472" i="6"/>
  <c r="AM472" i="6"/>
  <c r="AN471" i="6"/>
  <c r="AM471" i="6"/>
  <c r="AN470" i="6"/>
  <c r="AM470" i="6"/>
  <c r="AN469" i="6"/>
  <c r="AM469" i="6"/>
  <c r="AN468" i="6"/>
  <c r="AM468" i="6"/>
  <c r="AN467" i="6"/>
  <c r="AM467" i="6"/>
  <c r="AN466" i="6"/>
  <c r="AM466" i="6"/>
  <c r="AN465" i="6"/>
  <c r="AM465" i="6"/>
  <c r="AN464" i="6"/>
  <c r="AM464" i="6"/>
  <c r="AN463" i="6"/>
  <c r="AM463" i="6"/>
  <c r="AN462" i="6"/>
  <c r="AM462" i="6"/>
  <c r="AN461" i="6"/>
  <c r="AM461" i="6"/>
  <c r="AN460" i="6"/>
  <c r="AM460" i="6"/>
  <c r="AN459" i="6"/>
  <c r="AM459" i="6"/>
  <c r="AN458" i="6"/>
  <c r="AM458" i="6"/>
  <c r="AN457" i="6"/>
  <c r="AM457" i="6"/>
  <c r="AN456" i="6"/>
  <c r="AM456" i="6"/>
  <c r="AN455" i="6"/>
  <c r="AM455" i="6"/>
  <c r="AN454" i="6"/>
  <c r="AM454" i="6"/>
  <c r="AN453" i="6"/>
  <c r="AM453" i="6"/>
  <c r="AN452" i="6"/>
  <c r="AM452" i="6"/>
  <c r="AN451" i="6"/>
  <c r="AM451" i="6"/>
  <c r="AN450" i="6"/>
  <c r="AM450" i="6"/>
  <c r="AN449" i="6"/>
  <c r="AM449" i="6"/>
  <c r="AN448" i="6"/>
  <c r="AM448" i="6"/>
  <c r="AN447" i="6"/>
  <c r="AM447" i="6"/>
  <c r="AN446" i="6"/>
  <c r="AM446" i="6"/>
  <c r="AN445" i="6"/>
  <c r="AM445" i="6"/>
  <c r="AN444" i="6"/>
  <c r="AM444" i="6"/>
  <c r="AN443" i="6"/>
  <c r="AM443" i="6"/>
  <c r="AN442" i="6"/>
  <c r="AM442" i="6"/>
  <c r="AN441" i="6"/>
  <c r="AM441" i="6"/>
  <c r="AN440" i="6"/>
  <c r="AM440" i="6"/>
  <c r="AN439" i="6"/>
  <c r="AM439" i="6"/>
  <c r="AN438" i="6"/>
  <c r="AM438" i="6"/>
  <c r="AN437" i="6"/>
  <c r="AM437" i="6"/>
  <c r="AN436" i="6"/>
  <c r="AM436" i="6"/>
  <c r="AN435" i="6"/>
  <c r="AM435" i="6"/>
  <c r="AN434" i="6"/>
  <c r="AM434" i="6"/>
  <c r="AN433" i="6"/>
  <c r="AM433" i="6"/>
  <c r="AN432" i="6"/>
  <c r="AM432" i="6"/>
  <c r="AN431" i="6"/>
  <c r="AM431" i="6"/>
  <c r="AN430" i="6"/>
  <c r="AM430" i="6"/>
  <c r="AN429" i="6"/>
  <c r="AM429" i="6"/>
  <c r="AN428" i="6"/>
  <c r="AM428" i="6"/>
  <c r="AN427" i="6"/>
  <c r="AM427" i="6"/>
  <c r="AN426" i="6"/>
  <c r="AM426" i="6"/>
  <c r="AN425" i="6"/>
  <c r="AM425" i="6"/>
  <c r="AN424" i="6"/>
  <c r="AM424" i="6"/>
  <c r="AN423" i="6"/>
  <c r="AM423" i="6"/>
  <c r="AN422" i="6"/>
  <c r="AM422" i="6"/>
  <c r="AN421" i="6"/>
  <c r="AM421" i="6"/>
  <c r="AN420" i="6"/>
  <c r="AM420" i="6"/>
  <c r="AN419" i="6"/>
  <c r="AM419" i="6"/>
  <c r="AN418" i="6"/>
  <c r="AM418" i="6"/>
  <c r="AN417" i="6"/>
  <c r="AM417" i="6"/>
  <c r="AN416" i="6"/>
  <c r="AM416" i="6"/>
  <c r="AN415" i="6"/>
  <c r="AM415" i="6"/>
  <c r="AN414" i="6"/>
  <c r="AM414" i="6"/>
  <c r="AN413" i="6"/>
  <c r="AM413" i="6"/>
  <c r="AN412" i="6"/>
  <c r="AM412" i="6"/>
  <c r="AN411" i="6"/>
  <c r="AM411" i="6"/>
  <c r="AN410" i="6"/>
  <c r="AM410" i="6"/>
  <c r="AN409" i="6"/>
  <c r="AM409" i="6"/>
  <c r="AN408" i="6"/>
  <c r="AM408" i="6"/>
  <c r="AN407" i="6"/>
  <c r="AM407" i="6"/>
  <c r="AN406" i="6"/>
  <c r="AM406" i="6"/>
  <c r="AN405" i="6"/>
  <c r="AM405" i="6"/>
  <c r="AN404" i="6"/>
  <c r="AM404" i="6"/>
  <c r="AN403" i="6"/>
  <c r="AM403" i="6"/>
  <c r="AN402" i="6"/>
  <c r="AM402" i="6"/>
  <c r="AN401" i="6"/>
  <c r="AM401" i="6"/>
  <c r="AN400" i="6"/>
  <c r="AM400" i="6"/>
  <c r="AN399" i="6"/>
  <c r="AM399" i="6"/>
  <c r="AN398" i="6"/>
  <c r="AM398" i="6"/>
  <c r="AN397" i="6"/>
  <c r="AM397" i="6"/>
  <c r="AN396" i="6"/>
  <c r="AM396" i="6"/>
  <c r="AN395" i="6"/>
  <c r="AM395" i="6"/>
  <c r="AN394" i="6"/>
  <c r="AM394" i="6"/>
  <c r="AN393" i="6"/>
  <c r="AM393" i="6"/>
  <c r="AN392" i="6"/>
  <c r="AM392" i="6"/>
  <c r="AN391" i="6"/>
  <c r="AM391" i="6"/>
  <c r="AN390" i="6"/>
  <c r="AM390" i="6"/>
  <c r="AN389" i="6"/>
  <c r="AM389" i="6"/>
  <c r="AN388" i="6"/>
  <c r="AM388" i="6"/>
  <c r="AN387" i="6"/>
  <c r="AM387" i="6"/>
  <c r="AN386" i="6"/>
  <c r="AM386" i="6"/>
  <c r="AN385" i="6"/>
  <c r="AM385" i="6"/>
  <c r="AN384" i="6"/>
  <c r="AM384" i="6"/>
  <c r="AN383" i="6"/>
  <c r="AM383" i="6"/>
  <c r="AN382" i="6"/>
  <c r="AM382" i="6"/>
  <c r="AN381" i="6"/>
  <c r="AM381" i="6"/>
  <c r="AN380" i="6"/>
  <c r="AM380" i="6"/>
  <c r="AN379" i="6"/>
  <c r="AM379" i="6"/>
  <c r="AN378" i="6"/>
  <c r="AM378" i="6"/>
  <c r="AN377" i="6"/>
  <c r="AM377" i="6"/>
  <c r="AN376" i="6"/>
  <c r="AM376" i="6"/>
  <c r="AN375" i="6"/>
  <c r="AM375" i="6"/>
  <c r="AN374" i="6"/>
  <c r="AM374" i="6"/>
  <c r="AN373" i="6"/>
  <c r="AM373" i="6"/>
  <c r="AN372" i="6"/>
  <c r="AM372" i="6"/>
  <c r="AN371" i="6"/>
  <c r="AM371" i="6"/>
  <c r="AN370" i="6"/>
  <c r="AM370" i="6"/>
  <c r="AN369" i="6"/>
  <c r="AM369" i="6"/>
  <c r="AN368" i="6"/>
  <c r="AM368" i="6"/>
  <c r="AN367" i="6"/>
  <c r="AM367" i="6"/>
  <c r="AN366" i="6"/>
  <c r="AM366" i="6"/>
  <c r="AN365" i="6"/>
  <c r="AM365" i="6"/>
  <c r="AN364" i="6"/>
  <c r="AM364" i="6"/>
  <c r="AN363" i="6"/>
  <c r="AM363" i="6"/>
  <c r="AN362" i="6"/>
  <c r="AM362" i="6"/>
  <c r="AN361" i="6"/>
  <c r="AM361" i="6"/>
  <c r="AN360" i="6"/>
  <c r="AM360" i="6"/>
  <c r="AN359" i="6"/>
  <c r="AM359" i="6"/>
  <c r="AN358" i="6"/>
  <c r="AM358" i="6"/>
  <c r="AN357" i="6"/>
  <c r="AM357" i="6"/>
  <c r="AN356" i="6"/>
  <c r="AM356" i="6"/>
  <c r="AN355" i="6"/>
  <c r="AM355" i="6"/>
  <c r="AN354" i="6"/>
  <c r="AM354" i="6"/>
  <c r="AN353" i="6"/>
  <c r="AM353" i="6"/>
  <c r="AN352" i="6"/>
  <c r="AM352" i="6"/>
  <c r="AN351" i="6"/>
  <c r="AM351" i="6"/>
  <c r="AN350" i="6"/>
  <c r="AM350" i="6"/>
  <c r="AN349" i="6"/>
  <c r="AM349" i="6"/>
  <c r="AN348" i="6"/>
  <c r="AM348" i="6"/>
  <c r="AN347" i="6"/>
  <c r="AM347" i="6"/>
  <c r="AN346" i="6"/>
  <c r="AM346" i="6"/>
  <c r="AN345" i="6"/>
  <c r="AM345" i="6"/>
  <c r="AN344" i="6"/>
  <c r="AM344" i="6"/>
  <c r="AN343" i="6"/>
  <c r="AM343" i="6"/>
  <c r="AN342" i="6"/>
  <c r="AM342" i="6"/>
  <c r="AN341" i="6"/>
  <c r="AM341" i="6"/>
  <c r="AN340" i="6"/>
  <c r="AM340" i="6"/>
  <c r="AN339" i="6"/>
  <c r="AM339" i="6"/>
  <c r="AN338" i="6"/>
  <c r="AM338" i="6"/>
  <c r="AN337" i="6"/>
  <c r="AM337" i="6"/>
  <c r="AN336" i="6"/>
  <c r="AM336" i="6"/>
  <c r="AN335" i="6"/>
  <c r="AM335" i="6"/>
  <c r="AN334" i="6"/>
  <c r="AM334" i="6"/>
  <c r="AN333" i="6"/>
  <c r="AM333" i="6"/>
  <c r="AN332" i="6"/>
  <c r="AM332" i="6"/>
  <c r="AN331" i="6"/>
  <c r="AM331" i="6"/>
  <c r="AN330" i="6"/>
  <c r="AM330" i="6"/>
  <c r="AN329" i="6"/>
  <c r="AM329" i="6"/>
  <c r="AN328" i="6"/>
  <c r="AM328" i="6"/>
  <c r="AN327" i="6"/>
  <c r="AM327" i="6"/>
  <c r="AN326" i="6"/>
  <c r="AM326" i="6"/>
  <c r="AN325" i="6"/>
  <c r="AM325" i="6"/>
  <c r="AN324" i="6"/>
  <c r="AM324" i="6"/>
  <c r="AN323" i="6"/>
  <c r="AM323" i="6"/>
  <c r="AN322" i="6"/>
  <c r="AM322" i="6"/>
  <c r="AN321" i="6"/>
  <c r="AM321" i="6"/>
  <c r="AN320" i="6"/>
  <c r="AM320" i="6"/>
  <c r="AN319" i="6"/>
  <c r="AM319" i="6"/>
  <c r="AN318" i="6"/>
  <c r="AM318" i="6"/>
  <c r="AN317" i="6"/>
  <c r="AM317" i="6"/>
  <c r="AN316" i="6"/>
  <c r="AM316" i="6"/>
  <c r="AN315" i="6"/>
  <c r="AM315" i="6"/>
  <c r="AN314" i="6"/>
  <c r="AM314" i="6"/>
  <c r="AN313" i="6"/>
  <c r="AM313" i="6"/>
  <c r="AN312" i="6"/>
  <c r="AM312" i="6"/>
  <c r="AN311" i="6"/>
  <c r="AM311" i="6"/>
  <c r="AN310" i="6"/>
  <c r="AM310" i="6"/>
  <c r="AN309" i="6"/>
  <c r="AM309" i="6"/>
  <c r="AN308" i="6"/>
  <c r="AM308" i="6"/>
  <c r="AN307" i="6"/>
  <c r="AM307" i="6"/>
  <c r="AN306" i="6"/>
  <c r="AM306" i="6"/>
  <c r="AN305" i="6"/>
  <c r="AM305" i="6"/>
  <c r="AN304" i="6"/>
  <c r="AM304" i="6"/>
  <c r="AN303" i="6"/>
  <c r="AM303" i="6"/>
  <c r="AN302" i="6"/>
  <c r="AM302" i="6"/>
  <c r="AN301" i="6"/>
  <c r="AM301" i="6"/>
  <c r="AN300" i="6"/>
  <c r="AM300" i="6"/>
  <c r="AN299" i="6"/>
  <c r="AM299" i="6"/>
  <c r="AN298" i="6"/>
  <c r="AM298" i="6"/>
  <c r="AN297" i="6"/>
  <c r="AM297" i="6"/>
  <c r="AN296" i="6"/>
  <c r="AM296" i="6"/>
  <c r="AN295" i="6"/>
  <c r="AM295" i="6"/>
  <c r="AN294" i="6"/>
  <c r="AM294" i="6"/>
  <c r="AN293" i="6"/>
  <c r="AM293" i="6"/>
  <c r="AN292" i="6"/>
  <c r="AM292" i="6"/>
  <c r="AN291" i="6"/>
  <c r="AM291" i="6"/>
  <c r="AN290" i="6"/>
  <c r="AM290" i="6"/>
  <c r="AN289" i="6"/>
  <c r="AM289" i="6"/>
  <c r="AN288" i="6"/>
  <c r="AM288" i="6"/>
  <c r="AN287" i="6"/>
  <c r="AM287" i="6"/>
  <c r="AN286" i="6"/>
  <c r="AM286" i="6"/>
  <c r="AN285" i="6"/>
  <c r="AM285" i="6"/>
  <c r="AN284" i="6"/>
  <c r="AM284" i="6"/>
  <c r="AN283" i="6"/>
  <c r="AM283" i="6"/>
  <c r="AN282" i="6"/>
  <c r="AM282" i="6"/>
  <c r="AN281" i="6"/>
  <c r="AM281" i="6"/>
  <c r="AN280" i="6"/>
  <c r="AM280" i="6"/>
  <c r="AN279" i="6"/>
  <c r="AM279" i="6"/>
  <c r="AN278" i="6"/>
  <c r="AM278" i="6"/>
  <c r="AN277" i="6"/>
  <c r="AM277" i="6"/>
  <c r="AN276" i="6"/>
  <c r="AM276" i="6"/>
  <c r="AN275" i="6"/>
  <c r="AM275" i="6"/>
  <c r="AN274" i="6"/>
  <c r="AM274" i="6"/>
  <c r="AN273" i="6"/>
  <c r="AM273" i="6"/>
  <c r="AN272" i="6"/>
  <c r="AM272" i="6"/>
  <c r="AN271" i="6"/>
  <c r="AM271" i="6"/>
  <c r="AN270" i="6"/>
  <c r="AM270" i="6"/>
  <c r="AN269" i="6"/>
  <c r="AM269" i="6"/>
  <c r="AN268" i="6"/>
  <c r="AM268" i="6"/>
  <c r="AN267" i="6"/>
  <c r="AM267" i="6"/>
  <c r="AN266" i="6"/>
  <c r="AM266" i="6"/>
  <c r="AN265" i="6"/>
  <c r="AM265" i="6"/>
  <c r="AN264" i="6"/>
  <c r="AM264" i="6"/>
  <c r="AN263" i="6"/>
  <c r="AM263" i="6"/>
  <c r="AN262" i="6"/>
  <c r="AM262" i="6"/>
  <c r="AN261" i="6"/>
  <c r="AM261" i="6"/>
  <c r="AN260" i="6"/>
  <c r="AM260" i="6"/>
  <c r="AN259" i="6"/>
  <c r="AM259" i="6"/>
  <c r="AN258" i="6"/>
  <c r="AM258" i="6"/>
  <c r="AN257" i="6"/>
  <c r="AM257" i="6"/>
  <c r="AN256" i="6"/>
  <c r="AM256" i="6"/>
  <c r="AN255" i="6"/>
  <c r="AM255" i="6"/>
  <c r="AN254" i="6"/>
  <c r="AM254" i="6"/>
  <c r="AN253" i="6"/>
  <c r="AM253" i="6"/>
  <c r="AN252" i="6"/>
  <c r="AM252" i="6"/>
  <c r="AN251" i="6"/>
  <c r="AM251" i="6"/>
  <c r="AN250" i="6"/>
  <c r="AM250" i="6"/>
  <c r="AN249" i="6"/>
  <c r="AM249" i="6"/>
  <c r="AN248" i="6"/>
  <c r="AM248" i="6"/>
  <c r="AN247" i="6"/>
  <c r="AM247" i="6"/>
  <c r="AN246" i="6"/>
  <c r="AM246" i="6"/>
  <c r="AN245" i="6"/>
  <c r="AM245" i="6"/>
  <c r="AN244" i="6"/>
  <c r="AM244" i="6"/>
  <c r="AN243" i="6"/>
  <c r="AM243" i="6"/>
  <c r="AN242" i="6"/>
  <c r="AM242" i="6"/>
  <c r="AN241" i="6"/>
  <c r="AM241" i="6"/>
  <c r="AN240" i="6"/>
  <c r="AM240" i="6"/>
  <c r="AN239" i="6"/>
  <c r="AM239" i="6"/>
  <c r="AN238" i="6"/>
  <c r="AM238" i="6"/>
  <c r="AN237" i="6"/>
  <c r="AM237" i="6"/>
  <c r="AN236" i="6"/>
  <c r="AM236" i="6"/>
  <c r="AN235" i="6"/>
  <c r="AM235" i="6"/>
  <c r="AN234" i="6"/>
  <c r="AM234" i="6"/>
  <c r="AN233" i="6"/>
  <c r="AM233" i="6"/>
  <c r="AN232" i="6"/>
  <c r="AM232" i="6"/>
  <c r="AN231" i="6"/>
  <c r="AM231" i="6"/>
  <c r="AN230" i="6"/>
  <c r="AM230" i="6"/>
  <c r="AN229" i="6"/>
  <c r="AM229" i="6"/>
  <c r="AN228" i="6"/>
  <c r="AM228" i="6"/>
  <c r="AN227" i="6"/>
  <c r="AM227" i="6"/>
  <c r="AN226" i="6"/>
  <c r="AM226" i="6"/>
  <c r="AN225" i="6"/>
  <c r="AM225" i="6"/>
  <c r="AN224" i="6"/>
  <c r="AM224" i="6"/>
  <c r="AN223" i="6"/>
  <c r="AM223" i="6"/>
  <c r="AN222" i="6"/>
  <c r="AM222" i="6"/>
  <c r="AN221" i="6"/>
  <c r="AM221" i="6"/>
  <c r="AN220" i="6"/>
  <c r="AM220" i="6"/>
  <c r="AN219" i="6"/>
  <c r="AM219" i="6"/>
  <c r="AN218" i="6"/>
  <c r="AM218" i="6"/>
  <c r="AN217" i="6"/>
  <c r="AM217" i="6"/>
  <c r="AN216" i="6"/>
  <c r="AM216" i="6"/>
  <c r="AN215" i="6"/>
  <c r="AM215" i="6"/>
  <c r="AN214" i="6"/>
  <c r="AM214" i="6"/>
  <c r="AN213" i="6"/>
  <c r="AM213" i="6"/>
  <c r="AN212" i="6"/>
  <c r="AM212" i="6"/>
  <c r="AN211" i="6"/>
  <c r="AM211" i="6"/>
  <c r="AN210" i="6"/>
  <c r="AM210" i="6"/>
  <c r="AN209" i="6"/>
  <c r="AM209" i="6"/>
  <c r="AN208" i="6"/>
  <c r="AM208" i="6"/>
  <c r="AN207" i="6"/>
  <c r="AM207" i="6"/>
  <c r="AN206" i="6"/>
  <c r="AM206" i="6"/>
  <c r="AN205" i="6"/>
  <c r="AM205" i="6"/>
  <c r="AN204" i="6"/>
  <c r="AM204" i="6"/>
  <c r="AN203" i="6"/>
  <c r="AM203" i="6"/>
  <c r="AN202" i="6"/>
  <c r="AM202" i="6"/>
  <c r="AN201" i="6"/>
  <c r="AM201" i="6"/>
  <c r="AN200" i="6"/>
  <c r="AM200" i="6"/>
  <c r="AN199" i="6"/>
  <c r="AM199" i="6"/>
  <c r="AN198" i="6"/>
  <c r="AM198" i="6"/>
  <c r="AN197" i="6"/>
  <c r="AM197" i="6"/>
  <c r="AN196" i="6"/>
  <c r="AM196" i="6"/>
  <c r="AN195" i="6"/>
  <c r="AM195" i="6"/>
  <c r="AN194" i="6"/>
  <c r="AM194" i="6"/>
  <c r="AN193" i="6"/>
  <c r="AM193" i="6"/>
  <c r="AN192" i="6"/>
  <c r="AM192" i="6"/>
  <c r="AN191" i="6"/>
  <c r="AM191" i="6"/>
  <c r="AN190" i="6"/>
  <c r="AM190" i="6"/>
  <c r="AN189" i="6"/>
  <c r="AM189" i="6"/>
  <c r="AN188" i="6"/>
  <c r="AM188" i="6"/>
  <c r="AN187" i="6"/>
  <c r="AM187" i="6"/>
  <c r="AN186" i="6"/>
  <c r="AM186" i="6"/>
  <c r="AN185" i="6"/>
  <c r="AM185" i="6"/>
  <c r="AN184" i="6"/>
  <c r="AM184" i="6"/>
  <c r="AN183" i="6"/>
  <c r="AM183" i="6"/>
  <c r="AN182" i="6"/>
  <c r="AM182" i="6"/>
  <c r="AN181" i="6"/>
  <c r="AM181" i="6"/>
  <c r="AN180" i="6"/>
  <c r="AM180" i="6"/>
  <c r="AN179" i="6"/>
  <c r="AM179" i="6"/>
  <c r="AN178" i="6"/>
  <c r="AM178" i="6"/>
  <c r="AN177" i="6"/>
  <c r="AM177" i="6"/>
  <c r="AN176" i="6"/>
  <c r="AM176" i="6"/>
  <c r="AN175" i="6"/>
  <c r="AM175" i="6"/>
  <c r="AN174" i="6"/>
  <c r="AM174" i="6"/>
  <c r="AN173" i="6"/>
  <c r="AM173" i="6"/>
  <c r="AN172" i="6"/>
  <c r="AM172" i="6"/>
  <c r="AN171" i="6"/>
  <c r="AM171" i="6"/>
  <c r="AN170" i="6"/>
  <c r="AM170" i="6"/>
  <c r="AN169" i="6"/>
  <c r="AM169" i="6"/>
  <c r="AN168" i="6"/>
  <c r="AM168" i="6"/>
  <c r="AN167" i="6"/>
  <c r="AM167" i="6"/>
  <c r="AN166" i="6"/>
  <c r="AM166" i="6"/>
  <c r="AN165" i="6"/>
  <c r="AM165" i="6"/>
  <c r="AN164" i="6"/>
  <c r="AM164" i="6"/>
  <c r="AN163" i="6"/>
  <c r="AM163" i="6"/>
  <c r="AN162" i="6"/>
  <c r="AM162" i="6"/>
  <c r="AN161" i="6"/>
  <c r="AM161" i="6"/>
  <c r="AN160" i="6"/>
  <c r="AM160" i="6"/>
  <c r="AN159" i="6"/>
  <c r="AM159" i="6"/>
  <c r="AN158" i="6"/>
  <c r="AM158" i="6"/>
  <c r="AN157" i="6"/>
  <c r="AM157" i="6"/>
  <c r="AN156" i="6"/>
  <c r="AM156" i="6"/>
  <c r="AN155" i="6"/>
  <c r="AM155" i="6"/>
  <c r="AN154" i="6"/>
  <c r="AM154" i="6"/>
  <c r="AN153" i="6"/>
  <c r="AM153" i="6"/>
  <c r="AN152" i="6"/>
  <c r="AM152" i="6"/>
  <c r="AN151" i="6"/>
  <c r="AM151" i="6"/>
  <c r="AN150" i="6"/>
  <c r="AM150" i="6"/>
  <c r="AN149" i="6"/>
  <c r="AM149" i="6"/>
  <c r="AN148" i="6"/>
  <c r="AM148" i="6"/>
  <c r="AN147" i="6"/>
  <c r="AM147" i="6"/>
  <c r="AN146" i="6"/>
  <c r="AM146" i="6"/>
  <c r="AN145" i="6"/>
  <c r="AM145" i="6"/>
  <c r="AN144" i="6"/>
  <c r="AM144" i="6"/>
  <c r="AN143" i="6"/>
  <c r="AM143" i="6"/>
  <c r="AN142" i="6"/>
  <c r="AM142" i="6"/>
  <c r="AN141" i="6"/>
  <c r="AM141" i="6"/>
  <c r="AN140" i="6"/>
  <c r="AM140" i="6"/>
  <c r="AN139" i="6"/>
  <c r="AM139" i="6"/>
  <c r="AN138" i="6"/>
  <c r="AM138" i="6"/>
  <c r="AN137" i="6"/>
  <c r="AM137" i="6"/>
  <c r="AN136" i="6"/>
  <c r="AM136" i="6"/>
  <c r="AN135" i="6"/>
  <c r="AM135" i="6"/>
  <c r="AN134" i="6"/>
  <c r="AM134" i="6"/>
  <c r="AN133" i="6"/>
  <c r="AM133" i="6"/>
  <c r="AN132" i="6"/>
  <c r="AM132" i="6"/>
  <c r="AN131" i="6"/>
  <c r="AM131" i="6"/>
  <c r="AN130" i="6"/>
  <c r="AM130" i="6"/>
  <c r="AN129" i="6"/>
  <c r="AM129" i="6"/>
  <c r="AN128" i="6"/>
  <c r="AM128" i="6"/>
  <c r="AN127" i="6"/>
  <c r="AM127" i="6"/>
  <c r="AN126" i="6"/>
  <c r="AM126" i="6"/>
  <c r="AN125" i="6"/>
  <c r="AM125" i="6"/>
  <c r="AN124" i="6"/>
  <c r="AM124" i="6"/>
  <c r="AN123" i="6"/>
  <c r="AM123" i="6"/>
  <c r="AN122" i="6"/>
  <c r="AM122" i="6"/>
  <c r="AN121" i="6"/>
  <c r="AM121" i="6"/>
  <c r="AN120" i="6"/>
  <c r="AM120" i="6"/>
  <c r="AN119" i="6"/>
  <c r="AM119" i="6"/>
  <c r="AN118" i="6"/>
  <c r="AM118" i="6"/>
  <c r="AN117" i="6"/>
  <c r="AM117" i="6"/>
  <c r="AN116" i="6"/>
  <c r="AM116" i="6"/>
  <c r="AN115" i="6"/>
  <c r="AM115" i="6"/>
  <c r="AN114" i="6"/>
  <c r="AM114" i="6"/>
  <c r="AN113" i="6"/>
  <c r="AM113" i="6"/>
  <c r="AN112" i="6"/>
  <c r="AM112" i="6"/>
  <c r="AN111" i="6"/>
  <c r="AM111" i="6"/>
  <c r="AN110" i="6"/>
  <c r="AM110" i="6"/>
  <c r="AN109" i="6"/>
  <c r="AM109" i="6"/>
  <c r="AN108" i="6"/>
  <c r="AM108" i="6"/>
  <c r="AN107" i="6"/>
  <c r="AM107" i="6"/>
  <c r="AN106" i="6"/>
  <c r="AM106" i="6"/>
  <c r="AN105" i="6"/>
  <c r="AM105" i="6"/>
  <c r="AN104" i="6"/>
  <c r="AM104" i="6"/>
  <c r="AN103" i="6"/>
  <c r="AM103" i="6"/>
  <c r="AN102" i="6"/>
  <c r="AM102" i="6"/>
  <c r="AN101" i="6"/>
  <c r="AM101" i="6"/>
  <c r="AN100" i="6"/>
  <c r="AM100" i="6"/>
  <c r="AN99" i="6"/>
  <c r="AM99" i="6"/>
  <c r="AN98" i="6"/>
  <c r="AM98" i="6"/>
  <c r="AN97" i="6"/>
  <c r="AM97" i="6"/>
  <c r="AN96" i="6"/>
  <c r="AM96" i="6"/>
  <c r="AN95" i="6"/>
  <c r="AM95" i="6"/>
  <c r="AN94" i="6"/>
  <c r="AM94" i="6"/>
  <c r="AN93" i="6"/>
  <c r="AM93" i="6"/>
  <c r="AN92" i="6"/>
  <c r="AM92" i="6"/>
  <c r="AN91" i="6"/>
  <c r="AM91" i="6"/>
  <c r="AN90" i="6"/>
  <c r="AM90" i="6"/>
  <c r="AN89" i="6"/>
  <c r="AM89" i="6"/>
  <c r="AN88" i="6"/>
  <c r="AM88" i="6"/>
  <c r="AN87" i="6"/>
  <c r="AM87" i="6"/>
  <c r="AN86" i="6"/>
  <c r="AM86" i="6"/>
  <c r="AN85" i="6"/>
  <c r="AM85" i="6"/>
  <c r="AN84" i="6"/>
  <c r="AM84" i="6"/>
  <c r="AN83" i="6"/>
  <c r="AM83" i="6"/>
  <c r="AN82" i="6"/>
  <c r="AM82" i="6"/>
  <c r="AN81" i="6"/>
  <c r="AM81" i="6"/>
  <c r="AN80" i="6"/>
  <c r="AM80" i="6"/>
  <c r="AN79" i="6"/>
  <c r="AM79" i="6"/>
  <c r="AN78" i="6"/>
  <c r="AM78" i="6"/>
  <c r="AN77" i="6"/>
  <c r="AM77" i="6"/>
  <c r="AN76" i="6"/>
  <c r="AM76" i="6"/>
  <c r="AN75" i="6"/>
  <c r="AM75" i="6"/>
  <c r="AN74" i="6"/>
  <c r="AM74" i="6"/>
  <c r="AN73" i="6"/>
  <c r="AM73" i="6"/>
  <c r="AN72" i="6"/>
  <c r="AM72" i="6"/>
  <c r="AN71" i="6"/>
  <c r="AM71" i="6"/>
  <c r="AN70" i="6"/>
  <c r="AM70" i="6"/>
  <c r="AN69" i="6"/>
  <c r="AM69" i="6"/>
  <c r="AN68" i="6"/>
  <c r="AM68" i="6"/>
  <c r="AN67" i="6"/>
  <c r="AM67" i="6"/>
  <c r="AN66" i="6"/>
  <c r="AM66" i="6"/>
  <c r="AN65" i="6"/>
  <c r="AM65" i="6"/>
  <c r="AN64" i="6"/>
  <c r="AM64" i="6"/>
  <c r="AN63" i="6"/>
  <c r="AM63" i="6"/>
  <c r="AN62" i="6"/>
  <c r="AM62" i="6"/>
  <c r="AN61" i="6"/>
  <c r="AM61" i="6"/>
  <c r="AN60" i="6"/>
  <c r="AM60" i="6"/>
  <c r="AN59" i="6"/>
  <c r="AM59" i="6"/>
  <c r="AN58" i="6"/>
  <c r="AM58" i="6"/>
  <c r="AN57" i="6"/>
  <c r="AM57" i="6"/>
  <c r="AN56" i="6"/>
  <c r="AM56" i="6"/>
  <c r="AN55" i="6"/>
  <c r="AM55" i="6"/>
  <c r="AN54" i="6"/>
  <c r="AM54" i="6"/>
  <c r="AN53" i="6"/>
  <c r="AM53" i="6"/>
  <c r="AN52" i="6"/>
  <c r="AM52" i="6"/>
  <c r="AN51" i="6"/>
  <c r="AM51" i="6"/>
  <c r="AN50" i="6"/>
  <c r="AM50" i="6"/>
  <c r="AN49" i="6"/>
  <c r="AM49" i="6"/>
  <c r="AN48" i="6"/>
  <c r="AM48" i="6"/>
  <c r="AN47" i="6"/>
  <c r="AM47" i="6"/>
  <c r="AN46" i="6"/>
  <c r="AM46" i="6"/>
  <c r="AN45" i="6"/>
  <c r="AM45" i="6"/>
  <c r="AN44" i="6"/>
  <c r="AM44" i="6"/>
  <c r="AN43" i="6"/>
  <c r="AM43" i="6"/>
  <c r="AN42" i="6"/>
  <c r="AM42" i="6"/>
  <c r="AN41" i="6"/>
  <c r="AM41" i="6"/>
  <c r="AN40" i="6"/>
  <c r="AM40" i="6"/>
  <c r="AN39" i="6"/>
  <c r="AM39" i="6"/>
  <c r="AN38" i="6"/>
  <c r="AM38" i="6"/>
  <c r="AN37" i="6"/>
  <c r="AM37" i="6"/>
  <c r="AN36" i="6"/>
  <c r="AM36" i="6"/>
  <c r="AN35" i="6"/>
  <c r="AM35" i="6"/>
  <c r="AN34" i="6"/>
  <c r="AM34" i="6"/>
  <c r="AN33" i="6"/>
  <c r="AM33" i="6"/>
  <c r="AN32" i="6"/>
  <c r="AM32" i="6"/>
  <c r="AN31" i="6"/>
  <c r="AM31" i="6"/>
  <c r="AN30" i="6"/>
  <c r="AM30" i="6"/>
  <c r="AN29" i="6"/>
  <c r="AM29" i="6"/>
  <c r="AN28" i="6"/>
  <c r="AM28" i="6"/>
  <c r="AN27" i="6"/>
  <c r="AM27" i="6"/>
  <c r="AN26" i="6"/>
  <c r="AM26" i="6"/>
  <c r="AN25" i="6"/>
  <c r="AM25" i="6"/>
  <c r="AN24" i="6"/>
  <c r="AM24" i="6"/>
  <c r="AN23" i="6"/>
  <c r="AM23" i="6"/>
  <c r="AN22" i="6"/>
  <c r="AM22" i="6"/>
  <c r="AN21" i="6"/>
  <c r="AM21" i="6"/>
  <c r="AN20" i="6"/>
  <c r="AM20" i="6"/>
  <c r="AN19" i="6"/>
  <c r="AM19" i="6"/>
  <c r="AN18" i="6"/>
  <c r="AM18" i="6"/>
  <c r="AN17" i="6"/>
  <c r="AM17" i="6"/>
  <c r="AN16" i="6"/>
  <c r="AM16" i="6"/>
  <c r="AN15" i="6"/>
  <c r="AM15" i="6"/>
  <c r="AN14" i="6"/>
  <c r="AM14" i="6"/>
  <c r="AN13" i="6"/>
  <c r="AM13" i="6"/>
  <c r="AN12" i="6"/>
  <c r="AM12" i="6"/>
  <c r="AN11" i="6"/>
  <c r="AM11" i="6"/>
  <c r="AN10" i="6"/>
  <c r="AM10" i="6"/>
  <c r="AN9" i="6"/>
  <c r="AM9" i="6"/>
  <c r="AN8" i="6"/>
  <c r="AM8" i="6"/>
  <c r="AN7" i="6"/>
  <c r="AM7" i="6"/>
  <c r="AN6" i="6"/>
  <c r="AM6" i="6"/>
  <c r="AN5" i="6"/>
  <c r="AM5" i="6"/>
  <c r="AN4" i="6"/>
  <c r="AM4" i="6"/>
  <c r="AN3" i="6"/>
  <c r="AM3" i="6"/>
  <c r="AN2" i="6"/>
  <c r="AM2" i="6"/>
  <c r="O4020" i="2"/>
  <c r="E2771" i="6" s="1"/>
  <c r="AO2771" i="6" s="1"/>
  <c r="O4019" i="2"/>
  <c r="E2770" i="6" s="1"/>
  <c r="AO2770" i="6" s="1"/>
  <c r="O4018" i="2"/>
  <c r="E2769" i="6" s="1"/>
  <c r="AO2769" i="6" s="1"/>
  <c r="O4017" i="2"/>
  <c r="E2768" i="6" s="1"/>
  <c r="AO2768" i="6" s="1"/>
  <c r="O4016" i="2"/>
  <c r="E2767" i="6" s="1"/>
  <c r="AO2767" i="6" s="1"/>
  <c r="O4015" i="2"/>
  <c r="O4014" i="2"/>
  <c r="O4013" i="2"/>
  <c r="O4012" i="2"/>
  <c r="E2766" i="6" s="1"/>
  <c r="AO2766" i="6" s="1"/>
  <c r="O4011" i="2"/>
  <c r="E2765" i="6" s="1"/>
  <c r="AO2765" i="6" s="1"/>
  <c r="O4010" i="2"/>
  <c r="E2764" i="6" s="1"/>
  <c r="AO2764" i="6" s="1"/>
  <c r="O4009" i="2"/>
  <c r="E2763" i="6" s="1"/>
  <c r="AO2763" i="6" s="1"/>
  <c r="O4008" i="2"/>
  <c r="O4007" i="2"/>
  <c r="O4006" i="2"/>
  <c r="E2762" i="6" s="1"/>
  <c r="AO2762" i="6" s="1"/>
  <c r="O4005" i="2"/>
  <c r="E2761" i="6" s="1"/>
  <c r="AO2761" i="6" s="1"/>
  <c r="O4004" i="2"/>
  <c r="E2760" i="6" s="1"/>
  <c r="AO2760" i="6" s="1"/>
  <c r="O4003" i="2"/>
  <c r="E2759" i="6" s="1"/>
  <c r="AO2759" i="6" s="1"/>
  <c r="O4002" i="2"/>
  <c r="E2758" i="6" s="1"/>
  <c r="AO2758" i="6" s="1"/>
  <c r="O4001" i="2"/>
  <c r="O4000" i="2"/>
  <c r="O3999" i="2"/>
  <c r="E2757" i="6" s="1"/>
  <c r="AO2757" i="6" s="1"/>
  <c r="O3998" i="2"/>
  <c r="E2756" i="6" s="1"/>
  <c r="AO2756" i="6" s="1"/>
  <c r="O3997" i="2"/>
  <c r="E2755" i="6" s="1"/>
  <c r="AO2755" i="6" s="1"/>
  <c r="O3996" i="2"/>
  <c r="E2754" i="6" s="1"/>
  <c r="AO2754" i="6" s="1"/>
  <c r="O3995" i="2"/>
  <c r="E2753" i="6" s="1"/>
  <c r="AO2753" i="6" s="1"/>
  <c r="O3994" i="2"/>
  <c r="O3993" i="2"/>
  <c r="O3992" i="2"/>
  <c r="E2752" i="6" s="1"/>
  <c r="AO2752" i="6" s="1"/>
  <c r="O3991" i="2"/>
  <c r="E2751" i="6" s="1"/>
  <c r="AO2751" i="6" s="1"/>
  <c r="O3990" i="2"/>
  <c r="E2750" i="6" s="1"/>
  <c r="AO2750" i="6" s="1"/>
  <c r="O3989" i="2"/>
  <c r="E2749" i="6" s="1"/>
  <c r="AO2749" i="6" s="1"/>
  <c r="O3988" i="2"/>
  <c r="E2748" i="6" s="1"/>
  <c r="AO2748" i="6" s="1"/>
  <c r="O3987" i="2"/>
  <c r="O3986" i="2"/>
  <c r="O3985" i="2"/>
  <c r="E2747" i="6" s="1"/>
  <c r="AO2747" i="6" s="1"/>
  <c r="O3984" i="2"/>
  <c r="O3983" i="2"/>
  <c r="E2746" i="6" s="1"/>
  <c r="AO2746" i="6" s="1"/>
  <c r="O3982" i="2"/>
  <c r="E2745" i="6" s="1"/>
  <c r="AO2745" i="6" s="1"/>
  <c r="O3981" i="2"/>
  <c r="E2744" i="6" s="1"/>
  <c r="AO2744" i="6" s="1"/>
  <c r="O3980" i="2"/>
  <c r="O3979" i="2"/>
  <c r="O3978" i="2"/>
  <c r="E2743" i="6" s="1"/>
  <c r="AO2743" i="6" s="1"/>
  <c r="O3977" i="2"/>
  <c r="E2742" i="6" s="1"/>
  <c r="AO2742" i="6" s="1"/>
  <c r="O3976" i="2"/>
  <c r="E2741" i="6" s="1"/>
  <c r="AO2741" i="6" s="1"/>
  <c r="O3975" i="2"/>
  <c r="E2740" i="6" s="1"/>
  <c r="AO2740" i="6" s="1"/>
  <c r="O3974" i="2"/>
  <c r="E2739" i="6" s="1"/>
  <c r="AO2739" i="6" s="1"/>
  <c r="O3973" i="2"/>
  <c r="O3972" i="2"/>
  <c r="O3971" i="2"/>
  <c r="E2738" i="6" s="1"/>
  <c r="AO2738" i="6" s="1"/>
  <c r="O3970" i="2"/>
  <c r="E2737" i="6" s="1"/>
  <c r="AO2737" i="6" s="1"/>
  <c r="O3969" i="2"/>
  <c r="E2736" i="6" s="1"/>
  <c r="AO2736" i="6" s="1"/>
  <c r="O3968" i="2"/>
  <c r="E2735" i="6" s="1"/>
  <c r="AO2735" i="6" s="1"/>
  <c r="O3967" i="2"/>
  <c r="E2734" i="6" s="1"/>
  <c r="AO2734" i="6" s="1"/>
  <c r="O3966" i="2"/>
  <c r="O3965" i="2"/>
  <c r="O3964" i="2"/>
  <c r="E2733" i="6" s="1"/>
  <c r="AO2733" i="6" s="1"/>
  <c r="O3963" i="2"/>
  <c r="E2732" i="6" s="1"/>
  <c r="AO2732" i="6" s="1"/>
  <c r="O3962" i="2"/>
  <c r="E2731" i="6" s="1"/>
  <c r="AO2731" i="6" s="1"/>
  <c r="O3961" i="2"/>
  <c r="E2730" i="6" s="1"/>
  <c r="AO2730" i="6" s="1"/>
  <c r="O3960" i="2"/>
  <c r="E2729" i="6" s="1"/>
  <c r="AO2729" i="6" s="1"/>
  <c r="O3959" i="2"/>
  <c r="O3958" i="2"/>
  <c r="O3957" i="2"/>
  <c r="E2728" i="6" s="1"/>
  <c r="AO2728" i="6" s="1"/>
  <c r="O3956" i="2"/>
  <c r="E2727" i="6" s="1"/>
  <c r="AO2727" i="6" s="1"/>
  <c r="O3955" i="2"/>
  <c r="E2726" i="6" s="1"/>
  <c r="AO2726" i="6" s="1"/>
  <c r="O3954" i="2"/>
  <c r="E2725" i="6" s="1"/>
  <c r="AO2725" i="6" s="1"/>
  <c r="O3953" i="2"/>
  <c r="E2724" i="6" s="1"/>
  <c r="AO2724" i="6" s="1"/>
  <c r="O3952" i="2"/>
  <c r="O3951" i="2"/>
  <c r="O3950" i="2"/>
  <c r="E2723" i="6" s="1"/>
  <c r="AO2723" i="6" s="1"/>
  <c r="O3949" i="2"/>
  <c r="E2722" i="6" s="1"/>
  <c r="AO2722" i="6" s="1"/>
  <c r="O3948" i="2"/>
  <c r="E2721" i="6" s="1"/>
  <c r="AO2721" i="6" s="1"/>
  <c r="O3947" i="2"/>
  <c r="E2720" i="6" s="1"/>
  <c r="AO2720" i="6" s="1"/>
  <c r="O3946" i="2"/>
  <c r="E2719" i="6" s="1"/>
  <c r="AO2719" i="6" s="1"/>
  <c r="O3945" i="2"/>
  <c r="O3944" i="2"/>
  <c r="O3943" i="2"/>
  <c r="E2718" i="6" s="1"/>
  <c r="AO2718" i="6" s="1"/>
  <c r="O3942" i="2"/>
  <c r="E2717" i="6" s="1"/>
  <c r="AO2717" i="6" s="1"/>
  <c r="O3941" i="2"/>
  <c r="E2716" i="6" s="1"/>
  <c r="AO2716" i="6" s="1"/>
  <c r="O3940" i="2"/>
  <c r="E2715" i="6" s="1"/>
  <c r="AO2715" i="6" s="1"/>
  <c r="O3939" i="2"/>
  <c r="E2714" i="6" s="1"/>
  <c r="AO2714" i="6" s="1"/>
  <c r="O3938" i="2"/>
  <c r="O3937" i="2"/>
  <c r="O3936" i="2"/>
  <c r="E2713" i="6" s="1"/>
  <c r="AO2713" i="6" s="1"/>
  <c r="O3935" i="2"/>
  <c r="E2712" i="6" s="1"/>
  <c r="AO2712" i="6" s="1"/>
  <c r="O3934" i="2"/>
  <c r="E2711" i="6" s="1"/>
  <c r="AO2711" i="6" s="1"/>
  <c r="O3933" i="2"/>
  <c r="E2710" i="6" s="1"/>
  <c r="AO2710" i="6" s="1"/>
  <c r="O3932" i="2"/>
  <c r="E2709" i="6" s="1"/>
  <c r="AO2709" i="6" s="1"/>
  <c r="O3931" i="2"/>
  <c r="O3930" i="2"/>
  <c r="O3929" i="2"/>
  <c r="E2708" i="6" s="1"/>
  <c r="AO2708" i="6" s="1"/>
  <c r="O3928" i="2"/>
  <c r="E2707" i="6" s="1"/>
  <c r="AO2707" i="6" s="1"/>
  <c r="O3927" i="2"/>
  <c r="E2706" i="6" s="1"/>
  <c r="AO2706" i="6" s="1"/>
  <c r="O3926" i="2"/>
  <c r="E2705" i="6" s="1"/>
  <c r="AO2705" i="6" s="1"/>
  <c r="O3925" i="2"/>
  <c r="E2704" i="6" s="1"/>
  <c r="AO2704" i="6" s="1"/>
  <c r="O3924" i="2"/>
  <c r="O3923" i="2"/>
  <c r="O3922" i="2"/>
  <c r="E2703" i="6" s="1"/>
  <c r="AO2703" i="6" s="1"/>
  <c r="O3921" i="2"/>
  <c r="E2702" i="6" s="1"/>
  <c r="AO2702" i="6" s="1"/>
  <c r="O3920" i="2"/>
  <c r="E2701" i="6" s="1"/>
  <c r="AO2701" i="6" s="1"/>
  <c r="O3919" i="2"/>
  <c r="E2700" i="6" s="1"/>
  <c r="AO2700" i="6" s="1"/>
  <c r="O3918" i="2"/>
  <c r="E2699" i="6" s="1"/>
  <c r="AO2699" i="6" s="1"/>
  <c r="O3917" i="2"/>
  <c r="O3916" i="2"/>
  <c r="O3915" i="2"/>
  <c r="E2698" i="6" s="1"/>
  <c r="AO2698" i="6" s="1"/>
  <c r="O3914" i="2"/>
  <c r="E2697" i="6" s="1"/>
  <c r="AO2697" i="6" s="1"/>
  <c r="O3913" i="2"/>
  <c r="E2696" i="6" s="1"/>
  <c r="AO2696" i="6" s="1"/>
  <c r="O3912" i="2"/>
  <c r="E2695" i="6" s="1"/>
  <c r="AO2695" i="6" s="1"/>
  <c r="O3911" i="2"/>
  <c r="E2694" i="6" s="1"/>
  <c r="AO2694" i="6" s="1"/>
  <c r="O3910" i="2"/>
  <c r="O3909" i="2"/>
  <c r="O3908" i="2"/>
  <c r="E2693" i="6" s="1"/>
  <c r="AO2693" i="6" s="1"/>
  <c r="O3907" i="2"/>
  <c r="E2692" i="6" s="1"/>
  <c r="AO2692" i="6" s="1"/>
  <c r="O3906" i="2"/>
  <c r="E2691" i="6" s="1"/>
  <c r="AO2691" i="6" s="1"/>
  <c r="O3905" i="2"/>
  <c r="E2690" i="6" s="1"/>
  <c r="AO2690" i="6" s="1"/>
  <c r="O3904" i="2"/>
  <c r="O3903" i="2"/>
  <c r="O3902" i="2"/>
  <c r="O3901" i="2"/>
  <c r="E2689" i="6" s="1"/>
  <c r="AO2689" i="6" s="1"/>
  <c r="O3900" i="2"/>
  <c r="E2688" i="6" s="1"/>
  <c r="AO2688" i="6" s="1"/>
  <c r="O3899" i="2"/>
  <c r="E2687" i="6" s="1"/>
  <c r="AO2687" i="6" s="1"/>
  <c r="O3898" i="2"/>
  <c r="E2686" i="6" s="1"/>
  <c r="AO2686" i="6" s="1"/>
  <c r="O3897" i="2"/>
  <c r="E2685" i="6" s="1"/>
  <c r="AO2685" i="6" s="1"/>
  <c r="O3896" i="2"/>
  <c r="O3895" i="2"/>
  <c r="O3894" i="2"/>
  <c r="E2684" i="6" s="1"/>
  <c r="AO2684" i="6" s="1"/>
  <c r="O3893" i="2"/>
  <c r="E2683" i="6" s="1"/>
  <c r="AO2683" i="6" s="1"/>
  <c r="O3892" i="2"/>
  <c r="E2682" i="6" s="1"/>
  <c r="AO2682" i="6" s="1"/>
  <c r="O3891" i="2"/>
  <c r="E2681" i="6" s="1"/>
  <c r="AO2681" i="6" s="1"/>
  <c r="O3890" i="2"/>
  <c r="E2680" i="6" s="1"/>
  <c r="AO2680" i="6" s="1"/>
  <c r="O3889" i="2"/>
  <c r="O3888" i="2"/>
  <c r="O3887" i="2"/>
  <c r="E2679" i="6" s="1"/>
  <c r="AO2679" i="6" s="1"/>
  <c r="O3886" i="2"/>
  <c r="E2678" i="6" s="1"/>
  <c r="AO2678" i="6" s="1"/>
  <c r="O3885" i="2"/>
  <c r="E2677" i="6" s="1"/>
  <c r="AO2677" i="6" s="1"/>
  <c r="O3884" i="2"/>
  <c r="E2676" i="6" s="1"/>
  <c r="AO2676" i="6" s="1"/>
  <c r="O3883" i="2"/>
  <c r="E2675" i="6" s="1"/>
  <c r="AO2675" i="6" s="1"/>
  <c r="O3882" i="2"/>
  <c r="O3881" i="2"/>
  <c r="O3880" i="2"/>
  <c r="E2674" i="6" s="1"/>
  <c r="AO2674" i="6" s="1"/>
  <c r="O3879" i="2"/>
  <c r="E2673" i="6" s="1"/>
  <c r="AO2673" i="6" s="1"/>
  <c r="O3878" i="2"/>
  <c r="E2672" i="6" s="1"/>
  <c r="AO2672" i="6" s="1"/>
  <c r="O3877" i="2"/>
  <c r="E2671" i="6" s="1"/>
  <c r="AO2671" i="6" s="1"/>
  <c r="O3876" i="2"/>
  <c r="E2670" i="6" s="1"/>
  <c r="AO2670" i="6" s="1"/>
  <c r="O3875" i="2"/>
  <c r="O3874" i="2"/>
  <c r="O3873" i="2"/>
  <c r="E2669" i="6" s="1"/>
  <c r="AO2669" i="6" s="1"/>
  <c r="O3872" i="2"/>
  <c r="E2668" i="6" s="1"/>
  <c r="AO2668" i="6" s="1"/>
  <c r="O3871" i="2"/>
  <c r="E2667" i="6" s="1"/>
  <c r="AO2667" i="6" s="1"/>
  <c r="O3870" i="2"/>
  <c r="E2666" i="6" s="1"/>
  <c r="AO2666" i="6" s="1"/>
  <c r="O3869" i="2"/>
  <c r="E2665" i="6" s="1"/>
  <c r="AO2665" i="6" s="1"/>
  <c r="O3868" i="2"/>
  <c r="O3867" i="2"/>
  <c r="O3866" i="2"/>
  <c r="E2664" i="6" s="1"/>
  <c r="AO2664" i="6" s="1"/>
  <c r="O3865" i="2"/>
  <c r="E2663" i="6" s="1"/>
  <c r="AO2663" i="6" s="1"/>
  <c r="O3864" i="2"/>
  <c r="E2662" i="6" s="1"/>
  <c r="AO2662" i="6" s="1"/>
  <c r="O3863" i="2"/>
  <c r="E2661" i="6" s="1"/>
  <c r="AO2661" i="6" s="1"/>
  <c r="O3862" i="2"/>
  <c r="E2660" i="6" s="1"/>
  <c r="AO2660" i="6" s="1"/>
  <c r="O3861" i="2"/>
  <c r="O3860" i="2"/>
  <c r="O3859" i="2"/>
  <c r="E2659" i="6" s="1"/>
  <c r="AO2659" i="6" s="1"/>
  <c r="O3858" i="2"/>
  <c r="E2658" i="6" s="1"/>
  <c r="AO2658" i="6" s="1"/>
  <c r="O3857" i="2"/>
  <c r="E2657" i="6" s="1"/>
  <c r="AO2657" i="6" s="1"/>
  <c r="O3856" i="2"/>
  <c r="E2656" i="6" s="1"/>
  <c r="AO2656" i="6" s="1"/>
  <c r="O3855" i="2"/>
  <c r="E2655" i="6" s="1"/>
  <c r="AO2655" i="6" s="1"/>
  <c r="O3854" i="2"/>
  <c r="O3853" i="2"/>
  <c r="O3852" i="2"/>
  <c r="E2654" i="6" s="1"/>
  <c r="AO2654" i="6" s="1"/>
  <c r="O3851" i="2"/>
  <c r="E2653" i="6" s="1"/>
  <c r="AO2653" i="6" s="1"/>
  <c r="O3850" i="2"/>
  <c r="E2652" i="6" s="1"/>
  <c r="AO2652" i="6" s="1"/>
  <c r="O3849" i="2"/>
  <c r="E2651" i="6" s="1"/>
  <c r="AO2651" i="6" s="1"/>
  <c r="O3848" i="2"/>
  <c r="E2650" i="6" s="1"/>
  <c r="AO2650" i="6" s="1"/>
  <c r="O3847" i="2"/>
  <c r="O3846" i="2"/>
  <c r="O3845" i="2"/>
  <c r="E2649" i="6" s="1"/>
  <c r="AO2649" i="6" s="1"/>
  <c r="O3844" i="2"/>
  <c r="E2648" i="6" s="1"/>
  <c r="AO2648" i="6" s="1"/>
  <c r="O3843" i="2"/>
  <c r="E2647" i="6" s="1"/>
  <c r="AO2647" i="6" s="1"/>
  <c r="O3842" i="2"/>
  <c r="E2646" i="6" s="1"/>
  <c r="AO2646" i="6" s="1"/>
  <c r="O3841" i="2"/>
  <c r="O3840" i="2"/>
  <c r="O3839" i="2"/>
  <c r="O3838" i="2"/>
  <c r="E2645" i="6" s="1"/>
  <c r="AO2645" i="6" s="1"/>
  <c r="O3837" i="2"/>
  <c r="E2644" i="6" s="1"/>
  <c r="AO2644" i="6" s="1"/>
  <c r="O3836" i="2"/>
  <c r="E2643" i="6" s="1"/>
  <c r="AO2643" i="6" s="1"/>
  <c r="O3835" i="2"/>
  <c r="E2642" i="6" s="1"/>
  <c r="AO2642" i="6" s="1"/>
  <c r="O3834" i="2"/>
  <c r="E2641" i="6" s="1"/>
  <c r="AO2641" i="6" s="1"/>
  <c r="O3833" i="2"/>
  <c r="O3832" i="2"/>
  <c r="O3831" i="2"/>
  <c r="E2640" i="6" s="1"/>
  <c r="AO2640" i="6" s="1"/>
  <c r="O3830" i="2"/>
  <c r="E2639" i="6" s="1"/>
  <c r="AO2639" i="6" s="1"/>
  <c r="O3829" i="2"/>
  <c r="E2638" i="6" s="1"/>
  <c r="AO2638" i="6" s="1"/>
  <c r="O3828" i="2"/>
  <c r="E2637" i="6" s="1"/>
  <c r="AO2637" i="6" s="1"/>
  <c r="O3827" i="2"/>
  <c r="E2636" i="6" s="1"/>
  <c r="AO2636" i="6" s="1"/>
  <c r="O3826" i="2"/>
  <c r="O3825" i="2"/>
  <c r="O3824" i="2"/>
  <c r="E2635" i="6" s="1"/>
  <c r="AO2635" i="6" s="1"/>
  <c r="O3823" i="2"/>
  <c r="E2634" i="6" s="1"/>
  <c r="AO2634" i="6" s="1"/>
  <c r="O3822" i="2"/>
  <c r="E2633" i="6" s="1"/>
  <c r="AO2633" i="6" s="1"/>
  <c r="O3821" i="2"/>
  <c r="E2632" i="6" s="1"/>
  <c r="AO2632" i="6" s="1"/>
  <c r="O3820" i="2"/>
  <c r="E2631" i="6" s="1"/>
  <c r="AO2631" i="6" s="1"/>
  <c r="O3819" i="2"/>
  <c r="O3818" i="2"/>
  <c r="O3817" i="2"/>
  <c r="E2630" i="6" s="1"/>
  <c r="AO2630" i="6" s="1"/>
  <c r="O3816" i="2"/>
  <c r="E2629" i="6" s="1"/>
  <c r="AO2629" i="6" s="1"/>
  <c r="O3815" i="2"/>
  <c r="E2628" i="6" s="1"/>
  <c r="AO2628" i="6" s="1"/>
  <c r="O3814" i="2"/>
  <c r="E2627" i="6" s="1"/>
  <c r="AO2627" i="6" s="1"/>
  <c r="O3813" i="2"/>
  <c r="E2626" i="6" s="1"/>
  <c r="AO2626" i="6" s="1"/>
  <c r="O3812" i="2"/>
  <c r="O3811" i="2"/>
  <c r="O3810" i="2"/>
  <c r="E2625" i="6" s="1"/>
  <c r="AO2625" i="6" s="1"/>
  <c r="O3809" i="2"/>
  <c r="E2624" i="6" s="1"/>
  <c r="AO2624" i="6" s="1"/>
  <c r="O3808" i="2"/>
  <c r="E2623" i="6" s="1"/>
  <c r="AO2623" i="6" s="1"/>
  <c r="O3807" i="2"/>
  <c r="E2622" i="6" s="1"/>
  <c r="AO2622" i="6" s="1"/>
  <c r="O3806" i="2"/>
  <c r="O3805" i="2"/>
  <c r="O3804" i="2"/>
  <c r="O3803" i="2"/>
  <c r="E2621" i="6" s="1"/>
  <c r="AO2621" i="6" s="1"/>
  <c r="O3802" i="2"/>
  <c r="E2620" i="6" s="1"/>
  <c r="AO2620" i="6" s="1"/>
  <c r="O3801" i="2"/>
  <c r="E2619" i="6" s="1"/>
  <c r="AO2619" i="6" s="1"/>
  <c r="O3800" i="2"/>
  <c r="E2618" i="6" s="1"/>
  <c r="AO2618" i="6" s="1"/>
  <c r="O3799" i="2"/>
  <c r="E2617" i="6" s="1"/>
  <c r="AO2617" i="6" s="1"/>
  <c r="O3798" i="2"/>
  <c r="O3797" i="2"/>
  <c r="O3796" i="2"/>
  <c r="E2616" i="6" s="1"/>
  <c r="AO2616" i="6" s="1"/>
  <c r="O3795" i="2"/>
  <c r="E2615" i="6" s="1"/>
  <c r="AO2615" i="6" s="1"/>
  <c r="O3794" i="2"/>
  <c r="E2614" i="6" s="1"/>
  <c r="AO2614" i="6" s="1"/>
  <c r="O3793" i="2"/>
  <c r="E2613" i="6" s="1"/>
  <c r="AO2613" i="6" s="1"/>
  <c r="O3792" i="2"/>
  <c r="E2612" i="6" s="1"/>
  <c r="AO2612" i="6" s="1"/>
  <c r="O3791" i="2"/>
  <c r="O3790" i="2"/>
  <c r="O3789" i="2"/>
  <c r="E2611" i="6" s="1"/>
  <c r="AO2611" i="6" s="1"/>
  <c r="O3788" i="2"/>
  <c r="E2610" i="6" s="1"/>
  <c r="AO2610" i="6" s="1"/>
  <c r="O3787" i="2"/>
  <c r="E2609" i="6" s="1"/>
  <c r="AO2609" i="6" s="1"/>
  <c r="O3786" i="2"/>
  <c r="E2608" i="6" s="1"/>
  <c r="AO2608" i="6" s="1"/>
  <c r="O3785" i="2"/>
  <c r="E2607" i="6" s="1"/>
  <c r="AO2607" i="6" s="1"/>
  <c r="O3784" i="2"/>
  <c r="O3783" i="2"/>
  <c r="O3782" i="2"/>
  <c r="E2606" i="6" s="1"/>
  <c r="AO2606" i="6" s="1"/>
  <c r="O3781" i="2"/>
  <c r="E2605" i="6" s="1"/>
  <c r="AO2605" i="6" s="1"/>
  <c r="O3780" i="2"/>
  <c r="E2604" i="6" s="1"/>
  <c r="AO2604" i="6" s="1"/>
  <c r="O3779" i="2"/>
  <c r="E2603" i="6" s="1"/>
  <c r="AO2603" i="6" s="1"/>
  <c r="O3778" i="2"/>
  <c r="E2602" i="6" s="1"/>
  <c r="AO2602" i="6" s="1"/>
  <c r="O3777" i="2"/>
  <c r="O3776" i="2"/>
  <c r="O3775" i="2"/>
  <c r="E2601" i="6" s="1"/>
  <c r="AO2601" i="6" s="1"/>
  <c r="O3774" i="2"/>
  <c r="E2600" i="6" s="1"/>
  <c r="AO2600" i="6" s="1"/>
  <c r="O3773" i="2"/>
  <c r="E2599" i="6" s="1"/>
  <c r="AO2599" i="6" s="1"/>
  <c r="O3772" i="2"/>
  <c r="E2598" i="6" s="1"/>
  <c r="AO2598" i="6" s="1"/>
  <c r="O3771" i="2"/>
  <c r="E2597" i="6" s="1"/>
  <c r="AO2597" i="6" s="1"/>
  <c r="O3770" i="2"/>
  <c r="O3769" i="2"/>
  <c r="O3768" i="2"/>
  <c r="E2596" i="6" s="1"/>
  <c r="AO2596" i="6" s="1"/>
  <c r="O3767" i="2"/>
  <c r="E2595" i="6" s="1"/>
  <c r="AO2595" i="6" s="1"/>
  <c r="O3766" i="2"/>
  <c r="E2594" i="6" s="1"/>
  <c r="AO2594" i="6" s="1"/>
  <c r="O3765" i="2"/>
  <c r="E2593" i="6" s="1"/>
  <c r="AO2593" i="6" s="1"/>
  <c r="O3764" i="2"/>
  <c r="E2592" i="6" s="1"/>
  <c r="AO2592" i="6" s="1"/>
  <c r="O3763" i="2"/>
  <c r="O3762" i="2"/>
  <c r="O3761" i="2"/>
  <c r="E2591" i="6" s="1"/>
  <c r="AO2591" i="6" s="1"/>
  <c r="O3760" i="2"/>
  <c r="E2590" i="6" s="1"/>
  <c r="AO2590" i="6" s="1"/>
  <c r="O3759" i="2"/>
  <c r="E2589" i="6" s="1"/>
  <c r="AO2589" i="6" s="1"/>
  <c r="O3758" i="2"/>
  <c r="E2588" i="6" s="1"/>
  <c r="AO2588" i="6" s="1"/>
  <c r="O3757" i="2"/>
  <c r="E2587" i="6" s="1"/>
  <c r="AO2587" i="6" s="1"/>
  <c r="O3756" i="2"/>
  <c r="O3755" i="2"/>
  <c r="O3754" i="2"/>
  <c r="E2586" i="6" s="1"/>
  <c r="AO2586" i="6" s="1"/>
  <c r="O3753" i="2"/>
  <c r="E2585" i="6" s="1"/>
  <c r="AO2585" i="6" s="1"/>
  <c r="O3752" i="2"/>
  <c r="E2584" i="6" s="1"/>
  <c r="AO2584" i="6" s="1"/>
  <c r="O3751" i="2"/>
  <c r="E2583" i="6" s="1"/>
  <c r="AO2583" i="6" s="1"/>
  <c r="O3750" i="2"/>
  <c r="E2582" i="6" s="1"/>
  <c r="AO2582" i="6" s="1"/>
  <c r="O3749" i="2"/>
  <c r="O3748" i="2"/>
  <c r="O3747" i="2"/>
  <c r="O3746" i="2"/>
  <c r="E2581" i="6" s="1"/>
  <c r="AO2581" i="6" s="1"/>
  <c r="O3745" i="2"/>
  <c r="E2580" i="6" s="1"/>
  <c r="AO2580" i="6" s="1"/>
  <c r="O3744" i="2"/>
  <c r="E2579" i="6" s="1"/>
  <c r="AO2579" i="6" s="1"/>
  <c r="O3743" i="2"/>
  <c r="E2578" i="6" s="1"/>
  <c r="AO2578" i="6" s="1"/>
  <c r="O3742" i="2"/>
  <c r="O3741" i="2"/>
  <c r="O3740" i="2"/>
  <c r="E2577" i="6" s="1"/>
  <c r="AO2577" i="6" s="1"/>
  <c r="O3739" i="2"/>
  <c r="E2576" i="6" s="1"/>
  <c r="AO2576" i="6" s="1"/>
  <c r="O3738" i="2"/>
  <c r="E2575" i="6" s="1"/>
  <c r="AO2575" i="6" s="1"/>
  <c r="O3737" i="2"/>
  <c r="E2574" i="6" s="1"/>
  <c r="AO2574" i="6" s="1"/>
  <c r="O3736" i="2"/>
  <c r="E2573" i="6" s="1"/>
  <c r="AO2573" i="6" s="1"/>
  <c r="O3735" i="2"/>
  <c r="O3734" i="2"/>
  <c r="O3733" i="2"/>
  <c r="E2572" i="6" s="1"/>
  <c r="AO2572" i="6" s="1"/>
  <c r="O3732" i="2"/>
  <c r="E2571" i="6" s="1"/>
  <c r="AO2571" i="6" s="1"/>
  <c r="O3731" i="2"/>
  <c r="E2570" i="6" s="1"/>
  <c r="AO2570" i="6" s="1"/>
  <c r="O3730" i="2"/>
  <c r="E2569" i="6" s="1"/>
  <c r="AO2569" i="6" s="1"/>
  <c r="O3729" i="2"/>
  <c r="E2568" i="6" s="1"/>
  <c r="AO2568" i="6" s="1"/>
  <c r="O3728" i="2"/>
  <c r="O3727" i="2"/>
  <c r="O3726" i="2"/>
  <c r="E2567" i="6" s="1"/>
  <c r="AO2567" i="6" s="1"/>
  <c r="O3725" i="2"/>
  <c r="E2566" i="6" s="1"/>
  <c r="AO2566" i="6" s="1"/>
  <c r="O3724" i="2"/>
  <c r="E2565" i="6" s="1"/>
  <c r="AO2565" i="6" s="1"/>
  <c r="O3723" i="2"/>
  <c r="E2564" i="6" s="1"/>
  <c r="AO2564" i="6" s="1"/>
  <c r="O3722" i="2"/>
  <c r="E2563" i="6" s="1"/>
  <c r="AO2563" i="6" s="1"/>
  <c r="O3721" i="2"/>
  <c r="O3720" i="2"/>
  <c r="O3719" i="2"/>
  <c r="E2562" i="6" s="1"/>
  <c r="AO2562" i="6" s="1"/>
  <c r="O3718" i="2"/>
  <c r="E2561" i="6" s="1"/>
  <c r="AO2561" i="6" s="1"/>
  <c r="O3717" i="2"/>
  <c r="E2560" i="6" s="1"/>
  <c r="AO2560" i="6" s="1"/>
  <c r="O3716" i="2"/>
  <c r="E2559" i="6" s="1"/>
  <c r="AO2559" i="6" s="1"/>
  <c r="O3715" i="2"/>
  <c r="E2558" i="6" s="1"/>
  <c r="AO2558" i="6" s="1"/>
  <c r="O3714" i="2"/>
  <c r="O3713" i="2"/>
  <c r="O3712" i="2"/>
  <c r="E2557" i="6" s="1"/>
  <c r="AO2557" i="6" s="1"/>
  <c r="O3711" i="2"/>
  <c r="E2556" i="6" s="1"/>
  <c r="AO2556" i="6" s="1"/>
  <c r="O3710" i="2"/>
  <c r="E2555" i="6" s="1"/>
  <c r="AO2555" i="6" s="1"/>
  <c r="O3709" i="2"/>
  <c r="E2554" i="6" s="1"/>
  <c r="AO2554" i="6" s="1"/>
  <c r="O3708" i="2"/>
  <c r="E2553" i="6" s="1"/>
  <c r="AO2553" i="6" s="1"/>
  <c r="O3707" i="2"/>
  <c r="O3706" i="2"/>
  <c r="O3705" i="2"/>
  <c r="E2552" i="6" s="1"/>
  <c r="AO2552" i="6" s="1"/>
  <c r="O3704" i="2"/>
  <c r="E2551" i="6" s="1"/>
  <c r="AO2551" i="6" s="1"/>
  <c r="O3703" i="2"/>
  <c r="E2550" i="6" s="1"/>
  <c r="AO2550" i="6" s="1"/>
  <c r="O3702" i="2"/>
  <c r="E2549" i="6" s="1"/>
  <c r="AO2549" i="6" s="1"/>
  <c r="O3701" i="2"/>
  <c r="O3700" i="2"/>
  <c r="O3699" i="2"/>
  <c r="O3698" i="2"/>
  <c r="E2548" i="6" s="1"/>
  <c r="AO2548" i="6" s="1"/>
  <c r="O3697" i="2"/>
  <c r="E2547" i="6" s="1"/>
  <c r="AO2547" i="6" s="1"/>
  <c r="O3696" i="2"/>
  <c r="E2546" i="6" s="1"/>
  <c r="AO2546" i="6" s="1"/>
  <c r="O3695" i="2"/>
  <c r="E2545" i="6" s="1"/>
  <c r="AO2545" i="6" s="1"/>
  <c r="O3694" i="2"/>
  <c r="E2544" i="6" s="1"/>
  <c r="AO2544" i="6" s="1"/>
  <c r="O3693" i="2"/>
  <c r="O3692" i="2"/>
  <c r="O3691" i="2"/>
  <c r="E2543" i="6" s="1"/>
  <c r="AO2543" i="6" s="1"/>
  <c r="O3690" i="2"/>
  <c r="E2542" i="6" s="1"/>
  <c r="AO2542" i="6" s="1"/>
  <c r="O3689" i="2"/>
  <c r="E2541" i="6" s="1"/>
  <c r="AO2541" i="6" s="1"/>
  <c r="O3688" i="2"/>
  <c r="E2540" i="6" s="1"/>
  <c r="AO2540" i="6" s="1"/>
  <c r="O3687" i="2"/>
  <c r="E2539" i="6" s="1"/>
  <c r="AO2539" i="6" s="1"/>
  <c r="O3686" i="2"/>
  <c r="O3685" i="2"/>
  <c r="O3684" i="2"/>
  <c r="E2538" i="6" s="1"/>
  <c r="AO2538" i="6" s="1"/>
  <c r="O3683" i="2"/>
  <c r="E2537" i="6" s="1"/>
  <c r="AO2537" i="6" s="1"/>
  <c r="O3682" i="2"/>
  <c r="E2536" i="6" s="1"/>
  <c r="AO2536" i="6" s="1"/>
  <c r="O3681" i="2"/>
  <c r="E2535" i="6" s="1"/>
  <c r="AO2535" i="6" s="1"/>
  <c r="O3680" i="2"/>
  <c r="E2534" i="6" s="1"/>
  <c r="AO2534" i="6" s="1"/>
  <c r="O3679" i="2"/>
  <c r="O3678" i="2"/>
  <c r="O3677" i="2"/>
  <c r="E2533" i="6" s="1"/>
  <c r="AO2533" i="6" s="1"/>
  <c r="O3676" i="2"/>
  <c r="E2532" i="6" s="1"/>
  <c r="AO2532" i="6" s="1"/>
  <c r="O3675" i="2"/>
  <c r="E2531" i="6" s="1"/>
  <c r="AO2531" i="6" s="1"/>
  <c r="O3674" i="2"/>
  <c r="E2530" i="6" s="1"/>
  <c r="AO2530" i="6" s="1"/>
  <c r="O3673" i="2"/>
  <c r="O3672" i="2"/>
  <c r="O3671" i="2"/>
  <c r="O3670" i="2"/>
  <c r="E2529" i="6" s="1"/>
  <c r="AO2529" i="6" s="1"/>
  <c r="O3669" i="2"/>
  <c r="E2528" i="6" s="1"/>
  <c r="AO2528" i="6" s="1"/>
  <c r="O3668" i="2"/>
  <c r="E2527" i="6" s="1"/>
  <c r="AO2527" i="6" s="1"/>
  <c r="O3667" i="2"/>
  <c r="E2526" i="6" s="1"/>
  <c r="AO2526" i="6" s="1"/>
  <c r="O3666" i="2"/>
  <c r="E2525" i="6" s="1"/>
  <c r="AO2525" i="6" s="1"/>
  <c r="O3665" i="2"/>
  <c r="O3664" i="2"/>
  <c r="O3663" i="2"/>
  <c r="E2524" i="6" s="1"/>
  <c r="AO2524" i="6" s="1"/>
  <c r="O3662" i="2"/>
  <c r="E2523" i="6" s="1"/>
  <c r="AO2523" i="6" s="1"/>
  <c r="O3661" i="2"/>
  <c r="E2522" i="6" s="1"/>
  <c r="AO2522" i="6" s="1"/>
  <c r="O3660" i="2"/>
  <c r="E2521" i="6" s="1"/>
  <c r="AO2521" i="6" s="1"/>
  <c r="O3659" i="2"/>
  <c r="E2520" i="6" s="1"/>
  <c r="AO2520" i="6" s="1"/>
  <c r="O3658" i="2"/>
  <c r="O3657" i="2"/>
  <c r="O3656" i="2"/>
  <c r="O3655" i="2"/>
  <c r="E2519" i="6" s="1"/>
  <c r="AO2519" i="6" s="1"/>
  <c r="O3654" i="2"/>
  <c r="E2518" i="6" s="1"/>
  <c r="AO2518" i="6" s="1"/>
  <c r="O3653" i="2"/>
  <c r="E2517" i="6" s="1"/>
  <c r="AO2517" i="6" s="1"/>
  <c r="O3652" i="2"/>
  <c r="E2516" i="6" s="1"/>
  <c r="AO2516" i="6" s="1"/>
  <c r="O3651" i="2"/>
  <c r="O3650" i="2"/>
  <c r="O3649" i="2"/>
  <c r="O3648" i="2"/>
  <c r="E2515" i="6" s="1"/>
  <c r="AO2515" i="6" s="1"/>
  <c r="O3647" i="2"/>
  <c r="E2514" i="6" s="1"/>
  <c r="AO2514" i="6" s="1"/>
  <c r="O3646" i="2"/>
  <c r="E2513" i="6" s="1"/>
  <c r="AO2513" i="6" s="1"/>
  <c r="O3645" i="2"/>
  <c r="E2512" i="6" s="1"/>
  <c r="AO2512" i="6" s="1"/>
  <c r="O3644" i="2"/>
  <c r="O3643" i="2"/>
  <c r="O3642" i="2"/>
  <c r="E2511" i="6" s="1"/>
  <c r="AO2511" i="6" s="1"/>
  <c r="O3641" i="2"/>
  <c r="E2510" i="6" s="1"/>
  <c r="AO2510" i="6" s="1"/>
  <c r="O3640" i="2"/>
  <c r="E2509" i="6" s="1"/>
  <c r="AO2509" i="6" s="1"/>
  <c r="O3639" i="2"/>
  <c r="E2508" i="6" s="1"/>
  <c r="AO2508" i="6" s="1"/>
  <c r="O3638" i="2"/>
  <c r="E2507" i="6" s="1"/>
  <c r="AO2507" i="6" s="1"/>
  <c r="O3637" i="2"/>
  <c r="O3636" i="2"/>
  <c r="O3635" i="2"/>
  <c r="E2506" i="6" s="1"/>
  <c r="AO2506" i="6" s="1"/>
  <c r="O3634" i="2"/>
  <c r="E2505" i="6" s="1"/>
  <c r="AO2505" i="6" s="1"/>
  <c r="O3633" i="2"/>
  <c r="E2504" i="6" s="1"/>
  <c r="AO2504" i="6" s="1"/>
  <c r="O3632" i="2"/>
  <c r="E2503" i="6" s="1"/>
  <c r="AO2503" i="6" s="1"/>
  <c r="O3631" i="2"/>
  <c r="E2502" i="6" s="1"/>
  <c r="AO2502" i="6" s="1"/>
  <c r="O3630" i="2"/>
  <c r="O3629" i="2"/>
  <c r="O3628" i="2"/>
  <c r="E2501" i="6" s="1"/>
  <c r="AO2501" i="6" s="1"/>
  <c r="O3627" i="2"/>
  <c r="E2500" i="6" s="1"/>
  <c r="AO2500" i="6" s="1"/>
  <c r="O3626" i="2"/>
  <c r="E2499" i="6" s="1"/>
  <c r="AO2499" i="6" s="1"/>
  <c r="O3625" i="2"/>
  <c r="E2498" i="6" s="1"/>
  <c r="AO2498" i="6" s="1"/>
  <c r="O3624" i="2"/>
  <c r="E2497" i="6" s="1"/>
  <c r="AO2497" i="6" s="1"/>
  <c r="O3623" i="2"/>
  <c r="O3622" i="2"/>
  <c r="O3621" i="2"/>
  <c r="E2496" i="6" s="1"/>
  <c r="AO2496" i="6" s="1"/>
  <c r="O3620" i="2"/>
  <c r="O3619" i="2"/>
  <c r="E2495" i="6" s="1"/>
  <c r="AO2495" i="6" s="1"/>
  <c r="O3618" i="2"/>
  <c r="E2494" i="6" s="1"/>
  <c r="AO2494" i="6" s="1"/>
  <c r="O3617" i="2"/>
  <c r="E2493" i="6" s="1"/>
  <c r="AO2493" i="6" s="1"/>
  <c r="O3616" i="2"/>
  <c r="O3615" i="2"/>
  <c r="O3614" i="2"/>
  <c r="E2492" i="6" s="1"/>
  <c r="AO2492" i="6" s="1"/>
  <c r="O3613" i="2"/>
  <c r="E2491" i="6" s="1"/>
  <c r="AO2491" i="6" s="1"/>
  <c r="O3612" i="2"/>
  <c r="E2490" i="6" s="1"/>
  <c r="AO2490" i="6" s="1"/>
  <c r="O3611" i="2"/>
  <c r="E2489" i="6" s="1"/>
  <c r="AO2489" i="6" s="1"/>
  <c r="O3610" i="2"/>
  <c r="E2488" i="6" s="1"/>
  <c r="AO2488" i="6" s="1"/>
  <c r="O3609" i="2"/>
  <c r="O3608" i="2"/>
  <c r="O3607" i="2"/>
  <c r="E2487" i="6" s="1"/>
  <c r="AO2487" i="6" s="1"/>
  <c r="O3606" i="2"/>
  <c r="E2486" i="6" s="1"/>
  <c r="AO2486" i="6" s="1"/>
  <c r="O3605" i="2"/>
  <c r="E2485" i="6" s="1"/>
  <c r="AO2485" i="6" s="1"/>
  <c r="O3604" i="2"/>
  <c r="E2484" i="6" s="1"/>
  <c r="AO2484" i="6" s="1"/>
  <c r="O3603" i="2"/>
  <c r="E2483" i="6" s="1"/>
  <c r="AO2483" i="6" s="1"/>
  <c r="O3602" i="2"/>
  <c r="O3601" i="2"/>
  <c r="O3600" i="2"/>
  <c r="E2482" i="6" s="1"/>
  <c r="AO2482" i="6" s="1"/>
  <c r="O3599" i="2"/>
  <c r="E2481" i="6" s="1"/>
  <c r="AO2481" i="6" s="1"/>
  <c r="O3598" i="2"/>
  <c r="E2480" i="6" s="1"/>
  <c r="AO2480" i="6" s="1"/>
  <c r="O3597" i="2"/>
  <c r="E2479" i="6" s="1"/>
  <c r="AO2479" i="6" s="1"/>
  <c r="O3596" i="2"/>
  <c r="E2478" i="6" s="1"/>
  <c r="AO2478" i="6" s="1"/>
  <c r="O3595" i="2"/>
  <c r="O3594" i="2"/>
  <c r="O3593" i="2"/>
  <c r="E2477" i="6" s="1"/>
  <c r="AO2477" i="6" s="1"/>
  <c r="O3592" i="2"/>
  <c r="E2476" i="6" s="1"/>
  <c r="AO2476" i="6" s="1"/>
  <c r="O3591" i="2"/>
  <c r="E2475" i="6" s="1"/>
  <c r="AO2475" i="6" s="1"/>
  <c r="O3590" i="2"/>
  <c r="E2474" i="6" s="1"/>
  <c r="AO2474" i="6" s="1"/>
  <c r="O3589" i="2"/>
  <c r="E2473" i="6" s="1"/>
  <c r="AO2473" i="6" s="1"/>
  <c r="O3588" i="2"/>
  <c r="O3587" i="2"/>
  <c r="O3586" i="2"/>
  <c r="E2472" i="6" s="1"/>
  <c r="AO2472" i="6" s="1"/>
  <c r="O3585" i="2"/>
  <c r="E2471" i="6" s="1"/>
  <c r="AO2471" i="6" s="1"/>
  <c r="O3584" i="2"/>
  <c r="E2470" i="6" s="1"/>
  <c r="AO2470" i="6" s="1"/>
  <c r="O3583" i="2"/>
  <c r="E2469" i="6" s="1"/>
  <c r="AO2469" i="6" s="1"/>
  <c r="O3582" i="2"/>
  <c r="E2468" i="6" s="1"/>
  <c r="AO2468" i="6" s="1"/>
  <c r="O3581" i="2"/>
  <c r="O3580" i="2"/>
  <c r="O3579" i="2"/>
  <c r="E2467" i="6" s="1"/>
  <c r="AO2467" i="6" s="1"/>
  <c r="O3578" i="2"/>
  <c r="E2466" i="6" s="1"/>
  <c r="AO2466" i="6" s="1"/>
  <c r="O3577" i="2"/>
  <c r="E2465" i="6" s="1"/>
  <c r="AO2465" i="6" s="1"/>
  <c r="O3576" i="2"/>
  <c r="E2464" i="6" s="1"/>
  <c r="AO2464" i="6" s="1"/>
  <c r="O3575" i="2"/>
  <c r="E2463" i="6" s="1"/>
  <c r="AO2463" i="6" s="1"/>
  <c r="O3574" i="2"/>
  <c r="O3573" i="2"/>
  <c r="O3572" i="2"/>
  <c r="E2462" i="6" s="1"/>
  <c r="AO2462" i="6" s="1"/>
  <c r="O3571" i="2"/>
  <c r="E2461" i="6" s="1"/>
  <c r="AO2461" i="6" s="1"/>
  <c r="O3570" i="2"/>
  <c r="E2460" i="6" s="1"/>
  <c r="AO2460" i="6" s="1"/>
  <c r="O3569" i="2"/>
  <c r="E2459" i="6" s="1"/>
  <c r="AO2459" i="6" s="1"/>
  <c r="O3568" i="2"/>
  <c r="E2458" i="6" s="1"/>
  <c r="AO2458" i="6" s="1"/>
  <c r="O3567" i="2"/>
  <c r="O3566" i="2"/>
  <c r="O3565" i="2"/>
  <c r="E2457" i="6" s="1"/>
  <c r="AO2457" i="6" s="1"/>
  <c r="O3564" i="2"/>
  <c r="E2456" i="6" s="1"/>
  <c r="AO2456" i="6" s="1"/>
  <c r="O3563" i="2"/>
  <c r="E2455" i="6" s="1"/>
  <c r="AO2455" i="6" s="1"/>
  <c r="O3562" i="2"/>
  <c r="E2454" i="6" s="1"/>
  <c r="AO2454" i="6" s="1"/>
  <c r="O3561" i="2"/>
  <c r="E2453" i="6" s="1"/>
  <c r="AO2453" i="6" s="1"/>
  <c r="O3560" i="2"/>
  <c r="O3559" i="2"/>
  <c r="O3558" i="2"/>
  <c r="E2452" i="6" s="1"/>
  <c r="AO2452" i="6" s="1"/>
  <c r="O3557" i="2"/>
  <c r="E2451" i="6" s="1"/>
  <c r="AO2451" i="6" s="1"/>
  <c r="O3556" i="2"/>
  <c r="E2450" i="6" s="1"/>
  <c r="AO2450" i="6" s="1"/>
  <c r="O3555" i="2"/>
  <c r="E2449" i="6" s="1"/>
  <c r="AO2449" i="6" s="1"/>
  <c r="O3554" i="2"/>
  <c r="E2448" i="6" s="1"/>
  <c r="AO2448" i="6" s="1"/>
  <c r="O3553" i="2"/>
  <c r="O3552" i="2"/>
  <c r="O3551" i="2"/>
  <c r="E2447" i="6" s="1"/>
  <c r="AO2447" i="6" s="1"/>
  <c r="O3550" i="2"/>
  <c r="E2446" i="6" s="1"/>
  <c r="AO2446" i="6" s="1"/>
  <c r="O3549" i="2"/>
  <c r="E2445" i="6" s="1"/>
  <c r="AO2445" i="6" s="1"/>
  <c r="O3548" i="2"/>
  <c r="E2444" i="6" s="1"/>
  <c r="AO2444" i="6" s="1"/>
  <c r="O3547" i="2"/>
  <c r="E2443" i="6" s="1"/>
  <c r="AO2443" i="6" s="1"/>
  <c r="O3546" i="2"/>
  <c r="O3545" i="2"/>
  <c r="O3544" i="2"/>
  <c r="E2442" i="6" s="1"/>
  <c r="AO2442" i="6" s="1"/>
  <c r="O3543" i="2"/>
  <c r="E2441" i="6" s="1"/>
  <c r="AO2441" i="6" s="1"/>
  <c r="O3542" i="2"/>
  <c r="E2440" i="6" s="1"/>
  <c r="AO2440" i="6" s="1"/>
  <c r="O3541" i="2"/>
  <c r="E2439" i="6" s="1"/>
  <c r="AO2439" i="6" s="1"/>
  <c r="O3540" i="2"/>
  <c r="O3539" i="2"/>
  <c r="O3538" i="2"/>
  <c r="O3537" i="2"/>
  <c r="E2438" i="6" s="1"/>
  <c r="AO2438" i="6" s="1"/>
  <c r="O3536" i="2"/>
  <c r="E2437" i="6" s="1"/>
  <c r="AO2437" i="6" s="1"/>
  <c r="O3535" i="2"/>
  <c r="E2436" i="6" s="1"/>
  <c r="AO2436" i="6" s="1"/>
  <c r="O3534" i="2"/>
  <c r="E2435" i="6" s="1"/>
  <c r="AO2435" i="6" s="1"/>
  <c r="O3533" i="2"/>
  <c r="E2434" i="6" s="1"/>
  <c r="AO2434" i="6" s="1"/>
  <c r="O3532" i="2"/>
  <c r="O3531" i="2"/>
  <c r="O3530" i="2"/>
  <c r="E2433" i="6" s="1"/>
  <c r="AO2433" i="6" s="1"/>
  <c r="O3529" i="2"/>
  <c r="E2432" i="6" s="1"/>
  <c r="AO2432" i="6" s="1"/>
  <c r="O3528" i="2"/>
  <c r="E2431" i="6" s="1"/>
  <c r="AO2431" i="6" s="1"/>
  <c r="O3527" i="2"/>
  <c r="E2430" i="6" s="1"/>
  <c r="AO2430" i="6" s="1"/>
  <c r="O3526" i="2"/>
  <c r="E2429" i="6" s="1"/>
  <c r="AO2429" i="6" s="1"/>
  <c r="O3525" i="2"/>
  <c r="O3524" i="2"/>
  <c r="O3523" i="2"/>
  <c r="E2428" i="6" s="1"/>
  <c r="AO2428" i="6" s="1"/>
  <c r="O3522" i="2"/>
  <c r="E2427" i="6" s="1"/>
  <c r="AO2427" i="6" s="1"/>
  <c r="O3521" i="2"/>
  <c r="E2426" i="6" s="1"/>
  <c r="AO2426" i="6" s="1"/>
  <c r="O3520" i="2"/>
  <c r="E2425" i="6" s="1"/>
  <c r="AO2425" i="6" s="1"/>
  <c r="O3519" i="2"/>
  <c r="E2424" i="6" s="1"/>
  <c r="AO2424" i="6" s="1"/>
  <c r="O3518" i="2"/>
  <c r="O3517" i="2"/>
  <c r="O3516" i="2"/>
  <c r="E2423" i="6" s="1"/>
  <c r="AO2423" i="6" s="1"/>
  <c r="O3515" i="2"/>
  <c r="E2422" i="6" s="1"/>
  <c r="AO2422" i="6" s="1"/>
  <c r="O3514" i="2"/>
  <c r="E2421" i="6" s="1"/>
  <c r="AO2421" i="6" s="1"/>
  <c r="O3513" i="2"/>
  <c r="E2420" i="6" s="1"/>
  <c r="AO2420" i="6" s="1"/>
  <c r="O3512" i="2"/>
  <c r="E2419" i="6" s="1"/>
  <c r="AO2419" i="6" s="1"/>
  <c r="O3511" i="2"/>
  <c r="O3510" i="2"/>
  <c r="O3509" i="2"/>
  <c r="E2418" i="6" s="1"/>
  <c r="AO2418" i="6" s="1"/>
  <c r="O3508" i="2"/>
  <c r="E2417" i="6" s="1"/>
  <c r="AO2417" i="6" s="1"/>
  <c r="O3507" i="2"/>
  <c r="E2416" i="6" s="1"/>
  <c r="AO2416" i="6" s="1"/>
  <c r="O3506" i="2"/>
  <c r="E2415" i="6" s="1"/>
  <c r="AO2415" i="6" s="1"/>
  <c r="O3505" i="2"/>
  <c r="E2414" i="6" s="1"/>
  <c r="AO2414" i="6" s="1"/>
  <c r="O3504" i="2"/>
  <c r="O3503" i="2"/>
  <c r="O3502" i="2"/>
  <c r="E2413" i="6" s="1"/>
  <c r="AO2413" i="6" s="1"/>
  <c r="O3501" i="2"/>
  <c r="E2412" i="6" s="1"/>
  <c r="AO2412" i="6" s="1"/>
  <c r="O3500" i="2"/>
  <c r="E2411" i="6" s="1"/>
  <c r="AO2411" i="6" s="1"/>
  <c r="O3499" i="2"/>
  <c r="E2410" i="6" s="1"/>
  <c r="AO2410" i="6" s="1"/>
  <c r="O3498" i="2"/>
  <c r="E2409" i="6" s="1"/>
  <c r="AO2409" i="6" s="1"/>
  <c r="O3497" i="2"/>
  <c r="O3496" i="2"/>
  <c r="O3495" i="2"/>
  <c r="E2408" i="6" s="1"/>
  <c r="AO2408" i="6" s="1"/>
  <c r="O3494" i="2"/>
  <c r="E2407" i="6" s="1"/>
  <c r="AO2407" i="6" s="1"/>
  <c r="O3493" i="2"/>
  <c r="E2406" i="6" s="1"/>
  <c r="AO2406" i="6" s="1"/>
  <c r="O3492" i="2"/>
  <c r="E2405" i="6" s="1"/>
  <c r="AO2405" i="6" s="1"/>
  <c r="O3491" i="2"/>
  <c r="E2404" i="6" s="1"/>
  <c r="AO2404" i="6" s="1"/>
  <c r="O3490" i="2"/>
  <c r="O3489" i="2"/>
  <c r="O3488" i="2"/>
  <c r="E2403" i="6" s="1"/>
  <c r="AO2403" i="6" s="1"/>
  <c r="O3487" i="2"/>
  <c r="E2402" i="6" s="1"/>
  <c r="AO2402" i="6" s="1"/>
  <c r="O3486" i="2"/>
  <c r="E2401" i="6" s="1"/>
  <c r="AO2401" i="6" s="1"/>
  <c r="O3485" i="2"/>
  <c r="E2400" i="6" s="1"/>
  <c r="AO2400" i="6" s="1"/>
  <c r="O3484" i="2"/>
  <c r="E2399" i="6" s="1"/>
  <c r="AO2399" i="6" s="1"/>
  <c r="O3483" i="2"/>
  <c r="O3482" i="2"/>
  <c r="O3481" i="2"/>
  <c r="E2398" i="6" s="1"/>
  <c r="AO2398" i="6" s="1"/>
  <c r="O3480" i="2"/>
  <c r="E2397" i="6" s="1"/>
  <c r="AO2397" i="6" s="1"/>
  <c r="O3479" i="2"/>
  <c r="E2396" i="6" s="1"/>
  <c r="AO2396" i="6" s="1"/>
  <c r="O3478" i="2"/>
  <c r="E2395" i="6" s="1"/>
  <c r="AO2395" i="6" s="1"/>
  <c r="O3477" i="2"/>
  <c r="E2394" i="6" s="1"/>
  <c r="AO2394" i="6" s="1"/>
  <c r="O3476" i="2"/>
  <c r="O3475" i="2"/>
  <c r="O3474" i="2"/>
  <c r="O3473" i="2"/>
  <c r="E2393" i="6" s="1"/>
  <c r="AO2393" i="6" s="1"/>
  <c r="O3472" i="2"/>
  <c r="E2392" i="6" s="1"/>
  <c r="AO2392" i="6" s="1"/>
  <c r="O3471" i="2"/>
  <c r="E2391" i="6" s="1"/>
  <c r="AO2391" i="6" s="1"/>
  <c r="O3470" i="2"/>
  <c r="E2390" i="6" s="1"/>
  <c r="AO2390" i="6" s="1"/>
  <c r="O3469" i="2"/>
  <c r="O3468" i="2"/>
  <c r="O3467" i="2"/>
  <c r="E2389" i="6" s="1"/>
  <c r="AO2389" i="6" s="1"/>
  <c r="O3466" i="2"/>
  <c r="E2388" i="6" s="1"/>
  <c r="AO2388" i="6" s="1"/>
  <c r="O3465" i="2"/>
  <c r="E2387" i="6" s="1"/>
  <c r="AO2387" i="6" s="1"/>
  <c r="O3464" i="2"/>
  <c r="E2386" i="6" s="1"/>
  <c r="AO2386" i="6" s="1"/>
  <c r="O3463" i="2"/>
  <c r="E2385" i="6" s="1"/>
  <c r="AO2385" i="6" s="1"/>
  <c r="O3462" i="2"/>
  <c r="O3461" i="2"/>
  <c r="O3460" i="2"/>
  <c r="E2384" i="6" s="1"/>
  <c r="AO2384" i="6" s="1"/>
  <c r="O3459" i="2"/>
  <c r="E2383" i="6" s="1"/>
  <c r="AO2383" i="6" s="1"/>
  <c r="O3458" i="2"/>
  <c r="E2382" i="6" s="1"/>
  <c r="AO2382" i="6" s="1"/>
  <c r="O3457" i="2"/>
  <c r="E2381" i="6" s="1"/>
  <c r="AO2381" i="6" s="1"/>
  <c r="O3456" i="2"/>
  <c r="E2380" i="6" s="1"/>
  <c r="AO2380" i="6" s="1"/>
  <c r="O3455" i="2"/>
  <c r="O3454" i="2"/>
  <c r="O3453" i="2"/>
  <c r="E2379" i="6" s="1"/>
  <c r="AO2379" i="6" s="1"/>
  <c r="O3452" i="2"/>
  <c r="E2378" i="6" s="1"/>
  <c r="AO2378" i="6" s="1"/>
  <c r="O3451" i="2"/>
  <c r="E2377" i="6" s="1"/>
  <c r="AO2377" i="6" s="1"/>
  <c r="O3450" i="2"/>
  <c r="E2376" i="6" s="1"/>
  <c r="AO2376" i="6" s="1"/>
  <c r="O3449" i="2"/>
  <c r="E2375" i="6" s="1"/>
  <c r="AO2375" i="6" s="1"/>
  <c r="O3448" i="2"/>
  <c r="O3447" i="2"/>
  <c r="O3446" i="2"/>
  <c r="E2374" i="6" s="1"/>
  <c r="AO2374" i="6" s="1"/>
  <c r="O3445" i="2"/>
  <c r="E2373" i="6" s="1"/>
  <c r="AO2373" i="6" s="1"/>
  <c r="O3444" i="2"/>
  <c r="E2372" i="6" s="1"/>
  <c r="AO2372" i="6" s="1"/>
  <c r="O3443" i="2"/>
  <c r="E2371" i="6" s="1"/>
  <c r="AO2371" i="6" s="1"/>
  <c r="O3442" i="2"/>
  <c r="E2370" i="6" s="1"/>
  <c r="AO2370" i="6" s="1"/>
  <c r="O3441" i="2"/>
  <c r="O3440" i="2"/>
  <c r="O3439" i="2"/>
  <c r="E2369" i="6" s="1"/>
  <c r="AO2369" i="6" s="1"/>
  <c r="O3438" i="2"/>
  <c r="E2368" i="6" s="1"/>
  <c r="AO2368" i="6" s="1"/>
  <c r="O3437" i="2"/>
  <c r="E2367" i="6" s="1"/>
  <c r="AO2367" i="6" s="1"/>
  <c r="O3436" i="2"/>
  <c r="E2366" i="6" s="1"/>
  <c r="AO2366" i="6" s="1"/>
  <c r="O3435" i="2"/>
  <c r="O3434" i="2"/>
  <c r="O3433" i="2"/>
  <c r="O3432" i="2"/>
  <c r="E2365" i="6" s="1"/>
  <c r="AO2365" i="6" s="1"/>
  <c r="O3431" i="2"/>
  <c r="E2364" i="6" s="1"/>
  <c r="AO2364" i="6" s="1"/>
  <c r="O3430" i="2"/>
  <c r="E2363" i="6" s="1"/>
  <c r="AO2363" i="6" s="1"/>
  <c r="O3429" i="2"/>
  <c r="E2362" i="6" s="1"/>
  <c r="AO2362" i="6" s="1"/>
  <c r="O3428" i="2"/>
  <c r="E2361" i="6" s="1"/>
  <c r="AO2361" i="6" s="1"/>
  <c r="O3427" i="2"/>
  <c r="O3426" i="2"/>
  <c r="O3425" i="2"/>
  <c r="E2360" i="6" s="1"/>
  <c r="AO2360" i="6" s="1"/>
  <c r="O3424" i="2"/>
  <c r="E2359" i="6" s="1"/>
  <c r="AO2359" i="6" s="1"/>
  <c r="O3423" i="2"/>
  <c r="E2358" i="6" s="1"/>
  <c r="AO2358" i="6" s="1"/>
  <c r="O3422" i="2"/>
  <c r="E2357" i="6" s="1"/>
  <c r="AO2357" i="6" s="1"/>
  <c r="O3421" i="2"/>
  <c r="E2356" i="6" s="1"/>
  <c r="AO2356" i="6" s="1"/>
  <c r="O3420" i="2"/>
  <c r="O3419" i="2"/>
  <c r="O3418" i="2"/>
  <c r="E2355" i="6" s="1"/>
  <c r="AO2355" i="6" s="1"/>
  <c r="O3417" i="2"/>
  <c r="E2354" i="6" s="1"/>
  <c r="AO2354" i="6" s="1"/>
  <c r="O3416" i="2"/>
  <c r="E2353" i="6" s="1"/>
  <c r="AO2353" i="6" s="1"/>
  <c r="O3415" i="2"/>
  <c r="E2352" i="6" s="1"/>
  <c r="AO2352" i="6" s="1"/>
  <c r="O3414" i="2"/>
  <c r="E2351" i="6" s="1"/>
  <c r="AO2351" i="6" s="1"/>
  <c r="O3413" i="2"/>
  <c r="O3412" i="2"/>
  <c r="O3411" i="2"/>
  <c r="E2350" i="6" s="1"/>
  <c r="AO2350" i="6" s="1"/>
  <c r="O3410" i="2"/>
  <c r="E2349" i="6" s="1"/>
  <c r="AO2349" i="6" s="1"/>
  <c r="O3409" i="2"/>
  <c r="E2348" i="6" s="1"/>
  <c r="AO2348" i="6" s="1"/>
  <c r="O3408" i="2"/>
  <c r="E2347" i="6" s="1"/>
  <c r="AO2347" i="6" s="1"/>
  <c r="O3407" i="2"/>
  <c r="E2346" i="6" s="1"/>
  <c r="AO2346" i="6" s="1"/>
  <c r="O3406" i="2"/>
  <c r="O3405" i="2"/>
  <c r="O3404" i="2"/>
  <c r="E2345" i="6" s="1"/>
  <c r="AO2345" i="6" s="1"/>
  <c r="O3403" i="2"/>
  <c r="E2344" i="6" s="1"/>
  <c r="AO2344" i="6" s="1"/>
  <c r="O3402" i="2"/>
  <c r="E2343" i="6" s="1"/>
  <c r="AO2343" i="6" s="1"/>
  <c r="O3401" i="2"/>
  <c r="E2342" i="6" s="1"/>
  <c r="AO2342" i="6" s="1"/>
  <c r="O3400" i="2"/>
  <c r="E2341" i="6" s="1"/>
  <c r="AO2341" i="6" s="1"/>
  <c r="O3399" i="2"/>
  <c r="O3398" i="2"/>
  <c r="O3397" i="2"/>
  <c r="E2340" i="6" s="1"/>
  <c r="AO2340" i="6" s="1"/>
  <c r="O3396" i="2"/>
  <c r="E2339" i="6" s="1"/>
  <c r="AO2339" i="6" s="1"/>
  <c r="O3395" i="2"/>
  <c r="E2338" i="6" s="1"/>
  <c r="AO2338" i="6" s="1"/>
  <c r="O3394" i="2"/>
  <c r="E2337" i="6" s="1"/>
  <c r="AO2337" i="6" s="1"/>
  <c r="O3393" i="2"/>
  <c r="E2336" i="6" s="1"/>
  <c r="AO2336" i="6" s="1"/>
  <c r="O3392" i="2"/>
  <c r="O3391" i="2"/>
  <c r="O3390" i="2"/>
  <c r="O3389" i="2"/>
  <c r="E2335" i="6" s="1"/>
  <c r="AO2335" i="6" s="1"/>
  <c r="O3388" i="2"/>
  <c r="E2334" i="6" s="1"/>
  <c r="AO2334" i="6" s="1"/>
  <c r="O3387" i="2"/>
  <c r="E2333" i="6" s="1"/>
  <c r="AO2333" i="6" s="1"/>
  <c r="O3386" i="2"/>
  <c r="E2332" i="6" s="1"/>
  <c r="AO2332" i="6" s="1"/>
  <c r="O3385" i="2"/>
  <c r="O3384" i="2"/>
  <c r="O3383" i="2"/>
  <c r="E2331" i="6" s="1"/>
  <c r="AO2331" i="6" s="1"/>
  <c r="O3382" i="2"/>
  <c r="E2330" i="6" s="1"/>
  <c r="AO2330" i="6" s="1"/>
  <c r="O3381" i="2"/>
  <c r="E2329" i="6" s="1"/>
  <c r="AO2329" i="6" s="1"/>
  <c r="O3380" i="2"/>
  <c r="E2328" i="6" s="1"/>
  <c r="AO2328" i="6" s="1"/>
  <c r="O3379" i="2"/>
  <c r="E2327" i="6" s="1"/>
  <c r="AO2327" i="6" s="1"/>
  <c r="O3378" i="2"/>
  <c r="O3377" i="2"/>
  <c r="O3376" i="2"/>
  <c r="E2326" i="6" s="1"/>
  <c r="AO2326" i="6" s="1"/>
  <c r="O3375" i="2"/>
  <c r="E2325" i="6" s="1"/>
  <c r="AO2325" i="6" s="1"/>
  <c r="O3374" i="2"/>
  <c r="E2324" i="6" s="1"/>
  <c r="AO2324" i="6" s="1"/>
  <c r="O3373" i="2"/>
  <c r="E2323" i="6" s="1"/>
  <c r="AO2323" i="6" s="1"/>
  <c r="O3372" i="2"/>
  <c r="E2322" i="6" s="1"/>
  <c r="AO2322" i="6" s="1"/>
  <c r="O3371" i="2"/>
  <c r="O3370" i="2"/>
  <c r="O3369" i="2"/>
  <c r="E2321" i="6" s="1"/>
  <c r="AO2321" i="6" s="1"/>
  <c r="O3368" i="2"/>
  <c r="E2320" i="6" s="1"/>
  <c r="AO2320" i="6" s="1"/>
  <c r="O3367" i="2"/>
  <c r="E2319" i="6" s="1"/>
  <c r="AO2319" i="6" s="1"/>
  <c r="O3366" i="2"/>
  <c r="E2318" i="6" s="1"/>
  <c r="AO2318" i="6" s="1"/>
  <c r="O3365" i="2"/>
  <c r="E2317" i="6" s="1"/>
  <c r="AO2317" i="6" s="1"/>
  <c r="O3364" i="2"/>
  <c r="O3363" i="2"/>
  <c r="O3362" i="2"/>
  <c r="E2316" i="6" s="1"/>
  <c r="AO2316" i="6" s="1"/>
  <c r="O3361" i="2"/>
  <c r="E2315" i="6" s="1"/>
  <c r="AO2315" i="6" s="1"/>
  <c r="O3360" i="2"/>
  <c r="E2314" i="6" s="1"/>
  <c r="AO2314" i="6" s="1"/>
  <c r="O3359" i="2"/>
  <c r="E2313" i="6" s="1"/>
  <c r="AO2313" i="6" s="1"/>
  <c r="O3358" i="2"/>
  <c r="E2312" i="6" s="1"/>
  <c r="AO2312" i="6" s="1"/>
  <c r="O3357" i="2"/>
  <c r="O3356" i="2"/>
  <c r="O3355" i="2"/>
  <c r="E2311" i="6" s="1"/>
  <c r="AO2311" i="6" s="1"/>
  <c r="O3354" i="2"/>
  <c r="E2310" i="6" s="1"/>
  <c r="AO2310" i="6" s="1"/>
  <c r="O3353" i="2"/>
  <c r="E2309" i="6" s="1"/>
  <c r="AO2309" i="6" s="1"/>
  <c r="O3352" i="2"/>
  <c r="E2308" i="6" s="1"/>
  <c r="AO2308" i="6" s="1"/>
  <c r="O3351" i="2"/>
  <c r="E2307" i="6" s="1"/>
  <c r="AO2307" i="6" s="1"/>
  <c r="O3350" i="2"/>
  <c r="O3349" i="2"/>
  <c r="O3348" i="2"/>
  <c r="E2306" i="6" s="1"/>
  <c r="AO2306" i="6" s="1"/>
  <c r="O3347" i="2"/>
  <c r="E2305" i="6" s="1"/>
  <c r="AO2305" i="6" s="1"/>
  <c r="O3346" i="2"/>
  <c r="E2304" i="6" s="1"/>
  <c r="AO2304" i="6" s="1"/>
  <c r="O3345" i="2"/>
  <c r="E2303" i="6" s="1"/>
  <c r="AO2303" i="6" s="1"/>
  <c r="O3344" i="2"/>
  <c r="E2302" i="6" s="1"/>
  <c r="AO2302" i="6" s="1"/>
  <c r="O3343" i="2"/>
  <c r="O3342" i="2"/>
  <c r="O3341" i="2"/>
  <c r="E2301" i="6" s="1"/>
  <c r="AO2301" i="6" s="1"/>
  <c r="O3340" i="2"/>
  <c r="E2300" i="6" s="1"/>
  <c r="AO2300" i="6" s="1"/>
  <c r="O3339" i="2"/>
  <c r="E2299" i="6" s="1"/>
  <c r="AO2299" i="6" s="1"/>
  <c r="O3338" i="2"/>
  <c r="E2298" i="6" s="1"/>
  <c r="AO2298" i="6" s="1"/>
  <c r="O3337" i="2"/>
  <c r="O3336" i="2"/>
  <c r="O3335" i="2"/>
  <c r="O3334" i="2"/>
  <c r="E2297" i="6" s="1"/>
  <c r="AO2297" i="6" s="1"/>
  <c r="O3333" i="2"/>
  <c r="E2296" i="6" s="1"/>
  <c r="AO2296" i="6" s="1"/>
  <c r="O3332" i="2"/>
  <c r="E2295" i="6" s="1"/>
  <c r="AO2295" i="6" s="1"/>
  <c r="O3331" i="2"/>
  <c r="E2294" i="6" s="1"/>
  <c r="AO2294" i="6" s="1"/>
  <c r="O3330" i="2"/>
  <c r="E2293" i="6" s="1"/>
  <c r="AO2293" i="6" s="1"/>
  <c r="O3329" i="2"/>
  <c r="O3328" i="2"/>
  <c r="O3327" i="2"/>
  <c r="E2292" i="6" s="1"/>
  <c r="AO2292" i="6" s="1"/>
  <c r="O3326" i="2"/>
  <c r="E2291" i="6" s="1"/>
  <c r="AO2291" i="6" s="1"/>
  <c r="O3325" i="2"/>
  <c r="E2290" i="6" s="1"/>
  <c r="AO2290" i="6" s="1"/>
  <c r="O3324" i="2"/>
  <c r="E2289" i="6" s="1"/>
  <c r="AO2289" i="6" s="1"/>
  <c r="O3323" i="2"/>
  <c r="E2288" i="6" s="1"/>
  <c r="AO2288" i="6" s="1"/>
  <c r="O3322" i="2"/>
  <c r="O3321" i="2"/>
  <c r="O3320" i="2"/>
  <c r="E2287" i="6" s="1"/>
  <c r="AO2287" i="6" s="1"/>
  <c r="O3319" i="2"/>
  <c r="E2286" i="6" s="1"/>
  <c r="AO2286" i="6" s="1"/>
  <c r="O3318" i="2"/>
  <c r="E2285" i="6" s="1"/>
  <c r="AO2285" i="6" s="1"/>
  <c r="O3317" i="2"/>
  <c r="E2284" i="6" s="1"/>
  <c r="AO2284" i="6" s="1"/>
  <c r="O3316" i="2"/>
  <c r="E2283" i="6" s="1"/>
  <c r="AO2283" i="6" s="1"/>
  <c r="O3315" i="2"/>
  <c r="O3314" i="2"/>
  <c r="O3313" i="2"/>
  <c r="E2282" i="6" s="1"/>
  <c r="AO2282" i="6" s="1"/>
  <c r="O3312" i="2"/>
  <c r="E2281" i="6" s="1"/>
  <c r="AO2281" i="6" s="1"/>
  <c r="O3311" i="2"/>
  <c r="E2280" i="6" s="1"/>
  <c r="AO2280" i="6" s="1"/>
  <c r="O3310" i="2"/>
  <c r="E2279" i="6" s="1"/>
  <c r="AO2279" i="6" s="1"/>
  <c r="O3309" i="2"/>
  <c r="O3308" i="2"/>
  <c r="O3307" i="2"/>
  <c r="O3306" i="2"/>
  <c r="E2278" i="6" s="1"/>
  <c r="AO2278" i="6" s="1"/>
  <c r="O3305" i="2"/>
  <c r="E2277" i="6" s="1"/>
  <c r="AO2277" i="6" s="1"/>
  <c r="O3304" i="2"/>
  <c r="E2276" i="6" s="1"/>
  <c r="AO2276" i="6" s="1"/>
  <c r="O3303" i="2"/>
  <c r="E2275" i="6" s="1"/>
  <c r="AO2275" i="6" s="1"/>
  <c r="O3302" i="2"/>
  <c r="E2274" i="6" s="1"/>
  <c r="AO2274" i="6" s="1"/>
  <c r="O3301" i="2"/>
  <c r="O3300" i="2"/>
  <c r="O3299" i="2"/>
  <c r="E2273" i="6" s="1"/>
  <c r="AO2273" i="6" s="1"/>
  <c r="O3298" i="2"/>
  <c r="E2272" i="6" s="1"/>
  <c r="AO2272" i="6" s="1"/>
  <c r="O3297" i="2"/>
  <c r="E2271" i="6" s="1"/>
  <c r="AO2271" i="6" s="1"/>
  <c r="O3296" i="2"/>
  <c r="E2270" i="6" s="1"/>
  <c r="AO2270" i="6" s="1"/>
  <c r="O3295" i="2"/>
  <c r="E2269" i="6" s="1"/>
  <c r="AO2269" i="6" s="1"/>
  <c r="O3294" i="2"/>
  <c r="O3293" i="2"/>
  <c r="O3292" i="2"/>
  <c r="E2268" i="6" s="1"/>
  <c r="AO2268" i="6" s="1"/>
  <c r="O3291" i="2"/>
  <c r="E2267" i="6" s="1"/>
  <c r="AO2267" i="6" s="1"/>
  <c r="O3290" i="2"/>
  <c r="O3289" i="2"/>
  <c r="E2266" i="6" s="1"/>
  <c r="AO2266" i="6" s="1"/>
  <c r="O3288" i="2"/>
  <c r="E2265" i="6" s="1"/>
  <c r="AO2265" i="6" s="1"/>
  <c r="O3287" i="2"/>
  <c r="O3286" i="2"/>
  <c r="O3285" i="2"/>
  <c r="E2264" i="6" s="1"/>
  <c r="AO2264" i="6" s="1"/>
  <c r="O3284" i="2"/>
  <c r="E2263" i="6" s="1"/>
  <c r="AO2263" i="6" s="1"/>
  <c r="O3283" i="2"/>
  <c r="O3282" i="2"/>
  <c r="E2262" i="6" s="1"/>
  <c r="AO2262" i="6" s="1"/>
  <c r="O3281" i="2"/>
  <c r="E2261" i="6" s="1"/>
  <c r="AO2261" i="6" s="1"/>
  <c r="O3280" i="2"/>
  <c r="O3279" i="2"/>
  <c r="O3278" i="2"/>
  <c r="E2260" i="6" s="1"/>
  <c r="AO2260" i="6" s="1"/>
  <c r="O3277" i="2"/>
  <c r="E2259" i="6" s="1"/>
  <c r="AO2259" i="6" s="1"/>
  <c r="O3276" i="2"/>
  <c r="E2258" i="6" s="1"/>
  <c r="AO2258" i="6" s="1"/>
  <c r="O3275" i="2"/>
  <c r="E2257" i="6" s="1"/>
  <c r="AO2257" i="6" s="1"/>
  <c r="O3274" i="2"/>
  <c r="E2256" i="6" s="1"/>
  <c r="AO2256" i="6" s="1"/>
  <c r="O3273" i="2"/>
  <c r="O3272" i="2"/>
  <c r="O3271" i="2"/>
  <c r="E2255" i="6" s="1"/>
  <c r="AO2255" i="6" s="1"/>
  <c r="O3270" i="2"/>
  <c r="E2254" i="6" s="1"/>
  <c r="AO2254" i="6" s="1"/>
  <c r="O3269" i="2"/>
  <c r="E2253" i="6" s="1"/>
  <c r="AO2253" i="6" s="1"/>
  <c r="O3268" i="2"/>
  <c r="E2252" i="6" s="1"/>
  <c r="AO2252" i="6" s="1"/>
  <c r="O3267" i="2"/>
  <c r="E2251" i="6" s="1"/>
  <c r="AO2251" i="6" s="1"/>
  <c r="O3266" i="2"/>
  <c r="O3265" i="2"/>
  <c r="O3264" i="2"/>
  <c r="E2250" i="6" s="1"/>
  <c r="AO2250" i="6" s="1"/>
  <c r="O3263" i="2"/>
  <c r="E2249" i="6" s="1"/>
  <c r="AO2249" i="6" s="1"/>
  <c r="O3262" i="2"/>
  <c r="E2248" i="6" s="1"/>
  <c r="AO2248" i="6" s="1"/>
  <c r="O3261" i="2"/>
  <c r="E2247" i="6" s="1"/>
  <c r="AO2247" i="6" s="1"/>
  <c r="O3260" i="2"/>
  <c r="E2246" i="6" s="1"/>
  <c r="AO2246" i="6" s="1"/>
  <c r="O3259" i="2"/>
  <c r="O3258" i="2"/>
  <c r="O3257" i="2"/>
  <c r="E2245" i="6" s="1"/>
  <c r="AO2245" i="6" s="1"/>
  <c r="O3256" i="2"/>
  <c r="O3255" i="2"/>
  <c r="E2244" i="6" s="1"/>
  <c r="AO2244" i="6" s="1"/>
  <c r="O3254" i="2"/>
  <c r="E2243" i="6" s="1"/>
  <c r="AO2243" i="6" s="1"/>
  <c r="O3253" i="2"/>
  <c r="E2242" i="6" s="1"/>
  <c r="AO2242" i="6" s="1"/>
  <c r="O3252" i="2"/>
  <c r="O3251" i="2"/>
  <c r="O3250" i="2"/>
  <c r="E2241" i="6" s="1"/>
  <c r="AO2241" i="6" s="1"/>
  <c r="O3249" i="2"/>
  <c r="E2240" i="6" s="1"/>
  <c r="AO2240" i="6" s="1"/>
  <c r="O3248" i="2"/>
  <c r="E2239" i="6" s="1"/>
  <c r="AO2239" i="6" s="1"/>
  <c r="O3247" i="2"/>
  <c r="E2238" i="6" s="1"/>
  <c r="AO2238" i="6" s="1"/>
  <c r="O3246" i="2"/>
  <c r="E2237" i="6" s="1"/>
  <c r="AO2237" i="6" s="1"/>
  <c r="O3245" i="2"/>
  <c r="O3244" i="2"/>
  <c r="O3243" i="2"/>
  <c r="E2236" i="6" s="1"/>
  <c r="AO2236" i="6" s="1"/>
  <c r="O3242" i="2"/>
  <c r="E2235" i="6" s="1"/>
  <c r="AO2235" i="6" s="1"/>
  <c r="O3241" i="2"/>
  <c r="E2234" i="6" s="1"/>
  <c r="AO2234" i="6" s="1"/>
  <c r="O3240" i="2"/>
  <c r="E2233" i="6" s="1"/>
  <c r="AO2233" i="6" s="1"/>
  <c r="O3239" i="2"/>
  <c r="E2232" i="6" s="1"/>
  <c r="AO2232" i="6" s="1"/>
  <c r="O3238" i="2"/>
  <c r="O3237" i="2"/>
  <c r="O3236" i="2"/>
  <c r="E2231" i="6" s="1"/>
  <c r="AO2231" i="6" s="1"/>
  <c r="O3235" i="2"/>
  <c r="E2230" i="6" s="1"/>
  <c r="AO2230" i="6" s="1"/>
  <c r="O3234" i="2"/>
  <c r="E2229" i="6" s="1"/>
  <c r="AO2229" i="6" s="1"/>
  <c r="O3233" i="2"/>
  <c r="E2228" i="6" s="1"/>
  <c r="AO2228" i="6" s="1"/>
  <c r="O3232" i="2"/>
  <c r="E2227" i="6" s="1"/>
  <c r="AO2227" i="6" s="1"/>
  <c r="O3231" i="2"/>
  <c r="O3230" i="2"/>
  <c r="O3229" i="2"/>
  <c r="E2226" i="6" s="1"/>
  <c r="AO2226" i="6" s="1"/>
  <c r="O3228" i="2"/>
  <c r="E2225" i="6" s="1"/>
  <c r="AO2225" i="6" s="1"/>
  <c r="O3227" i="2"/>
  <c r="E2224" i="6" s="1"/>
  <c r="AO2224" i="6" s="1"/>
  <c r="O3226" i="2"/>
  <c r="E2223" i="6" s="1"/>
  <c r="AO2223" i="6" s="1"/>
  <c r="O3225" i="2"/>
  <c r="E2222" i="6" s="1"/>
  <c r="AO2222" i="6" s="1"/>
  <c r="O3224" i="2"/>
  <c r="O3223" i="2"/>
  <c r="O3222" i="2"/>
  <c r="E2221" i="6" s="1"/>
  <c r="AO2221" i="6" s="1"/>
  <c r="O3221" i="2"/>
  <c r="E2220" i="6" s="1"/>
  <c r="AO2220" i="6" s="1"/>
  <c r="O3220" i="2"/>
  <c r="E2219" i="6" s="1"/>
  <c r="AO2219" i="6" s="1"/>
  <c r="O3219" i="2"/>
  <c r="E2218" i="6" s="1"/>
  <c r="AO2218" i="6" s="1"/>
  <c r="O3218" i="2"/>
  <c r="E2217" i="6" s="1"/>
  <c r="AO2217" i="6" s="1"/>
  <c r="O3217" i="2"/>
  <c r="O3216" i="2"/>
  <c r="O3215" i="2"/>
  <c r="E2216" i="6" s="1"/>
  <c r="AO2216" i="6" s="1"/>
  <c r="O3214" i="2"/>
  <c r="E2215" i="6" s="1"/>
  <c r="AO2215" i="6" s="1"/>
  <c r="O3213" i="2"/>
  <c r="E2214" i="6" s="1"/>
  <c r="AO2214" i="6" s="1"/>
  <c r="O3212" i="2"/>
  <c r="E2213" i="6" s="1"/>
  <c r="AO2213" i="6" s="1"/>
  <c r="O3211" i="2"/>
  <c r="E2212" i="6" s="1"/>
  <c r="AO2212" i="6" s="1"/>
  <c r="O3210" i="2"/>
  <c r="O3209" i="2"/>
  <c r="O3208" i="2"/>
  <c r="E2211" i="6" s="1"/>
  <c r="AO2211" i="6" s="1"/>
  <c r="O3207" i="2"/>
  <c r="E2210" i="6" s="1"/>
  <c r="AO2210" i="6" s="1"/>
  <c r="O3206" i="2"/>
  <c r="E2209" i="6" s="1"/>
  <c r="AO2209" i="6" s="1"/>
  <c r="O3205" i="2"/>
  <c r="E2208" i="6" s="1"/>
  <c r="AO2208" i="6" s="1"/>
  <c r="O3204" i="2"/>
  <c r="E2207" i="6" s="1"/>
  <c r="AO2207" i="6" s="1"/>
  <c r="O3203" i="2"/>
  <c r="O3202" i="2"/>
  <c r="O3201" i="2"/>
  <c r="E2206" i="6" s="1"/>
  <c r="AO2206" i="6" s="1"/>
  <c r="O3200" i="2"/>
  <c r="E2205" i="6" s="1"/>
  <c r="AO2205" i="6" s="1"/>
  <c r="O3199" i="2"/>
  <c r="E2204" i="6" s="1"/>
  <c r="AO2204" i="6" s="1"/>
  <c r="O3198" i="2"/>
  <c r="E2203" i="6" s="1"/>
  <c r="AO2203" i="6" s="1"/>
  <c r="O3197" i="2"/>
  <c r="E2202" i="6" s="1"/>
  <c r="AO2202" i="6" s="1"/>
  <c r="O3196" i="2"/>
  <c r="O3195" i="2"/>
  <c r="O3194" i="2"/>
  <c r="E2201" i="6" s="1"/>
  <c r="AO2201" i="6" s="1"/>
  <c r="O3193" i="2"/>
  <c r="E2200" i="6" s="1"/>
  <c r="AO2200" i="6" s="1"/>
  <c r="O3192" i="2"/>
  <c r="E2199" i="6" s="1"/>
  <c r="AO2199" i="6" s="1"/>
  <c r="O3191" i="2"/>
  <c r="E2198" i="6" s="1"/>
  <c r="AO2198" i="6" s="1"/>
  <c r="O3190" i="2"/>
  <c r="E2197" i="6" s="1"/>
  <c r="AO2197" i="6" s="1"/>
  <c r="O3189" i="2"/>
  <c r="O3188" i="2"/>
  <c r="O3187" i="2"/>
  <c r="E2196" i="6" s="1"/>
  <c r="AO2196" i="6" s="1"/>
  <c r="O3186" i="2"/>
  <c r="E2195" i="6" s="1"/>
  <c r="AO2195" i="6" s="1"/>
  <c r="O3185" i="2"/>
  <c r="E2194" i="6" s="1"/>
  <c r="AO2194" i="6" s="1"/>
  <c r="O3184" i="2"/>
  <c r="E2193" i="6" s="1"/>
  <c r="AO2193" i="6" s="1"/>
  <c r="O3183" i="2"/>
  <c r="E2192" i="6" s="1"/>
  <c r="AO2192" i="6" s="1"/>
  <c r="O3182" i="2"/>
  <c r="O3181" i="2"/>
  <c r="O3180" i="2"/>
  <c r="E2191" i="6" s="1"/>
  <c r="AO2191" i="6" s="1"/>
  <c r="O3179" i="2"/>
  <c r="E2190" i="6" s="1"/>
  <c r="AO2190" i="6" s="1"/>
  <c r="O3178" i="2"/>
  <c r="E2189" i="6" s="1"/>
  <c r="AO2189" i="6" s="1"/>
  <c r="O3177" i="2"/>
  <c r="E2188" i="6" s="1"/>
  <c r="AO2188" i="6" s="1"/>
  <c r="O3176" i="2"/>
  <c r="E2187" i="6" s="1"/>
  <c r="AO2187" i="6" s="1"/>
  <c r="O3175" i="2"/>
  <c r="O3174" i="2"/>
  <c r="O3173" i="2"/>
  <c r="E2186" i="6" s="1"/>
  <c r="AO2186" i="6" s="1"/>
  <c r="O3172" i="2"/>
  <c r="E2185" i="6" s="1"/>
  <c r="AO2185" i="6" s="1"/>
  <c r="O3171" i="2"/>
  <c r="E2184" i="6" s="1"/>
  <c r="AO2184" i="6" s="1"/>
  <c r="O3170" i="2"/>
  <c r="E2183" i="6" s="1"/>
  <c r="AO2183" i="6" s="1"/>
  <c r="O3169" i="2"/>
  <c r="O3168" i="2"/>
  <c r="O3167" i="2"/>
  <c r="O3166" i="2"/>
  <c r="E2182" i="6" s="1"/>
  <c r="AO2182" i="6" s="1"/>
  <c r="O3165" i="2"/>
  <c r="E2181" i="6" s="1"/>
  <c r="AO2181" i="6" s="1"/>
  <c r="O3164" i="2"/>
  <c r="E2180" i="6" s="1"/>
  <c r="AO2180" i="6" s="1"/>
  <c r="O3163" i="2"/>
  <c r="E2179" i="6" s="1"/>
  <c r="AO2179" i="6" s="1"/>
  <c r="O3162" i="2"/>
  <c r="E2178" i="6" s="1"/>
  <c r="AO2178" i="6" s="1"/>
  <c r="O3161" i="2"/>
  <c r="O3160" i="2"/>
  <c r="O3159" i="2"/>
  <c r="E2177" i="6" s="1"/>
  <c r="AO2177" i="6" s="1"/>
  <c r="O3158" i="2"/>
  <c r="E2176" i="6" s="1"/>
  <c r="AO2176" i="6" s="1"/>
  <c r="O3157" i="2"/>
  <c r="E2175" i="6" s="1"/>
  <c r="AO2175" i="6" s="1"/>
  <c r="O3156" i="2"/>
  <c r="E2174" i="6" s="1"/>
  <c r="AO2174" i="6" s="1"/>
  <c r="O3155" i="2"/>
  <c r="E2173" i="6" s="1"/>
  <c r="AO2173" i="6" s="1"/>
  <c r="O3154" i="2"/>
  <c r="O3153" i="2"/>
  <c r="O3152" i="2"/>
  <c r="E2172" i="6" s="1"/>
  <c r="AO2172" i="6" s="1"/>
  <c r="O3151" i="2"/>
  <c r="E2171" i="6" s="1"/>
  <c r="AO2171" i="6" s="1"/>
  <c r="O3150" i="2"/>
  <c r="E2170" i="6" s="1"/>
  <c r="AO2170" i="6" s="1"/>
  <c r="O3149" i="2"/>
  <c r="E2169" i="6" s="1"/>
  <c r="AO2169" i="6" s="1"/>
  <c r="O3148" i="2"/>
  <c r="E2168" i="6" s="1"/>
  <c r="AO2168" i="6" s="1"/>
  <c r="O3147" i="2"/>
  <c r="O3146" i="2"/>
  <c r="O3145" i="2"/>
  <c r="E2167" i="6" s="1"/>
  <c r="AO2167" i="6" s="1"/>
  <c r="O3144" i="2"/>
  <c r="E2166" i="6" s="1"/>
  <c r="AO2166" i="6" s="1"/>
  <c r="O3143" i="2"/>
  <c r="E2165" i="6" s="1"/>
  <c r="AO2165" i="6" s="1"/>
  <c r="O3142" i="2"/>
  <c r="E2164" i="6" s="1"/>
  <c r="AO2164" i="6" s="1"/>
  <c r="O3141" i="2"/>
  <c r="E2163" i="6" s="1"/>
  <c r="AO2163" i="6" s="1"/>
  <c r="O3140" i="2"/>
  <c r="O3139" i="2"/>
  <c r="O3138" i="2"/>
  <c r="E2162" i="6" s="1"/>
  <c r="AO2162" i="6" s="1"/>
  <c r="O3137" i="2"/>
  <c r="E2161" i="6" s="1"/>
  <c r="AO2161" i="6" s="1"/>
  <c r="O3136" i="2"/>
  <c r="E2160" i="6" s="1"/>
  <c r="AO2160" i="6" s="1"/>
  <c r="O3135" i="2"/>
  <c r="E2159" i="6" s="1"/>
  <c r="AO2159" i="6" s="1"/>
  <c r="O3134" i="2"/>
  <c r="E2158" i="6" s="1"/>
  <c r="AO2158" i="6" s="1"/>
  <c r="O3133" i="2"/>
  <c r="O3132" i="2"/>
  <c r="O3131" i="2"/>
  <c r="E2157" i="6" s="1"/>
  <c r="AO2157" i="6" s="1"/>
  <c r="O3130" i="2"/>
  <c r="E2156" i="6" s="1"/>
  <c r="AO2156" i="6" s="1"/>
  <c r="O3129" i="2"/>
  <c r="E2155" i="6" s="1"/>
  <c r="AO2155" i="6" s="1"/>
  <c r="O3128" i="2"/>
  <c r="E2154" i="6" s="1"/>
  <c r="AO2154" i="6" s="1"/>
  <c r="O3127" i="2"/>
  <c r="E2153" i="6" s="1"/>
  <c r="AO2153" i="6" s="1"/>
  <c r="O3126" i="2"/>
  <c r="O3125" i="2"/>
  <c r="O3124" i="2"/>
  <c r="E2152" i="6" s="1"/>
  <c r="AO2152" i="6" s="1"/>
  <c r="O3123" i="2"/>
  <c r="E2151" i="6" s="1"/>
  <c r="AO2151" i="6" s="1"/>
  <c r="O3122" i="2"/>
  <c r="E2150" i="6" s="1"/>
  <c r="AO2150" i="6" s="1"/>
  <c r="O3121" i="2"/>
  <c r="E2149" i="6" s="1"/>
  <c r="AO2149" i="6" s="1"/>
  <c r="O3120" i="2"/>
  <c r="E2148" i="6" s="1"/>
  <c r="AO2148" i="6" s="1"/>
  <c r="O3119" i="2"/>
  <c r="O3118" i="2"/>
  <c r="O3117" i="2"/>
  <c r="E2147" i="6" s="1"/>
  <c r="AO2147" i="6" s="1"/>
  <c r="O3116" i="2"/>
  <c r="E2146" i="6" s="1"/>
  <c r="AO2146" i="6" s="1"/>
  <c r="O3115" i="2"/>
  <c r="E2145" i="6" s="1"/>
  <c r="AO2145" i="6" s="1"/>
  <c r="O3114" i="2"/>
  <c r="E2144" i="6" s="1"/>
  <c r="AO2144" i="6" s="1"/>
  <c r="O3113" i="2"/>
  <c r="E2143" i="6" s="1"/>
  <c r="AO2143" i="6" s="1"/>
  <c r="O3112" i="2"/>
  <c r="O3111" i="2"/>
  <c r="O3110" i="2"/>
  <c r="E2142" i="6" s="1"/>
  <c r="AO2142" i="6" s="1"/>
  <c r="O3109" i="2"/>
  <c r="O3108" i="2"/>
  <c r="E2141" i="6" s="1"/>
  <c r="AO2141" i="6" s="1"/>
  <c r="O3107" i="2"/>
  <c r="E2140" i="6" s="1"/>
  <c r="AO2140" i="6" s="1"/>
  <c r="O3106" i="2"/>
  <c r="E2139" i="6" s="1"/>
  <c r="AO2139" i="6" s="1"/>
  <c r="O3105" i="2"/>
  <c r="O3104" i="2"/>
  <c r="O3103" i="2"/>
  <c r="E2138" i="6" s="1"/>
  <c r="AO2138" i="6" s="1"/>
  <c r="O3102" i="2"/>
  <c r="E2137" i="6" s="1"/>
  <c r="AO2137" i="6" s="1"/>
  <c r="O3101" i="2"/>
  <c r="E2136" i="6" s="1"/>
  <c r="AO2136" i="6" s="1"/>
  <c r="O3100" i="2"/>
  <c r="E2135" i="6" s="1"/>
  <c r="AO2135" i="6" s="1"/>
  <c r="O3099" i="2"/>
  <c r="E2134" i="6" s="1"/>
  <c r="AO2134" i="6" s="1"/>
  <c r="O3098" i="2"/>
  <c r="O3097" i="2"/>
  <c r="O3096" i="2"/>
  <c r="E2133" i="6" s="1"/>
  <c r="AO2133" i="6" s="1"/>
  <c r="O3095" i="2"/>
  <c r="E2132" i="6" s="1"/>
  <c r="AO2132" i="6" s="1"/>
  <c r="O3094" i="2"/>
  <c r="E2131" i="6" s="1"/>
  <c r="AO2131" i="6" s="1"/>
  <c r="O3093" i="2"/>
  <c r="E2130" i="6" s="1"/>
  <c r="AO2130" i="6" s="1"/>
  <c r="O3092" i="2"/>
  <c r="E2129" i="6" s="1"/>
  <c r="AO2129" i="6" s="1"/>
  <c r="O3091" i="2"/>
  <c r="O3090" i="2"/>
  <c r="O3089" i="2"/>
  <c r="E2128" i="6" s="1"/>
  <c r="AO2128" i="6" s="1"/>
  <c r="O3088" i="2"/>
  <c r="E2127" i="6" s="1"/>
  <c r="AO2127" i="6" s="1"/>
  <c r="O3087" i="2"/>
  <c r="E2126" i="6" s="1"/>
  <c r="AO2126" i="6" s="1"/>
  <c r="O3086" i="2"/>
  <c r="E2125" i="6" s="1"/>
  <c r="AO2125" i="6" s="1"/>
  <c r="O3085" i="2"/>
  <c r="E2124" i="6" s="1"/>
  <c r="AO2124" i="6" s="1"/>
  <c r="O3084" i="2"/>
  <c r="O3083" i="2"/>
  <c r="O3082" i="2"/>
  <c r="E2123" i="6" s="1"/>
  <c r="AO2123" i="6" s="1"/>
  <c r="O3081" i="2"/>
  <c r="E2122" i="6" s="1"/>
  <c r="AO2122" i="6" s="1"/>
  <c r="O3080" i="2"/>
  <c r="E2121" i="6" s="1"/>
  <c r="AO2121" i="6" s="1"/>
  <c r="O3079" i="2"/>
  <c r="E2120" i="6" s="1"/>
  <c r="AO2120" i="6" s="1"/>
  <c r="O3078" i="2"/>
  <c r="E2119" i="6" s="1"/>
  <c r="AO2119" i="6" s="1"/>
  <c r="O3077" i="2"/>
  <c r="O3076" i="2"/>
  <c r="O3075" i="2"/>
  <c r="E2118" i="6" s="1"/>
  <c r="AO2118" i="6" s="1"/>
  <c r="O3074" i="2"/>
  <c r="E2117" i="6" s="1"/>
  <c r="AO2117" i="6" s="1"/>
  <c r="O3073" i="2"/>
  <c r="E2116" i="6" s="1"/>
  <c r="AO2116" i="6" s="1"/>
  <c r="O3072" i="2"/>
  <c r="E2115" i="6" s="1"/>
  <c r="AO2115" i="6" s="1"/>
  <c r="O3071" i="2"/>
  <c r="O3070" i="2"/>
  <c r="O3069" i="2"/>
  <c r="O3068" i="2"/>
  <c r="E2114" i="6" s="1"/>
  <c r="AO2114" i="6" s="1"/>
  <c r="O3067" i="2"/>
  <c r="E2113" i="6" s="1"/>
  <c r="AO2113" i="6" s="1"/>
  <c r="O3066" i="2"/>
  <c r="E2112" i="6" s="1"/>
  <c r="AO2112" i="6" s="1"/>
  <c r="O3065" i="2"/>
  <c r="E2111" i="6" s="1"/>
  <c r="AO2111" i="6" s="1"/>
  <c r="O3064" i="2"/>
  <c r="E2110" i="6" s="1"/>
  <c r="AO2110" i="6" s="1"/>
  <c r="O3063" i="2"/>
  <c r="O3062" i="2"/>
  <c r="O3061" i="2"/>
  <c r="E2109" i="6" s="1"/>
  <c r="AO2109" i="6" s="1"/>
  <c r="O3060" i="2"/>
  <c r="E2108" i="6" s="1"/>
  <c r="AO2108" i="6" s="1"/>
  <c r="O3059" i="2"/>
  <c r="E2107" i="6" s="1"/>
  <c r="AO2107" i="6" s="1"/>
  <c r="O3058" i="2"/>
  <c r="E2106" i="6" s="1"/>
  <c r="AO2106" i="6" s="1"/>
  <c r="O3057" i="2"/>
  <c r="E2105" i="6" s="1"/>
  <c r="AO2105" i="6" s="1"/>
  <c r="O3056" i="2"/>
  <c r="O3055" i="2"/>
  <c r="O3054" i="2"/>
  <c r="E2104" i="6" s="1"/>
  <c r="AO2104" i="6" s="1"/>
  <c r="O3053" i="2"/>
  <c r="E2103" i="6" s="1"/>
  <c r="AO2103" i="6" s="1"/>
  <c r="O3052" i="2"/>
  <c r="E2102" i="6" s="1"/>
  <c r="AO2102" i="6" s="1"/>
  <c r="O3051" i="2"/>
  <c r="E2101" i="6" s="1"/>
  <c r="AO2101" i="6" s="1"/>
  <c r="O3050" i="2"/>
  <c r="E2100" i="6" s="1"/>
  <c r="AO2100" i="6" s="1"/>
  <c r="O3049" i="2"/>
  <c r="O3048" i="2"/>
  <c r="O3047" i="2"/>
  <c r="E2099" i="6" s="1"/>
  <c r="AO2099" i="6" s="1"/>
  <c r="O3046" i="2"/>
  <c r="E2098" i="6" s="1"/>
  <c r="AO2098" i="6" s="1"/>
  <c r="O3045" i="2"/>
  <c r="E2097" i="6" s="1"/>
  <c r="AO2097" i="6" s="1"/>
  <c r="O3044" i="2"/>
  <c r="E2096" i="6" s="1"/>
  <c r="AO2096" i="6" s="1"/>
  <c r="O3043" i="2"/>
  <c r="E2095" i="6" s="1"/>
  <c r="AO2095" i="6" s="1"/>
  <c r="O3042" i="2"/>
  <c r="O3041" i="2"/>
  <c r="O3040" i="2"/>
  <c r="E2094" i="6" s="1"/>
  <c r="AO2094" i="6" s="1"/>
  <c r="O3039" i="2"/>
  <c r="E2093" i="6" s="1"/>
  <c r="AO2093" i="6" s="1"/>
  <c r="O3038" i="2"/>
  <c r="E2092" i="6" s="1"/>
  <c r="AO2092" i="6" s="1"/>
  <c r="O3037" i="2"/>
  <c r="E2091" i="6" s="1"/>
  <c r="AO2091" i="6" s="1"/>
  <c r="O3036" i="2"/>
  <c r="E2090" i="6" s="1"/>
  <c r="AO2090" i="6" s="1"/>
  <c r="O3035" i="2"/>
  <c r="O3034" i="2"/>
  <c r="O3033" i="2"/>
  <c r="O3032" i="2"/>
  <c r="E2089" i="6" s="1"/>
  <c r="AO2089" i="6" s="1"/>
  <c r="O3031" i="2"/>
  <c r="E2088" i="6" s="1"/>
  <c r="AO2088" i="6" s="1"/>
  <c r="O3030" i="2"/>
  <c r="E2087" i="6" s="1"/>
  <c r="AO2087" i="6" s="1"/>
  <c r="O3029" i="2"/>
  <c r="E2086" i="6" s="1"/>
  <c r="AO2086" i="6" s="1"/>
  <c r="O3028" i="2"/>
  <c r="O3027" i="2"/>
  <c r="O3026" i="2"/>
  <c r="E2085" i="6" s="1"/>
  <c r="AO2085" i="6" s="1"/>
  <c r="O3025" i="2"/>
  <c r="E2084" i="6" s="1"/>
  <c r="AO2084" i="6" s="1"/>
  <c r="O3024" i="2"/>
  <c r="E2083" i="6" s="1"/>
  <c r="AO2083" i="6" s="1"/>
  <c r="O3023" i="2"/>
  <c r="E2082" i="6" s="1"/>
  <c r="AO2082" i="6" s="1"/>
  <c r="O3022" i="2"/>
  <c r="E2081" i="6" s="1"/>
  <c r="AO2081" i="6" s="1"/>
  <c r="O3021" i="2"/>
  <c r="O3020" i="2"/>
  <c r="O3019" i="2"/>
  <c r="E2080" i="6" s="1"/>
  <c r="AO2080" i="6" s="1"/>
  <c r="O3018" i="2"/>
  <c r="E2079" i="6" s="1"/>
  <c r="AO2079" i="6" s="1"/>
  <c r="O3017" i="2"/>
  <c r="E2078" i="6" s="1"/>
  <c r="AO2078" i="6" s="1"/>
  <c r="O3016" i="2"/>
  <c r="E2077" i="6" s="1"/>
  <c r="AO2077" i="6" s="1"/>
  <c r="O3015" i="2"/>
  <c r="E2076" i="6" s="1"/>
  <c r="AO2076" i="6" s="1"/>
  <c r="O3014" i="2"/>
  <c r="O3013" i="2"/>
  <c r="O3012" i="2"/>
  <c r="E2075" i="6" s="1"/>
  <c r="AO2075" i="6" s="1"/>
  <c r="O3011" i="2"/>
  <c r="E2074" i="6" s="1"/>
  <c r="AO2074" i="6" s="1"/>
  <c r="O3010" i="2"/>
  <c r="E2073" i="6" s="1"/>
  <c r="AO2073" i="6" s="1"/>
  <c r="O3009" i="2"/>
  <c r="E2072" i="6" s="1"/>
  <c r="AO2072" i="6" s="1"/>
  <c r="O3008" i="2"/>
  <c r="E2071" i="6" s="1"/>
  <c r="AO2071" i="6" s="1"/>
  <c r="O3007" i="2"/>
  <c r="O3006" i="2"/>
  <c r="O3005" i="2"/>
  <c r="E2070" i="6" s="1"/>
  <c r="AO2070" i="6" s="1"/>
  <c r="O3004" i="2"/>
  <c r="E2069" i="6" s="1"/>
  <c r="AO2069" i="6" s="1"/>
  <c r="O3003" i="2"/>
  <c r="E2068" i="6" s="1"/>
  <c r="AO2068" i="6" s="1"/>
  <c r="O3002" i="2"/>
  <c r="E2067" i="6" s="1"/>
  <c r="AO2067" i="6" s="1"/>
  <c r="O3001" i="2"/>
  <c r="E2066" i="6" s="1"/>
  <c r="AO2066" i="6" s="1"/>
  <c r="O3000" i="2"/>
  <c r="O2999" i="2"/>
  <c r="O2998" i="2"/>
  <c r="E2065" i="6" s="1"/>
  <c r="AO2065" i="6" s="1"/>
  <c r="O2997" i="2"/>
  <c r="E2064" i="6" s="1"/>
  <c r="AO2064" i="6" s="1"/>
  <c r="O2996" i="2"/>
  <c r="E2063" i="6" s="1"/>
  <c r="AO2063" i="6" s="1"/>
  <c r="O2995" i="2"/>
  <c r="E2062" i="6" s="1"/>
  <c r="AO2062" i="6" s="1"/>
  <c r="O2994" i="2"/>
  <c r="E2061" i="6" s="1"/>
  <c r="AO2061" i="6" s="1"/>
  <c r="O2993" i="2"/>
  <c r="O2992" i="2"/>
  <c r="O2991" i="2"/>
  <c r="E2060" i="6" s="1"/>
  <c r="AO2060" i="6" s="1"/>
  <c r="O2990" i="2"/>
  <c r="E2059" i="6" s="1"/>
  <c r="AO2059" i="6" s="1"/>
  <c r="O2989" i="2"/>
  <c r="E2058" i="6" s="1"/>
  <c r="AO2058" i="6" s="1"/>
  <c r="O2988" i="2"/>
  <c r="E2057" i="6" s="1"/>
  <c r="AO2057" i="6" s="1"/>
  <c r="O2987" i="2"/>
  <c r="E2056" i="6" s="1"/>
  <c r="AO2056" i="6" s="1"/>
  <c r="O2986" i="2"/>
  <c r="O2985" i="2"/>
  <c r="O2984" i="2"/>
  <c r="E2055" i="6" s="1"/>
  <c r="AO2055" i="6" s="1"/>
  <c r="O2983" i="2"/>
  <c r="E2054" i="6" s="1"/>
  <c r="AO2054" i="6" s="1"/>
  <c r="O2982" i="2"/>
  <c r="E2053" i="6" s="1"/>
  <c r="AO2053" i="6" s="1"/>
  <c r="O2981" i="2"/>
  <c r="E2052" i="6" s="1"/>
  <c r="AO2052" i="6" s="1"/>
  <c r="O2980" i="2"/>
  <c r="E2051" i="6" s="1"/>
  <c r="AO2051" i="6" s="1"/>
  <c r="O2979" i="2"/>
  <c r="O2978" i="2"/>
  <c r="O2977" i="2"/>
  <c r="E2050" i="6" s="1"/>
  <c r="AO2050" i="6" s="1"/>
  <c r="O2976" i="2"/>
  <c r="E2049" i="6" s="1"/>
  <c r="AO2049" i="6" s="1"/>
  <c r="O2975" i="2"/>
  <c r="E2048" i="6" s="1"/>
  <c r="AO2048" i="6" s="1"/>
  <c r="O2974" i="2"/>
  <c r="E2047" i="6" s="1"/>
  <c r="AO2047" i="6" s="1"/>
  <c r="O2973" i="2"/>
  <c r="O2972" i="2"/>
  <c r="O2971" i="2"/>
  <c r="O2970" i="2"/>
  <c r="E2046" i="6" s="1"/>
  <c r="AO2046" i="6" s="1"/>
  <c r="O2969" i="2"/>
  <c r="E2045" i="6" s="1"/>
  <c r="AO2045" i="6" s="1"/>
  <c r="O2968" i="2"/>
  <c r="E2044" i="6" s="1"/>
  <c r="AO2044" i="6" s="1"/>
  <c r="O2967" i="2"/>
  <c r="E2043" i="6" s="1"/>
  <c r="AO2043" i="6" s="1"/>
  <c r="O2966" i="2"/>
  <c r="E2042" i="6" s="1"/>
  <c r="AO2042" i="6" s="1"/>
  <c r="O2965" i="2"/>
  <c r="O2964" i="2"/>
  <c r="O2963" i="2"/>
  <c r="E2041" i="6" s="1"/>
  <c r="AO2041" i="6" s="1"/>
  <c r="O2962" i="2"/>
  <c r="E2040" i="6" s="1"/>
  <c r="AO2040" i="6" s="1"/>
  <c r="O2961" i="2"/>
  <c r="E2039" i="6" s="1"/>
  <c r="AO2039" i="6" s="1"/>
  <c r="O2960" i="2"/>
  <c r="E2038" i="6" s="1"/>
  <c r="AO2038" i="6" s="1"/>
  <c r="O2959" i="2"/>
  <c r="E2037" i="6" s="1"/>
  <c r="AO2037" i="6" s="1"/>
  <c r="O2958" i="2"/>
  <c r="O2957" i="2"/>
  <c r="O2956" i="2"/>
  <c r="E2036" i="6" s="1"/>
  <c r="AO2036" i="6" s="1"/>
  <c r="O2955" i="2"/>
  <c r="E2035" i="6" s="1"/>
  <c r="AO2035" i="6" s="1"/>
  <c r="O2954" i="2"/>
  <c r="E2034" i="6" s="1"/>
  <c r="AO2034" i="6" s="1"/>
  <c r="O2953" i="2"/>
  <c r="E2033" i="6" s="1"/>
  <c r="AO2033" i="6" s="1"/>
  <c r="O2952" i="2"/>
  <c r="E2032" i="6" s="1"/>
  <c r="AO2032" i="6" s="1"/>
  <c r="O2951" i="2"/>
  <c r="O2950" i="2"/>
  <c r="O2949" i="2"/>
  <c r="E2031" i="6" s="1"/>
  <c r="AO2031" i="6" s="1"/>
  <c r="O2948" i="2"/>
  <c r="E2030" i="6" s="1"/>
  <c r="AO2030" i="6" s="1"/>
  <c r="O2947" i="2"/>
  <c r="E2029" i="6" s="1"/>
  <c r="AO2029" i="6" s="1"/>
  <c r="O2946" i="2"/>
  <c r="E2028" i="6" s="1"/>
  <c r="AO2028" i="6" s="1"/>
  <c r="O2945" i="2"/>
  <c r="O2944" i="2"/>
  <c r="O2943" i="2"/>
  <c r="O2942" i="2"/>
  <c r="E2027" i="6" s="1"/>
  <c r="AO2027" i="6" s="1"/>
  <c r="O2941" i="2"/>
  <c r="E2026" i="6" s="1"/>
  <c r="AO2026" i="6" s="1"/>
  <c r="O2940" i="2"/>
  <c r="E2025" i="6" s="1"/>
  <c r="AO2025" i="6" s="1"/>
  <c r="O2939" i="2"/>
  <c r="E2024" i="6" s="1"/>
  <c r="AO2024" i="6" s="1"/>
  <c r="O2938" i="2"/>
  <c r="E2023" i="6" s="1"/>
  <c r="AO2023" i="6" s="1"/>
  <c r="O2937" i="2"/>
  <c r="O2936" i="2"/>
  <c r="O2935" i="2"/>
  <c r="E2022" i="6" s="1"/>
  <c r="AO2022" i="6" s="1"/>
  <c r="O2934" i="2"/>
  <c r="E2021" i="6" s="1"/>
  <c r="AO2021" i="6" s="1"/>
  <c r="O2933" i="2"/>
  <c r="E2020" i="6" s="1"/>
  <c r="AO2020" i="6" s="1"/>
  <c r="O2932" i="2"/>
  <c r="E2019" i="6" s="1"/>
  <c r="AO2019" i="6" s="1"/>
  <c r="O2931" i="2"/>
  <c r="E2018" i="6" s="1"/>
  <c r="AO2018" i="6" s="1"/>
  <c r="O2930" i="2"/>
  <c r="O2929" i="2"/>
  <c r="O2928" i="2"/>
  <c r="E2017" i="6" s="1"/>
  <c r="AO2017" i="6" s="1"/>
  <c r="O2927" i="2"/>
  <c r="E2016" i="6" s="1"/>
  <c r="AO2016" i="6" s="1"/>
  <c r="O2926" i="2"/>
  <c r="E2015" i="6" s="1"/>
  <c r="AO2015" i="6" s="1"/>
  <c r="O2925" i="2"/>
  <c r="O2924" i="2"/>
  <c r="E2014" i="6" s="1"/>
  <c r="AO2014" i="6" s="1"/>
  <c r="O2923" i="2"/>
  <c r="O2922" i="2"/>
  <c r="O2921" i="2"/>
  <c r="E2013" i="6" s="1"/>
  <c r="AO2013" i="6" s="1"/>
  <c r="O2920" i="2"/>
  <c r="E2012" i="6" s="1"/>
  <c r="AO2012" i="6" s="1"/>
  <c r="O2919" i="2"/>
  <c r="E2011" i="6" s="1"/>
  <c r="AO2011" i="6" s="1"/>
  <c r="O2918" i="2"/>
  <c r="O2917" i="2"/>
  <c r="E2010" i="6" s="1"/>
  <c r="AO2010" i="6" s="1"/>
  <c r="O2916" i="2"/>
  <c r="O2915" i="2"/>
  <c r="O2914" i="2"/>
  <c r="E2009" i="6" s="1"/>
  <c r="AO2009" i="6" s="1"/>
  <c r="O2913" i="2"/>
  <c r="E2008" i="6" s="1"/>
  <c r="AO2008" i="6" s="1"/>
  <c r="O2912" i="2"/>
  <c r="E2007" i="6" s="1"/>
  <c r="AO2007" i="6" s="1"/>
  <c r="O2911" i="2"/>
  <c r="E2006" i="6" s="1"/>
  <c r="AO2006" i="6" s="1"/>
  <c r="O2910" i="2"/>
  <c r="E2005" i="6" s="1"/>
  <c r="AO2005" i="6" s="1"/>
  <c r="O2909" i="2"/>
  <c r="O2908" i="2"/>
  <c r="O2907" i="2"/>
  <c r="E2004" i="6" s="1"/>
  <c r="AO2004" i="6" s="1"/>
  <c r="O2906" i="2"/>
  <c r="E2003" i="6" s="1"/>
  <c r="AO2003" i="6" s="1"/>
  <c r="O2905" i="2"/>
  <c r="E2002" i="6" s="1"/>
  <c r="AO2002" i="6" s="1"/>
  <c r="O2904" i="2"/>
  <c r="E2001" i="6" s="1"/>
  <c r="AO2001" i="6" s="1"/>
  <c r="O2903" i="2"/>
  <c r="E2000" i="6" s="1"/>
  <c r="AO2000" i="6" s="1"/>
  <c r="O2902" i="2"/>
  <c r="O2901" i="2"/>
  <c r="O2900" i="2"/>
  <c r="E1999" i="6" s="1"/>
  <c r="AO1999" i="6" s="1"/>
  <c r="O2899" i="2"/>
  <c r="E1998" i="6" s="1"/>
  <c r="AO1998" i="6" s="1"/>
  <c r="O2898" i="2"/>
  <c r="O2897" i="2"/>
  <c r="E1997" i="6" s="1"/>
  <c r="AO1997" i="6" s="1"/>
  <c r="O2896" i="2"/>
  <c r="E1996" i="6" s="1"/>
  <c r="AO1996" i="6" s="1"/>
  <c r="O2895" i="2"/>
  <c r="O2894" i="2"/>
  <c r="O2893" i="2"/>
  <c r="E1995" i="6" s="1"/>
  <c r="AO1995" i="6" s="1"/>
  <c r="O2892" i="2"/>
  <c r="E1994" i="6" s="1"/>
  <c r="AO1994" i="6" s="1"/>
  <c r="O2891" i="2"/>
  <c r="E1993" i="6" s="1"/>
  <c r="AO1993" i="6" s="1"/>
  <c r="O2890" i="2"/>
  <c r="E1992" i="6" s="1"/>
  <c r="AO1992" i="6" s="1"/>
  <c r="O2889" i="2"/>
  <c r="E1991" i="6" s="1"/>
  <c r="AO1991" i="6" s="1"/>
  <c r="O2888" i="2"/>
  <c r="O2887" i="2"/>
  <c r="O2886" i="2"/>
  <c r="E1990" i="6" s="1"/>
  <c r="AO1990" i="6" s="1"/>
  <c r="O2885" i="2"/>
  <c r="O2884" i="2"/>
  <c r="E1989" i="6" s="1"/>
  <c r="AO1989" i="6" s="1"/>
  <c r="O2883" i="2"/>
  <c r="E1988" i="6" s="1"/>
  <c r="AO1988" i="6" s="1"/>
  <c r="O2882" i="2"/>
  <c r="E1987" i="6" s="1"/>
  <c r="AO1987" i="6" s="1"/>
  <c r="O2881" i="2"/>
  <c r="O2880" i="2"/>
  <c r="O2879" i="2"/>
  <c r="E1986" i="6" s="1"/>
  <c r="AO1986" i="6" s="1"/>
  <c r="O2878" i="2"/>
  <c r="E1985" i="6" s="1"/>
  <c r="AO1985" i="6" s="1"/>
  <c r="O2877" i="2"/>
  <c r="E1984" i="6" s="1"/>
  <c r="AO1984" i="6" s="1"/>
  <c r="O2876" i="2"/>
  <c r="E1983" i="6" s="1"/>
  <c r="AO1983" i="6" s="1"/>
  <c r="O2875" i="2"/>
  <c r="E1982" i="6" s="1"/>
  <c r="AO1982" i="6" s="1"/>
  <c r="O2874" i="2"/>
  <c r="O2873" i="2"/>
  <c r="O2872" i="2"/>
  <c r="E1981" i="6" s="1"/>
  <c r="AO1981" i="6" s="1"/>
  <c r="O2871" i="2"/>
  <c r="E1980" i="6" s="1"/>
  <c r="AO1980" i="6" s="1"/>
  <c r="O2870" i="2"/>
  <c r="E1979" i="6" s="1"/>
  <c r="AO1979" i="6" s="1"/>
  <c r="O2869" i="2"/>
  <c r="E1978" i="6" s="1"/>
  <c r="AO1978" i="6" s="1"/>
  <c r="O2868" i="2"/>
  <c r="E1977" i="6" s="1"/>
  <c r="AO1977" i="6" s="1"/>
  <c r="O2867" i="2"/>
  <c r="O2866" i="2"/>
  <c r="O2865" i="2"/>
  <c r="E1976" i="6" s="1"/>
  <c r="AO1976" i="6" s="1"/>
  <c r="O2864" i="2"/>
  <c r="E1975" i="6" s="1"/>
  <c r="AO1975" i="6" s="1"/>
  <c r="O2863" i="2"/>
  <c r="E1974" i="6" s="1"/>
  <c r="AO1974" i="6" s="1"/>
  <c r="O2862" i="2"/>
  <c r="E1973" i="6" s="1"/>
  <c r="AO1973" i="6" s="1"/>
  <c r="O2861" i="2"/>
  <c r="E1972" i="6" s="1"/>
  <c r="AO1972" i="6" s="1"/>
  <c r="O2860" i="2"/>
  <c r="O2859" i="2"/>
  <c r="O2858" i="2"/>
  <c r="E1971" i="6" s="1"/>
  <c r="AO1971" i="6" s="1"/>
  <c r="O2857" i="2"/>
  <c r="E1970" i="6" s="1"/>
  <c r="AO1970" i="6" s="1"/>
  <c r="O2856" i="2"/>
  <c r="E1969" i="6" s="1"/>
  <c r="AO1969" i="6" s="1"/>
  <c r="O2855" i="2"/>
  <c r="E1968" i="6" s="1"/>
  <c r="AO1968" i="6" s="1"/>
  <c r="O2854" i="2"/>
  <c r="E1967" i="6" s="1"/>
  <c r="AO1967" i="6" s="1"/>
  <c r="O2853" i="2"/>
  <c r="O2852" i="2"/>
  <c r="O2851" i="2"/>
  <c r="E1966" i="6" s="1"/>
  <c r="AO1966" i="6" s="1"/>
  <c r="O2850" i="2"/>
  <c r="E1965" i="6" s="1"/>
  <c r="AO1965" i="6" s="1"/>
  <c r="O2849" i="2"/>
  <c r="E1964" i="6" s="1"/>
  <c r="AO1964" i="6" s="1"/>
  <c r="O2848" i="2"/>
  <c r="E1963" i="6" s="1"/>
  <c r="AO1963" i="6" s="1"/>
  <c r="O2847" i="2"/>
  <c r="E1962" i="6" s="1"/>
  <c r="AO1962" i="6" s="1"/>
  <c r="O2846" i="2"/>
  <c r="O2845" i="2"/>
  <c r="O2844" i="2"/>
  <c r="E1961" i="6" s="1"/>
  <c r="AO1961" i="6" s="1"/>
  <c r="O2843" i="2"/>
  <c r="E1960" i="6" s="1"/>
  <c r="AO1960" i="6" s="1"/>
  <c r="O2842" i="2"/>
  <c r="E1959" i="6" s="1"/>
  <c r="AO1959" i="6" s="1"/>
  <c r="O2841" i="2"/>
  <c r="E1958" i="6" s="1"/>
  <c r="AO1958" i="6" s="1"/>
  <c r="O2840" i="2"/>
  <c r="E1957" i="6" s="1"/>
  <c r="AO1957" i="6" s="1"/>
  <c r="O2839" i="2"/>
  <c r="O2838" i="2"/>
  <c r="O2837" i="2"/>
  <c r="E1956" i="6" s="1"/>
  <c r="AO1956" i="6" s="1"/>
  <c r="O2836" i="2"/>
  <c r="E1955" i="6" s="1"/>
  <c r="AO1955" i="6" s="1"/>
  <c r="O2835" i="2"/>
  <c r="E1954" i="6" s="1"/>
  <c r="AO1954" i="6" s="1"/>
  <c r="O2834" i="2"/>
  <c r="E1953" i="6" s="1"/>
  <c r="AO1953" i="6" s="1"/>
  <c r="O2833" i="2"/>
  <c r="E1952" i="6" s="1"/>
  <c r="AO1952" i="6" s="1"/>
  <c r="O2832" i="2"/>
  <c r="O2831" i="2"/>
  <c r="O2830" i="2"/>
  <c r="E1951" i="6" s="1"/>
  <c r="AO1951" i="6" s="1"/>
  <c r="O2829" i="2"/>
  <c r="E1950" i="6" s="1"/>
  <c r="AO1950" i="6" s="1"/>
  <c r="O2828" i="2"/>
  <c r="E1949" i="6" s="1"/>
  <c r="AO1949" i="6" s="1"/>
  <c r="O2827" i="2"/>
  <c r="E1948" i="6" s="1"/>
  <c r="AO1948" i="6" s="1"/>
  <c r="O2826" i="2"/>
  <c r="E1947" i="6" s="1"/>
  <c r="AO1947" i="6" s="1"/>
  <c r="O2825" i="2"/>
  <c r="O2824" i="2"/>
  <c r="O2823" i="2"/>
  <c r="E1946" i="6" s="1"/>
  <c r="AO1946" i="6" s="1"/>
  <c r="O2822" i="2"/>
  <c r="E1945" i="6" s="1"/>
  <c r="AO1945" i="6" s="1"/>
  <c r="O2821" i="2"/>
  <c r="E1944" i="6" s="1"/>
  <c r="AO1944" i="6" s="1"/>
  <c r="O2820" i="2"/>
  <c r="E1943" i="6" s="1"/>
  <c r="AO1943" i="6" s="1"/>
  <c r="O2819" i="2"/>
  <c r="E1942" i="6" s="1"/>
  <c r="AO1942" i="6" s="1"/>
  <c r="O2818" i="2"/>
  <c r="O2817" i="2"/>
  <c r="O2816" i="2"/>
  <c r="E1941" i="6" s="1"/>
  <c r="AO1941" i="6" s="1"/>
  <c r="O2815" i="2"/>
  <c r="E1940" i="6" s="1"/>
  <c r="AO1940" i="6" s="1"/>
  <c r="O2814" i="2"/>
  <c r="E1939" i="6" s="1"/>
  <c r="AO1939" i="6" s="1"/>
  <c r="O2813" i="2"/>
  <c r="E1938" i="6" s="1"/>
  <c r="AO1938" i="6" s="1"/>
  <c r="O2812" i="2"/>
  <c r="E1937" i="6" s="1"/>
  <c r="AO1937" i="6" s="1"/>
  <c r="O2811" i="2"/>
  <c r="O2810" i="2"/>
  <c r="O2809" i="2"/>
  <c r="E1936" i="6" s="1"/>
  <c r="AO1936" i="6" s="1"/>
  <c r="O2808" i="2"/>
  <c r="E1935" i="6" s="1"/>
  <c r="AO1935" i="6" s="1"/>
  <c r="O2807" i="2"/>
  <c r="E1934" i="6" s="1"/>
  <c r="AO1934" i="6" s="1"/>
  <c r="O2806" i="2"/>
  <c r="E1933" i="6" s="1"/>
  <c r="AO1933" i="6" s="1"/>
  <c r="O2805" i="2"/>
  <c r="O2804" i="2"/>
  <c r="O2803" i="2"/>
  <c r="O2802" i="2"/>
  <c r="E1932" i="6" s="1"/>
  <c r="AO1932" i="6" s="1"/>
  <c r="O2801" i="2"/>
  <c r="E1931" i="6" s="1"/>
  <c r="AO1931" i="6" s="1"/>
  <c r="O2800" i="2"/>
  <c r="E1930" i="6" s="1"/>
  <c r="AO1930" i="6" s="1"/>
  <c r="O2799" i="2"/>
  <c r="E1929" i="6" s="1"/>
  <c r="AO1929" i="6" s="1"/>
  <c r="O2798" i="2"/>
  <c r="E1928" i="6" s="1"/>
  <c r="AO1928" i="6" s="1"/>
  <c r="O2797" i="2"/>
  <c r="O2796" i="2"/>
  <c r="O2795" i="2"/>
  <c r="E1927" i="6" s="1"/>
  <c r="AO1927" i="6" s="1"/>
  <c r="O2794" i="2"/>
  <c r="E1926" i="6" s="1"/>
  <c r="AO1926" i="6" s="1"/>
  <c r="O2793" i="2"/>
  <c r="E1925" i="6" s="1"/>
  <c r="AO1925" i="6" s="1"/>
  <c r="O2792" i="2"/>
  <c r="E1924" i="6" s="1"/>
  <c r="AO1924" i="6" s="1"/>
  <c r="O2791" i="2"/>
  <c r="E1923" i="6" s="1"/>
  <c r="AO1923" i="6" s="1"/>
  <c r="O2790" i="2"/>
  <c r="O2789" i="2"/>
  <c r="O2788" i="2"/>
  <c r="E1922" i="6" s="1"/>
  <c r="AO1922" i="6" s="1"/>
  <c r="O2787" i="2"/>
  <c r="E1921" i="6" s="1"/>
  <c r="AO1921" i="6" s="1"/>
  <c r="O2786" i="2"/>
  <c r="E1920" i="6" s="1"/>
  <c r="AO1920" i="6" s="1"/>
  <c r="O2785" i="2"/>
  <c r="E1919" i="6" s="1"/>
  <c r="AO1919" i="6" s="1"/>
  <c r="O2784" i="2"/>
  <c r="E1918" i="6" s="1"/>
  <c r="AO1918" i="6" s="1"/>
  <c r="O2783" i="2"/>
  <c r="O2782" i="2"/>
  <c r="O2781" i="2"/>
  <c r="E1917" i="6" s="1"/>
  <c r="AO1917" i="6" s="1"/>
  <c r="O2780" i="2"/>
  <c r="E1916" i="6" s="1"/>
  <c r="AO1916" i="6" s="1"/>
  <c r="O2779" i="2"/>
  <c r="E1915" i="6" s="1"/>
  <c r="AO1915" i="6" s="1"/>
  <c r="O2778" i="2"/>
  <c r="E1914" i="6" s="1"/>
  <c r="AO1914" i="6" s="1"/>
  <c r="O2777" i="2"/>
  <c r="E1913" i="6" s="1"/>
  <c r="AO1913" i="6" s="1"/>
  <c r="O2776" i="2"/>
  <c r="O2775" i="2"/>
  <c r="O2774" i="2"/>
  <c r="E1912" i="6" s="1"/>
  <c r="AO1912" i="6" s="1"/>
  <c r="O2773" i="2"/>
  <c r="E1911" i="6" s="1"/>
  <c r="AO1911" i="6" s="1"/>
  <c r="O2772" i="2"/>
  <c r="E1910" i="6" s="1"/>
  <c r="AO1910" i="6" s="1"/>
  <c r="O2771" i="2"/>
  <c r="E1909" i="6" s="1"/>
  <c r="AO1909" i="6" s="1"/>
  <c r="O2770" i="2"/>
  <c r="E1908" i="6" s="1"/>
  <c r="AO1908" i="6" s="1"/>
  <c r="O2769" i="2"/>
  <c r="O2768" i="2"/>
  <c r="O2767" i="2"/>
  <c r="E1907" i="6" s="1"/>
  <c r="AO1907" i="6" s="1"/>
  <c r="O2766" i="2"/>
  <c r="E1906" i="6" s="1"/>
  <c r="AO1906" i="6" s="1"/>
  <c r="O2765" i="2"/>
  <c r="E1905" i="6" s="1"/>
  <c r="AO1905" i="6" s="1"/>
  <c r="O2764" i="2"/>
  <c r="E1904" i="6" s="1"/>
  <c r="AO1904" i="6" s="1"/>
  <c r="O2763" i="2"/>
  <c r="E1903" i="6" s="1"/>
  <c r="AO1903" i="6" s="1"/>
  <c r="O2762" i="2"/>
  <c r="O2761" i="2"/>
  <c r="O2760" i="2"/>
  <c r="E1902" i="6" s="1"/>
  <c r="AO1902" i="6" s="1"/>
  <c r="O2759" i="2"/>
  <c r="E1901" i="6" s="1"/>
  <c r="AO1901" i="6" s="1"/>
  <c r="O2758" i="2"/>
  <c r="E1900" i="6" s="1"/>
  <c r="AO1900" i="6" s="1"/>
  <c r="O2757" i="2"/>
  <c r="E1899" i="6" s="1"/>
  <c r="AO1899" i="6" s="1"/>
  <c r="O2756" i="2"/>
  <c r="E1898" i="6" s="1"/>
  <c r="AO1898" i="6" s="1"/>
  <c r="O2755" i="2"/>
  <c r="O2754" i="2"/>
  <c r="O2753" i="2"/>
  <c r="E1897" i="6" s="1"/>
  <c r="AO1897" i="6" s="1"/>
  <c r="O2752" i="2"/>
  <c r="E1896" i="6" s="1"/>
  <c r="AO1896" i="6" s="1"/>
  <c r="O2751" i="2"/>
  <c r="E1895" i="6" s="1"/>
  <c r="AO1895" i="6" s="1"/>
  <c r="O2750" i="2"/>
  <c r="E1894" i="6" s="1"/>
  <c r="AO1894" i="6" s="1"/>
  <c r="O2749" i="2"/>
  <c r="E1893" i="6" s="1"/>
  <c r="AO1893" i="6" s="1"/>
  <c r="O2748" i="2"/>
  <c r="O2747" i="2"/>
  <c r="O2746" i="2"/>
  <c r="E1892" i="6" s="1"/>
  <c r="AO1892" i="6" s="1"/>
  <c r="O2745" i="2"/>
  <c r="E1891" i="6" s="1"/>
  <c r="AO1891" i="6" s="1"/>
  <c r="O2744" i="2"/>
  <c r="O2743" i="2"/>
  <c r="E1890" i="6" s="1"/>
  <c r="AO1890" i="6" s="1"/>
  <c r="O2742" i="2"/>
  <c r="E1889" i="6" s="1"/>
  <c r="AO1889" i="6" s="1"/>
  <c r="O2741" i="2"/>
  <c r="O2740" i="2"/>
  <c r="O2739" i="2"/>
  <c r="E1888" i="6" s="1"/>
  <c r="AO1888" i="6" s="1"/>
  <c r="O2738" i="2"/>
  <c r="E1887" i="6" s="1"/>
  <c r="AO1887" i="6" s="1"/>
  <c r="O2737" i="2"/>
  <c r="E1886" i="6" s="1"/>
  <c r="AO1886" i="6" s="1"/>
  <c r="O2736" i="2"/>
  <c r="E1885" i="6" s="1"/>
  <c r="AO1885" i="6" s="1"/>
  <c r="O2735" i="2"/>
  <c r="E1884" i="6" s="1"/>
  <c r="AO1884" i="6" s="1"/>
  <c r="O2734" i="2"/>
  <c r="O2733" i="2"/>
  <c r="O2732" i="2"/>
  <c r="E1883" i="6" s="1"/>
  <c r="AO1883" i="6" s="1"/>
  <c r="O2731" i="2"/>
  <c r="E1882" i="6" s="1"/>
  <c r="AO1882" i="6" s="1"/>
  <c r="O2730" i="2"/>
  <c r="E1881" i="6" s="1"/>
  <c r="AO1881" i="6" s="1"/>
  <c r="O2729" i="2"/>
  <c r="E1880" i="6" s="1"/>
  <c r="AO1880" i="6" s="1"/>
  <c r="O2728" i="2"/>
  <c r="E1879" i="6" s="1"/>
  <c r="AO1879" i="6" s="1"/>
  <c r="O2727" i="2"/>
  <c r="O2726" i="2"/>
  <c r="O2725" i="2"/>
  <c r="E1878" i="6" s="1"/>
  <c r="AO1878" i="6" s="1"/>
  <c r="O2724" i="2"/>
  <c r="E1877" i="6" s="1"/>
  <c r="AO1877" i="6" s="1"/>
  <c r="O2723" i="2"/>
  <c r="E1876" i="6" s="1"/>
  <c r="AO1876" i="6" s="1"/>
  <c r="O2722" i="2"/>
  <c r="E1875" i="6" s="1"/>
  <c r="AO1875" i="6" s="1"/>
  <c r="O2721" i="2"/>
  <c r="E1874" i="6" s="1"/>
  <c r="AO1874" i="6" s="1"/>
  <c r="O2720" i="2"/>
  <c r="O2719" i="2"/>
  <c r="O2718" i="2"/>
  <c r="E1873" i="6" s="1"/>
  <c r="AO1873" i="6" s="1"/>
  <c r="O2717" i="2"/>
  <c r="E1872" i="6" s="1"/>
  <c r="AO1872" i="6" s="1"/>
  <c r="O2716" i="2"/>
  <c r="E1871" i="6" s="1"/>
  <c r="AO1871" i="6" s="1"/>
  <c r="O2715" i="2"/>
  <c r="E1870" i="6" s="1"/>
  <c r="AO1870" i="6" s="1"/>
  <c r="O2714" i="2"/>
  <c r="E1869" i="6" s="1"/>
  <c r="AO1869" i="6" s="1"/>
  <c r="O2713" i="2"/>
  <c r="O2712" i="2"/>
  <c r="O2711" i="2"/>
  <c r="E1868" i="6" s="1"/>
  <c r="AO1868" i="6" s="1"/>
  <c r="O2710" i="2"/>
  <c r="E1867" i="6" s="1"/>
  <c r="AO1867" i="6" s="1"/>
  <c r="O2709" i="2"/>
  <c r="E1866" i="6" s="1"/>
  <c r="AO1866" i="6" s="1"/>
  <c r="O2708" i="2"/>
  <c r="E1865" i="6" s="1"/>
  <c r="AO1865" i="6" s="1"/>
  <c r="O2707" i="2"/>
  <c r="O2706" i="2"/>
  <c r="O2705" i="2"/>
  <c r="O2704" i="2"/>
  <c r="E1864" i="6" s="1"/>
  <c r="AO1864" i="6" s="1"/>
  <c r="O2703" i="2"/>
  <c r="E1863" i="6" s="1"/>
  <c r="AO1863" i="6" s="1"/>
  <c r="O2702" i="2"/>
  <c r="E1862" i="6" s="1"/>
  <c r="AO1862" i="6" s="1"/>
  <c r="O2701" i="2"/>
  <c r="E1861" i="6" s="1"/>
  <c r="AO1861" i="6" s="1"/>
  <c r="O2700" i="2"/>
  <c r="E1860" i="6" s="1"/>
  <c r="AO1860" i="6" s="1"/>
  <c r="O2699" i="2"/>
  <c r="O2698" i="2"/>
  <c r="O2697" i="2"/>
  <c r="E1859" i="6" s="1"/>
  <c r="AO1859" i="6" s="1"/>
  <c r="O2696" i="2"/>
  <c r="E1858" i="6" s="1"/>
  <c r="AO1858" i="6" s="1"/>
  <c r="O2695" i="2"/>
  <c r="E1857" i="6" s="1"/>
  <c r="AO1857" i="6" s="1"/>
  <c r="O2694" i="2"/>
  <c r="E1856" i="6" s="1"/>
  <c r="AO1856" i="6" s="1"/>
  <c r="O2693" i="2"/>
  <c r="E1855" i="6" s="1"/>
  <c r="AO1855" i="6" s="1"/>
  <c r="O2692" i="2"/>
  <c r="O2691" i="2"/>
  <c r="O2690" i="2"/>
  <c r="E1854" i="6" s="1"/>
  <c r="AO1854" i="6" s="1"/>
  <c r="O2689" i="2"/>
  <c r="E1853" i="6" s="1"/>
  <c r="AO1853" i="6" s="1"/>
  <c r="O2688" i="2"/>
  <c r="E1852" i="6" s="1"/>
  <c r="AO1852" i="6" s="1"/>
  <c r="O2687" i="2"/>
  <c r="E1851" i="6" s="1"/>
  <c r="AO1851" i="6" s="1"/>
  <c r="O2686" i="2"/>
  <c r="E1850" i="6" s="1"/>
  <c r="AO1850" i="6" s="1"/>
  <c r="O2685" i="2"/>
  <c r="O2684" i="2"/>
  <c r="O2683" i="2"/>
  <c r="E1849" i="6" s="1"/>
  <c r="AO1849" i="6" s="1"/>
  <c r="O2682" i="2"/>
  <c r="E1848" i="6" s="1"/>
  <c r="AO1848" i="6" s="1"/>
  <c r="O2681" i="2"/>
  <c r="E1847" i="6" s="1"/>
  <c r="AO1847" i="6" s="1"/>
  <c r="O2680" i="2"/>
  <c r="E1846" i="6" s="1"/>
  <c r="AO1846" i="6" s="1"/>
  <c r="O2679" i="2"/>
  <c r="E1845" i="6" s="1"/>
  <c r="AO1845" i="6" s="1"/>
  <c r="O2678" i="2"/>
  <c r="O2677" i="2"/>
  <c r="O2676" i="2"/>
  <c r="E1844" i="6" s="1"/>
  <c r="AO1844" i="6" s="1"/>
  <c r="O2675" i="2"/>
  <c r="E1843" i="6" s="1"/>
  <c r="AO1843" i="6" s="1"/>
  <c r="O2674" i="2"/>
  <c r="E1842" i="6" s="1"/>
  <c r="AO1842" i="6" s="1"/>
  <c r="O2673" i="2"/>
  <c r="E1841" i="6" s="1"/>
  <c r="AO1841" i="6" s="1"/>
  <c r="O2672" i="2"/>
  <c r="E1840" i="6" s="1"/>
  <c r="AO1840" i="6" s="1"/>
  <c r="O2671" i="2"/>
  <c r="O2670" i="2"/>
  <c r="O2669" i="2"/>
  <c r="E1839" i="6" s="1"/>
  <c r="AO1839" i="6" s="1"/>
  <c r="O2668" i="2"/>
  <c r="E1838" i="6" s="1"/>
  <c r="AO1838" i="6" s="1"/>
  <c r="O2667" i="2"/>
  <c r="E1837" i="6" s="1"/>
  <c r="AO1837" i="6" s="1"/>
  <c r="O2666" i="2"/>
  <c r="E1836" i="6" s="1"/>
  <c r="AO1836" i="6" s="1"/>
  <c r="O2665" i="2"/>
  <c r="E1835" i="6" s="1"/>
  <c r="AO1835" i="6" s="1"/>
  <c r="O2664" i="2"/>
  <c r="O2663" i="2"/>
  <c r="O2662" i="2"/>
  <c r="E1834" i="6" s="1"/>
  <c r="AO1834" i="6" s="1"/>
  <c r="O2661" i="2"/>
  <c r="E1833" i="6" s="1"/>
  <c r="AO1833" i="6" s="1"/>
  <c r="O2660" i="2"/>
  <c r="E1832" i="6" s="1"/>
  <c r="AO1832" i="6" s="1"/>
  <c r="O2659" i="2"/>
  <c r="E1831" i="6" s="1"/>
  <c r="AO1831" i="6" s="1"/>
  <c r="O2658" i="2"/>
  <c r="E1830" i="6" s="1"/>
  <c r="AO1830" i="6" s="1"/>
  <c r="O2657" i="2"/>
  <c r="O2656" i="2"/>
  <c r="O2655" i="2"/>
  <c r="E1829" i="6" s="1"/>
  <c r="AO1829" i="6" s="1"/>
  <c r="O2654" i="2"/>
  <c r="E1828" i="6" s="1"/>
  <c r="AO1828" i="6" s="1"/>
  <c r="O2653" i="2"/>
  <c r="E1827" i="6" s="1"/>
  <c r="AO1827" i="6" s="1"/>
  <c r="O2652" i="2"/>
  <c r="E1826" i="6" s="1"/>
  <c r="AO1826" i="6" s="1"/>
  <c r="O2651" i="2"/>
  <c r="E1825" i="6" s="1"/>
  <c r="AO1825" i="6" s="1"/>
  <c r="O2650" i="2"/>
  <c r="O2649" i="2"/>
  <c r="O2648" i="2"/>
  <c r="O2647" i="2"/>
  <c r="E1824" i="6" s="1"/>
  <c r="AO1824" i="6" s="1"/>
  <c r="O2646" i="2"/>
  <c r="E1823" i="6" s="1"/>
  <c r="AO1823" i="6" s="1"/>
  <c r="O2645" i="2"/>
  <c r="E1822" i="6" s="1"/>
  <c r="AO1822" i="6" s="1"/>
  <c r="O2644" i="2"/>
  <c r="E1821" i="6" s="1"/>
  <c r="AO1821" i="6" s="1"/>
  <c r="O2643" i="2"/>
  <c r="O2642" i="2"/>
  <c r="O2641" i="2"/>
  <c r="E1820" i="6" s="1"/>
  <c r="AO1820" i="6" s="1"/>
  <c r="O2640" i="2"/>
  <c r="E1819" i="6" s="1"/>
  <c r="AO1819" i="6" s="1"/>
  <c r="O2639" i="2"/>
  <c r="E1818" i="6" s="1"/>
  <c r="AO1818" i="6" s="1"/>
  <c r="O2638" i="2"/>
  <c r="E1817" i="6" s="1"/>
  <c r="AO1817" i="6" s="1"/>
  <c r="O2637" i="2"/>
  <c r="E1816" i="6" s="1"/>
  <c r="AO1816" i="6" s="1"/>
  <c r="O2636" i="2"/>
  <c r="O2635" i="2"/>
  <c r="O2634" i="2"/>
  <c r="E1815" i="6" s="1"/>
  <c r="AO1815" i="6" s="1"/>
  <c r="O2633" i="2"/>
  <c r="E1814" i="6" s="1"/>
  <c r="AO1814" i="6" s="1"/>
  <c r="O2632" i="2"/>
  <c r="E1813" i="6" s="1"/>
  <c r="AO1813" i="6" s="1"/>
  <c r="O2631" i="2"/>
  <c r="E1812" i="6" s="1"/>
  <c r="AO1812" i="6" s="1"/>
  <c r="O2630" i="2"/>
  <c r="E1811" i="6" s="1"/>
  <c r="AO1811" i="6" s="1"/>
  <c r="O2629" i="2"/>
  <c r="O2628" i="2"/>
  <c r="O2627" i="2"/>
  <c r="E1810" i="6" s="1"/>
  <c r="AO1810" i="6" s="1"/>
  <c r="O2626" i="2"/>
  <c r="E1809" i="6" s="1"/>
  <c r="AO1809" i="6" s="1"/>
  <c r="O2625" i="2"/>
  <c r="E1808" i="6" s="1"/>
  <c r="AO1808" i="6" s="1"/>
  <c r="O2624" i="2"/>
  <c r="E1807" i="6" s="1"/>
  <c r="AO1807" i="6" s="1"/>
  <c r="O2623" i="2"/>
  <c r="E1806" i="6" s="1"/>
  <c r="AO1806" i="6" s="1"/>
  <c r="O2622" i="2"/>
  <c r="O2621" i="2"/>
  <c r="O2620" i="2"/>
  <c r="E1805" i="6" s="1"/>
  <c r="AO1805" i="6" s="1"/>
  <c r="O2619" i="2"/>
  <c r="E1804" i="6" s="1"/>
  <c r="AO1804" i="6" s="1"/>
  <c r="O2618" i="2"/>
  <c r="E1803" i="6" s="1"/>
  <c r="AO1803" i="6" s="1"/>
  <c r="O2617" i="2"/>
  <c r="E1802" i="6" s="1"/>
  <c r="AO1802" i="6" s="1"/>
  <c r="O2616" i="2"/>
  <c r="E1801" i="6" s="1"/>
  <c r="AO1801" i="6" s="1"/>
  <c r="O2615" i="2"/>
  <c r="O2614" i="2"/>
  <c r="O2613" i="2"/>
  <c r="E1800" i="6" s="1"/>
  <c r="AO1800" i="6" s="1"/>
  <c r="O2612" i="2"/>
  <c r="E1799" i="6" s="1"/>
  <c r="AO1799" i="6" s="1"/>
  <c r="O2611" i="2"/>
  <c r="E1798" i="6" s="1"/>
  <c r="AO1798" i="6" s="1"/>
  <c r="O2610" i="2"/>
  <c r="E1797" i="6" s="1"/>
  <c r="AO1797" i="6" s="1"/>
  <c r="O2609" i="2"/>
  <c r="O2608" i="2"/>
  <c r="O2607" i="2"/>
  <c r="O2606" i="2"/>
  <c r="E1796" i="6" s="1"/>
  <c r="AO1796" i="6" s="1"/>
  <c r="O2605" i="2"/>
  <c r="E1795" i="6" s="1"/>
  <c r="AO1795" i="6" s="1"/>
  <c r="O2604" i="2"/>
  <c r="E1794" i="6" s="1"/>
  <c r="AO1794" i="6" s="1"/>
  <c r="O2603" i="2"/>
  <c r="E1793" i="6" s="1"/>
  <c r="AO1793" i="6" s="1"/>
  <c r="O2602" i="2"/>
  <c r="E1792" i="6" s="1"/>
  <c r="AO1792" i="6" s="1"/>
  <c r="O2601" i="2"/>
  <c r="O2600" i="2"/>
  <c r="O2599" i="2"/>
  <c r="E1791" i="6" s="1"/>
  <c r="AO1791" i="6" s="1"/>
  <c r="O2598" i="2"/>
  <c r="E1790" i="6" s="1"/>
  <c r="AO1790" i="6" s="1"/>
  <c r="O2597" i="2"/>
  <c r="E1789" i="6" s="1"/>
  <c r="AO1789" i="6" s="1"/>
  <c r="O2596" i="2"/>
  <c r="E1788" i="6" s="1"/>
  <c r="AO1788" i="6" s="1"/>
  <c r="O2595" i="2"/>
  <c r="E1787" i="6" s="1"/>
  <c r="AO1787" i="6" s="1"/>
  <c r="O2594" i="2"/>
  <c r="O2593" i="2"/>
  <c r="O2592" i="2"/>
  <c r="E1786" i="6" s="1"/>
  <c r="AO1786" i="6" s="1"/>
  <c r="O2591" i="2"/>
  <c r="E1785" i="6" s="1"/>
  <c r="AO1785" i="6" s="1"/>
  <c r="O2590" i="2"/>
  <c r="E1784" i="6" s="1"/>
  <c r="AO1784" i="6" s="1"/>
  <c r="O2589" i="2"/>
  <c r="E1783" i="6" s="1"/>
  <c r="AO1783" i="6" s="1"/>
  <c r="O2588" i="2"/>
  <c r="E1782" i="6" s="1"/>
  <c r="AO1782" i="6" s="1"/>
  <c r="O2587" i="2"/>
  <c r="O2586" i="2"/>
  <c r="O2585" i="2"/>
  <c r="E1781" i="6" s="1"/>
  <c r="AO1781" i="6" s="1"/>
  <c r="O2584" i="2"/>
  <c r="E1780" i="6" s="1"/>
  <c r="AO1780" i="6" s="1"/>
  <c r="O2583" i="2"/>
  <c r="E1779" i="6" s="1"/>
  <c r="AO1779" i="6" s="1"/>
  <c r="O2582" i="2"/>
  <c r="E1778" i="6" s="1"/>
  <c r="AO1778" i="6" s="1"/>
  <c r="O2581" i="2"/>
  <c r="E1777" i="6" s="1"/>
  <c r="AO1777" i="6" s="1"/>
  <c r="O2580" i="2"/>
  <c r="O2579" i="2"/>
  <c r="O2578" i="2"/>
  <c r="E1776" i="6" s="1"/>
  <c r="AO1776" i="6" s="1"/>
  <c r="O2577" i="2"/>
  <c r="E1775" i="6" s="1"/>
  <c r="AO1775" i="6" s="1"/>
  <c r="O2576" i="2"/>
  <c r="E1774" i="6" s="1"/>
  <c r="AO1774" i="6" s="1"/>
  <c r="O2575" i="2"/>
  <c r="E1773" i="6" s="1"/>
  <c r="AO1773" i="6" s="1"/>
  <c r="O2574" i="2"/>
  <c r="O2573" i="2"/>
  <c r="O2572" i="2"/>
  <c r="O2571" i="2"/>
  <c r="E1772" i="6" s="1"/>
  <c r="AO1772" i="6" s="1"/>
  <c r="O2570" i="2"/>
  <c r="E1771" i="6" s="1"/>
  <c r="AO1771" i="6" s="1"/>
  <c r="O2569" i="2"/>
  <c r="E1770" i="6" s="1"/>
  <c r="AO1770" i="6" s="1"/>
  <c r="O2568" i="2"/>
  <c r="E1769" i="6" s="1"/>
  <c r="AO1769" i="6" s="1"/>
  <c r="O2567" i="2"/>
  <c r="E1768" i="6" s="1"/>
  <c r="AO1768" i="6" s="1"/>
  <c r="O2566" i="2"/>
  <c r="O2565" i="2"/>
  <c r="O2564" i="2"/>
  <c r="E1767" i="6" s="1"/>
  <c r="AO1767" i="6" s="1"/>
  <c r="O2563" i="2"/>
  <c r="E1766" i="6" s="1"/>
  <c r="AO1766" i="6" s="1"/>
  <c r="O2562" i="2"/>
  <c r="E1765" i="6" s="1"/>
  <c r="AO1765" i="6" s="1"/>
  <c r="O2561" i="2"/>
  <c r="E1764" i="6" s="1"/>
  <c r="AO1764" i="6" s="1"/>
  <c r="O2560" i="2"/>
  <c r="O2559" i="2"/>
  <c r="O2558" i="2"/>
  <c r="O2557" i="2"/>
  <c r="E1763" i="6" s="1"/>
  <c r="AO1763" i="6" s="1"/>
  <c r="O2556" i="2"/>
  <c r="E1762" i="6" s="1"/>
  <c r="AO1762" i="6" s="1"/>
  <c r="O2555" i="2"/>
  <c r="E1761" i="6" s="1"/>
  <c r="AO1761" i="6" s="1"/>
  <c r="O2554" i="2"/>
  <c r="E1760" i="6" s="1"/>
  <c r="AO1760" i="6" s="1"/>
  <c r="O2553" i="2"/>
  <c r="O2552" i="2"/>
  <c r="O2551" i="2"/>
  <c r="O2550" i="2"/>
  <c r="E1759" i="6" s="1"/>
  <c r="AO1759" i="6" s="1"/>
  <c r="O2549" i="2"/>
  <c r="E1758" i="6" s="1"/>
  <c r="AO1758" i="6" s="1"/>
  <c r="O2548" i="2"/>
  <c r="E1757" i="6" s="1"/>
  <c r="AO1757" i="6" s="1"/>
  <c r="O2547" i="2"/>
  <c r="E1756" i="6" s="1"/>
  <c r="AO1756" i="6" s="1"/>
  <c r="O2546" i="2"/>
  <c r="E1755" i="6" s="1"/>
  <c r="AO1755" i="6" s="1"/>
  <c r="O2545" i="2"/>
  <c r="O2544" i="2"/>
  <c r="O2543" i="2"/>
  <c r="E1754" i="6" s="1"/>
  <c r="AO1754" i="6" s="1"/>
  <c r="O2542" i="2"/>
  <c r="E1753" i="6" s="1"/>
  <c r="AO1753" i="6" s="1"/>
  <c r="O2541" i="2"/>
  <c r="E1752" i="6" s="1"/>
  <c r="AO1752" i="6" s="1"/>
  <c r="O2540" i="2"/>
  <c r="E1751" i="6" s="1"/>
  <c r="AO1751" i="6" s="1"/>
  <c r="O2539" i="2"/>
  <c r="E1750" i="6" s="1"/>
  <c r="AO1750" i="6" s="1"/>
  <c r="O2538" i="2"/>
  <c r="O2537" i="2"/>
  <c r="O2536" i="2"/>
  <c r="E1749" i="6" s="1"/>
  <c r="AO1749" i="6" s="1"/>
  <c r="O2535" i="2"/>
  <c r="E1748" i="6" s="1"/>
  <c r="AO1748" i="6" s="1"/>
  <c r="O2534" i="2"/>
  <c r="E1747" i="6" s="1"/>
  <c r="AO1747" i="6" s="1"/>
  <c r="O2533" i="2"/>
  <c r="E1746" i="6" s="1"/>
  <c r="AO1746" i="6" s="1"/>
  <c r="O2532" i="2"/>
  <c r="E1745" i="6" s="1"/>
  <c r="AO1745" i="6" s="1"/>
  <c r="O2531" i="2"/>
  <c r="O2530" i="2"/>
  <c r="O2529" i="2"/>
  <c r="E1744" i="6" s="1"/>
  <c r="AO1744" i="6" s="1"/>
  <c r="O2528" i="2"/>
  <c r="E1743" i="6" s="1"/>
  <c r="AO1743" i="6" s="1"/>
  <c r="O2527" i="2"/>
  <c r="E1742" i="6" s="1"/>
  <c r="AO1742" i="6" s="1"/>
  <c r="O2526" i="2"/>
  <c r="E1741" i="6" s="1"/>
  <c r="AO1741" i="6" s="1"/>
  <c r="O2525" i="2"/>
  <c r="E1740" i="6" s="1"/>
  <c r="AO1740" i="6" s="1"/>
  <c r="O2524" i="2"/>
  <c r="O2523" i="2"/>
  <c r="O2522" i="2"/>
  <c r="E1739" i="6" s="1"/>
  <c r="AO1739" i="6" s="1"/>
  <c r="O2521" i="2"/>
  <c r="O2520" i="2"/>
  <c r="E1738" i="6" s="1"/>
  <c r="AO1738" i="6" s="1"/>
  <c r="O2519" i="2"/>
  <c r="E1737" i="6" s="1"/>
  <c r="AO1737" i="6" s="1"/>
  <c r="O2518" i="2"/>
  <c r="E1736" i="6" s="1"/>
  <c r="AO1736" i="6" s="1"/>
  <c r="O2517" i="2"/>
  <c r="O2516" i="2"/>
  <c r="O2515" i="2"/>
  <c r="E1735" i="6" s="1"/>
  <c r="AO1735" i="6" s="1"/>
  <c r="O2514" i="2"/>
  <c r="E1734" i="6" s="1"/>
  <c r="AO1734" i="6" s="1"/>
  <c r="O2513" i="2"/>
  <c r="E1733" i="6" s="1"/>
  <c r="AO1733" i="6" s="1"/>
  <c r="O2512" i="2"/>
  <c r="E1732" i="6" s="1"/>
  <c r="AO1732" i="6" s="1"/>
  <c r="O2511" i="2"/>
  <c r="E1731" i="6" s="1"/>
  <c r="AO1731" i="6" s="1"/>
  <c r="O2510" i="2"/>
  <c r="O2509" i="2"/>
  <c r="O2508" i="2"/>
  <c r="E1730" i="6" s="1"/>
  <c r="AO1730" i="6" s="1"/>
  <c r="O2507" i="2"/>
  <c r="E1729" i="6" s="1"/>
  <c r="AO1729" i="6" s="1"/>
  <c r="O2506" i="2"/>
  <c r="E1728" i="6" s="1"/>
  <c r="AO1728" i="6" s="1"/>
  <c r="O2505" i="2"/>
  <c r="E1727" i="6" s="1"/>
  <c r="AO1727" i="6" s="1"/>
  <c r="O2504" i="2"/>
  <c r="E1726" i="6" s="1"/>
  <c r="AO1726" i="6" s="1"/>
  <c r="O2503" i="2"/>
  <c r="O2502" i="2"/>
  <c r="O2501" i="2"/>
  <c r="E1725" i="6" s="1"/>
  <c r="AO1725" i="6" s="1"/>
  <c r="O2500" i="2"/>
  <c r="E1724" i="6" s="1"/>
  <c r="AO1724" i="6" s="1"/>
  <c r="O2499" i="2"/>
  <c r="E1723" i="6" s="1"/>
  <c r="AO1723" i="6" s="1"/>
  <c r="O2498" i="2"/>
  <c r="E1722" i="6" s="1"/>
  <c r="AO1722" i="6" s="1"/>
  <c r="O2497" i="2"/>
  <c r="E1721" i="6" s="1"/>
  <c r="AO1721" i="6" s="1"/>
  <c r="O2496" i="2"/>
  <c r="O2495" i="2"/>
  <c r="O2494" i="2"/>
  <c r="E1720" i="6" s="1"/>
  <c r="AO1720" i="6" s="1"/>
  <c r="O2493" i="2"/>
  <c r="E1719" i="6" s="1"/>
  <c r="AO1719" i="6" s="1"/>
  <c r="O2492" i="2"/>
  <c r="E1718" i="6" s="1"/>
  <c r="AO1718" i="6" s="1"/>
  <c r="O2491" i="2"/>
  <c r="E1717" i="6" s="1"/>
  <c r="AO1717" i="6" s="1"/>
  <c r="O2490" i="2"/>
  <c r="E1716" i="6" s="1"/>
  <c r="AO1716" i="6" s="1"/>
  <c r="O2489" i="2"/>
  <c r="O2488" i="2"/>
  <c r="O2487" i="2"/>
  <c r="E1715" i="6" s="1"/>
  <c r="AO1715" i="6" s="1"/>
  <c r="O2486" i="2"/>
  <c r="E1714" i="6" s="1"/>
  <c r="AO1714" i="6" s="1"/>
  <c r="O2485" i="2"/>
  <c r="E1713" i="6" s="1"/>
  <c r="AO1713" i="6" s="1"/>
  <c r="O2484" i="2"/>
  <c r="E1712" i="6" s="1"/>
  <c r="AO1712" i="6" s="1"/>
  <c r="O2483" i="2"/>
  <c r="E1711" i="6" s="1"/>
  <c r="AO1711" i="6" s="1"/>
  <c r="O2482" i="2"/>
  <c r="O2481" i="2"/>
  <c r="O2480" i="2"/>
  <c r="E1710" i="6" s="1"/>
  <c r="AO1710" i="6" s="1"/>
  <c r="O2479" i="2"/>
  <c r="E1709" i="6" s="1"/>
  <c r="AO1709" i="6" s="1"/>
  <c r="O2478" i="2"/>
  <c r="E1708" i="6" s="1"/>
  <c r="AO1708" i="6" s="1"/>
  <c r="O2477" i="2"/>
  <c r="E1707" i="6" s="1"/>
  <c r="AO1707" i="6" s="1"/>
  <c r="O2476" i="2"/>
  <c r="E1706" i="6" s="1"/>
  <c r="AO1706" i="6" s="1"/>
  <c r="O2475" i="2"/>
  <c r="O2474" i="2"/>
  <c r="O2473" i="2"/>
  <c r="E1705" i="6" s="1"/>
  <c r="AO1705" i="6" s="1"/>
  <c r="O2472" i="2"/>
  <c r="E1704" i="6" s="1"/>
  <c r="AO1704" i="6" s="1"/>
  <c r="O2471" i="2"/>
  <c r="E1703" i="6" s="1"/>
  <c r="AO1703" i="6" s="1"/>
  <c r="O2470" i="2"/>
  <c r="E1702" i="6" s="1"/>
  <c r="AO1702" i="6" s="1"/>
  <c r="O2469" i="2"/>
  <c r="E1701" i="6" s="1"/>
  <c r="AO1701" i="6" s="1"/>
  <c r="O2468" i="2"/>
  <c r="O2467" i="2"/>
  <c r="O2466" i="2"/>
  <c r="E1700" i="6" s="1"/>
  <c r="AO1700" i="6" s="1"/>
  <c r="O2465" i="2"/>
  <c r="E1699" i="6" s="1"/>
  <c r="AO1699" i="6" s="1"/>
  <c r="O2464" i="2"/>
  <c r="E1698" i="6" s="1"/>
  <c r="AO1698" i="6" s="1"/>
  <c r="O2463" i="2"/>
  <c r="E1697" i="6" s="1"/>
  <c r="AO1697" i="6" s="1"/>
  <c r="O2462" i="2"/>
  <c r="E1696" i="6" s="1"/>
  <c r="AO1696" i="6" s="1"/>
  <c r="O2461" i="2"/>
  <c r="O2460" i="2"/>
  <c r="O2459" i="2"/>
  <c r="E1695" i="6" s="1"/>
  <c r="AO1695" i="6" s="1"/>
  <c r="O2458" i="2"/>
  <c r="E1694" i="6" s="1"/>
  <c r="AO1694" i="6" s="1"/>
  <c r="O2457" i="2"/>
  <c r="E1693" i="6" s="1"/>
  <c r="AO1693" i="6" s="1"/>
  <c r="O2456" i="2"/>
  <c r="E1692" i="6" s="1"/>
  <c r="AO1692" i="6" s="1"/>
  <c r="O2455" i="2"/>
  <c r="E1691" i="6" s="1"/>
  <c r="AO1691" i="6" s="1"/>
  <c r="O2454" i="2"/>
  <c r="O2453" i="2"/>
  <c r="O2452" i="2"/>
  <c r="E1690" i="6" s="1"/>
  <c r="AO1690" i="6" s="1"/>
  <c r="O2451" i="2"/>
  <c r="E1689" i="6" s="1"/>
  <c r="AO1689" i="6" s="1"/>
  <c r="O2450" i="2"/>
  <c r="E1688" i="6" s="1"/>
  <c r="AO1688" i="6" s="1"/>
  <c r="O2449" i="2"/>
  <c r="E1687" i="6" s="1"/>
  <c r="AO1687" i="6" s="1"/>
  <c r="O2448" i="2"/>
  <c r="E1686" i="6" s="1"/>
  <c r="AO1686" i="6" s="1"/>
  <c r="O2447" i="2"/>
  <c r="O2446" i="2"/>
  <c r="O2445" i="2"/>
  <c r="E1685" i="6" s="1"/>
  <c r="AO1685" i="6" s="1"/>
  <c r="O2444" i="2"/>
  <c r="E1684" i="6" s="1"/>
  <c r="AO1684" i="6" s="1"/>
  <c r="O2443" i="2"/>
  <c r="E1683" i="6" s="1"/>
  <c r="AO1683" i="6" s="1"/>
  <c r="O2442" i="2"/>
  <c r="E1682" i="6" s="1"/>
  <c r="AO1682" i="6" s="1"/>
  <c r="O2441" i="2"/>
  <c r="O2440" i="2"/>
  <c r="O2439" i="2"/>
  <c r="O2438" i="2"/>
  <c r="E1681" i="6" s="1"/>
  <c r="AO1681" i="6" s="1"/>
  <c r="O2437" i="2"/>
  <c r="E1680" i="6" s="1"/>
  <c r="AO1680" i="6" s="1"/>
  <c r="O2436" i="2"/>
  <c r="E1679" i="6" s="1"/>
  <c r="AO1679" i="6" s="1"/>
  <c r="O2435" i="2"/>
  <c r="E1678" i="6" s="1"/>
  <c r="AO1678" i="6" s="1"/>
  <c r="O2434" i="2"/>
  <c r="E1677" i="6" s="1"/>
  <c r="AO1677" i="6" s="1"/>
  <c r="O2433" i="2"/>
  <c r="O2432" i="2"/>
  <c r="O2431" i="2"/>
  <c r="E1676" i="6" s="1"/>
  <c r="AO1676" i="6" s="1"/>
  <c r="O2430" i="2"/>
  <c r="E1675" i="6" s="1"/>
  <c r="AO1675" i="6" s="1"/>
  <c r="O2429" i="2"/>
  <c r="E1674" i="6" s="1"/>
  <c r="AO1674" i="6" s="1"/>
  <c r="O2428" i="2"/>
  <c r="E1673" i="6" s="1"/>
  <c r="AO1673" i="6" s="1"/>
  <c r="O2427" i="2"/>
  <c r="E1672" i="6" s="1"/>
  <c r="AO1672" i="6" s="1"/>
  <c r="O2426" i="2"/>
  <c r="O2425" i="2"/>
  <c r="O2424" i="2"/>
  <c r="E1671" i="6" s="1"/>
  <c r="AO1671" i="6" s="1"/>
  <c r="O2423" i="2"/>
  <c r="E1670" i="6" s="1"/>
  <c r="AO1670" i="6" s="1"/>
  <c r="O2422" i="2"/>
  <c r="E1669" i="6" s="1"/>
  <c r="AO1669" i="6" s="1"/>
  <c r="O2421" i="2"/>
  <c r="E1668" i="6" s="1"/>
  <c r="AO1668" i="6" s="1"/>
  <c r="O2420" i="2"/>
  <c r="E1667" i="6" s="1"/>
  <c r="AO1667" i="6" s="1"/>
  <c r="O2419" i="2"/>
  <c r="O2418" i="2"/>
  <c r="O2417" i="2"/>
  <c r="E1666" i="6" s="1"/>
  <c r="AO1666" i="6" s="1"/>
  <c r="O2416" i="2"/>
  <c r="E1665" i="6" s="1"/>
  <c r="AO1665" i="6" s="1"/>
  <c r="O2415" i="2"/>
  <c r="E1664" i="6" s="1"/>
  <c r="AO1664" i="6" s="1"/>
  <c r="O2414" i="2"/>
  <c r="E1663" i="6" s="1"/>
  <c r="AO1663" i="6" s="1"/>
  <c r="O2413" i="2"/>
  <c r="E1662" i="6" s="1"/>
  <c r="AO1662" i="6" s="1"/>
  <c r="O2412" i="2"/>
  <c r="O2411" i="2"/>
  <c r="O2410" i="2"/>
  <c r="E1661" i="6" s="1"/>
  <c r="AO1661" i="6" s="1"/>
  <c r="O2409" i="2"/>
  <c r="E1660" i="6" s="1"/>
  <c r="AO1660" i="6" s="1"/>
  <c r="O2408" i="2"/>
  <c r="E1659" i="6" s="1"/>
  <c r="AO1659" i="6" s="1"/>
  <c r="O2407" i="2"/>
  <c r="E1658" i="6" s="1"/>
  <c r="AO1658" i="6" s="1"/>
  <c r="O2406" i="2"/>
  <c r="E1657" i="6" s="1"/>
  <c r="AO1657" i="6" s="1"/>
  <c r="O2405" i="2"/>
  <c r="O2404" i="2"/>
  <c r="O2403" i="2"/>
  <c r="E1656" i="6" s="1"/>
  <c r="AO1656" i="6" s="1"/>
  <c r="O2402" i="2"/>
  <c r="E1655" i="6" s="1"/>
  <c r="AO1655" i="6" s="1"/>
  <c r="O2401" i="2"/>
  <c r="E1654" i="6" s="1"/>
  <c r="AO1654" i="6" s="1"/>
  <c r="O2400" i="2"/>
  <c r="E1653" i="6" s="1"/>
  <c r="AO1653" i="6" s="1"/>
  <c r="O2399" i="2"/>
  <c r="E1652" i="6" s="1"/>
  <c r="AO1652" i="6" s="1"/>
  <c r="O2398" i="2"/>
  <c r="O2397" i="2"/>
  <c r="O2396" i="2"/>
  <c r="E1651" i="6" s="1"/>
  <c r="AO1651" i="6" s="1"/>
  <c r="O2395" i="2"/>
  <c r="E1650" i="6" s="1"/>
  <c r="AO1650" i="6" s="1"/>
  <c r="O2394" i="2"/>
  <c r="E1649" i="6" s="1"/>
  <c r="AO1649" i="6" s="1"/>
  <c r="O2393" i="2"/>
  <c r="E1648" i="6" s="1"/>
  <c r="AO1648" i="6" s="1"/>
  <c r="O2392" i="2"/>
  <c r="E1647" i="6" s="1"/>
  <c r="AO1647" i="6" s="1"/>
  <c r="O2391" i="2"/>
  <c r="O2390" i="2"/>
  <c r="O2389" i="2"/>
  <c r="E1646" i="6" s="1"/>
  <c r="AO1646" i="6" s="1"/>
  <c r="O2388" i="2"/>
  <c r="E1645" i="6" s="1"/>
  <c r="AO1645" i="6" s="1"/>
  <c r="O2387" i="2"/>
  <c r="E1644" i="6" s="1"/>
  <c r="AO1644" i="6" s="1"/>
  <c r="O2386" i="2"/>
  <c r="E1643" i="6" s="1"/>
  <c r="AO1643" i="6" s="1"/>
  <c r="O2385" i="2"/>
  <c r="E1642" i="6" s="1"/>
  <c r="AO1642" i="6" s="1"/>
  <c r="O2384" i="2"/>
  <c r="O2383" i="2"/>
  <c r="O2382" i="2"/>
  <c r="E1641" i="6" s="1"/>
  <c r="AO1641" i="6" s="1"/>
  <c r="O2381" i="2"/>
  <c r="E1640" i="6" s="1"/>
  <c r="AO1640" i="6" s="1"/>
  <c r="O2380" i="2"/>
  <c r="E1639" i="6" s="1"/>
  <c r="AO1639" i="6" s="1"/>
  <c r="O2379" i="2"/>
  <c r="O2378" i="2"/>
  <c r="E1638" i="6" s="1"/>
  <c r="AO1638" i="6" s="1"/>
  <c r="O2377" i="2"/>
  <c r="O2376" i="2"/>
  <c r="O2375" i="2"/>
  <c r="E1637" i="6" s="1"/>
  <c r="AO1637" i="6" s="1"/>
  <c r="O2374" i="2"/>
  <c r="E1636" i="6" s="1"/>
  <c r="AO1636" i="6" s="1"/>
  <c r="O2373" i="2"/>
  <c r="E1635" i="6" s="1"/>
  <c r="AO1635" i="6" s="1"/>
  <c r="O2372" i="2"/>
  <c r="E1634" i="6" s="1"/>
  <c r="AO1634" i="6" s="1"/>
  <c r="O2371" i="2"/>
  <c r="E1633" i="6" s="1"/>
  <c r="AO1633" i="6" s="1"/>
  <c r="O2370" i="2"/>
  <c r="O2369" i="2"/>
  <c r="O2368" i="2"/>
  <c r="E1632" i="6" s="1"/>
  <c r="AO1632" i="6" s="1"/>
  <c r="O2367" i="2"/>
  <c r="E1631" i="6" s="1"/>
  <c r="AO1631" i="6" s="1"/>
  <c r="O2366" i="2"/>
  <c r="E1630" i="6" s="1"/>
  <c r="AO1630" i="6" s="1"/>
  <c r="O2365" i="2"/>
  <c r="E1629" i="6" s="1"/>
  <c r="AO1629" i="6" s="1"/>
  <c r="O2364" i="2"/>
  <c r="E1628" i="6" s="1"/>
  <c r="AO1628" i="6" s="1"/>
  <c r="O2363" i="2"/>
  <c r="O2362" i="2"/>
  <c r="O2361" i="2"/>
  <c r="E1627" i="6" s="1"/>
  <c r="AO1627" i="6" s="1"/>
  <c r="O2360" i="2"/>
  <c r="E1626" i="6" s="1"/>
  <c r="AO1626" i="6" s="1"/>
  <c r="O2359" i="2"/>
  <c r="E1625" i="6" s="1"/>
  <c r="AO1625" i="6" s="1"/>
  <c r="O2358" i="2"/>
  <c r="E1624" i="6" s="1"/>
  <c r="AO1624" i="6" s="1"/>
  <c r="O2357" i="2"/>
  <c r="E1623" i="6" s="1"/>
  <c r="AO1623" i="6" s="1"/>
  <c r="O2356" i="2"/>
  <c r="O2355" i="2"/>
  <c r="O2354" i="2"/>
  <c r="E1622" i="6" s="1"/>
  <c r="AO1622" i="6" s="1"/>
  <c r="O2353" i="2"/>
  <c r="E1621" i="6" s="1"/>
  <c r="AO1621" i="6" s="1"/>
  <c r="O2352" i="2"/>
  <c r="E1620" i="6" s="1"/>
  <c r="AO1620" i="6" s="1"/>
  <c r="O2351" i="2"/>
  <c r="E1619" i="6" s="1"/>
  <c r="AO1619" i="6" s="1"/>
  <c r="O2350" i="2"/>
  <c r="E1618" i="6" s="1"/>
  <c r="AO1618" i="6" s="1"/>
  <c r="O2349" i="2"/>
  <c r="O2348" i="2"/>
  <c r="O2347" i="2"/>
  <c r="E1617" i="6" s="1"/>
  <c r="AO1617" i="6" s="1"/>
  <c r="O2346" i="2"/>
  <c r="E1616" i="6" s="1"/>
  <c r="AO1616" i="6" s="1"/>
  <c r="O2345" i="2"/>
  <c r="E1615" i="6" s="1"/>
  <c r="AO1615" i="6" s="1"/>
  <c r="O2344" i="2"/>
  <c r="E1614" i="6" s="1"/>
  <c r="AO1614" i="6" s="1"/>
  <c r="O2343" i="2"/>
  <c r="O2342" i="2"/>
  <c r="O2341" i="2"/>
  <c r="O2340" i="2"/>
  <c r="E1613" i="6" s="1"/>
  <c r="AO1613" i="6" s="1"/>
  <c r="O2339" i="2"/>
  <c r="E1612" i="6" s="1"/>
  <c r="AO1612" i="6" s="1"/>
  <c r="O2338" i="2"/>
  <c r="E1611" i="6" s="1"/>
  <c r="AO1611" i="6" s="1"/>
  <c r="O2337" i="2"/>
  <c r="E1610" i="6" s="1"/>
  <c r="AO1610" i="6" s="1"/>
  <c r="O2336" i="2"/>
  <c r="E1609" i="6" s="1"/>
  <c r="AO1609" i="6" s="1"/>
  <c r="O2335" i="2"/>
  <c r="O2334" i="2"/>
  <c r="O2333" i="2"/>
  <c r="E1608" i="6" s="1"/>
  <c r="AO1608" i="6" s="1"/>
  <c r="O2332" i="2"/>
  <c r="E1607" i="6" s="1"/>
  <c r="AO1607" i="6" s="1"/>
  <c r="O2331" i="2"/>
  <c r="E1606" i="6" s="1"/>
  <c r="AO1606" i="6" s="1"/>
  <c r="O2330" i="2"/>
  <c r="E1605" i="6" s="1"/>
  <c r="AO1605" i="6" s="1"/>
  <c r="O2329" i="2"/>
  <c r="E1604" i="6" s="1"/>
  <c r="AO1604" i="6" s="1"/>
  <c r="O2328" i="2"/>
  <c r="O2327" i="2"/>
  <c r="O2326" i="2"/>
  <c r="E1603" i="6" s="1"/>
  <c r="AO1603" i="6" s="1"/>
  <c r="O2325" i="2"/>
  <c r="E1602" i="6" s="1"/>
  <c r="AO1602" i="6" s="1"/>
  <c r="O2324" i="2"/>
  <c r="E1601" i="6" s="1"/>
  <c r="AO1601" i="6" s="1"/>
  <c r="O2323" i="2"/>
  <c r="E1600" i="6" s="1"/>
  <c r="AO1600" i="6" s="1"/>
  <c r="O2322" i="2"/>
  <c r="E1599" i="6" s="1"/>
  <c r="AO1599" i="6" s="1"/>
  <c r="O2321" i="2"/>
  <c r="O2320" i="2"/>
  <c r="O2319" i="2"/>
  <c r="E1598" i="6" s="1"/>
  <c r="AO1598" i="6" s="1"/>
  <c r="O2318" i="2"/>
  <c r="E1597" i="6" s="1"/>
  <c r="AO1597" i="6" s="1"/>
  <c r="O2317" i="2"/>
  <c r="E1596" i="6" s="1"/>
  <c r="AO1596" i="6" s="1"/>
  <c r="O2316" i="2"/>
  <c r="E1595" i="6" s="1"/>
  <c r="AO1595" i="6" s="1"/>
  <c r="O2315" i="2"/>
  <c r="E1594" i="6" s="1"/>
  <c r="AO1594" i="6" s="1"/>
  <c r="O2314" i="2"/>
  <c r="O2313" i="2"/>
  <c r="O2312" i="2"/>
  <c r="E1593" i="6" s="1"/>
  <c r="AO1593" i="6" s="1"/>
  <c r="O2311" i="2"/>
  <c r="E1592" i="6" s="1"/>
  <c r="AO1592" i="6" s="1"/>
  <c r="O2310" i="2"/>
  <c r="E1591" i="6" s="1"/>
  <c r="AO1591" i="6" s="1"/>
  <c r="O2309" i="2"/>
  <c r="E1590" i="6" s="1"/>
  <c r="AO1590" i="6" s="1"/>
  <c r="O2308" i="2"/>
  <c r="E1589" i="6" s="1"/>
  <c r="AO1589" i="6" s="1"/>
  <c r="O2307" i="2"/>
  <c r="O2306" i="2"/>
  <c r="O2305" i="2"/>
  <c r="E1588" i="6" s="1"/>
  <c r="AO1588" i="6" s="1"/>
  <c r="O2304" i="2"/>
  <c r="E1587" i="6" s="1"/>
  <c r="AO1587" i="6" s="1"/>
  <c r="O2303" i="2"/>
  <c r="E1586" i="6" s="1"/>
  <c r="AO1586" i="6" s="1"/>
  <c r="O2302" i="2"/>
  <c r="E1585" i="6" s="1"/>
  <c r="AO1585" i="6" s="1"/>
  <c r="O2301" i="2"/>
  <c r="E1584" i="6" s="1"/>
  <c r="AO1584" i="6" s="1"/>
  <c r="O2300" i="2"/>
  <c r="O2299" i="2"/>
  <c r="O2298" i="2"/>
  <c r="O2297" i="2"/>
  <c r="E1583" i="6" s="1"/>
  <c r="AO1583" i="6" s="1"/>
  <c r="O2296" i="2"/>
  <c r="E1582" i="6" s="1"/>
  <c r="AO1582" i="6" s="1"/>
  <c r="O2295" i="2"/>
  <c r="E1581" i="6" s="1"/>
  <c r="AO1581" i="6" s="1"/>
  <c r="O2294" i="2"/>
  <c r="E1580" i="6" s="1"/>
  <c r="AO1580" i="6" s="1"/>
  <c r="O2293" i="2"/>
  <c r="O2292" i="2"/>
  <c r="O2291" i="2"/>
  <c r="E1579" i="6" s="1"/>
  <c r="AO1579" i="6" s="1"/>
  <c r="O2290" i="2"/>
  <c r="E1578" i="6" s="1"/>
  <c r="AO1578" i="6" s="1"/>
  <c r="O2289" i="2"/>
  <c r="E1577" i="6" s="1"/>
  <c r="AO1577" i="6" s="1"/>
  <c r="O2288" i="2"/>
  <c r="E1576" i="6" s="1"/>
  <c r="AO1576" i="6" s="1"/>
  <c r="O2287" i="2"/>
  <c r="E1575" i="6" s="1"/>
  <c r="AO1575" i="6" s="1"/>
  <c r="O2286" i="2"/>
  <c r="O2285" i="2"/>
  <c r="O2284" i="2"/>
  <c r="E1574" i="6" s="1"/>
  <c r="AO1574" i="6" s="1"/>
  <c r="O2283" i="2"/>
  <c r="E1573" i="6" s="1"/>
  <c r="AO1573" i="6" s="1"/>
  <c r="O2282" i="2"/>
  <c r="E1572" i="6" s="1"/>
  <c r="AO1572" i="6" s="1"/>
  <c r="O2281" i="2"/>
  <c r="E1571" i="6" s="1"/>
  <c r="AO1571" i="6" s="1"/>
  <c r="O2280" i="2"/>
  <c r="E1570" i="6" s="1"/>
  <c r="AO1570" i="6" s="1"/>
  <c r="O2279" i="2"/>
  <c r="O2278" i="2"/>
  <c r="O2277" i="2"/>
  <c r="E1569" i="6" s="1"/>
  <c r="AO1569" i="6" s="1"/>
  <c r="O2276" i="2"/>
  <c r="E1568" i="6" s="1"/>
  <c r="AO1568" i="6" s="1"/>
  <c r="O2275" i="2"/>
  <c r="E1567" i="6" s="1"/>
  <c r="AO1567" i="6" s="1"/>
  <c r="O2274" i="2"/>
  <c r="E1566" i="6" s="1"/>
  <c r="AO1566" i="6" s="1"/>
  <c r="O2273" i="2"/>
  <c r="E1565" i="6" s="1"/>
  <c r="AO1565" i="6" s="1"/>
  <c r="O2272" i="2"/>
  <c r="O2271" i="2"/>
  <c r="O2270" i="2"/>
  <c r="E1564" i="6" s="1"/>
  <c r="AO1564" i="6" s="1"/>
  <c r="O2269" i="2"/>
  <c r="E1563" i="6" s="1"/>
  <c r="AO1563" i="6" s="1"/>
  <c r="O2268" i="2"/>
  <c r="E1562" i="6" s="1"/>
  <c r="AO1562" i="6" s="1"/>
  <c r="O2267" i="2"/>
  <c r="E1561" i="6" s="1"/>
  <c r="AO1561" i="6" s="1"/>
  <c r="O2266" i="2"/>
  <c r="E1560" i="6" s="1"/>
  <c r="AO1560" i="6" s="1"/>
  <c r="O2265" i="2"/>
  <c r="O2264" i="2"/>
  <c r="O2263" i="2"/>
  <c r="E1559" i="6" s="1"/>
  <c r="AO1559" i="6" s="1"/>
  <c r="O2262" i="2"/>
  <c r="E1558" i="6" s="1"/>
  <c r="AO1558" i="6" s="1"/>
  <c r="O2261" i="2"/>
  <c r="E1557" i="6" s="1"/>
  <c r="AO1557" i="6" s="1"/>
  <c r="O2260" i="2"/>
  <c r="E1556" i="6" s="1"/>
  <c r="AO1556" i="6" s="1"/>
  <c r="O2259" i="2"/>
  <c r="E1555" i="6" s="1"/>
  <c r="AO1555" i="6" s="1"/>
  <c r="O2258" i="2"/>
  <c r="O2257" i="2"/>
  <c r="O2256" i="2"/>
  <c r="E1554" i="6" s="1"/>
  <c r="AO1554" i="6" s="1"/>
  <c r="O2255" i="2"/>
  <c r="E1553" i="6" s="1"/>
  <c r="AO1553" i="6" s="1"/>
  <c r="O2254" i="2"/>
  <c r="E1552" i="6" s="1"/>
  <c r="AO1552" i="6" s="1"/>
  <c r="O2253" i="2"/>
  <c r="E1551" i="6" s="1"/>
  <c r="AO1551" i="6" s="1"/>
  <c r="O2252" i="2"/>
  <c r="E1550" i="6" s="1"/>
  <c r="AO1550" i="6" s="1"/>
  <c r="O2251" i="2"/>
  <c r="O2250" i="2"/>
  <c r="O2249" i="2"/>
  <c r="E1549" i="6" s="1"/>
  <c r="AO1549" i="6" s="1"/>
  <c r="O2248" i="2"/>
  <c r="E1548" i="6" s="1"/>
  <c r="AO1548" i="6" s="1"/>
  <c r="O2247" i="2"/>
  <c r="E1547" i="6" s="1"/>
  <c r="AO1547" i="6" s="1"/>
  <c r="O2246" i="2"/>
  <c r="E1546" i="6" s="1"/>
  <c r="AO1546" i="6" s="1"/>
  <c r="O2245" i="2"/>
  <c r="O2244" i="2"/>
  <c r="O2243" i="2"/>
  <c r="O2242" i="2"/>
  <c r="E1545" i="6" s="1"/>
  <c r="AO1545" i="6" s="1"/>
  <c r="O2241" i="2"/>
  <c r="E1544" i="6" s="1"/>
  <c r="AO1544" i="6" s="1"/>
  <c r="O2240" i="2"/>
  <c r="E1543" i="6" s="1"/>
  <c r="AO1543" i="6" s="1"/>
  <c r="O2239" i="2"/>
  <c r="E1542" i="6" s="1"/>
  <c r="AO1542" i="6" s="1"/>
  <c r="O2238" i="2"/>
  <c r="E1541" i="6" s="1"/>
  <c r="AO1541" i="6" s="1"/>
  <c r="O2237" i="2"/>
  <c r="O2236" i="2"/>
  <c r="O2235" i="2"/>
  <c r="E1540" i="6" s="1"/>
  <c r="AO1540" i="6" s="1"/>
  <c r="O2234" i="2"/>
  <c r="E1539" i="6" s="1"/>
  <c r="AO1539" i="6" s="1"/>
  <c r="O2233" i="2"/>
  <c r="E1538" i="6" s="1"/>
  <c r="AO1538" i="6" s="1"/>
  <c r="O2232" i="2"/>
  <c r="E1537" i="6" s="1"/>
  <c r="AO1537" i="6" s="1"/>
  <c r="O2231" i="2"/>
  <c r="E1536" i="6" s="1"/>
  <c r="AO1536" i="6" s="1"/>
  <c r="O2230" i="2"/>
  <c r="O2229" i="2"/>
  <c r="O2228" i="2"/>
  <c r="E1535" i="6" s="1"/>
  <c r="AO1535" i="6" s="1"/>
  <c r="O2227" i="2"/>
  <c r="E1534" i="6" s="1"/>
  <c r="AO1534" i="6" s="1"/>
  <c r="O2226" i="2"/>
  <c r="E1533" i="6" s="1"/>
  <c r="AO1533" i="6" s="1"/>
  <c r="O2225" i="2"/>
  <c r="E1532" i="6" s="1"/>
  <c r="AO1532" i="6" s="1"/>
  <c r="O2224" i="2"/>
  <c r="E1531" i="6" s="1"/>
  <c r="AO1531" i="6" s="1"/>
  <c r="O2223" i="2"/>
  <c r="O2222" i="2"/>
  <c r="O2221" i="2"/>
  <c r="E1530" i="6" s="1"/>
  <c r="AO1530" i="6" s="1"/>
  <c r="O2220" i="2"/>
  <c r="E1529" i="6" s="1"/>
  <c r="AO1529" i="6" s="1"/>
  <c r="O2219" i="2"/>
  <c r="E1528" i="6" s="1"/>
  <c r="AO1528" i="6" s="1"/>
  <c r="O2218" i="2"/>
  <c r="E1527" i="6" s="1"/>
  <c r="AO1527" i="6" s="1"/>
  <c r="O2217" i="2"/>
  <c r="E1526" i="6" s="1"/>
  <c r="AO1526" i="6" s="1"/>
  <c r="O2216" i="2"/>
  <c r="O2215" i="2"/>
  <c r="O2214" i="2"/>
  <c r="E1525" i="6" s="1"/>
  <c r="AO1525" i="6" s="1"/>
  <c r="O2213" i="2"/>
  <c r="E1524" i="6" s="1"/>
  <c r="AO1524" i="6" s="1"/>
  <c r="O2212" i="2"/>
  <c r="E1523" i="6" s="1"/>
  <c r="AO1523" i="6" s="1"/>
  <c r="O2211" i="2"/>
  <c r="E1522" i="6" s="1"/>
  <c r="AO1522" i="6" s="1"/>
  <c r="O2210" i="2"/>
  <c r="O2209" i="2"/>
  <c r="O2208" i="2"/>
  <c r="O2207" i="2"/>
  <c r="E1521" i="6" s="1"/>
  <c r="AO1521" i="6" s="1"/>
  <c r="O2206" i="2"/>
  <c r="E1520" i="6" s="1"/>
  <c r="AO1520" i="6" s="1"/>
  <c r="O2205" i="2"/>
  <c r="E1519" i="6" s="1"/>
  <c r="AO1519" i="6" s="1"/>
  <c r="O2204" i="2"/>
  <c r="E1518" i="6" s="1"/>
  <c r="AO1518" i="6" s="1"/>
  <c r="O2203" i="2"/>
  <c r="E1517" i="6" s="1"/>
  <c r="AO1517" i="6" s="1"/>
  <c r="O2202" i="2"/>
  <c r="O2201" i="2"/>
  <c r="O2200" i="2"/>
  <c r="E1516" i="6" s="1"/>
  <c r="AO1516" i="6" s="1"/>
  <c r="O2199" i="2"/>
  <c r="E1515" i="6" s="1"/>
  <c r="AO1515" i="6" s="1"/>
  <c r="O2198" i="2"/>
  <c r="E1514" i="6" s="1"/>
  <c r="AO1514" i="6" s="1"/>
  <c r="O2197" i="2"/>
  <c r="E1513" i="6" s="1"/>
  <c r="AO1513" i="6" s="1"/>
  <c r="O2196" i="2"/>
  <c r="O2195" i="2"/>
  <c r="O2194" i="2"/>
  <c r="O2193" i="2"/>
  <c r="E1512" i="6" s="1"/>
  <c r="AO1512" i="6" s="1"/>
  <c r="O2192" i="2"/>
  <c r="E1511" i="6" s="1"/>
  <c r="AO1511" i="6" s="1"/>
  <c r="O2191" i="2"/>
  <c r="E1510" i="6" s="1"/>
  <c r="AO1510" i="6" s="1"/>
  <c r="O2190" i="2"/>
  <c r="E1509" i="6" s="1"/>
  <c r="AO1509" i="6" s="1"/>
  <c r="O2189" i="2"/>
  <c r="O2188" i="2"/>
  <c r="O2187" i="2"/>
  <c r="O2186" i="2"/>
  <c r="E1508" i="6" s="1"/>
  <c r="AO1508" i="6" s="1"/>
  <c r="O2185" i="2"/>
  <c r="E1507" i="6" s="1"/>
  <c r="AO1507" i="6" s="1"/>
  <c r="O2184" i="2"/>
  <c r="E1506" i="6" s="1"/>
  <c r="AO1506" i="6" s="1"/>
  <c r="O2183" i="2"/>
  <c r="E1505" i="6" s="1"/>
  <c r="AO1505" i="6" s="1"/>
  <c r="O2182" i="2"/>
  <c r="E1504" i="6" s="1"/>
  <c r="AO1504" i="6" s="1"/>
  <c r="O2181" i="2"/>
  <c r="O2180" i="2"/>
  <c r="O2179" i="2"/>
  <c r="E1503" i="6" s="1"/>
  <c r="AO1503" i="6" s="1"/>
  <c r="O2178" i="2"/>
  <c r="E1502" i="6" s="1"/>
  <c r="AO1502" i="6" s="1"/>
  <c r="O2177" i="2"/>
  <c r="E1501" i="6" s="1"/>
  <c r="AO1501" i="6" s="1"/>
  <c r="O2176" i="2"/>
  <c r="E1500" i="6" s="1"/>
  <c r="AO1500" i="6" s="1"/>
  <c r="O2175" i="2"/>
  <c r="E1499" i="6" s="1"/>
  <c r="AO1499" i="6" s="1"/>
  <c r="O2174" i="2"/>
  <c r="O2173" i="2"/>
  <c r="O2172" i="2"/>
  <c r="E1498" i="6" s="1"/>
  <c r="AO1498" i="6" s="1"/>
  <c r="O2171" i="2"/>
  <c r="E1497" i="6" s="1"/>
  <c r="AO1497" i="6" s="1"/>
  <c r="O2170" i="2"/>
  <c r="E1496" i="6" s="1"/>
  <c r="AO1496" i="6" s="1"/>
  <c r="O2169" i="2"/>
  <c r="E1495" i="6" s="1"/>
  <c r="AO1495" i="6" s="1"/>
  <c r="O2168" i="2"/>
  <c r="E1494" i="6" s="1"/>
  <c r="AO1494" i="6" s="1"/>
  <c r="O2167" i="2"/>
  <c r="O2166" i="2"/>
  <c r="O2165" i="2"/>
  <c r="E1493" i="6" s="1"/>
  <c r="AO1493" i="6" s="1"/>
  <c r="O2164" i="2"/>
  <c r="E1492" i="6" s="1"/>
  <c r="AO1492" i="6" s="1"/>
  <c r="O2163" i="2"/>
  <c r="E1491" i="6" s="1"/>
  <c r="AO1491" i="6" s="1"/>
  <c r="O2162" i="2"/>
  <c r="E1490" i="6" s="1"/>
  <c r="AO1490" i="6" s="1"/>
  <c r="O2161" i="2"/>
  <c r="E1489" i="6" s="1"/>
  <c r="AO1489" i="6" s="1"/>
  <c r="O2160" i="2"/>
  <c r="O2159" i="2"/>
  <c r="O2158" i="2"/>
  <c r="E1488" i="6" s="1"/>
  <c r="AO1488" i="6" s="1"/>
  <c r="O2157" i="2"/>
  <c r="O2156" i="2"/>
  <c r="E1487" i="6" s="1"/>
  <c r="AO1487" i="6" s="1"/>
  <c r="O2155" i="2"/>
  <c r="E1486" i="6" s="1"/>
  <c r="AO1486" i="6" s="1"/>
  <c r="O2154" i="2"/>
  <c r="E1485" i="6" s="1"/>
  <c r="AO1485" i="6" s="1"/>
  <c r="O2153" i="2"/>
  <c r="O2152" i="2"/>
  <c r="O2151" i="2"/>
  <c r="E1484" i="6" s="1"/>
  <c r="AO1484" i="6" s="1"/>
  <c r="O2150" i="2"/>
  <c r="E1483" i="6" s="1"/>
  <c r="AO1483" i="6" s="1"/>
  <c r="O2149" i="2"/>
  <c r="E1482" i="6" s="1"/>
  <c r="AO1482" i="6" s="1"/>
  <c r="O2148" i="2"/>
  <c r="E1481" i="6" s="1"/>
  <c r="AO1481" i="6" s="1"/>
  <c r="O2147" i="2"/>
  <c r="E1480" i="6" s="1"/>
  <c r="AO1480" i="6" s="1"/>
  <c r="O2146" i="2"/>
  <c r="O2145" i="2"/>
  <c r="O2144" i="2"/>
  <c r="E1479" i="6" s="1"/>
  <c r="AO1479" i="6" s="1"/>
  <c r="O2143" i="2"/>
  <c r="E1478" i="6" s="1"/>
  <c r="AO1478" i="6" s="1"/>
  <c r="O2142" i="2"/>
  <c r="E1477" i="6" s="1"/>
  <c r="AO1477" i="6" s="1"/>
  <c r="O2141" i="2"/>
  <c r="E1476" i="6" s="1"/>
  <c r="AO1476" i="6" s="1"/>
  <c r="O2140" i="2"/>
  <c r="E1475" i="6" s="1"/>
  <c r="AO1475" i="6" s="1"/>
  <c r="O2139" i="2"/>
  <c r="O2138" i="2"/>
  <c r="O2137" i="2"/>
  <c r="E1474" i="6" s="1"/>
  <c r="AO1474" i="6" s="1"/>
  <c r="O2136" i="2"/>
  <c r="E1473" i="6" s="1"/>
  <c r="AO1473" i="6" s="1"/>
  <c r="O2135" i="2"/>
  <c r="E1472" i="6" s="1"/>
  <c r="AO1472" i="6" s="1"/>
  <c r="O2134" i="2"/>
  <c r="E1471" i="6" s="1"/>
  <c r="AO1471" i="6" s="1"/>
  <c r="O2133" i="2"/>
  <c r="E1470" i="6" s="1"/>
  <c r="AO1470" i="6" s="1"/>
  <c r="O2132" i="2"/>
  <c r="O2131" i="2"/>
  <c r="O2130" i="2"/>
  <c r="E1469" i="6" s="1"/>
  <c r="AO1469" i="6" s="1"/>
  <c r="O2129" i="2"/>
  <c r="E1468" i="6" s="1"/>
  <c r="AO1468" i="6" s="1"/>
  <c r="O2128" i="2"/>
  <c r="E1467" i="6" s="1"/>
  <c r="AO1467" i="6" s="1"/>
  <c r="O2127" i="2"/>
  <c r="E1466" i="6" s="1"/>
  <c r="AO1466" i="6" s="1"/>
  <c r="O2126" i="2"/>
  <c r="E1465" i="6" s="1"/>
  <c r="AO1465" i="6" s="1"/>
  <c r="O2125" i="2"/>
  <c r="O2124" i="2"/>
  <c r="O2123" i="2"/>
  <c r="E1464" i="6" s="1"/>
  <c r="AO1464" i="6" s="1"/>
  <c r="O2122" i="2"/>
  <c r="E1463" i="6" s="1"/>
  <c r="AO1463" i="6" s="1"/>
  <c r="O2121" i="2"/>
  <c r="E1462" i="6" s="1"/>
  <c r="AO1462" i="6" s="1"/>
  <c r="O2120" i="2"/>
  <c r="E1461" i="6" s="1"/>
  <c r="AO1461" i="6" s="1"/>
  <c r="O2119" i="2"/>
  <c r="E1460" i="6" s="1"/>
  <c r="AO1460" i="6" s="1"/>
  <c r="O2118" i="2"/>
  <c r="O2117" i="2"/>
  <c r="O2116" i="2"/>
  <c r="E1459" i="6" s="1"/>
  <c r="AO1459" i="6" s="1"/>
  <c r="O2115" i="2"/>
  <c r="E1458" i="6" s="1"/>
  <c r="AO1458" i="6" s="1"/>
  <c r="O2114" i="2"/>
  <c r="E1457" i="6" s="1"/>
  <c r="AO1457" i="6" s="1"/>
  <c r="O2113" i="2"/>
  <c r="E1456" i="6" s="1"/>
  <c r="AO1456" i="6" s="1"/>
  <c r="O2112" i="2"/>
  <c r="E1455" i="6" s="1"/>
  <c r="AO1455" i="6" s="1"/>
  <c r="O2111" i="2"/>
  <c r="O2110" i="2"/>
  <c r="O2109" i="2"/>
  <c r="E1454" i="6" s="1"/>
  <c r="AO1454" i="6" s="1"/>
  <c r="O2108" i="2"/>
  <c r="E1453" i="6" s="1"/>
  <c r="AO1453" i="6" s="1"/>
  <c r="O2107" i="2"/>
  <c r="E1452" i="6" s="1"/>
  <c r="AO1452" i="6" s="1"/>
  <c r="O2106" i="2"/>
  <c r="E1451" i="6" s="1"/>
  <c r="AO1451" i="6" s="1"/>
  <c r="O2105" i="2"/>
  <c r="E1450" i="6" s="1"/>
  <c r="AO1450" i="6" s="1"/>
  <c r="O2104" i="2"/>
  <c r="O2103" i="2"/>
  <c r="O2102" i="2"/>
  <c r="E1449" i="6" s="1"/>
  <c r="AO1449" i="6" s="1"/>
  <c r="O2101" i="2"/>
  <c r="E1448" i="6" s="1"/>
  <c r="AO1448" i="6" s="1"/>
  <c r="O2100" i="2"/>
  <c r="E1447" i="6" s="1"/>
  <c r="AO1447" i="6" s="1"/>
  <c r="O2099" i="2"/>
  <c r="E1446" i="6" s="1"/>
  <c r="AO1446" i="6" s="1"/>
  <c r="O2098" i="2"/>
  <c r="E1445" i="6" s="1"/>
  <c r="AO1445" i="6" s="1"/>
  <c r="O2097" i="2"/>
  <c r="O2096" i="2"/>
  <c r="O2095" i="2"/>
  <c r="E1444" i="6" s="1"/>
  <c r="AO1444" i="6" s="1"/>
  <c r="O2094" i="2"/>
  <c r="E1443" i="6" s="1"/>
  <c r="AO1443" i="6" s="1"/>
  <c r="O2093" i="2"/>
  <c r="E1442" i="6" s="1"/>
  <c r="AO1442" i="6" s="1"/>
  <c r="O2092" i="2"/>
  <c r="E1441" i="6" s="1"/>
  <c r="AO1441" i="6" s="1"/>
  <c r="O2091" i="2"/>
  <c r="E1440" i="6" s="1"/>
  <c r="AO1440" i="6" s="1"/>
  <c r="O2090" i="2"/>
  <c r="O2089" i="2"/>
  <c r="O2088" i="2"/>
  <c r="E1439" i="6" s="1"/>
  <c r="AO1439" i="6" s="1"/>
  <c r="O2087" i="2"/>
  <c r="E1438" i="6" s="1"/>
  <c r="AO1438" i="6" s="1"/>
  <c r="O2086" i="2"/>
  <c r="E1437" i="6" s="1"/>
  <c r="AO1437" i="6" s="1"/>
  <c r="O2085" i="2"/>
  <c r="E1436" i="6" s="1"/>
  <c r="AO1436" i="6" s="1"/>
  <c r="O2084" i="2"/>
  <c r="E1435" i="6" s="1"/>
  <c r="AO1435" i="6" s="1"/>
  <c r="O2083" i="2"/>
  <c r="O2082" i="2"/>
  <c r="O2081" i="2"/>
  <c r="E1434" i="6" s="1"/>
  <c r="AO1434" i="6" s="1"/>
  <c r="O2080" i="2"/>
  <c r="E1433" i="6" s="1"/>
  <c r="AO1433" i="6" s="1"/>
  <c r="O2079" i="2"/>
  <c r="E1432" i="6" s="1"/>
  <c r="AO1432" i="6" s="1"/>
  <c r="O2078" i="2"/>
  <c r="E1431" i="6" s="1"/>
  <c r="AO1431" i="6" s="1"/>
  <c r="O2077" i="2"/>
  <c r="O2076" i="2"/>
  <c r="O2075" i="2"/>
  <c r="O2074" i="2"/>
  <c r="E1430" i="6" s="1"/>
  <c r="AO1430" i="6" s="1"/>
  <c r="O2073" i="2"/>
  <c r="E1429" i="6" s="1"/>
  <c r="AO1429" i="6" s="1"/>
  <c r="O2072" i="2"/>
  <c r="E1428" i="6" s="1"/>
  <c r="AO1428" i="6" s="1"/>
  <c r="O2071" i="2"/>
  <c r="E1427" i="6" s="1"/>
  <c r="AO1427" i="6" s="1"/>
  <c r="O2070" i="2"/>
  <c r="E1426" i="6" s="1"/>
  <c r="AO1426" i="6" s="1"/>
  <c r="O2069" i="2"/>
  <c r="O2068" i="2"/>
  <c r="O2067" i="2"/>
  <c r="E1425" i="6" s="1"/>
  <c r="AO1425" i="6" s="1"/>
  <c r="O2066" i="2"/>
  <c r="E1424" i="6" s="1"/>
  <c r="AO1424" i="6" s="1"/>
  <c r="O2065" i="2"/>
  <c r="E1423" i="6" s="1"/>
  <c r="AO1423" i="6" s="1"/>
  <c r="O2064" i="2"/>
  <c r="E1422" i="6" s="1"/>
  <c r="AO1422" i="6" s="1"/>
  <c r="O2063" i="2"/>
  <c r="E1421" i="6" s="1"/>
  <c r="AO1421" i="6" s="1"/>
  <c r="O2062" i="2"/>
  <c r="O2061" i="2"/>
  <c r="O2060" i="2"/>
  <c r="E1420" i="6" s="1"/>
  <c r="AO1420" i="6" s="1"/>
  <c r="O2059" i="2"/>
  <c r="E1419" i="6" s="1"/>
  <c r="AO1419" i="6" s="1"/>
  <c r="O2058" i="2"/>
  <c r="E1418" i="6" s="1"/>
  <c r="AO1418" i="6" s="1"/>
  <c r="O2057" i="2"/>
  <c r="E1417" i="6" s="1"/>
  <c r="AO1417" i="6" s="1"/>
  <c r="O2056" i="2"/>
  <c r="E1416" i="6" s="1"/>
  <c r="AO1416" i="6" s="1"/>
  <c r="O2055" i="2"/>
  <c r="O2054" i="2"/>
  <c r="O2053" i="2"/>
  <c r="E1415" i="6" s="1"/>
  <c r="AO1415" i="6" s="1"/>
  <c r="O2052" i="2"/>
  <c r="E1414" i="6" s="1"/>
  <c r="AO1414" i="6" s="1"/>
  <c r="O2051" i="2"/>
  <c r="E1413" i="6" s="1"/>
  <c r="AO1413" i="6" s="1"/>
  <c r="O2050" i="2"/>
  <c r="E1412" i="6" s="1"/>
  <c r="AO1412" i="6" s="1"/>
  <c r="O2049" i="2"/>
  <c r="E1411" i="6" s="1"/>
  <c r="AO1411" i="6" s="1"/>
  <c r="O2048" i="2"/>
  <c r="O2047" i="2"/>
  <c r="O2046" i="2"/>
  <c r="E1410" i="6" s="1"/>
  <c r="AO1410" i="6" s="1"/>
  <c r="O2045" i="2"/>
  <c r="E1409" i="6" s="1"/>
  <c r="AO1409" i="6" s="1"/>
  <c r="O2044" i="2"/>
  <c r="E1408" i="6" s="1"/>
  <c r="AO1408" i="6" s="1"/>
  <c r="O2043" i="2"/>
  <c r="E1407" i="6" s="1"/>
  <c r="AO1407" i="6" s="1"/>
  <c r="O2042" i="2"/>
  <c r="E1406" i="6" s="1"/>
  <c r="AO1406" i="6" s="1"/>
  <c r="O2041" i="2"/>
  <c r="O2040" i="2"/>
  <c r="O2039" i="2"/>
  <c r="E1405" i="6" s="1"/>
  <c r="AO1405" i="6" s="1"/>
  <c r="O2038" i="2"/>
  <c r="E1404" i="6" s="1"/>
  <c r="AO1404" i="6" s="1"/>
  <c r="O2037" i="2"/>
  <c r="E1403" i="6" s="1"/>
  <c r="AO1403" i="6" s="1"/>
  <c r="O2036" i="2"/>
  <c r="E1402" i="6" s="1"/>
  <c r="AO1402" i="6" s="1"/>
  <c r="O2035" i="2"/>
  <c r="E1401" i="6" s="1"/>
  <c r="AO1401" i="6" s="1"/>
  <c r="O2034" i="2"/>
  <c r="O2033" i="2"/>
  <c r="O2032" i="2"/>
  <c r="E1400" i="6" s="1"/>
  <c r="AO1400" i="6" s="1"/>
  <c r="O2031" i="2"/>
  <c r="E1399" i="6" s="1"/>
  <c r="AO1399" i="6" s="1"/>
  <c r="O2030" i="2"/>
  <c r="E1398" i="6" s="1"/>
  <c r="AO1398" i="6" s="1"/>
  <c r="O2029" i="2"/>
  <c r="E1397" i="6" s="1"/>
  <c r="AO1397" i="6" s="1"/>
  <c r="O2028" i="2"/>
  <c r="E1396" i="6" s="1"/>
  <c r="AO1396" i="6" s="1"/>
  <c r="O2027" i="2"/>
  <c r="O2026" i="2"/>
  <c r="O2025" i="2"/>
  <c r="E1395" i="6" s="1"/>
  <c r="AO1395" i="6" s="1"/>
  <c r="O2024" i="2"/>
  <c r="E1394" i="6" s="1"/>
  <c r="AO1394" i="6" s="1"/>
  <c r="O2023" i="2"/>
  <c r="E1393" i="6" s="1"/>
  <c r="AO1393" i="6" s="1"/>
  <c r="O2022" i="2"/>
  <c r="E1392" i="6" s="1"/>
  <c r="AO1392" i="6" s="1"/>
  <c r="O2021" i="2"/>
  <c r="E1391" i="6" s="1"/>
  <c r="AO1391" i="6" s="1"/>
  <c r="O2020" i="2"/>
  <c r="O2019" i="2"/>
  <c r="O2018" i="2"/>
  <c r="E1390" i="6" s="1"/>
  <c r="AO1390" i="6" s="1"/>
  <c r="O2017" i="2"/>
  <c r="E1389" i="6" s="1"/>
  <c r="AO1389" i="6" s="1"/>
  <c r="O2016" i="2"/>
  <c r="E1388" i="6" s="1"/>
  <c r="AO1388" i="6" s="1"/>
  <c r="O2015" i="2"/>
  <c r="E1387" i="6" s="1"/>
  <c r="AO1387" i="6" s="1"/>
  <c r="O2014" i="2"/>
  <c r="O2013" i="2"/>
  <c r="O2012" i="2"/>
  <c r="O2011" i="2"/>
  <c r="E1386" i="6" s="1"/>
  <c r="AO1386" i="6" s="1"/>
  <c r="O2010" i="2"/>
  <c r="E1385" i="6" s="1"/>
  <c r="AO1385" i="6" s="1"/>
  <c r="O2009" i="2"/>
  <c r="E1384" i="6" s="1"/>
  <c r="AO1384" i="6" s="1"/>
  <c r="O2008" i="2"/>
  <c r="E1383" i="6" s="1"/>
  <c r="AO1383" i="6" s="1"/>
  <c r="O2007" i="2"/>
  <c r="E1382" i="6" s="1"/>
  <c r="AO1382" i="6" s="1"/>
  <c r="O2006" i="2"/>
  <c r="O2005" i="2"/>
  <c r="O2004" i="2"/>
  <c r="E1381" i="6" s="1"/>
  <c r="AO1381" i="6" s="1"/>
  <c r="O2003" i="2"/>
  <c r="E1380" i="6" s="1"/>
  <c r="AO1380" i="6" s="1"/>
  <c r="O2002" i="2"/>
  <c r="E1379" i="6" s="1"/>
  <c r="AO1379" i="6" s="1"/>
  <c r="O2001" i="2"/>
  <c r="E1378" i="6" s="1"/>
  <c r="AO1378" i="6" s="1"/>
  <c r="O2000" i="2"/>
  <c r="E1377" i="6" s="1"/>
  <c r="AO1377" i="6" s="1"/>
  <c r="O1999" i="2"/>
  <c r="O1998" i="2"/>
  <c r="O1997" i="2"/>
  <c r="E1376" i="6" s="1"/>
  <c r="AO1376" i="6" s="1"/>
  <c r="O1996" i="2"/>
  <c r="E1375" i="6" s="1"/>
  <c r="AO1375" i="6" s="1"/>
  <c r="O1995" i="2"/>
  <c r="E1374" i="6" s="1"/>
  <c r="AO1374" i="6" s="1"/>
  <c r="O1994" i="2"/>
  <c r="E1373" i="6" s="1"/>
  <c r="AO1373" i="6" s="1"/>
  <c r="O1993" i="2"/>
  <c r="E1372" i="6" s="1"/>
  <c r="AO1372" i="6" s="1"/>
  <c r="O1992" i="2"/>
  <c r="O1991" i="2"/>
  <c r="O1990" i="2"/>
  <c r="E1371" i="6" s="1"/>
  <c r="AO1371" i="6" s="1"/>
  <c r="O1989" i="2"/>
  <c r="E1370" i="6" s="1"/>
  <c r="AO1370" i="6" s="1"/>
  <c r="O1988" i="2"/>
  <c r="E1369" i="6" s="1"/>
  <c r="AO1369" i="6" s="1"/>
  <c r="O1987" i="2"/>
  <c r="E1368" i="6" s="1"/>
  <c r="AO1368" i="6" s="1"/>
  <c r="O1986" i="2"/>
  <c r="E1367" i="6" s="1"/>
  <c r="AO1367" i="6" s="1"/>
  <c r="O1985" i="2"/>
  <c r="O1984" i="2"/>
  <c r="O1983" i="2"/>
  <c r="E1366" i="6" s="1"/>
  <c r="AO1366" i="6" s="1"/>
  <c r="O1982" i="2"/>
  <c r="E1365" i="6" s="1"/>
  <c r="AO1365" i="6" s="1"/>
  <c r="O1981" i="2"/>
  <c r="E1364" i="6" s="1"/>
  <c r="AO1364" i="6" s="1"/>
  <c r="O1980" i="2"/>
  <c r="E1363" i="6" s="1"/>
  <c r="AO1363" i="6" s="1"/>
  <c r="O1979" i="2"/>
  <c r="O1978" i="2"/>
  <c r="O1977" i="2"/>
  <c r="O1976" i="2"/>
  <c r="E1362" i="6" s="1"/>
  <c r="AO1362" i="6" s="1"/>
  <c r="O1975" i="2"/>
  <c r="E1361" i="6" s="1"/>
  <c r="AO1361" i="6" s="1"/>
  <c r="O1974" i="2"/>
  <c r="E1360" i="6" s="1"/>
  <c r="AO1360" i="6" s="1"/>
  <c r="O1973" i="2"/>
  <c r="E1359" i="6" s="1"/>
  <c r="AO1359" i="6" s="1"/>
  <c r="O1972" i="2"/>
  <c r="E1358" i="6" s="1"/>
  <c r="AO1358" i="6" s="1"/>
  <c r="O1971" i="2"/>
  <c r="O1970" i="2"/>
  <c r="O1969" i="2"/>
  <c r="E1357" i="6" s="1"/>
  <c r="AO1357" i="6" s="1"/>
  <c r="O1968" i="2"/>
  <c r="E1356" i="6" s="1"/>
  <c r="AO1356" i="6" s="1"/>
  <c r="O1967" i="2"/>
  <c r="E1355" i="6" s="1"/>
  <c r="AO1355" i="6" s="1"/>
  <c r="O1966" i="2"/>
  <c r="E1354" i="6" s="1"/>
  <c r="AO1354" i="6" s="1"/>
  <c r="O1965" i="2"/>
  <c r="E1353" i="6" s="1"/>
  <c r="AO1353" i="6" s="1"/>
  <c r="O1964" i="2"/>
  <c r="O1963" i="2"/>
  <c r="O1962" i="2"/>
  <c r="E1352" i="6" s="1"/>
  <c r="AO1352" i="6" s="1"/>
  <c r="O1961" i="2"/>
  <c r="E1351" i="6" s="1"/>
  <c r="AO1351" i="6" s="1"/>
  <c r="O1960" i="2"/>
  <c r="E1350" i="6" s="1"/>
  <c r="AO1350" i="6" s="1"/>
  <c r="O1959" i="2"/>
  <c r="E1349" i="6" s="1"/>
  <c r="AO1349" i="6" s="1"/>
  <c r="O1958" i="2"/>
  <c r="E1348" i="6" s="1"/>
  <c r="AO1348" i="6" s="1"/>
  <c r="O1957" i="2"/>
  <c r="O1956" i="2"/>
  <c r="O1955" i="2"/>
  <c r="E1347" i="6" s="1"/>
  <c r="AO1347" i="6" s="1"/>
  <c r="O1954" i="2"/>
  <c r="E1346" i="6" s="1"/>
  <c r="AO1346" i="6" s="1"/>
  <c r="O1953" i="2"/>
  <c r="E1345" i="6" s="1"/>
  <c r="AO1345" i="6" s="1"/>
  <c r="O1952" i="2"/>
  <c r="E1344" i="6" s="1"/>
  <c r="AO1344" i="6" s="1"/>
  <c r="O1951" i="2"/>
  <c r="E1343" i="6" s="1"/>
  <c r="AO1343" i="6" s="1"/>
  <c r="O1950" i="2"/>
  <c r="O1949" i="2"/>
  <c r="O1948" i="2"/>
  <c r="E1342" i="6" s="1"/>
  <c r="AO1342" i="6" s="1"/>
  <c r="O1947" i="2"/>
  <c r="E1341" i="6" s="1"/>
  <c r="AO1341" i="6" s="1"/>
  <c r="O1946" i="2"/>
  <c r="E1340" i="6" s="1"/>
  <c r="AO1340" i="6" s="1"/>
  <c r="O1945" i="2"/>
  <c r="E1339" i="6" s="1"/>
  <c r="AO1339" i="6" s="1"/>
  <c r="O1944" i="2"/>
  <c r="E1338" i="6" s="1"/>
  <c r="AO1338" i="6" s="1"/>
  <c r="O1943" i="2"/>
  <c r="O1942" i="2"/>
  <c r="O1941" i="2"/>
  <c r="E1337" i="6" s="1"/>
  <c r="AO1337" i="6" s="1"/>
  <c r="O1940" i="2"/>
  <c r="E1336" i="6" s="1"/>
  <c r="AO1336" i="6" s="1"/>
  <c r="O1939" i="2"/>
  <c r="E1335" i="6" s="1"/>
  <c r="AO1335" i="6" s="1"/>
  <c r="O1938" i="2"/>
  <c r="E1334" i="6" s="1"/>
  <c r="AO1334" i="6" s="1"/>
  <c r="O1937" i="2"/>
  <c r="E1333" i="6" s="1"/>
  <c r="AO1333" i="6" s="1"/>
  <c r="O1936" i="2"/>
  <c r="O1935" i="2"/>
  <c r="O1934" i="2"/>
  <c r="E1332" i="6" s="1"/>
  <c r="AO1332" i="6" s="1"/>
  <c r="O1933" i="2"/>
  <c r="E1331" i="6" s="1"/>
  <c r="AO1331" i="6" s="1"/>
  <c r="O1932" i="2"/>
  <c r="E1330" i="6" s="1"/>
  <c r="AO1330" i="6" s="1"/>
  <c r="O1931" i="2"/>
  <c r="E1329" i="6" s="1"/>
  <c r="AO1329" i="6" s="1"/>
  <c r="O1930" i="2"/>
  <c r="E1328" i="6" s="1"/>
  <c r="AO1328" i="6" s="1"/>
  <c r="O1929" i="2"/>
  <c r="O1928" i="2"/>
  <c r="O1927" i="2"/>
  <c r="E1327" i="6" s="1"/>
  <c r="AO1327" i="6" s="1"/>
  <c r="O1926" i="2"/>
  <c r="E1326" i="6" s="1"/>
  <c r="AO1326" i="6" s="1"/>
  <c r="O1925" i="2"/>
  <c r="E1325" i="6" s="1"/>
  <c r="AO1325" i="6" s="1"/>
  <c r="O1924" i="2"/>
  <c r="E1324" i="6" s="1"/>
  <c r="AO1324" i="6" s="1"/>
  <c r="O1923" i="2"/>
  <c r="E1323" i="6" s="1"/>
  <c r="AO1323" i="6" s="1"/>
  <c r="O1922" i="2"/>
  <c r="O1921" i="2"/>
  <c r="O1920" i="2"/>
  <c r="E1322" i="6" s="1"/>
  <c r="AO1322" i="6" s="1"/>
  <c r="O1919" i="2"/>
  <c r="E1321" i="6" s="1"/>
  <c r="AO1321" i="6" s="1"/>
  <c r="O1918" i="2"/>
  <c r="E1320" i="6" s="1"/>
  <c r="AO1320" i="6" s="1"/>
  <c r="O1917" i="2"/>
  <c r="E1319" i="6" s="1"/>
  <c r="AO1319" i="6" s="1"/>
  <c r="O1916" i="2"/>
  <c r="E1318" i="6" s="1"/>
  <c r="AO1318" i="6" s="1"/>
  <c r="O1915" i="2"/>
  <c r="O1914" i="2"/>
  <c r="O1913" i="2"/>
  <c r="O1912" i="2"/>
  <c r="E1317" i="6" s="1"/>
  <c r="AO1317" i="6" s="1"/>
  <c r="O1911" i="2"/>
  <c r="E1316" i="6" s="1"/>
  <c r="AO1316" i="6" s="1"/>
  <c r="O1910" i="2"/>
  <c r="E1315" i="6" s="1"/>
  <c r="AO1315" i="6" s="1"/>
  <c r="O1909" i="2"/>
  <c r="E1314" i="6" s="1"/>
  <c r="AO1314" i="6" s="1"/>
  <c r="O1908" i="2"/>
  <c r="O1907" i="2"/>
  <c r="O1906" i="2"/>
  <c r="E1313" i="6" s="1"/>
  <c r="AO1313" i="6" s="1"/>
  <c r="O1905" i="2"/>
  <c r="E1312" i="6" s="1"/>
  <c r="AO1312" i="6" s="1"/>
  <c r="O1904" i="2"/>
  <c r="E1311" i="6" s="1"/>
  <c r="AO1311" i="6" s="1"/>
  <c r="O1903" i="2"/>
  <c r="E1310" i="6" s="1"/>
  <c r="AO1310" i="6" s="1"/>
  <c r="O1902" i="2"/>
  <c r="E1309" i="6" s="1"/>
  <c r="AO1309" i="6" s="1"/>
  <c r="O1901" i="2"/>
  <c r="O1900" i="2"/>
  <c r="O1899" i="2"/>
  <c r="E1308" i="6" s="1"/>
  <c r="AO1308" i="6" s="1"/>
  <c r="O1898" i="2"/>
  <c r="E1307" i="6" s="1"/>
  <c r="AO1307" i="6" s="1"/>
  <c r="O1897" i="2"/>
  <c r="E1306" i="6" s="1"/>
  <c r="AO1306" i="6" s="1"/>
  <c r="O1896" i="2"/>
  <c r="E1305" i="6" s="1"/>
  <c r="AO1305" i="6" s="1"/>
  <c r="O1895" i="2"/>
  <c r="E1304" i="6" s="1"/>
  <c r="AO1304" i="6" s="1"/>
  <c r="O1894" i="2"/>
  <c r="O1893" i="2"/>
  <c r="O1892" i="2"/>
  <c r="E1303" i="6" s="1"/>
  <c r="AO1303" i="6" s="1"/>
  <c r="O1891" i="2"/>
  <c r="E1302" i="6" s="1"/>
  <c r="AO1302" i="6" s="1"/>
  <c r="O1890" i="2"/>
  <c r="E1301" i="6" s="1"/>
  <c r="AO1301" i="6" s="1"/>
  <c r="O1889" i="2"/>
  <c r="E1300" i="6" s="1"/>
  <c r="AO1300" i="6" s="1"/>
  <c r="O1888" i="2"/>
  <c r="E1299" i="6" s="1"/>
  <c r="AO1299" i="6" s="1"/>
  <c r="O1887" i="2"/>
  <c r="O1886" i="2"/>
  <c r="O1885" i="2"/>
  <c r="E1298" i="6" s="1"/>
  <c r="AO1298" i="6" s="1"/>
  <c r="O1884" i="2"/>
  <c r="E1297" i="6" s="1"/>
  <c r="AO1297" i="6" s="1"/>
  <c r="O1883" i="2"/>
  <c r="E1296" i="6" s="1"/>
  <c r="AO1296" i="6" s="1"/>
  <c r="O1882" i="2"/>
  <c r="E1295" i="6" s="1"/>
  <c r="AO1295" i="6" s="1"/>
  <c r="O1881" i="2"/>
  <c r="E1294" i="6" s="1"/>
  <c r="AO1294" i="6" s="1"/>
  <c r="O1880" i="2"/>
  <c r="O1879" i="2"/>
  <c r="O1878" i="2"/>
  <c r="E1293" i="6" s="1"/>
  <c r="AO1293" i="6" s="1"/>
  <c r="O1877" i="2"/>
  <c r="E1292" i="6" s="1"/>
  <c r="AO1292" i="6" s="1"/>
  <c r="O1876" i="2"/>
  <c r="E1291" i="6" s="1"/>
  <c r="AO1291" i="6" s="1"/>
  <c r="O1875" i="2"/>
  <c r="E1290" i="6" s="1"/>
  <c r="AO1290" i="6" s="1"/>
  <c r="O1874" i="2"/>
  <c r="O1873" i="2"/>
  <c r="O1872" i="2"/>
  <c r="O1871" i="2"/>
  <c r="E1289" i="6" s="1"/>
  <c r="AO1289" i="6" s="1"/>
  <c r="O1870" i="2"/>
  <c r="E1288" i="6" s="1"/>
  <c r="AO1288" i="6" s="1"/>
  <c r="O1869" i="2"/>
  <c r="E1287" i="6" s="1"/>
  <c r="AO1287" i="6" s="1"/>
  <c r="O1868" i="2"/>
  <c r="E1286" i="6" s="1"/>
  <c r="AO1286" i="6" s="1"/>
  <c r="O1867" i="2"/>
  <c r="E1285" i="6" s="1"/>
  <c r="AO1285" i="6" s="1"/>
  <c r="O1866" i="2"/>
  <c r="O1865" i="2"/>
  <c r="O1864" i="2"/>
  <c r="E1284" i="6" s="1"/>
  <c r="AO1284" i="6" s="1"/>
  <c r="O1863" i="2"/>
  <c r="E1283" i="6" s="1"/>
  <c r="AO1283" i="6" s="1"/>
  <c r="O1862" i="2"/>
  <c r="E1282" i="6" s="1"/>
  <c r="AO1282" i="6" s="1"/>
  <c r="O1861" i="2"/>
  <c r="E1281" i="6" s="1"/>
  <c r="AO1281" i="6" s="1"/>
  <c r="O1860" i="2"/>
  <c r="E1280" i="6" s="1"/>
  <c r="AO1280" i="6" s="1"/>
  <c r="O1859" i="2"/>
  <c r="O1858" i="2"/>
  <c r="O1857" i="2"/>
  <c r="E1279" i="6" s="1"/>
  <c r="AO1279" i="6" s="1"/>
  <c r="O1856" i="2"/>
  <c r="E1278" i="6" s="1"/>
  <c r="AO1278" i="6" s="1"/>
  <c r="O1855" i="2"/>
  <c r="E1277" i="6" s="1"/>
  <c r="AO1277" i="6" s="1"/>
  <c r="O1854" i="2"/>
  <c r="E1276" i="6" s="1"/>
  <c r="AO1276" i="6" s="1"/>
  <c r="O1853" i="2"/>
  <c r="E1275" i="6" s="1"/>
  <c r="AO1275" i="6" s="1"/>
  <c r="O1852" i="2"/>
  <c r="O1851" i="2"/>
  <c r="O1850" i="2"/>
  <c r="E1274" i="6" s="1"/>
  <c r="AO1274" i="6" s="1"/>
  <c r="O1849" i="2"/>
  <c r="E1273" i="6" s="1"/>
  <c r="AO1273" i="6" s="1"/>
  <c r="O1848" i="2"/>
  <c r="E1272" i="6" s="1"/>
  <c r="AO1272" i="6" s="1"/>
  <c r="O1847" i="2"/>
  <c r="E1271" i="6" s="1"/>
  <c r="AO1271" i="6" s="1"/>
  <c r="O1846" i="2"/>
  <c r="O1845" i="2"/>
  <c r="O1844" i="2"/>
  <c r="O1843" i="2"/>
  <c r="E1270" i="6" s="1"/>
  <c r="AO1270" i="6" s="1"/>
  <c r="O1842" i="2"/>
  <c r="E1269" i="6" s="1"/>
  <c r="AO1269" i="6" s="1"/>
  <c r="O1841" i="2"/>
  <c r="E1268" i="6" s="1"/>
  <c r="AO1268" i="6" s="1"/>
  <c r="O1840" i="2"/>
  <c r="E1267" i="6" s="1"/>
  <c r="AO1267" i="6" s="1"/>
  <c r="O1839" i="2"/>
  <c r="E1266" i="6" s="1"/>
  <c r="AO1266" i="6" s="1"/>
  <c r="O1838" i="2"/>
  <c r="O1837" i="2"/>
  <c r="O1836" i="2"/>
  <c r="E1265" i="6" s="1"/>
  <c r="AO1265" i="6" s="1"/>
  <c r="O1835" i="2"/>
  <c r="E1264" i="6" s="1"/>
  <c r="AO1264" i="6" s="1"/>
  <c r="O1834" i="2"/>
  <c r="E1263" i="6" s="1"/>
  <c r="AO1263" i="6" s="1"/>
  <c r="O1833" i="2"/>
  <c r="E1262" i="6" s="1"/>
  <c r="AO1262" i="6" s="1"/>
  <c r="O1832" i="2"/>
  <c r="E1261" i="6" s="1"/>
  <c r="AO1261" i="6" s="1"/>
  <c r="O1831" i="2"/>
  <c r="O1830" i="2"/>
  <c r="O1829" i="2"/>
  <c r="O1828" i="2"/>
  <c r="E1260" i="6" s="1"/>
  <c r="AO1260" i="6" s="1"/>
  <c r="O1827" i="2"/>
  <c r="E1259" i="6" s="1"/>
  <c r="AO1259" i="6" s="1"/>
  <c r="O1826" i="2"/>
  <c r="E1258" i="6" s="1"/>
  <c r="AO1258" i="6" s="1"/>
  <c r="O1825" i="2"/>
  <c r="E1257" i="6" s="1"/>
  <c r="AO1257" i="6" s="1"/>
  <c r="O1824" i="2"/>
  <c r="O1823" i="2"/>
  <c r="O1822" i="2"/>
  <c r="O1821" i="2"/>
  <c r="E1256" i="6" s="1"/>
  <c r="AO1256" i="6" s="1"/>
  <c r="O1820" i="2"/>
  <c r="E1255" i="6" s="1"/>
  <c r="AO1255" i="6" s="1"/>
  <c r="O1819" i="2"/>
  <c r="E1254" i="6" s="1"/>
  <c r="AO1254" i="6" s="1"/>
  <c r="O1818" i="2"/>
  <c r="E1253" i="6" s="1"/>
  <c r="AO1253" i="6" s="1"/>
  <c r="O1817" i="2"/>
  <c r="O1816" i="2"/>
  <c r="O1815" i="2"/>
  <c r="E1252" i="6" s="1"/>
  <c r="AO1252" i="6" s="1"/>
  <c r="O1814" i="2"/>
  <c r="E1251" i="6" s="1"/>
  <c r="AO1251" i="6" s="1"/>
  <c r="O1813" i="2"/>
  <c r="E1250" i="6" s="1"/>
  <c r="AO1250" i="6" s="1"/>
  <c r="O1812" i="2"/>
  <c r="E1249" i="6" s="1"/>
  <c r="AO1249" i="6" s="1"/>
  <c r="O1811" i="2"/>
  <c r="E1248" i="6" s="1"/>
  <c r="AO1248" i="6" s="1"/>
  <c r="O1810" i="2"/>
  <c r="O1809" i="2"/>
  <c r="O1808" i="2"/>
  <c r="E1247" i="6" s="1"/>
  <c r="AO1247" i="6" s="1"/>
  <c r="O1807" i="2"/>
  <c r="E1246" i="6" s="1"/>
  <c r="AO1246" i="6" s="1"/>
  <c r="O1806" i="2"/>
  <c r="E1245" i="6" s="1"/>
  <c r="AO1245" i="6" s="1"/>
  <c r="O1805" i="2"/>
  <c r="E1244" i="6" s="1"/>
  <c r="AO1244" i="6" s="1"/>
  <c r="O1804" i="2"/>
  <c r="E1243" i="6" s="1"/>
  <c r="AO1243" i="6" s="1"/>
  <c r="O1803" i="2"/>
  <c r="O1802" i="2"/>
  <c r="O1801" i="2"/>
  <c r="E1242" i="6" s="1"/>
  <c r="AO1242" i="6" s="1"/>
  <c r="O1800" i="2"/>
  <c r="E1241" i="6" s="1"/>
  <c r="AO1241" i="6" s="1"/>
  <c r="O1799" i="2"/>
  <c r="E1240" i="6" s="1"/>
  <c r="AO1240" i="6" s="1"/>
  <c r="O1798" i="2"/>
  <c r="E1239" i="6" s="1"/>
  <c r="AO1239" i="6" s="1"/>
  <c r="O1797" i="2"/>
  <c r="E1238" i="6" s="1"/>
  <c r="AO1238" i="6" s="1"/>
  <c r="O1796" i="2"/>
  <c r="O1795" i="2"/>
  <c r="O1794" i="2"/>
  <c r="E1237" i="6" s="1"/>
  <c r="AO1237" i="6" s="1"/>
  <c r="O1793" i="2"/>
  <c r="O1792" i="2"/>
  <c r="E1236" i="6" s="1"/>
  <c r="AO1236" i="6" s="1"/>
  <c r="O1791" i="2"/>
  <c r="E1235" i="6" s="1"/>
  <c r="AO1235" i="6" s="1"/>
  <c r="O1790" i="2"/>
  <c r="E1234" i="6" s="1"/>
  <c r="AO1234" i="6" s="1"/>
  <c r="O1789" i="2"/>
  <c r="O1788" i="2"/>
  <c r="O1787" i="2"/>
  <c r="E1233" i="6" s="1"/>
  <c r="AO1233" i="6" s="1"/>
  <c r="O1786" i="2"/>
  <c r="E1232" i="6" s="1"/>
  <c r="AO1232" i="6" s="1"/>
  <c r="O1785" i="2"/>
  <c r="E1231" i="6" s="1"/>
  <c r="AO1231" i="6" s="1"/>
  <c r="O1784" i="2"/>
  <c r="E1230" i="6" s="1"/>
  <c r="AO1230" i="6" s="1"/>
  <c r="O1783" i="2"/>
  <c r="E1229" i="6" s="1"/>
  <c r="AO1229" i="6" s="1"/>
  <c r="O1782" i="2"/>
  <c r="O1781" i="2"/>
  <c r="O1780" i="2"/>
  <c r="E1228" i="6" s="1"/>
  <c r="AO1228" i="6" s="1"/>
  <c r="O1779" i="2"/>
  <c r="E1227" i="6" s="1"/>
  <c r="AO1227" i="6" s="1"/>
  <c r="O1778" i="2"/>
  <c r="E1226" i="6" s="1"/>
  <c r="AO1226" i="6" s="1"/>
  <c r="O1777" i="2"/>
  <c r="E1225" i="6" s="1"/>
  <c r="AO1225" i="6" s="1"/>
  <c r="O1776" i="2"/>
  <c r="E1224" i="6" s="1"/>
  <c r="AO1224" i="6" s="1"/>
  <c r="O1775" i="2"/>
  <c r="O1774" i="2"/>
  <c r="O1773" i="2"/>
  <c r="E1223" i="6" s="1"/>
  <c r="AO1223" i="6" s="1"/>
  <c r="O1772" i="2"/>
  <c r="E1222" i="6" s="1"/>
  <c r="AO1222" i="6" s="1"/>
  <c r="O1771" i="2"/>
  <c r="E1221" i="6" s="1"/>
  <c r="AO1221" i="6" s="1"/>
  <c r="O1770" i="2"/>
  <c r="E1220" i="6" s="1"/>
  <c r="AO1220" i="6" s="1"/>
  <c r="O1769" i="2"/>
  <c r="E1219" i="6" s="1"/>
  <c r="AO1219" i="6" s="1"/>
  <c r="O1768" i="2"/>
  <c r="O1767" i="2"/>
  <c r="O1766" i="2"/>
  <c r="E1218" i="6" s="1"/>
  <c r="AO1218" i="6" s="1"/>
  <c r="O1765" i="2"/>
  <c r="E1217" i="6" s="1"/>
  <c r="AO1217" i="6" s="1"/>
  <c r="O1764" i="2"/>
  <c r="E1216" i="6" s="1"/>
  <c r="AO1216" i="6" s="1"/>
  <c r="O1763" i="2"/>
  <c r="E1215" i="6" s="1"/>
  <c r="AO1215" i="6" s="1"/>
  <c r="O1762" i="2"/>
  <c r="E1214" i="6" s="1"/>
  <c r="AO1214" i="6" s="1"/>
  <c r="O1761" i="2"/>
  <c r="O1760" i="2"/>
  <c r="O1759" i="2"/>
  <c r="E1213" i="6" s="1"/>
  <c r="AO1213" i="6" s="1"/>
  <c r="O1758" i="2"/>
  <c r="E1212" i="6" s="1"/>
  <c r="AO1212" i="6" s="1"/>
  <c r="O1757" i="2"/>
  <c r="E1211" i="6" s="1"/>
  <c r="AO1211" i="6" s="1"/>
  <c r="O1756" i="2"/>
  <c r="E1210" i="6" s="1"/>
  <c r="AO1210" i="6" s="1"/>
  <c r="O1755" i="2"/>
  <c r="E1209" i="6" s="1"/>
  <c r="AO1209" i="6" s="1"/>
  <c r="O1754" i="2"/>
  <c r="O1753" i="2"/>
  <c r="O1752" i="2"/>
  <c r="E1208" i="6" s="1"/>
  <c r="AO1208" i="6" s="1"/>
  <c r="O1751" i="2"/>
  <c r="E1207" i="6" s="1"/>
  <c r="AO1207" i="6" s="1"/>
  <c r="O1750" i="2"/>
  <c r="E1206" i="6" s="1"/>
  <c r="AO1206" i="6" s="1"/>
  <c r="O1749" i="2"/>
  <c r="E1205" i="6" s="1"/>
  <c r="AO1205" i="6" s="1"/>
  <c r="O1748" i="2"/>
  <c r="E1204" i="6" s="1"/>
  <c r="AO1204" i="6" s="1"/>
  <c r="O1747" i="2"/>
  <c r="O1746" i="2"/>
  <c r="O1745" i="2"/>
  <c r="E1203" i="6" s="1"/>
  <c r="AO1203" i="6" s="1"/>
  <c r="O1744" i="2"/>
  <c r="E1202" i="6" s="1"/>
  <c r="AO1202" i="6" s="1"/>
  <c r="O1743" i="2"/>
  <c r="E1201" i="6" s="1"/>
  <c r="AO1201" i="6" s="1"/>
  <c r="O1742" i="2"/>
  <c r="E1200" i="6" s="1"/>
  <c r="AO1200" i="6" s="1"/>
  <c r="O1741" i="2"/>
  <c r="E1199" i="6" s="1"/>
  <c r="AO1199" i="6" s="1"/>
  <c r="O1740" i="2"/>
  <c r="O1739" i="2"/>
  <c r="O1738" i="2"/>
  <c r="E1198" i="6" s="1"/>
  <c r="AO1198" i="6" s="1"/>
  <c r="O1737" i="2"/>
  <c r="E1197" i="6" s="1"/>
  <c r="AO1197" i="6" s="1"/>
  <c r="O1736" i="2"/>
  <c r="E1196" i="6" s="1"/>
  <c r="AO1196" i="6" s="1"/>
  <c r="O1735" i="2"/>
  <c r="E1195" i="6" s="1"/>
  <c r="AO1195" i="6" s="1"/>
  <c r="O1734" i="2"/>
  <c r="E1194" i="6" s="1"/>
  <c r="AO1194" i="6" s="1"/>
  <c r="O1733" i="2"/>
  <c r="O1732" i="2"/>
  <c r="O1731" i="2"/>
  <c r="E1193" i="6" s="1"/>
  <c r="AO1193" i="6" s="1"/>
  <c r="O1730" i="2"/>
  <c r="E1192" i="6" s="1"/>
  <c r="AO1192" i="6" s="1"/>
  <c r="O1729" i="2"/>
  <c r="E1191" i="6" s="1"/>
  <c r="AO1191" i="6" s="1"/>
  <c r="O1728" i="2"/>
  <c r="E1190" i="6" s="1"/>
  <c r="AO1190" i="6" s="1"/>
  <c r="O1727" i="2"/>
  <c r="E1189" i="6" s="1"/>
  <c r="AO1189" i="6" s="1"/>
  <c r="O1726" i="2"/>
  <c r="O1725" i="2"/>
  <c r="O1724" i="2"/>
  <c r="E1188" i="6" s="1"/>
  <c r="AO1188" i="6" s="1"/>
  <c r="O1723" i="2"/>
  <c r="E1187" i="6" s="1"/>
  <c r="AO1187" i="6" s="1"/>
  <c r="O1722" i="2"/>
  <c r="E1186" i="6" s="1"/>
  <c r="AO1186" i="6" s="1"/>
  <c r="O1721" i="2"/>
  <c r="E1185" i="6" s="1"/>
  <c r="AO1185" i="6" s="1"/>
  <c r="O1720" i="2"/>
  <c r="E1184" i="6" s="1"/>
  <c r="AO1184" i="6" s="1"/>
  <c r="O1719" i="2"/>
  <c r="O1718" i="2"/>
  <c r="O1717" i="2"/>
  <c r="E1183" i="6" s="1"/>
  <c r="AO1183" i="6" s="1"/>
  <c r="O1716" i="2"/>
  <c r="E1182" i="6" s="1"/>
  <c r="AO1182" i="6" s="1"/>
  <c r="O1715" i="2"/>
  <c r="E1181" i="6" s="1"/>
  <c r="AO1181" i="6" s="1"/>
  <c r="O1714" i="2"/>
  <c r="E1180" i="6" s="1"/>
  <c r="AO1180" i="6" s="1"/>
  <c r="O1713" i="2"/>
  <c r="O1712" i="2"/>
  <c r="O1711" i="2"/>
  <c r="O1710" i="2"/>
  <c r="E1179" i="6" s="1"/>
  <c r="AO1179" i="6" s="1"/>
  <c r="O1709" i="2"/>
  <c r="E1178" i="6" s="1"/>
  <c r="AO1178" i="6" s="1"/>
  <c r="O1708" i="2"/>
  <c r="E1177" i="6" s="1"/>
  <c r="AO1177" i="6" s="1"/>
  <c r="O1707" i="2"/>
  <c r="E1176" i="6" s="1"/>
  <c r="AO1176" i="6" s="1"/>
  <c r="O1706" i="2"/>
  <c r="E1175" i="6" s="1"/>
  <c r="AO1175" i="6" s="1"/>
  <c r="O1705" i="2"/>
  <c r="O1704" i="2"/>
  <c r="O1703" i="2"/>
  <c r="E1174" i="6" s="1"/>
  <c r="AO1174" i="6" s="1"/>
  <c r="O1702" i="2"/>
  <c r="E1173" i="6" s="1"/>
  <c r="AO1173" i="6" s="1"/>
  <c r="O1701" i="2"/>
  <c r="E1172" i="6" s="1"/>
  <c r="AO1172" i="6" s="1"/>
  <c r="O1700" i="2"/>
  <c r="E1171" i="6" s="1"/>
  <c r="AO1171" i="6" s="1"/>
  <c r="O1699" i="2"/>
  <c r="E1170" i="6" s="1"/>
  <c r="AO1170" i="6" s="1"/>
  <c r="O1698" i="2"/>
  <c r="O1697" i="2"/>
  <c r="O1696" i="2"/>
  <c r="E1169" i="6" s="1"/>
  <c r="AO1169" i="6" s="1"/>
  <c r="O1695" i="2"/>
  <c r="E1168" i="6" s="1"/>
  <c r="AO1168" i="6" s="1"/>
  <c r="O1694" i="2"/>
  <c r="E1167" i="6" s="1"/>
  <c r="AO1167" i="6" s="1"/>
  <c r="O1693" i="2"/>
  <c r="E1166" i="6" s="1"/>
  <c r="AO1166" i="6" s="1"/>
  <c r="O1692" i="2"/>
  <c r="E1165" i="6" s="1"/>
  <c r="AO1165" i="6" s="1"/>
  <c r="O1691" i="2"/>
  <c r="O1690" i="2"/>
  <c r="O1689" i="2"/>
  <c r="E1164" i="6" s="1"/>
  <c r="AO1164" i="6" s="1"/>
  <c r="O1688" i="2"/>
  <c r="E1163" i="6" s="1"/>
  <c r="AO1163" i="6" s="1"/>
  <c r="O1687" i="2"/>
  <c r="E1162" i="6" s="1"/>
  <c r="AO1162" i="6" s="1"/>
  <c r="O1686" i="2"/>
  <c r="E1161" i="6" s="1"/>
  <c r="AO1161" i="6" s="1"/>
  <c r="O1685" i="2"/>
  <c r="E1160" i="6" s="1"/>
  <c r="AO1160" i="6" s="1"/>
  <c r="O1684" i="2"/>
  <c r="O1683" i="2"/>
  <c r="O1682" i="2"/>
  <c r="E1159" i="6" s="1"/>
  <c r="AO1159" i="6" s="1"/>
  <c r="O1681" i="2"/>
  <c r="E1158" i="6" s="1"/>
  <c r="AO1158" i="6" s="1"/>
  <c r="O1680" i="2"/>
  <c r="E1157" i="6" s="1"/>
  <c r="AO1157" i="6" s="1"/>
  <c r="O1679" i="2"/>
  <c r="E1156" i="6" s="1"/>
  <c r="AO1156" i="6" s="1"/>
  <c r="O1678" i="2"/>
  <c r="E1155" i="6" s="1"/>
  <c r="AO1155" i="6" s="1"/>
  <c r="O1677" i="2"/>
  <c r="O1676" i="2"/>
  <c r="O1675" i="2"/>
  <c r="E1154" i="6" s="1"/>
  <c r="AO1154" i="6" s="1"/>
  <c r="O1674" i="2"/>
  <c r="E1153" i="6" s="1"/>
  <c r="AO1153" i="6" s="1"/>
  <c r="O1673" i="2"/>
  <c r="E1152" i="6" s="1"/>
  <c r="AO1152" i="6" s="1"/>
  <c r="O1672" i="2"/>
  <c r="E1151" i="6" s="1"/>
  <c r="AO1151" i="6" s="1"/>
  <c r="O1671" i="2"/>
  <c r="E1150" i="6" s="1"/>
  <c r="AO1150" i="6" s="1"/>
  <c r="O1670" i="2"/>
  <c r="O1669" i="2"/>
  <c r="O1668" i="2"/>
  <c r="E1149" i="6" s="1"/>
  <c r="AO1149" i="6" s="1"/>
  <c r="O1667" i="2"/>
  <c r="E1148" i="6" s="1"/>
  <c r="AO1148" i="6" s="1"/>
  <c r="O1666" i="2"/>
  <c r="E1147" i="6" s="1"/>
  <c r="AO1147" i="6" s="1"/>
  <c r="O1665" i="2"/>
  <c r="E1146" i="6" s="1"/>
  <c r="AO1146" i="6" s="1"/>
  <c r="O1664" i="2"/>
  <c r="E1145" i="6" s="1"/>
  <c r="AO1145" i="6" s="1"/>
  <c r="O1663" i="2"/>
  <c r="O1662" i="2"/>
  <c r="O1661" i="2"/>
  <c r="E1144" i="6" s="1"/>
  <c r="AO1144" i="6" s="1"/>
  <c r="O1660" i="2"/>
  <c r="E1143" i="6" s="1"/>
  <c r="AO1143" i="6" s="1"/>
  <c r="O1659" i="2"/>
  <c r="E1142" i="6" s="1"/>
  <c r="AO1142" i="6" s="1"/>
  <c r="O1658" i="2"/>
  <c r="E1141" i="6" s="1"/>
  <c r="AO1141" i="6" s="1"/>
  <c r="O1657" i="2"/>
  <c r="E1140" i="6" s="1"/>
  <c r="AO1140" i="6" s="1"/>
  <c r="O1656" i="2"/>
  <c r="O1655" i="2"/>
  <c r="O1654" i="2"/>
  <c r="E1139" i="6" s="1"/>
  <c r="AO1139" i="6" s="1"/>
  <c r="O1653" i="2"/>
  <c r="E1138" i="6" s="1"/>
  <c r="AO1138" i="6" s="1"/>
  <c r="O1652" i="2"/>
  <c r="E1137" i="6" s="1"/>
  <c r="AO1137" i="6" s="1"/>
  <c r="O1651" i="2"/>
  <c r="E1136" i="6" s="1"/>
  <c r="AO1136" i="6" s="1"/>
  <c r="O1650" i="2"/>
  <c r="E1135" i="6" s="1"/>
  <c r="AO1135" i="6" s="1"/>
  <c r="O1649" i="2"/>
  <c r="O1648" i="2"/>
  <c r="O1647" i="2"/>
  <c r="O1646" i="2"/>
  <c r="E1134" i="6" s="1"/>
  <c r="AO1134" i="6" s="1"/>
  <c r="O1645" i="2"/>
  <c r="E1133" i="6" s="1"/>
  <c r="AO1133" i="6" s="1"/>
  <c r="O1644" i="2"/>
  <c r="E1132" i="6" s="1"/>
  <c r="AO1132" i="6" s="1"/>
  <c r="O1643" i="2"/>
  <c r="E1131" i="6" s="1"/>
  <c r="AO1131" i="6" s="1"/>
  <c r="O1642" i="2"/>
  <c r="O1641" i="2"/>
  <c r="O1640" i="2"/>
  <c r="E1130" i="6" s="1"/>
  <c r="AO1130" i="6" s="1"/>
  <c r="O1639" i="2"/>
  <c r="E1129" i="6" s="1"/>
  <c r="AO1129" i="6" s="1"/>
  <c r="O1638" i="2"/>
  <c r="E1128" i="6" s="1"/>
  <c r="AO1128" i="6" s="1"/>
  <c r="O1637" i="2"/>
  <c r="E1127" i="6" s="1"/>
  <c r="AO1127" i="6" s="1"/>
  <c r="O1636" i="2"/>
  <c r="E1126" i="6" s="1"/>
  <c r="AO1126" i="6" s="1"/>
  <c r="O1635" i="2"/>
  <c r="O1634" i="2"/>
  <c r="O1633" i="2"/>
  <c r="E1125" i="6" s="1"/>
  <c r="AO1125" i="6" s="1"/>
  <c r="O1632" i="2"/>
  <c r="E1124" i="6" s="1"/>
  <c r="AO1124" i="6" s="1"/>
  <c r="O1631" i="2"/>
  <c r="E1123" i="6" s="1"/>
  <c r="AO1123" i="6" s="1"/>
  <c r="O1630" i="2"/>
  <c r="E1122" i="6" s="1"/>
  <c r="AO1122" i="6" s="1"/>
  <c r="O1629" i="2"/>
  <c r="E1121" i="6" s="1"/>
  <c r="AO1121" i="6" s="1"/>
  <c r="O1628" i="2"/>
  <c r="O1627" i="2"/>
  <c r="O1626" i="2"/>
  <c r="E1120" i="6" s="1"/>
  <c r="AO1120" i="6" s="1"/>
  <c r="O1625" i="2"/>
  <c r="E1119" i="6" s="1"/>
  <c r="AO1119" i="6" s="1"/>
  <c r="O1624" i="2"/>
  <c r="E1118" i="6" s="1"/>
  <c r="AO1118" i="6" s="1"/>
  <c r="O1623" i="2"/>
  <c r="E1117" i="6" s="1"/>
  <c r="AO1117" i="6" s="1"/>
  <c r="O1622" i="2"/>
  <c r="E1116" i="6" s="1"/>
  <c r="AO1116" i="6" s="1"/>
  <c r="O1621" i="2"/>
  <c r="O1620" i="2"/>
  <c r="O1619" i="2"/>
  <c r="E1115" i="6" s="1"/>
  <c r="AO1115" i="6" s="1"/>
  <c r="O1618" i="2"/>
  <c r="E1114" i="6" s="1"/>
  <c r="AO1114" i="6" s="1"/>
  <c r="O1617" i="2"/>
  <c r="E1113" i="6" s="1"/>
  <c r="AO1113" i="6" s="1"/>
  <c r="O1616" i="2"/>
  <c r="E1112" i="6" s="1"/>
  <c r="AO1112" i="6" s="1"/>
  <c r="O1615" i="2"/>
  <c r="E1111" i="6" s="1"/>
  <c r="AO1111" i="6" s="1"/>
  <c r="O1614" i="2"/>
  <c r="O1613" i="2"/>
  <c r="O1612" i="2"/>
  <c r="E1110" i="6" s="1"/>
  <c r="AO1110" i="6" s="1"/>
  <c r="O1611" i="2"/>
  <c r="E1109" i="6" s="1"/>
  <c r="AO1109" i="6" s="1"/>
  <c r="O1610" i="2"/>
  <c r="E1108" i="6" s="1"/>
  <c r="AO1108" i="6" s="1"/>
  <c r="O1609" i="2"/>
  <c r="E1107" i="6" s="1"/>
  <c r="AO1107" i="6" s="1"/>
  <c r="O1608" i="2"/>
  <c r="O1607" i="2"/>
  <c r="O1606" i="2"/>
  <c r="O1605" i="2"/>
  <c r="E1106" i="6" s="1"/>
  <c r="AO1106" i="6" s="1"/>
  <c r="O1604" i="2"/>
  <c r="E1105" i="6" s="1"/>
  <c r="AO1105" i="6" s="1"/>
  <c r="O1603" i="2"/>
  <c r="E1104" i="6" s="1"/>
  <c r="AO1104" i="6" s="1"/>
  <c r="O1602" i="2"/>
  <c r="E1103" i="6" s="1"/>
  <c r="AO1103" i="6" s="1"/>
  <c r="O1601" i="2"/>
  <c r="E1102" i="6" s="1"/>
  <c r="AO1102" i="6" s="1"/>
  <c r="O1600" i="2"/>
  <c r="O1599" i="2"/>
  <c r="O1598" i="2"/>
  <c r="E1101" i="6" s="1"/>
  <c r="AO1101" i="6" s="1"/>
  <c r="O1597" i="2"/>
  <c r="E1100" i="6" s="1"/>
  <c r="AO1100" i="6" s="1"/>
  <c r="O1596" i="2"/>
  <c r="E1099" i="6" s="1"/>
  <c r="AO1099" i="6" s="1"/>
  <c r="O1595" i="2"/>
  <c r="E1098" i="6" s="1"/>
  <c r="AO1098" i="6" s="1"/>
  <c r="O1594" i="2"/>
  <c r="E1097" i="6" s="1"/>
  <c r="AO1097" i="6" s="1"/>
  <c r="O1593" i="2"/>
  <c r="O1592" i="2"/>
  <c r="O1591" i="2"/>
  <c r="E1096" i="6" s="1"/>
  <c r="AO1096" i="6" s="1"/>
  <c r="O1590" i="2"/>
  <c r="E1095" i="6" s="1"/>
  <c r="AO1095" i="6" s="1"/>
  <c r="O1589" i="2"/>
  <c r="E1094" i="6" s="1"/>
  <c r="AO1094" i="6" s="1"/>
  <c r="O1588" i="2"/>
  <c r="E1093" i="6" s="1"/>
  <c r="AO1093" i="6" s="1"/>
  <c r="O1587" i="2"/>
  <c r="E1092" i="6" s="1"/>
  <c r="AO1092" i="6" s="1"/>
  <c r="O1586" i="2"/>
  <c r="O1585" i="2"/>
  <c r="O1584" i="2"/>
  <c r="E1091" i="6" s="1"/>
  <c r="AO1091" i="6" s="1"/>
  <c r="O1583" i="2"/>
  <c r="E1090" i="6" s="1"/>
  <c r="AO1090" i="6" s="1"/>
  <c r="O1582" i="2"/>
  <c r="E1089" i="6" s="1"/>
  <c r="AO1089" i="6" s="1"/>
  <c r="O1581" i="2"/>
  <c r="E1088" i="6" s="1"/>
  <c r="AO1088" i="6" s="1"/>
  <c r="O1580" i="2"/>
  <c r="E1087" i="6" s="1"/>
  <c r="AO1087" i="6" s="1"/>
  <c r="O1579" i="2"/>
  <c r="O1578" i="2"/>
  <c r="O1577" i="2"/>
  <c r="E1086" i="6" s="1"/>
  <c r="AO1086" i="6" s="1"/>
  <c r="O1576" i="2"/>
  <c r="E1085" i="6" s="1"/>
  <c r="AO1085" i="6" s="1"/>
  <c r="O1575" i="2"/>
  <c r="E1084" i="6" s="1"/>
  <c r="AO1084" i="6" s="1"/>
  <c r="O1574" i="2"/>
  <c r="E1083" i="6" s="1"/>
  <c r="AO1083" i="6" s="1"/>
  <c r="O1573" i="2"/>
  <c r="E1082" i="6" s="1"/>
  <c r="AO1082" i="6" s="1"/>
  <c r="O1572" i="2"/>
  <c r="O1571" i="2"/>
  <c r="O1570" i="2"/>
  <c r="E1081" i="6" s="1"/>
  <c r="AO1081" i="6" s="1"/>
  <c r="O1569" i="2"/>
  <c r="E1080" i="6" s="1"/>
  <c r="AO1080" i="6" s="1"/>
  <c r="O1568" i="2"/>
  <c r="E1079" i="6" s="1"/>
  <c r="AO1079" i="6" s="1"/>
  <c r="O1567" i="2"/>
  <c r="E1078" i="6" s="1"/>
  <c r="AO1078" i="6" s="1"/>
  <c r="O1566" i="2"/>
  <c r="E1077" i="6" s="1"/>
  <c r="AO1077" i="6" s="1"/>
  <c r="O1565" i="2"/>
  <c r="O1564" i="2"/>
  <c r="O1563" i="2"/>
  <c r="E1076" i="6" s="1"/>
  <c r="AO1076" i="6" s="1"/>
  <c r="O1562" i="2"/>
  <c r="E1075" i="6" s="1"/>
  <c r="AO1075" i="6" s="1"/>
  <c r="O1561" i="2"/>
  <c r="E1074" i="6" s="1"/>
  <c r="AO1074" i="6" s="1"/>
  <c r="O1560" i="2"/>
  <c r="E1073" i="6" s="1"/>
  <c r="AO1073" i="6" s="1"/>
  <c r="O1559" i="2"/>
  <c r="E1072" i="6" s="1"/>
  <c r="AO1072" i="6" s="1"/>
  <c r="O1558" i="2"/>
  <c r="O1557" i="2"/>
  <c r="O1556" i="2"/>
  <c r="O1555" i="2"/>
  <c r="E1071" i="6" s="1"/>
  <c r="AO1071" i="6" s="1"/>
  <c r="O1554" i="2"/>
  <c r="E1070" i="6" s="1"/>
  <c r="AO1070" i="6" s="1"/>
  <c r="O1553" i="2"/>
  <c r="E1069" i="6" s="1"/>
  <c r="AO1069" i="6" s="1"/>
  <c r="O1552" i="2"/>
  <c r="E1068" i="6" s="1"/>
  <c r="AO1068" i="6" s="1"/>
  <c r="O1551" i="2"/>
  <c r="O1550" i="2"/>
  <c r="O1549" i="2"/>
  <c r="E1067" i="6" s="1"/>
  <c r="AO1067" i="6" s="1"/>
  <c r="O1548" i="2"/>
  <c r="E1066" i="6" s="1"/>
  <c r="AO1066" i="6" s="1"/>
  <c r="O1547" i="2"/>
  <c r="E1065" i="6" s="1"/>
  <c r="AO1065" i="6" s="1"/>
  <c r="O1546" i="2"/>
  <c r="E1064" i="6" s="1"/>
  <c r="AO1064" i="6" s="1"/>
  <c r="O1545" i="2"/>
  <c r="E1063" i="6" s="1"/>
  <c r="AO1063" i="6" s="1"/>
  <c r="O1544" i="2"/>
  <c r="O1543" i="2"/>
  <c r="O1542" i="2"/>
  <c r="E1062" i="6" s="1"/>
  <c r="AO1062" i="6" s="1"/>
  <c r="O1541" i="2"/>
  <c r="E1061" i="6" s="1"/>
  <c r="AO1061" i="6" s="1"/>
  <c r="O1540" i="2"/>
  <c r="E1060" i="6" s="1"/>
  <c r="AO1060" i="6" s="1"/>
  <c r="O1539" i="2"/>
  <c r="E1059" i="6" s="1"/>
  <c r="AO1059" i="6" s="1"/>
  <c r="O1538" i="2"/>
  <c r="E1058" i="6" s="1"/>
  <c r="AO1058" i="6" s="1"/>
  <c r="O1537" i="2"/>
  <c r="O1536" i="2"/>
  <c r="O1535" i="2"/>
  <c r="E1057" i="6" s="1"/>
  <c r="AO1057" i="6" s="1"/>
  <c r="O1534" i="2"/>
  <c r="E1056" i="6" s="1"/>
  <c r="AO1056" i="6" s="1"/>
  <c r="O1533" i="2"/>
  <c r="E1055" i="6" s="1"/>
  <c r="AO1055" i="6" s="1"/>
  <c r="O1532" i="2"/>
  <c r="E1054" i="6" s="1"/>
  <c r="AO1054" i="6" s="1"/>
  <c r="O1531" i="2"/>
  <c r="E1053" i="6" s="1"/>
  <c r="AO1053" i="6" s="1"/>
  <c r="O1530" i="2"/>
  <c r="O1529" i="2"/>
  <c r="O1528" i="2"/>
  <c r="E1052" i="6" s="1"/>
  <c r="AO1052" i="6" s="1"/>
  <c r="O1527" i="2"/>
  <c r="E1051" i="6" s="1"/>
  <c r="AO1051" i="6" s="1"/>
  <c r="O1526" i="2"/>
  <c r="E1050" i="6" s="1"/>
  <c r="AO1050" i="6" s="1"/>
  <c r="O1525" i="2"/>
  <c r="E1049" i="6" s="1"/>
  <c r="AO1049" i="6" s="1"/>
  <c r="O1524" i="2"/>
  <c r="E1048" i="6" s="1"/>
  <c r="AO1048" i="6" s="1"/>
  <c r="O1523" i="2"/>
  <c r="O1522" i="2"/>
  <c r="O1521" i="2"/>
  <c r="E1047" i="6" s="1"/>
  <c r="AO1047" i="6" s="1"/>
  <c r="O1520" i="2"/>
  <c r="E1046" i="6" s="1"/>
  <c r="AO1046" i="6" s="1"/>
  <c r="O1519" i="2"/>
  <c r="E1045" i="6" s="1"/>
  <c r="AO1045" i="6" s="1"/>
  <c r="O1518" i="2"/>
  <c r="E1044" i="6" s="1"/>
  <c r="AO1044" i="6" s="1"/>
  <c r="O1517" i="2"/>
  <c r="E1043" i="6" s="1"/>
  <c r="AO1043" i="6" s="1"/>
  <c r="O1516" i="2"/>
  <c r="O1515" i="2"/>
  <c r="O1514" i="2"/>
  <c r="E1042" i="6" s="1"/>
  <c r="AO1042" i="6" s="1"/>
  <c r="O1513" i="2"/>
  <c r="E1041" i="6" s="1"/>
  <c r="AO1041" i="6" s="1"/>
  <c r="O1512" i="2"/>
  <c r="E1040" i="6" s="1"/>
  <c r="AO1040" i="6" s="1"/>
  <c r="O1511" i="2"/>
  <c r="E1039" i="6" s="1"/>
  <c r="AO1039" i="6" s="1"/>
  <c r="O1510" i="2"/>
  <c r="O1509" i="2"/>
  <c r="O1508" i="2"/>
  <c r="O1507" i="2"/>
  <c r="E1038" i="6" s="1"/>
  <c r="AO1038" i="6" s="1"/>
  <c r="O1506" i="2"/>
  <c r="E1037" i="6" s="1"/>
  <c r="AO1037" i="6" s="1"/>
  <c r="O1505" i="2"/>
  <c r="E1036" i="6" s="1"/>
  <c r="AO1036" i="6" s="1"/>
  <c r="O1504" i="2"/>
  <c r="E1035" i="6" s="1"/>
  <c r="AO1035" i="6" s="1"/>
  <c r="O1503" i="2"/>
  <c r="E1034" i="6" s="1"/>
  <c r="AO1034" i="6" s="1"/>
  <c r="O1502" i="2"/>
  <c r="O1501" i="2"/>
  <c r="O1500" i="2"/>
  <c r="E1033" i="6" s="1"/>
  <c r="AO1033" i="6" s="1"/>
  <c r="O1499" i="2"/>
  <c r="E1032" i="6" s="1"/>
  <c r="AO1032" i="6" s="1"/>
  <c r="O1498" i="2"/>
  <c r="E1031" i="6" s="1"/>
  <c r="AO1031" i="6" s="1"/>
  <c r="O1497" i="2"/>
  <c r="E1030" i="6" s="1"/>
  <c r="AO1030" i="6" s="1"/>
  <c r="O1496" i="2"/>
  <c r="E1029" i="6" s="1"/>
  <c r="AO1029" i="6" s="1"/>
  <c r="O1495" i="2"/>
  <c r="O1494" i="2"/>
  <c r="O1493" i="2"/>
  <c r="E1028" i="6" s="1"/>
  <c r="AO1028" i="6" s="1"/>
  <c r="O1492" i="2"/>
  <c r="E1027" i="6" s="1"/>
  <c r="AO1027" i="6" s="1"/>
  <c r="O1491" i="2"/>
  <c r="E1026" i="6" s="1"/>
  <c r="AO1026" i="6" s="1"/>
  <c r="O1490" i="2"/>
  <c r="E1025" i="6" s="1"/>
  <c r="AO1025" i="6" s="1"/>
  <c r="O1489" i="2"/>
  <c r="E1024" i="6" s="1"/>
  <c r="AO1024" i="6" s="1"/>
  <c r="O1488" i="2"/>
  <c r="O1487" i="2"/>
  <c r="O1486" i="2"/>
  <c r="E1023" i="6" s="1"/>
  <c r="AO1023" i="6" s="1"/>
  <c r="O1485" i="2"/>
  <c r="E1022" i="6" s="1"/>
  <c r="AO1022" i="6" s="1"/>
  <c r="O1484" i="2"/>
  <c r="E1021" i="6" s="1"/>
  <c r="AO1021" i="6" s="1"/>
  <c r="O1483" i="2"/>
  <c r="E1020" i="6" s="1"/>
  <c r="AO1020" i="6" s="1"/>
  <c r="O1482" i="2"/>
  <c r="O1481" i="2"/>
  <c r="O1480" i="2"/>
  <c r="O1479" i="2"/>
  <c r="E1019" i="6" s="1"/>
  <c r="AO1019" i="6" s="1"/>
  <c r="O1478" i="2"/>
  <c r="E1018" i="6" s="1"/>
  <c r="AO1018" i="6" s="1"/>
  <c r="O1477" i="2"/>
  <c r="E1017" i="6" s="1"/>
  <c r="AO1017" i="6" s="1"/>
  <c r="O1476" i="2"/>
  <c r="E1016" i="6" s="1"/>
  <c r="AO1016" i="6" s="1"/>
  <c r="O1475" i="2"/>
  <c r="E1015" i="6" s="1"/>
  <c r="AO1015" i="6" s="1"/>
  <c r="O1474" i="2"/>
  <c r="O1473" i="2"/>
  <c r="O1472" i="2"/>
  <c r="E1014" i="6" s="1"/>
  <c r="AO1014" i="6" s="1"/>
  <c r="O1471" i="2"/>
  <c r="E1013" i="6" s="1"/>
  <c r="AO1013" i="6" s="1"/>
  <c r="O1470" i="2"/>
  <c r="E1012" i="6" s="1"/>
  <c r="AO1012" i="6" s="1"/>
  <c r="O1469" i="2"/>
  <c r="E1011" i="6" s="1"/>
  <c r="AO1011" i="6" s="1"/>
  <c r="O1468" i="2"/>
  <c r="E1010" i="6" s="1"/>
  <c r="AO1010" i="6" s="1"/>
  <c r="O1467" i="2"/>
  <c r="O1466" i="2"/>
  <c r="O1465" i="2"/>
  <c r="E1009" i="6" s="1"/>
  <c r="AO1009" i="6" s="1"/>
  <c r="O1464" i="2"/>
  <c r="O1463" i="2"/>
  <c r="E1008" i="6" s="1"/>
  <c r="AO1008" i="6" s="1"/>
  <c r="O1462" i="2"/>
  <c r="E1007" i="6" s="1"/>
  <c r="AO1007" i="6" s="1"/>
  <c r="O1461" i="2"/>
  <c r="E1006" i="6" s="1"/>
  <c r="AO1006" i="6" s="1"/>
  <c r="O1460" i="2"/>
  <c r="O1459" i="2"/>
  <c r="O1458" i="2"/>
  <c r="E1005" i="6" s="1"/>
  <c r="AO1005" i="6" s="1"/>
  <c r="O1457" i="2"/>
  <c r="O1456" i="2"/>
  <c r="E1004" i="6" s="1"/>
  <c r="AO1004" i="6" s="1"/>
  <c r="O1455" i="2"/>
  <c r="E1003" i="6" s="1"/>
  <c r="AO1003" i="6" s="1"/>
  <c r="O1454" i="2"/>
  <c r="E1002" i="6" s="1"/>
  <c r="AO1002" i="6" s="1"/>
  <c r="O1453" i="2"/>
  <c r="O1452" i="2"/>
  <c r="O1451" i="2"/>
  <c r="E1001" i="6" s="1"/>
  <c r="AO1001" i="6" s="1"/>
  <c r="O1450" i="2"/>
  <c r="E1000" i="6" s="1"/>
  <c r="AO1000" i="6" s="1"/>
  <c r="O1449" i="2"/>
  <c r="E999" i="6" s="1"/>
  <c r="AO999" i="6" s="1"/>
  <c r="O1448" i="2"/>
  <c r="E998" i="6" s="1"/>
  <c r="AO998" i="6" s="1"/>
  <c r="O1447" i="2"/>
  <c r="E997" i="6" s="1"/>
  <c r="AO997" i="6" s="1"/>
  <c r="O1446" i="2"/>
  <c r="O1445" i="2"/>
  <c r="O1444" i="2"/>
  <c r="E996" i="6" s="1"/>
  <c r="AO996" i="6" s="1"/>
  <c r="O1443" i="2"/>
  <c r="E995" i="6" s="1"/>
  <c r="AO995" i="6" s="1"/>
  <c r="O1442" i="2"/>
  <c r="E994" i="6" s="1"/>
  <c r="AO994" i="6" s="1"/>
  <c r="O1441" i="2"/>
  <c r="E993" i="6" s="1"/>
  <c r="AO993" i="6" s="1"/>
  <c r="O1440" i="2"/>
  <c r="E992" i="6" s="1"/>
  <c r="AO992" i="6" s="1"/>
  <c r="O1439" i="2"/>
  <c r="O1438" i="2"/>
  <c r="O1437" i="2"/>
  <c r="E991" i="6" s="1"/>
  <c r="AO991" i="6" s="1"/>
  <c r="O1436" i="2"/>
  <c r="E990" i="6" s="1"/>
  <c r="AO990" i="6" s="1"/>
  <c r="O1435" i="2"/>
  <c r="E989" i="6" s="1"/>
  <c r="AO989" i="6" s="1"/>
  <c r="O1434" i="2"/>
  <c r="E988" i="6" s="1"/>
  <c r="AO988" i="6" s="1"/>
  <c r="O1433" i="2"/>
  <c r="E987" i="6" s="1"/>
  <c r="AO987" i="6" s="1"/>
  <c r="O1432" i="2"/>
  <c r="O1431" i="2"/>
  <c r="O1430" i="2"/>
  <c r="E986" i="6" s="1"/>
  <c r="AO986" i="6" s="1"/>
  <c r="O1429" i="2"/>
  <c r="O1428" i="2"/>
  <c r="E985" i="6" s="1"/>
  <c r="AO985" i="6" s="1"/>
  <c r="O1427" i="2"/>
  <c r="E984" i="6" s="1"/>
  <c r="AO984" i="6" s="1"/>
  <c r="O1426" i="2"/>
  <c r="E983" i="6" s="1"/>
  <c r="AO983" i="6" s="1"/>
  <c r="O1425" i="2"/>
  <c r="O1424" i="2"/>
  <c r="O1423" i="2"/>
  <c r="E982" i="6" s="1"/>
  <c r="AO982" i="6" s="1"/>
  <c r="O1422" i="2"/>
  <c r="E981" i="6" s="1"/>
  <c r="AO981" i="6" s="1"/>
  <c r="O1421" i="2"/>
  <c r="E980" i="6" s="1"/>
  <c r="AO980" i="6" s="1"/>
  <c r="O1420" i="2"/>
  <c r="E979" i="6" s="1"/>
  <c r="AO979" i="6" s="1"/>
  <c r="O1419" i="2"/>
  <c r="E978" i="6" s="1"/>
  <c r="AO978" i="6" s="1"/>
  <c r="O1418" i="2"/>
  <c r="O1417" i="2"/>
  <c r="O1416" i="2"/>
  <c r="E977" i="6" s="1"/>
  <c r="AO977" i="6" s="1"/>
  <c r="O1415" i="2"/>
  <c r="E976" i="6" s="1"/>
  <c r="AO976" i="6" s="1"/>
  <c r="O1414" i="2"/>
  <c r="E975" i="6" s="1"/>
  <c r="AO975" i="6" s="1"/>
  <c r="O1413" i="2"/>
  <c r="E974" i="6" s="1"/>
  <c r="AO974" i="6" s="1"/>
  <c r="O1412" i="2"/>
  <c r="E973" i="6" s="1"/>
  <c r="AO973" i="6" s="1"/>
  <c r="O1411" i="2"/>
  <c r="O1410" i="2"/>
  <c r="O1409" i="2"/>
  <c r="E972" i="6" s="1"/>
  <c r="AO972" i="6" s="1"/>
  <c r="O1408" i="2"/>
  <c r="E971" i="6" s="1"/>
  <c r="AO971" i="6" s="1"/>
  <c r="O1407" i="2"/>
  <c r="E970" i="6" s="1"/>
  <c r="AO970" i="6" s="1"/>
  <c r="O1406" i="2"/>
  <c r="E969" i="6" s="1"/>
  <c r="AO969" i="6" s="1"/>
  <c r="O1405" i="2"/>
  <c r="E968" i="6" s="1"/>
  <c r="AO968" i="6" s="1"/>
  <c r="O1404" i="2"/>
  <c r="O1403" i="2"/>
  <c r="O1402" i="2"/>
  <c r="E967" i="6" s="1"/>
  <c r="AO967" i="6" s="1"/>
  <c r="O1401" i="2"/>
  <c r="E966" i="6" s="1"/>
  <c r="AO966" i="6" s="1"/>
  <c r="O1400" i="2"/>
  <c r="E965" i="6" s="1"/>
  <c r="AO965" i="6" s="1"/>
  <c r="O1399" i="2"/>
  <c r="E964" i="6" s="1"/>
  <c r="AO964" i="6" s="1"/>
  <c r="O1398" i="2"/>
  <c r="E963" i="6" s="1"/>
  <c r="AO963" i="6" s="1"/>
  <c r="O1397" i="2"/>
  <c r="O1396" i="2"/>
  <c r="O1395" i="2"/>
  <c r="E962" i="6" s="1"/>
  <c r="AO962" i="6" s="1"/>
  <c r="O1394" i="2"/>
  <c r="E961" i="6" s="1"/>
  <c r="AO961" i="6" s="1"/>
  <c r="O1393" i="2"/>
  <c r="E960" i="6" s="1"/>
  <c r="AO960" i="6" s="1"/>
  <c r="O1392" i="2"/>
  <c r="E959" i="6" s="1"/>
  <c r="AO959" i="6" s="1"/>
  <c r="O1391" i="2"/>
  <c r="E958" i="6" s="1"/>
  <c r="AO958" i="6" s="1"/>
  <c r="O1390" i="2"/>
  <c r="O1389" i="2"/>
  <c r="O1388" i="2"/>
  <c r="E957" i="6" s="1"/>
  <c r="AO957" i="6" s="1"/>
  <c r="O1387" i="2"/>
  <c r="E956" i="6" s="1"/>
  <c r="AO956" i="6" s="1"/>
  <c r="O1386" i="2"/>
  <c r="E955" i="6" s="1"/>
  <c r="AO955" i="6" s="1"/>
  <c r="O1385" i="2"/>
  <c r="E954" i="6" s="1"/>
  <c r="AO954" i="6" s="1"/>
  <c r="O1384" i="2"/>
  <c r="E953" i="6" s="1"/>
  <c r="AO953" i="6" s="1"/>
  <c r="O1383" i="2"/>
  <c r="O1382" i="2"/>
  <c r="O1381" i="2"/>
  <c r="E952" i="6" s="1"/>
  <c r="AO952" i="6" s="1"/>
  <c r="O1380" i="2"/>
  <c r="E951" i="6" s="1"/>
  <c r="AO951" i="6" s="1"/>
  <c r="O1379" i="2"/>
  <c r="E950" i="6" s="1"/>
  <c r="AO950" i="6" s="1"/>
  <c r="O1378" i="2"/>
  <c r="E949" i="6" s="1"/>
  <c r="AO949" i="6" s="1"/>
  <c r="O1377" i="2"/>
  <c r="E948" i="6" s="1"/>
  <c r="AO948" i="6" s="1"/>
  <c r="O1376" i="2"/>
  <c r="O1375" i="2"/>
  <c r="O1374" i="2"/>
  <c r="E947" i="6" s="1"/>
  <c r="AO947" i="6" s="1"/>
  <c r="O1373" i="2"/>
  <c r="E946" i="6" s="1"/>
  <c r="AO946" i="6" s="1"/>
  <c r="O1372" i="2"/>
  <c r="E945" i="6" s="1"/>
  <c r="AO945" i="6" s="1"/>
  <c r="O1371" i="2"/>
  <c r="E944" i="6" s="1"/>
  <c r="AO944" i="6" s="1"/>
  <c r="O1370" i="2"/>
  <c r="E943" i="6" s="1"/>
  <c r="AO943" i="6" s="1"/>
  <c r="O1369" i="2"/>
  <c r="O1368" i="2"/>
  <c r="O1367" i="2"/>
  <c r="E942" i="6" s="1"/>
  <c r="AO942" i="6" s="1"/>
  <c r="O1366" i="2"/>
  <c r="E941" i="6" s="1"/>
  <c r="AO941" i="6" s="1"/>
  <c r="O1365" i="2"/>
  <c r="E940" i="6" s="1"/>
  <c r="AO940" i="6" s="1"/>
  <c r="O1364" i="2"/>
  <c r="E939" i="6" s="1"/>
  <c r="AO939" i="6" s="1"/>
  <c r="O1363" i="2"/>
  <c r="E938" i="6" s="1"/>
  <c r="AO938" i="6" s="1"/>
  <c r="O1362" i="2"/>
  <c r="O1361" i="2"/>
  <c r="O1360" i="2"/>
  <c r="E937" i="6" s="1"/>
  <c r="AO937" i="6" s="1"/>
  <c r="O1359" i="2"/>
  <c r="E936" i="6" s="1"/>
  <c r="AO936" i="6" s="1"/>
  <c r="O1358" i="2"/>
  <c r="E935" i="6" s="1"/>
  <c r="AO935" i="6" s="1"/>
  <c r="O1357" i="2"/>
  <c r="E934" i="6" s="1"/>
  <c r="AO934" i="6" s="1"/>
  <c r="O1356" i="2"/>
  <c r="E933" i="6" s="1"/>
  <c r="AO933" i="6" s="1"/>
  <c r="O1355" i="2"/>
  <c r="O1354" i="2"/>
  <c r="O1353" i="2"/>
  <c r="E932" i="6" s="1"/>
  <c r="AO932" i="6" s="1"/>
  <c r="O1352" i="2"/>
  <c r="E931" i="6" s="1"/>
  <c r="AO931" i="6" s="1"/>
  <c r="O1351" i="2"/>
  <c r="E930" i="6" s="1"/>
  <c r="AO930" i="6" s="1"/>
  <c r="O1350" i="2"/>
  <c r="E929" i="6" s="1"/>
  <c r="AO929" i="6" s="1"/>
  <c r="O1349" i="2"/>
  <c r="E928" i="6" s="1"/>
  <c r="AO928" i="6" s="1"/>
  <c r="O1348" i="2"/>
  <c r="O1347" i="2"/>
  <c r="O1346" i="2"/>
  <c r="E927" i="6" s="1"/>
  <c r="AO927" i="6" s="1"/>
  <c r="O1345" i="2"/>
  <c r="E926" i="6" s="1"/>
  <c r="AO926" i="6" s="1"/>
  <c r="O1344" i="2"/>
  <c r="E925" i="6" s="1"/>
  <c r="AO925" i="6" s="1"/>
  <c r="O1343" i="2"/>
  <c r="E924" i="6" s="1"/>
  <c r="AO924" i="6" s="1"/>
  <c r="O1342" i="2"/>
  <c r="O1341" i="2"/>
  <c r="O1340" i="2"/>
  <c r="O1339" i="2"/>
  <c r="E923" i="6" s="1"/>
  <c r="AO923" i="6" s="1"/>
  <c r="O1338" i="2"/>
  <c r="E922" i="6" s="1"/>
  <c r="AO922" i="6" s="1"/>
  <c r="O1337" i="2"/>
  <c r="E921" i="6" s="1"/>
  <c r="AO921" i="6" s="1"/>
  <c r="O1336" i="2"/>
  <c r="E920" i="6" s="1"/>
  <c r="AO920" i="6" s="1"/>
  <c r="O1335" i="2"/>
  <c r="E919" i="6" s="1"/>
  <c r="AO919" i="6" s="1"/>
  <c r="O1334" i="2"/>
  <c r="O1333" i="2"/>
  <c r="O1332" i="2"/>
  <c r="E918" i="6" s="1"/>
  <c r="AO918" i="6" s="1"/>
  <c r="O1331" i="2"/>
  <c r="E917" i="6" s="1"/>
  <c r="AO917" i="6" s="1"/>
  <c r="O1330" i="2"/>
  <c r="E916" i="6" s="1"/>
  <c r="AO916" i="6" s="1"/>
  <c r="O1329" i="2"/>
  <c r="E915" i="6" s="1"/>
  <c r="AO915" i="6" s="1"/>
  <c r="O1328" i="2"/>
  <c r="E914" i="6" s="1"/>
  <c r="AO914" i="6" s="1"/>
  <c r="O1327" i="2"/>
  <c r="O1326" i="2"/>
  <c r="O1325" i="2"/>
  <c r="E913" i="6" s="1"/>
  <c r="AO913" i="6" s="1"/>
  <c r="O1324" i="2"/>
  <c r="E912" i="6" s="1"/>
  <c r="AO912" i="6" s="1"/>
  <c r="O1323" i="2"/>
  <c r="E911" i="6" s="1"/>
  <c r="AO911" i="6" s="1"/>
  <c r="O1322" i="2"/>
  <c r="E910" i="6" s="1"/>
  <c r="AO910" i="6" s="1"/>
  <c r="O1321" i="2"/>
  <c r="E909" i="6" s="1"/>
  <c r="AO909" i="6" s="1"/>
  <c r="O1320" i="2"/>
  <c r="O1319" i="2"/>
  <c r="O1318" i="2"/>
  <c r="E908" i="6" s="1"/>
  <c r="AO908" i="6" s="1"/>
  <c r="O1317" i="2"/>
  <c r="E907" i="6" s="1"/>
  <c r="AO907" i="6" s="1"/>
  <c r="O1316" i="2"/>
  <c r="E906" i="6" s="1"/>
  <c r="AO906" i="6" s="1"/>
  <c r="O1315" i="2"/>
  <c r="E905" i="6" s="1"/>
  <c r="AO905" i="6" s="1"/>
  <c r="O1314" i="2"/>
  <c r="E904" i="6" s="1"/>
  <c r="AO904" i="6" s="1"/>
  <c r="O1313" i="2"/>
  <c r="O1312" i="2"/>
  <c r="O1311" i="2"/>
  <c r="E903" i="6" s="1"/>
  <c r="AO903" i="6" s="1"/>
  <c r="O1310" i="2"/>
  <c r="E902" i="6" s="1"/>
  <c r="AO902" i="6" s="1"/>
  <c r="O1309" i="2"/>
  <c r="E901" i="6" s="1"/>
  <c r="AO901" i="6" s="1"/>
  <c r="O1308" i="2"/>
  <c r="E900" i="6" s="1"/>
  <c r="AO900" i="6" s="1"/>
  <c r="O1307" i="2"/>
  <c r="E899" i="6" s="1"/>
  <c r="AO899" i="6" s="1"/>
  <c r="O1306" i="2"/>
  <c r="O1305" i="2"/>
  <c r="O1304" i="2"/>
  <c r="E898" i="6" s="1"/>
  <c r="AO898" i="6" s="1"/>
  <c r="O1303" i="2"/>
  <c r="E897" i="6" s="1"/>
  <c r="AO897" i="6" s="1"/>
  <c r="O1302" i="2"/>
  <c r="E896" i="6" s="1"/>
  <c r="AO896" i="6" s="1"/>
  <c r="O1301" i="2"/>
  <c r="E895" i="6" s="1"/>
  <c r="AO895" i="6" s="1"/>
  <c r="O1300" i="2"/>
  <c r="E894" i="6" s="1"/>
  <c r="AO894" i="6" s="1"/>
  <c r="O1299" i="2"/>
  <c r="O1298" i="2"/>
  <c r="O1297" i="2"/>
  <c r="E893" i="6" s="1"/>
  <c r="AO893" i="6" s="1"/>
  <c r="O1296" i="2"/>
  <c r="E892" i="6" s="1"/>
  <c r="AO892" i="6" s="1"/>
  <c r="O1295" i="2"/>
  <c r="E891" i="6" s="1"/>
  <c r="AO891" i="6" s="1"/>
  <c r="O1294" i="2"/>
  <c r="E890" i="6" s="1"/>
  <c r="AO890" i="6" s="1"/>
  <c r="O1293" i="2"/>
  <c r="E889" i="6" s="1"/>
  <c r="AO889" i="6" s="1"/>
  <c r="O1292" i="2"/>
  <c r="O1291" i="2"/>
  <c r="O1290" i="2"/>
  <c r="E888" i="6" s="1"/>
  <c r="AO888" i="6" s="1"/>
  <c r="O1289" i="2"/>
  <c r="E887" i="6" s="1"/>
  <c r="AO887" i="6" s="1"/>
  <c r="O1288" i="2"/>
  <c r="E886" i="6" s="1"/>
  <c r="AO886" i="6" s="1"/>
  <c r="O1287" i="2"/>
  <c r="E885" i="6" s="1"/>
  <c r="AO885" i="6" s="1"/>
  <c r="O1286" i="2"/>
  <c r="E884" i="6" s="1"/>
  <c r="AO884" i="6" s="1"/>
  <c r="O1285" i="2"/>
  <c r="O1284" i="2"/>
  <c r="O1283" i="2"/>
  <c r="O1282" i="2"/>
  <c r="E883" i="6" s="1"/>
  <c r="AO883" i="6" s="1"/>
  <c r="O1281" i="2"/>
  <c r="E882" i="6" s="1"/>
  <c r="AO882" i="6" s="1"/>
  <c r="O1280" i="2"/>
  <c r="E881" i="6" s="1"/>
  <c r="AO881" i="6" s="1"/>
  <c r="O1279" i="2"/>
  <c r="E880" i="6" s="1"/>
  <c r="AO880" i="6" s="1"/>
  <c r="O1278" i="2"/>
  <c r="O1277" i="2"/>
  <c r="O1276" i="2"/>
  <c r="E879" i="6" s="1"/>
  <c r="AO879" i="6" s="1"/>
  <c r="O1275" i="2"/>
  <c r="E878" i="6" s="1"/>
  <c r="AO878" i="6" s="1"/>
  <c r="O1274" i="2"/>
  <c r="E877" i="6" s="1"/>
  <c r="AO877" i="6" s="1"/>
  <c r="O1273" i="2"/>
  <c r="E876" i="6" s="1"/>
  <c r="AO876" i="6" s="1"/>
  <c r="O1272" i="2"/>
  <c r="E875" i="6" s="1"/>
  <c r="AO875" i="6" s="1"/>
  <c r="O1271" i="2"/>
  <c r="O1270" i="2"/>
  <c r="O1269" i="2"/>
  <c r="E874" i="6" s="1"/>
  <c r="AO874" i="6" s="1"/>
  <c r="O1268" i="2"/>
  <c r="E873" i="6" s="1"/>
  <c r="AO873" i="6" s="1"/>
  <c r="O1267" i="2"/>
  <c r="E872" i="6" s="1"/>
  <c r="AO872" i="6" s="1"/>
  <c r="O1266" i="2"/>
  <c r="E871" i="6" s="1"/>
  <c r="AO871" i="6" s="1"/>
  <c r="O1265" i="2"/>
  <c r="E870" i="6" s="1"/>
  <c r="AO870" i="6" s="1"/>
  <c r="O1264" i="2"/>
  <c r="O1263" i="2"/>
  <c r="O1262" i="2"/>
  <c r="E869" i="6" s="1"/>
  <c r="AO869" i="6" s="1"/>
  <c r="O1261" i="2"/>
  <c r="E868" i="6" s="1"/>
  <c r="AO868" i="6" s="1"/>
  <c r="O1260" i="2"/>
  <c r="E867" i="6" s="1"/>
  <c r="AO867" i="6" s="1"/>
  <c r="O1259" i="2"/>
  <c r="E866" i="6" s="1"/>
  <c r="AO866" i="6" s="1"/>
  <c r="O1258" i="2"/>
  <c r="E865" i="6" s="1"/>
  <c r="AO865" i="6" s="1"/>
  <c r="O1257" i="2"/>
  <c r="O1256" i="2"/>
  <c r="O1255" i="2"/>
  <c r="E864" i="6" s="1"/>
  <c r="AO864" i="6" s="1"/>
  <c r="O1254" i="2"/>
  <c r="E863" i="6" s="1"/>
  <c r="AO863" i="6" s="1"/>
  <c r="O1253" i="2"/>
  <c r="E862" i="6" s="1"/>
  <c r="AO862" i="6" s="1"/>
  <c r="O1252" i="2"/>
  <c r="E861" i="6" s="1"/>
  <c r="AO861" i="6" s="1"/>
  <c r="O1251" i="2"/>
  <c r="E860" i="6" s="1"/>
  <c r="AO860" i="6" s="1"/>
  <c r="O1250" i="2"/>
  <c r="O1249" i="2"/>
  <c r="O1248" i="2"/>
  <c r="E859" i="6" s="1"/>
  <c r="AO859" i="6" s="1"/>
  <c r="O1247" i="2"/>
  <c r="E858" i="6" s="1"/>
  <c r="AO858" i="6" s="1"/>
  <c r="O1246" i="2"/>
  <c r="E857" i="6" s="1"/>
  <c r="AO857" i="6" s="1"/>
  <c r="O1245" i="2"/>
  <c r="E856" i="6" s="1"/>
  <c r="AO856" i="6" s="1"/>
  <c r="O1244" i="2"/>
  <c r="O1243" i="2"/>
  <c r="O1242" i="2"/>
  <c r="O1241" i="2"/>
  <c r="E855" i="6" s="1"/>
  <c r="AO855" i="6" s="1"/>
  <c r="O1240" i="2"/>
  <c r="E854" i="6" s="1"/>
  <c r="AO854" i="6" s="1"/>
  <c r="O1239" i="2"/>
  <c r="E853" i="6" s="1"/>
  <c r="AO853" i="6" s="1"/>
  <c r="O1238" i="2"/>
  <c r="E852" i="6" s="1"/>
  <c r="AO852" i="6" s="1"/>
  <c r="O1237" i="2"/>
  <c r="E851" i="6" s="1"/>
  <c r="AO851" i="6" s="1"/>
  <c r="O1236" i="2"/>
  <c r="O1235" i="2"/>
  <c r="O1234" i="2"/>
  <c r="E850" i="6" s="1"/>
  <c r="AO850" i="6" s="1"/>
  <c r="O1233" i="2"/>
  <c r="E849" i="6" s="1"/>
  <c r="AO849" i="6" s="1"/>
  <c r="O1232" i="2"/>
  <c r="E848" i="6" s="1"/>
  <c r="AO848" i="6" s="1"/>
  <c r="O1231" i="2"/>
  <c r="E847" i="6" s="1"/>
  <c r="AO847" i="6" s="1"/>
  <c r="O1230" i="2"/>
  <c r="E846" i="6" s="1"/>
  <c r="AO846" i="6" s="1"/>
  <c r="O1229" i="2"/>
  <c r="O1228" i="2"/>
  <c r="O1227" i="2"/>
  <c r="E845" i="6" s="1"/>
  <c r="AO845" i="6" s="1"/>
  <c r="O1226" i="2"/>
  <c r="E844" i="6" s="1"/>
  <c r="AO844" i="6" s="1"/>
  <c r="O1225" i="2"/>
  <c r="E843" i="6" s="1"/>
  <c r="AO843" i="6" s="1"/>
  <c r="O1224" i="2"/>
  <c r="E842" i="6" s="1"/>
  <c r="AO842" i="6" s="1"/>
  <c r="O1223" i="2"/>
  <c r="E841" i="6" s="1"/>
  <c r="AO841" i="6" s="1"/>
  <c r="O1222" i="2"/>
  <c r="O1221" i="2"/>
  <c r="O1220" i="2"/>
  <c r="E840" i="6" s="1"/>
  <c r="AO840" i="6" s="1"/>
  <c r="O1219" i="2"/>
  <c r="E839" i="6" s="1"/>
  <c r="AO839" i="6" s="1"/>
  <c r="O1218" i="2"/>
  <c r="E838" i="6" s="1"/>
  <c r="AO838" i="6" s="1"/>
  <c r="O1217" i="2"/>
  <c r="E837" i="6" s="1"/>
  <c r="AO837" i="6" s="1"/>
  <c r="O1216" i="2"/>
  <c r="E836" i="6" s="1"/>
  <c r="AO836" i="6" s="1"/>
  <c r="O1215" i="2"/>
  <c r="O1214" i="2"/>
  <c r="O1213" i="2"/>
  <c r="E835" i="6" s="1"/>
  <c r="AO835" i="6" s="1"/>
  <c r="O1212" i="2"/>
  <c r="E834" i="6" s="1"/>
  <c r="AO834" i="6" s="1"/>
  <c r="O1211" i="2"/>
  <c r="E833" i="6" s="1"/>
  <c r="AO833" i="6" s="1"/>
  <c r="O1210" i="2"/>
  <c r="E832" i="6" s="1"/>
  <c r="AO832" i="6" s="1"/>
  <c r="O1209" i="2"/>
  <c r="E831" i="6" s="1"/>
  <c r="AO831" i="6" s="1"/>
  <c r="O1208" i="2"/>
  <c r="O1207" i="2"/>
  <c r="O1206" i="2"/>
  <c r="O1205" i="2"/>
  <c r="E830" i="6" s="1"/>
  <c r="AO830" i="6" s="1"/>
  <c r="O1204" i="2"/>
  <c r="E829" i="6" s="1"/>
  <c r="AO829" i="6" s="1"/>
  <c r="O1203" i="2"/>
  <c r="E828" i="6" s="1"/>
  <c r="AO828" i="6" s="1"/>
  <c r="O1202" i="2"/>
  <c r="E827" i="6" s="1"/>
  <c r="AO827" i="6" s="1"/>
  <c r="O1201" i="2"/>
  <c r="O1200" i="2"/>
  <c r="O1199" i="2"/>
  <c r="E826" i="6" s="1"/>
  <c r="AO826" i="6" s="1"/>
  <c r="O1198" i="2"/>
  <c r="E825" i="6" s="1"/>
  <c r="AO825" i="6" s="1"/>
  <c r="O1197" i="2"/>
  <c r="E824" i="6" s="1"/>
  <c r="AO824" i="6" s="1"/>
  <c r="O1196" i="2"/>
  <c r="E823" i="6" s="1"/>
  <c r="AO823" i="6" s="1"/>
  <c r="O1195" i="2"/>
  <c r="E822" i="6" s="1"/>
  <c r="AO822" i="6" s="1"/>
  <c r="O1194" i="2"/>
  <c r="O1193" i="2"/>
  <c r="O1192" i="2"/>
  <c r="E821" i="6" s="1"/>
  <c r="AO821" i="6" s="1"/>
  <c r="O1191" i="2"/>
  <c r="E820" i="6" s="1"/>
  <c r="AO820" i="6" s="1"/>
  <c r="O1190" i="2"/>
  <c r="E819" i="6" s="1"/>
  <c r="AO819" i="6" s="1"/>
  <c r="O1189" i="2"/>
  <c r="E818" i="6" s="1"/>
  <c r="AO818" i="6" s="1"/>
  <c r="O1188" i="2"/>
  <c r="E817" i="6" s="1"/>
  <c r="AO817" i="6" s="1"/>
  <c r="O1187" i="2"/>
  <c r="O1186" i="2"/>
  <c r="O1185" i="2"/>
  <c r="E816" i="6" s="1"/>
  <c r="AO816" i="6" s="1"/>
  <c r="O1184" i="2"/>
  <c r="E815" i="6" s="1"/>
  <c r="AO815" i="6" s="1"/>
  <c r="O1183" i="2"/>
  <c r="E814" i="6" s="1"/>
  <c r="AO814" i="6" s="1"/>
  <c r="O1182" i="2"/>
  <c r="E813" i="6" s="1"/>
  <c r="AO813" i="6" s="1"/>
  <c r="O1181" i="2"/>
  <c r="E812" i="6" s="1"/>
  <c r="AO812" i="6" s="1"/>
  <c r="O1180" i="2"/>
  <c r="O1179" i="2"/>
  <c r="O1178" i="2"/>
  <c r="E811" i="6" s="1"/>
  <c r="AO811" i="6" s="1"/>
  <c r="O1177" i="2"/>
  <c r="E810" i="6" s="1"/>
  <c r="AO810" i="6" s="1"/>
  <c r="O1176" i="2"/>
  <c r="E809" i="6" s="1"/>
  <c r="AO809" i="6" s="1"/>
  <c r="O1175" i="2"/>
  <c r="E808" i="6" s="1"/>
  <c r="AO808" i="6" s="1"/>
  <c r="O1174" i="2"/>
  <c r="E807" i="6" s="1"/>
  <c r="AO807" i="6" s="1"/>
  <c r="O1173" i="2"/>
  <c r="O1172" i="2"/>
  <c r="O1171" i="2"/>
  <c r="E806" i="6" s="1"/>
  <c r="AO806" i="6" s="1"/>
  <c r="O1170" i="2"/>
  <c r="E805" i="6" s="1"/>
  <c r="AO805" i="6" s="1"/>
  <c r="O1169" i="2"/>
  <c r="E804" i="6" s="1"/>
  <c r="AO804" i="6" s="1"/>
  <c r="O1168" i="2"/>
  <c r="E803" i="6" s="1"/>
  <c r="AO803" i="6" s="1"/>
  <c r="O1167" i="2"/>
  <c r="E802" i="6" s="1"/>
  <c r="AO802" i="6" s="1"/>
  <c r="O1166" i="2"/>
  <c r="O1165" i="2"/>
  <c r="O1164" i="2"/>
  <c r="E801" i="6" s="1"/>
  <c r="AO801" i="6" s="1"/>
  <c r="O1163" i="2"/>
  <c r="E800" i="6" s="1"/>
  <c r="AO800" i="6" s="1"/>
  <c r="O1162" i="2"/>
  <c r="E799" i="6" s="1"/>
  <c r="AO799" i="6" s="1"/>
  <c r="O1161" i="2"/>
  <c r="E798" i="6" s="1"/>
  <c r="AO798" i="6" s="1"/>
  <c r="O1160" i="2"/>
  <c r="E797" i="6" s="1"/>
  <c r="AO797" i="6" s="1"/>
  <c r="O1159" i="2"/>
  <c r="O1158" i="2"/>
  <c r="O1157" i="2"/>
  <c r="E796" i="6" s="1"/>
  <c r="AO796" i="6" s="1"/>
  <c r="O1156" i="2"/>
  <c r="E795" i="6" s="1"/>
  <c r="AO795" i="6" s="1"/>
  <c r="O1155" i="2"/>
  <c r="E794" i="6" s="1"/>
  <c r="AO794" i="6" s="1"/>
  <c r="O1154" i="2"/>
  <c r="E793" i="6" s="1"/>
  <c r="AO793" i="6" s="1"/>
  <c r="O1153" i="2"/>
  <c r="E792" i="6" s="1"/>
  <c r="AO792" i="6" s="1"/>
  <c r="O1152" i="2"/>
  <c r="O1151" i="2"/>
  <c r="O1150" i="2"/>
  <c r="E791" i="6" s="1"/>
  <c r="AO791" i="6" s="1"/>
  <c r="O1149" i="2"/>
  <c r="E790" i="6" s="1"/>
  <c r="AO790" i="6" s="1"/>
  <c r="O1148" i="2"/>
  <c r="E789" i="6" s="1"/>
  <c r="AO789" i="6" s="1"/>
  <c r="O1147" i="2"/>
  <c r="E788" i="6" s="1"/>
  <c r="AO788" i="6" s="1"/>
  <c r="O1146" i="2"/>
  <c r="O1145" i="2"/>
  <c r="O1144" i="2"/>
  <c r="O1143" i="2"/>
  <c r="E787" i="6" s="1"/>
  <c r="AO787" i="6" s="1"/>
  <c r="O1142" i="2"/>
  <c r="E786" i="6" s="1"/>
  <c r="AO786" i="6" s="1"/>
  <c r="O1141" i="2"/>
  <c r="E785" i="6" s="1"/>
  <c r="AO785" i="6" s="1"/>
  <c r="O1140" i="2"/>
  <c r="E784" i="6" s="1"/>
  <c r="AO784" i="6" s="1"/>
  <c r="O1139" i="2"/>
  <c r="E783" i="6" s="1"/>
  <c r="AO783" i="6" s="1"/>
  <c r="O1138" i="2"/>
  <c r="O1137" i="2"/>
  <c r="O1136" i="2"/>
  <c r="E782" i="6" s="1"/>
  <c r="AO782" i="6" s="1"/>
  <c r="O1135" i="2"/>
  <c r="E781" i="6" s="1"/>
  <c r="AO781" i="6" s="1"/>
  <c r="O1134" i="2"/>
  <c r="E780" i="6" s="1"/>
  <c r="AO780" i="6" s="1"/>
  <c r="O1133" i="2"/>
  <c r="E779" i="6" s="1"/>
  <c r="AO779" i="6" s="1"/>
  <c r="O1132" i="2"/>
  <c r="E778" i="6" s="1"/>
  <c r="AO778" i="6" s="1"/>
  <c r="O1131" i="2"/>
  <c r="O1130" i="2"/>
  <c r="O1129" i="2"/>
  <c r="E777" i="6" s="1"/>
  <c r="AO777" i="6" s="1"/>
  <c r="O1128" i="2"/>
  <c r="E776" i="6" s="1"/>
  <c r="AO776" i="6" s="1"/>
  <c r="O1127" i="2"/>
  <c r="E775" i="6" s="1"/>
  <c r="AO775" i="6" s="1"/>
  <c r="O1126" i="2"/>
  <c r="E774" i="6" s="1"/>
  <c r="AO774" i="6" s="1"/>
  <c r="O1125" i="2"/>
  <c r="E773" i="6" s="1"/>
  <c r="AO773" i="6" s="1"/>
  <c r="O1124" i="2"/>
  <c r="O1123" i="2"/>
  <c r="O1122" i="2"/>
  <c r="E772" i="6" s="1"/>
  <c r="AO772" i="6" s="1"/>
  <c r="O1121" i="2"/>
  <c r="E771" i="6" s="1"/>
  <c r="AO771" i="6" s="1"/>
  <c r="O1120" i="2"/>
  <c r="E770" i="6" s="1"/>
  <c r="AO770" i="6" s="1"/>
  <c r="O1119" i="2"/>
  <c r="E769" i="6" s="1"/>
  <c r="AO769" i="6" s="1"/>
  <c r="O1118" i="2"/>
  <c r="O1117" i="2"/>
  <c r="O1116" i="2"/>
  <c r="O1115" i="2"/>
  <c r="E768" i="6" s="1"/>
  <c r="AO768" i="6" s="1"/>
  <c r="O1114" i="2"/>
  <c r="E767" i="6" s="1"/>
  <c r="AO767" i="6" s="1"/>
  <c r="O1113" i="2"/>
  <c r="E766" i="6" s="1"/>
  <c r="AO766" i="6" s="1"/>
  <c r="O1112" i="2"/>
  <c r="E765" i="6" s="1"/>
  <c r="AO765" i="6" s="1"/>
  <c r="O1111" i="2"/>
  <c r="E764" i="6" s="1"/>
  <c r="AO764" i="6" s="1"/>
  <c r="O1110" i="2"/>
  <c r="O1109" i="2"/>
  <c r="O1108" i="2"/>
  <c r="E763" i="6" s="1"/>
  <c r="AO763" i="6" s="1"/>
  <c r="O1107" i="2"/>
  <c r="E762" i="6" s="1"/>
  <c r="AO762" i="6" s="1"/>
  <c r="O1106" i="2"/>
  <c r="E761" i="6" s="1"/>
  <c r="AO761" i="6" s="1"/>
  <c r="O1105" i="2"/>
  <c r="E760" i="6" s="1"/>
  <c r="AO760" i="6" s="1"/>
  <c r="O1104" i="2"/>
  <c r="E759" i="6" s="1"/>
  <c r="AO759" i="6" s="1"/>
  <c r="O1103" i="2"/>
  <c r="O1102" i="2"/>
  <c r="O1101" i="2"/>
  <c r="E758" i="6" s="1"/>
  <c r="AO758" i="6" s="1"/>
  <c r="O1100" i="2"/>
  <c r="E757" i="6" s="1"/>
  <c r="AO757" i="6" s="1"/>
  <c r="O1099" i="2"/>
  <c r="O1098" i="2"/>
  <c r="E756" i="6" s="1"/>
  <c r="AO756" i="6" s="1"/>
  <c r="O1097" i="2"/>
  <c r="E755" i="6" s="1"/>
  <c r="AO755" i="6" s="1"/>
  <c r="O1096" i="2"/>
  <c r="O1095" i="2"/>
  <c r="O1094" i="2"/>
  <c r="E754" i="6" s="1"/>
  <c r="AO754" i="6" s="1"/>
  <c r="O1093" i="2"/>
  <c r="E753" i="6" s="1"/>
  <c r="AO753" i="6" s="1"/>
  <c r="O1092" i="2"/>
  <c r="O1091" i="2"/>
  <c r="E752" i="6" s="1"/>
  <c r="AO752" i="6" s="1"/>
  <c r="O1090" i="2"/>
  <c r="E751" i="6" s="1"/>
  <c r="AO751" i="6" s="1"/>
  <c r="O1089" i="2"/>
  <c r="O1088" i="2"/>
  <c r="O1087" i="2"/>
  <c r="E750" i="6" s="1"/>
  <c r="AO750" i="6" s="1"/>
  <c r="O1086" i="2"/>
  <c r="E749" i="6" s="1"/>
  <c r="AO749" i="6" s="1"/>
  <c r="O1085" i="2"/>
  <c r="E748" i="6" s="1"/>
  <c r="AO748" i="6" s="1"/>
  <c r="O1084" i="2"/>
  <c r="E747" i="6" s="1"/>
  <c r="AO747" i="6" s="1"/>
  <c r="O1083" i="2"/>
  <c r="E746" i="6" s="1"/>
  <c r="AO746" i="6" s="1"/>
  <c r="O1082" i="2"/>
  <c r="O1081" i="2"/>
  <c r="O1080" i="2"/>
  <c r="E745" i="6" s="1"/>
  <c r="AO745" i="6" s="1"/>
  <c r="O1079" i="2"/>
  <c r="E744" i="6" s="1"/>
  <c r="AO744" i="6" s="1"/>
  <c r="O1078" i="2"/>
  <c r="E743" i="6" s="1"/>
  <c r="AO743" i="6" s="1"/>
  <c r="O1077" i="2"/>
  <c r="E742" i="6" s="1"/>
  <c r="AO742" i="6" s="1"/>
  <c r="O1076" i="2"/>
  <c r="E741" i="6" s="1"/>
  <c r="AO741" i="6" s="1"/>
  <c r="O1075" i="2"/>
  <c r="O1074" i="2"/>
  <c r="O1073" i="2"/>
  <c r="E740" i="6" s="1"/>
  <c r="AO740" i="6" s="1"/>
  <c r="O1072" i="2"/>
  <c r="E739" i="6" s="1"/>
  <c r="AO739" i="6" s="1"/>
  <c r="O1071" i="2"/>
  <c r="E738" i="6" s="1"/>
  <c r="AO738" i="6" s="1"/>
  <c r="O1070" i="2"/>
  <c r="E737" i="6" s="1"/>
  <c r="AO737" i="6" s="1"/>
  <c r="O1069" i="2"/>
  <c r="E736" i="6" s="1"/>
  <c r="AO736" i="6" s="1"/>
  <c r="O1068" i="2"/>
  <c r="O1067" i="2"/>
  <c r="O1066" i="2"/>
  <c r="E735" i="6" s="1"/>
  <c r="AO735" i="6" s="1"/>
  <c r="O1065" i="2"/>
  <c r="O1064" i="2"/>
  <c r="E734" i="6" s="1"/>
  <c r="AO734" i="6" s="1"/>
  <c r="O1063" i="2"/>
  <c r="E733" i="6" s="1"/>
  <c r="AO733" i="6" s="1"/>
  <c r="O1062" i="2"/>
  <c r="E732" i="6" s="1"/>
  <c r="AO732" i="6" s="1"/>
  <c r="O1061" i="2"/>
  <c r="O1060" i="2"/>
  <c r="O1059" i="2"/>
  <c r="E731" i="6" s="1"/>
  <c r="AO731" i="6" s="1"/>
  <c r="O1058" i="2"/>
  <c r="E730" i="6" s="1"/>
  <c r="AO730" i="6" s="1"/>
  <c r="O1057" i="2"/>
  <c r="E729" i="6" s="1"/>
  <c r="AO729" i="6" s="1"/>
  <c r="O1056" i="2"/>
  <c r="E728" i="6" s="1"/>
  <c r="AO728" i="6" s="1"/>
  <c r="O1055" i="2"/>
  <c r="E727" i="6" s="1"/>
  <c r="AO727" i="6" s="1"/>
  <c r="O1054" i="2"/>
  <c r="O1053" i="2"/>
  <c r="O1052" i="2"/>
  <c r="E726" i="6" s="1"/>
  <c r="AO726" i="6" s="1"/>
  <c r="O1051" i="2"/>
  <c r="E725" i="6" s="1"/>
  <c r="AO725" i="6" s="1"/>
  <c r="O1050" i="2"/>
  <c r="E724" i="6" s="1"/>
  <c r="AO724" i="6" s="1"/>
  <c r="O1049" i="2"/>
  <c r="E723" i="6" s="1"/>
  <c r="AO723" i="6" s="1"/>
  <c r="O1048" i="2"/>
  <c r="E722" i="6" s="1"/>
  <c r="AO722" i="6" s="1"/>
  <c r="O1047" i="2"/>
  <c r="O1046" i="2"/>
  <c r="O1045" i="2"/>
  <c r="E721" i="6" s="1"/>
  <c r="AO721" i="6" s="1"/>
  <c r="O1044" i="2"/>
  <c r="E720" i="6" s="1"/>
  <c r="AO720" i="6" s="1"/>
  <c r="O1043" i="2"/>
  <c r="E719" i="6" s="1"/>
  <c r="AO719" i="6" s="1"/>
  <c r="O1042" i="2"/>
  <c r="E718" i="6" s="1"/>
  <c r="AO718" i="6" s="1"/>
  <c r="O1041" i="2"/>
  <c r="E717" i="6" s="1"/>
  <c r="AO717" i="6" s="1"/>
  <c r="O1040" i="2"/>
  <c r="O1039" i="2"/>
  <c r="O1038" i="2"/>
  <c r="E716" i="6" s="1"/>
  <c r="AO716" i="6" s="1"/>
  <c r="O1037" i="2"/>
  <c r="E715" i="6" s="1"/>
  <c r="AO715" i="6" s="1"/>
  <c r="O1036" i="2"/>
  <c r="E714" i="6" s="1"/>
  <c r="AO714" i="6" s="1"/>
  <c r="O1035" i="2"/>
  <c r="E713" i="6" s="1"/>
  <c r="AO713" i="6" s="1"/>
  <c r="O1034" i="2"/>
  <c r="E712" i="6" s="1"/>
  <c r="AO712" i="6" s="1"/>
  <c r="O1033" i="2"/>
  <c r="O1032" i="2"/>
  <c r="O1031" i="2"/>
  <c r="E711" i="6" s="1"/>
  <c r="AO711" i="6" s="1"/>
  <c r="O1030" i="2"/>
  <c r="E710" i="6" s="1"/>
  <c r="AO710" i="6" s="1"/>
  <c r="O1029" i="2"/>
  <c r="E709" i="6" s="1"/>
  <c r="AO709" i="6" s="1"/>
  <c r="O1028" i="2"/>
  <c r="E708" i="6" s="1"/>
  <c r="AO708" i="6" s="1"/>
  <c r="O1027" i="2"/>
  <c r="E707" i="6" s="1"/>
  <c r="AO707" i="6" s="1"/>
  <c r="O1026" i="2"/>
  <c r="O1025" i="2"/>
  <c r="O1024" i="2"/>
  <c r="E706" i="6" s="1"/>
  <c r="AO706" i="6" s="1"/>
  <c r="O1023" i="2"/>
  <c r="E705" i="6" s="1"/>
  <c r="AO705" i="6" s="1"/>
  <c r="O1022" i="2"/>
  <c r="E704" i="6" s="1"/>
  <c r="AO704" i="6" s="1"/>
  <c r="O1021" i="2"/>
  <c r="E703" i="6" s="1"/>
  <c r="AO703" i="6" s="1"/>
  <c r="O1020" i="2"/>
  <c r="E702" i="6" s="1"/>
  <c r="AO702" i="6" s="1"/>
  <c r="O1019" i="2"/>
  <c r="O1018" i="2"/>
  <c r="O1017" i="2"/>
  <c r="E701" i="6" s="1"/>
  <c r="AO701" i="6" s="1"/>
  <c r="O1016" i="2"/>
  <c r="E700" i="6" s="1"/>
  <c r="AO700" i="6" s="1"/>
  <c r="O1015" i="2"/>
  <c r="E699" i="6" s="1"/>
  <c r="AO699" i="6" s="1"/>
  <c r="O1014" i="2"/>
  <c r="E698" i="6" s="1"/>
  <c r="AO698" i="6" s="1"/>
  <c r="O1013" i="2"/>
  <c r="E697" i="6" s="1"/>
  <c r="AO697" i="6" s="1"/>
  <c r="O1012" i="2"/>
  <c r="O1011" i="2"/>
  <c r="O1010" i="2"/>
  <c r="E696" i="6" s="1"/>
  <c r="AO696" i="6" s="1"/>
  <c r="O1009" i="2"/>
  <c r="E695" i="6" s="1"/>
  <c r="AO695" i="6" s="1"/>
  <c r="O1008" i="2"/>
  <c r="E694" i="6" s="1"/>
  <c r="AO694" i="6" s="1"/>
  <c r="O1007" i="2"/>
  <c r="E693" i="6" s="1"/>
  <c r="AO693" i="6" s="1"/>
  <c r="O1006" i="2"/>
  <c r="E692" i="6" s="1"/>
  <c r="AO692" i="6" s="1"/>
  <c r="O1005" i="2"/>
  <c r="O1004" i="2"/>
  <c r="O1003" i="2"/>
  <c r="E691" i="6" s="1"/>
  <c r="AO691" i="6" s="1"/>
  <c r="O1002" i="2"/>
  <c r="E690" i="6" s="1"/>
  <c r="AO690" i="6" s="1"/>
  <c r="O1001" i="2"/>
  <c r="E689" i="6" s="1"/>
  <c r="AO689" i="6" s="1"/>
  <c r="O1000" i="2"/>
  <c r="E688" i="6" s="1"/>
  <c r="AO688" i="6" s="1"/>
  <c r="O999" i="2"/>
  <c r="E687" i="6" s="1"/>
  <c r="AO687" i="6" s="1"/>
  <c r="O998" i="2"/>
  <c r="O997" i="2"/>
  <c r="O996" i="2"/>
  <c r="E686" i="6" s="1"/>
  <c r="AO686" i="6" s="1"/>
  <c r="O995" i="2"/>
  <c r="E685" i="6" s="1"/>
  <c r="AO685" i="6" s="1"/>
  <c r="O994" i="2"/>
  <c r="E684" i="6" s="1"/>
  <c r="AO684" i="6" s="1"/>
  <c r="O993" i="2"/>
  <c r="E683" i="6" s="1"/>
  <c r="AO683" i="6" s="1"/>
  <c r="O992" i="2"/>
  <c r="E682" i="6" s="1"/>
  <c r="AO682" i="6" s="1"/>
  <c r="O991" i="2"/>
  <c r="O990" i="2"/>
  <c r="O989" i="2"/>
  <c r="E681" i="6" s="1"/>
  <c r="AO681" i="6" s="1"/>
  <c r="O988" i="2"/>
  <c r="E680" i="6" s="1"/>
  <c r="AO680" i="6" s="1"/>
  <c r="O987" i="2"/>
  <c r="E679" i="6" s="1"/>
  <c r="AO679" i="6" s="1"/>
  <c r="O986" i="2"/>
  <c r="E678" i="6" s="1"/>
  <c r="AO678" i="6" s="1"/>
  <c r="O985" i="2"/>
  <c r="E677" i="6" s="1"/>
  <c r="AO677" i="6" s="1"/>
  <c r="O984" i="2"/>
  <c r="O983" i="2"/>
  <c r="O982" i="2"/>
  <c r="E676" i="6" s="1"/>
  <c r="AO676" i="6" s="1"/>
  <c r="O981" i="2"/>
  <c r="E675" i="6" s="1"/>
  <c r="AO675" i="6" s="1"/>
  <c r="O980" i="2"/>
  <c r="E674" i="6" s="1"/>
  <c r="AO674" i="6" s="1"/>
  <c r="O979" i="2"/>
  <c r="E673" i="6" s="1"/>
  <c r="AO673" i="6" s="1"/>
  <c r="O978" i="2"/>
  <c r="O977" i="2"/>
  <c r="O976" i="2"/>
  <c r="O975" i="2"/>
  <c r="E672" i="6" s="1"/>
  <c r="AO672" i="6" s="1"/>
  <c r="O974" i="2"/>
  <c r="E671" i="6" s="1"/>
  <c r="AO671" i="6" s="1"/>
  <c r="O973" i="2"/>
  <c r="E670" i="6" s="1"/>
  <c r="AO670" i="6" s="1"/>
  <c r="O972" i="2"/>
  <c r="E669" i="6" s="1"/>
  <c r="AO669" i="6" s="1"/>
  <c r="O971" i="2"/>
  <c r="E668" i="6" s="1"/>
  <c r="AO668" i="6" s="1"/>
  <c r="O970" i="2"/>
  <c r="O969" i="2"/>
  <c r="O968" i="2"/>
  <c r="E667" i="6" s="1"/>
  <c r="AO667" i="6" s="1"/>
  <c r="O967" i="2"/>
  <c r="E666" i="6" s="1"/>
  <c r="AO666" i="6" s="1"/>
  <c r="O966" i="2"/>
  <c r="E665" i="6" s="1"/>
  <c r="AO665" i="6" s="1"/>
  <c r="O965" i="2"/>
  <c r="E664" i="6" s="1"/>
  <c r="AO664" i="6" s="1"/>
  <c r="O964" i="2"/>
  <c r="E663" i="6" s="1"/>
  <c r="AO663" i="6" s="1"/>
  <c r="O963" i="2"/>
  <c r="O962" i="2"/>
  <c r="O961" i="2"/>
  <c r="E662" i="6" s="1"/>
  <c r="AO662" i="6" s="1"/>
  <c r="O960" i="2"/>
  <c r="E661" i="6" s="1"/>
  <c r="AO661" i="6" s="1"/>
  <c r="O959" i="2"/>
  <c r="E660" i="6" s="1"/>
  <c r="AO660" i="6" s="1"/>
  <c r="O958" i="2"/>
  <c r="E659" i="6" s="1"/>
  <c r="AO659" i="6" s="1"/>
  <c r="O957" i="2"/>
  <c r="E658" i="6" s="1"/>
  <c r="AO658" i="6" s="1"/>
  <c r="O956" i="2"/>
  <c r="O955" i="2"/>
  <c r="O954" i="2"/>
  <c r="E657" i="6" s="1"/>
  <c r="AO657" i="6" s="1"/>
  <c r="O953" i="2"/>
  <c r="E656" i="6" s="1"/>
  <c r="AO656" i="6" s="1"/>
  <c r="O952" i="2"/>
  <c r="E655" i="6" s="1"/>
  <c r="AO655" i="6" s="1"/>
  <c r="O951" i="2"/>
  <c r="E654" i="6" s="1"/>
  <c r="AO654" i="6" s="1"/>
  <c r="O950" i="2"/>
  <c r="E653" i="6" s="1"/>
  <c r="AO653" i="6" s="1"/>
  <c r="O949" i="2"/>
  <c r="O948" i="2"/>
  <c r="O947" i="2"/>
  <c r="E652" i="6" s="1"/>
  <c r="AO652" i="6" s="1"/>
  <c r="O946" i="2"/>
  <c r="E651" i="6" s="1"/>
  <c r="AO651" i="6" s="1"/>
  <c r="O945" i="2"/>
  <c r="E650" i="6" s="1"/>
  <c r="AO650" i="6" s="1"/>
  <c r="O944" i="2"/>
  <c r="E649" i="6" s="1"/>
  <c r="AO649" i="6" s="1"/>
  <c r="O943" i="2"/>
  <c r="E648" i="6" s="1"/>
  <c r="AO648" i="6" s="1"/>
  <c r="O942" i="2"/>
  <c r="O941" i="2"/>
  <c r="O940" i="2"/>
  <c r="E647" i="6" s="1"/>
  <c r="AO647" i="6" s="1"/>
  <c r="O939" i="2"/>
  <c r="E646" i="6" s="1"/>
  <c r="AO646" i="6" s="1"/>
  <c r="O938" i="2"/>
  <c r="E645" i="6" s="1"/>
  <c r="AO645" i="6" s="1"/>
  <c r="O937" i="2"/>
  <c r="E644" i="6" s="1"/>
  <c r="AO644" i="6" s="1"/>
  <c r="O936" i="2"/>
  <c r="E643" i="6" s="1"/>
  <c r="AO643" i="6" s="1"/>
  <c r="O935" i="2"/>
  <c r="O934" i="2"/>
  <c r="O933" i="2"/>
  <c r="E642" i="6" s="1"/>
  <c r="AO642" i="6" s="1"/>
  <c r="O932" i="2"/>
  <c r="E641" i="6" s="1"/>
  <c r="AO641" i="6" s="1"/>
  <c r="O931" i="2"/>
  <c r="E640" i="6" s="1"/>
  <c r="AO640" i="6" s="1"/>
  <c r="O930" i="2"/>
  <c r="E639" i="6" s="1"/>
  <c r="AO639" i="6" s="1"/>
  <c r="O929" i="2"/>
  <c r="E638" i="6" s="1"/>
  <c r="AO638" i="6" s="1"/>
  <c r="O928" i="2"/>
  <c r="O927" i="2"/>
  <c r="O926" i="2"/>
  <c r="E637" i="6" s="1"/>
  <c r="AO637" i="6" s="1"/>
  <c r="O925" i="2"/>
  <c r="E636" i="6" s="1"/>
  <c r="AO636" i="6" s="1"/>
  <c r="O924" i="2"/>
  <c r="E635" i="6" s="1"/>
  <c r="AO635" i="6" s="1"/>
  <c r="O923" i="2"/>
  <c r="E634" i="6" s="1"/>
  <c r="AO634" i="6" s="1"/>
  <c r="O922" i="2"/>
  <c r="E633" i="6" s="1"/>
  <c r="AO633" i="6" s="1"/>
  <c r="O921" i="2"/>
  <c r="O920" i="2"/>
  <c r="O919" i="2"/>
  <c r="E632" i="6" s="1"/>
  <c r="AO632" i="6" s="1"/>
  <c r="O918" i="2"/>
  <c r="O917" i="2"/>
  <c r="E631" i="6" s="1"/>
  <c r="AO631" i="6" s="1"/>
  <c r="O916" i="2"/>
  <c r="E630" i="6" s="1"/>
  <c r="AO630" i="6" s="1"/>
  <c r="O915" i="2"/>
  <c r="E629" i="6" s="1"/>
  <c r="AO629" i="6" s="1"/>
  <c r="O914" i="2"/>
  <c r="O913" i="2"/>
  <c r="O912" i="2"/>
  <c r="E628" i="6" s="1"/>
  <c r="AO628" i="6" s="1"/>
  <c r="O911" i="2"/>
  <c r="E627" i="6" s="1"/>
  <c r="AO627" i="6" s="1"/>
  <c r="O910" i="2"/>
  <c r="E626" i="6" s="1"/>
  <c r="AO626" i="6" s="1"/>
  <c r="O909" i="2"/>
  <c r="E625" i="6" s="1"/>
  <c r="AO625" i="6" s="1"/>
  <c r="O908" i="2"/>
  <c r="E624" i="6" s="1"/>
  <c r="AO624" i="6" s="1"/>
  <c r="O907" i="2"/>
  <c r="O906" i="2"/>
  <c r="O905" i="2"/>
  <c r="E623" i="6" s="1"/>
  <c r="AO623" i="6" s="1"/>
  <c r="O904" i="2"/>
  <c r="E622" i="6" s="1"/>
  <c r="AO622" i="6" s="1"/>
  <c r="O903" i="2"/>
  <c r="E621" i="6" s="1"/>
  <c r="AO621" i="6" s="1"/>
  <c r="O902" i="2"/>
  <c r="E620" i="6" s="1"/>
  <c r="AO620" i="6" s="1"/>
  <c r="O901" i="2"/>
  <c r="E619" i="6" s="1"/>
  <c r="AO619" i="6" s="1"/>
  <c r="O900" i="2"/>
  <c r="O899" i="2"/>
  <c r="O898" i="2"/>
  <c r="E618" i="6" s="1"/>
  <c r="AO618" i="6" s="1"/>
  <c r="O897" i="2"/>
  <c r="E617" i="6" s="1"/>
  <c r="AO617" i="6" s="1"/>
  <c r="O896" i="2"/>
  <c r="E616" i="6" s="1"/>
  <c r="AO616" i="6" s="1"/>
  <c r="O895" i="2"/>
  <c r="E615" i="6" s="1"/>
  <c r="AO615" i="6" s="1"/>
  <c r="O894" i="2"/>
  <c r="E614" i="6" s="1"/>
  <c r="AO614" i="6" s="1"/>
  <c r="O893" i="2"/>
  <c r="O892" i="2"/>
  <c r="O891" i="2"/>
  <c r="E613" i="6" s="1"/>
  <c r="AO613" i="6" s="1"/>
  <c r="O890" i="2"/>
  <c r="E612" i="6" s="1"/>
  <c r="AO612" i="6" s="1"/>
  <c r="O889" i="2"/>
  <c r="E611" i="6" s="1"/>
  <c r="AO611" i="6" s="1"/>
  <c r="O888" i="2"/>
  <c r="E610" i="6" s="1"/>
  <c r="AO610" i="6" s="1"/>
  <c r="O887" i="2"/>
  <c r="E609" i="6" s="1"/>
  <c r="AO609" i="6" s="1"/>
  <c r="O886" i="2"/>
  <c r="O885" i="2"/>
  <c r="O884" i="2"/>
  <c r="E608" i="6" s="1"/>
  <c r="AO608" i="6" s="1"/>
  <c r="O883" i="2"/>
  <c r="E607" i="6" s="1"/>
  <c r="AO607" i="6" s="1"/>
  <c r="O882" i="2"/>
  <c r="E606" i="6" s="1"/>
  <c r="AO606" i="6" s="1"/>
  <c r="O881" i="2"/>
  <c r="E605" i="6" s="1"/>
  <c r="AO605" i="6" s="1"/>
  <c r="O880" i="2"/>
  <c r="O879" i="2"/>
  <c r="O878" i="2"/>
  <c r="O877" i="2"/>
  <c r="E604" i="6" s="1"/>
  <c r="AO604" i="6" s="1"/>
  <c r="O876" i="2"/>
  <c r="E603" i="6" s="1"/>
  <c r="AO603" i="6" s="1"/>
  <c r="O875" i="2"/>
  <c r="E602" i="6" s="1"/>
  <c r="AO602" i="6" s="1"/>
  <c r="O874" i="2"/>
  <c r="E601" i="6" s="1"/>
  <c r="AO601" i="6" s="1"/>
  <c r="O873" i="2"/>
  <c r="E600" i="6" s="1"/>
  <c r="AO600" i="6" s="1"/>
  <c r="O872" i="2"/>
  <c r="O871" i="2"/>
  <c r="O870" i="2"/>
  <c r="E599" i="6" s="1"/>
  <c r="AO599" i="6" s="1"/>
  <c r="O869" i="2"/>
  <c r="E598" i="6" s="1"/>
  <c r="AO598" i="6" s="1"/>
  <c r="O868" i="2"/>
  <c r="E597" i="6" s="1"/>
  <c r="AO597" i="6" s="1"/>
  <c r="O867" i="2"/>
  <c r="E596" i="6" s="1"/>
  <c r="AO596" i="6" s="1"/>
  <c r="O866" i="2"/>
  <c r="E595" i="6" s="1"/>
  <c r="AO595" i="6" s="1"/>
  <c r="O865" i="2"/>
  <c r="O864" i="2"/>
  <c r="O863" i="2"/>
  <c r="E594" i="6" s="1"/>
  <c r="AO594" i="6" s="1"/>
  <c r="O862" i="2"/>
  <c r="E593" i="6" s="1"/>
  <c r="AO593" i="6" s="1"/>
  <c r="O861" i="2"/>
  <c r="E592" i="6" s="1"/>
  <c r="AO592" i="6" s="1"/>
  <c r="O860" i="2"/>
  <c r="E591" i="6" s="1"/>
  <c r="AO591" i="6" s="1"/>
  <c r="O859" i="2"/>
  <c r="E590" i="6" s="1"/>
  <c r="AO590" i="6" s="1"/>
  <c r="O858" i="2"/>
  <c r="O857" i="2"/>
  <c r="O856" i="2"/>
  <c r="E589" i="6" s="1"/>
  <c r="AO589" i="6" s="1"/>
  <c r="O855" i="2"/>
  <c r="E588" i="6" s="1"/>
  <c r="AO588" i="6" s="1"/>
  <c r="O854" i="2"/>
  <c r="E587" i="6" s="1"/>
  <c r="AO587" i="6" s="1"/>
  <c r="O853" i="2"/>
  <c r="E586" i="6" s="1"/>
  <c r="AO586" i="6" s="1"/>
  <c r="O852" i="2"/>
  <c r="E585" i="6" s="1"/>
  <c r="AO585" i="6" s="1"/>
  <c r="O851" i="2"/>
  <c r="O850" i="2"/>
  <c r="O849" i="2"/>
  <c r="E584" i="6" s="1"/>
  <c r="AO584" i="6" s="1"/>
  <c r="O848" i="2"/>
  <c r="E583" i="6" s="1"/>
  <c r="AO583" i="6" s="1"/>
  <c r="O847" i="2"/>
  <c r="E582" i="6" s="1"/>
  <c r="AO582" i="6" s="1"/>
  <c r="O846" i="2"/>
  <c r="E581" i="6" s="1"/>
  <c r="AO581" i="6" s="1"/>
  <c r="O845" i="2"/>
  <c r="E580" i="6" s="1"/>
  <c r="AO580" i="6" s="1"/>
  <c r="O844" i="2"/>
  <c r="O843" i="2"/>
  <c r="O842" i="2"/>
  <c r="E579" i="6" s="1"/>
  <c r="AO579" i="6" s="1"/>
  <c r="O841" i="2"/>
  <c r="E578" i="6" s="1"/>
  <c r="AO578" i="6" s="1"/>
  <c r="O840" i="2"/>
  <c r="E577" i="6" s="1"/>
  <c r="AO577" i="6" s="1"/>
  <c r="O839" i="2"/>
  <c r="E576" i="6" s="1"/>
  <c r="AO576" i="6" s="1"/>
  <c r="O838" i="2"/>
  <c r="E575" i="6" s="1"/>
  <c r="AO575" i="6" s="1"/>
  <c r="O837" i="2"/>
  <c r="O836" i="2"/>
  <c r="O835" i="2"/>
  <c r="E574" i="6" s="1"/>
  <c r="AO574" i="6" s="1"/>
  <c r="O834" i="2"/>
  <c r="E573" i="6" s="1"/>
  <c r="AO573" i="6" s="1"/>
  <c r="O833" i="2"/>
  <c r="E572" i="6" s="1"/>
  <c r="AO572" i="6" s="1"/>
  <c r="O832" i="2"/>
  <c r="E571" i="6" s="1"/>
  <c r="AO571" i="6" s="1"/>
  <c r="O831" i="2"/>
  <c r="E570" i="6" s="1"/>
  <c r="AO570" i="6" s="1"/>
  <c r="O830" i="2"/>
  <c r="O829" i="2"/>
  <c r="O828" i="2"/>
  <c r="E569" i="6" s="1"/>
  <c r="AO569" i="6" s="1"/>
  <c r="O827" i="2"/>
  <c r="E568" i="6" s="1"/>
  <c r="AO568" i="6" s="1"/>
  <c r="O826" i="2"/>
  <c r="E567" i="6" s="1"/>
  <c r="AO567" i="6" s="1"/>
  <c r="O825" i="2"/>
  <c r="E566" i="6" s="1"/>
  <c r="AO566" i="6" s="1"/>
  <c r="O824" i="2"/>
  <c r="E565" i="6" s="1"/>
  <c r="AO565" i="6" s="1"/>
  <c r="O823" i="2"/>
  <c r="O822" i="2"/>
  <c r="O821" i="2"/>
  <c r="O820" i="2"/>
  <c r="E564" i="6" s="1"/>
  <c r="AO564" i="6" s="1"/>
  <c r="O819" i="2"/>
  <c r="E563" i="6" s="1"/>
  <c r="AO563" i="6" s="1"/>
  <c r="O818" i="2"/>
  <c r="E562" i="6" s="1"/>
  <c r="AO562" i="6" s="1"/>
  <c r="O817" i="2"/>
  <c r="E561" i="6" s="1"/>
  <c r="AO561" i="6" s="1"/>
  <c r="O816" i="2"/>
  <c r="O815" i="2"/>
  <c r="O814" i="2"/>
  <c r="E560" i="6" s="1"/>
  <c r="AO560" i="6" s="1"/>
  <c r="O813" i="2"/>
  <c r="E559" i="6" s="1"/>
  <c r="AO559" i="6" s="1"/>
  <c r="O812" i="2"/>
  <c r="E558" i="6" s="1"/>
  <c r="AO558" i="6" s="1"/>
  <c r="O811" i="2"/>
  <c r="E557" i="6" s="1"/>
  <c r="AO557" i="6" s="1"/>
  <c r="O810" i="2"/>
  <c r="E556" i="6" s="1"/>
  <c r="AO556" i="6" s="1"/>
  <c r="O809" i="2"/>
  <c r="O808" i="2"/>
  <c r="O807" i="2"/>
  <c r="E555" i="6" s="1"/>
  <c r="AO555" i="6" s="1"/>
  <c r="O806" i="2"/>
  <c r="E554" i="6" s="1"/>
  <c r="AO554" i="6" s="1"/>
  <c r="O805" i="2"/>
  <c r="E553" i="6" s="1"/>
  <c r="AO553" i="6" s="1"/>
  <c r="O804" i="2"/>
  <c r="E552" i="6" s="1"/>
  <c r="AO552" i="6" s="1"/>
  <c r="O803" i="2"/>
  <c r="E551" i="6" s="1"/>
  <c r="AO551" i="6" s="1"/>
  <c r="O802" i="2"/>
  <c r="O801" i="2"/>
  <c r="O800" i="2"/>
  <c r="E550" i="6" s="1"/>
  <c r="AO550" i="6" s="1"/>
  <c r="O799" i="2"/>
  <c r="E549" i="6" s="1"/>
  <c r="AO549" i="6" s="1"/>
  <c r="O798" i="2"/>
  <c r="E548" i="6" s="1"/>
  <c r="AO548" i="6" s="1"/>
  <c r="O797" i="2"/>
  <c r="E547" i="6" s="1"/>
  <c r="AO547" i="6" s="1"/>
  <c r="O796" i="2"/>
  <c r="E546" i="6" s="1"/>
  <c r="AO546" i="6" s="1"/>
  <c r="O795" i="2"/>
  <c r="O794" i="2"/>
  <c r="O793" i="2"/>
  <c r="E545" i="6" s="1"/>
  <c r="AO545" i="6" s="1"/>
  <c r="O792" i="2"/>
  <c r="E544" i="6" s="1"/>
  <c r="AO544" i="6" s="1"/>
  <c r="O791" i="2"/>
  <c r="E543" i="6" s="1"/>
  <c r="AO543" i="6" s="1"/>
  <c r="O790" i="2"/>
  <c r="E542" i="6" s="1"/>
  <c r="AO542" i="6" s="1"/>
  <c r="O789" i="2"/>
  <c r="E541" i="6" s="1"/>
  <c r="AO541" i="6" s="1"/>
  <c r="O788" i="2"/>
  <c r="O787" i="2"/>
  <c r="O786" i="2"/>
  <c r="E540" i="6" s="1"/>
  <c r="AO540" i="6" s="1"/>
  <c r="O785" i="2"/>
  <c r="E539" i="6" s="1"/>
  <c r="AO539" i="6" s="1"/>
  <c r="O784" i="2"/>
  <c r="E538" i="6" s="1"/>
  <c r="AO538" i="6" s="1"/>
  <c r="O783" i="2"/>
  <c r="E537" i="6" s="1"/>
  <c r="AO537" i="6" s="1"/>
  <c r="O782" i="2"/>
  <c r="O781" i="2"/>
  <c r="O780" i="2"/>
  <c r="O779" i="2"/>
  <c r="E536" i="6" s="1"/>
  <c r="AO536" i="6" s="1"/>
  <c r="O778" i="2"/>
  <c r="E535" i="6" s="1"/>
  <c r="AO535" i="6" s="1"/>
  <c r="O777" i="2"/>
  <c r="E534" i="6" s="1"/>
  <c r="AO534" i="6" s="1"/>
  <c r="O776" i="2"/>
  <c r="E533" i="6" s="1"/>
  <c r="AO533" i="6" s="1"/>
  <c r="O775" i="2"/>
  <c r="E532" i="6" s="1"/>
  <c r="AO532" i="6" s="1"/>
  <c r="O774" i="2"/>
  <c r="O773" i="2"/>
  <c r="O772" i="2"/>
  <c r="E531" i="6" s="1"/>
  <c r="AO531" i="6" s="1"/>
  <c r="O771" i="2"/>
  <c r="E530" i="6" s="1"/>
  <c r="AO530" i="6" s="1"/>
  <c r="O770" i="2"/>
  <c r="E529" i="6" s="1"/>
  <c r="AO529" i="6" s="1"/>
  <c r="O769" i="2"/>
  <c r="E528" i="6" s="1"/>
  <c r="AO528" i="6" s="1"/>
  <c r="O768" i="2"/>
  <c r="E527" i="6" s="1"/>
  <c r="AO527" i="6" s="1"/>
  <c r="O767" i="2"/>
  <c r="O766" i="2"/>
  <c r="O765" i="2"/>
  <c r="E526" i="6" s="1"/>
  <c r="AO526" i="6" s="1"/>
  <c r="O764" i="2"/>
  <c r="E525" i="6" s="1"/>
  <c r="AO525" i="6" s="1"/>
  <c r="O763" i="2"/>
  <c r="E524" i="6" s="1"/>
  <c r="AO524" i="6" s="1"/>
  <c r="O762" i="2"/>
  <c r="E523" i="6" s="1"/>
  <c r="AO523" i="6" s="1"/>
  <c r="O761" i="2"/>
  <c r="E522" i="6" s="1"/>
  <c r="AO522" i="6" s="1"/>
  <c r="O760" i="2"/>
  <c r="O759" i="2"/>
  <c r="O758" i="2"/>
  <c r="E521" i="6" s="1"/>
  <c r="AO521" i="6" s="1"/>
  <c r="O757" i="2"/>
  <c r="E520" i="6" s="1"/>
  <c r="AO520" i="6" s="1"/>
  <c r="O756" i="2"/>
  <c r="E519" i="6" s="1"/>
  <c r="AO519" i="6" s="1"/>
  <c r="O755" i="2"/>
  <c r="E518" i="6" s="1"/>
  <c r="AO518" i="6" s="1"/>
  <c r="O754" i="2"/>
  <c r="O753" i="2"/>
  <c r="O752" i="2"/>
  <c r="O751" i="2"/>
  <c r="E517" i="6" s="1"/>
  <c r="AO517" i="6" s="1"/>
  <c r="O750" i="2"/>
  <c r="E516" i="6" s="1"/>
  <c r="AO516" i="6" s="1"/>
  <c r="O749" i="2"/>
  <c r="E515" i="6" s="1"/>
  <c r="AO515" i="6" s="1"/>
  <c r="O748" i="2"/>
  <c r="E514" i="6" s="1"/>
  <c r="AO514" i="6" s="1"/>
  <c r="O747" i="2"/>
  <c r="E513" i="6" s="1"/>
  <c r="AO513" i="6" s="1"/>
  <c r="O746" i="2"/>
  <c r="O745" i="2"/>
  <c r="O744" i="2"/>
  <c r="E512" i="6" s="1"/>
  <c r="AO512" i="6" s="1"/>
  <c r="O743" i="2"/>
  <c r="E511" i="6" s="1"/>
  <c r="AO511" i="6" s="1"/>
  <c r="O742" i="2"/>
  <c r="E510" i="6" s="1"/>
  <c r="AO510" i="6" s="1"/>
  <c r="O741" i="2"/>
  <c r="E509" i="6" s="1"/>
  <c r="AO509" i="6" s="1"/>
  <c r="O740" i="2"/>
  <c r="E508" i="6" s="1"/>
  <c r="AO508" i="6" s="1"/>
  <c r="O739" i="2"/>
  <c r="O738" i="2"/>
  <c r="O737" i="2"/>
  <c r="E507" i="6" s="1"/>
  <c r="AO507" i="6" s="1"/>
  <c r="O736" i="2"/>
  <c r="E506" i="6" s="1"/>
  <c r="AO506" i="6" s="1"/>
  <c r="O735" i="2"/>
  <c r="E505" i="6" s="1"/>
  <c r="AO505" i="6" s="1"/>
  <c r="O734" i="2"/>
  <c r="O733" i="2"/>
  <c r="E504" i="6" s="1"/>
  <c r="AO504" i="6" s="1"/>
  <c r="O732" i="2"/>
  <c r="O731" i="2"/>
  <c r="O730" i="2"/>
  <c r="E503" i="6" s="1"/>
  <c r="AO503" i="6" s="1"/>
  <c r="O729" i="2"/>
  <c r="E502" i="6" s="1"/>
  <c r="AO502" i="6" s="1"/>
  <c r="O728" i="2"/>
  <c r="E501" i="6" s="1"/>
  <c r="AO501" i="6" s="1"/>
  <c r="O727" i="2"/>
  <c r="O726" i="2"/>
  <c r="E500" i="6" s="1"/>
  <c r="AO500" i="6" s="1"/>
  <c r="O725" i="2"/>
  <c r="O724" i="2"/>
  <c r="O723" i="2"/>
  <c r="E499" i="6" s="1"/>
  <c r="AO499" i="6" s="1"/>
  <c r="O722" i="2"/>
  <c r="E498" i="6" s="1"/>
  <c r="AO498" i="6" s="1"/>
  <c r="O721" i="2"/>
  <c r="E497" i="6" s="1"/>
  <c r="AO497" i="6" s="1"/>
  <c r="O720" i="2"/>
  <c r="E496" i="6" s="1"/>
  <c r="AO496" i="6" s="1"/>
  <c r="O719" i="2"/>
  <c r="E495" i="6" s="1"/>
  <c r="AO495" i="6" s="1"/>
  <c r="O718" i="2"/>
  <c r="O717" i="2"/>
  <c r="O716" i="2"/>
  <c r="E494" i="6" s="1"/>
  <c r="AO494" i="6" s="1"/>
  <c r="O715" i="2"/>
  <c r="E493" i="6" s="1"/>
  <c r="AO493" i="6" s="1"/>
  <c r="O714" i="2"/>
  <c r="E492" i="6" s="1"/>
  <c r="AO492" i="6" s="1"/>
  <c r="O713" i="2"/>
  <c r="E491" i="6" s="1"/>
  <c r="AO491" i="6" s="1"/>
  <c r="O712" i="2"/>
  <c r="E490" i="6" s="1"/>
  <c r="AO490" i="6" s="1"/>
  <c r="O711" i="2"/>
  <c r="O710" i="2"/>
  <c r="O709" i="2"/>
  <c r="E489" i="6" s="1"/>
  <c r="AO489" i="6" s="1"/>
  <c r="O708" i="2"/>
  <c r="E488" i="6" s="1"/>
  <c r="AO488" i="6" s="1"/>
  <c r="O707" i="2"/>
  <c r="E487" i="6" s="1"/>
  <c r="AO487" i="6" s="1"/>
  <c r="O706" i="2"/>
  <c r="E486" i="6" s="1"/>
  <c r="AO486" i="6" s="1"/>
  <c r="O705" i="2"/>
  <c r="E485" i="6" s="1"/>
  <c r="AO485" i="6" s="1"/>
  <c r="O704" i="2"/>
  <c r="O703" i="2"/>
  <c r="O702" i="2"/>
  <c r="E484" i="6" s="1"/>
  <c r="AO484" i="6" s="1"/>
  <c r="O701" i="2"/>
  <c r="E483" i="6" s="1"/>
  <c r="AO483" i="6" s="1"/>
  <c r="O700" i="2"/>
  <c r="E482" i="6" s="1"/>
  <c r="AO482" i="6" s="1"/>
  <c r="O699" i="2"/>
  <c r="E481" i="6" s="1"/>
  <c r="AO481" i="6" s="1"/>
  <c r="O698" i="2"/>
  <c r="E480" i="6" s="1"/>
  <c r="AO480" i="6" s="1"/>
  <c r="O697" i="2"/>
  <c r="O696" i="2"/>
  <c r="O695" i="2"/>
  <c r="E479" i="6" s="1"/>
  <c r="AO479" i="6" s="1"/>
  <c r="O694" i="2"/>
  <c r="O693" i="2"/>
  <c r="E478" i="6" s="1"/>
  <c r="AO478" i="6" s="1"/>
  <c r="O692" i="2"/>
  <c r="E477" i="6" s="1"/>
  <c r="AO477" i="6" s="1"/>
  <c r="O691" i="2"/>
  <c r="E476" i="6" s="1"/>
  <c r="AO476" i="6" s="1"/>
  <c r="O690" i="2"/>
  <c r="O689" i="2"/>
  <c r="O688" i="2"/>
  <c r="E475" i="6" s="1"/>
  <c r="AO475" i="6" s="1"/>
  <c r="O687" i="2"/>
  <c r="E474" i="6" s="1"/>
  <c r="AO474" i="6" s="1"/>
  <c r="O686" i="2"/>
  <c r="E473" i="6" s="1"/>
  <c r="AO473" i="6" s="1"/>
  <c r="O685" i="2"/>
  <c r="E472" i="6" s="1"/>
  <c r="AO472" i="6" s="1"/>
  <c r="O684" i="2"/>
  <c r="E471" i="6" s="1"/>
  <c r="AO471" i="6" s="1"/>
  <c r="O683" i="2"/>
  <c r="O682" i="2"/>
  <c r="O681" i="2"/>
  <c r="E470" i="6" s="1"/>
  <c r="AO470" i="6" s="1"/>
  <c r="O680" i="2"/>
  <c r="E469" i="6" s="1"/>
  <c r="AO469" i="6" s="1"/>
  <c r="O679" i="2"/>
  <c r="E468" i="6" s="1"/>
  <c r="AO468" i="6" s="1"/>
  <c r="O678" i="2"/>
  <c r="E467" i="6" s="1"/>
  <c r="AO467" i="6" s="1"/>
  <c r="O677" i="2"/>
  <c r="E466" i="6" s="1"/>
  <c r="AO466" i="6" s="1"/>
  <c r="O676" i="2"/>
  <c r="O675" i="2"/>
  <c r="O674" i="2"/>
  <c r="E465" i="6" s="1"/>
  <c r="AO465" i="6" s="1"/>
  <c r="O673" i="2"/>
  <c r="E464" i="6" s="1"/>
  <c r="AO464" i="6" s="1"/>
  <c r="O672" i="2"/>
  <c r="E463" i="6" s="1"/>
  <c r="AO463" i="6" s="1"/>
  <c r="O671" i="2"/>
  <c r="O670" i="2"/>
  <c r="O669" i="2"/>
  <c r="O668" i="2"/>
  <c r="O667" i="2"/>
  <c r="E462" i="6" s="1"/>
  <c r="AO462" i="6" s="1"/>
  <c r="O666" i="2"/>
  <c r="E461" i="6" s="1"/>
  <c r="AO461" i="6" s="1"/>
  <c r="O665" i="2"/>
  <c r="E460" i="6" s="1"/>
  <c r="AO460" i="6" s="1"/>
  <c r="O664" i="2"/>
  <c r="E459" i="6" s="1"/>
  <c r="AO459" i="6" s="1"/>
  <c r="O663" i="2"/>
  <c r="E458" i="6" s="1"/>
  <c r="AO458" i="6" s="1"/>
  <c r="O662" i="2"/>
  <c r="O661" i="2"/>
  <c r="O660" i="2"/>
  <c r="E457" i="6" s="1"/>
  <c r="AO457" i="6" s="1"/>
  <c r="O659" i="2"/>
  <c r="E456" i="6" s="1"/>
  <c r="AO456" i="6" s="1"/>
  <c r="O658" i="2"/>
  <c r="E455" i="6" s="1"/>
  <c r="AO455" i="6" s="1"/>
  <c r="O657" i="2"/>
  <c r="E454" i="6" s="1"/>
  <c r="AO454" i="6" s="1"/>
  <c r="O656" i="2"/>
  <c r="E453" i="6" s="1"/>
  <c r="AO453" i="6" s="1"/>
  <c r="O655" i="2"/>
  <c r="O654" i="2"/>
  <c r="O653" i="2"/>
  <c r="E452" i="6" s="1"/>
  <c r="AO452" i="6" s="1"/>
  <c r="O652" i="2"/>
  <c r="E451" i="6" s="1"/>
  <c r="AO451" i="6" s="1"/>
  <c r="O651" i="2"/>
  <c r="E450" i="6" s="1"/>
  <c r="AO450" i="6" s="1"/>
  <c r="O650" i="2"/>
  <c r="E449" i="6" s="1"/>
  <c r="AO449" i="6" s="1"/>
  <c r="O649" i="2"/>
  <c r="E448" i="6" s="1"/>
  <c r="AO448" i="6" s="1"/>
  <c r="O648" i="2"/>
  <c r="O647" i="2"/>
  <c r="O646" i="2"/>
  <c r="E447" i="6" s="1"/>
  <c r="AO447" i="6" s="1"/>
  <c r="O645" i="2"/>
  <c r="E446" i="6" s="1"/>
  <c r="AO446" i="6" s="1"/>
  <c r="O644" i="2"/>
  <c r="E445" i="6" s="1"/>
  <c r="AO445" i="6" s="1"/>
  <c r="O643" i="2"/>
  <c r="E444" i="6" s="1"/>
  <c r="AO444" i="6" s="1"/>
  <c r="O642" i="2"/>
  <c r="E443" i="6" s="1"/>
  <c r="AO443" i="6" s="1"/>
  <c r="O641" i="2"/>
  <c r="O640" i="2"/>
  <c r="O639" i="2"/>
  <c r="E442" i="6" s="1"/>
  <c r="AO442" i="6" s="1"/>
  <c r="O638" i="2"/>
  <c r="E441" i="6" s="1"/>
  <c r="AO441" i="6" s="1"/>
  <c r="O637" i="2"/>
  <c r="E440" i="6" s="1"/>
  <c r="AO440" i="6" s="1"/>
  <c r="O636" i="2"/>
  <c r="E439" i="6" s="1"/>
  <c r="AO439" i="6" s="1"/>
  <c r="O635" i="2"/>
  <c r="E438" i="6" s="1"/>
  <c r="AO438" i="6" s="1"/>
  <c r="O634" i="2"/>
  <c r="O633" i="2"/>
  <c r="O632" i="2"/>
  <c r="E437" i="6" s="1"/>
  <c r="AO437" i="6" s="1"/>
  <c r="O631" i="2"/>
  <c r="E436" i="6" s="1"/>
  <c r="AO436" i="6" s="1"/>
  <c r="O630" i="2"/>
  <c r="E435" i="6" s="1"/>
  <c r="AO435" i="6" s="1"/>
  <c r="O629" i="2"/>
  <c r="E434" i="6" s="1"/>
  <c r="AO434" i="6" s="1"/>
  <c r="O628" i="2"/>
  <c r="E433" i="6" s="1"/>
  <c r="AO433" i="6" s="1"/>
  <c r="O627" i="2"/>
  <c r="O626" i="2"/>
  <c r="O625" i="2"/>
  <c r="E432" i="6" s="1"/>
  <c r="AO432" i="6" s="1"/>
  <c r="O624" i="2"/>
  <c r="E431" i="6" s="1"/>
  <c r="AO431" i="6" s="1"/>
  <c r="O623" i="2"/>
  <c r="E430" i="6" s="1"/>
  <c r="AO430" i="6" s="1"/>
  <c r="O622" i="2"/>
  <c r="E429" i="6" s="1"/>
  <c r="AO429" i="6" s="1"/>
  <c r="O621" i="2"/>
  <c r="E428" i="6" s="1"/>
  <c r="AO428" i="6" s="1"/>
  <c r="O620" i="2"/>
  <c r="O619" i="2"/>
  <c r="O618" i="2"/>
  <c r="E427" i="6" s="1"/>
  <c r="AO427" i="6" s="1"/>
  <c r="O617" i="2"/>
  <c r="E426" i="6" s="1"/>
  <c r="AO426" i="6" s="1"/>
  <c r="O616" i="2"/>
  <c r="E425" i="6" s="1"/>
  <c r="AO425" i="6" s="1"/>
  <c r="O615" i="2"/>
  <c r="E424" i="6" s="1"/>
  <c r="AO424" i="6" s="1"/>
  <c r="O614" i="2"/>
  <c r="O613" i="2"/>
  <c r="O612" i="2"/>
  <c r="O611" i="2"/>
  <c r="E423" i="6" s="1"/>
  <c r="AO423" i="6" s="1"/>
  <c r="O610" i="2"/>
  <c r="E422" i="6" s="1"/>
  <c r="AO422" i="6" s="1"/>
  <c r="O609" i="2"/>
  <c r="E421" i="6" s="1"/>
  <c r="AO421" i="6" s="1"/>
  <c r="O608" i="2"/>
  <c r="E420" i="6" s="1"/>
  <c r="AO420" i="6" s="1"/>
  <c r="O607" i="2"/>
  <c r="E419" i="6" s="1"/>
  <c r="AO419" i="6" s="1"/>
  <c r="O606" i="2"/>
  <c r="O605" i="2"/>
  <c r="O604" i="2"/>
  <c r="E418" i="6" s="1"/>
  <c r="AO418" i="6" s="1"/>
  <c r="O603" i="2"/>
  <c r="E417" i="6" s="1"/>
  <c r="AO417" i="6" s="1"/>
  <c r="O602" i="2"/>
  <c r="E416" i="6" s="1"/>
  <c r="AO416" i="6" s="1"/>
  <c r="O601" i="2"/>
  <c r="E415" i="6" s="1"/>
  <c r="AO415" i="6" s="1"/>
  <c r="O600" i="2"/>
  <c r="E414" i="6" s="1"/>
  <c r="AO414" i="6" s="1"/>
  <c r="O599" i="2"/>
  <c r="O598" i="2"/>
  <c r="O597" i="2"/>
  <c r="E413" i="6" s="1"/>
  <c r="AO413" i="6" s="1"/>
  <c r="O596" i="2"/>
  <c r="E412" i="6" s="1"/>
  <c r="AO412" i="6" s="1"/>
  <c r="O595" i="2"/>
  <c r="E411" i="6" s="1"/>
  <c r="AO411" i="6" s="1"/>
  <c r="O594" i="2"/>
  <c r="E410" i="6" s="1"/>
  <c r="AO410" i="6" s="1"/>
  <c r="O593" i="2"/>
  <c r="E409" i="6" s="1"/>
  <c r="AO409" i="6" s="1"/>
  <c r="O592" i="2"/>
  <c r="O591" i="2"/>
  <c r="O590" i="2"/>
  <c r="E408" i="6" s="1"/>
  <c r="AO408" i="6" s="1"/>
  <c r="O589" i="2"/>
  <c r="E407" i="6" s="1"/>
  <c r="AO407" i="6" s="1"/>
  <c r="O588" i="2"/>
  <c r="E406" i="6" s="1"/>
  <c r="AO406" i="6" s="1"/>
  <c r="O587" i="2"/>
  <c r="E405" i="6" s="1"/>
  <c r="AO405" i="6" s="1"/>
  <c r="O586" i="2"/>
  <c r="E404" i="6" s="1"/>
  <c r="AO404" i="6" s="1"/>
  <c r="O585" i="2"/>
  <c r="O584" i="2"/>
  <c r="O583" i="2"/>
  <c r="E403" i="6" s="1"/>
  <c r="AO403" i="6" s="1"/>
  <c r="O582" i="2"/>
  <c r="E402" i="6" s="1"/>
  <c r="AO402" i="6" s="1"/>
  <c r="O581" i="2"/>
  <c r="E401" i="6" s="1"/>
  <c r="AO401" i="6" s="1"/>
  <c r="O580" i="2"/>
  <c r="E400" i="6" s="1"/>
  <c r="AO400" i="6" s="1"/>
  <c r="O579" i="2"/>
  <c r="E399" i="6" s="1"/>
  <c r="AO399" i="6" s="1"/>
  <c r="O578" i="2"/>
  <c r="O577" i="2"/>
  <c r="O576" i="2"/>
  <c r="E398" i="6" s="1"/>
  <c r="AO398" i="6" s="1"/>
  <c r="O575" i="2"/>
  <c r="E397" i="6" s="1"/>
  <c r="AO397" i="6" s="1"/>
  <c r="O574" i="2"/>
  <c r="E396" i="6" s="1"/>
  <c r="AO396" i="6" s="1"/>
  <c r="O573" i="2"/>
  <c r="E395" i="6" s="1"/>
  <c r="AO395" i="6" s="1"/>
  <c r="O572" i="2"/>
  <c r="E394" i="6" s="1"/>
  <c r="AO394" i="6" s="1"/>
  <c r="O571" i="2"/>
  <c r="O570" i="2"/>
  <c r="O569" i="2"/>
  <c r="E393" i="6" s="1"/>
  <c r="AO393" i="6" s="1"/>
  <c r="O568" i="2"/>
  <c r="E392" i="6" s="1"/>
  <c r="AO392" i="6" s="1"/>
  <c r="O567" i="2"/>
  <c r="E391" i="6" s="1"/>
  <c r="AO391" i="6" s="1"/>
  <c r="O566" i="2"/>
  <c r="E390" i="6" s="1"/>
  <c r="AO390" i="6" s="1"/>
  <c r="O565" i="2"/>
  <c r="E389" i="6" s="1"/>
  <c r="AO389" i="6" s="1"/>
  <c r="O564" i="2"/>
  <c r="O563" i="2"/>
  <c r="O562" i="2"/>
  <c r="E388" i="6" s="1"/>
  <c r="AO388" i="6" s="1"/>
  <c r="O561" i="2"/>
  <c r="E387" i="6" s="1"/>
  <c r="AO387" i="6" s="1"/>
  <c r="O560" i="2"/>
  <c r="E386" i="6" s="1"/>
  <c r="AO386" i="6" s="1"/>
  <c r="O559" i="2"/>
  <c r="E385" i="6" s="1"/>
  <c r="AO385" i="6" s="1"/>
  <c r="O558" i="2"/>
  <c r="E384" i="6" s="1"/>
  <c r="AO384" i="6" s="1"/>
  <c r="O557" i="2"/>
  <c r="O556" i="2"/>
  <c r="O555" i="2"/>
  <c r="E383" i="6" s="1"/>
  <c r="AO383" i="6" s="1"/>
  <c r="O554" i="2"/>
  <c r="E382" i="6" s="1"/>
  <c r="AO382" i="6" s="1"/>
  <c r="O553" i="2"/>
  <c r="O552" i="2"/>
  <c r="E381" i="6" s="1"/>
  <c r="AO381" i="6" s="1"/>
  <c r="O551" i="2"/>
  <c r="E380" i="6" s="1"/>
  <c r="AO380" i="6" s="1"/>
  <c r="O550" i="2"/>
  <c r="O549" i="2"/>
  <c r="O548" i="2"/>
  <c r="E379" i="6" s="1"/>
  <c r="AO379" i="6" s="1"/>
  <c r="O547" i="2"/>
  <c r="E378" i="6" s="1"/>
  <c r="AO378" i="6" s="1"/>
  <c r="O546" i="2"/>
  <c r="E377" i="6" s="1"/>
  <c r="AO377" i="6" s="1"/>
  <c r="O545" i="2"/>
  <c r="E376" i="6" s="1"/>
  <c r="AO376" i="6" s="1"/>
  <c r="O544" i="2"/>
  <c r="E375" i="6" s="1"/>
  <c r="AO375" i="6" s="1"/>
  <c r="O543" i="2"/>
  <c r="O542" i="2"/>
  <c r="O541" i="2"/>
  <c r="E374" i="6" s="1"/>
  <c r="AO374" i="6" s="1"/>
  <c r="O540" i="2"/>
  <c r="E373" i="6" s="1"/>
  <c r="AO373" i="6" s="1"/>
  <c r="O539" i="2"/>
  <c r="E372" i="6" s="1"/>
  <c r="AO372" i="6" s="1"/>
  <c r="O538" i="2"/>
  <c r="E371" i="6" s="1"/>
  <c r="AO371" i="6" s="1"/>
  <c r="O537" i="2"/>
  <c r="E370" i="6" s="1"/>
  <c r="AO370" i="6" s="1"/>
  <c r="O536" i="2"/>
  <c r="O535" i="2"/>
  <c r="O534" i="2"/>
  <c r="E369" i="6" s="1"/>
  <c r="AO369" i="6" s="1"/>
  <c r="O533" i="2"/>
  <c r="E368" i="6" s="1"/>
  <c r="AO368" i="6" s="1"/>
  <c r="O532" i="2"/>
  <c r="E367" i="6" s="1"/>
  <c r="AO367" i="6" s="1"/>
  <c r="O531" i="2"/>
  <c r="E366" i="6" s="1"/>
  <c r="AO366" i="6" s="1"/>
  <c r="O530" i="2"/>
  <c r="E365" i="6" s="1"/>
  <c r="AO365" i="6" s="1"/>
  <c r="O529" i="2"/>
  <c r="O528" i="2"/>
  <c r="O527" i="2"/>
  <c r="E364" i="6" s="1"/>
  <c r="AO364" i="6" s="1"/>
  <c r="O526" i="2"/>
  <c r="E363" i="6" s="1"/>
  <c r="AO363" i="6" s="1"/>
  <c r="O525" i="2"/>
  <c r="E362" i="6" s="1"/>
  <c r="AO362" i="6" s="1"/>
  <c r="O524" i="2"/>
  <c r="E361" i="6" s="1"/>
  <c r="AO361" i="6" s="1"/>
  <c r="O523" i="2"/>
  <c r="E360" i="6" s="1"/>
  <c r="AO360" i="6" s="1"/>
  <c r="O522" i="2"/>
  <c r="O521" i="2"/>
  <c r="O520" i="2"/>
  <c r="E359" i="6" s="1"/>
  <c r="AO359" i="6" s="1"/>
  <c r="O519" i="2"/>
  <c r="E358" i="6" s="1"/>
  <c r="AO358" i="6" s="1"/>
  <c r="O518" i="2"/>
  <c r="E357" i="6" s="1"/>
  <c r="AO357" i="6" s="1"/>
  <c r="O517" i="2"/>
  <c r="E356" i="6" s="1"/>
  <c r="AO356" i="6" s="1"/>
  <c r="O516" i="2"/>
  <c r="O515" i="2"/>
  <c r="O514" i="2"/>
  <c r="O513" i="2"/>
  <c r="E355" i="6" s="1"/>
  <c r="AO355" i="6" s="1"/>
  <c r="O512" i="2"/>
  <c r="E354" i="6" s="1"/>
  <c r="AO354" i="6" s="1"/>
  <c r="O511" i="2"/>
  <c r="E353" i="6" s="1"/>
  <c r="AO353" i="6" s="1"/>
  <c r="O510" i="2"/>
  <c r="E352" i="6" s="1"/>
  <c r="AO352" i="6" s="1"/>
  <c r="O509" i="2"/>
  <c r="E351" i="6" s="1"/>
  <c r="AO351" i="6" s="1"/>
  <c r="O508" i="2"/>
  <c r="O507" i="2"/>
  <c r="O506" i="2"/>
  <c r="E350" i="6" s="1"/>
  <c r="AO350" i="6" s="1"/>
  <c r="O505" i="2"/>
  <c r="E349" i="6" s="1"/>
  <c r="AO349" i="6" s="1"/>
  <c r="O504" i="2"/>
  <c r="E348" i="6" s="1"/>
  <c r="AO348" i="6" s="1"/>
  <c r="O503" i="2"/>
  <c r="E347" i="6" s="1"/>
  <c r="AO347" i="6" s="1"/>
  <c r="O502" i="2"/>
  <c r="E346" i="6" s="1"/>
  <c r="AO346" i="6" s="1"/>
  <c r="O501" i="2"/>
  <c r="O500" i="2"/>
  <c r="O499" i="2"/>
  <c r="E345" i="6" s="1"/>
  <c r="AO345" i="6" s="1"/>
  <c r="O498" i="2"/>
  <c r="E344" i="6" s="1"/>
  <c r="AO344" i="6" s="1"/>
  <c r="O497" i="2"/>
  <c r="E343" i="6" s="1"/>
  <c r="AO343" i="6" s="1"/>
  <c r="O496" i="2"/>
  <c r="E342" i="6" s="1"/>
  <c r="AO342" i="6" s="1"/>
  <c r="O495" i="2"/>
  <c r="E341" i="6" s="1"/>
  <c r="AO341" i="6" s="1"/>
  <c r="O494" i="2"/>
  <c r="O493" i="2"/>
  <c r="O492" i="2"/>
  <c r="E340" i="6" s="1"/>
  <c r="AO340" i="6" s="1"/>
  <c r="O491" i="2"/>
  <c r="E339" i="6" s="1"/>
  <c r="AO339" i="6" s="1"/>
  <c r="O490" i="2"/>
  <c r="E338" i="6" s="1"/>
  <c r="AO338" i="6" s="1"/>
  <c r="O489" i="2"/>
  <c r="E337" i="6" s="1"/>
  <c r="AO337" i="6" s="1"/>
  <c r="O488" i="2"/>
  <c r="E336" i="6" s="1"/>
  <c r="AO336" i="6" s="1"/>
  <c r="O487" i="2"/>
  <c r="O486" i="2"/>
  <c r="O485" i="2"/>
  <c r="E335" i="6" s="1"/>
  <c r="AO335" i="6" s="1"/>
  <c r="O484" i="2"/>
  <c r="E334" i="6" s="1"/>
  <c r="AO334" i="6" s="1"/>
  <c r="O483" i="2"/>
  <c r="E333" i="6" s="1"/>
  <c r="AO333" i="6" s="1"/>
  <c r="O482" i="2"/>
  <c r="E332" i="6" s="1"/>
  <c r="AO332" i="6" s="1"/>
  <c r="O481" i="2"/>
  <c r="E331" i="6" s="1"/>
  <c r="AO331" i="6" s="1"/>
  <c r="O480" i="2"/>
  <c r="O479" i="2"/>
  <c r="O478" i="2"/>
  <c r="E330" i="6" s="1"/>
  <c r="AO330" i="6" s="1"/>
  <c r="O477" i="2"/>
  <c r="E329" i="6" s="1"/>
  <c r="AO329" i="6" s="1"/>
  <c r="O476" i="2"/>
  <c r="E328" i="6" s="1"/>
  <c r="AO328" i="6" s="1"/>
  <c r="O475" i="2"/>
  <c r="E327" i="6" s="1"/>
  <c r="AO327" i="6" s="1"/>
  <c r="O474" i="2"/>
  <c r="E326" i="6" s="1"/>
  <c r="AO326" i="6" s="1"/>
  <c r="O473" i="2"/>
  <c r="O472" i="2"/>
  <c r="O471" i="2"/>
  <c r="E325" i="6" s="1"/>
  <c r="AO325" i="6" s="1"/>
  <c r="O470" i="2"/>
  <c r="E324" i="6" s="1"/>
  <c r="AO324" i="6" s="1"/>
  <c r="O469" i="2"/>
  <c r="E323" i="6" s="1"/>
  <c r="AO323" i="6" s="1"/>
  <c r="O468" i="2"/>
  <c r="E322" i="6" s="1"/>
  <c r="AO322" i="6" s="1"/>
  <c r="O467" i="2"/>
  <c r="E321" i="6" s="1"/>
  <c r="AO321" i="6" s="1"/>
  <c r="O466" i="2"/>
  <c r="O465" i="2"/>
  <c r="O464" i="2"/>
  <c r="O463" i="2"/>
  <c r="E320" i="6" s="1"/>
  <c r="AO320" i="6" s="1"/>
  <c r="O462" i="2"/>
  <c r="E319" i="6" s="1"/>
  <c r="AO319" i="6" s="1"/>
  <c r="O461" i="2"/>
  <c r="E318" i="6" s="1"/>
  <c r="AO318" i="6" s="1"/>
  <c r="O460" i="2"/>
  <c r="E317" i="6" s="1"/>
  <c r="AO317" i="6" s="1"/>
  <c r="O459" i="2"/>
  <c r="O458" i="2"/>
  <c r="O457" i="2"/>
  <c r="E316" i="6" s="1"/>
  <c r="AO316" i="6" s="1"/>
  <c r="O456" i="2"/>
  <c r="E315" i="6" s="1"/>
  <c r="AO315" i="6" s="1"/>
  <c r="O455" i="2"/>
  <c r="E314" i="6" s="1"/>
  <c r="AO314" i="6" s="1"/>
  <c r="O454" i="2"/>
  <c r="E313" i="6" s="1"/>
  <c r="AO313" i="6" s="1"/>
  <c r="O453" i="2"/>
  <c r="E312" i="6" s="1"/>
  <c r="AO312" i="6" s="1"/>
  <c r="O452" i="2"/>
  <c r="O451" i="2"/>
  <c r="O450" i="2"/>
  <c r="E311" i="6" s="1"/>
  <c r="AO311" i="6" s="1"/>
  <c r="O449" i="2"/>
  <c r="E310" i="6" s="1"/>
  <c r="AO310" i="6" s="1"/>
  <c r="O448" i="2"/>
  <c r="E309" i="6" s="1"/>
  <c r="AO309" i="6" s="1"/>
  <c r="O447" i="2"/>
  <c r="E308" i="6" s="1"/>
  <c r="AO308" i="6" s="1"/>
  <c r="O446" i="2"/>
  <c r="E307" i="6" s="1"/>
  <c r="AO307" i="6" s="1"/>
  <c r="O445" i="2"/>
  <c r="O444" i="2"/>
  <c r="O443" i="2"/>
  <c r="E306" i="6" s="1"/>
  <c r="AO306" i="6" s="1"/>
  <c r="O442" i="2"/>
  <c r="E305" i="6" s="1"/>
  <c r="AO305" i="6" s="1"/>
  <c r="O441" i="2"/>
  <c r="E304" i="6" s="1"/>
  <c r="AO304" i="6" s="1"/>
  <c r="O440" i="2"/>
  <c r="E303" i="6" s="1"/>
  <c r="AO303" i="6" s="1"/>
  <c r="O439" i="2"/>
  <c r="E302" i="6" s="1"/>
  <c r="AO302" i="6" s="1"/>
  <c r="O438" i="2"/>
  <c r="O437" i="2"/>
  <c r="O436" i="2"/>
  <c r="E301" i="6" s="1"/>
  <c r="AO301" i="6" s="1"/>
  <c r="O435" i="2"/>
  <c r="E300" i="6" s="1"/>
  <c r="AO300" i="6" s="1"/>
  <c r="O434" i="2"/>
  <c r="E299" i="6" s="1"/>
  <c r="AO299" i="6" s="1"/>
  <c r="O433" i="2"/>
  <c r="E298" i="6" s="1"/>
  <c r="AO298" i="6" s="1"/>
  <c r="O432" i="2"/>
  <c r="E297" i="6" s="1"/>
  <c r="AO297" i="6" s="1"/>
  <c r="O431" i="2"/>
  <c r="O430" i="2"/>
  <c r="O429" i="2"/>
  <c r="E296" i="6" s="1"/>
  <c r="AO296" i="6" s="1"/>
  <c r="O428" i="2"/>
  <c r="E295" i="6" s="1"/>
  <c r="AO295" i="6" s="1"/>
  <c r="O427" i="2"/>
  <c r="E294" i="6" s="1"/>
  <c r="AO294" i="6" s="1"/>
  <c r="O426" i="2"/>
  <c r="E293" i="6" s="1"/>
  <c r="AO293" i="6" s="1"/>
  <c r="O425" i="2"/>
  <c r="E292" i="6" s="1"/>
  <c r="AO292" i="6" s="1"/>
  <c r="O424" i="2"/>
  <c r="O423" i="2"/>
  <c r="O422" i="2"/>
  <c r="E291" i="6" s="1"/>
  <c r="AO291" i="6" s="1"/>
  <c r="O421" i="2"/>
  <c r="E290" i="6" s="1"/>
  <c r="AO290" i="6" s="1"/>
  <c r="O420" i="2"/>
  <c r="E289" i="6" s="1"/>
  <c r="AO289" i="6" s="1"/>
  <c r="O419" i="2"/>
  <c r="E288" i="6" s="1"/>
  <c r="AO288" i="6" s="1"/>
  <c r="O418" i="2"/>
  <c r="O417" i="2"/>
  <c r="O416" i="2"/>
  <c r="O415" i="2"/>
  <c r="E287" i="6" s="1"/>
  <c r="AO287" i="6" s="1"/>
  <c r="O414" i="2"/>
  <c r="E286" i="6" s="1"/>
  <c r="AO286" i="6" s="1"/>
  <c r="O413" i="2"/>
  <c r="E285" i="6" s="1"/>
  <c r="AO285" i="6" s="1"/>
  <c r="O412" i="2"/>
  <c r="E284" i="6" s="1"/>
  <c r="AO284" i="6" s="1"/>
  <c r="O411" i="2"/>
  <c r="E283" i="6" s="1"/>
  <c r="AO283" i="6" s="1"/>
  <c r="O410" i="2"/>
  <c r="O409" i="2"/>
  <c r="O408" i="2"/>
  <c r="E282" i="6" s="1"/>
  <c r="AO282" i="6" s="1"/>
  <c r="O407" i="2"/>
  <c r="E281" i="6" s="1"/>
  <c r="AO281" i="6" s="1"/>
  <c r="O406" i="2"/>
  <c r="E280" i="6" s="1"/>
  <c r="AO280" i="6" s="1"/>
  <c r="O405" i="2"/>
  <c r="E279" i="6" s="1"/>
  <c r="AO279" i="6" s="1"/>
  <c r="O404" i="2"/>
  <c r="E278" i="6" s="1"/>
  <c r="AO278" i="6" s="1"/>
  <c r="O403" i="2"/>
  <c r="O402" i="2"/>
  <c r="O401" i="2"/>
  <c r="E277" i="6" s="1"/>
  <c r="AO277" i="6" s="1"/>
  <c r="O400" i="2"/>
  <c r="E276" i="6" s="1"/>
  <c r="AO276" i="6" s="1"/>
  <c r="O399" i="2"/>
  <c r="E275" i="6" s="1"/>
  <c r="AO275" i="6" s="1"/>
  <c r="O398" i="2"/>
  <c r="E274" i="6" s="1"/>
  <c r="AO274" i="6" s="1"/>
  <c r="O397" i="2"/>
  <c r="E273" i="6" s="1"/>
  <c r="AO273" i="6" s="1"/>
  <c r="O396" i="2"/>
  <c r="O395" i="2"/>
  <c r="O394" i="2"/>
  <c r="E272" i="6" s="1"/>
  <c r="AO272" i="6" s="1"/>
  <c r="O393" i="2"/>
  <c r="E271" i="6" s="1"/>
  <c r="AO271" i="6" s="1"/>
  <c r="O392" i="2"/>
  <c r="E270" i="6" s="1"/>
  <c r="AO270" i="6" s="1"/>
  <c r="O391" i="2"/>
  <c r="E269" i="6" s="1"/>
  <c r="AO269" i="6" s="1"/>
  <c r="O390" i="2"/>
  <c r="E268" i="6" s="1"/>
  <c r="AO268" i="6" s="1"/>
  <c r="O389" i="2"/>
  <c r="O388" i="2"/>
  <c r="O387" i="2"/>
  <c r="E267" i="6" s="1"/>
  <c r="AO267" i="6" s="1"/>
  <c r="O386" i="2"/>
  <c r="E266" i="6" s="1"/>
  <c r="AO266" i="6" s="1"/>
  <c r="O385" i="2"/>
  <c r="E265" i="6" s="1"/>
  <c r="AO265" i="6" s="1"/>
  <c r="O384" i="2"/>
  <c r="E264" i="6" s="1"/>
  <c r="AO264" i="6" s="1"/>
  <c r="O383" i="2"/>
  <c r="O382" i="2"/>
  <c r="O381" i="2"/>
  <c r="O380" i="2"/>
  <c r="E263" i="6" s="1"/>
  <c r="AO263" i="6" s="1"/>
  <c r="O379" i="2"/>
  <c r="E262" i="6" s="1"/>
  <c r="AO262" i="6" s="1"/>
  <c r="O378" i="2"/>
  <c r="E261" i="6" s="1"/>
  <c r="AO261" i="6" s="1"/>
  <c r="O377" i="2"/>
  <c r="E260" i="6" s="1"/>
  <c r="AO260" i="6" s="1"/>
  <c r="O376" i="2"/>
  <c r="E259" i="6" s="1"/>
  <c r="AO259" i="6" s="1"/>
  <c r="O375" i="2"/>
  <c r="O374" i="2"/>
  <c r="O373" i="2"/>
  <c r="E258" i="6" s="1"/>
  <c r="AO258" i="6" s="1"/>
  <c r="O372" i="2"/>
  <c r="E257" i="6" s="1"/>
  <c r="AO257" i="6" s="1"/>
  <c r="O371" i="2"/>
  <c r="E256" i="6" s="1"/>
  <c r="AO256" i="6" s="1"/>
  <c r="O370" i="2"/>
  <c r="E255" i="6" s="1"/>
  <c r="AO255" i="6" s="1"/>
  <c r="O369" i="2"/>
  <c r="O368" i="2"/>
  <c r="O367" i="2"/>
  <c r="O366" i="2"/>
  <c r="E254" i="6" s="1"/>
  <c r="AO254" i="6" s="1"/>
  <c r="O365" i="2"/>
  <c r="E253" i="6" s="1"/>
  <c r="AO253" i="6" s="1"/>
  <c r="O364" i="2"/>
  <c r="E252" i="6" s="1"/>
  <c r="AO252" i="6" s="1"/>
  <c r="O363" i="2"/>
  <c r="E251" i="6" s="1"/>
  <c r="AO251" i="6" s="1"/>
  <c r="O362" i="2"/>
  <c r="O361" i="2"/>
  <c r="O360" i="2"/>
  <c r="O359" i="2"/>
  <c r="E250" i="6" s="1"/>
  <c r="AO250" i="6" s="1"/>
  <c r="O358" i="2"/>
  <c r="E249" i="6" s="1"/>
  <c r="AO249" i="6" s="1"/>
  <c r="O357" i="2"/>
  <c r="E248" i="6" s="1"/>
  <c r="AO248" i="6" s="1"/>
  <c r="O356" i="2"/>
  <c r="E247" i="6" s="1"/>
  <c r="AO247" i="6" s="1"/>
  <c r="O355" i="2"/>
  <c r="E246" i="6" s="1"/>
  <c r="AO246" i="6" s="1"/>
  <c r="O354" i="2"/>
  <c r="O353" i="2"/>
  <c r="O352" i="2"/>
  <c r="E245" i="6" s="1"/>
  <c r="AO245" i="6" s="1"/>
  <c r="O351" i="2"/>
  <c r="E244" i="6" s="1"/>
  <c r="AO244" i="6" s="1"/>
  <c r="O350" i="2"/>
  <c r="E243" i="6" s="1"/>
  <c r="AO243" i="6" s="1"/>
  <c r="O349" i="2"/>
  <c r="E242" i="6" s="1"/>
  <c r="AO242" i="6" s="1"/>
  <c r="O348" i="2"/>
  <c r="E241" i="6" s="1"/>
  <c r="AO241" i="6" s="1"/>
  <c r="O347" i="2"/>
  <c r="O346" i="2"/>
  <c r="O345" i="2"/>
  <c r="E240" i="6" s="1"/>
  <c r="AO240" i="6" s="1"/>
  <c r="O344" i="2"/>
  <c r="E239" i="6" s="1"/>
  <c r="AO239" i="6" s="1"/>
  <c r="O343" i="2"/>
  <c r="E238" i="6" s="1"/>
  <c r="AO238" i="6" s="1"/>
  <c r="O342" i="2"/>
  <c r="E237" i="6" s="1"/>
  <c r="AO237" i="6" s="1"/>
  <c r="O341" i="2"/>
  <c r="E236" i="6" s="1"/>
  <c r="AO236" i="6" s="1"/>
  <c r="O340" i="2"/>
  <c r="O339" i="2"/>
  <c r="O338" i="2"/>
  <c r="E235" i="6" s="1"/>
  <c r="AO235" i="6" s="1"/>
  <c r="O337" i="2"/>
  <c r="E234" i="6" s="1"/>
  <c r="AO234" i="6" s="1"/>
  <c r="O336" i="2"/>
  <c r="E233" i="6" s="1"/>
  <c r="AO233" i="6" s="1"/>
  <c r="O335" i="2"/>
  <c r="E232" i="6" s="1"/>
  <c r="AO232" i="6" s="1"/>
  <c r="O334" i="2"/>
  <c r="E231" i="6" s="1"/>
  <c r="AO231" i="6" s="1"/>
  <c r="O333" i="2"/>
  <c r="O332" i="2"/>
  <c r="O331" i="2"/>
  <c r="E230" i="6" s="1"/>
  <c r="AO230" i="6" s="1"/>
  <c r="O330" i="2"/>
  <c r="O329" i="2"/>
  <c r="E229" i="6" s="1"/>
  <c r="AO229" i="6" s="1"/>
  <c r="O328" i="2"/>
  <c r="E228" i="6" s="1"/>
  <c r="AO228" i="6" s="1"/>
  <c r="O327" i="2"/>
  <c r="E227" i="6" s="1"/>
  <c r="AO227" i="6" s="1"/>
  <c r="O326" i="2"/>
  <c r="O325" i="2"/>
  <c r="O324" i="2"/>
  <c r="E226" i="6" s="1"/>
  <c r="AO226" i="6" s="1"/>
  <c r="O323" i="2"/>
  <c r="E225" i="6" s="1"/>
  <c r="AO225" i="6" s="1"/>
  <c r="O322" i="2"/>
  <c r="E224" i="6" s="1"/>
  <c r="AO224" i="6" s="1"/>
  <c r="O321" i="2"/>
  <c r="E223" i="6" s="1"/>
  <c r="AO223" i="6" s="1"/>
  <c r="O320" i="2"/>
  <c r="E222" i="6" s="1"/>
  <c r="AO222" i="6" s="1"/>
  <c r="O319" i="2"/>
  <c r="O318" i="2"/>
  <c r="O317" i="2"/>
  <c r="E221" i="6" s="1"/>
  <c r="AO221" i="6" s="1"/>
  <c r="O316" i="2"/>
  <c r="E220" i="6" s="1"/>
  <c r="AO220" i="6" s="1"/>
  <c r="O315" i="2"/>
  <c r="E219" i="6" s="1"/>
  <c r="AO219" i="6" s="1"/>
  <c r="O314" i="2"/>
  <c r="E218" i="6" s="1"/>
  <c r="AO218" i="6" s="1"/>
  <c r="O313" i="2"/>
  <c r="E217" i="6" s="1"/>
  <c r="AO217" i="6" s="1"/>
  <c r="O312" i="2"/>
  <c r="O311" i="2"/>
  <c r="O310" i="2"/>
  <c r="E216" i="6" s="1"/>
  <c r="AO216" i="6" s="1"/>
  <c r="O309" i="2"/>
  <c r="E215" i="6" s="1"/>
  <c r="AO215" i="6" s="1"/>
  <c r="O308" i="2"/>
  <c r="E214" i="6" s="1"/>
  <c r="AO214" i="6" s="1"/>
  <c r="O307" i="2"/>
  <c r="E213" i="6" s="1"/>
  <c r="AO213" i="6" s="1"/>
  <c r="O306" i="2"/>
  <c r="E212" i="6" s="1"/>
  <c r="AO212" i="6" s="1"/>
  <c r="O305" i="2"/>
  <c r="O304" i="2"/>
  <c r="O303" i="2"/>
  <c r="E211" i="6" s="1"/>
  <c r="AO211" i="6" s="1"/>
  <c r="O302" i="2"/>
  <c r="E210" i="6" s="1"/>
  <c r="AO210" i="6" s="1"/>
  <c r="O301" i="2"/>
  <c r="E209" i="6" s="1"/>
  <c r="AO209" i="6" s="1"/>
  <c r="O300" i="2"/>
  <c r="E208" i="6" s="1"/>
  <c r="AO208" i="6" s="1"/>
  <c r="O299" i="2"/>
  <c r="E207" i="6" s="1"/>
  <c r="AO207" i="6" s="1"/>
  <c r="O298" i="2"/>
  <c r="O297" i="2"/>
  <c r="O296" i="2"/>
  <c r="E206" i="6" s="1"/>
  <c r="AO206" i="6" s="1"/>
  <c r="O295" i="2"/>
  <c r="E205" i="6" s="1"/>
  <c r="AO205" i="6" s="1"/>
  <c r="O294" i="2"/>
  <c r="E204" i="6" s="1"/>
  <c r="AO204" i="6" s="1"/>
  <c r="O293" i="2"/>
  <c r="E203" i="6" s="1"/>
  <c r="AO203" i="6" s="1"/>
  <c r="O292" i="2"/>
  <c r="E202" i="6" s="1"/>
  <c r="AO202" i="6" s="1"/>
  <c r="O291" i="2"/>
  <c r="O290" i="2"/>
  <c r="O289" i="2"/>
  <c r="E201" i="6" s="1"/>
  <c r="AO201" i="6" s="1"/>
  <c r="O288" i="2"/>
  <c r="E200" i="6" s="1"/>
  <c r="AO200" i="6" s="1"/>
  <c r="O287" i="2"/>
  <c r="E199" i="6" s="1"/>
  <c r="AO199" i="6" s="1"/>
  <c r="O286" i="2"/>
  <c r="E198" i="6" s="1"/>
  <c r="AO198" i="6" s="1"/>
  <c r="O285" i="2"/>
  <c r="E197" i="6" s="1"/>
  <c r="AO197" i="6" s="1"/>
  <c r="O284" i="2"/>
  <c r="O283" i="2"/>
  <c r="O282" i="2"/>
  <c r="E196" i="6" s="1"/>
  <c r="AO196" i="6" s="1"/>
  <c r="O281" i="2"/>
  <c r="E195" i="6" s="1"/>
  <c r="AO195" i="6" s="1"/>
  <c r="O280" i="2"/>
  <c r="E194" i="6" s="1"/>
  <c r="AO194" i="6" s="1"/>
  <c r="O279" i="2"/>
  <c r="E193" i="6" s="1"/>
  <c r="AO193" i="6" s="1"/>
  <c r="O278" i="2"/>
  <c r="E192" i="6" s="1"/>
  <c r="AO192" i="6" s="1"/>
  <c r="O277" i="2"/>
  <c r="O276" i="2"/>
  <c r="O275" i="2"/>
  <c r="E191" i="6" s="1"/>
  <c r="AO191" i="6" s="1"/>
  <c r="O274" i="2"/>
  <c r="E190" i="6" s="1"/>
  <c r="AO190" i="6" s="1"/>
  <c r="O273" i="2"/>
  <c r="E189" i="6" s="1"/>
  <c r="AO189" i="6" s="1"/>
  <c r="O272" i="2"/>
  <c r="E188" i="6" s="1"/>
  <c r="AO188" i="6" s="1"/>
  <c r="O271" i="2"/>
  <c r="E187" i="6" s="1"/>
  <c r="AO187" i="6" s="1"/>
  <c r="O270" i="2"/>
  <c r="O269" i="2"/>
  <c r="O268" i="2"/>
  <c r="E186" i="6" s="1"/>
  <c r="AO186" i="6" s="1"/>
  <c r="O267" i="2"/>
  <c r="E185" i="6" s="1"/>
  <c r="AO185" i="6" s="1"/>
  <c r="O266" i="2"/>
  <c r="E184" i="6" s="1"/>
  <c r="AO184" i="6" s="1"/>
  <c r="O265" i="2"/>
  <c r="E183" i="6" s="1"/>
  <c r="AO183" i="6" s="1"/>
  <c r="O264" i="2"/>
  <c r="E182" i="6" s="1"/>
  <c r="AO182" i="6" s="1"/>
  <c r="O263" i="2"/>
  <c r="O262" i="2"/>
  <c r="O261" i="2"/>
  <c r="E181" i="6" s="1"/>
  <c r="AO181" i="6" s="1"/>
  <c r="O260" i="2"/>
  <c r="E180" i="6" s="1"/>
  <c r="AO180" i="6" s="1"/>
  <c r="O259" i="2"/>
  <c r="E179" i="6" s="1"/>
  <c r="AO179" i="6" s="1"/>
  <c r="O258" i="2"/>
  <c r="E178" i="6" s="1"/>
  <c r="AO178" i="6" s="1"/>
  <c r="O257" i="2"/>
  <c r="E177" i="6" s="1"/>
  <c r="AO177" i="6" s="1"/>
  <c r="O256" i="2"/>
  <c r="O255" i="2"/>
  <c r="O254" i="2"/>
  <c r="E176" i="6" s="1"/>
  <c r="AO176" i="6" s="1"/>
  <c r="O253" i="2"/>
  <c r="E175" i="6" s="1"/>
  <c r="AO175" i="6" s="1"/>
  <c r="O252" i="2"/>
  <c r="E174" i="6" s="1"/>
  <c r="AO174" i="6" s="1"/>
  <c r="O251" i="2"/>
  <c r="E173" i="6" s="1"/>
  <c r="AO173" i="6" s="1"/>
  <c r="O250" i="2"/>
  <c r="O249" i="2"/>
  <c r="O248" i="2"/>
  <c r="O247" i="2"/>
  <c r="E172" i="6" s="1"/>
  <c r="AO172" i="6" s="1"/>
  <c r="O246" i="2"/>
  <c r="E171" i="6" s="1"/>
  <c r="AO171" i="6" s="1"/>
  <c r="O245" i="2"/>
  <c r="E170" i="6" s="1"/>
  <c r="AO170" i="6" s="1"/>
  <c r="O244" i="2"/>
  <c r="E169" i="6" s="1"/>
  <c r="AO169" i="6" s="1"/>
  <c r="O243" i="2"/>
  <c r="E168" i="6" s="1"/>
  <c r="AO168" i="6" s="1"/>
  <c r="O242" i="2"/>
  <c r="O241" i="2"/>
  <c r="O240" i="2"/>
  <c r="E167" i="6" s="1"/>
  <c r="AO167" i="6" s="1"/>
  <c r="O239" i="2"/>
  <c r="E166" i="6" s="1"/>
  <c r="AO166" i="6" s="1"/>
  <c r="O238" i="2"/>
  <c r="E165" i="6" s="1"/>
  <c r="AO165" i="6" s="1"/>
  <c r="O237" i="2"/>
  <c r="E164" i="6" s="1"/>
  <c r="AO164" i="6" s="1"/>
  <c r="O236" i="2"/>
  <c r="E163" i="6" s="1"/>
  <c r="AO163" i="6" s="1"/>
  <c r="O235" i="2"/>
  <c r="O234" i="2"/>
  <c r="O233" i="2"/>
  <c r="E162" i="6" s="1"/>
  <c r="AO162" i="6" s="1"/>
  <c r="O232" i="2"/>
  <c r="E161" i="6" s="1"/>
  <c r="AO161" i="6" s="1"/>
  <c r="O231" i="2"/>
  <c r="E160" i="6" s="1"/>
  <c r="AO160" i="6" s="1"/>
  <c r="O230" i="2"/>
  <c r="E159" i="6" s="1"/>
  <c r="AO159" i="6" s="1"/>
  <c r="O229" i="2"/>
  <c r="E158" i="6" s="1"/>
  <c r="AO158" i="6" s="1"/>
  <c r="O228" i="2"/>
  <c r="O227" i="2"/>
  <c r="O226" i="2"/>
  <c r="E157" i="6" s="1"/>
  <c r="AO157" i="6" s="1"/>
  <c r="O225" i="2"/>
  <c r="E156" i="6" s="1"/>
  <c r="AO156" i="6" s="1"/>
  <c r="O224" i="2"/>
  <c r="E155" i="6" s="1"/>
  <c r="AO155" i="6" s="1"/>
  <c r="O223" i="2"/>
  <c r="E154" i="6" s="1"/>
  <c r="AO154" i="6" s="1"/>
  <c r="O222" i="2"/>
  <c r="E153" i="6" s="1"/>
  <c r="AO153" i="6" s="1"/>
  <c r="O221" i="2"/>
  <c r="O220" i="2"/>
  <c r="O219" i="2"/>
  <c r="E152" i="6" s="1"/>
  <c r="AO152" i="6" s="1"/>
  <c r="O218" i="2"/>
  <c r="E151" i="6" s="1"/>
  <c r="AO151" i="6" s="1"/>
  <c r="O217" i="2"/>
  <c r="E150" i="6" s="1"/>
  <c r="AO150" i="6" s="1"/>
  <c r="O216" i="2"/>
  <c r="E149" i="6" s="1"/>
  <c r="AO149" i="6" s="1"/>
  <c r="O215" i="2"/>
  <c r="E148" i="6" s="1"/>
  <c r="AO148" i="6" s="1"/>
  <c r="O214" i="2"/>
  <c r="O213" i="2"/>
  <c r="O212" i="2"/>
  <c r="E147" i="6" s="1"/>
  <c r="AO147" i="6" s="1"/>
  <c r="O211" i="2"/>
  <c r="E146" i="6" s="1"/>
  <c r="AO146" i="6" s="1"/>
  <c r="O210" i="2"/>
  <c r="E145" i="6" s="1"/>
  <c r="AO145" i="6" s="1"/>
  <c r="O209" i="2"/>
  <c r="E144" i="6" s="1"/>
  <c r="AO144" i="6" s="1"/>
  <c r="O208" i="2"/>
  <c r="E143" i="6" s="1"/>
  <c r="AO143" i="6" s="1"/>
  <c r="O207" i="2"/>
  <c r="O206" i="2"/>
  <c r="O205" i="2"/>
  <c r="E142" i="6" s="1"/>
  <c r="AO142" i="6" s="1"/>
  <c r="O204" i="2"/>
  <c r="E141" i="6" s="1"/>
  <c r="AO141" i="6" s="1"/>
  <c r="O203" i="2"/>
  <c r="E140" i="6" s="1"/>
  <c r="AO140" i="6" s="1"/>
  <c r="O202" i="2"/>
  <c r="E139" i="6" s="1"/>
  <c r="AO139" i="6" s="1"/>
  <c r="O201" i="2"/>
  <c r="E138" i="6" s="1"/>
  <c r="AO138" i="6" s="1"/>
  <c r="O200" i="2"/>
  <c r="O199" i="2"/>
  <c r="O198" i="2"/>
  <c r="E137" i="6" s="1"/>
  <c r="AO137" i="6" s="1"/>
  <c r="O197" i="2"/>
  <c r="E136" i="6" s="1"/>
  <c r="AO136" i="6" s="1"/>
  <c r="O196" i="2"/>
  <c r="E135" i="6" s="1"/>
  <c r="AO135" i="6" s="1"/>
  <c r="O195" i="2"/>
  <c r="E134" i="6" s="1"/>
  <c r="AO134" i="6" s="1"/>
  <c r="O194" i="2"/>
  <c r="E133" i="6" s="1"/>
  <c r="AO133" i="6" s="1"/>
  <c r="O193" i="2"/>
  <c r="O192" i="2"/>
  <c r="O191" i="2"/>
  <c r="E132" i="6" s="1"/>
  <c r="AO132" i="6" s="1"/>
  <c r="O190" i="2"/>
  <c r="E131" i="6" s="1"/>
  <c r="AO131" i="6" s="1"/>
  <c r="O189" i="2"/>
  <c r="E130" i="6" s="1"/>
  <c r="AO130" i="6" s="1"/>
  <c r="O188" i="2"/>
  <c r="E129" i="6" s="1"/>
  <c r="AO129" i="6" s="1"/>
  <c r="O187" i="2"/>
  <c r="O186" i="2"/>
  <c r="O185" i="2"/>
  <c r="O184" i="2"/>
  <c r="E128" i="6" s="1"/>
  <c r="AO128" i="6" s="1"/>
  <c r="O183" i="2"/>
  <c r="E127" i="6" s="1"/>
  <c r="AO127" i="6" s="1"/>
  <c r="O182" i="2"/>
  <c r="E126" i="6" s="1"/>
  <c r="AO126" i="6" s="1"/>
  <c r="O181" i="2"/>
  <c r="E125" i="6" s="1"/>
  <c r="AO125" i="6" s="1"/>
  <c r="O180" i="2"/>
  <c r="E124" i="6" s="1"/>
  <c r="AO124" i="6" s="1"/>
  <c r="O179" i="2"/>
  <c r="O178" i="2"/>
  <c r="O177" i="2"/>
  <c r="E123" i="6" s="1"/>
  <c r="AO123" i="6" s="1"/>
  <c r="O176" i="2"/>
  <c r="E122" i="6" s="1"/>
  <c r="AO122" i="6" s="1"/>
  <c r="O175" i="2"/>
  <c r="E121" i="6" s="1"/>
  <c r="AO121" i="6" s="1"/>
  <c r="O174" i="2"/>
  <c r="E120" i="6" s="1"/>
  <c r="AO120" i="6" s="1"/>
  <c r="O173" i="2"/>
  <c r="E119" i="6" s="1"/>
  <c r="AO119" i="6" s="1"/>
  <c r="O172" i="2"/>
  <c r="O171" i="2"/>
  <c r="O170" i="2"/>
  <c r="E118" i="6" s="1"/>
  <c r="AO118" i="6" s="1"/>
  <c r="O169" i="2"/>
  <c r="E117" i="6" s="1"/>
  <c r="AO117" i="6" s="1"/>
  <c r="O168" i="2"/>
  <c r="E116" i="6" s="1"/>
  <c r="AO116" i="6" s="1"/>
  <c r="O167" i="2"/>
  <c r="E115" i="6" s="1"/>
  <c r="AO115" i="6" s="1"/>
  <c r="O166" i="2"/>
  <c r="E114" i="6" s="1"/>
  <c r="AO114" i="6" s="1"/>
  <c r="O165" i="2"/>
  <c r="O164" i="2"/>
  <c r="O163" i="2"/>
  <c r="E113" i="6" s="1"/>
  <c r="AO113" i="6" s="1"/>
  <c r="O162" i="2"/>
  <c r="E112" i="6" s="1"/>
  <c r="AO112" i="6" s="1"/>
  <c r="O161" i="2"/>
  <c r="E111" i="6" s="1"/>
  <c r="AO111" i="6" s="1"/>
  <c r="O160" i="2"/>
  <c r="E110" i="6" s="1"/>
  <c r="AO110" i="6" s="1"/>
  <c r="O159" i="2"/>
  <c r="E109" i="6" s="1"/>
  <c r="AO109" i="6" s="1"/>
  <c r="O158" i="2"/>
  <c r="O157" i="2"/>
  <c r="O156" i="2"/>
  <c r="E108" i="6" s="1"/>
  <c r="AO108" i="6" s="1"/>
  <c r="O155" i="2"/>
  <c r="E107" i="6" s="1"/>
  <c r="AO107" i="6" s="1"/>
  <c r="O154" i="2"/>
  <c r="E106" i="6" s="1"/>
  <c r="AO106" i="6" s="1"/>
  <c r="O153" i="2"/>
  <c r="E105" i="6" s="1"/>
  <c r="AO105" i="6" s="1"/>
  <c r="O152" i="2"/>
  <c r="O151" i="2"/>
  <c r="O150" i="2"/>
  <c r="O149" i="2"/>
  <c r="E104" i="6" s="1"/>
  <c r="AO104" i="6" s="1"/>
  <c r="O148" i="2"/>
  <c r="E103" i="6" s="1"/>
  <c r="AO103" i="6" s="1"/>
  <c r="O147" i="2"/>
  <c r="E102" i="6" s="1"/>
  <c r="AO102" i="6" s="1"/>
  <c r="O146" i="2"/>
  <c r="E101" i="6" s="1"/>
  <c r="AO101" i="6" s="1"/>
  <c r="O145" i="2"/>
  <c r="E100" i="6" s="1"/>
  <c r="AO100" i="6" s="1"/>
  <c r="O144" i="2"/>
  <c r="O143" i="2"/>
  <c r="O142" i="2"/>
  <c r="E99" i="6" s="1"/>
  <c r="AO99" i="6" s="1"/>
  <c r="O141" i="2"/>
  <c r="E98" i="6" s="1"/>
  <c r="AO98" i="6" s="1"/>
  <c r="O140" i="2"/>
  <c r="E97" i="6" s="1"/>
  <c r="AO97" i="6" s="1"/>
  <c r="O139" i="2"/>
  <c r="E96" i="6" s="1"/>
  <c r="AO96" i="6" s="1"/>
  <c r="O138" i="2"/>
  <c r="E95" i="6" s="1"/>
  <c r="AO95" i="6" s="1"/>
  <c r="O137" i="2"/>
  <c r="O136" i="2"/>
  <c r="O135" i="2"/>
  <c r="E94" i="6" s="1"/>
  <c r="AO94" i="6" s="1"/>
  <c r="O134" i="2"/>
  <c r="E93" i="6" s="1"/>
  <c r="AO93" i="6" s="1"/>
  <c r="O133" i="2"/>
  <c r="E92" i="6" s="1"/>
  <c r="AO92" i="6" s="1"/>
  <c r="O132" i="2"/>
  <c r="E91" i="6" s="1"/>
  <c r="AO91" i="6" s="1"/>
  <c r="O131" i="2"/>
  <c r="E90" i="6" s="1"/>
  <c r="AO90" i="6" s="1"/>
  <c r="O130" i="2"/>
  <c r="O129" i="2"/>
  <c r="O128" i="2"/>
  <c r="E89" i="6" s="1"/>
  <c r="AO89" i="6" s="1"/>
  <c r="O127" i="2"/>
  <c r="E88" i="6" s="1"/>
  <c r="AO88" i="6" s="1"/>
  <c r="O126" i="2"/>
  <c r="E87" i="6" s="1"/>
  <c r="AO87" i="6" s="1"/>
  <c r="O125" i="2"/>
  <c r="E86" i="6" s="1"/>
  <c r="AO86" i="6" s="1"/>
  <c r="O124" i="2"/>
  <c r="E85" i="6" s="1"/>
  <c r="AO85" i="6" s="1"/>
  <c r="O123" i="2"/>
  <c r="O122" i="2"/>
  <c r="O121" i="2"/>
  <c r="E84" i="6" s="1"/>
  <c r="AO84" i="6" s="1"/>
  <c r="O120" i="2"/>
  <c r="E83" i="6" s="1"/>
  <c r="AO83" i="6" s="1"/>
  <c r="O119" i="2"/>
  <c r="E82" i="6" s="1"/>
  <c r="AO82" i="6" s="1"/>
  <c r="O118" i="2"/>
  <c r="E81" i="6" s="1"/>
  <c r="AO81" i="6" s="1"/>
  <c r="O117" i="2"/>
  <c r="E80" i="6" s="1"/>
  <c r="AO80" i="6" s="1"/>
  <c r="O116" i="2"/>
  <c r="O115" i="2"/>
  <c r="O114" i="2"/>
  <c r="O113" i="2"/>
  <c r="E79" i="6" s="1"/>
  <c r="AO79" i="6" s="1"/>
  <c r="O112" i="2"/>
  <c r="E78" i="6" s="1"/>
  <c r="AO78" i="6" s="1"/>
  <c r="O111" i="2"/>
  <c r="E77" i="6" s="1"/>
  <c r="AO77" i="6" s="1"/>
  <c r="O110" i="2"/>
  <c r="E76" i="6" s="1"/>
  <c r="AO76" i="6" s="1"/>
  <c r="O109" i="2"/>
  <c r="O108" i="2"/>
  <c r="O107" i="2"/>
  <c r="E75" i="6" s="1"/>
  <c r="AO75" i="6" s="1"/>
  <c r="O106" i="2"/>
  <c r="E74" i="6" s="1"/>
  <c r="AO74" i="6" s="1"/>
  <c r="O105" i="2"/>
  <c r="E73" i="6" s="1"/>
  <c r="AO73" i="6" s="1"/>
  <c r="O104" i="2"/>
  <c r="E72" i="6" s="1"/>
  <c r="AO72" i="6" s="1"/>
  <c r="O103" i="2"/>
  <c r="E71" i="6" s="1"/>
  <c r="AO71" i="6" s="1"/>
  <c r="O102" i="2"/>
  <c r="O101" i="2"/>
  <c r="O100" i="2"/>
  <c r="E70" i="6" s="1"/>
  <c r="AO70" i="6" s="1"/>
  <c r="O99" i="2"/>
  <c r="E69" i="6" s="1"/>
  <c r="AO69" i="6" s="1"/>
  <c r="O98" i="2"/>
  <c r="E68" i="6" s="1"/>
  <c r="AO68" i="6" s="1"/>
  <c r="O97" i="2"/>
  <c r="E67" i="6" s="1"/>
  <c r="AO67" i="6" s="1"/>
  <c r="O96" i="2"/>
  <c r="E66" i="6" s="1"/>
  <c r="AO66" i="6" s="1"/>
  <c r="O95" i="2"/>
  <c r="O94" i="2"/>
  <c r="O93" i="2"/>
  <c r="E65" i="6" s="1"/>
  <c r="AO65" i="6" s="1"/>
  <c r="O92" i="2"/>
  <c r="E64" i="6" s="1"/>
  <c r="AO64" i="6" s="1"/>
  <c r="O91" i="2"/>
  <c r="E63" i="6" s="1"/>
  <c r="AO63" i="6" s="1"/>
  <c r="O90" i="2"/>
  <c r="E62" i="6" s="1"/>
  <c r="AO62" i="6" s="1"/>
  <c r="O89" i="2"/>
  <c r="E61" i="6" s="1"/>
  <c r="AO61" i="6" s="1"/>
  <c r="O88" i="2"/>
  <c r="O87" i="2"/>
  <c r="O86" i="2"/>
  <c r="E60" i="6" s="1"/>
  <c r="AO60" i="6" s="1"/>
  <c r="O85" i="2"/>
  <c r="E59" i="6" s="1"/>
  <c r="AO59" i="6" s="1"/>
  <c r="O84" i="2"/>
  <c r="E58" i="6" s="1"/>
  <c r="AO58" i="6" s="1"/>
  <c r="O83" i="2"/>
  <c r="E57" i="6" s="1"/>
  <c r="AO57" i="6" s="1"/>
  <c r="O82" i="2"/>
  <c r="E56" i="6" s="1"/>
  <c r="AO56" i="6" s="1"/>
  <c r="O81" i="2"/>
  <c r="O80" i="2"/>
  <c r="O79" i="2"/>
  <c r="E55" i="6" s="1"/>
  <c r="AO55" i="6" s="1"/>
  <c r="O78" i="2"/>
  <c r="E54" i="6" s="1"/>
  <c r="AO54" i="6" s="1"/>
  <c r="O77" i="2"/>
  <c r="E53" i="6" s="1"/>
  <c r="AO53" i="6" s="1"/>
  <c r="O76" i="2"/>
  <c r="E52" i="6" s="1"/>
  <c r="AO52" i="6" s="1"/>
  <c r="O75" i="2"/>
  <c r="E51" i="6" s="1"/>
  <c r="AO51" i="6" s="1"/>
  <c r="O74" i="2"/>
  <c r="O73" i="2"/>
  <c r="O72" i="2"/>
  <c r="E50" i="6" s="1"/>
  <c r="AO50" i="6" s="1"/>
  <c r="O71" i="2"/>
  <c r="E49" i="6" s="1"/>
  <c r="AO49" i="6" s="1"/>
  <c r="O70" i="2"/>
  <c r="E48" i="6" s="1"/>
  <c r="AO48" i="6" s="1"/>
  <c r="O69" i="2"/>
  <c r="E47" i="6" s="1"/>
  <c r="AO47" i="6" s="1"/>
  <c r="O68" i="2"/>
  <c r="E46" i="6" s="1"/>
  <c r="AO46" i="6" s="1"/>
  <c r="O67" i="2"/>
  <c r="O66" i="2"/>
  <c r="O65" i="2"/>
  <c r="E45" i="6" s="1"/>
  <c r="AO45" i="6" s="1"/>
  <c r="O64" i="2"/>
  <c r="E44" i="6" s="1"/>
  <c r="AO44" i="6" s="1"/>
  <c r="O63" i="2"/>
  <c r="E43" i="6" s="1"/>
  <c r="AO43" i="6" s="1"/>
  <c r="O62" i="2"/>
  <c r="E42" i="6" s="1"/>
  <c r="AO42" i="6" s="1"/>
  <c r="O61" i="2"/>
  <c r="E41" i="6" s="1"/>
  <c r="AO41" i="6" s="1"/>
  <c r="O60" i="2"/>
  <c r="O59" i="2"/>
  <c r="O58" i="2"/>
  <c r="E40" i="6" s="1"/>
  <c r="AO40" i="6" s="1"/>
  <c r="O57" i="2"/>
  <c r="E39" i="6" s="1"/>
  <c r="AO39" i="6" s="1"/>
  <c r="O56" i="2"/>
  <c r="E38" i="6" s="1"/>
  <c r="AO38" i="6" s="1"/>
  <c r="O55" i="2"/>
  <c r="E37" i="6" s="1"/>
  <c r="AO37" i="6" s="1"/>
  <c r="O54" i="2"/>
  <c r="O53" i="2"/>
  <c r="O52" i="2"/>
  <c r="O51" i="2"/>
  <c r="E36" i="6" s="1"/>
  <c r="AO36" i="6" s="1"/>
  <c r="O50" i="2"/>
  <c r="E35" i="6" s="1"/>
  <c r="AO35" i="6" s="1"/>
  <c r="O49" i="2"/>
  <c r="E34" i="6" s="1"/>
  <c r="AO34" i="6" s="1"/>
  <c r="O48" i="2"/>
  <c r="E33" i="6" s="1"/>
  <c r="AO33" i="6" s="1"/>
  <c r="O47" i="2"/>
  <c r="E32" i="6" s="1"/>
  <c r="AO32" i="6" s="1"/>
  <c r="O46" i="2"/>
  <c r="O45" i="2"/>
  <c r="O44" i="2"/>
  <c r="E31" i="6" s="1"/>
  <c r="AO31" i="6" s="1"/>
  <c r="O43" i="2"/>
  <c r="E30" i="6" s="1"/>
  <c r="AO30" i="6" s="1"/>
  <c r="O42" i="2"/>
  <c r="E29" i="6" s="1"/>
  <c r="AO29" i="6" s="1"/>
  <c r="O41" i="2"/>
  <c r="E28" i="6" s="1"/>
  <c r="AO28" i="6" s="1"/>
  <c r="O40" i="2"/>
  <c r="E27" i="6" s="1"/>
  <c r="AO27" i="6" s="1"/>
  <c r="O39" i="2"/>
  <c r="O38" i="2"/>
  <c r="O37" i="2"/>
  <c r="E26" i="6" s="1"/>
  <c r="AO26" i="6" s="1"/>
  <c r="O36" i="2"/>
  <c r="E25" i="6" s="1"/>
  <c r="AO25" i="6" s="1"/>
  <c r="O35" i="2"/>
  <c r="E24" i="6" s="1"/>
  <c r="AO24" i="6" s="1"/>
  <c r="O34" i="2"/>
  <c r="E23" i="6" s="1"/>
  <c r="AO23" i="6" s="1"/>
  <c r="O33" i="2"/>
  <c r="E22" i="6" s="1"/>
  <c r="AO22" i="6" s="1"/>
  <c r="O32" i="2"/>
  <c r="O31" i="2"/>
  <c r="O30" i="2"/>
  <c r="E21" i="6" s="1"/>
  <c r="AO21" i="6" s="1"/>
  <c r="O29" i="2"/>
  <c r="E20" i="6" s="1"/>
  <c r="AO20" i="6" s="1"/>
  <c r="O28" i="2"/>
  <c r="E19" i="6" s="1"/>
  <c r="AO19" i="6" s="1"/>
  <c r="O27" i="2"/>
  <c r="E18" i="6" s="1"/>
  <c r="AO18" i="6" s="1"/>
  <c r="O26" i="2"/>
  <c r="E17" i="6" s="1"/>
  <c r="AO17" i="6" s="1"/>
  <c r="O25" i="2"/>
  <c r="O24" i="2"/>
  <c r="O23" i="2"/>
  <c r="E16" i="6" s="1"/>
  <c r="AO16" i="6" s="1"/>
  <c r="O22" i="2"/>
  <c r="E15" i="6" s="1"/>
  <c r="AO15" i="6" s="1"/>
  <c r="O21" i="2"/>
  <c r="E14" i="6" s="1"/>
  <c r="AO14" i="6" s="1"/>
  <c r="O20" i="2"/>
  <c r="E13" i="6" s="1"/>
  <c r="AO13" i="6" s="1"/>
  <c r="O19" i="2"/>
  <c r="O18" i="2"/>
  <c r="O17" i="2"/>
  <c r="O16" i="2"/>
  <c r="E12" i="6" s="1"/>
  <c r="AO12" i="6" s="1"/>
  <c r="O15" i="2"/>
  <c r="E11" i="6" s="1"/>
  <c r="AO11" i="6" s="1"/>
  <c r="O14" i="2"/>
  <c r="E10" i="6" s="1"/>
  <c r="AO10" i="6" s="1"/>
  <c r="O13" i="2"/>
  <c r="E9" i="6" s="1"/>
  <c r="AO9" i="6" s="1"/>
  <c r="O12" i="2"/>
  <c r="E8" i="6" s="1"/>
  <c r="AO8" i="6" s="1"/>
  <c r="O11" i="2"/>
  <c r="O10" i="2"/>
  <c r="O9" i="2"/>
  <c r="E7" i="6" s="1"/>
  <c r="AO7" i="6" s="1"/>
  <c r="O8" i="2"/>
  <c r="E6" i="6" s="1"/>
  <c r="AO6" i="6" s="1"/>
  <c r="O7" i="2"/>
  <c r="E5" i="6" s="1"/>
  <c r="AO5" i="6" s="1"/>
  <c r="O6" i="2"/>
  <c r="E4" i="6" s="1"/>
  <c r="AO4" i="6" s="1"/>
  <c r="O5" i="2"/>
  <c r="E3" i="6" s="1"/>
  <c r="O4" i="2"/>
  <c r="O3" i="2"/>
  <c r="AR894" i="6" l="1"/>
  <c r="AR1010" i="6"/>
  <c r="AR1126" i="6"/>
  <c r="AR838" i="6"/>
  <c r="AR850" i="6"/>
  <c r="AR910" i="6"/>
  <c r="AR922" i="6"/>
  <c r="AR994" i="6"/>
  <c r="AR1042" i="6"/>
  <c r="AR1070" i="6"/>
  <c r="AR1114" i="6"/>
  <c r="AR1186" i="6"/>
  <c r="AR1198" i="6"/>
  <c r="AR1226" i="6"/>
  <c r="AR1334" i="6"/>
  <c r="AR1346" i="6"/>
  <c r="AR1390" i="6"/>
  <c r="AR1418" i="6"/>
  <c r="AR1430" i="6"/>
  <c r="AR1566" i="6"/>
  <c r="AR1578" i="6"/>
  <c r="AR1358" i="6"/>
  <c r="AR2394" i="6"/>
  <c r="AR1562" i="6"/>
  <c r="AR1574" i="6"/>
  <c r="AR114" i="6"/>
  <c r="AR346" i="6"/>
  <c r="AR614" i="6"/>
  <c r="AR846" i="6"/>
  <c r="AR986" i="6"/>
  <c r="AR1002" i="6"/>
  <c r="AR1194" i="6"/>
  <c r="AR1234" i="6"/>
  <c r="AR1426" i="6"/>
  <c r="AR2142" i="6"/>
  <c r="AR2158" i="6"/>
  <c r="AR2274" i="6"/>
  <c r="AR2390" i="6"/>
  <c r="AR58" i="6"/>
  <c r="AR70" i="6"/>
  <c r="AR214" i="6"/>
  <c r="AR226" i="6"/>
  <c r="AR322" i="6"/>
  <c r="AR334" i="6"/>
  <c r="AR406" i="6"/>
  <c r="AR482" i="6"/>
  <c r="AR494" i="6"/>
  <c r="AR514" i="6"/>
  <c r="AR558" i="6"/>
  <c r="AR630" i="6"/>
  <c r="AR674" i="6"/>
  <c r="AR686" i="6"/>
  <c r="AR714" i="6"/>
  <c r="AR726" i="6"/>
  <c r="AR834" i="6"/>
  <c r="AR906" i="6"/>
  <c r="AR918" i="6"/>
  <c r="AR990" i="6"/>
  <c r="AR1054" i="6"/>
  <c r="AR1066" i="6"/>
  <c r="AR1110" i="6"/>
  <c r="AR1182" i="6"/>
  <c r="AR1210" i="6"/>
  <c r="AR1222" i="6"/>
  <c r="AR1330" i="6"/>
  <c r="AR1342" i="6"/>
  <c r="AR1402" i="6"/>
  <c r="AR1414" i="6"/>
  <c r="AR2102" i="6"/>
  <c r="AR2114" i="6"/>
  <c r="AR2146" i="6"/>
  <c r="AR2174" i="6"/>
  <c r="AR2258" i="6"/>
  <c r="AR174" i="6"/>
  <c r="AR186" i="6"/>
  <c r="AR18" i="6"/>
  <c r="AR30" i="6"/>
  <c r="AR102" i="6"/>
  <c r="AR134" i="6"/>
  <c r="AR146" i="6"/>
  <c r="AR14" i="6"/>
  <c r="AR26" i="6"/>
  <c r="AR86" i="6"/>
  <c r="AR98" i="6"/>
  <c r="AR130" i="6"/>
  <c r="AR142" i="6"/>
  <c r="AR158" i="6"/>
  <c r="AR170" i="6"/>
  <c r="AR242" i="6"/>
  <c r="AR258" i="6"/>
  <c r="AR290" i="6"/>
  <c r="AR318" i="6"/>
  <c r="AR362" i="6"/>
  <c r="AR374" i="6"/>
  <c r="AR434" i="6"/>
  <c r="AR446" i="6"/>
  <c r="AR466" i="6"/>
  <c r="AR478" i="6"/>
  <c r="AR526" i="6"/>
  <c r="AR586" i="6"/>
  <c r="AR598" i="6"/>
  <c r="AR642" i="6"/>
  <c r="AR658" i="6"/>
  <c r="AR670" i="6"/>
  <c r="AR742" i="6"/>
  <c r="AR758" i="6"/>
  <c r="AR790" i="6"/>
  <c r="AR818" i="6"/>
  <c r="AR830" i="6"/>
  <c r="AR862" i="6"/>
  <c r="AR874" i="6"/>
  <c r="AR934" i="6"/>
  <c r="AR946" i="6"/>
  <c r="AR974" i="6"/>
  <c r="AR1006" i="6"/>
  <c r="AR1022" i="6"/>
  <c r="AR1082" i="6"/>
  <c r="AR1094" i="6"/>
  <c r="AR1106" i="6"/>
  <c r="AR1138" i="6"/>
  <c r="AR1166" i="6"/>
  <c r="AR1178" i="6"/>
  <c r="AR1314" i="6"/>
  <c r="AR1370" i="6"/>
  <c r="AR1590" i="6"/>
  <c r="AR1602" i="6"/>
  <c r="AR2130" i="6"/>
  <c r="AR2186" i="6"/>
  <c r="AR2202" i="6"/>
  <c r="AR2214" i="6"/>
  <c r="AR2226" i="6"/>
  <c r="AR2242" i="6"/>
  <c r="AR2290" i="6"/>
  <c r="AR2362" i="6"/>
  <c r="AR2406" i="6"/>
  <c r="AR2418" i="6"/>
  <c r="AR430" i="6"/>
  <c r="AR442" i="6"/>
  <c r="AR458" i="6"/>
  <c r="AR474" i="6"/>
  <c r="AR570" i="6"/>
  <c r="AR582" i="6"/>
  <c r="AR594" i="6"/>
  <c r="AR654" i="6"/>
  <c r="AR666" i="6"/>
  <c r="AR738" i="6"/>
  <c r="AR750" i="6"/>
  <c r="AR802" i="6"/>
  <c r="AR814" i="6"/>
  <c r="AR826" i="6"/>
  <c r="AR858" i="6"/>
  <c r="AR930" i="6"/>
  <c r="AR942" i="6"/>
  <c r="AR958" i="6"/>
  <c r="AR970" i="6"/>
  <c r="AR982" i="6"/>
  <c r="AR1034" i="6"/>
  <c r="AR1078" i="6"/>
  <c r="AR1090" i="6"/>
  <c r="AR1150" i="6"/>
  <c r="AR1162" i="6"/>
  <c r="AR1174" i="6"/>
  <c r="AR1310" i="6"/>
  <c r="AR1366" i="6"/>
  <c r="AR1382" i="6"/>
  <c r="AR1586" i="6"/>
  <c r="AR1598" i="6"/>
  <c r="AR2126" i="6"/>
  <c r="AR2138" i="6"/>
  <c r="AR2198" i="6"/>
  <c r="AR2210" i="6"/>
  <c r="AR2238" i="6"/>
  <c r="AR2286" i="6"/>
  <c r="AR2346" i="6"/>
  <c r="AR2358" i="6"/>
  <c r="AR2402" i="6"/>
  <c r="AR302" i="6"/>
  <c r="AR358" i="6"/>
  <c r="AR1014" i="6"/>
  <c r="AR314" i="6"/>
  <c r="AR638" i="6"/>
  <c r="AR766" i="6"/>
  <c r="AR798" i="6"/>
  <c r="AR10" i="6"/>
  <c r="AR154" i="6"/>
  <c r="AR6" i="6"/>
  <c r="AR66" i="6"/>
  <c r="AR386" i="6"/>
  <c r="AR234" i="6"/>
  <c r="AR470" i="6"/>
  <c r="AR502" i="6"/>
  <c r="AR650" i="6"/>
  <c r="AR62" i="6"/>
  <c r="AR74" i="6"/>
  <c r="AR106" i="6"/>
  <c r="AR118" i="6"/>
  <c r="AR178" i="6"/>
  <c r="AR190" i="6"/>
  <c r="AR218" i="6"/>
  <c r="AR266" i="6"/>
  <c r="AR326" i="6"/>
  <c r="AR338" i="6"/>
  <c r="AR350" i="6"/>
  <c r="AR382" i="6"/>
  <c r="AR410" i="6"/>
  <c r="AR422" i="6"/>
  <c r="AR486" i="6"/>
  <c r="AR498" i="6"/>
  <c r="AR562" i="6"/>
  <c r="AR606" i="6"/>
  <c r="AR618" i="6"/>
  <c r="AR678" i="6"/>
  <c r="AR690" i="6"/>
  <c r="AR718" i="6"/>
  <c r="AR730" i="6"/>
  <c r="AR126" i="6"/>
  <c r="AR250" i="6"/>
  <c r="AR182" i="6"/>
  <c r="AR342" i="6"/>
  <c r="AR550" i="6"/>
  <c r="AR34" i="6"/>
  <c r="AR138" i="6"/>
  <c r="AR162" i="6"/>
  <c r="AR310" i="6"/>
  <c r="AR426" i="6"/>
  <c r="AR522" i="6"/>
  <c r="AR566" i="6"/>
  <c r="AR662" i="6"/>
  <c r="AR90" i="6"/>
  <c r="AR230" i="6"/>
  <c r="AR246" i="6"/>
  <c r="AR262" i="6"/>
  <c r="AR294" i="6"/>
  <c r="AR306" i="6"/>
  <c r="AR366" i="6"/>
  <c r="AR378" i="6"/>
  <c r="AR438" i="6"/>
  <c r="AR450" i="6"/>
  <c r="AR462" i="6"/>
  <c r="AR518" i="6"/>
  <c r="AR530" i="6"/>
  <c r="AR574" i="6"/>
  <c r="AR590" i="6"/>
  <c r="AR602" i="6"/>
  <c r="AR634" i="6"/>
  <c r="AR646" i="6"/>
  <c r="AR746" i="6"/>
  <c r="AR762" i="6"/>
  <c r="AR794" i="6"/>
  <c r="AR806" i="6"/>
  <c r="AR822" i="6"/>
  <c r="AR42" i="6"/>
  <c r="AR94" i="6"/>
  <c r="AR238" i="6"/>
  <c r="AR50" i="6"/>
  <c r="AR110" i="6"/>
  <c r="AR194" i="6"/>
  <c r="AR282" i="6"/>
  <c r="AR414" i="6"/>
  <c r="AR506" i="6"/>
  <c r="AR610" i="6"/>
  <c r="AR150" i="6"/>
  <c r="AR298" i="6"/>
  <c r="AR534" i="6"/>
  <c r="AR46" i="6"/>
  <c r="AR202" i="6"/>
  <c r="AR278" i="6"/>
  <c r="AR394" i="6"/>
  <c r="AR418" i="6"/>
  <c r="AR546" i="6"/>
  <c r="AR702" i="6"/>
  <c r="AR778" i="6"/>
  <c r="AR198" i="6"/>
  <c r="AR254" i="6"/>
  <c r="AR274" i="6"/>
  <c r="AR286" i="6"/>
  <c r="AR330" i="6"/>
  <c r="AR390" i="6"/>
  <c r="AR402" i="6"/>
  <c r="AR510" i="6"/>
  <c r="AR542" i="6"/>
  <c r="AR554" i="6"/>
  <c r="AR626" i="6"/>
  <c r="AR698" i="6"/>
  <c r="AR710" i="6"/>
  <c r="AR754" i="6"/>
  <c r="AR774" i="6"/>
  <c r="AR786" i="6"/>
  <c r="AR890" i="6"/>
  <c r="AR902" i="6"/>
  <c r="AR82" i="6"/>
  <c r="AR166" i="6"/>
  <c r="AR222" i="6"/>
  <c r="AR270" i="6"/>
  <c r="AR354" i="6"/>
  <c r="AR490" i="6"/>
  <c r="AR622" i="6"/>
  <c r="AR682" i="6"/>
  <c r="AR694" i="6"/>
  <c r="AR706" i="6"/>
  <c r="AR722" i="6"/>
  <c r="AR734" i="6"/>
  <c r="AR770" i="6"/>
  <c r="AR782" i="6"/>
  <c r="AR842" i="6"/>
  <c r="AR854" i="6"/>
  <c r="AR886" i="6"/>
  <c r="AR898" i="6"/>
  <c r="AR914" i="6"/>
  <c r="AR998" i="6"/>
  <c r="AR54" i="6"/>
  <c r="AR210" i="6"/>
  <c r="AR38" i="6"/>
  <c r="AR78" i="6"/>
  <c r="AR122" i="6"/>
  <c r="AR206" i="6"/>
  <c r="AR398" i="6"/>
  <c r="AR538" i="6"/>
  <c r="AR22" i="6"/>
  <c r="AR370" i="6"/>
  <c r="AR454" i="6"/>
  <c r="AR578" i="6"/>
  <c r="AR810" i="6"/>
  <c r="AR1058" i="6"/>
  <c r="AR1214" i="6"/>
  <c r="AR1406" i="6"/>
  <c r="AR2106" i="6"/>
  <c r="AR2150" i="6"/>
  <c r="AR2162" i="6"/>
  <c r="AR2178" i="6"/>
  <c r="AR2262" i="6"/>
  <c r="AR2278" i="6"/>
  <c r="AR2298" i="6"/>
  <c r="AR2310" i="6"/>
  <c r="AR2370" i="6"/>
  <c r="AR2382" i="6"/>
  <c r="AR2758" i="6"/>
  <c r="AR866" i="6"/>
  <c r="AR878" i="6"/>
  <c r="AR938" i="6"/>
  <c r="AR950" i="6"/>
  <c r="AR962" i="6"/>
  <c r="AR978" i="6"/>
  <c r="AR1026" i="6"/>
  <c r="AR1038" i="6"/>
  <c r="AR1098" i="6"/>
  <c r="AR1142" i="6"/>
  <c r="AR1154" i="6"/>
  <c r="AR1170" i="6"/>
  <c r="AR1374" i="6"/>
  <c r="AR1386" i="6"/>
  <c r="AR1594" i="6"/>
  <c r="AR1606" i="6"/>
  <c r="AR2118" i="6"/>
  <c r="AR2134" i="6"/>
  <c r="AR2190" i="6"/>
  <c r="AR2218" i="6"/>
  <c r="AR2230" i="6"/>
  <c r="AR2294" i="6"/>
  <c r="AR2338" i="6"/>
  <c r="AR2350" i="6"/>
  <c r="AR2410" i="6"/>
  <c r="AR2422" i="6"/>
  <c r="AR2770" i="6"/>
  <c r="AR1318" i="6"/>
  <c r="AR2246" i="6"/>
  <c r="AR2306" i="6"/>
  <c r="AR2322" i="6"/>
  <c r="AR2334" i="6"/>
  <c r="AR2366" i="6"/>
  <c r="AR2378" i="6"/>
  <c r="AR2754" i="6"/>
  <c r="AR2766" i="6"/>
  <c r="AR1018" i="6"/>
  <c r="AR1050" i="6"/>
  <c r="AR1062" i="6"/>
  <c r="AR1122" i="6"/>
  <c r="AR1134" i="6"/>
  <c r="AR1206" i="6"/>
  <c r="AR1218" i="6"/>
  <c r="AR1326" i="6"/>
  <c r="AR1354" i="6"/>
  <c r="AR1398" i="6"/>
  <c r="AR1410" i="6"/>
  <c r="AR1558" i="6"/>
  <c r="AR2098" i="6"/>
  <c r="AR2170" i="6"/>
  <c r="AR2182" i="6"/>
  <c r="AR2254" i="6"/>
  <c r="AR2318" i="6"/>
  <c r="AR2330" i="6"/>
  <c r="AR2374" i="6"/>
  <c r="AR2750" i="6"/>
  <c r="AR2762" i="6"/>
  <c r="AR2746" i="6"/>
  <c r="AR1046" i="6"/>
  <c r="AR1118" i="6"/>
  <c r="AR1130" i="6"/>
  <c r="AR1190" i="6"/>
  <c r="AR1202" i="6"/>
  <c r="AR1230" i="6"/>
  <c r="AR1322" i="6"/>
  <c r="AR1338" i="6"/>
  <c r="AR1350" i="6"/>
  <c r="AR1362" i="6"/>
  <c r="AR1394" i="6"/>
  <c r="AR1422" i="6"/>
  <c r="AR1570" i="6"/>
  <c r="AR1582" i="6"/>
  <c r="AR2110" i="6"/>
  <c r="AR2154" i="6"/>
  <c r="AR2166" i="6"/>
  <c r="AR2250" i="6"/>
  <c r="AR2270" i="6"/>
  <c r="AR2302" i="6"/>
  <c r="AR2314" i="6"/>
  <c r="AR2326" i="6"/>
  <c r="AR2386" i="6"/>
  <c r="AR870" i="6"/>
  <c r="AR882" i="6"/>
  <c r="AR926" i="6"/>
  <c r="AR954" i="6"/>
  <c r="AR966" i="6"/>
  <c r="AR1030" i="6"/>
  <c r="AR1074" i="6"/>
  <c r="AR1086" i="6"/>
  <c r="AR1102" i="6"/>
  <c r="AR1146" i="6"/>
  <c r="AR1158" i="6"/>
  <c r="AR1378" i="6"/>
  <c r="AR1434" i="6"/>
  <c r="AR2122" i="6"/>
  <c r="AR2194" i="6"/>
  <c r="AR2206" i="6"/>
  <c r="AR2222" i="6"/>
  <c r="AR2234" i="6"/>
  <c r="AR2266" i="6"/>
  <c r="AR2282" i="6"/>
  <c r="AR2342" i="6"/>
  <c r="AR2354" i="6"/>
  <c r="AR2398" i="6"/>
  <c r="AR2414" i="6"/>
  <c r="AR2742" i="6"/>
  <c r="AR1238" i="6"/>
  <c r="AR1242" i="6"/>
  <c r="AR1246" i="6"/>
  <c r="AR1250" i="6"/>
  <c r="AR1254" i="6"/>
  <c r="AR1258" i="6"/>
  <c r="AR1262" i="6"/>
  <c r="AR1266" i="6"/>
  <c r="AR1270" i="6"/>
  <c r="AR1274" i="6"/>
  <c r="AR1278" i="6"/>
  <c r="AR1282" i="6"/>
  <c r="AR1286" i="6"/>
  <c r="AR1290" i="6"/>
  <c r="AR1294" i="6"/>
  <c r="AR1298" i="6"/>
  <c r="AR1302" i="6"/>
  <c r="AR1306" i="6"/>
  <c r="AR1438" i="6"/>
  <c r="AR1442" i="6"/>
  <c r="AR1446" i="6"/>
  <c r="AR1450" i="6"/>
  <c r="AR1454" i="6"/>
  <c r="AR1458" i="6"/>
  <c r="AR1462" i="6"/>
  <c r="AR1466" i="6"/>
  <c r="AR1470" i="6"/>
  <c r="AR1474" i="6"/>
  <c r="AR1478" i="6"/>
  <c r="AR1482" i="6"/>
  <c r="AR1486" i="6"/>
  <c r="AR1490" i="6"/>
  <c r="AR1494" i="6"/>
  <c r="AR1498" i="6"/>
  <c r="AR1502" i="6"/>
  <c r="AR1506" i="6"/>
  <c r="AR1510" i="6"/>
  <c r="AR1514" i="6"/>
  <c r="AR1518" i="6"/>
  <c r="AR1522" i="6"/>
  <c r="AR1526" i="6"/>
  <c r="AR1530" i="6"/>
  <c r="AR1534" i="6"/>
  <c r="AR1538" i="6"/>
  <c r="AR1542" i="6"/>
  <c r="AR1546" i="6"/>
  <c r="AR1550" i="6"/>
  <c r="AR1554" i="6"/>
  <c r="AR1610" i="6"/>
  <c r="AR1614" i="6"/>
  <c r="AR1618" i="6"/>
  <c r="AR1622" i="6"/>
  <c r="AR1626" i="6"/>
  <c r="AR1630" i="6"/>
  <c r="AR1634" i="6"/>
  <c r="AR1638" i="6"/>
  <c r="AR1642" i="6"/>
  <c r="AR1646" i="6"/>
  <c r="AR1650" i="6"/>
  <c r="AR1654" i="6"/>
  <c r="AR1658" i="6"/>
  <c r="AR1662" i="6"/>
  <c r="AR1666" i="6"/>
  <c r="AR1670" i="6"/>
  <c r="AR1674" i="6"/>
  <c r="AR1678" i="6"/>
  <c r="AR1682" i="6"/>
  <c r="AR1686" i="6"/>
  <c r="AR1690" i="6"/>
  <c r="AR1694" i="6"/>
  <c r="AR1698" i="6"/>
  <c r="AR1702" i="6"/>
  <c r="AR1706" i="6"/>
  <c r="AR1710" i="6"/>
  <c r="AR1714" i="6"/>
  <c r="AR1718" i="6"/>
  <c r="AR1722" i="6"/>
  <c r="AR1726" i="6"/>
  <c r="AR1730" i="6"/>
  <c r="AR1734" i="6"/>
  <c r="AR1738" i="6"/>
  <c r="AR1742" i="6"/>
  <c r="AR1746" i="6"/>
  <c r="AR1750" i="6"/>
  <c r="AR1754" i="6"/>
  <c r="AR1758" i="6"/>
  <c r="AR1762" i="6"/>
  <c r="AR1766" i="6"/>
  <c r="AR1770" i="6"/>
  <c r="AR1774" i="6"/>
  <c r="AR1778" i="6"/>
  <c r="AR1782" i="6"/>
  <c r="AR1786" i="6"/>
  <c r="AR1790" i="6"/>
  <c r="AR1794" i="6"/>
  <c r="AR1798" i="6"/>
  <c r="AR1802" i="6"/>
  <c r="AR1806" i="6"/>
  <c r="AR1810" i="6"/>
  <c r="AR1814" i="6"/>
  <c r="AR1818" i="6"/>
  <c r="AR1822" i="6"/>
  <c r="AR1826" i="6"/>
  <c r="AR1830" i="6"/>
  <c r="AR1834" i="6"/>
  <c r="AR1838" i="6"/>
  <c r="AR1842" i="6"/>
  <c r="AR1846" i="6"/>
  <c r="AR1850" i="6"/>
  <c r="AR1854" i="6"/>
  <c r="AR1858" i="6"/>
  <c r="AR1862" i="6"/>
  <c r="AR1866" i="6"/>
  <c r="AR1870" i="6"/>
  <c r="AR1874" i="6"/>
  <c r="AR1878" i="6"/>
  <c r="AR1882" i="6"/>
  <c r="AR1886" i="6"/>
  <c r="AR1890" i="6"/>
  <c r="AR1894" i="6"/>
  <c r="AR1898" i="6"/>
  <c r="AR1902" i="6"/>
  <c r="AR1906" i="6"/>
  <c r="AR1910" i="6"/>
  <c r="AR1914" i="6"/>
  <c r="AR1918" i="6"/>
  <c r="AR1922" i="6"/>
  <c r="AR1926" i="6"/>
  <c r="AR1930" i="6"/>
  <c r="AR1934" i="6"/>
  <c r="AR1938" i="6"/>
  <c r="AR1942" i="6"/>
  <c r="AR1946" i="6"/>
  <c r="AR1950" i="6"/>
  <c r="AR1954" i="6"/>
  <c r="AR1958" i="6"/>
  <c r="AR1962" i="6"/>
  <c r="AR1966" i="6"/>
  <c r="AR1970" i="6"/>
  <c r="AR1974" i="6"/>
  <c r="AR1978" i="6"/>
  <c r="AR1982" i="6"/>
  <c r="AR1986" i="6"/>
  <c r="AR1990" i="6"/>
  <c r="AR1994" i="6"/>
  <c r="AR1998" i="6"/>
  <c r="AR2002" i="6"/>
  <c r="AR2006" i="6"/>
  <c r="AR2010" i="6"/>
  <c r="AR2014" i="6"/>
  <c r="AR2018" i="6"/>
  <c r="AR2022" i="6"/>
  <c r="AR2026" i="6"/>
  <c r="AR2030" i="6"/>
  <c r="AR2034" i="6"/>
  <c r="AR2038" i="6"/>
  <c r="AR2042" i="6"/>
  <c r="AR2046" i="6"/>
  <c r="AR2050" i="6"/>
  <c r="AR2054" i="6"/>
  <c r="AR2058" i="6"/>
  <c r="AR2062" i="6"/>
  <c r="AR2066" i="6"/>
  <c r="AR2070" i="6"/>
  <c r="AR2074" i="6"/>
  <c r="AR2078" i="6"/>
  <c r="AR2082" i="6"/>
  <c r="AR2086" i="6"/>
  <c r="AR2090" i="6"/>
  <c r="AR2094" i="6"/>
  <c r="AR2426" i="6"/>
  <c r="AR2430" i="6"/>
  <c r="AR2434" i="6"/>
  <c r="AR2438" i="6"/>
  <c r="AR2442" i="6"/>
  <c r="AR2446" i="6"/>
  <c r="AR2450" i="6"/>
  <c r="AR2454" i="6"/>
  <c r="AR2458" i="6"/>
  <c r="AR2462" i="6"/>
  <c r="AR2466" i="6"/>
  <c r="AR2470" i="6"/>
  <c r="AR2474" i="6"/>
  <c r="AR2478" i="6"/>
  <c r="AR2482" i="6"/>
  <c r="AR2486" i="6"/>
  <c r="AR2490" i="6"/>
  <c r="AR2494" i="6"/>
  <c r="AR2498" i="6"/>
  <c r="AR2502" i="6"/>
  <c r="AR2506" i="6"/>
  <c r="AR2510" i="6"/>
  <c r="AR2514" i="6"/>
  <c r="AR2518" i="6"/>
  <c r="AR2522" i="6"/>
  <c r="AR2526" i="6"/>
  <c r="AR2530" i="6"/>
  <c r="AR2534" i="6"/>
  <c r="AR2538" i="6"/>
  <c r="AR2542" i="6"/>
  <c r="AR2546" i="6"/>
  <c r="AR2550" i="6"/>
  <c r="AR2554" i="6"/>
  <c r="AR2558" i="6"/>
  <c r="AR2562" i="6"/>
  <c r="AR2566" i="6"/>
  <c r="AR2570" i="6"/>
  <c r="AR2574" i="6"/>
  <c r="AR2578" i="6"/>
  <c r="AR2582" i="6"/>
  <c r="AR2586" i="6"/>
  <c r="AR2590" i="6"/>
  <c r="AR2594" i="6"/>
  <c r="AR2598" i="6"/>
  <c r="AR2602" i="6"/>
  <c r="AR2606" i="6"/>
  <c r="AR2610" i="6"/>
  <c r="AR2614" i="6"/>
  <c r="AR2618" i="6"/>
  <c r="AR2622" i="6"/>
  <c r="AR2626" i="6"/>
  <c r="AR2630" i="6"/>
  <c r="AR2634" i="6"/>
  <c r="AR2638" i="6"/>
  <c r="AR2642" i="6"/>
  <c r="AR2646" i="6"/>
  <c r="AR2650" i="6"/>
  <c r="AR2654" i="6"/>
  <c r="AR2658" i="6"/>
  <c r="AR2662" i="6"/>
  <c r="AR2666" i="6"/>
  <c r="AR2670" i="6"/>
  <c r="AR2674" i="6"/>
  <c r="AR2678" i="6"/>
  <c r="AR2682" i="6"/>
  <c r="AR2686" i="6"/>
  <c r="AR2690" i="6"/>
  <c r="AR2694" i="6"/>
  <c r="AR2698" i="6"/>
  <c r="AR2702" i="6"/>
  <c r="AR2706" i="6"/>
  <c r="AR2710" i="6"/>
  <c r="AR2714" i="6"/>
  <c r="AR2718" i="6"/>
  <c r="AR2722" i="6"/>
  <c r="AR2726" i="6"/>
  <c r="AR2730" i="6"/>
  <c r="AR2734" i="6"/>
  <c r="AR2738" i="6"/>
  <c r="AR12" i="6"/>
  <c r="AR20" i="6"/>
  <c r="AR28" i="6"/>
  <c r="AR36" i="6"/>
  <c r="AR48" i="6"/>
  <c r="AR52" i="6"/>
  <c r="AR64" i="6"/>
  <c r="AR68" i="6"/>
  <c r="AR76" i="6"/>
  <c r="AR84" i="6"/>
  <c r="AR92" i="6"/>
  <c r="AR100" i="6"/>
  <c r="AR108" i="6"/>
  <c r="AR120" i="6"/>
  <c r="AR124" i="6"/>
  <c r="AR132" i="6"/>
  <c r="AR140" i="6"/>
  <c r="AR152" i="6"/>
  <c r="AR160" i="6"/>
  <c r="AR168" i="6"/>
  <c r="AR176" i="6"/>
  <c r="AR184" i="6"/>
  <c r="AR192" i="6"/>
  <c r="AR196" i="6"/>
  <c r="AR200" i="6"/>
  <c r="AR204" i="6"/>
  <c r="AR208" i="6"/>
  <c r="AR212" i="6"/>
  <c r="AR216" i="6"/>
  <c r="AR220" i="6"/>
  <c r="AR228" i="6"/>
  <c r="AR232" i="6"/>
  <c r="AR236" i="6"/>
  <c r="AR240" i="6"/>
  <c r="AR244" i="6"/>
  <c r="AR248" i="6"/>
  <c r="AR252" i="6"/>
  <c r="AR256" i="6"/>
  <c r="AR260" i="6"/>
  <c r="AR264" i="6"/>
  <c r="AR268" i="6"/>
  <c r="AR272" i="6"/>
  <c r="AR276" i="6"/>
  <c r="AR280" i="6"/>
  <c r="AR284" i="6"/>
  <c r="AR288" i="6"/>
  <c r="AR292" i="6"/>
  <c r="AR296" i="6"/>
  <c r="AR300" i="6"/>
  <c r="AR304" i="6"/>
  <c r="AR308" i="6"/>
  <c r="AR312" i="6"/>
  <c r="AR316" i="6"/>
  <c r="AR320" i="6"/>
  <c r="AR324" i="6"/>
  <c r="AR328" i="6"/>
  <c r="AR332" i="6"/>
  <c r="AR336" i="6"/>
  <c r="AR340" i="6"/>
  <c r="AR344" i="6"/>
  <c r="AR348" i="6"/>
  <c r="AR352" i="6"/>
  <c r="AR356" i="6"/>
  <c r="AR360" i="6"/>
  <c r="AR364" i="6"/>
  <c r="AR368" i="6"/>
  <c r="AR372" i="6"/>
  <c r="AR376" i="6"/>
  <c r="AR380" i="6"/>
  <c r="AR384" i="6"/>
  <c r="AR388" i="6"/>
  <c r="AR392" i="6"/>
  <c r="AR396" i="6"/>
  <c r="AR400" i="6"/>
  <c r="AR404" i="6"/>
  <c r="AR408" i="6"/>
  <c r="AR412" i="6"/>
  <c r="AR416" i="6"/>
  <c r="AR420" i="6"/>
  <c r="AR424" i="6"/>
  <c r="AR428" i="6"/>
  <c r="AR432" i="6"/>
  <c r="AR436" i="6"/>
  <c r="AR440" i="6"/>
  <c r="AR444" i="6"/>
  <c r="AR448" i="6"/>
  <c r="AR452" i="6"/>
  <c r="AR456" i="6"/>
  <c r="AR460" i="6"/>
  <c r="AR464" i="6"/>
  <c r="AR468" i="6"/>
  <c r="AR472" i="6"/>
  <c r="AR476" i="6"/>
  <c r="AR480" i="6"/>
  <c r="AR484" i="6"/>
  <c r="AR488" i="6"/>
  <c r="AR492" i="6"/>
  <c r="AR496" i="6"/>
  <c r="AR500" i="6"/>
  <c r="AR504" i="6"/>
  <c r="AR508" i="6"/>
  <c r="AR512" i="6"/>
  <c r="AR516" i="6"/>
  <c r="AR520" i="6"/>
  <c r="AR524" i="6"/>
  <c r="AR528" i="6"/>
  <c r="AR532" i="6"/>
  <c r="AR536" i="6"/>
  <c r="AR540" i="6"/>
  <c r="AR544" i="6"/>
  <c r="AR548" i="6"/>
  <c r="AR552" i="6"/>
  <c r="AR556" i="6"/>
  <c r="AR560" i="6"/>
  <c r="AR564" i="6"/>
  <c r="AR568" i="6"/>
  <c r="AR572" i="6"/>
  <c r="AR576" i="6"/>
  <c r="AR580" i="6"/>
  <c r="AR584" i="6"/>
  <c r="AR588" i="6"/>
  <c r="AR592" i="6"/>
  <c r="AR596" i="6"/>
  <c r="AR600" i="6"/>
  <c r="AR604" i="6"/>
  <c r="AR608" i="6"/>
  <c r="AR612" i="6"/>
  <c r="AR616" i="6"/>
  <c r="AR620" i="6"/>
  <c r="AR624" i="6"/>
  <c r="AR628" i="6"/>
  <c r="AR632" i="6"/>
  <c r="AR636" i="6"/>
  <c r="AR640" i="6"/>
  <c r="AR644" i="6"/>
  <c r="AR648" i="6"/>
  <c r="AR652" i="6"/>
  <c r="AR656" i="6"/>
  <c r="AR660" i="6"/>
  <c r="AR664" i="6"/>
  <c r="AR668" i="6"/>
  <c r="AR672" i="6"/>
  <c r="AR676" i="6"/>
  <c r="AR680" i="6"/>
  <c r="AR684" i="6"/>
  <c r="AR688" i="6"/>
  <c r="AR692" i="6"/>
  <c r="AR696" i="6"/>
  <c r="AR700" i="6"/>
  <c r="AR704" i="6"/>
  <c r="AR708" i="6"/>
  <c r="AR712" i="6"/>
  <c r="AR716" i="6"/>
  <c r="AR720" i="6"/>
  <c r="AR724" i="6"/>
  <c r="AR728" i="6"/>
  <c r="AR732" i="6"/>
  <c r="AR736" i="6"/>
  <c r="AR740" i="6"/>
  <c r="AR744" i="6"/>
  <c r="AR748" i="6"/>
  <c r="AR752" i="6"/>
  <c r="AR756" i="6"/>
  <c r="AR760" i="6"/>
  <c r="AR764" i="6"/>
  <c r="AR768" i="6"/>
  <c r="AR772" i="6"/>
  <c r="AR776" i="6"/>
  <c r="AR780" i="6"/>
  <c r="AR784" i="6"/>
  <c r="AR788" i="6"/>
  <c r="AR792" i="6"/>
  <c r="AR796" i="6"/>
  <c r="AR800" i="6"/>
  <c r="AR804" i="6"/>
  <c r="AR808" i="6"/>
  <c r="AR812" i="6"/>
  <c r="AR816" i="6"/>
  <c r="AR820" i="6"/>
  <c r="AR824" i="6"/>
  <c r="AR828" i="6"/>
  <c r="AR832" i="6"/>
  <c r="AR836" i="6"/>
  <c r="AR840" i="6"/>
  <c r="AR844" i="6"/>
  <c r="AR848" i="6"/>
  <c r="AR852" i="6"/>
  <c r="AR856" i="6"/>
  <c r="AR860" i="6"/>
  <c r="AR864" i="6"/>
  <c r="AR868" i="6"/>
  <c r="AR872" i="6"/>
  <c r="AR876" i="6"/>
  <c r="AR880" i="6"/>
  <c r="AR884" i="6"/>
  <c r="AR888" i="6"/>
  <c r="AR892" i="6"/>
  <c r="AR896" i="6"/>
  <c r="AR900" i="6"/>
  <c r="AR904" i="6"/>
  <c r="AR908" i="6"/>
  <c r="AR912" i="6"/>
  <c r="AR916" i="6"/>
  <c r="AR920" i="6"/>
  <c r="AR924" i="6"/>
  <c r="AR928" i="6"/>
  <c r="AR932" i="6"/>
  <c r="AR936" i="6"/>
  <c r="AR940" i="6"/>
  <c r="AR944" i="6"/>
  <c r="AR948" i="6"/>
  <c r="AR952" i="6"/>
  <c r="AR956" i="6"/>
  <c r="AR960" i="6"/>
  <c r="AR964" i="6"/>
  <c r="AR968" i="6"/>
  <c r="AR972" i="6"/>
  <c r="AR976" i="6"/>
  <c r="AR980" i="6"/>
  <c r="AR984" i="6"/>
  <c r="AR988" i="6"/>
  <c r="AR992" i="6"/>
  <c r="AR996" i="6"/>
  <c r="AR1000" i="6"/>
  <c r="AR1004" i="6"/>
  <c r="AR1008" i="6"/>
  <c r="AR1012" i="6"/>
  <c r="AR1016" i="6"/>
  <c r="AR1020" i="6"/>
  <c r="AR1024" i="6"/>
  <c r="AR1028" i="6"/>
  <c r="AR1032" i="6"/>
  <c r="AR1036" i="6"/>
  <c r="AR1040" i="6"/>
  <c r="AR1044" i="6"/>
  <c r="AR1048" i="6"/>
  <c r="AR1052" i="6"/>
  <c r="AR1056" i="6"/>
  <c r="AR1060" i="6"/>
  <c r="AR1064" i="6"/>
  <c r="AR1068" i="6"/>
  <c r="AR1072" i="6"/>
  <c r="AR1076" i="6"/>
  <c r="AR1080" i="6"/>
  <c r="AR8" i="6"/>
  <c r="AR16" i="6"/>
  <c r="AR24" i="6"/>
  <c r="AR32" i="6"/>
  <c r="AR40" i="6"/>
  <c r="AR44" i="6"/>
  <c r="AR56" i="6"/>
  <c r="AR60" i="6"/>
  <c r="AR72" i="6"/>
  <c r="AR80" i="6"/>
  <c r="AR88" i="6"/>
  <c r="AR96" i="6"/>
  <c r="AR104" i="6"/>
  <c r="AR112" i="6"/>
  <c r="AR116" i="6"/>
  <c r="AR128" i="6"/>
  <c r="AR136" i="6"/>
  <c r="AR144" i="6"/>
  <c r="AR148" i="6"/>
  <c r="AR156" i="6"/>
  <c r="AR164" i="6"/>
  <c r="AR172" i="6"/>
  <c r="AR180" i="6"/>
  <c r="AR188" i="6"/>
  <c r="AR224" i="6"/>
  <c r="AR1084" i="6"/>
  <c r="AR1088" i="6"/>
  <c r="AR1092" i="6"/>
  <c r="AR1096" i="6"/>
  <c r="AR1100" i="6"/>
  <c r="AR1104" i="6"/>
  <c r="AR1108" i="6"/>
  <c r="AR1112" i="6"/>
  <c r="AR1116" i="6"/>
  <c r="AR1120" i="6"/>
  <c r="AR1124" i="6"/>
  <c r="AR1128" i="6"/>
  <c r="AR1132" i="6"/>
  <c r="AR1136" i="6"/>
  <c r="AR1140" i="6"/>
  <c r="AR1144" i="6"/>
  <c r="AR1148" i="6"/>
  <c r="AR1152" i="6"/>
  <c r="AR1156" i="6"/>
  <c r="AR1160" i="6"/>
  <c r="AR1164" i="6"/>
  <c r="AR1168" i="6"/>
  <c r="AR1172" i="6"/>
  <c r="AR1176" i="6"/>
  <c r="AR1180" i="6"/>
  <c r="AR1184" i="6"/>
  <c r="AR1188" i="6"/>
  <c r="AR1192" i="6"/>
  <c r="AR1196" i="6"/>
  <c r="AR1200" i="6"/>
  <c r="AR1204" i="6"/>
  <c r="AR1208" i="6"/>
  <c r="AR1212" i="6"/>
  <c r="AR1216" i="6"/>
  <c r="AR1220" i="6"/>
  <c r="AR1224" i="6"/>
  <c r="AR1228" i="6"/>
  <c r="AR1232" i="6"/>
  <c r="AR1236" i="6"/>
  <c r="AR1240" i="6"/>
  <c r="AR1244" i="6"/>
  <c r="AR1248" i="6"/>
  <c r="AR1252" i="6"/>
  <c r="AR1256" i="6"/>
  <c r="AR1260" i="6"/>
  <c r="AR1264" i="6"/>
  <c r="AR1268" i="6"/>
  <c r="AR1272" i="6"/>
  <c r="AR1276" i="6"/>
  <c r="AR1280" i="6"/>
  <c r="AR1284" i="6"/>
  <c r="AR1288" i="6"/>
  <c r="AR1292" i="6"/>
  <c r="AR1296" i="6"/>
  <c r="AR1300" i="6"/>
  <c r="AR1304" i="6"/>
  <c r="AR1308" i="6"/>
  <c r="AR1312" i="6"/>
  <c r="AR1316" i="6"/>
  <c r="AR1320" i="6"/>
  <c r="AR1324" i="6"/>
  <c r="AR1328" i="6"/>
  <c r="AR1332" i="6"/>
  <c r="AR1336" i="6"/>
  <c r="AR1340" i="6"/>
  <c r="AR1344" i="6"/>
  <c r="AR1348" i="6"/>
  <c r="AR1352" i="6"/>
  <c r="AR1356" i="6"/>
  <c r="AR1360" i="6"/>
  <c r="AR1364" i="6"/>
  <c r="AR1368" i="6"/>
  <c r="AR1372" i="6"/>
  <c r="AR1376" i="6"/>
  <c r="AR1380" i="6"/>
  <c r="AR1384" i="6"/>
  <c r="AR1388" i="6"/>
  <c r="AR1392" i="6"/>
  <c r="AR1396" i="6"/>
  <c r="AR1400" i="6"/>
  <c r="AR1404" i="6"/>
  <c r="AR1408" i="6"/>
  <c r="AR1412" i="6"/>
  <c r="AR1416" i="6"/>
  <c r="AR1420" i="6"/>
  <c r="AR1424" i="6"/>
  <c r="AR1428" i="6"/>
  <c r="AR1432" i="6"/>
  <c r="AR1436" i="6"/>
  <c r="AR1440" i="6"/>
  <c r="AR1444" i="6"/>
  <c r="AR1448" i="6"/>
  <c r="AR1452" i="6"/>
  <c r="AR1456" i="6"/>
  <c r="AR1460" i="6"/>
  <c r="AR1464" i="6"/>
  <c r="AR1468" i="6"/>
  <c r="AR1472" i="6"/>
  <c r="AR1476" i="6"/>
  <c r="AR1480" i="6"/>
  <c r="AR1484" i="6"/>
  <c r="AR1488" i="6"/>
  <c r="AR1492" i="6"/>
  <c r="AR1496" i="6"/>
  <c r="AR1500" i="6"/>
  <c r="AR1504" i="6"/>
  <c r="AR1508" i="6"/>
  <c r="AR1512" i="6"/>
  <c r="AR1516" i="6"/>
  <c r="AR1520" i="6"/>
  <c r="AR1524" i="6"/>
  <c r="AR1528" i="6"/>
  <c r="AR1532" i="6"/>
  <c r="AR1536" i="6"/>
  <c r="AR1540" i="6"/>
  <c r="AR1544" i="6"/>
  <c r="AR1548" i="6"/>
  <c r="AR1552" i="6"/>
  <c r="AR1556" i="6"/>
  <c r="AR1560" i="6"/>
  <c r="AR1564" i="6"/>
  <c r="AR1568" i="6"/>
  <c r="AR1572" i="6"/>
  <c r="AR1576" i="6"/>
  <c r="AR1580" i="6"/>
  <c r="AR1584" i="6"/>
  <c r="AR1588" i="6"/>
  <c r="AR1592" i="6"/>
  <c r="AR1596" i="6"/>
  <c r="AR1600" i="6"/>
  <c r="AR1604" i="6"/>
  <c r="AR1608" i="6"/>
  <c r="AR1612" i="6"/>
  <c r="AR1616" i="6"/>
  <c r="AR1620" i="6"/>
  <c r="AR1624" i="6"/>
  <c r="AR1628" i="6"/>
  <c r="AR1632" i="6"/>
  <c r="AR1636" i="6"/>
  <c r="AR1640" i="6"/>
  <c r="AR1644" i="6"/>
  <c r="AR1648" i="6"/>
  <c r="AR1652" i="6"/>
  <c r="AR1656" i="6"/>
  <c r="AR1660" i="6"/>
  <c r="AR1664" i="6"/>
  <c r="AR1668" i="6"/>
  <c r="AR1672" i="6"/>
  <c r="AR1676" i="6"/>
  <c r="AR1680" i="6"/>
  <c r="AR1684" i="6"/>
  <c r="AR1688" i="6"/>
  <c r="AR1692" i="6"/>
  <c r="AR1696" i="6"/>
  <c r="AR1700" i="6"/>
  <c r="AR1704" i="6"/>
  <c r="AR1708" i="6"/>
  <c r="AR1712" i="6"/>
  <c r="AR1716" i="6"/>
  <c r="AR1720" i="6"/>
  <c r="AR1724" i="6"/>
  <c r="AR1728" i="6"/>
  <c r="AR1732" i="6"/>
  <c r="AR1736" i="6"/>
  <c r="AR1740" i="6"/>
  <c r="AR1744" i="6"/>
  <c r="AR1748" i="6"/>
  <c r="AR1752" i="6"/>
  <c r="AR1756" i="6"/>
  <c r="AR1760" i="6"/>
  <c r="AR1764" i="6"/>
  <c r="AR1768" i="6"/>
  <c r="AR1772" i="6"/>
  <c r="AR1776" i="6"/>
  <c r="AR1780" i="6"/>
  <c r="AR1784" i="6"/>
  <c r="AR1788" i="6"/>
  <c r="AR1792" i="6"/>
  <c r="AR1796" i="6"/>
  <c r="AR1800" i="6"/>
  <c r="AR1804" i="6"/>
  <c r="AR1808" i="6"/>
  <c r="AR1812" i="6"/>
  <c r="AR1816" i="6"/>
  <c r="AR1820" i="6"/>
  <c r="AR1824" i="6"/>
  <c r="AR1828" i="6"/>
  <c r="AR1832" i="6"/>
  <c r="AR1836" i="6"/>
  <c r="AR1840" i="6"/>
  <c r="AR1844" i="6"/>
  <c r="AR1848" i="6"/>
  <c r="AR1852" i="6"/>
  <c r="AR1856" i="6"/>
  <c r="AR1860" i="6"/>
  <c r="AR1864" i="6"/>
  <c r="AR1868" i="6"/>
  <c r="AR1872" i="6"/>
  <c r="AR1876" i="6"/>
  <c r="AR1880" i="6"/>
  <c r="AR1884" i="6"/>
  <c r="AR1888" i="6"/>
  <c r="AR1892" i="6"/>
  <c r="AR1896" i="6"/>
  <c r="AR1900" i="6"/>
  <c r="AR1904" i="6"/>
  <c r="AR1908" i="6"/>
  <c r="AR1912" i="6"/>
  <c r="AR1916" i="6"/>
  <c r="AR1920" i="6"/>
  <c r="AR1924" i="6"/>
  <c r="AR1928" i="6"/>
  <c r="AR1932" i="6"/>
  <c r="AR1936" i="6"/>
  <c r="AR1940" i="6"/>
  <c r="AR1944" i="6"/>
  <c r="AR1948" i="6"/>
  <c r="AR1952" i="6"/>
  <c r="AR1956" i="6"/>
  <c r="AR1960" i="6"/>
  <c r="AR1964" i="6"/>
  <c r="AR1968" i="6"/>
  <c r="AR1972" i="6"/>
  <c r="AR1976" i="6"/>
  <c r="AR1980" i="6"/>
  <c r="AR1984" i="6"/>
  <c r="AR1988" i="6"/>
  <c r="AR1992" i="6"/>
  <c r="AR1996" i="6"/>
  <c r="AR2000" i="6"/>
  <c r="AR2004" i="6"/>
  <c r="AR2008" i="6"/>
  <c r="AR2012" i="6"/>
  <c r="AR2016" i="6"/>
  <c r="AR2020" i="6"/>
  <c r="AR2024" i="6"/>
  <c r="AR2028" i="6"/>
  <c r="AR2032" i="6"/>
  <c r="AR2036" i="6"/>
  <c r="AR2040" i="6"/>
  <c r="AR2044" i="6"/>
  <c r="AR2048" i="6"/>
  <c r="AR2052" i="6"/>
  <c r="AR2056" i="6"/>
  <c r="AR2060" i="6"/>
  <c r="AR2064" i="6"/>
  <c r="AR2068" i="6"/>
  <c r="AR2072" i="6"/>
  <c r="AR2076" i="6"/>
  <c r="AR2080" i="6"/>
  <c r="AR2084" i="6"/>
  <c r="AR2088" i="6"/>
  <c r="AR2092" i="6"/>
  <c r="AR2096" i="6"/>
  <c r="AR2100" i="6"/>
  <c r="AR2104" i="6"/>
  <c r="AR2108" i="6"/>
  <c r="AR2112" i="6"/>
  <c r="AR2116" i="6"/>
  <c r="AR2120" i="6"/>
  <c r="AR2124" i="6"/>
  <c r="AR2128" i="6"/>
  <c r="AR2132" i="6"/>
  <c r="AR2136" i="6"/>
  <c r="AR2140" i="6"/>
  <c r="AR2144" i="6"/>
  <c r="AR2148" i="6"/>
  <c r="AR2152" i="6"/>
  <c r="AR2156" i="6"/>
  <c r="AR2160" i="6"/>
  <c r="AR2164" i="6"/>
  <c r="AR2168" i="6"/>
  <c r="AR2172" i="6"/>
  <c r="AR2176" i="6"/>
  <c r="AR2180" i="6"/>
  <c r="AR2184" i="6"/>
  <c r="AR2188" i="6"/>
  <c r="AR2192" i="6"/>
  <c r="AR2196" i="6"/>
  <c r="AR2200" i="6"/>
  <c r="AR2204" i="6"/>
  <c r="AR2208" i="6"/>
  <c r="AR2212" i="6"/>
  <c r="AR2216" i="6"/>
  <c r="AR2220" i="6"/>
  <c r="AR2224" i="6"/>
  <c r="AR2228" i="6"/>
  <c r="AR2232" i="6"/>
  <c r="AR2236" i="6"/>
  <c r="AR2240" i="6"/>
  <c r="AR2244" i="6"/>
  <c r="AR2248" i="6"/>
  <c r="AR2252" i="6"/>
  <c r="AR2256" i="6"/>
  <c r="AR2260" i="6"/>
  <c r="AR2264" i="6"/>
  <c r="AR2268" i="6"/>
  <c r="AR2272" i="6"/>
  <c r="AR2276" i="6"/>
  <c r="AR2280" i="6"/>
  <c r="AR2284" i="6"/>
  <c r="AR2288" i="6"/>
  <c r="AR2292" i="6"/>
  <c r="AR2296" i="6"/>
  <c r="AR2300" i="6"/>
  <c r="AR2304" i="6"/>
  <c r="AR2308" i="6"/>
  <c r="AR2312" i="6"/>
  <c r="AR2316" i="6"/>
  <c r="AR2320" i="6"/>
  <c r="AR2324" i="6"/>
  <c r="AR2328" i="6"/>
  <c r="AR2332" i="6"/>
  <c r="AR2336" i="6"/>
  <c r="AR2340" i="6"/>
  <c r="AR2344" i="6"/>
  <c r="AR2348" i="6"/>
  <c r="AR2352" i="6"/>
  <c r="AR2356" i="6"/>
  <c r="AR2360" i="6"/>
  <c r="AR2364" i="6"/>
  <c r="AR2368" i="6"/>
  <c r="AR2372" i="6"/>
  <c r="AR2376" i="6"/>
  <c r="AR2380" i="6"/>
  <c r="AR2384" i="6"/>
  <c r="AR2388" i="6"/>
  <c r="AR2392" i="6"/>
  <c r="AR2396" i="6"/>
  <c r="AR2400" i="6"/>
  <c r="AR2404" i="6"/>
  <c r="AR2408" i="6"/>
  <c r="AR2412" i="6"/>
  <c r="AR2416" i="6"/>
  <c r="AR2420" i="6"/>
  <c r="AR2424" i="6"/>
  <c r="AR2428" i="6"/>
  <c r="AR2432" i="6"/>
  <c r="AR2436" i="6"/>
  <c r="AR2440" i="6"/>
  <c r="AR2444" i="6"/>
  <c r="AR2448" i="6"/>
  <c r="AR2452" i="6"/>
  <c r="AR2456" i="6"/>
  <c r="AR2460" i="6"/>
  <c r="AR2464" i="6"/>
  <c r="AR2468" i="6"/>
  <c r="AR2472" i="6"/>
  <c r="AR2476" i="6"/>
  <c r="AR2480" i="6"/>
  <c r="AR2484" i="6"/>
  <c r="AR2488" i="6"/>
  <c r="AR2492" i="6"/>
  <c r="AR2496" i="6"/>
  <c r="AR2500" i="6"/>
  <c r="AR2504" i="6"/>
  <c r="AR2508" i="6"/>
  <c r="AR2512" i="6"/>
  <c r="AR2516" i="6"/>
  <c r="AR2520" i="6"/>
  <c r="AR2524" i="6"/>
  <c r="AR2528" i="6"/>
  <c r="AR2532" i="6"/>
  <c r="AR2536" i="6"/>
  <c r="AR2540" i="6"/>
  <c r="AR2544" i="6"/>
  <c r="AR2548" i="6"/>
  <c r="AR2552" i="6"/>
  <c r="AR2556" i="6"/>
  <c r="AR2560" i="6"/>
  <c r="AR2564" i="6"/>
  <c r="AR2568" i="6"/>
  <c r="AR2572" i="6"/>
  <c r="AR2576" i="6"/>
  <c r="AR2580" i="6"/>
  <c r="AR2584" i="6"/>
  <c r="AR2588" i="6"/>
  <c r="AR2592" i="6"/>
  <c r="AR2596" i="6"/>
  <c r="AR2600" i="6"/>
  <c r="AR2604" i="6"/>
  <c r="AR2608" i="6"/>
  <c r="AR2612" i="6"/>
  <c r="AR2616" i="6"/>
  <c r="AR2620" i="6"/>
  <c r="AR2624" i="6"/>
  <c r="AR2628" i="6"/>
  <c r="AR2632" i="6"/>
  <c r="AR2636" i="6"/>
  <c r="AR2640" i="6"/>
  <c r="AR2644" i="6"/>
  <c r="AR2648" i="6"/>
  <c r="AR2652" i="6"/>
  <c r="AR2656" i="6"/>
  <c r="AR2660" i="6"/>
  <c r="AR2664" i="6"/>
  <c r="AR2668" i="6"/>
  <c r="AR2672" i="6"/>
  <c r="AR2676" i="6"/>
  <c r="AR2680" i="6"/>
  <c r="AR2684" i="6"/>
  <c r="AR2688" i="6"/>
  <c r="AR2692" i="6"/>
  <c r="AR2696" i="6"/>
  <c r="AR2700" i="6"/>
  <c r="AR2704" i="6"/>
  <c r="AR2708" i="6"/>
  <c r="AR2712" i="6"/>
  <c r="AR2716" i="6"/>
  <c r="AR2720" i="6"/>
  <c r="AR2724" i="6"/>
  <c r="AR2728" i="6"/>
  <c r="AR2732" i="6"/>
  <c r="AR2736" i="6"/>
  <c r="AR2740" i="6"/>
  <c r="AR2744" i="6"/>
  <c r="AR2748" i="6"/>
  <c r="AR2752" i="6"/>
  <c r="AR2756" i="6"/>
  <c r="AR2760" i="6"/>
  <c r="AR2764" i="6"/>
  <c r="AR2768" i="6"/>
  <c r="E2" i="6"/>
  <c r="AO2" i="6" s="1"/>
  <c r="AO3" i="6"/>
  <c r="AR4" i="6" s="1"/>
  <c r="AR7" i="6"/>
  <c r="AR11" i="6"/>
  <c r="AR15" i="6"/>
  <c r="AR19" i="6"/>
  <c r="AR23" i="6"/>
  <c r="AR27" i="6"/>
  <c r="AR31" i="6"/>
  <c r="AR35" i="6"/>
  <c r="AR39" i="6"/>
  <c r="AR43" i="6"/>
  <c r="AR47" i="6"/>
  <c r="AR51" i="6"/>
  <c r="AR55" i="6"/>
  <c r="AR59" i="6"/>
  <c r="AR63" i="6"/>
  <c r="AR67" i="6"/>
  <c r="AR71" i="6"/>
  <c r="AR75" i="6"/>
  <c r="AR79" i="6"/>
  <c r="AR83" i="6"/>
  <c r="AR87" i="6"/>
  <c r="AR91" i="6"/>
  <c r="AR95" i="6"/>
  <c r="AR99" i="6"/>
  <c r="AR103" i="6"/>
  <c r="AR107" i="6"/>
  <c r="AR111" i="6"/>
  <c r="AR115" i="6"/>
  <c r="AR119" i="6"/>
  <c r="AR123" i="6"/>
  <c r="AR127" i="6"/>
  <c r="AR131" i="6"/>
  <c r="AR135" i="6"/>
  <c r="AR139" i="6"/>
  <c r="AR143" i="6"/>
  <c r="AR147" i="6"/>
  <c r="AR151" i="6"/>
  <c r="AR155" i="6"/>
  <c r="AR159" i="6"/>
  <c r="AR163" i="6"/>
  <c r="AR167" i="6"/>
  <c r="AR171" i="6"/>
  <c r="AR175" i="6"/>
  <c r="AR179" i="6"/>
  <c r="AR183" i="6"/>
  <c r="AR187" i="6"/>
  <c r="AR191" i="6"/>
  <c r="AR195" i="6"/>
  <c r="AR199" i="6"/>
  <c r="AR203" i="6"/>
  <c r="AR207" i="6"/>
  <c r="AR211" i="6"/>
  <c r="AR215" i="6"/>
  <c r="AR219" i="6"/>
  <c r="AR223" i="6"/>
  <c r="AR227" i="6"/>
  <c r="AR231" i="6"/>
  <c r="AR235" i="6"/>
  <c r="AR239" i="6"/>
  <c r="AR243" i="6"/>
  <c r="AR247" i="6"/>
  <c r="AR251" i="6"/>
  <c r="AR255" i="6"/>
  <c r="AR259" i="6"/>
  <c r="AR263" i="6"/>
  <c r="AR267" i="6"/>
  <c r="AR271" i="6"/>
  <c r="AR275" i="6"/>
  <c r="AR279" i="6"/>
  <c r="AR283" i="6"/>
  <c r="AR287" i="6"/>
  <c r="AR291" i="6"/>
  <c r="AR295" i="6"/>
  <c r="AR299" i="6"/>
  <c r="AR303" i="6"/>
  <c r="AR307" i="6"/>
  <c r="AR311" i="6"/>
  <c r="AR315" i="6"/>
  <c r="AR319" i="6"/>
  <c r="AR323" i="6"/>
  <c r="AR327" i="6"/>
  <c r="AR331" i="6"/>
  <c r="AR335" i="6"/>
  <c r="AR339" i="6"/>
  <c r="AR343" i="6"/>
  <c r="AR347" i="6"/>
  <c r="AR351" i="6"/>
  <c r="AR355" i="6"/>
  <c r="AR359" i="6"/>
  <c r="AR363" i="6"/>
  <c r="AR367" i="6"/>
  <c r="AR371" i="6"/>
  <c r="AR375" i="6"/>
  <c r="AR379" i="6"/>
  <c r="AR383" i="6"/>
  <c r="AR387" i="6"/>
  <c r="AR391" i="6"/>
  <c r="AR395" i="6"/>
  <c r="AR399" i="6"/>
  <c r="AR403" i="6"/>
  <c r="AR407" i="6"/>
  <c r="AR411" i="6"/>
  <c r="AR415" i="6"/>
  <c r="AR419" i="6"/>
  <c r="AR423" i="6"/>
  <c r="AR427" i="6"/>
  <c r="AR431" i="6"/>
  <c r="AR435" i="6"/>
  <c r="AR439" i="6"/>
  <c r="AR443" i="6"/>
  <c r="AR447" i="6"/>
  <c r="AR451" i="6"/>
  <c r="AR455" i="6"/>
  <c r="AR459" i="6"/>
  <c r="AR463" i="6"/>
  <c r="AR467" i="6"/>
  <c r="AR471" i="6"/>
  <c r="AR475" i="6"/>
  <c r="AR479" i="6"/>
  <c r="AR483" i="6"/>
  <c r="AR487" i="6"/>
  <c r="AR491" i="6"/>
  <c r="AR495" i="6"/>
  <c r="AR499" i="6"/>
  <c r="AR503" i="6"/>
  <c r="AR507" i="6"/>
  <c r="AR511" i="6"/>
  <c r="AR515" i="6"/>
  <c r="AR519" i="6"/>
  <c r="AR523" i="6"/>
  <c r="AR527" i="6"/>
  <c r="AR531" i="6"/>
  <c r="AR535" i="6"/>
  <c r="AR539" i="6"/>
  <c r="AR543" i="6"/>
  <c r="AR547" i="6"/>
  <c r="AR551" i="6"/>
  <c r="AR555" i="6"/>
  <c r="AR559" i="6"/>
  <c r="AR563" i="6"/>
  <c r="AR567" i="6"/>
  <c r="AR571" i="6"/>
  <c r="AR575" i="6"/>
  <c r="AR579" i="6"/>
  <c r="AR583" i="6"/>
  <c r="AR587" i="6"/>
  <c r="AR591" i="6"/>
  <c r="AR595" i="6"/>
  <c r="AR599" i="6"/>
  <c r="AR603" i="6"/>
  <c r="AR607" i="6"/>
  <c r="AR611" i="6"/>
  <c r="AR615" i="6"/>
  <c r="AR619" i="6"/>
  <c r="AR623" i="6"/>
  <c r="AR627" i="6"/>
  <c r="AR631" i="6"/>
  <c r="AR635" i="6"/>
  <c r="AR639" i="6"/>
  <c r="AR643" i="6"/>
  <c r="AR647" i="6"/>
  <c r="AR651" i="6"/>
  <c r="AR655" i="6"/>
  <c r="AR659" i="6"/>
  <c r="AR663" i="6"/>
  <c r="AR667" i="6"/>
  <c r="AR671" i="6"/>
  <c r="AR675" i="6"/>
  <c r="AR679" i="6"/>
  <c r="AR683" i="6"/>
  <c r="AR687" i="6"/>
  <c r="AR691" i="6"/>
  <c r="AR695" i="6"/>
  <c r="AR699" i="6"/>
  <c r="AR703" i="6"/>
  <c r="AR707" i="6"/>
  <c r="AR711" i="6"/>
  <c r="AR715" i="6"/>
  <c r="AR719" i="6"/>
  <c r="AR723" i="6"/>
  <c r="AR727" i="6"/>
  <c r="AR731" i="6"/>
  <c r="AR735" i="6"/>
  <c r="AR739" i="6"/>
  <c r="AR743" i="6"/>
  <c r="AR747" i="6"/>
  <c r="AR751" i="6"/>
  <c r="AR755" i="6"/>
  <c r="AR759" i="6"/>
  <c r="AR763" i="6"/>
  <c r="AR767" i="6"/>
  <c r="AR771" i="6"/>
  <c r="AR775" i="6"/>
  <c r="AR779" i="6"/>
  <c r="AR783" i="6"/>
  <c r="AR787" i="6"/>
  <c r="AR791" i="6"/>
  <c r="AR795" i="6"/>
  <c r="AR799" i="6"/>
  <c r="AR803" i="6"/>
  <c r="AR807" i="6"/>
  <c r="AR811" i="6"/>
  <c r="AR815" i="6"/>
  <c r="AR819" i="6"/>
  <c r="AR823" i="6"/>
  <c r="AR827" i="6"/>
  <c r="AR831" i="6"/>
  <c r="AR835" i="6"/>
  <c r="AR839" i="6"/>
  <c r="AR843" i="6"/>
  <c r="AR847" i="6"/>
  <c r="AR851" i="6"/>
  <c r="AR855" i="6"/>
  <c r="AR859" i="6"/>
  <c r="AR863" i="6"/>
  <c r="AR867" i="6"/>
  <c r="AR871" i="6"/>
  <c r="AR875" i="6"/>
  <c r="AR879" i="6"/>
  <c r="AR883" i="6"/>
  <c r="AR887" i="6"/>
  <c r="AR891" i="6"/>
  <c r="AR895" i="6"/>
  <c r="AR899" i="6"/>
  <c r="AR903" i="6"/>
  <c r="AR907" i="6"/>
  <c r="AR911" i="6"/>
  <c r="AR915" i="6"/>
  <c r="AR919" i="6"/>
  <c r="AR923" i="6"/>
  <c r="AR927" i="6"/>
  <c r="AR931" i="6"/>
  <c r="AR935" i="6"/>
  <c r="AR939" i="6"/>
  <c r="AR943" i="6"/>
  <c r="AR947" i="6"/>
  <c r="AR951" i="6"/>
  <c r="AR955" i="6"/>
  <c r="AR959" i="6"/>
  <c r="AR963" i="6"/>
  <c r="AR967" i="6"/>
  <c r="AR971" i="6"/>
  <c r="AR975" i="6"/>
  <c r="AR979" i="6"/>
  <c r="AR983" i="6"/>
  <c r="AR987" i="6"/>
  <c r="AR991" i="6"/>
  <c r="AR995" i="6"/>
  <c r="AR999" i="6"/>
  <c r="AR1003" i="6"/>
  <c r="AR1007" i="6"/>
  <c r="AR1011" i="6"/>
  <c r="AR1015" i="6"/>
  <c r="AR1019" i="6"/>
  <c r="AR1023" i="6"/>
  <c r="AR1027" i="6"/>
  <c r="AR1031" i="6"/>
  <c r="AR1035" i="6"/>
  <c r="AR1039" i="6"/>
  <c r="AR1043" i="6"/>
  <c r="AR1047" i="6"/>
  <c r="AR1051" i="6"/>
  <c r="AR1055" i="6"/>
  <c r="AR1059" i="6"/>
  <c r="AR1063" i="6"/>
  <c r="AR1067" i="6"/>
  <c r="AR1071" i="6"/>
  <c r="AR1075" i="6"/>
  <c r="AR1079" i="6"/>
  <c r="AR1083" i="6"/>
  <c r="AR1087" i="6"/>
  <c r="AR1091" i="6"/>
  <c r="AR1095" i="6"/>
  <c r="AR1099" i="6"/>
  <c r="AR1103" i="6"/>
  <c r="AR13" i="6"/>
  <c r="AR21" i="6"/>
  <c r="AR29" i="6"/>
  <c r="AR37" i="6"/>
  <c r="AR45" i="6"/>
  <c r="AR53" i="6"/>
  <c r="AR61" i="6"/>
  <c r="AR69" i="6"/>
  <c r="AR77" i="6"/>
  <c r="AR85" i="6"/>
  <c r="AR97" i="6"/>
  <c r="AR105" i="6"/>
  <c r="AR113" i="6"/>
  <c r="AR121" i="6"/>
  <c r="AR129" i="6"/>
  <c r="AR137" i="6"/>
  <c r="AR145" i="6"/>
  <c r="AR153" i="6"/>
  <c r="AR161" i="6"/>
  <c r="AR169" i="6"/>
  <c r="AR181" i="6"/>
  <c r="AR189" i="6"/>
  <c r="AR197" i="6"/>
  <c r="AR205" i="6"/>
  <c r="AR213" i="6"/>
  <c r="AR221" i="6"/>
  <c r="AR229" i="6"/>
  <c r="AR237" i="6"/>
  <c r="AR241" i="6"/>
  <c r="AR245" i="6"/>
  <c r="AR249" i="6"/>
  <c r="AR253" i="6"/>
  <c r="AR257" i="6"/>
  <c r="AR261" i="6"/>
  <c r="AR269" i="6"/>
  <c r="AR273" i="6"/>
  <c r="AR277" i="6"/>
  <c r="AR281" i="6"/>
  <c r="AR285" i="6"/>
  <c r="AR289" i="6"/>
  <c r="AR293" i="6"/>
  <c r="AR297" i="6"/>
  <c r="AR301" i="6"/>
  <c r="AR305" i="6"/>
  <c r="AR309" i="6"/>
  <c r="AR313" i="6"/>
  <c r="AR317" i="6"/>
  <c r="AR321" i="6"/>
  <c r="AR325" i="6"/>
  <c r="AR329" i="6"/>
  <c r="AR333" i="6"/>
  <c r="AR337" i="6"/>
  <c r="AR341" i="6"/>
  <c r="AR345" i="6"/>
  <c r="AR349" i="6"/>
  <c r="AR353" i="6"/>
  <c r="AR357" i="6"/>
  <c r="AR361" i="6"/>
  <c r="AR365" i="6"/>
  <c r="AR369" i="6"/>
  <c r="AR373" i="6"/>
  <c r="AR377" i="6"/>
  <c r="AR381" i="6"/>
  <c r="AR385" i="6"/>
  <c r="AR389" i="6"/>
  <c r="AR393" i="6"/>
  <c r="AR397" i="6"/>
  <c r="AR401" i="6"/>
  <c r="AR405" i="6"/>
  <c r="AR409" i="6"/>
  <c r="AR413" i="6"/>
  <c r="AR417" i="6"/>
  <c r="AR421" i="6"/>
  <c r="AR425" i="6"/>
  <c r="AR429" i="6"/>
  <c r="AR433" i="6"/>
  <c r="AR437" i="6"/>
  <c r="AR441" i="6"/>
  <c r="AR445" i="6"/>
  <c r="AR449" i="6"/>
  <c r="AR453" i="6"/>
  <c r="AR457" i="6"/>
  <c r="AR461" i="6"/>
  <c r="AR465" i="6"/>
  <c r="AR469" i="6"/>
  <c r="AR473" i="6"/>
  <c r="AR477" i="6"/>
  <c r="AR481" i="6"/>
  <c r="AR485" i="6"/>
  <c r="AR489" i="6"/>
  <c r="AR493" i="6"/>
  <c r="AR497" i="6"/>
  <c r="AR501" i="6"/>
  <c r="AR505" i="6"/>
  <c r="AR509" i="6"/>
  <c r="AR513" i="6"/>
  <c r="AR517" i="6"/>
  <c r="AR521" i="6"/>
  <c r="AR525" i="6"/>
  <c r="AR529" i="6"/>
  <c r="AR533" i="6"/>
  <c r="AR537" i="6"/>
  <c r="AR541" i="6"/>
  <c r="AR545" i="6"/>
  <c r="AR549" i="6"/>
  <c r="AR553" i="6"/>
  <c r="AR557" i="6"/>
  <c r="AR561" i="6"/>
  <c r="AR565" i="6"/>
  <c r="AR569" i="6"/>
  <c r="AR573" i="6"/>
  <c r="AR577" i="6"/>
  <c r="AR581" i="6"/>
  <c r="AR585" i="6"/>
  <c r="AR589" i="6"/>
  <c r="AR593" i="6"/>
  <c r="AR597" i="6"/>
  <c r="AR601" i="6"/>
  <c r="AR605" i="6"/>
  <c r="AR609" i="6"/>
  <c r="AR613" i="6"/>
  <c r="AR617" i="6"/>
  <c r="AR621" i="6"/>
  <c r="AR625" i="6"/>
  <c r="AR629" i="6"/>
  <c r="AR633" i="6"/>
  <c r="AR637" i="6"/>
  <c r="AR641" i="6"/>
  <c r="AR645" i="6"/>
  <c r="AR649" i="6"/>
  <c r="AR653" i="6"/>
  <c r="AR657" i="6"/>
  <c r="AR661" i="6"/>
  <c r="AR665" i="6"/>
  <c r="AR669" i="6"/>
  <c r="AR673" i="6"/>
  <c r="AR677" i="6"/>
  <c r="AR681" i="6"/>
  <c r="AR685" i="6"/>
  <c r="AR689" i="6"/>
  <c r="AR693" i="6"/>
  <c r="AR697" i="6"/>
  <c r="AR701" i="6"/>
  <c r="AR705" i="6"/>
  <c r="AR709" i="6"/>
  <c r="AR713" i="6"/>
  <c r="AR717" i="6"/>
  <c r="AR721" i="6"/>
  <c r="AR725" i="6"/>
  <c r="AR729" i="6"/>
  <c r="AR733" i="6"/>
  <c r="AR737" i="6"/>
  <c r="AR741" i="6"/>
  <c r="AR745" i="6"/>
  <c r="AR749" i="6"/>
  <c r="AR753" i="6"/>
  <c r="AR757" i="6"/>
  <c r="AR761" i="6"/>
  <c r="AR765" i="6"/>
  <c r="AR769" i="6"/>
  <c r="AR773" i="6"/>
  <c r="AR777" i="6"/>
  <c r="AR781" i="6"/>
  <c r="AR785" i="6"/>
  <c r="AR789" i="6"/>
  <c r="AR793" i="6"/>
  <c r="AR797" i="6"/>
  <c r="AR801" i="6"/>
  <c r="AR805" i="6"/>
  <c r="AR809" i="6"/>
  <c r="AR813" i="6"/>
  <c r="AR817" i="6"/>
  <c r="AR821" i="6"/>
  <c r="AR825" i="6"/>
  <c r="AR829" i="6"/>
  <c r="AR833" i="6"/>
  <c r="AR837" i="6"/>
  <c r="AR841" i="6"/>
  <c r="AR845" i="6"/>
  <c r="AR849" i="6"/>
  <c r="AR853" i="6"/>
  <c r="AR857" i="6"/>
  <c r="AR861" i="6"/>
  <c r="AR865" i="6"/>
  <c r="AR869" i="6"/>
  <c r="AR873" i="6"/>
  <c r="AR877" i="6"/>
  <c r="AR881" i="6"/>
  <c r="AR885" i="6"/>
  <c r="AR889" i="6"/>
  <c r="AR893" i="6"/>
  <c r="AR897" i="6"/>
  <c r="AR901" i="6"/>
  <c r="AR905" i="6"/>
  <c r="AR909" i="6"/>
  <c r="AR913" i="6"/>
  <c r="AR917" i="6"/>
  <c r="AR921" i="6"/>
  <c r="AR925" i="6"/>
  <c r="AR929" i="6"/>
  <c r="AR933" i="6"/>
  <c r="AR937" i="6"/>
  <c r="AR941" i="6"/>
  <c r="AR945" i="6"/>
  <c r="AR949" i="6"/>
  <c r="AR953" i="6"/>
  <c r="AR957" i="6"/>
  <c r="AR961" i="6"/>
  <c r="AR965" i="6"/>
  <c r="AR969" i="6"/>
  <c r="AR973" i="6"/>
  <c r="AR977" i="6"/>
  <c r="AR981" i="6"/>
  <c r="AR985" i="6"/>
  <c r="AR989" i="6"/>
  <c r="AR993" i="6"/>
  <c r="AR997" i="6"/>
  <c r="AR1001" i="6"/>
  <c r="AR1005" i="6"/>
  <c r="AR1009" i="6"/>
  <c r="AR1013" i="6"/>
  <c r="AR1017" i="6"/>
  <c r="AR1021" i="6"/>
  <c r="AR1025" i="6"/>
  <c r="AR1029" i="6"/>
  <c r="AR1033" i="6"/>
  <c r="AR1037" i="6"/>
  <c r="AR1041" i="6"/>
  <c r="AR1045" i="6"/>
  <c r="AR1049" i="6"/>
  <c r="AR1053" i="6"/>
  <c r="AR1057" i="6"/>
  <c r="AR1061" i="6"/>
  <c r="AR1065" i="6"/>
  <c r="AR1069" i="6"/>
  <c r="AR1073" i="6"/>
  <c r="AR1077" i="6"/>
  <c r="AR1081" i="6"/>
  <c r="AR1085" i="6"/>
  <c r="AR1089" i="6"/>
  <c r="AR1093" i="6"/>
  <c r="AR1097" i="6"/>
  <c r="AR1101" i="6"/>
  <c r="AR1105" i="6"/>
  <c r="AR1109" i="6"/>
  <c r="AR1113" i="6"/>
  <c r="AR1117" i="6"/>
  <c r="AR1121" i="6"/>
  <c r="AR1125" i="6"/>
  <c r="AR1129" i="6"/>
  <c r="AR1133" i="6"/>
  <c r="AR1137" i="6"/>
  <c r="AR1141" i="6"/>
  <c r="AR1145" i="6"/>
  <c r="AR1149" i="6"/>
  <c r="AR1153" i="6"/>
  <c r="AR1157" i="6"/>
  <c r="AR1161" i="6"/>
  <c r="AR1165" i="6"/>
  <c r="AR5" i="6"/>
  <c r="AR9" i="6"/>
  <c r="AR17" i="6"/>
  <c r="AR25" i="6"/>
  <c r="AR33" i="6"/>
  <c r="AR41" i="6"/>
  <c r="AR49" i="6"/>
  <c r="AR57" i="6"/>
  <c r="AR65" i="6"/>
  <c r="AR73" i="6"/>
  <c r="AR81" i="6"/>
  <c r="AR89" i="6"/>
  <c r="AR93" i="6"/>
  <c r="AR101" i="6"/>
  <c r="AR109" i="6"/>
  <c r="AR117" i="6"/>
  <c r="AR125" i="6"/>
  <c r="AR133" i="6"/>
  <c r="AR141" i="6"/>
  <c r="AR149" i="6"/>
  <c r="AR157" i="6"/>
  <c r="AR165" i="6"/>
  <c r="AR173" i="6"/>
  <c r="AR177" i="6"/>
  <c r="AR185" i="6"/>
  <c r="AR193" i="6"/>
  <c r="AR201" i="6"/>
  <c r="AR209" i="6"/>
  <c r="AR217" i="6"/>
  <c r="AR225" i="6"/>
  <c r="AR233" i="6"/>
  <c r="AR265" i="6"/>
  <c r="AR1107" i="6"/>
  <c r="AR1111" i="6"/>
  <c r="AR1115" i="6"/>
  <c r="AR1119" i="6"/>
  <c r="AR1123" i="6"/>
  <c r="AR1127" i="6"/>
  <c r="AR1131" i="6"/>
  <c r="AR1135" i="6"/>
  <c r="AR1139" i="6"/>
  <c r="AR1143" i="6"/>
  <c r="AR1147" i="6"/>
  <c r="AR1151" i="6"/>
  <c r="AR1155" i="6"/>
  <c r="AR1159" i="6"/>
  <c r="AR1163" i="6"/>
  <c r="AR1167" i="6"/>
  <c r="AR1171" i="6"/>
  <c r="AR1175" i="6"/>
  <c r="AR1179" i="6"/>
  <c r="AR1183" i="6"/>
  <c r="AR1187" i="6"/>
  <c r="AR1191" i="6"/>
  <c r="AR1195" i="6"/>
  <c r="AR1199" i="6"/>
  <c r="AR1203" i="6"/>
  <c r="AR1207" i="6"/>
  <c r="AR1211" i="6"/>
  <c r="AR1215" i="6"/>
  <c r="AR1219" i="6"/>
  <c r="AR1223" i="6"/>
  <c r="AR1227" i="6"/>
  <c r="AR1231" i="6"/>
  <c r="AR1235" i="6"/>
  <c r="AR1239" i="6"/>
  <c r="AR1243" i="6"/>
  <c r="AR1247" i="6"/>
  <c r="AR1251" i="6"/>
  <c r="AR1255" i="6"/>
  <c r="AR1259" i="6"/>
  <c r="AR1263" i="6"/>
  <c r="AR1267" i="6"/>
  <c r="AR1271" i="6"/>
  <c r="AR1275" i="6"/>
  <c r="AR1279" i="6"/>
  <c r="AR1283" i="6"/>
  <c r="AR1287" i="6"/>
  <c r="AR1291" i="6"/>
  <c r="AR1295" i="6"/>
  <c r="AR1299" i="6"/>
  <c r="AR1303" i="6"/>
  <c r="AR1307" i="6"/>
  <c r="AR1311" i="6"/>
  <c r="AR1315" i="6"/>
  <c r="AR1319" i="6"/>
  <c r="AR1323" i="6"/>
  <c r="AR1327" i="6"/>
  <c r="AR1331" i="6"/>
  <c r="AR1335" i="6"/>
  <c r="AR1339" i="6"/>
  <c r="AR1343" i="6"/>
  <c r="AR1347" i="6"/>
  <c r="AR1351" i="6"/>
  <c r="AR1355" i="6"/>
  <c r="AR1359" i="6"/>
  <c r="AR1363" i="6"/>
  <c r="AR1367" i="6"/>
  <c r="AR1371" i="6"/>
  <c r="AR1375" i="6"/>
  <c r="AR1379" i="6"/>
  <c r="AR1383" i="6"/>
  <c r="AR1387" i="6"/>
  <c r="AR1391" i="6"/>
  <c r="AR1395" i="6"/>
  <c r="AR1399" i="6"/>
  <c r="AR1403" i="6"/>
  <c r="AR1407" i="6"/>
  <c r="AR1411" i="6"/>
  <c r="AR1415" i="6"/>
  <c r="AR1419" i="6"/>
  <c r="AR1423" i="6"/>
  <c r="AR1427" i="6"/>
  <c r="AR1431" i="6"/>
  <c r="AR1435" i="6"/>
  <c r="AR1439" i="6"/>
  <c r="AR1443" i="6"/>
  <c r="AR1447" i="6"/>
  <c r="AR1451" i="6"/>
  <c r="AR1455" i="6"/>
  <c r="AR1459" i="6"/>
  <c r="AR1463" i="6"/>
  <c r="AR1467" i="6"/>
  <c r="AR1471" i="6"/>
  <c r="AR1475" i="6"/>
  <c r="AR1479" i="6"/>
  <c r="AR1483" i="6"/>
  <c r="AR1487" i="6"/>
  <c r="AR1491" i="6"/>
  <c r="AR1495" i="6"/>
  <c r="AR1499" i="6"/>
  <c r="AR1503" i="6"/>
  <c r="AR1507" i="6"/>
  <c r="AR1511" i="6"/>
  <c r="AR1515" i="6"/>
  <c r="AR1519" i="6"/>
  <c r="AR1523" i="6"/>
  <c r="AR1527" i="6"/>
  <c r="AR1531" i="6"/>
  <c r="AR1535" i="6"/>
  <c r="AR1539" i="6"/>
  <c r="AR1543" i="6"/>
  <c r="AR1547" i="6"/>
  <c r="AR1551" i="6"/>
  <c r="AR1555" i="6"/>
  <c r="AR1559" i="6"/>
  <c r="AR1563" i="6"/>
  <c r="AR1567" i="6"/>
  <c r="AR1571" i="6"/>
  <c r="AR1575" i="6"/>
  <c r="AR1579" i="6"/>
  <c r="AR1583" i="6"/>
  <c r="AR1587" i="6"/>
  <c r="AR1591" i="6"/>
  <c r="AR1595" i="6"/>
  <c r="AR1599" i="6"/>
  <c r="AR1603" i="6"/>
  <c r="AR1607" i="6"/>
  <c r="AR1611" i="6"/>
  <c r="AR1615" i="6"/>
  <c r="AR1619" i="6"/>
  <c r="AR1623" i="6"/>
  <c r="AR1627" i="6"/>
  <c r="AR1631" i="6"/>
  <c r="AR1635" i="6"/>
  <c r="AR1639" i="6"/>
  <c r="AR1643" i="6"/>
  <c r="AR1647" i="6"/>
  <c r="AR1651" i="6"/>
  <c r="AR1655" i="6"/>
  <c r="AR1659" i="6"/>
  <c r="AR1663" i="6"/>
  <c r="AR1667" i="6"/>
  <c r="AR1671" i="6"/>
  <c r="AR1675" i="6"/>
  <c r="AR1679" i="6"/>
  <c r="AR1683" i="6"/>
  <c r="AR1687" i="6"/>
  <c r="AR1691" i="6"/>
  <c r="AR1695" i="6"/>
  <c r="AR1699" i="6"/>
  <c r="AR1703" i="6"/>
  <c r="AR1707" i="6"/>
  <c r="AR1711" i="6"/>
  <c r="AR1715" i="6"/>
  <c r="AR1719" i="6"/>
  <c r="AR1723" i="6"/>
  <c r="AR1727" i="6"/>
  <c r="AR1731" i="6"/>
  <c r="AR1735" i="6"/>
  <c r="AR1739" i="6"/>
  <c r="AR1743" i="6"/>
  <c r="AR1747" i="6"/>
  <c r="AR1751" i="6"/>
  <c r="AR1755" i="6"/>
  <c r="AR1759" i="6"/>
  <c r="AR1763" i="6"/>
  <c r="AR1767" i="6"/>
  <c r="AR1771" i="6"/>
  <c r="AR1775" i="6"/>
  <c r="AR1779" i="6"/>
  <c r="AR1783" i="6"/>
  <c r="AR1787" i="6"/>
  <c r="AR1791" i="6"/>
  <c r="AR1795" i="6"/>
  <c r="AR1799" i="6"/>
  <c r="AR1803" i="6"/>
  <c r="AR1807" i="6"/>
  <c r="AR1811" i="6"/>
  <c r="AR1815" i="6"/>
  <c r="AR1819" i="6"/>
  <c r="AR1823" i="6"/>
  <c r="AR1827" i="6"/>
  <c r="AR1831" i="6"/>
  <c r="AR1835" i="6"/>
  <c r="AR1839" i="6"/>
  <c r="AR1843" i="6"/>
  <c r="AR1847" i="6"/>
  <c r="AR1851" i="6"/>
  <c r="AR1855" i="6"/>
  <c r="AR1859" i="6"/>
  <c r="AR1863" i="6"/>
  <c r="AR1867" i="6"/>
  <c r="AR1871" i="6"/>
  <c r="AR1875" i="6"/>
  <c r="AR1879" i="6"/>
  <c r="AR1883" i="6"/>
  <c r="AR1887" i="6"/>
  <c r="AR1891" i="6"/>
  <c r="AR1895" i="6"/>
  <c r="AR1899" i="6"/>
  <c r="AR1903" i="6"/>
  <c r="AR1907" i="6"/>
  <c r="AR1911" i="6"/>
  <c r="AR1915" i="6"/>
  <c r="AR1919" i="6"/>
  <c r="AR1923" i="6"/>
  <c r="AR1927" i="6"/>
  <c r="AR1931" i="6"/>
  <c r="AR1935" i="6"/>
  <c r="AR1169" i="6"/>
  <c r="AR1173" i="6"/>
  <c r="AR1177" i="6"/>
  <c r="AR1181" i="6"/>
  <c r="AR1185" i="6"/>
  <c r="AR1189" i="6"/>
  <c r="AR1193" i="6"/>
  <c r="AR1197" i="6"/>
  <c r="AR1201" i="6"/>
  <c r="AR1205" i="6"/>
  <c r="AR1209" i="6"/>
  <c r="AR1213" i="6"/>
  <c r="AR1217" i="6"/>
  <c r="AR1221" i="6"/>
  <c r="AR1225" i="6"/>
  <c r="AR1229" i="6"/>
  <c r="AR1233" i="6"/>
  <c r="AR1237" i="6"/>
  <c r="AR1241" i="6"/>
  <c r="AR1245" i="6"/>
  <c r="AR1249" i="6"/>
  <c r="AR1253" i="6"/>
  <c r="AR1257" i="6"/>
  <c r="AR1261" i="6"/>
  <c r="AR1265" i="6"/>
  <c r="AR1269" i="6"/>
  <c r="AR1273" i="6"/>
  <c r="AR1277" i="6"/>
  <c r="AR1281" i="6"/>
  <c r="AR1285" i="6"/>
  <c r="AR1289" i="6"/>
  <c r="AR1293" i="6"/>
  <c r="AR1297" i="6"/>
  <c r="AR1301" i="6"/>
  <c r="AR1305" i="6"/>
  <c r="AR1309" i="6"/>
  <c r="AR1313" i="6"/>
  <c r="AR1317" i="6"/>
  <c r="AR1321" i="6"/>
  <c r="AR1325" i="6"/>
  <c r="AR1329" i="6"/>
  <c r="AR1333" i="6"/>
  <c r="AR1337" i="6"/>
  <c r="AR1341" i="6"/>
  <c r="AR1345" i="6"/>
  <c r="AR1349" i="6"/>
  <c r="AR1353" i="6"/>
  <c r="AR1357" i="6"/>
  <c r="AR1361" i="6"/>
  <c r="AR1365" i="6"/>
  <c r="AR1369" i="6"/>
  <c r="AR1373" i="6"/>
  <c r="AR1377" i="6"/>
  <c r="AR1381" i="6"/>
  <c r="AR1385" i="6"/>
  <c r="AR1389" i="6"/>
  <c r="AR1393" i="6"/>
  <c r="AR1397" i="6"/>
  <c r="AR1401" i="6"/>
  <c r="AR1405" i="6"/>
  <c r="AR1409" i="6"/>
  <c r="AR1413" i="6"/>
  <c r="AR1417" i="6"/>
  <c r="AR1421" i="6"/>
  <c r="AR1425" i="6"/>
  <c r="AR1429" i="6"/>
  <c r="AR1433" i="6"/>
  <c r="AR1437" i="6"/>
  <c r="AR1441" i="6"/>
  <c r="AR1445" i="6"/>
  <c r="AR1449" i="6"/>
  <c r="AR1453" i="6"/>
  <c r="AR1457" i="6"/>
  <c r="AR1461" i="6"/>
  <c r="AR1465" i="6"/>
  <c r="AR1469" i="6"/>
  <c r="AR1473" i="6"/>
  <c r="AR1477" i="6"/>
  <c r="AR1481" i="6"/>
  <c r="AR1485" i="6"/>
  <c r="AR1489" i="6"/>
  <c r="AR1493" i="6"/>
  <c r="AR1497" i="6"/>
  <c r="AR1501" i="6"/>
  <c r="AR1505" i="6"/>
  <c r="AR1509" i="6"/>
  <c r="AR1513" i="6"/>
  <c r="AR1517" i="6"/>
  <c r="AR1521" i="6"/>
  <c r="AR1525" i="6"/>
  <c r="AR1529" i="6"/>
  <c r="AR1533" i="6"/>
  <c r="AR1537" i="6"/>
  <c r="AR1541" i="6"/>
  <c r="AR1545" i="6"/>
  <c r="AR1549" i="6"/>
  <c r="AR1553" i="6"/>
  <c r="AR1557" i="6"/>
  <c r="AR1561" i="6"/>
  <c r="AR1565" i="6"/>
  <c r="AR1569" i="6"/>
  <c r="AR1573" i="6"/>
  <c r="AR1577" i="6"/>
  <c r="AR1581" i="6"/>
  <c r="AR1585" i="6"/>
  <c r="AR1589" i="6"/>
  <c r="AR1593" i="6"/>
  <c r="AR1597" i="6"/>
  <c r="AR1601" i="6"/>
  <c r="AR1605" i="6"/>
  <c r="AR1609" i="6"/>
  <c r="AR1613" i="6"/>
  <c r="AR1617" i="6"/>
  <c r="AR1621" i="6"/>
  <c r="AR1625" i="6"/>
  <c r="AR1629" i="6"/>
  <c r="AR1633" i="6"/>
  <c r="AR1637" i="6"/>
  <c r="AR1641" i="6"/>
  <c r="AR1645" i="6"/>
  <c r="AR1649" i="6"/>
  <c r="AR1653" i="6"/>
  <c r="AR1657" i="6"/>
  <c r="AR1661" i="6"/>
  <c r="AR1665" i="6"/>
  <c r="AR1669" i="6"/>
  <c r="AR1673" i="6"/>
  <c r="AR1677" i="6"/>
  <c r="AR1681" i="6"/>
  <c r="AR1685" i="6"/>
  <c r="AR1689" i="6"/>
  <c r="AR1693" i="6"/>
  <c r="AR1697" i="6"/>
  <c r="AR1701" i="6"/>
  <c r="AR1705" i="6"/>
  <c r="AR1709" i="6"/>
  <c r="AR1713" i="6"/>
  <c r="AR1717" i="6"/>
  <c r="AR1721" i="6"/>
  <c r="AR1725" i="6"/>
  <c r="AR1729" i="6"/>
  <c r="AR1733" i="6"/>
  <c r="AR1737" i="6"/>
  <c r="AR1741" i="6"/>
  <c r="AR1745" i="6"/>
  <c r="AR1749" i="6"/>
  <c r="AR1753" i="6"/>
  <c r="AR1757" i="6"/>
  <c r="AR1761" i="6"/>
  <c r="AR1765" i="6"/>
  <c r="AR1769" i="6"/>
  <c r="AR1773" i="6"/>
  <c r="AR1777" i="6"/>
  <c r="AR1781" i="6"/>
  <c r="AR1785" i="6"/>
  <c r="AR1789" i="6"/>
  <c r="AR1793" i="6"/>
  <c r="AR1797" i="6"/>
  <c r="AR1801" i="6"/>
  <c r="AR1805" i="6"/>
  <c r="AR1809" i="6"/>
  <c r="AR1813" i="6"/>
  <c r="AR1817" i="6"/>
  <c r="AR1821" i="6"/>
  <c r="AR1825" i="6"/>
  <c r="AR1829" i="6"/>
  <c r="AR1833" i="6"/>
  <c r="AR1837" i="6"/>
  <c r="AR1841" i="6"/>
  <c r="AR1845" i="6"/>
  <c r="AR1849" i="6"/>
  <c r="AR1853" i="6"/>
  <c r="AR1857" i="6"/>
  <c r="AR1861" i="6"/>
  <c r="AR1865" i="6"/>
  <c r="AR1869" i="6"/>
  <c r="AR1873" i="6"/>
  <c r="AR1877" i="6"/>
  <c r="AR1881" i="6"/>
  <c r="AR1885" i="6"/>
  <c r="AR1889" i="6"/>
  <c r="AR1893" i="6"/>
  <c r="AR1897" i="6"/>
  <c r="AR1901" i="6"/>
  <c r="AR1905" i="6"/>
  <c r="AR1909" i="6"/>
  <c r="AR1913" i="6"/>
  <c r="AR1917" i="6"/>
  <c r="AR1921" i="6"/>
  <c r="AR1925" i="6"/>
  <c r="AR1929" i="6"/>
  <c r="AR1933" i="6"/>
  <c r="AR1937" i="6"/>
  <c r="AR1941" i="6"/>
  <c r="AR1945" i="6"/>
  <c r="AR1949" i="6"/>
  <c r="AR1953" i="6"/>
  <c r="AR1957" i="6"/>
  <c r="AR1961" i="6"/>
  <c r="AR1965" i="6"/>
  <c r="AR1969" i="6"/>
  <c r="AR1973" i="6"/>
  <c r="AR1977" i="6"/>
  <c r="AR1981" i="6"/>
  <c r="AR1985" i="6"/>
  <c r="AR1989" i="6"/>
  <c r="AR1993" i="6"/>
  <c r="AR1997" i="6"/>
  <c r="AR2001" i="6"/>
  <c r="AR2005" i="6"/>
  <c r="AR2009" i="6"/>
  <c r="AR2013" i="6"/>
  <c r="AR2017" i="6"/>
  <c r="AR2021" i="6"/>
  <c r="AR2025" i="6"/>
  <c r="AR2029" i="6"/>
  <c r="AR2033" i="6"/>
  <c r="AR2037" i="6"/>
  <c r="AR2041" i="6"/>
  <c r="AR2045" i="6"/>
  <c r="AR2049" i="6"/>
  <c r="AR2053" i="6"/>
  <c r="AR2057" i="6"/>
  <c r="AR2061" i="6"/>
  <c r="AR2065" i="6"/>
  <c r="AR2069" i="6"/>
  <c r="AR2073" i="6"/>
  <c r="AR2077" i="6"/>
  <c r="AR2081" i="6"/>
  <c r="AR2085" i="6"/>
  <c r="AR2089" i="6"/>
  <c r="AR2093" i="6"/>
  <c r="AR2097" i="6"/>
  <c r="AR2101" i="6"/>
  <c r="AR2105" i="6"/>
  <c r="AR2109" i="6"/>
  <c r="AR2113" i="6"/>
  <c r="AR2117" i="6"/>
  <c r="AR2121" i="6"/>
  <c r="AR2125" i="6"/>
  <c r="AR2129" i="6"/>
  <c r="AR2133" i="6"/>
  <c r="AR2137" i="6"/>
  <c r="AR2141" i="6"/>
  <c r="AR2145" i="6"/>
  <c r="AR2149" i="6"/>
  <c r="AR2153" i="6"/>
  <c r="AR2157" i="6"/>
  <c r="AR2161" i="6"/>
  <c r="AR2165" i="6"/>
  <c r="AR2169" i="6"/>
  <c r="AR2173" i="6"/>
  <c r="AR2177" i="6"/>
  <c r="AR2181" i="6"/>
  <c r="AR2185" i="6"/>
  <c r="AR2189" i="6"/>
  <c r="AR2193" i="6"/>
  <c r="AR2197" i="6"/>
  <c r="AR2201" i="6"/>
  <c r="AR2205" i="6"/>
  <c r="AR2209" i="6"/>
  <c r="AR2213" i="6"/>
  <c r="AR2217" i="6"/>
  <c r="AR2221" i="6"/>
  <c r="AR2225" i="6"/>
  <c r="AR2229" i="6"/>
  <c r="AR2233" i="6"/>
  <c r="AR2237" i="6"/>
  <c r="AR2241" i="6"/>
  <c r="AR2245" i="6"/>
  <c r="AR2249" i="6"/>
  <c r="AR2253" i="6"/>
  <c r="AR2257" i="6"/>
  <c r="AR2261" i="6"/>
  <c r="AR2265" i="6"/>
  <c r="AR2269" i="6"/>
  <c r="AR2273" i="6"/>
  <c r="AR2277" i="6"/>
  <c r="AR2281" i="6"/>
  <c r="AR2285" i="6"/>
  <c r="AR2289" i="6"/>
  <c r="AR2293" i="6"/>
  <c r="AR2297" i="6"/>
  <c r="AR2301" i="6"/>
  <c r="AR2305" i="6"/>
  <c r="AR2309" i="6"/>
  <c r="AR2313" i="6"/>
  <c r="AR2317" i="6"/>
  <c r="AR2321" i="6"/>
  <c r="AR2325" i="6"/>
  <c r="AR2329" i="6"/>
  <c r="AR2333" i="6"/>
  <c r="AR2337" i="6"/>
  <c r="AR2341" i="6"/>
  <c r="AR2345" i="6"/>
  <c r="AR2349" i="6"/>
  <c r="AR2353" i="6"/>
  <c r="AR2357" i="6"/>
  <c r="AR2361" i="6"/>
  <c r="AR2365" i="6"/>
  <c r="AR2369" i="6"/>
  <c r="AR2373" i="6"/>
  <c r="AR2377" i="6"/>
  <c r="AR2381" i="6"/>
  <c r="AR2385" i="6"/>
  <c r="AR2389" i="6"/>
  <c r="AR2393" i="6"/>
  <c r="AR2397" i="6"/>
  <c r="AR2401" i="6"/>
  <c r="AR2405" i="6"/>
  <c r="AR2409" i="6"/>
  <c r="AR2413" i="6"/>
  <c r="AR2417" i="6"/>
  <c r="AR2421" i="6"/>
  <c r="AR2425" i="6"/>
  <c r="AR2429" i="6"/>
  <c r="AR2433" i="6"/>
  <c r="AR2437" i="6"/>
  <c r="AR2441" i="6"/>
  <c r="AR2445" i="6"/>
  <c r="AR2449" i="6"/>
  <c r="AR2453" i="6"/>
  <c r="AR2457" i="6"/>
  <c r="AR2461" i="6"/>
  <c r="AR2465" i="6"/>
  <c r="AR2469" i="6"/>
  <c r="AR2473" i="6"/>
  <c r="AR2477" i="6"/>
  <c r="AR2481" i="6"/>
  <c r="AR2485" i="6"/>
  <c r="AR2489" i="6"/>
  <c r="AR2493" i="6"/>
  <c r="AR2497" i="6"/>
  <c r="AR2501" i="6"/>
  <c r="AR2505" i="6"/>
  <c r="AR2509" i="6"/>
  <c r="AR2513" i="6"/>
  <c r="AR2517" i="6"/>
  <c r="AR2521" i="6"/>
  <c r="AR2525" i="6"/>
  <c r="AR2529" i="6"/>
  <c r="AR2533" i="6"/>
  <c r="AR2537" i="6"/>
  <c r="AR2541" i="6"/>
  <c r="AR2545" i="6"/>
  <c r="AR2549" i="6"/>
  <c r="AR2553" i="6"/>
  <c r="AR2557" i="6"/>
  <c r="AR2561" i="6"/>
  <c r="AR2565" i="6"/>
  <c r="AR2569" i="6"/>
  <c r="AR2573" i="6"/>
  <c r="AR2577" i="6"/>
  <c r="AR2581" i="6"/>
  <c r="AR2585" i="6"/>
  <c r="AR2589" i="6"/>
  <c r="AR2593" i="6"/>
  <c r="AR2597" i="6"/>
  <c r="AR2601" i="6"/>
  <c r="AR2605" i="6"/>
  <c r="AR2609" i="6"/>
  <c r="AR2613" i="6"/>
  <c r="AR2617" i="6"/>
  <c r="AR2621" i="6"/>
  <c r="AR2625" i="6"/>
  <c r="AR2629" i="6"/>
  <c r="AR2633" i="6"/>
  <c r="AR2637" i="6"/>
  <c r="AR2641" i="6"/>
  <c r="AR2645" i="6"/>
  <c r="AR2649" i="6"/>
  <c r="AR2653" i="6"/>
  <c r="AR2657" i="6"/>
  <c r="AR2661" i="6"/>
  <c r="AR2665" i="6"/>
  <c r="AR2669" i="6"/>
  <c r="AR2673" i="6"/>
  <c r="AR2677" i="6"/>
  <c r="AR2681" i="6"/>
  <c r="AR2685" i="6"/>
  <c r="AR2689" i="6"/>
  <c r="AR2693" i="6"/>
  <c r="AR2697" i="6"/>
  <c r="AR2701" i="6"/>
  <c r="AR2705" i="6"/>
  <c r="AR2709" i="6"/>
  <c r="AR2713" i="6"/>
  <c r="AR2717" i="6"/>
  <c r="AR2721" i="6"/>
  <c r="AR2725" i="6"/>
  <c r="AR2729" i="6"/>
  <c r="AR2733" i="6"/>
  <c r="AR2737" i="6"/>
  <c r="AR2741" i="6"/>
  <c r="AR2745" i="6"/>
  <c r="AR2749" i="6"/>
  <c r="AR2753" i="6"/>
  <c r="AR2757" i="6"/>
  <c r="AR2761" i="6"/>
  <c r="AR2765" i="6"/>
  <c r="AR1939" i="6"/>
  <c r="AR1943" i="6"/>
  <c r="AR1947" i="6"/>
  <c r="AR1951" i="6"/>
  <c r="AR1955" i="6"/>
  <c r="AR1959" i="6"/>
  <c r="AR1963" i="6"/>
  <c r="AR1967" i="6"/>
  <c r="AR1971" i="6"/>
  <c r="AR1975" i="6"/>
  <c r="AR1979" i="6"/>
  <c r="AR1983" i="6"/>
  <c r="AR1987" i="6"/>
  <c r="AR1991" i="6"/>
  <c r="AR1995" i="6"/>
  <c r="AR1999" i="6"/>
  <c r="AR2003" i="6"/>
  <c r="AR2007" i="6"/>
  <c r="AR2011" i="6"/>
  <c r="AR2015" i="6"/>
  <c r="AR2019" i="6"/>
  <c r="AR2023" i="6"/>
  <c r="AR2027" i="6"/>
  <c r="AR2031" i="6"/>
  <c r="AR2035" i="6"/>
  <c r="AR2039" i="6"/>
  <c r="AR2043" i="6"/>
  <c r="AR2047" i="6"/>
  <c r="AR2051" i="6"/>
  <c r="AR2055" i="6"/>
  <c r="AR2059" i="6"/>
  <c r="AR2063" i="6"/>
  <c r="AR2067" i="6"/>
  <c r="AR2071" i="6"/>
  <c r="AR2075" i="6"/>
  <c r="AR2079" i="6"/>
  <c r="AR2083" i="6"/>
  <c r="AR2087" i="6"/>
  <c r="AR2091" i="6"/>
  <c r="AR2095" i="6"/>
  <c r="AR2099" i="6"/>
  <c r="AR2103" i="6"/>
  <c r="AR2107" i="6"/>
  <c r="AR2111" i="6"/>
  <c r="AR2115" i="6"/>
  <c r="AR2119" i="6"/>
  <c r="AR2123" i="6"/>
  <c r="AR2127" i="6"/>
  <c r="AR2131" i="6"/>
  <c r="AR2135" i="6"/>
  <c r="AR2139" i="6"/>
  <c r="AR2143" i="6"/>
  <c r="AR2147" i="6"/>
  <c r="AR2151" i="6"/>
  <c r="AR2155" i="6"/>
  <c r="AR2159" i="6"/>
  <c r="AR2163" i="6"/>
  <c r="AR2167" i="6"/>
  <c r="AR2171" i="6"/>
  <c r="AR2175" i="6"/>
  <c r="AR2179" i="6"/>
  <c r="AR2183" i="6"/>
  <c r="AR2187" i="6"/>
  <c r="AR2191" i="6"/>
  <c r="AR2195" i="6"/>
  <c r="AR2199" i="6"/>
  <c r="AR2203" i="6"/>
  <c r="AR2207" i="6"/>
  <c r="AR2211" i="6"/>
  <c r="AR2215" i="6"/>
  <c r="AR2219" i="6"/>
  <c r="AR2223" i="6"/>
  <c r="AR2227" i="6"/>
  <c r="AR2231" i="6"/>
  <c r="AR2235" i="6"/>
  <c r="AR2239" i="6"/>
  <c r="AR2243" i="6"/>
  <c r="AR2247" i="6"/>
  <c r="AR2251" i="6"/>
  <c r="AR2255" i="6"/>
  <c r="AR2259" i="6"/>
  <c r="AR2263" i="6"/>
  <c r="AR2267" i="6"/>
  <c r="AR2271" i="6"/>
  <c r="AR2275" i="6"/>
  <c r="AR2279" i="6"/>
  <c r="AR2283" i="6"/>
  <c r="AR2287" i="6"/>
  <c r="AR2291" i="6"/>
  <c r="AR2295" i="6"/>
  <c r="AR2299" i="6"/>
  <c r="AR2303" i="6"/>
  <c r="AR2307" i="6"/>
  <c r="AR2311" i="6"/>
  <c r="AR2315" i="6"/>
  <c r="AR2319" i="6"/>
  <c r="AR2323" i="6"/>
  <c r="AR2327" i="6"/>
  <c r="AR2331" i="6"/>
  <c r="AR2335" i="6"/>
  <c r="AR2339" i="6"/>
  <c r="AR2343" i="6"/>
  <c r="AR2347" i="6"/>
  <c r="AR2351" i="6"/>
  <c r="AR2355" i="6"/>
  <c r="AR2359" i="6"/>
  <c r="AR2363" i="6"/>
  <c r="AR2367" i="6"/>
  <c r="AR2371" i="6"/>
  <c r="AR2375" i="6"/>
  <c r="AR2379" i="6"/>
  <c r="AR2383" i="6"/>
  <c r="AR2387" i="6"/>
  <c r="AR2391" i="6"/>
  <c r="AR2395" i="6"/>
  <c r="AR2399" i="6"/>
  <c r="AR2403" i="6"/>
  <c r="AR2407" i="6"/>
  <c r="AR2411" i="6"/>
  <c r="AR2415" i="6"/>
  <c r="AR2419" i="6"/>
  <c r="AR2423" i="6"/>
  <c r="AR2427" i="6"/>
  <c r="AR2431" i="6"/>
  <c r="AR2435" i="6"/>
  <c r="AR2439" i="6"/>
  <c r="AR2443" i="6"/>
  <c r="AR2447" i="6"/>
  <c r="AR2451" i="6"/>
  <c r="AR2455" i="6"/>
  <c r="AR2459" i="6"/>
  <c r="AR2463" i="6"/>
  <c r="AR2467" i="6"/>
  <c r="AR2471" i="6"/>
  <c r="AR2475" i="6"/>
  <c r="AR2479" i="6"/>
  <c r="AR2483" i="6"/>
  <c r="AR2487" i="6"/>
  <c r="AR2491" i="6"/>
  <c r="AR2495" i="6"/>
  <c r="AR2499" i="6"/>
  <c r="AR2503" i="6"/>
  <c r="AR2507" i="6"/>
  <c r="AR2511" i="6"/>
  <c r="AR2515" i="6"/>
  <c r="AR2519" i="6"/>
  <c r="AR2523" i="6"/>
  <c r="AR2527" i="6"/>
  <c r="AR2531" i="6"/>
  <c r="AR2535" i="6"/>
  <c r="AR2539" i="6"/>
  <c r="AR2543" i="6"/>
  <c r="AR2547" i="6"/>
  <c r="AR2551" i="6"/>
  <c r="AR2555" i="6"/>
  <c r="AR2559" i="6"/>
  <c r="AR2563" i="6"/>
  <c r="AR2567" i="6"/>
  <c r="AR2571" i="6"/>
  <c r="AR2575" i="6"/>
  <c r="AR2579" i="6"/>
  <c r="AR2583" i="6"/>
  <c r="AR2587" i="6"/>
  <c r="AR2591" i="6"/>
  <c r="AR2595" i="6"/>
  <c r="AR2599" i="6"/>
  <c r="AR2603" i="6"/>
  <c r="AR2607" i="6"/>
  <c r="AR2611" i="6"/>
  <c r="AR2615" i="6"/>
  <c r="AR2619" i="6"/>
  <c r="AR2623" i="6"/>
  <c r="AR2627" i="6"/>
  <c r="AR2631" i="6"/>
  <c r="AR2635" i="6"/>
  <c r="AR2639" i="6"/>
  <c r="AR2643" i="6"/>
  <c r="AR2647" i="6"/>
  <c r="AR2651" i="6"/>
  <c r="AR2655" i="6"/>
  <c r="AR2659" i="6"/>
  <c r="AR2663" i="6"/>
  <c r="AR2667" i="6"/>
  <c r="AR2671" i="6"/>
  <c r="AR2675" i="6"/>
  <c r="AR2679" i="6"/>
  <c r="AR2683" i="6"/>
  <c r="AR2687" i="6"/>
  <c r="AR2691" i="6"/>
  <c r="AR2695" i="6"/>
  <c r="AR2699" i="6"/>
  <c r="AR2703" i="6"/>
  <c r="AR2707" i="6"/>
  <c r="AR2711" i="6"/>
  <c r="AR2715" i="6"/>
  <c r="AR2719" i="6"/>
  <c r="AR2723" i="6"/>
  <c r="AR2727" i="6"/>
  <c r="AR2731" i="6"/>
  <c r="AR2735" i="6"/>
  <c r="AR2739" i="6"/>
  <c r="AR2743" i="6"/>
  <c r="AR2747" i="6"/>
  <c r="AR2751" i="6"/>
  <c r="AR2755" i="6"/>
  <c r="AR2759" i="6"/>
  <c r="AR2763" i="6"/>
  <c r="AR2767" i="6"/>
  <c r="AR2771" i="6"/>
  <c r="AR2769" i="6"/>
  <c r="R2" i="6"/>
  <c r="L3" i="6"/>
  <c r="L4" i="6" s="1"/>
  <c r="L5" i="6" s="1"/>
  <c r="L6" i="6" s="1"/>
  <c r="L7" i="6" s="1"/>
  <c r="L8" i="6" s="1"/>
  <c r="L9" i="6" s="1"/>
  <c r="L10" i="6" s="1"/>
  <c r="L11" i="6" s="1"/>
  <c r="L12" i="6" s="1"/>
  <c r="AC2" i="6"/>
  <c r="P3" i="2"/>
  <c r="P4" i="2"/>
  <c r="P5" i="2"/>
  <c r="F3" i="6" s="1"/>
  <c r="P6" i="2"/>
  <c r="F4" i="6" s="1"/>
  <c r="AP4" i="6" s="1"/>
  <c r="P7" i="2"/>
  <c r="F5" i="6" s="1"/>
  <c r="AP5" i="6" s="1"/>
  <c r="P8" i="2"/>
  <c r="F6" i="6" s="1"/>
  <c r="AP6" i="6" s="1"/>
  <c r="P9" i="2"/>
  <c r="F7" i="6" s="1"/>
  <c r="AP7" i="6" s="1"/>
  <c r="P10" i="2"/>
  <c r="P11" i="2"/>
  <c r="P12" i="2"/>
  <c r="F8" i="6" s="1"/>
  <c r="AP8" i="6" s="1"/>
  <c r="P13" i="2"/>
  <c r="F9" i="6" s="1"/>
  <c r="AP9" i="6" s="1"/>
  <c r="P14" i="2"/>
  <c r="F10" i="6" s="1"/>
  <c r="AP10" i="6" s="1"/>
  <c r="P15" i="2"/>
  <c r="F11" i="6" s="1"/>
  <c r="AP11" i="6" s="1"/>
  <c r="P16" i="2"/>
  <c r="F12" i="6" s="1"/>
  <c r="AP12" i="6" s="1"/>
  <c r="P17" i="2"/>
  <c r="P18" i="2"/>
  <c r="P19" i="2"/>
  <c r="P20" i="2"/>
  <c r="F13" i="6" s="1"/>
  <c r="AP13" i="6" s="1"/>
  <c r="P21" i="2"/>
  <c r="F14" i="6" s="1"/>
  <c r="AP14" i="6" s="1"/>
  <c r="P22" i="2"/>
  <c r="F15" i="6" s="1"/>
  <c r="AP15" i="6" s="1"/>
  <c r="AS15" i="6" s="1"/>
  <c r="P23" i="2"/>
  <c r="F16" i="6" s="1"/>
  <c r="AP16" i="6" s="1"/>
  <c r="P24" i="2"/>
  <c r="P25" i="2"/>
  <c r="P26" i="2"/>
  <c r="F17" i="6" s="1"/>
  <c r="AP17" i="6" s="1"/>
  <c r="P27" i="2"/>
  <c r="F18" i="6" s="1"/>
  <c r="AP18" i="6" s="1"/>
  <c r="P28" i="2"/>
  <c r="F19" i="6" s="1"/>
  <c r="AP19" i="6" s="1"/>
  <c r="P29" i="2"/>
  <c r="F20" i="6" s="1"/>
  <c r="AP20" i="6" s="1"/>
  <c r="P30" i="2"/>
  <c r="F21" i="6" s="1"/>
  <c r="AP21" i="6" s="1"/>
  <c r="AS21" i="6" s="1"/>
  <c r="P31" i="2"/>
  <c r="P32" i="2"/>
  <c r="P33" i="2"/>
  <c r="F22" i="6" s="1"/>
  <c r="AP22" i="6" s="1"/>
  <c r="P34" i="2"/>
  <c r="F23" i="6" s="1"/>
  <c r="AP23" i="6" s="1"/>
  <c r="P35" i="2"/>
  <c r="F24" i="6" s="1"/>
  <c r="AP24" i="6" s="1"/>
  <c r="P36" i="2"/>
  <c r="F25" i="6" s="1"/>
  <c r="AP25" i="6" s="1"/>
  <c r="P37" i="2"/>
  <c r="F26" i="6" s="1"/>
  <c r="AP26" i="6" s="1"/>
  <c r="P38" i="2"/>
  <c r="P39" i="2"/>
  <c r="P40" i="2"/>
  <c r="F27" i="6" s="1"/>
  <c r="AP27" i="6" s="1"/>
  <c r="P41" i="2"/>
  <c r="F28" i="6" s="1"/>
  <c r="AP28" i="6" s="1"/>
  <c r="P42" i="2"/>
  <c r="F29" i="6" s="1"/>
  <c r="AP29" i="6" s="1"/>
  <c r="P43" i="2"/>
  <c r="F30" i="6" s="1"/>
  <c r="AP30" i="6" s="1"/>
  <c r="P44" i="2"/>
  <c r="F31" i="6" s="1"/>
  <c r="AP31" i="6" s="1"/>
  <c r="P45" i="2"/>
  <c r="P46" i="2"/>
  <c r="P47" i="2"/>
  <c r="F32" i="6" s="1"/>
  <c r="AP32" i="6" s="1"/>
  <c r="P48" i="2"/>
  <c r="F33" i="6" s="1"/>
  <c r="AP33" i="6" s="1"/>
  <c r="P49" i="2"/>
  <c r="F34" i="6" s="1"/>
  <c r="AP34" i="6" s="1"/>
  <c r="P50" i="2"/>
  <c r="F35" i="6" s="1"/>
  <c r="AP35" i="6" s="1"/>
  <c r="P51" i="2"/>
  <c r="F36" i="6" s="1"/>
  <c r="AP36" i="6" s="1"/>
  <c r="P52" i="2"/>
  <c r="P53" i="2"/>
  <c r="P54" i="2"/>
  <c r="P55" i="2"/>
  <c r="F37" i="6" s="1"/>
  <c r="AP37" i="6" s="1"/>
  <c r="P56" i="2"/>
  <c r="F38" i="6" s="1"/>
  <c r="AP38" i="6" s="1"/>
  <c r="P57" i="2"/>
  <c r="F39" i="6" s="1"/>
  <c r="AP39" i="6" s="1"/>
  <c r="P58" i="2"/>
  <c r="F40" i="6" s="1"/>
  <c r="AP40" i="6" s="1"/>
  <c r="P59" i="2"/>
  <c r="P60" i="2"/>
  <c r="P61" i="2"/>
  <c r="F41" i="6" s="1"/>
  <c r="AP41" i="6" s="1"/>
  <c r="P62" i="2"/>
  <c r="F42" i="6" s="1"/>
  <c r="AP42" i="6" s="1"/>
  <c r="AS42" i="6" s="1"/>
  <c r="AU42" i="6" s="1"/>
  <c r="P63" i="2"/>
  <c r="F43" i="6" s="1"/>
  <c r="AP43" i="6" s="1"/>
  <c r="P64" i="2"/>
  <c r="F44" i="6" s="1"/>
  <c r="AP44" i="6" s="1"/>
  <c r="P65" i="2"/>
  <c r="F45" i="6" s="1"/>
  <c r="AP45" i="6" s="1"/>
  <c r="P66" i="2"/>
  <c r="P67" i="2"/>
  <c r="P68" i="2"/>
  <c r="F46" i="6" s="1"/>
  <c r="AP46" i="6" s="1"/>
  <c r="P69" i="2"/>
  <c r="F47" i="6" s="1"/>
  <c r="AP47" i="6" s="1"/>
  <c r="P70" i="2"/>
  <c r="F48" i="6" s="1"/>
  <c r="AP48" i="6" s="1"/>
  <c r="AS48" i="6" s="1"/>
  <c r="AU48" i="6" s="1"/>
  <c r="P71" i="2"/>
  <c r="F49" i="6" s="1"/>
  <c r="AP49" i="6" s="1"/>
  <c r="P72" i="2"/>
  <c r="F50" i="6" s="1"/>
  <c r="AP50" i="6" s="1"/>
  <c r="P73" i="2"/>
  <c r="P74" i="2"/>
  <c r="P75" i="2"/>
  <c r="F51" i="6" s="1"/>
  <c r="AP51" i="6" s="1"/>
  <c r="P76" i="2"/>
  <c r="F52" i="6" s="1"/>
  <c r="AP52" i="6" s="1"/>
  <c r="P77" i="2"/>
  <c r="F53" i="6" s="1"/>
  <c r="AP53" i="6" s="1"/>
  <c r="P78" i="2"/>
  <c r="F54" i="6" s="1"/>
  <c r="AP54" i="6" s="1"/>
  <c r="AS54" i="6" s="1"/>
  <c r="AU54" i="6" s="1"/>
  <c r="P79" i="2"/>
  <c r="F55" i="6" s="1"/>
  <c r="AP55" i="6" s="1"/>
  <c r="P80" i="2"/>
  <c r="P81" i="2"/>
  <c r="P82" i="2"/>
  <c r="F56" i="6" s="1"/>
  <c r="AP56" i="6" s="1"/>
  <c r="P83" i="2"/>
  <c r="F57" i="6" s="1"/>
  <c r="AP57" i="6" s="1"/>
  <c r="P84" i="2"/>
  <c r="F58" i="6" s="1"/>
  <c r="AP58" i="6" s="1"/>
  <c r="P85" i="2"/>
  <c r="F59" i="6" s="1"/>
  <c r="AP59" i="6" s="1"/>
  <c r="P86" i="2"/>
  <c r="F60" i="6" s="1"/>
  <c r="AP60" i="6" s="1"/>
  <c r="AS60" i="6" s="1"/>
  <c r="AU60" i="6" s="1"/>
  <c r="P87" i="2"/>
  <c r="P88" i="2"/>
  <c r="P89" i="2"/>
  <c r="F61" i="6" s="1"/>
  <c r="AP61" i="6" s="1"/>
  <c r="P90" i="2"/>
  <c r="F62" i="6" s="1"/>
  <c r="AP62" i="6" s="1"/>
  <c r="P91" i="2"/>
  <c r="F63" i="6" s="1"/>
  <c r="AP63" i="6" s="1"/>
  <c r="P92" i="2"/>
  <c r="F64" i="6" s="1"/>
  <c r="AP64" i="6" s="1"/>
  <c r="P93" i="2"/>
  <c r="F65" i="6" s="1"/>
  <c r="AP65" i="6" s="1"/>
  <c r="P94" i="2"/>
  <c r="P95" i="2"/>
  <c r="P96" i="2"/>
  <c r="F66" i="6" s="1"/>
  <c r="AP66" i="6" s="1"/>
  <c r="P97" i="2"/>
  <c r="F67" i="6" s="1"/>
  <c r="AP67" i="6" s="1"/>
  <c r="P98" i="2"/>
  <c r="F68" i="6" s="1"/>
  <c r="AP68" i="6" s="1"/>
  <c r="P99" i="2"/>
  <c r="F69" i="6" s="1"/>
  <c r="AP69" i="6" s="1"/>
  <c r="P100" i="2"/>
  <c r="F70" i="6" s="1"/>
  <c r="AP70" i="6" s="1"/>
  <c r="P101" i="2"/>
  <c r="P102" i="2"/>
  <c r="P103" i="2"/>
  <c r="F71" i="6" s="1"/>
  <c r="AP71" i="6" s="1"/>
  <c r="P104" i="2"/>
  <c r="F72" i="6" s="1"/>
  <c r="AP72" i="6" s="1"/>
  <c r="P105" i="2"/>
  <c r="F73" i="6" s="1"/>
  <c r="AP73" i="6" s="1"/>
  <c r="P106" i="2"/>
  <c r="F74" i="6" s="1"/>
  <c r="AP74" i="6" s="1"/>
  <c r="P107" i="2"/>
  <c r="F75" i="6" s="1"/>
  <c r="AP75" i="6" s="1"/>
  <c r="P108" i="2"/>
  <c r="P109" i="2"/>
  <c r="P110" i="2"/>
  <c r="F76" i="6" s="1"/>
  <c r="AP76" i="6" s="1"/>
  <c r="P111" i="2"/>
  <c r="F77" i="6" s="1"/>
  <c r="AP77" i="6" s="1"/>
  <c r="P112" i="2"/>
  <c r="F78" i="6" s="1"/>
  <c r="AP78" i="6" s="1"/>
  <c r="P113" i="2"/>
  <c r="F79" i="6" s="1"/>
  <c r="AP79" i="6" s="1"/>
  <c r="P114" i="2"/>
  <c r="P115" i="2"/>
  <c r="P116" i="2"/>
  <c r="P117" i="2"/>
  <c r="F80" i="6" s="1"/>
  <c r="AP80" i="6" s="1"/>
  <c r="P118" i="2"/>
  <c r="F81" i="6" s="1"/>
  <c r="AP81" i="6" s="1"/>
  <c r="AS81" i="6" s="1"/>
  <c r="P119" i="2"/>
  <c r="F82" i="6" s="1"/>
  <c r="AP82" i="6" s="1"/>
  <c r="P120" i="2"/>
  <c r="F83" i="6" s="1"/>
  <c r="AP83" i="6" s="1"/>
  <c r="P121" i="2"/>
  <c r="F84" i="6" s="1"/>
  <c r="AP84" i="6" s="1"/>
  <c r="P122" i="2"/>
  <c r="P123" i="2"/>
  <c r="P124" i="2"/>
  <c r="F85" i="6" s="1"/>
  <c r="AP85" i="6" s="1"/>
  <c r="P125" i="2"/>
  <c r="F86" i="6" s="1"/>
  <c r="AP86" i="6" s="1"/>
  <c r="P126" i="2"/>
  <c r="F87" i="6" s="1"/>
  <c r="AP87" i="6" s="1"/>
  <c r="AS87" i="6" s="1"/>
  <c r="P127" i="2"/>
  <c r="F88" i="6" s="1"/>
  <c r="AP88" i="6" s="1"/>
  <c r="P128" i="2"/>
  <c r="F89" i="6" s="1"/>
  <c r="AP89" i="6" s="1"/>
  <c r="P129" i="2"/>
  <c r="P130" i="2"/>
  <c r="P131" i="2"/>
  <c r="F90" i="6" s="1"/>
  <c r="AP90" i="6" s="1"/>
  <c r="P132" i="2"/>
  <c r="F91" i="6" s="1"/>
  <c r="AP91" i="6" s="1"/>
  <c r="P133" i="2"/>
  <c r="F92" i="6" s="1"/>
  <c r="AP92" i="6" s="1"/>
  <c r="P134" i="2"/>
  <c r="F93" i="6" s="1"/>
  <c r="AP93" i="6" s="1"/>
  <c r="AS93" i="6" s="1"/>
  <c r="P135" i="2"/>
  <c r="F94" i="6" s="1"/>
  <c r="AP94" i="6" s="1"/>
  <c r="P136" i="2"/>
  <c r="P137" i="2"/>
  <c r="P138" i="2"/>
  <c r="F95" i="6" s="1"/>
  <c r="AP95" i="6" s="1"/>
  <c r="P139" i="2"/>
  <c r="F96" i="6" s="1"/>
  <c r="AP96" i="6" s="1"/>
  <c r="P140" i="2"/>
  <c r="F97" i="6" s="1"/>
  <c r="AP97" i="6" s="1"/>
  <c r="P141" i="2"/>
  <c r="F98" i="6" s="1"/>
  <c r="AP98" i="6" s="1"/>
  <c r="P142" i="2"/>
  <c r="F99" i="6" s="1"/>
  <c r="AP99" i="6" s="1"/>
  <c r="AS99" i="6" s="1"/>
  <c r="P143" i="2"/>
  <c r="P144" i="2"/>
  <c r="P145" i="2"/>
  <c r="F100" i="6" s="1"/>
  <c r="AP100" i="6" s="1"/>
  <c r="P146" i="2"/>
  <c r="F101" i="6" s="1"/>
  <c r="AP101" i="6" s="1"/>
  <c r="P147" i="2"/>
  <c r="F102" i="6" s="1"/>
  <c r="AP102" i="6" s="1"/>
  <c r="P148" i="2"/>
  <c r="F103" i="6" s="1"/>
  <c r="AP103" i="6" s="1"/>
  <c r="P149" i="2"/>
  <c r="F104" i="6" s="1"/>
  <c r="AP104" i="6" s="1"/>
  <c r="P150" i="2"/>
  <c r="P151" i="2"/>
  <c r="P152" i="2"/>
  <c r="P153" i="2"/>
  <c r="F105" i="6" s="1"/>
  <c r="AP105" i="6" s="1"/>
  <c r="P154" i="2"/>
  <c r="F106" i="6" s="1"/>
  <c r="AP106" i="6" s="1"/>
  <c r="P155" i="2"/>
  <c r="F107" i="6" s="1"/>
  <c r="AP107" i="6" s="1"/>
  <c r="P156" i="2"/>
  <c r="F108" i="6" s="1"/>
  <c r="AP108" i="6" s="1"/>
  <c r="P157" i="2"/>
  <c r="P158" i="2"/>
  <c r="P159" i="2"/>
  <c r="F109" i="6" s="1"/>
  <c r="AP109" i="6" s="1"/>
  <c r="P160" i="2"/>
  <c r="F110" i="6" s="1"/>
  <c r="AP110" i="6" s="1"/>
  <c r="P161" i="2"/>
  <c r="F111" i="6" s="1"/>
  <c r="AP111" i="6" s="1"/>
  <c r="P162" i="2"/>
  <c r="F112" i="6" s="1"/>
  <c r="AP112" i="6" s="1"/>
  <c r="P163" i="2"/>
  <c r="F113" i="6" s="1"/>
  <c r="AP113" i="6" s="1"/>
  <c r="P164" i="2"/>
  <c r="P165" i="2"/>
  <c r="P166" i="2"/>
  <c r="F114" i="6" s="1"/>
  <c r="AP114" i="6" s="1"/>
  <c r="P167" i="2"/>
  <c r="F115" i="6" s="1"/>
  <c r="AP115" i="6" s="1"/>
  <c r="P168" i="2"/>
  <c r="F116" i="6" s="1"/>
  <c r="AP116" i="6" s="1"/>
  <c r="P169" i="2"/>
  <c r="F117" i="6" s="1"/>
  <c r="AP117" i="6" s="1"/>
  <c r="P170" i="2"/>
  <c r="F118" i="6" s="1"/>
  <c r="AP118" i="6" s="1"/>
  <c r="P171" i="2"/>
  <c r="P172" i="2"/>
  <c r="P173" i="2"/>
  <c r="F119" i="6" s="1"/>
  <c r="AP119" i="6" s="1"/>
  <c r="P174" i="2"/>
  <c r="F120" i="6" s="1"/>
  <c r="AP120" i="6" s="1"/>
  <c r="AS120" i="6" s="1"/>
  <c r="P175" i="2"/>
  <c r="F121" i="6" s="1"/>
  <c r="AP121" i="6" s="1"/>
  <c r="P176" i="2"/>
  <c r="F122" i="6" s="1"/>
  <c r="AP122" i="6" s="1"/>
  <c r="P177" i="2"/>
  <c r="F123" i="6" s="1"/>
  <c r="AP123" i="6" s="1"/>
  <c r="P178" i="2"/>
  <c r="P179" i="2"/>
  <c r="P180" i="2"/>
  <c r="F124" i="6" s="1"/>
  <c r="AP124" i="6" s="1"/>
  <c r="P181" i="2"/>
  <c r="F125" i="6" s="1"/>
  <c r="AP125" i="6" s="1"/>
  <c r="P182" i="2"/>
  <c r="F126" i="6" s="1"/>
  <c r="AP126" i="6" s="1"/>
  <c r="AS126" i="6" s="1"/>
  <c r="AU126" i="6" s="1"/>
  <c r="P183" i="2"/>
  <c r="F127" i="6" s="1"/>
  <c r="AP127" i="6" s="1"/>
  <c r="P184" i="2"/>
  <c r="F128" i="6" s="1"/>
  <c r="AP128" i="6" s="1"/>
  <c r="P185" i="2"/>
  <c r="P186" i="2"/>
  <c r="P187" i="2"/>
  <c r="P188" i="2"/>
  <c r="F129" i="6" s="1"/>
  <c r="AP129" i="6" s="1"/>
  <c r="P189" i="2"/>
  <c r="F130" i="6" s="1"/>
  <c r="AP130" i="6" s="1"/>
  <c r="P190" i="2"/>
  <c r="F131" i="6" s="1"/>
  <c r="AP131" i="6" s="1"/>
  <c r="AS131" i="6" s="1"/>
  <c r="P191" i="2"/>
  <c r="F132" i="6" s="1"/>
  <c r="AP132" i="6" s="1"/>
  <c r="P192" i="2"/>
  <c r="P193" i="2"/>
  <c r="P194" i="2"/>
  <c r="F133" i="6" s="1"/>
  <c r="AP133" i="6" s="1"/>
  <c r="P195" i="2"/>
  <c r="F134" i="6" s="1"/>
  <c r="AP134" i="6" s="1"/>
  <c r="P196" i="2"/>
  <c r="F135" i="6" s="1"/>
  <c r="AP135" i="6" s="1"/>
  <c r="P197" i="2"/>
  <c r="F136" i="6" s="1"/>
  <c r="AP136" i="6" s="1"/>
  <c r="P198" i="2"/>
  <c r="F137" i="6" s="1"/>
  <c r="AP137" i="6" s="1"/>
  <c r="AS137" i="6" s="1"/>
  <c r="P199" i="2"/>
  <c r="P200" i="2"/>
  <c r="P201" i="2"/>
  <c r="F138" i="6" s="1"/>
  <c r="AP138" i="6" s="1"/>
  <c r="P202" i="2"/>
  <c r="F139" i="6" s="1"/>
  <c r="AP139" i="6" s="1"/>
  <c r="P203" i="2"/>
  <c r="F140" i="6" s="1"/>
  <c r="AP140" i="6" s="1"/>
  <c r="P204" i="2"/>
  <c r="F141" i="6" s="1"/>
  <c r="AP141" i="6" s="1"/>
  <c r="P205" i="2"/>
  <c r="F142" i="6" s="1"/>
  <c r="AP142" i="6" s="1"/>
  <c r="P206" i="2"/>
  <c r="P207" i="2"/>
  <c r="P208" i="2"/>
  <c r="F143" i="6" s="1"/>
  <c r="AP143" i="6" s="1"/>
  <c r="P209" i="2"/>
  <c r="F144" i="6" s="1"/>
  <c r="AP144" i="6" s="1"/>
  <c r="P210" i="2"/>
  <c r="F145" i="6" s="1"/>
  <c r="AP145" i="6" s="1"/>
  <c r="P211" i="2"/>
  <c r="F146" i="6" s="1"/>
  <c r="AP146" i="6" s="1"/>
  <c r="P212" i="2"/>
  <c r="F147" i="6" s="1"/>
  <c r="AP147" i="6" s="1"/>
  <c r="P213" i="2"/>
  <c r="P214" i="2"/>
  <c r="P215" i="2"/>
  <c r="F148" i="6" s="1"/>
  <c r="AP148" i="6" s="1"/>
  <c r="P216" i="2"/>
  <c r="F149" i="6" s="1"/>
  <c r="AP149" i="6" s="1"/>
  <c r="P217" i="2"/>
  <c r="F150" i="6" s="1"/>
  <c r="AP150" i="6" s="1"/>
  <c r="P218" i="2"/>
  <c r="F151" i="6" s="1"/>
  <c r="AP151" i="6" s="1"/>
  <c r="P219" i="2"/>
  <c r="F152" i="6" s="1"/>
  <c r="AP152" i="6" s="1"/>
  <c r="P220" i="2"/>
  <c r="P221" i="2"/>
  <c r="P222" i="2"/>
  <c r="F153" i="6" s="1"/>
  <c r="AP153" i="6" s="1"/>
  <c r="P223" i="2"/>
  <c r="F154" i="6" s="1"/>
  <c r="AP154" i="6" s="1"/>
  <c r="P224" i="2"/>
  <c r="F155" i="6" s="1"/>
  <c r="AP155" i="6" s="1"/>
  <c r="P225" i="2"/>
  <c r="F156" i="6" s="1"/>
  <c r="AP156" i="6" s="1"/>
  <c r="P226" i="2"/>
  <c r="F157" i="6" s="1"/>
  <c r="AP157" i="6" s="1"/>
  <c r="P227" i="2"/>
  <c r="P228" i="2"/>
  <c r="P229" i="2"/>
  <c r="F158" i="6" s="1"/>
  <c r="AP158" i="6" s="1"/>
  <c r="P230" i="2"/>
  <c r="F159" i="6" s="1"/>
  <c r="AP159" i="6" s="1"/>
  <c r="AS159" i="6" s="1"/>
  <c r="P231" i="2"/>
  <c r="F160" i="6" s="1"/>
  <c r="AP160" i="6" s="1"/>
  <c r="P232" i="2"/>
  <c r="F161" i="6" s="1"/>
  <c r="AP161" i="6" s="1"/>
  <c r="P233" i="2"/>
  <c r="F162" i="6" s="1"/>
  <c r="AP162" i="6" s="1"/>
  <c r="P234" i="2"/>
  <c r="P235" i="2"/>
  <c r="P236" i="2"/>
  <c r="F163" i="6" s="1"/>
  <c r="AP163" i="6" s="1"/>
  <c r="P237" i="2"/>
  <c r="F164" i="6" s="1"/>
  <c r="AP164" i="6" s="1"/>
  <c r="P238" i="2"/>
  <c r="F165" i="6" s="1"/>
  <c r="AP165" i="6" s="1"/>
  <c r="AS165" i="6" s="1"/>
  <c r="P239" i="2"/>
  <c r="F166" i="6" s="1"/>
  <c r="AP166" i="6" s="1"/>
  <c r="P240" i="2"/>
  <c r="F167" i="6" s="1"/>
  <c r="AP167" i="6" s="1"/>
  <c r="P241" i="2"/>
  <c r="P242" i="2"/>
  <c r="P243" i="2"/>
  <c r="F168" i="6" s="1"/>
  <c r="AP168" i="6" s="1"/>
  <c r="P244" i="2"/>
  <c r="F169" i="6" s="1"/>
  <c r="AP169" i="6" s="1"/>
  <c r="P245" i="2"/>
  <c r="F170" i="6" s="1"/>
  <c r="AP170" i="6" s="1"/>
  <c r="P246" i="2"/>
  <c r="F171" i="6" s="1"/>
  <c r="AP171" i="6" s="1"/>
  <c r="AS171" i="6" s="1"/>
  <c r="P247" i="2"/>
  <c r="F172" i="6" s="1"/>
  <c r="AP172" i="6" s="1"/>
  <c r="P248" i="2"/>
  <c r="P249" i="2"/>
  <c r="P250" i="2"/>
  <c r="P251" i="2"/>
  <c r="F173" i="6" s="1"/>
  <c r="AP173" i="6" s="1"/>
  <c r="P252" i="2"/>
  <c r="F174" i="6" s="1"/>
  <c r="AP174" i="6" s="1"/>
  <c r="P253" i="2"/>
  <c r="F175" i="6" s="1"/>
  <c r="AP175" i="6" s="1"/>
  <c r="P254" i="2"/>
  <c r="F176" i="6" s="1"/>
  <c r="AP176" i="6" s="1"/>
  <c r="AS176" i="6" s="1"/>
  <c r="AU176" i="6" s="1"/>
  <c r="P255" i="2"/>
  <c r="P256" i="2"/>
  <c r="P257" i="2"/>
  <c r="F177" i="6" s="1"/>
  <c r="AP177" i="6" s="1"/>
  <c r="P258" i="2"/>
  <c r="F178" i="6" s="1"/>
  <c r="AP178" i="6" s="1"/>
  <c r="P259" i="2"/>
  <c r="F179" i="6" s="1"/>
  <c r="AP179" i="6" s="1"/>
  <c r="P260" i="2"/>
  <c r="F180" i="6" s="1"/>
  <c r="AP180" i="6" s="1"/>
  <c r="P261" i="2"/>
  <c r="F181" i="6" s="1"/>
  <c r="AP181" i="6" s="1"/>
  <c r="P262" i="2"/>
  <c r="P263" i="2"/>
  <c r="P264" i="2"/>
  <c r="F182" i="6" s="1"/>
  <c r="AP182" i="6" s="1"/>
  <c r="P265" i="2"/>
  <c r="F183" i="6" s="1"/>
  <c r="AP183" i="6" s="1"/>
  <c r="P266" i="2"/>
  <c r="F184" i="6" s="1"/>
  <c r="AP184" i="6" s="1"/>
  <c r="P267" i="2"/>
  <c r="F185" i="6" s="1"/>
  <c r="AP185" i="6" s="1"/>
  <c r="P268" i="2"/>
  <c r="F186" i="6" s="1"/>
  <c r="AP186" i="6" s="1"/>
  <c r="P269" i="2"/>
  <c r="P270" i="2"/>
  <c r="P271" i="2"/>
  <c r="F187" i="6" s="1"/>
  <c r="AP187" i="6" s="1"/>
  <c r="P272" i="2"/>
  <c r="F188" i="6" s="1"/>
  <c r="AP188" i="6" s="1"/>
  <c r="P273" i="2"/>
  <c r="F189" i="6" s="1"/>
  <c r="AP189" i="6" s="1"/>
  <c r="P274" i="2"/>
  <c r="F190" i="6" s="1"/>
  <c r="AP190" i="6" s="1"/>
  <c r="P275" i="2"/>
  <c r="F191" i="6" s="1"/>
  <c r="AP191" i="6" s="1"/>
  <c r="P276" i="2"/>
  <c r="P277" i="2"/>
  <c r="P278" i="2"/>
  <c r="F192" i="6" s="1"/>
  <c r="AP192" i="6" s="1"/>
  <c r="P279" i="2"/>
  <c r="F193" i="6" s="1"/>
  <c r="AP193" i="6" s="1"/>
  <c r="P280" i="2"/>
  <c r="F194" i="6" s="1"/>
  <c r="AP194" i="6" s="1"/>
  <c r="P281" i="2"/>
  <c r="F195" i="6" s="1"/>
  <c r="AP195" i="6" s="1"/>
  <c r="P282" i="2"/>
  <c r="F196" i="6" s="1"/>
  <c r="AP196" i="6" s="1"/>
  <c r="P283" i="2"/>
  <c r="P284" i="2"/>
  <c r="P285" i="2"/>
  <c r="F197" i="6" s="1"/>
  <c r="AP197" i="6" s="1"/>
  <c r="P286" i="2"/>
  <c r="F198" i="6" s="1"/>
  <c r="AP198" i="6" s="1"/>
  <c r="AS198" i="6" s="1"/>
  <c r="AU198" i="6" s="1"/>
  <c r="P287" i="2"/>
  <c r="F199" i="6" s="1"/>
  <c r="AP199" i="6" s="1"/>
  <c r="P288" i="2"/>
  <c r="F200" i="6" s="1"/>
  <c r="AP200" i="6" s="1"/>
  <c r="P289" i="2"/>
  <c r="F201" i="6" s="1"/>
  <c r="AP201" i="6" s="1"/>
  <c r="P290" i="2"/>
  <c r="P291" i="2"/>
  <c r="P292" i="2"/>
  <c r="F202" i="6" s="1"/>
  <c r="AP202" i="6" s="1"/>
  <c r="P293" i="2"/>
  <c r="F203" i="6" s="1"/>
  <c r="AP203" i="6" s="1"/>
  <c r="P294" i="2"/>
  <c r="F204" i="6" s="1"/>
  <c r="AP204" i="6" s="1"/>
  <c r="AS204" i="6" s="1"/>
  <c r="AU204" i="6" s="1"/>
  <c r="P295" i="2"/>
  <c r="F205" i="6" s="1"/>
  <c r="AP205" i="6" s="1"/>
  <c r="P296" i="2"/>
  <c r="F206" i="6" s="1"/>
  <c r="AP206" i="6" s="1"/>
  <c r="P297" i="2"/>
  <c r="P298" i="2"/>
  <c r="P299" i="2"/>
  <c r="F207" i="6" s="1"/>
  <c r="AP207" i="6" s="1"/>
  <c r="P300" i="2"/>
  <c r="F208" i="6" s="1"/>
  <c r="AP208" i="6" s="1"/>
  <c r="P301" i="2"/>
  <c r="F209" i="6" s="1"/>
  <c r="AP209" i="6" s="1"/>
  <c r="P302" i="2"/>
  <c r="F210" i="6" s="1"/>
  <c r="AP210" i="6" s="1"/>
  <c r="AS210" i="6" s="1"/>
  <c r="AU210" i="6" s="1"/>
  <c r="P303" i="2"/>
  <c r="F211" i="6" s="1"/>
  <c r="AP211" i="6" s="1"/>
  <c r="P304" i="2"/>
  <c r="P305" i="2"/>
  <c r="P306" i="2"/>
  <c r="F212" i="6" s="1"/>
  <c r="AP212" i="6" s="1"/>
  <c r="P307" i="2"/>
  <c r="F213" i="6" s="1"/>
  <c r="AP213" i="6" s="1"/>
  <c r="P308" i="2"/>
  <c r="F214" i="6" s="1"/>
  <c r="AP214" i="6" s="1"/>
  <c r="P309" i="2"/>
  <c r="F215" i="6" s="1"/>
  <c r="AP215" i="6" s="1"/>
  <c r="P310" i="2"/>
  <c r="F216" i="6" s="1"/>
  <c r="AP216" i="6" s="1"/>
  <c r="AS216" i="6" s="1"/>
  <c r="AU216" i="6" s="1"/>
  <c r="P311" i="2"/>
  <c r="P312" i="2"/>
  <c r="P313" i="2"/>
  <c r="F217" i="6" s="1"/>
  <c r="AP217" i="6" s="1"/>
  <c r="P314" i="2"/>
  <c r="F218" i="6" s="1"/>
  <c r="AP218" i="6" s="1"/>
  <c r="P315" i="2"/>
  <c r="F219" i="6" s="1"/>
  <c r="AP219" i="6" s="1"/>
  <c r="P316" i="2"/>
  <c r="F220" i="6" s="1"/>
  <c r="AP220" i="6" s="1"/>
  <c r="P317" i="2"/>
  <c r="F221" i="6" s="1"/>
  <c r="AP221" i="6" s="1"/>
  <c r="P318" i="2"/>
  <c r="P319" i="2"/>
  <c r="P320" i="2"/>
  <c r="F222" i="6" s="1"/>
  <c r="AP222" i="6" s="1"/>
  <c r="P321" i="2"/>
  <c r="F223" i="6" s="1"/>
  <c r="AP223" i="6" s="1"/>
  <c r="P322" i="2"/>
  <c r="F224" i="6" s="1"/>
  <c r="AP224" i="6" s="1"/>
  <c r="P323" i="2"/>
  <c r="F225" i="6" s="1"/>
  <c r="AP225" i="6" s="1"/>
  <c r="P324" i="2"/>
  <c r="F226" i="6" s="1"/>
  <c r="AP226" i="6" s="1"/>
  <c r="P325" i="2"/>
  <c r="P326" i="2"/>
  <c r="P327" i="2"/>
  <c r="F227" i="6" s="1"/>
  <c r="AP227" i="6" s="1"/>
  <c r="P328" i="2"/>
  <c r="F228" i="6" s="1"/>
  <c r="AP228" i="6" s="1"/>
  <c r="P329" i="2"/>
  <c r="F229" i="6" s="1"/>
  <c r="AP229" i="6" s="1"/>
  <c r="P330" i="2"/>
  <c r="P331" i="2"/>
  <c r="F230" i="6" s="1"/>
  <c r="AP230" i="6" s="1"/>
  <c r="P332" i="2"/>
  <c r="P333" i="2"/>
  <c r="P334" i="2"/>
  <c r="F231" i="6" s="1"/>
  <c r="AP231" i="6" s="1"/>
  <c r="P335" i="2"/>
  <c r="F232" i="6" s="1"/>
  <c r="AP232" i="6" s="1"/>
  <c r="P336" i="2"/>
  <c r="F233" i="6" s="1"/>
  <c r="AP233" i="6" s="1"/>
  <c r="P337" i="2"/>
  <c r="F234" i="6" s="1"/>
  <c r="AP234" i="6" s="1"/>
  <c r="P338" i="2"/>
  <c r="F235" i="6" s="1"/>
  <c r="AP235" i="6" s="1"/>
  <c r="P339" i="2"/>
  <c r="P340" i="2"/>
  <c r="P341" i="2"/>
  <c r="F236" i="6" s="1"/>
  <c r="AP236" i="6" s="1"/>
  <c r="P342" i="2"/>
  <c r="F237" i="6" s="1"/>
  <c r="AP237" i="6" s="1"/>
  <c r="AS237" i="6" s="1"/>
  <c r="P343" i="2"/>
  <c r="F238" i="6" s="1"/>
  <c r="AP238" i="6" s="1"/>
  <c r="P344" i="2"/>
  <c r="F239" i="6" s="1"/>
  <c r="AP239" i="6" s="1"/>
  <c r="P345" i="2"/>
  <c r="F240" i="6" s="1"/>
  <c r="AP240" i="6" s="1"/>
  <c r="P346" i="2"/>
  <c r="P347" i="2"/>
  <c r="P348" i="2"/>
  <c r="F241" i="6" s="1"/>
  <c r="AP241" i="6" s="1"/>
  <c r="P349" i="2"/>
  <c r="F242" i="6" s="1"/>
  <c r="AP242" i="6" s="1"/>
  <c r="P350" i="2"/>
  <c r="F243" i="6" s="1"/>
  <c r="AP243" i="6" s="1"/>
  <c r="AS243" i="6" s="1"/>
  <c r="P351" i="2"/>
  <c r="F244" i="6" s="1"/>
  <c r="AP244" i="6" s="1"/>
  <c r="P352" i="2"/>
  <c r="F245" i="6" s="1"/>
  <c r="AP245" i="6" s="1"/>
  <c r="P353" i="2"/>
  <c r="P354" i="2"/>
  <c r="P355" i="2"/>
  <c r="F246" i="6" s="1"/>
  <c r="AP246" i="6" s="1"/>
  <c r="P356" i="2"/>
  <c r="F247" i="6" s="1"/>
  <c r="AP247" i="6" s="1"/>
  <c r="P357" i="2"/>
  <c r="F248" i="6" s="1"/>
  <c r="AP248" i="6" s="1"/>
  <c r="P358" i="2"/>
  <c r="F249" i="6" s="1"/>
  <c r="AP249" i="6" s="1"/>
  <c r="AS249" i="6" s="1"/>
  <c r="P359" i="2"/>
  <c r="F250" i="6" s="1"/>
  <c r="AP250" i="6" s="1"/>
  <c r="P360" i="2"/>
  <c r="P361" i="2"/>
  <c r="P362" i="2"/>
  <c r="P363" i="2"/>
  <c r="F251" i="6" s="1"/>
  <c r="AP251" i="6" s="1"/>
  <c r="P364" i="2"/>
  <c r="F252" i="6" s="1"/>
  <c r="AP252" i="6" s="1"/>
  <c r="P365" i="2"/>
  <c r="F253" i="6" s="1"/>
  <c r="AP253" i="6" s="1"/>
  <c r="P366" i="2"/>
  <c r="F254" i="6" s="1"/>
  <c r="AP254" i="6" s="1"/>
  <c r="AS254" i="6" s="1"/>
  <c r="AU254" i="6" s="1"/>
  <c r="P367" i="2"/>
  <c r="P368" i="2"/>
  <c r="P369" i="2"/>
  <c r="P370" i="2"/>
  <c r="F255" i="6" s="1"/>
  <c r="AP255" i="6" s="1"/>
  <c r="P371" i="2"/>
  <c r="F256" i="6" s="1"/>
  <c r="AP256" i="6" s="1"/>
  <c r="P372" i="2"/>
  <c r="F257" i="6" s="1"/>
  <c r="AP257" i="6" s="1"/>
  <c r="P373" i="2"/>
  <c r="F258" i="6" s="1"/>
  <c r="AP258" i="6" s="1"/>
  <c r="P374" i="2"/>
  <c r="P375" i="2"/>
  <c r="P376" i="2"/>
  <c r="F259" i="6" s="1"/>
  <c r="AP259" i="6" s="1"/>
  <c r="P377" i="2"/>
  <c r="F260" i="6" s="1"/>
  <c r="AP260" i="6" s="1"/>
  <c r="P378" i="2"/>
  <c r="F261" i="6" s="1"/>
  <c r="AP261" i="6" s="1"/>
  <c r="P379" i="2"/>
  <c r="F262" i="6" s="1"/>
  <c r="AP262" i="6" s="1"/>
  <c r="P380" i="2"/>
  <c r="F263" i="6" s="1"/>
  <c r="AP263" i="6" s="1"/>
  <c r="P381" i="2"/>
  <c r="P382" i="2"/>
  <c r="P383" i="2"/>
  <c r="P384" i="2"/>
  <c r="F264" i="6" s="1"/>
  <c r="AP264" i="6" s="1"/>
  <c r="P385" i="2"/>
  <c r="F265" i="6" s="1"/>
  <c r="AP265" i="6" s="1"/>
  <c r="P386" i="2"/>
  <c r="F266" i="6" s="1"/>
  <c r="AP266" i="6" s="1"/>
  <c r="P387" i="2"/>
  <c r="F267" i="6" s="1"/>
  <c r="AP267" i="6" s="1"/>
  <c r="P388" i="2"/>
  <c r="P389" i="2"/>
  <c r="P390" i="2"/>
  <c r="F268" i="6" s="1"/>
  <c r="AP268" i="6" s="1"/>
  <c r="P391" i="2"/>
  <c r="F269" i="6" s="1"/>
  <c r="AP269" i="6" s="1"/>
  <c r="P392" i="2"/>
  <c r="F270" i="6" s="1"/>
  <c r="AP270" i="6" s="1"/>
  <c r="P393" i="2"/>
  <c r="F271" i="6" s="1"/>
  <c r="AP271" i="6" s="1"/>
  <c r="P394" i="2"/>
  <c r="F272" i="6" s="1"/>
  <c r="AP272" i="6" s="1"/>
  <c r="P395" i="2"/>
  <c r="P396" i="2"/>
  <c r="P397" i="2"/>
  <c r="F273" i="6" s="1"/>
  <c r="AP273" i="6" s="1"/>
  <c r="P398" i="2"/>
  <c r="F274" i="6" s="1"/>
  <c r="AP274" i="6" s="1"/>
  <c r="AS274" i="6" s="1"/>
  <c r="P399" i="2"/>
  <c r="F275" i="6" s="1"/>
  <c r="AP275" i="6" s="1"/>
  <c r="P400" i="2"/>
  <c r="F276" i="6" s="1"/>
  <c r="AP276" i="6" s="1"/>
  <c r="P401" i="2"/>
  <c r="F277" i="6" s="1"/>
  <c r="AP277" i="6" s="1"/>
  <c r="P402" i="2"/>
  <c r="P403" i="2"/>
  <c r="P404" i="2"/>
  <c r="F278" i="6" s="1"/>
  <c r="AP278" i="6" s="1"/>
  <c r="P405" i="2"/>
  <c r="F279" i="6" s="1"/>
  <c r="AP279" i="6" s="1"/>
  <c r="P406" i="2"/>
  <c r="F280" i="6" s="1"/>
  <c r="AP280" i="6" s="1"/>
  <c r="AS280" i="6" s="1"/>
  <c r="P407" i="2"/>
  <c r="F281" i="6" s="1"/>
  <c r="AP281" i="6" s="1"/>
  <c r="P408" i="2"/>
  <c r="F282" i="6" s="1"/>
  <c r="AP282" i="6" s="1"/>
  <c r="P409" i="2"/>
  <c r="P410" i="2"/>
  <c r="P411" i="2"/>
  <c r="F283" i="6" s="1"/>
  <c r="AP283" i="6" s="1"/>
  <c r="P412" i="2"/>
  <c r="F284" i="6" s="1"/>
  <c r="AP284" i="6" s="1"/>
  <c r="P413" i="2"/>
  <c r="F285" i="6" s="1"/>
  <c r="AP285" i="6" s="1"/>
  <c r="P414" i="2"/>
  <c r="F286" i="6" s="1"/>
  <c r="AP286" i="6" s="1"/>
  <c r="AS286" i="6" s="1"/>
  <c r="AU286" i="6" s="1"/>
  <c r="P415" i="2"/>
  <c r="F287" i="6" s="1"/>
  <c r="AP287" i="6" s="1"/>
  <c r="P416" i="2"/>
  <c r="P417" i="2"/>
  <c r="P418" i="2"/>
  <c r="P419" i="2"/>
  <c r="F288" i="6" s="1"/>
  <c r="AP288" i="6" s="1"/>
  <c r="P420" i="2"/>
  <c r="F289" i="6" s="1"/>
  <c r="AP289" i="6" s="1"/>
  <c r="P421" i="2"/>
  <c r="F290" i="6" s="1"/>
  <c r="AP290" i="6" s="1"/>
  <c r="P422" i="2"/>
  <c r="F291" i="6" s="1"/>
  <c r="AP291" i="6" s="1"/>
  <c r="AS291" i="6" s="1"/>
  <c r="P423" i="2"/>
  <c r="P424" i="2"/>
  <c r="P425" i="2"/>
  <c r="F292" i="6" s="1"/>
  <c r="AP292" i="6" s="1"/>
  <c r="P426" i="2"/>
  <c r="F293" i="6" s="1"/>
  <c r="AP293" i="6" s="1"/>
  <c r="P427" i="2"/>
  <c r="F294" i="6" s="1"/>
  <c r="AP294" i="6" s="1"/>
  <c r="P428" i="2"/>
  <c r="F295" i="6" s="1"/>
  <c r="AP295" i="6" s="1"/>
  <c r="P429" i="2"/>
  <c r="F296" i="6" s="1"/>
  <c r="AP296" i="6" s="1"/>
  <c r="P430" i="2"/>
  <c r="P431" i="2"/>
  <c r="P432" i="2"/>
  <c r="F297" i="6" s="1"/>
  <c r="AP297" i="6" s="1"/>
  <c r="P433" i="2"/>
  <c r="F298" i="6" s="1"/>
  <c r="AP298" i="6" s="1"/>
  <c r="P434" i="2"/>
  <c r="F299" i="6" s="1"/>
  <c r="AP299" i="6" s="1"/>
  <c r="P435" i="2"/>
  <c r="F300" i="6" s="1"/>
  <c r="AP300" i="6" s="1"/>
  <c r="P436" i="2"/>
  <c r="F301" i="6" s="1"/>
  <c r="AP301" i="6" s="1"/>
  <c r="P437" i="2"/>
  <c r="P438" i="2"/>
  <c r="P439" i="2"/>
  <c r="F302" i="6" s="1"/>
  <c r="AP302" i="6" s="1"/>
  <c r="P440" i="2"/>
  <c r="F303" i="6" s="1"/>
  <c r="AP303" i="6" s="1"/>
  <c r="P441" i="2"/>
  <c r="F304" i="6" s="1"/>
  <c r="AP304" i="6" s="1"/>
  <c r="P442" i="2"/>
  <c r="F305" i="6" s="1"/>
  <c r="AP305" i="6" s="1"/>
  <c r="P443" i="2"/>
  <c r="F306" i="6" s="1"/>
  <c r="AP306" i="6" s="1"/>
  <c r="P444" i="2"/>
  <c r="P445" i="2"/>
  <c r="P446" i="2"/>
  <c r="F307" i="6" s="1"/>
  <c r="AP307" i="6" s="1"/>
  <c r="P447" i="2"/>
  <c r="F308" i="6" s="1"/>
  <c r="AP308" i="6" s="1"/>
  <c r="P448" i="2"/>
  <c r="F309" i="6" s="1"/>
  <c r="AP309" i="6" s="1"/>
  <c r="P449" i="2"/>
  <c r="F310" i="6" s="1"/>
  <c r="AP310" i="6" s="1"/>
  <c r="P450" i="2"/>
  <c r="F311" i="6" s="1"/>
  <c r="AP311" i="6" s="1"/>
  <c r="P451" i="2"/>
  <c r="P452" i="2"/>
  <c r="P453" i="2"/>
  <c r="F312" i="6" s="1"/>
  <c r="AP312" i="6" s="1"/>
  <c r="P454" i="2"/>
  <c r="F313" i="6" s="1"/>
  <c r="AP313" i="6" s="1"/>
  <c r="AS313" i="6" s="1"/>
  <c r="P455" i="2"/>
  <c r="F314" i="6" s="1"/>
  <c r="AP314" i="6" s="1"/>
  <c r="P456" i="2"/>
  <c r="F315" i="6" s="1"/>
  <c r="AP315" i="6" s="1"/>
  <c r="P457" i="2"/>
  <c r="F316" i="6" s="1"/>
  <c r="AP316" i="6" s="1"/>
  <c r="P458" i="2"/>
  <c r="P459" i="2"/>
  <c r="P460" i="2"/>
  <c r="F317" i="6" s="1"/>
  <c r="AP317" i="6" s="1"/>
  <c r="P461" i="2"/>
  <c r="F318" i="6" s="1"/>
  <c r="AP318" i="6" s="1"/>
  <c r="P462" i="2"/>
  <c r="F319" i="6" s="1"/>
  <c r="AP319" i="6" s="1"/>
  <c r="AS319" i="6" s="1"/>
  <c r="P463" i="2"/>
  <c r="F320" i="6" s="1"/>
  <c r="AP320" i="6" s="1"/>
  <c r="P464" i="2"/>
  <c r="P465" i="2"/>
  <c r="P466" i="2"/>
  <c r="P467" i="2"/>
  <c r="F321" i="6" s="1"/>
  <c r="AP321" i="6" s="1"/>
  <c r="P468" i="2"/>
  <c r="F322" i="6" s="1"/>
  <c r="AP322" i="6" s="1"/>
  <c r="P469" i="2"/>
  <c r="F323" i="6" s="1"/>
  <c r="AP323" i="6" s="1"/>
  <c r="P470" i="2"/>
  <c r="F324" i="6" s="1"/>
  <c r="AP324" i="6" s="1"/>
  <c r="AS324" i="6" s="1"/>
  <c r="P471" i="2"/>
  <c r="F325" i="6" s="1"/>
  <c r="AP325" i="6" s="1"/>
  <c r="P472" i="2"/>
  <c r="P473" i="2"/>
  <c r="P474" i="2"/>
  <c r="F326" i="6" s="1"/>
  <c r="AP326" i="6" s="1"/>
  <c r="P475" i="2"/>
  <c r="F327" i="6" s="1"/>
  <c r="AP327" i="6" s="1"/>
  <c r="P476" i="2"/>
  <c r="F328" i="6" s="1"/>
  <c r="AP328" i="6" s="1"/>
  <c r="P477" i="2"/>
  <c r="F329" i="6" s="1"/>
  <c r="AP329" i="6" s="1"/>
  <c r="P478" i="2"/>
  <c r="F330" i="6" s="1"/>
  <c r="AP330" i="6" s="1"/>
  <c r="AS330" i="6" s="1"/>
  <c r="AU330" i="6" s="1"/>
  <c r="P479" i="2"/>
  <c r="P480" i="2"/>
  <c r="P481" i="2"/>
  <c r="F331" i="6" s="1"/>
  <c r="AP331" i="6" s="1"/>
  <c r="P482" i="2"/>
  <c r="F332" i="6" s="1"/>
  <c r="AP332" i="6" s="1"/>
  <c r="P483" i="2"/>
  <c r="F333" i="6" s="1"/>
  <c r="AP333" i="6" s="1"/>
  <c r="P484" i="2"/>
  <c r="F334" i="6" s="1"/>
  <c r="AP334" i="6" s="1"/>
  <c r="P485" i="2"/>
  <c r="F335" i="6" s="1"/>
  <c r="AP335" i="6" s="1"/>
  <c r="P486" i="2"/>
  <c r="P487" i="2"/>
  <c r="P488" i="2"/>
  <c r="F336" i="6" s="1"/>
  <c r="AP336" i="6" s="1"/>
  <c r="P489" i="2"/>
  <c r="F337" i="6" s="1"/>
  <c r="AP337" i="6" s="1"/>
  <c r="P490" i="2"/>
  <c r="F338" i="6" s="1"/>
  <c r="AP338" i="6" s="1"/>
  <c r="P491" i="2"/>
  <c r="F339" i="6" s="1"/>
  <c r="AP339" i="6" s="1"/>
  <c r="P492" i="2"/>
  <c r="F340" i="6" s="1"/>
  <c r="AP340" i="6" s="1"/>
  <c r="P493" i="2"/>
  <c r="P494" i="2"/>
  <c r="P495" i="2"/>
  <c r="F341" i="6" s="1"/>
  <c r="AP341" i="6" s="1"/>
  <c r="P496" i="2"/>
  <c r="F342" i="6" s="1"/>
  <c r="AP342" i="6" s="1"/>
  <c r="P497" i="2"/>
  <c r="F343" i="6" s="1"/>
  <c r="AP343" i="6" s="1"/>
  <c r="P498" i="2"/>
  <c r="F344" i="6" s="1"/>
  <c r="AP344" i="6" s="1"/>
  <c r="P499" i="2"/>
  <c r="F345" i="6" s="1"/>
  <c r="AP345" i="6" s="1"/>
  <c r="P500" i="2"/>
  <c r="P501" i="2"/>
  <c r="P502" i="2"/>
  <c r="F346" i="6" s="1"/>
  <c r="AP346" i="6" s="1"/>
  <c r="P503" i="2"/>
  <c r="F347" i="6" s="1"/>
  <c r="AP347" i="6" s="1"/>
  <c r="P504" i="2"/>
  <c r="F348" i="6" s="1"/>
  <c r="AP348" i="6" s="1"/>
  <c r="P505" i="2"/>
  <c r="F349" i="6" s="1"/>
  <c r="AP349" i="6" s="1"/>
  <c r="P506" i="2"/>
  <c r="F350" i="6" s="1"/>
  <c r="AP350" i="6" s="1"/>
  <c r="P507" i="2"/>
  <c r="P508" i="2"/>
  <c r="P509" i="2"/>
  <c r="F351" i="6" s="1"/>
  <c r="AP351" i="6" s="1"/>
  <c r="P510" i="2"/>
  <c r="F352" i="6" s="1"/>
  <c r="AP352" i="6" s="1"/>
  <c r="AS352" i="6" s="1"/>
  <c r="P511" i="2"/>
  <c r="F353" i="6" s="1"/>
  <c r="AP353" i="6" s="1"/>
  <c r="P512" i="2"/>
  <c r="F354" i="6" s="1"/>
  <c r="AP354" i="6" s="1"/>
  <c r="P513" i="2"/>
  <c r="F355" i="6" s="1"/>
  <c r="AP355" i="6" s="1"/>
  <c r="P514" i="2"/>
  <c r="P515" i="2"/>
  <c r="P516" i="2"/>
  <c r="P517" i="2"/>
  <c r="F356" i="6" s="1"/>
  <c r="AP356" i="6" s="1"/>
  <c r="P518" i="2"/>
  <c r="F357" i="6" s="1"/>
  <c r="AP357" i="6" s="1"/>
  <c r="AS357" i="6" s="1"/>
  <c r="P519" i="2"/>
  <c r="F358" i="6" s="1"/>
  <c r="AP358" i="6" s="1"/>
  <c r="P520" i="2"/>
  <c r="F359" i="6" s="1"/>
  <c r="AP359" i="6" s="1"/>
  <c r="P521" i="2"/>
  <c r="P522" i="2"/>
  <c r="P523" i="2"/>
  <c r="F360" i="6" s="1"/>
  <c r="AP360" i="6" s="1"/>
  <c r="P524" i="2"/>
  <c r="F361" i="6" s="1"/>
  <c r="AP361" i="6" s="1"/>
  <c r="P525" i="2"/>
  <c r="F362" i="6" s="1"/>
  <c r="AP362" i="6" s="1"/>
  <c r="P526" i="2"/>
  <c r="F363" i="6" s="1"/>
  <c r="AP363" i="6" s="1"/>
  <c r="AS363" i="6" s="1"/>
  <c r="P527" i="2"/>
  <c r="F364" i="6" s="1"/>
  <c r="AP364" i="6" s="1"/>
  <c r="P528" i="2"/>
  <c r="P529" i="2"/>
  <c r="P530" i="2"/>
  <c r="F365" i="6" s="1"/>
  <c r="AP365" i="6" s="1"/>
  <c r="P531" i="2"/>
  <c r="F366" i="6" s="1"/>
  <c r="AP366" i="6" s="1"/>
  <c r="P532" i="2"/>
  <c r="F367" i="6" s="1"/>
  <c r="AP367" i="6" s="1"/>
  <c r="P533" i="2"/>
  <c r="F368" i="6" s="1"/>
  <c r="AP368" i="6" s="1"/>
  <c r="P534" i="2"/>
  <c r="F369" i="6" s="1"/>
  <c r="AP369" i="6" s="1"/>
  <c r="AS369" i="6" s="1"/>
  <c r="P535" i="2"/>
  <c r="P536" i="2"/>
  <c r="P537" i="2"/>
  <c r="F370" i="6" s="1"/>
  <c r="AP370" i="6" s="1"/>
  <c r="P538" i="2"/>
  <c r="F371" i="6" s="1"/>
  <c r="AP371" i="6" s="1"/>
  <c r="P539" i="2"/>
  <c r="F372" i="6" s="1"/>
  <c r="AP372" i="6" s="1"/>
  <c r="P540" i="2"/>
  <c r="F373" i="6" s="1"/>
  <c r="AP373" i="6" s="1"/>
  <c r="P541" i="2"/>
  <c r="F374" i="6" s="1"/>
  <c r="AP374" i="6" s="1"/>
  <c r="P542" i="2"/>
  <c r="P543" i="2"/>
  <c r="P544" i="2"/>
  <c r="F375" i="6" s="1"/>
  <c r="AP375" i="6" s="1"/>
  <c r="P545" i="2"/>
  <c r="F376" i="6" s="1"/>
  <c r="AP376" i="6" s="1"/>
  <c r="P546" i="2"/>
  <c r="F377" i="6" s="1"/>
  <c r="AP377" i="6" s="1"/>
  <c r="P547" i="2"/>
  <c r="F378" i="6" s="1"/>
  <c r="AP378" i="6" s="1"/>
  <c r="P548" i="2"/>
  <c r="F379" i="6" s="1"/>
  <c r="AP379" i="6" s="1"/>
  <c r="P549" i="2"/>
  <c r="P550" i="2"/>
  <c r="P551" i="2"/>
  <c r="F380" i="6" s="1"/>
  <c r="AP380" i="6" s="1"/>
  <c r="P552" i="2"/>
  <c r="F381" i="6" s="1"/>
  <c r="AP381" i="6" s="1"/>
  <c r="P553" i="2"/>
  <c r="P554" i="2"/>
  <c r="F382" i="6" s="1"/>
  <c r="AP382" i="6" s="1"/>
  <c r="P555" i="2"/>
  <c r="F383" i="6" s="1"/>
  <c r="AP383" i="6" s="1"/>
  <c r="P556" i="2"/>
  <c r="P557" i="2"/>
  <c r="P558" i="2"/>
  <c r="F384" i="6" s="1"/>
  <c r="AP384" i="6" s="1"/>
  <c r="P559" i="2"/>
  <c r="F385" i="6" s="1"/>
  <c r="AP385" i="6" s="1"/>
  <c r="P560" i="2"/>
  <c r="F386" i="6" s="1"/>
  <c r="AP386" i="6" s="1"/>
  <c r="P561" i="2"/>
  <c r="F387" i="6" s="1"/>
  <c r="AP387" i="6" s="1"/>
  <c r="P562" i="2"/>
  <c r="F388" i="6" s="1"/>
  <c r="AP388" i="6" s="1"/>
  <c r="P563" i="2"/>
  <c r="P564" i="2"/>
  <c r="P565" i="2"/>
  <c r="F389" i="6" s="1"/>
  <c r="AP389" i="6" s="1"/>
  <c r="P566" i="2"/>
  <c r="F390" i="6" s="1"/>
  <c r="AP390" i="6" s="1"/>
  <c r="AS390" i="6" s="1"/>
  <c r="AU390" i="6" s="1"/>
  <c r="P567" i="2"/>
  <c r="F391" i="6" s="1"/>
  <c r="AP391" i="6" s="1"/>
  <c r="P568" i="2"/>
  <c r="F392" i="6" s="1"/>
  <c r="AP392" i="6" s="1"/>
  <c r="P569" i="2"/>
  <c r="F393" i="6" s="1"/>
  <c r="AP393" i="6" s="1"/>
  <c r="P570" i="2"/>
  <c r="P571" i="2"/>
  <c r="P572" i="2"/>
  <c r="F394" i="6" s="1"/>
  <c r="AP394" i="6" s="1"/>
  <c r="P573" i="2"/>
  <c r="F395" i="6" s="1"/>
  <c r="AP395" i="6" s="1"/>
  <c r="P574" i="2"/>
  <c r="F396" i="6" s="1"/>
  <c r="AP396" i="6" s="1"/>
  <c r="P575" i="2"/>
  <c r="F397" i="6" s="1"/>
  <c r="AP397" i="6" s="1"/>
  <c r="P576" i="2"/>
  <c r="F398" i="6" s="1"/>
  <c r="AP398" i="6" s="1"/>
  <c r="P577" i="2"/>
  <c r="P578" i="2"/>
  <c r="P579" i="2"/>
  <c r="F399" i="6" s="1"/>
  <c r="AP399" i="6" s="1"/>
  <c r="P580" i="2"/>
  <c r="F400" i="6" s="1"/>
  <c r="AP400" i="6" s="1"/>
  <c r="P581" i="2"/>
  <c r="F401" i="6" s="1"/>
  <c r="AP401" i="6" s="1"/>
  <c r="P582" i="2"/>
  <c r="F402" i="6" s="1"/>
  <c r="AP402" i="6" s="1"/>
  <c r="AS402" i="6" s="1"/>
  <c r="AU402" i="6" s="1"/>
  <c r="P583" i="2"/>
  <c r="F403" i="6" s="1"/>
  <c r="AP403" i="6" s="1"/>
  <c r="P584" i="2"/>
  <c r="P585" i="2"/>
  <c r="P586" i="2"/>
  <c r="F404" i="6" s="1"/>
  <c r="AP404" i="6" s="1"/>
  <c r="P587" i="2"/>
  <c r="F405" i="6" s="1"/>
  <c r="AP405" i="6" s="1"/>
  <c r="P588" i="2"/>
  <c r="F406" i="6" s="1"/>
  <c r="AP406" i="6" s="1"/>
  <c r="P589" i="2"/>
  <c r="F407" i="6" s="1"/>
  <c r="AP407" i="6" s="1"/>
  <c r="P590" i="2"/>
  <c r="F408" i="6" s="1"/>
  <c r="AP408" i="6" s="1"/>
  <c r="AS408" i="6" s="1"/>
  <c r="P591" i="2"/>
  <c r="P592" i="2"/>
  <c r="P593" i="2"/>
  <c r="F409" i="6" s="1"/>
  <c r="AP409" i="6" s="1"/>
  <c r="P594" i="2"/>
  <c r="F410" i="6" s="1"/>
  <c r="AP410" i="6" s="1"/>
  <c r="P595" i="2"/>
  <c r="F411" i="6" s="1"/>
  <c r="AP411" i="6" s="1"/>
  <c r="P596" i="2"/>
  <c r="F412" i="6" s="1"/>
  <c r="AP412" i="6" s="1"/>
  <c r="P597" i="2"/>
  <c r="F413" i="6" s="1"/>
  <c r="AP413" i="6" s="1"/>
  <c r="P598" i="2"/>
  <c r="P599" i="2"/>
  <c r="P600" i="2"/>
  <c r="F414" i="6" s="1"/>
  <c r="AP414" i="6" s="1"/>
  <c r="P601" i="2"/>
  <c r="F415" i="6" s="1"/>
  <c r="AP415" i="6" s="1"/>
  <c r="P602" i="2"/>
  <c r="F416" i="6" s="1"/>
  <c r="AP416" i="6" s="1"/>
  <c r="P603" i="2"/>
  <c r="F417" i="6" s="1"/>
  <c r="AP417" i="6" s="1"/>
  <c r="P604" i="2"/>
  <c r="F418" i="6" s="1"/>
  <c r="AP418" i="6" s="1"/>
  <c r="P605" i="2"/>
  <c r="P606" i="2"/>
  <c r="P607" i="2"/>
  <c r="F419" i="6" s="1"/>
  <c r="AP419" i="6" s="1"/>
  <c r="P608" i="2"/>
  <c r="F420" i="6" s="1"/>
  <c r="AP420" i="6" s="1"/>
  <c r="P609" i="2"/>
  <c r="F421" i="6" s="1"/>
  <c r="AP421" i="6" s="1"/>
  <c r="P610" i="2"/>
  <c r="F422" i="6" s="1"/>
  <c r="AP422" i="6" s="1"/>
  <c r="P611" i="2"/>
  <c r="F423" i="6" s="1"/>
  <c r="AP423" i="6" s="1"/>
  <c r="P612" i="2"/>
  <c r="P613" i="2"/>
  <c r="P614" i="2"/>
  <c r="P615" i="2"/>
  <c r="F424" i="6" s="1"/>
  <c r="AP424" i="6" s="1"/>
  <c r="P616" i="2"/>
  <c r="F425" i="6" s="1"/>
  <c r="AP425" i="6" s="1"/>
  <c r="P617" i="2"/>
  <c r="F426" i="6" s="1"/>
  <c r="AP426" i="6" s="1"/>
  <c r="P618" i="2"/>
  <c r="F427" i="6" s="1"/>
  <c r="AP427" i="6" s="1"/>
  <c r="P619" i="2"/>
  <c r="P620" i="2"/>
  <c r="P621" i="2"/>
  <c r="F428" i="6" s="1"/>
  <c r="AP428" i="6" s="1"/>
  <c r="P622" i="2"/>
  <c r="F429" i="6" s="1"/>
  <c r="AP429" i="6" s="1"/>
  <c r="AS429" i="6" s="1"/>
  <c r="P623" i="2"/>
  <c r="F430" i="6" s="1"/>
  <c r="AP430" i="6" s="1"/>
  <c r="P624" i="2"/>
  <c r="F431" i="6" s="1"/>
  <c r="AP431" i="6" s="1"/>
  <c r="P625" i="2"/>
  <c r="F432" i="6" s="1"/>
  <c r="AP432" i="6" s="1"/>
  <c r="P626" i="2"/>
  <c r="P627" i="2"/>
  <c r="P628" i="2"/>
  <c r="F433" i="6" s="1"/>
  <c r="AP433" i="6" s="1"/>
  <c r="P629" i="2"/>
  <c r="F434" i="6" s="1"/>
  <c r="AP434" i="6" s="1"/>
  <c r="P630" i="2"/>
  <c r="F435" i="6" s="1"/>
  <c r="AP435" i="6" s="1"/>
  <c r="AS435" i="6" s="1"/>
  <c r="P631" i="2"/>
  <c r="F436" i="6" s="1"/>
  <c r="AP436" i="6" s="1"/>
  <c r="P632" i="2"/>
  <c r="F437" i="6" s="1"/>
  <c r="AP437" i="6" s="1"/>
  <c r="P633" i="2"/>
  <c r="P634" i="2"/>
  <c r="P635" i="2"/>
  <c r="F438" i="6" s="1"/>
  <c r="AP438" i="6" s="1"/>
  <c r="P636" i="2"/>
  <c r="F439" i="6" s="1"/>
  <c r="AP439" i="6" s="1"/>
  <c r="P637" i="2"/>
  <c r="F440" i="6" s="1"/>
  <c r="AP440" i="6" s="1"/>
  <c r="P638" i="2"/>
  <c r="F441" i="6" s="1"/>
  <c r="AP441" i="6" s="1"/>
  <c r="AS441" i="6" s="1"/>
  <c r="P639" i="2"/>
  <c r="F442" i="6" s="1"/>
  <c r="AP442" i="6" s="1"/>
  <c r="P640" i="2"/>
  <c r="P641" i="2"/>
  <c r="P642" i="2"/>
  <c r="F443" i="6" s="1"/>
  <c r="AP443" i="6" s="1"/>
  <c r="P643" i="2"/>
  <c r="F444" i="6" s="1"/>
  <c r="AP444" i="6" s="1"/>
  <c r="P644" i="2"/>
  <c r="F445" i="6" s="1"/>
  <c r="AP445" i="6" s="1"/>
  <c r="P645" i="2"/>
  <c r="F446" i="6" s="1"/>
  <c r="AP446" i="6" s="1"/>
  <c r="P646" i="2"/>
  <c r="F447" i="6" s="1"/>
  <c r="AP447" i="6" s="1"/>
  <c r="AS447" i="6" s="1"/>
  <c r="P647" i="2"/>
  <c r="P648" i="2"/>
  <c r="P649" i="2"/>
  <c r="F448" i="6" s="1"/>
  <c r="AP448" i="6" s="1"/>
  <c r="P650" i="2"/>
  <c r="F449" i="6" s="1"/>
  <c r="AP449" i="6" s="1"/>
  <c r="P651" i="2"/>
  <c r="F450" i="6" s="1"/>
  <c r="AP450" i="6" s="1"/>
  <c r="P652" i="2"/>
  <c r="F451" i="6" s="1"/>
  <c r="AP451" i="6" s="1"/>
  <c r="P653" i="2"/>
  <c r="F452" i="6" s="1"/>
  <c r="AP452" i="6" s="1"/>
  <c r="P654" i="2"/>
  <c r="P655" i="2"/>
  <c r="P656" i="2"/>
  <c r="F453" i="6" s="1"/>
  <c r="AP453" i="6" s="1"/>
  <c r="P657" i="2"/>
  <c r="F454" i="6" s="1"/>
  <c r="AP454" i="6" s="1"/>
  <c r="P658" i="2"/>
  <c r="F455" i="6" s="1"/>
  <c r="AP455" i="6" s="1"/>
  <c r="P659" i="2"/>
  <c r="F456" i="6" s="1"/>
  <c r="AP456" i="6" s="1"/>
  <c r="P660" i="2"/>
  <c r="F457" i="6" s="1"/>
  <c r="AP457" i="6" s="1"/>
  <c r="P661" i="2"/>
  <c r="P662" i="2"/>
  <c r="P663" i="2"/>
  <c r="F458" i="6" s="1"/>
  <c r="AP458" i="6" s="1"/>
  <c r="P664" i="2"/>
  <c r="F459" i="6" s="1"/>
  <c r="AP459" i="6" s="1"/>
  <c r="P665" i="2"/>
  <c r="F460" i="6" s="1"/>
  <c r="AP460" i="6" s="1"/>
  <c r="P666" i="2"/>
  <c r="F461" i="6" s="1"/>
  <c r="AP461" i="6" s="1"/>
  <c r="P667" i="2"/>
  <c r="F462" i="6" s="1"/>
  <c r="AP462" i="6" s="1"/>
  <c r="P668" i="2"/>
  <c r="P669" i="2"/>
  <c r="P670" i="2"/>
  <c r="P671" i="2"/>
  <c r="P672" i="2"/>
  <c r="F463" i="6" s="1"/>
  <c r="AP463" i="6" s="1"/>
  <c r="P673" i="2"/>
  <c r="F464" i="6" s="1"/>
  <c r="AP464" i="6" s="1"/>
  <c r="P674" i="2"/>
  <c r="F465" i="6" s="1"/>
  <c r="AP465" i="6" s="1"/>
  <c r="P675" i="2"/>
  <c r="P676" i="2"/>
  <c r="P677" i="2"/>
  <c r="F466" i="6" s="1"/>
  <c r="AP466" i="6" s="1"/>
  <c r="P678" i="2"/>
  <c r="F467" i="6" s="1"/>
  <c r="AP467" i="6" s="1"/>
  <c r="AS467" i="6" s="1"/>
  <c r="P679" i="2"/>
  <c r="F468" i="6" s="1"/>
  <c r="AP468" i="6" s="1"/>
  <c r="P680" i="2"/>
  <c r="F469" i="6" s="1"/>
  <c r="AP469" i="6" s="1"/>
  <c r="P681" i="2"/>
  <c r="F470" i="6" s="1"/>
  <c r="AP470" i="6" s="1"/>
  <c r="P682" i="2"/>
  <c r="P683" i="2"/>
  <c r="P684" i="2"/>
  <c r="F471" i="6" s="1"/>
  <c r="AP471" i="6" s="1"/>
  <c r="P685" i="2"/>
  <c r="F472" i="6" s="1"/>
  <c r="AP472" i="6" s="1"/>
  <c r="P686" i="2"/>
  <c r="F473" i="6" s="1"/>
  <c r="AP473" i="6" s="1"/>
  <c r="AS473" i="6" s="1"/>
  <c r="P687" i="2"/>
  <c r="F474" i="6" s="1"/>
  <c r="AP474" i="6" s="1"/>
  <c r="P688" i="2"/>
  <c r="F475" i="6" s="1"/>
  <c r="AP475" i="6" s="1"/>
  <c r="P689" i="2"/>
  <c r="P690" i="2"/>
  <c r="P691" i="2"/>
  <c r="F476" i="6" s="1"/>
  <c r="AP476" i="6" s="1"/>
  <c r="P692" i="2"/>
  <c r="F477" i="6" s="1"/>
  <c r="AP477" i="6" s="1"/>
  <c r="P693" i="2"/>
  <c r="F478" i="6" s="1"/>
  <c r="AP478" i="6" s="1"/>
  <c r="P694" i="2"/>
  <c r="P695" i="2"/>
  <c r="F479" i="6" s="1"/>
  <c r="AP479" i="6" s="1"/>
  <c r="P696" i="2"/>
  <c r="P697" i="2"/>
  <c r="P698" i="2"/>
  <c r="F480" i="6" s="1"/>
  <c r="AP480" i="6" s="1"/>
  <c r="P699" i="2"/>
  <c r="F481" i="6" s="1"/>
  <c r="AP481" i="6" s="1"/>
  <c r="P700" i="2"/>
  <c r="F482" i="6" s="1"/>
  <c r="AP482" i="6" s="1"/>
  <c r="P701" i="2"/>
  <c r="F483" i="6" s="1"/>
  <c r="AP483" i="6" s="1"/>
  <c r="P702" i="2"/>
  <c r="F484" i="6" s="1"/>
  <c r="AP484" i="6" s="1"/>
  <c r="P703" i="2"/>
  <c r="P704" i="2"/>
  <c r="P705" i="2"/>
  <c r="F485" i="6" s="1"/>
  <c r="AP485" i="6" s="1"/>
  <c r="P706" i="2"/>
  <c r="F486" i="6" s="1"/>
  <c r="AP486" i="6" s="1"/>
  <c r="P707" i="2"/>
  <c r="F487" i="6" s="1"/>
  <c r="AP487" i="6" s="1"/>
  <c r="P708" i="2"/>
  <c r="F488" i="6" s="1"/>
  <c r="AP488" i="6" s="1"/>
  <c r="P709" i="2"/>
  <c r="F489" i="6" s="1"/>
  <c r="AP489" i="6" s="1"/>
  <c r="P710" i="2"/>
  <c r="P711" i="2"/>
  <c r="P712" i="2"/>
  <c r="F490" i="6" s="1"/>
  <c r="AP490" i="6" s="1"/>
  <c r="P713" i="2"/>
  <c r="F491" i="6" s="1"/>
  <c r="AP491" i="6" s="1"/>
  <c r="P714" i="2"/>
  <c r="F492" i="6" s="1"/>
  <c r="AP492" i="6" s="1"/>
  <c r="P715" i="2"/>
  <c r="F493" i="6" s="1"/>
  <c r="AP493" i="6" s="1"/>
  <c r="P716" i="2"/>
  <c r="F494" i="6" s="1"/>
  <c r="AP494" i="6" s="1"/>
  <c r="P717" i="2"/>
  <c r="P718" i="2"/>
  <c r="P719" i="2"/>
  <c r="F495" i="6" s="1"/>
  <c r="AP495" i="6" s="1"/>
  <c r="P720" i="2"/>
  <c r="F496" i="6" s="1"/>
  <c r="AP496" i="6" s="1"/>
  <c r="P721" i="2"/>
  <c r="F497" i="6" s="1"/>
  <c r="AP497" i="6" s="1"/>
  <c r="P722" i="2"/>
  <c r="F498" i="6" s="1"/>
  <c r="AP498" i="6" s="1"/>
  <c r="P723" i="2"/>
  <c r="F499" i="6" s="1"/>
  <c r="AP499" i="6" s="1"/>
  <c r="P724" i="2"/>
  <c r="P725" i="2"/>
  <c r="P726" i="2"/>
  <c r="F500" i="6" s="1"/>
  <c r="AP500" i="6" s="1"/>
  <c r="P727" i="2"/>
  <c r="P728" i="2"/>
  <c r="F501" i="6" s="1"/>
  <c r="AP501" i="6" s="1"/>
  <c r="P729" i="2"/>
  <c r="F502" i="6" s="1"/>
  <c r="AP502" i="6" s="1"/>
  <c r="P730" i="2"/>
  <c r="F503" i="6" s="1"/>
  <c r="AP503" i="6" s="1"/>
  <c r="P731" i="2"/>
  <c r="P732" i="2"/>
  <c r="P733" i="2"/>
  <c r="F504" i="6" s="1"/>
  <c r="AP504" i="6" s="1"/>
  <c r="P734" i="2"/>
  <c r="P735" i="2"/>
  <c r="F505" i="6" s="1"/>
  <c r="AP505" i="6" s="1"/>
  <c r="P736" i="2"/>
  <c r="F506" i="6" s="1"/>
  <c r="AP506" i="6" s="1"/>
  <c r="P737" i="2"/>
  <c r="F507" i="6" s="1"/>
  <c r="AP507" i="6" s="1"/>
  <c r="P738" i="2"/>
  <c r="P739" i="2"/>
  <c r="P740" i="2"/>
  <c r="F508" i="6" s="1"/>
  <c r="AP508" i="6" s="1"/>
  <c r="P741" i="2"/>
  <c r="F509" i="6" s="1"/>
  <c r="AP509" i="6" s="1"/>
  <c r="P742" i="2"/>
  <c r="F510" i="6" s="1"/>
  <c r="AP510" i="6" s="1"/>
  <c r="P743" i="2"/>
  <c r="F511" i="6" s="1"/>
  <c r="AP511" i="6" s="1"/>
  <c r="P744" i="2"/>
  <c r="F512" i="6" s="1"/>
  <c r="AP512" i="6" s="1"/>
  <c r="P745" i="2"/>
  <c r="P746" i="2"/>
  <c r="P747" i="2"/>
  <c r="F513" i="6" s="1"/>
  <c r="AP513" i="6" s="1"/>
  <c r="P748" i="2"/>
  <c r="F514" i="6" s="1"/>
  <c r="AP514" i="6" s="1"/>
  <c r="P749" i="2"/>
  <c r="F515" i="6" s="1"/>
  <c r="AP515" i="6" s="1"/>
  <c r="P750" i="2"/>
  <c r="F516" i="6" s="1"/>
  <c r="AP516" i="6" s="1"/>
  <c r="P751" i="2"/>
  <c r="F517" i="6" s="1"/>
  <c r="AP517" i="6" s="1"/>
  <c r="P752" i="2"/>
  <c r="P753" i="2"/>
  <c r="P754" i="2"/>
  <c r="P755" i="2"/>
  <c r="F518" i="6" s="1"/>
  <c r="AP518" i="6" s="1"/>
  <c r="P756" i="2"/>
  <c r="F519" i="6" s="1"/>
  <c r="AP519" i="6" s="1"/>
  <c r="P757" i="2"/>
  <c r="F520" i="6" s="1"/>
  <c r="AP520" i="6" s="1"/>
  <c r="P758" i="2"/>
  <c r="F521" i="6" s="1"/>
  <c r="AP521" i="6" s="1"/>
  <c r="P759" i="2"/>
  <c r="P760" i="2"/>
  <c r="P761" i="2"/>
  <c r="F522" i="6" s="1"/>
  <c r="AP522" i="6" s="1"/>
  <c r="P762" i="2"/>
  <c r="F523" i="6" s="1"/>
  <c r="AP523" i="6" s="1"/>
  <c r="P763" i="2"/>
  <c r="F524" i="6" s="1"/>
  <c r="AP524" i="6" s="1"/>
  <c r="P764" i="2"/>
  <c r="F525" i="6" s="1"/>
  <c r="AP525" i="6" s="1"/>
  <c r="P765" i="2"/>
  <c r="F526" i="6" s="1"/>
  <c r="AP526" i="6" s="1"/>
  <c r="P766" i="2"/>
  <c r="P767" i="2"/>
  <c r="P768" i="2"/>
  <c r="F527" i="6" s="1"/>
  <c r="AP527" i="6" s="1"/>
  <c r="P769" i="2"/>
  <c r="F528" i="6" s="1"/>
  <c r="AP528" i="6" s="1"/>
  <c r="P770" i="2"/>
  <c r="F529" i="6" s="1"/>
  <c r="AP529" i="6" s="1"/>
  <c r="P771" i="2"/>
  <c r="F530" i="6" s="1"/>
  <c r="AP530" i="6" s="1"/>
  <c r="P772" i="2"/>
  <c r="F531" i="6" s="1"/>
  <c r="AP531" i="6" s="1"/>
  <c r="P773" i="2"/>
  <c r="P774" i="2"/>
  <c r="P775" i="2"/>
  <c r="F532" i="6" s="1"/>
  <c r="AP532" i="6" s="1"/>
  <c r="P776" i="2"/>
  <c r="F533" i="6" s="1"/>
  <c r="AP533" i="6" s="1"/>
  <c r="P777" i="2"/>
  <c r="F534" i="6" s="1"/>
  <c r="AP534" i="6" s="1"/>
  <c r="P778" i="2"/>
  <c r="F535" i="6" s="1"/>
  <c r="AP535" i="6" s="1"/>
  <c r="P779" i="2"/>
  <c r="F536" i="6" s="1"/>
  <c r="AP536" i="6" s="1"/>
  <c r="P780" i="2"/>
  <c r="P781" i="2"/>
  <c r="P782" i="2"/>
  <c r="P783" i="2"/>
  <c r="F537" i="6" s="1"/>
  <c r="AP537" i="6" s="1"/>
  <c r="P784" i="2"/>
  <c r="F538" i="6" s="1"/>
  <c r="AP538" i="6" s="1"/>
  <c r="P785" i="2"/>
  <c r="F539" i="6" s="1"/>
  <c r="AP539" i="6" s="1"/>
  <c r="P786" i="2"/>
  <c r="F540" i="6" s="1"/>
  <c r="AP540" i="6" s="1"/>
  <c r="P787" i="2"/>
  <c r="P788" i="2"/>
  <c r="P789" i="2"/>
  <c r="F541" i="6" s="1"/>
  <c r="AP541" i="6" s="1"/>
  <c r="P790" i="2"/>
  <c r="F542" i="6" s="1"/>
  <c r="AP542" i="6" s="1"/>
  <c r="P791" i="2"/>
  <c r="F543" i="6" s="1"/>
  <c r="AP543" i="6" s="1"/>
  <c r="P792" i="2"/>
  <c r="F544" i="6" s="1"/>
  <c r="AP544" i="6" s="1"/>
  <c r="P793" i="2"/>
  <c r="F545" i="6" s="1"/>
  <c r="AP545" i="6" s="1"/>
  <c r="P794" i="2"/>
  <c r="P795" i="2"/>
  <c r="P796" i="2"/>
  <c r="F546" i="6" s="1"/>
  <c r="AP546" i="6" s="1"/>
  <c r="P797" i="2"/>
  <c r="F547" i="6" s="1"/>
  <c r="AP547" i="6" s="1"/>
  <c r="P798" i="2"/>
  <c r="F548" i="6" s="1"/>
  <c r="AP548" i="6" s="1"/>
  <c r="P799" i="2"/>
  <c r="F549" i="6" s="1"/>
  <c r="AP549" i="6" s="1"/>
  <c r="P800" i="2"/>
  <c r="F550" i="6" s="1"/>
  <c r="AP550" i="6" s="1"/>
  <c r="P801" i="2"/>
  <c r="P802" i="2"/>
  <c r="P803" i="2"/>
  <c r="F551" i="6" s="1"/>
  <c r="AP551" i="6" s="1"/>
  <c r="P804" i="2"/>
  <c r="F552" i="6" s="1"/>
  <c r="AP552" i="6" s="1"/>
  <c r="P805" i="2"/>
  <c r="F553" i="6" s="1"/>
  <c r="AP553" i="6" s="1"/>
  <c r="P806" i="2"/>
  <c r="F554" i="6" s="1"/>
  <c r="AP554" i="6" s="1"/>
  <c r="P807" i="2"/>
  <c r="F555" i="6" s="1"/>
  <c r="AP555" i="6" s="1"/>
  <c r="P808" i="2"/>
  <c r="P809" i="2"/>
  <c r="P810" i="2"/>
  <c r="F556" i="6" s="1"/>
  <c r="AP556" i="6" s="1"/>
  <c r="P811" i="2"/>
  <c r="F557" i="6" s="1"/>
  <c r="AP557" i="6" s="1"/>
  <c r="P812" i="2"/>
  <c r="F558" i="6" s="1"/>
  <c r="AP558" i="6" s="1"/>
  <c r="P813" i="2"/>
  <c r="F559" i="6" s="1"/>
  <c r="AP559" i="6" s="1"/>
  <c r="P814" i="2"/>
  <c r="F560" i="6" s="1"/>
  <c r="AP560" i="6" s="1"/>
  <c r="P815" i="2"/>
  <c r="P816" i="2"/>
  <c r="P817" i="2"/>
  <c r="F561" i="6" s="1"/>
  <c r="AP561" i="6" s="1"/>
  <c r="P818" i="2"/>
  <c r="F562" i="6" s="1"/>
  <c r="AP562" i="6" s="1"/>
  <c r="P819" i="2"/>
  <c r="F563" i="6" s="1"/>
  <c r="AP563" i="6" s="1"/>
  <c r="P820" i="2"/>
  <c r="F564" i="6" s="1"/>
  <c r="AP564" i="6" s="1"/>
  <c r="P821" i="2"/>
  <c r="P822" i="2"/>
  <c r="P823" i="2"/>
  <c r="P824" i="2"/>
  <c r="F565" i="6" s="1"/>
  <c r="AP565" i="6" s="1"/>
  <c r="P825" i="2"/>
  <c r="F566" i="6" s="1"/>
  <c r="AP566" i="6" s="1"/>
  <c r="P826" i="2"/>
  <c r="F567" i="6" s="1"/>
  <c r="AP567" i="6" s="1"/>
  <c r="P827" i="2"/>
  <c r="F568" i="6" s="1"/>
  <c r="AP568" i="6" s="1"/>
  <c r="P828" i="2"/>
  <c r="F569" i="6" s="1"/>
  <c r="AP569" i="6" s="1"/>
  <c r="P829" i="2"/>
  <c r="P830" i="2"/>
  <c r="P831" i="2"/>
  <c r="F570" i="6" s="1"/>
  <c r="AP570" i="6" s="1"/>
  <c r="P832" i="2"/>
  <c r="F571" i="6" s="1"/>
  <c r="AP571" i="6" s="1"/>
  <c r="P833" i="2"/>
  <c r="F572" i="6" s="1"/>
  <c r="AP572" i="6" s="1"/>
  <c r="P834" i="2"/>
  <c r="F573" i="6" s="1"/>
  <c r="AP573" i="6" s="1"/>
  <c r="P835" i="2"/>
  <c r="F574" i="6" s="1"/>
  <c r="AP574" i="6" s="1"/>
  <c r="P836" i="2"/>
  <c r="P837" i="2"/>
  <c r="P838" i="2"/>
  <c r="F575" i="6" s="1"/>
  <c r="AP575" i="6" s="1"/>
  <c r="P839" i="2"/>
  <c r="F576" i="6" s="1"/>
  <c r="AP576" i="6" s="1"/>
  <c r="P840" i="2"/>
  <c r="F577" i="6" s="1"/>
  <c r="AP577" i="6" s="1"/>
  <c r="P841" i="2"/>
  <c r="F578" i="6" s="1"/>
  <c r="AP578" i="6" s="1"/>
  <c r="P842" i="2"/>
  <c r="F579" i="6" s="1"/>
  <c r="AP579" i="6" s="1"/>
  <c r="P843" i="2"/>
  <c r="P844" i="2"/>
  <c r="P845" i="2"/>
  <c r="F580" i="6" s="1"/>
  <c r="AP580" i="6" s="1"/>
  <c r="P846" i="2"/>
  <c r="F581" i="6" s="1"/>
  <c r="AP581" i="6" s="1"/>
  <c r="P847" i="2"/>
  <c r="F582" i="6" s="1"/>
  <c r="AP582" i="6" s="1"/>
  <c r="P848" i="2"/>
  <c r="F583" i="6" s="1"/>
  <c r="AP583" i="6" s="1"/>
  <c r="P849" i="2"/>
  <c r="F584" i="6" s="1"/>
  <c r="AP584" i="6" s="1"/>
  <c r="P850" i="2"/>
  <c r="P851" i="2"/>
  <c r="P852" i="2"/>
  <c r="F585" i="6" s="1"/>
  <c r="AP585" i="6" s="1"/>
  <c r="P853" i="2"/>
  <c r="F586" i="6" s="1"/>
  <c r="AP586" i="6" s="1"/>
  <c r="P854" i="2"/>
  <c r="F587" i="6" s="1"/>
  <c r="AP587" i="6" s="1"/>
  <c r="P855" i="2"/>
  <c r="F588" i="6" s="1"/>
  <c r="AP588" i="6" s="1"/>
  <c r="P856" i="2"/>
  <c r="F589" i="6" s="1"/>
  <c r="AP589" i="6" s="1"/>
  <c r="P857" i="2"/>
  <c r="P858" i="2"/>
  <c r="P859" i="2"/>
  <c r="F590" i="6" s="1"/>
  <c r="AP590" i="6" s="1"/>
  <c r="P860" i="2"/>
  <c r="F591" i="6" s="1"/>
  <c r="AP591" i="6" s="1"/>
  <c r="P861" i="2"/>
  <c r="F592" i="6" s="1"/>
  <c r="AP592" i="6" s="1"/>
  <c r="P862" i="2"/>
  <c r="F593" i="6" s="1"/>
  <c r="AP593" i="6" s="1"/>
  <c r="P863" i="2"/>
  <c r="F594" i="6" s="1"/>
  <c r="AP594" i="6" s="1"/>
  <c r="P864" i="2"/>
  <c r="P865" i="2"/>
  <c r="P866" i="2"/>
  <c r="F595" i="6" s="1"/>
  <c r="AP595" i="6" s="1"/>
  <c r="P867" i="2"/>
  <c r="F596" i="6" s="1"/>
  <c r="AP596" i="6" s="1"/>
  <c r="P868" i="2"/>
  <c r="F597" i="6" s="1"/>
  <c r="AP597" i="6" s="1"/>
  <c r="P869" i="2"/>
  <c r="F598" i="6" s="1"/>
  <c r="AP598" i="6" s="1"/>
  <c r="P870" i="2"/>
  <c r="F599" i="6" s="1"/>
  <c r="AP599" i="6" s="1"/>
  <c r="P871" i="2"/>
  <c r="P872" i="2"/>
  <c r="P873" i="2"/>
  <c r="F600" i="6" s="1"/>
  <c r="AP600" i="6" s="1"/>
  <c r="P874" i="2"/>
  <c r="F601" i="6" s="1"/>
  <c r="AP601" i="6" s="1"/>
  <c r="P875" i="2"/>
  <c r="F602" i="6" s="1"/>
  <c r="AP602" i="6" s="1"/>
  <c r="P876" i="2"/>
  <c r="F603" i="6" s="1"/>
  <c r="AP603" i="6" s="1"/>
  <c r="P877" i="2"/>
  <c r="F604" i="6" s="1"/>
  <c r="AP604" i="6" s="1"/>
  <c r="P878" i="2"/>
  <c r="P879" i="2"/>
  <c r="P880" i="2"/>
  <c r="P881" i="2"/>
  <c r="F605" i="6" s="1"/>
  <c r="AP605" i="6" s="1"/>
  <c r="P882" i="2"/>
  <c r="F606" i="6" s="1"/>
  <c r="AP606" i="6" s="1"/>
  <c r="P883" i="2"/>
  <c r="F607" i="6" s="1"/>
  <c r="AP607" i="6" s="1"/>
  <c r="P884" i="2"/>
  <c r="F608" i="6" s="1"/>
  <c r="AP608" i="6" s="1"/>
  <c r="P885" i="2"/>
  <c r="P886" i="2"/>
  <c r="P887" i="2"/>
  <c r="F609" i="6" s="1"/>
  <c r="AP609" i="6" s="1"/>
  <c r="P888" i="2"/>
  <c r="F610" i="6" s="1"/>
  <c r="AP610" i="6" s="1"/>
  <c r="P889" i="2"/>
  <c r="F611" i="6" s="1"/>
  <c r="AP611" i="6" s="1"/>
  <c r="P890" i="2"/>
  <c r="F612" i="6" s="1"/>
  <c r="AP612" i="6" s="1"/>
  <c r="P891" i="2"/>
  <c r="F613" i="6" s="1"/>
  <c r="AP613" i="6" s="1"/>
  <c r="P892" i="2"/>
  <c r="P893" i="2"/>
  <c r="P894" i="2"/>
  <c r="F614" i="6" s="1"/>
  <c r="AP614" i="6" s="1"/>
  <c r="P895" i="2"/>
  <c r="F615" i="6" s="1"/>
  <c r="AP615" i="6" s="1"/>
  <c r="P896" i="2"/>
  <c r="F616" i="6" s="1"/>
  <c r="AP616" i="6" s="1"/>
  <c r="P897" i="2"/>
  <c r="F617" i="6" s="1"/>
  <c r="AP617" i="6" s="1"/>
  <c r="P898" i="2"/>
  <c r="F618" i="6" s="1"/>
  <c r="AP618" i="6" s="1"/>
  <c r="P899" i="2"/>
  <c r="P900" i="2"/>
  <c r="P901" i="2"/>
  <c r="F619" i="6" s="1"/>
  <c r="AP619" i="6" s="1"/>
  <c r="P902" i="2"/>
  <c r="F620" i="6" s="1"/>
  <c r="AP620" i="6" s="1"/>
  <c r="P903" i="2"/>
  <c r="F621" i="6" s="1"/>
  <c r="AP621" i="6" s="1"/>
  <c r="P904" i="2"/>
  <c r="F622" i="6" s="1"/>
  <c r="AP622" i="6" s="1"/>
  <c r="P905" i="2"/>
  <c r="F623" i="6" s="1"/>
  <c r="AP623" i="6" s="1"/>
  <c r="P906" i="2"/>
  <c r="P907" i="2"/>
  <c r="P908" i="2"/>
  <c r="F624" i="6" s="1"/>
  <c r="AP624" i="6" s="1"/>
  <c r="P909" i="2"/>
  <c r="F625" i="6" s="1"/>
  <c r="AP625" i="6" s="1"/>
  <c r="P910" i="2"/>
  <c r="F626" i="6" s="1"/>
  <c r="AP626" i="6" s="1"/>
  <c r="P911" i="2"/>
  <c r="F627" i="6" s="1"/>
  <c r="AP627" i="6" s="1"/>
  <c r="P912" i="2"/>
  <c r="F628" i="6" s="1"/>
  <c r="AP628" i="6" s="1"/>
  <c r="P913" i="2"/>
  <c r="P914" i="2"/>
  <c r="P915" i="2"/>
  <c r="F629" i="6" s="1"/>
  <c r="AP629" i="6" s="1"/>
  <c r="P916" i="2"/>
  <c r="F630" i="6" s="1"/>
  <c r="AP630" i="6" s="1"/>
  <c r="P917" i="2"/>
  <c r="F631" i="6" s="1"/>
  <c r="AP631" i="6" s="1"/>
  <c r="P918" i="2"/>
  <c r="P919" i="2"/>
  <c r="F632" i="6" s="1"/>
  <c r="AP632" i="6" s="1"/>
  <c r="P920" i="2"/>
  <c r="P921" i="2"/>
  <c r="P922" i="2"/>
  <c r="F633" i="6" s="1"/>
  <c r="AP633" i="6" s="1"/>
  <c r="P923" i="2"/>
  <c r="F634" i="6" s="1"/>
  <c r="AP634" i="6" s="1"/>
  <c r="P924" i="2"/>
  <c r="F635" i="6" s="1"/>
  <c r="AP635" i="6" s="1"/>
  <c r="P925" i="2"/>
  <c r="F636" i="6" s="1"/>
  <c r="AP636" i="6" s="1"/>
  <c r="P926" i="2"/>
  <c r="F637" i="6" s="1"/>
  <c r="AP637" i="6" s="1"/>
  <c r="P927" i="2"/>
  <c r="P928" i="2"/>
  <c r="P929" i="2"/>
  <c r="F638" i="6" s="1"/>
  <c r="AP638" i="6" s="1"/>
  <c r="P930" i="2"/>
  <c r="F639" i="6" s="1"/>
  <c r="AP639" i="6" s="1"/>
  <c r="P931" i="2"/>
  <c r="F640" i="6" s="1"/>
  <c r="AP640" i="6" s="1"/>
  <c r="P932" i="2"/>
  <c r="F641" i="6" s="1"/>
  <c r="AP641" i="6" s="1"/>
  <c r="P933" i="2"/>
  <c r="F642" i="6" s="1"/>
  <c r="AP642" i="6" s="1"/>
  <c r="P934" i="2"/>
  <c r="P935" i="2"/>
  <c r="P936" i="2"/>
  <c r="F643" i="6" s="1"/>
  <c r="AP643" i="6" s="1"/>
  <c r="P937" i="2"/>
  <c r="F644" i="6" s="1"/>
  <c r="AP644" i="6" s="1"/>
  <c r="P938" i="2"/>
  <c r="F645" i="6" s="1"/>
  <c r="AP645" i="6" s="1"/>
  <c r="P939" i="2"/>
  <c r="F646" i="6" s="1"/>
  <c r="AP646" i="6" s="1"/>
  <c r="P940" i="2"/>
  <c r="F647" i="6" s="1"/>
  <c r="AP647" i="6" s="1"/>
  <c r="P941" i="2"/>
  <c r="P942" i="2"/>
  <c r="P943" i="2"/>
  <c r="F648" i="6" s="1"/>
  <c r="AP648" i="6" s="1"/>
  <c r="P944" i="2"/>
  <c r="F649" i="6" s="1"/>
  <c r="AP649" i="6" s="1"/>
  <c r="P945" i="2"/>
  <c r="F650" i="6" s="1"/>
  <c r="AP650" i="6" s="1"/>
  <c r="P946" i="2"/>
  <c r="F651" i="6" s="1"/>
  <c r="AP651" i="6" s="1"/>
  <c r="P947" i="2"/>
  <c r="F652" i="6" s="1"/>
  <c r="AP652" i="6" s="1"/>
  <c r="P948" i="2"/>
  <c r="P949" i="2"/>
  <c r="P950" i="2"/>
  <c r="F653" i="6" s="1"/>
  <c r="AP653" i="6" s="1"/>
  <c r="P951" i="2"/>
  <c r="F654" i="6" s="1"/>
  <c r="AP654" i="6" s="1"/>
  <c r="P952" i="2"/>
  <c r="F655" i="6" s="1"/>
  <c r="AP655" i="6" s="1"/>
  <c r="P953" i="2"/>
  <c r="F656" i="6" s="1"/>
  <c r="AP656" i="6" s="1"/>
  <c r="P954" i="2"/>
  <c r="F657" i="6" s="1"/>
  <c r="AP657" i="6" s="1"/>
  <c r="P955" i="2"/>
  <c r="P956" i="2"/>
  <c r="P957" i="2"/>
  <c r="F658" i="6" s="1"/>
  <c r="AP658" i="6" s="1"/>
  <c r="P958" i="2"/>
  <c r="F659" i="6" s="1"/>
  <c r="AP659" i="6" s="1"/>
  <c r="P959" i="2"/>
  <c r="F660" i="6" s="1"/>
  <c r="AP660" i="6" s="1"/>
  <c r="P960" i="2"/>
  <c r="F661" i="6" s="1"/>
  <c r="AP661" i="6" s="1"/>
  <c r="P961" i="2"/>
  <c r="F662" i="6" s="1"/>
  <c r="AP662" i="6" s="1"/>
  <c r="P962" i="2"/>
  <c r="P963" i="2"/>
  <c r="P964" i="2"/>
  <c r="F663" i="6" s="1"/>
  <c r="AP663" i="6" s="1"/>
  <c r="P965" i="2"/>
  <c r="F664" i="6" s="1"/>
  <c r="AP664" i="6" s="1"/>
  <c r="P966" i="2"/>
  <c r="F665" i="6" s="1"/>
  <c r="AP665" i="6" s="1"/>
  <c r="P967" i="2"/>
  <c r="F666" i="6" s="1"/>
  <c r="AP666" i="6" s="1"/>
  <c r="P968" i="2"/>
  <c r="F667" i="6" s="1"/>
  <c r="AP667" i="6" s="1"/>
  <c r="P969" i="2"/>
  <c r="P970" i="2"/>
  <c r="P971" i="2"/>
  <c r="F668" i="6" s="1"/>
  <c r="AP668" i="6" s="1"/>
  <c r="P972" i="2"/>
  <c r="F669" i="6" s="1"/>
  <c r="AP669" i="6" s="1"/>
  <c r="P973" i="2"/>
  <c r="F670" i="6" s="1"/>
  <c r="AP670" i="6" s="1"/>
  <c r="P974" i="2"/>
  <c r="F671" i="6" s="1"/>
  <c r="AP671" i="6" s="1"/>
  <c r="P975" i="2"/>
  <c r="F672" i="6" s="1"/>
  <c r="AP672" i="6" s="1"/>
  <c r="P976" i="2"/>
  <c r="P977" i="2"/>
  <c r="P978" i="2"/>
  <c r="P979" i="2"/>
  <c r="F673" i="6" s="1"/>
  <c r="AP673" i="6" s="1"/>
  <c r="P980" i="2"/>
  <c r="F674" i="6" s="1"/>
  <c r="AP674" i="6" s="1"/>
  <c r="P981" i="2"/>
  <c r="F675" i="6" s="1"/>
  <c r="AP675" i="6" s="1"/>
  <c r="P982" i="2"/>
  <c r="F676" i="6" s="1"/>
  <c r="AP676" i="6" s="1"/>
  <c r="P983" i="2"/>
  <c r="P984" i="2"/>
  <c r="P985" i="2"/>
  <c r="F677" i="6" s="1"/>
  <c r="AP677" i="6" s="1"/>
  <c r="P986" i="2"/>
  <c r="F678" i="6" s="1"/>
  <c r="AP678" i="6" s="1"/>
  <c r="P987" i="2"/>
  <c r="F679" i="6" s="1"/>
  <c r="AP679" i="6" s="1"/>
  <c r="P988" i="2"/>
  <c r="F680" i="6" s="1"/>
  <c r="AP680" i="6" s="1"/>
  <c r="P989" i="2"/>
  <c r="F681" i="6" s="1"/>
  <c r="AP681" i="6" s="1"/>
  <c r="P990" i="2"/>
  <c r="P991" i="2"/>
  <c r="P992" i="2"/>
  <c r="F682" i="6" s="1"/>
  <c r="AP682" i="6" s="1"/>
  <c r="P993" i="2"/>
  <c r="F683" i="6" s="1"/>
  <c r="AP683" i="6" s="1"/>
  <c r="P994" i="2"/>
  <c r="F684" i="6" s="1"/>
  <c r="AP684" i="6" s="1"/>
  <c r="P995" i="2"/>
  <c r="F685" i="6" s="1"/>
  <c r="AP685" i="6" s="1"/>
  <c r="P996" i="2"/>
  <c r="F686" i="6" s="1"/>
  <c r="AP686" i="6" s="1"/>
  <c r="P997" i="2"/>
  <c r="P998" i="2"/>
  <c r="P999" i="2"/>
  <c r="F687" i="6" s="1"/>
  <c r="AP687" i="6" s="1"/>
  <c r="P1000" i="2"/>
  <c r="F688" i="6" s="1"/>
  <c r="AP688" i="6" s="1"/>
  <c r="P1001" i="2"/>
  <c r="F689" i="6" s="1"/>
  <c r="AP689" i="6" s="1"/>
  <c r="P1002" i="2"/>
  <c r="F690" i="6" s="1"/>
  <c r="AP690" i="6" s="1"/>
  <c r="P1003" i="2"/>
  <c r="F691" i="6" s="1"/>
  <c r="AP691" i="6" s="1"/>
  <c r="P1004" i="2"/>
  <c r="P1005" i="2"/>
  <c r="P1006" i="2"/>
  <c r="F692" i="6" s="1"/>
  <c r="AP692" i="6" s="1"/>
  <c r="P1007" i="2"/>
  <c r="F693" i="6" s="1"/>
  <c r="AP693" i="6" s="1"/>
  <c r="P1008" i="2"/>
  <c r="F694" i="6" s="1"/>
  <c r="AP694" i="6" s="1"/>
  <c r="P1009" i="2"/>
  <c r="F695" i="6" s="1"/>
  <c r="AP695" i="6" s="1"/>
  <c r="P1010" i="2"/>
  <c r="F696" i="6" s="1"/>
  <c r="AP696" i="6" s="1"/>
  <c r="P1011" i="2"/>
  <c r="P1012" i="2"/>
  <c r="P1013" i="2"/>
  <c r="F697" i="6" s="1"/>
  <c r="AP697" i="6" s="1"/>
  <c r="P1014" i="2"/>
  <c r="F698" i="6" s="1"/>
  <c r="AP698" i="6" s="1"/>
  <c r="P1015" i="2"/>
  <c r="F699" i="6" s="1"/>
  <c r="AP699" i="6" s="1"/>
  <c r="P1016" i="2"/>
  <c r="F700" i="6" s="1"/>
  <c r="AP700" i="6" s="1"/>
  <c r="P1017" i="2"/>
  <c r="F701" i="6" s="1"/>
  <c r="AP701" i="6" s="1"/>
  <c r="P1018" i="2"/>
  <c r="P1019" i="2"/>
  <c r="P1020" i="2"/>
  <c r="F702" i="6" s="1"/>
  <c r="AP702" i="6" s="1"/>
  <c r="P1021" i="2"/>
  <c r="F703" i="6" s="1"/>
  <c r="AP703" i="6" s="1"/>
  <c r="P1022" i="2"/>
  <c r="F704" i="6" s="1"/>
  <c r="AP704" i="6" s="1"/>
  <c r="P1023" i="2"/>
  <c r="F705" i="6" s="1"/>
  <c r="AP705" i="6" s="1"/>
  <c r="P1024" i="2"/>
  <c r="F706" i="6" s="1"/>
  <c r="AP706" i="6" s="1"/>
  <c r="P1025" i="2"/>
  <c r="P1026" i="2"/>
  <c r="P1027" i="2"/>
  <c r="F707" i="6" s="1"/>
  <c r="AP707" i="6" s="1"/>
  <c r="P1028" i="2"/>
  <c r="F708" i="6" s="1"/>
  <c r="AP708" i="6" s="1"/>
  <c r="P1029" i="2"/>
  <c r="F709" i="6" s="1"/>
  <c r="AP709" i="6" s="1"/>
  <c r="P1030" i="2"/>
  <c r="F710" i="6" s="1"/>
  <c r="AP710" i="6" s="1"/>
  <c r="P1031" i="2"/>
  <c r="F711" i="6" s="1"/>
  <c r="AP711" i="6" s="1"/>
  <c r="P1032" i="2"/>
  <c r="P1033" i="2"/>
  <c r="P1034" i="2"/>
  <c r="F712" i="6" s="1"/>
  <c r="AP712" i="6" s="1"/>
  <c r="P1035" i="2"/>
  <c r="F713" i="6" s="1"/>
  <c r="AP713" i="6" s="1"/>
  <c r="P1036" i="2"/>
  <c r="F714" i="6" s="1"/>
  <c r="AP714" i="6" s="1"/>
  <c r="P1037" i="2"/>
  <c r="F715" i="6" s="1"/>
  <c r="AP715" i="6" s="1"/>
  <c r="P1038" i="2"/>
  <c r="F716" i="6" s="1"/>
  <c r="AP716" i="6" s="1"/>
  <c r="P1039" i="2"/>
  <c r="P1040" i="2"/>
  <c r="P1041" i="2"/>
  <c r="F717" i="6" s="1"/>
  <c r="AP717" i="6" s="1"/>
  <c r="P1042" i="2"/>
  <c r="F718" i="6" s="1"/>
  <c r="AP718" i="6" s="1"/>
  <c r="P1043" i="2"/>
  <c r="F719" i="6" s="1"/>
  <c r="AP719" i="6" s="1"/>
  <c r="P1044" i="2"/>
  <c r="F720" i="6" s="1"/>
  <c r="AP720" i="6" s="1"/>
  <c r="P1045" i="2"/>
  <c r="F721" i="6" s="1"/>
  <c r="AP721" i="6" s="1"/>
  <c r="P1046" i="2"/>
  <c r="P1047" i="2"/>
  <c r="P1048" i="2"/>
  <c r="F722" i="6" s="1"/>
  <c r="AP722" i="6" s="1"/>
  <c r="P1049" i="2"/>
  <c r="F723" i="6" s="1"/>
  <c r="AP723" i="6" s="1"/>
  <c r="P1050" i="2"/>
  <c r="F724" i="6" s="1"/>
  <c r="AP724" i="6" s="1"/>
  <c r="P1051" i="2"/>
  <c r="F725" i="6" s="1"/>
  <c r="AP725" i="6" s="1"/>
  <c r="P1052" i="2"/>
  <c r="F726" i="6" s="1"/>
  <c r="AP726" i="6" s="1"/>
  <c r="P1053" i="2"/>
  <c r="P1054" i="2"/>
  <c r="P1055" i="2"/>
  <c r="F727" i="6" s="1"/>
  <c r="AP727" i="6" s="1"/>
  <c r="P1056" i="2"/>
  <c r="F728" i="6" s="1"/>
  <c r="AP728" i="6" s="1"/>
  <c r="P1057" i="2"/>
  <c r="F729" i="6" s="1"/>
  <c r="AP729" i="6" s="1"/>
  <c r="P1058" i="2"/>
  <c r="F730" i="6" s="1"/>
  <c r="AP730" i="6" s="1"/>
  <c r="P1059" i="2"/>
  <c r="F731" i="6" s="1"/>
  <c r="AP731" i="6" s="1"/>
  <c r="P1060" i="2"/>
  <c r="P1061" i="2"/>
  <c r="P1062" i="2"/>
  <c r="F732" i="6" s="1"/>
  <c r="AP732" i="6" s="1"/>
  <c r="P1063" i="2"/>
  <c r="F733" i="6" s="1"/>
  <c r="AP733" i="6" s="1"/>
  <c r="P1064" i="2"/>
  <c r="F734" i="6" s="1"/>
  <c r="AP734" i="6" s="1"/>
  <c r="P1065" i="2"/>
  <c r="P1066" i="2"/>
  <c r="F735" i="6" s="1"/>
  <c r="AP735" i="6" s="1"/>
  <c r="P1067" i="2"/>
  <c r="P1068" i="2"/>
  <c r="P1069" i="2"/>
  <c r="F736" i="6" s="1"/>
  <c r="AP736" i="6" s="1"/>
  <c r="P1070" i="2"/>
  <c r="F737" i="6" s="1"/>
  <c r="AP737" i="6" s="1"/>
  <c r="P1071" i="2"/>
  <c r="F738" i="6" s="1"/>
  <c r="AP738" i="6" s="1"/>
  <c r="P1072" i="2"/>
  <c r="F739" i="6" s="1"/>
  <c r="AP739" i="6" s="1"/>
  <c r="P1073" i="2"/>
  <c r="F740" i="6" s="1"/>
  <c r="AP740" i="6" s="1"/>
  <c r="P1074" i="2"/>
  <c r="P1075" i="2"/>
  <c r="P1076" i="2"/>
  <c r="F741" i="6" s="1"/>
  <c r="AP741" i="6" s="1"/>
  <c r="P1077" i="2"/>
  <c r="F742" i="6" s="1"/>
  <c r="AP742" i="6" s="1"/>
  <c r="P1078" i="2"/>
  <c r="F743" i="6" s="1"/>
  <c r="AP743" i="6" s="1"/>
  <c r="P1079" i="2"/>
  <c r="F744" i="6" s="1"/>
  <c r="AP744" i="6" s="1"/>
  <c r="P1080" i="2"/>
  <c r="F745" i="6" s="1"/>
  <c r="AP745" i="6" s="1"/>
  <c r="P1081" i="2"/>
  <c r="P1082" i="2"/>
  <c r="P1083" i="2"/>
  <c r="F746" i="6" s="1"/>
  <c r="AP746" i="6" s="1"/>
  <c r="P1084" i="2"/>
  <c r="F747" i="6" s="1"/>
  <c r="AP747" i="6" s="1"/>
  <c r="P1085" i="2"/>
  <c r="F748" i="6" s="1"/>
  <c r="AP748" i="6" s="1"/>
  <c r="P1086" i="2"/>
  <c r="F749" i="6" s="1"/>
  <c r="AP749" i="6" s="1"/>
  <c r="P1087" i="2"/>
  <c r="F750" i="6" s="1"/>
  <c r="AP750" i="6" s="1"/>
  <c r="P1088" i="2"/>
  <c r="P1089" i="2"/>
  <c r="P1090" i="2"/>
  <c r="F751" i="6" s="1"/>
  <c r="AP751" i="6" s="1"/>
  <c r="P1091" i="2"/>
  <c r="F752" i="6" s="1"/>
  <c r="AP752" i="6" s="1"/>
  <c r="P1092" i="2"/>
  <c r="P1093" i="2"/>
  <c r="F753" i="6" s="1"/>
  <c r="AP753" i="6" s="1"/>
  <c r="P1094" i="2"/>
  <c r="F754" i="6" s="1"/>
  <c r="AP754" i="6" s="1"/>
  <c r="P1095" i="2"/>
  <c r="P1096" i="2"/>
  <c r="P1097" i="2"/>
  <c r="F755" i="6" s="1"/>
  <c r="AP755" i="6" s="1"/>
  <c r="P1098" i="2"/>
  <c r="F756" i="6" s="1"/>
  <c r="AP756" i="6" s="1"/>
  <c r="P1099" i="2"/>
  <c r="P1100" i="2"/>
  <c r="F757" i="6" s="1"/>
  <c r="AP757" i="6" s="1"/>
  <c r="P1101" i="2"/>
  <c r="F758" i="6" s="1"/>
  <c r="AP758" i="6" s="1"/>
  <c r="P1102" i="2"/>
  <c r="P1103" i="2"/>
  <c r="P1104" i="2"/>
  <c r="F759" i="6" s="1"/>
  <c r="AP759" i="6" s="1"/>
  <c r="P1105" i="2"/>
  <c r="F760" i="6" s="1"/>
  <c r="AP760" i="6" s="1"/>
  <c r="P1106" i="2"/>
  <c r="F761" i="6" s="1"/>
  <c r="AP761" i="6" s="1"/>
  <c r="P1107" i="2"/>
  <c r="F762" i="6" s="1"/>
  <c r="AP762" i="6" s="1"/>
  <c r="P1108" i="2"/>
  <c r="F763" i="6" s="1"/>
  <c r="AP763" i="6" s="1"/>
  <c r="P1109" i="2"/>
  <c r="P1110" i="2"/>
  <c r="P1111" i="2"/>
  <c r="F764" i="6" s="1"/>
  <c r="AP764" i="6" s="1"/>
  <c r="P1112" i="2"/>
  <c r="F765" i="6" s="1"/>
  <c r="AP765" i="6" s="1"/>
  <c r="P1113" i="2"/>
  <c r="F766" i="6" s="1"/>
  <c r="AP766" i="6" s="1"/>
  <c r="P1114" i="2"/>
  <c r="F767" i="6" s="1"/>
  <c r="AP767" i="6" s="1"/>
  <c r="P1115" i="2"/>
  <c r="F768" i="6" s="1"/>
  <c r="AP768" i="6" s="1"/>
  <c r="P1116" i="2"/>
  <c r="P1117" i="2"/>
  <c r="P1118" i="2"/>
  <c r="P1119" i="2"/>
  <c r="F769" i="6" s="1"/>
  <c r="AP769" i="6" s="1"/>
  <c r="P1120" i="2"/>
  <c r="F770" i="6" s="1"/>
  <c r="AP770" i="6" s="1"/>
  <c r="P1121" i="2"/>
  <c r="F771" i="6" s="1"/>
  <c r="AP771" i="6" s="1"/>
  <c r="P1122" i="2"/>
  <c r="F772" i="6" s="1"/>
  <c r="AP772" i="6" s="1"/>
  <c r="P1123" i="2"/>
  <c r="P1124" i="2"/>
  <c r="P1125" i="2"/>
  <c r="F773" i="6" s="1"/>
  <c r="AP773" i="6" s="1"/>
  <c r="P1126" i="2"/>
  <c r="F774" i="6" s="1"/>
  <c r="AP774" i="6" s="1"/>
  <c r="P1127" i="2"/>
  <c r="F775" i="6" s="1"/>
  <c r="AP775" i="6" s="1"/>
  <c r="P1128" i="2"/>
  <c r="F776" i="6" s="1"/>
  <c r="AP776" i="6" s="1"/>
  <c r="P1129" i="2"/>
  <c r="F777" i="6" s="1"/>
  <c r="AP777" i="6" s="1"/>
  <c r="P1130" i="2"/>
  <c r="P1131" i="2"/>
  <c r="P1132" i="2"/>
  <c r="F778" i="6" s="1"/>
  <c r="AP778" i="6" s="1"/>
  <c r="P1133" i="2"/>
  <c r="F779" i="6" s="1"/>
  <c r="AP779" i="6" s="1"/>
  <c r="P1134" i="2"/>
  <c r="F780" i="6" s="1"/>
  <c r="AP780" i="6" s="1"/>
  <c r="P1135" i="2"/>
  <c r="F781" i="6" s="1"/>
  <c r="AP781" i="6" s="1"/>
  <c r="P1136" i="2"/>
  <c r="F782" i="6" s="1"/>
  <c r="AP782" i="6" s="1"/>
  <c r="P1137" i="2"/>
  <c r="P1138" i="2"/>
  <c r="P1139" i="2"/>
  <c r="F783" i="6" s="1"/>
  <c r="AP783" i="6" s="1"/>
  <c r="P1140" i="2"/>
  <c r="F784" i="6" s="1"/>
  <c r="AP784" i="6" s="1"/>
  <c r="P1141" i="2"/>
  <c r="F785" i="6" s="1"/>
  <c r="AP785" i="6" s="1"/>
  <c r="P1142" i="2"/>
  <c r="F786" i="6" s="1"/>
  <c r="AP786" i="6" s="1"/>
  <c r="P1143" i="2"/>
  <c r="F787" i="6" s="1"/>
  <c r="AP787" i="6" s="1"/>
  <c r="P1144" i="2"/>
  <c r="P1145" i="2"/>
  <c r="P1146" i="2"/>
  <c r="P1147" i="2"/>
  <c r="F788" i="6" s="1"/>
  <c r="AP788" i="6" s="1"/>
  <c r="P1148" i="2"/>
  <c r="F789" i="6" s="1"/>
  <c r="AP789" i="6" s="1"/>
  <c r="P1149" i="2"/>
  <c r="F790" i="6" s="1"/>
  <c r="AP790" i="6" s="1"/>
  <c r="P1150" i="2"/>
  <c r="F791" i="6" s="1"/>
  <c r="AP791" i="6" s="1"/>
  <c r="P1151" i="2"/>
  <c r="P1152" i="2"/>
  <c r="P1153" i="2"/>
  <c r="F792" i="6" s="1"/>
  <c r="AP792" i="6" s="1"/>
  <c r="P1154" i="2"/>
  <c r="F793" i="6" s="1"/>
  <c r="AP793" i="6" s="1"/>
  <c r="P1155" i="2"/>
  <c r="F794" i="6" s="1"/>
  <c r="AP794" i="6" s="1"/>
  <c r="P1156" i="2"/>
  <c r="F795" i="6" s="1"/>
  <c r="AP795" i="6" s="1"/>
  <c r="P1157" i="2"/>
  <c r="F796" i="6" s="1"/>
  <c r="AP796" i="6" s="1"/>
  <c r="P1158" i="2"/>
  <c r="P1159" i="2"/>
  <c r="P1160" i="2"/>
  <c r="F797" i="6" s="1"/>
  <c r="AP797" i="6" s="1"/>
  <c r="P1161" i="2"/>
  <c r="F798" i="6" s="1"/>
  <c r="AP798" i="6" s="1"/>
  <c r="P1162" i="2"/>
  <c r="F799" i="6" s="1"/>
  <c r="AP799" i="6" s="1"/>
  <c r="P1163" i="2"/>
  <c r="F800" i="6" s="1"/>
  <c r="AP800" i="6" s="1"/>
  <c r="P1164" i="2"/>
  <c r="F801" i="6" s="1"/>
  <c r="AP801" i="6" s="1"/>
  <c r="P1165" i="2"/>
  <c r="P1166" i="2"/>
  <c r="P1167" i="2"/>
  <c r="F802" i="6" s="1"/>
  <c r="AP802" i="6" s="1"/>
  <c r="P1168" i="2"/>
  <c r="F803" i="6" s="1"/>
  <c r="AP803" i="6" s="1"/>
  <c r="P1169" i="2"/>
  <c r="F804" i="6" s="1"/>
  <c r="AP804" i="6" s="1"/>
  <c r="P1170" i="2"/>
  <c r="F805" i="6" s="1"/>
  <c r="AP805" i="6" s="1"/>
  <c r="P1171" i="2"/>
  <c r="F806" i="6" s="1"/>
  <c r="AP806" i="6" s="1"/>
  <c r="P1172" i="2"/>
  <c r="P1173" i="2"/>
  <c r="P1174" i="2"/>
  <c r="F807" i="6" s="1"/>
  <c r="AP807" i="6" s="1"/>
  <c r="P1175" i="2"/>
  <c r="F808" i="6" s="1"/>
  <c r="AP808" i="6" s="1"/>
  <c r="P1176" i="2"/>
  <c r="F809" i="6" s="1"/>
  <c r="AP809" i="6" s="1"/>
  <c r="P1177" i="2"/>
  <c r="F810" i="6" s="1"/>
  <c r="AP810" i="6" s="1"/>
  <c r="P1178" i="2"/>
  <c r="F811" i="6" s="1"/>
  <c r="AP811" i="6" s="1"/>
  <c r="P1179" i="2"/>
  <c r="P1180" i="2"/>
  <c r="P1181" i="2"/>
  <c r="F812" i="6" s="1"/>
  <c r="AP812" i="6" s="1"/>
  <c r="P1182" i="2"/>
  <c r="F813" i="6" s="1"/>
  <c r="AP813" i="6" s="1"/>
  <c r="P1183" i="2"/>
  <c r="F814" i="6" s="1"/>
  <c r="AP814" i="6" s="1"/>
  <c r="P1184" i="2"/>
  <c r="F815" i="6" s="1"/>
  <c r="AP815" i="6" s="1"/>
  <c r="P1185" i="2"/>
  <c r="F816" i="6" s="1"/>
  <c r="AP816" i="6" s="1"/>
  <c r="P1186" i="2"/>
  <c r="P1187" i="2"/>
  <c r="P1188" i="2"/>
  <c r="F817" i="6" s="1"/>
  <c r="AP817" i="6" s="1"/>
  <c r="P1189" i="2"/>
  <c r="F818" i="6" s="1"/>
  <c r="AP818" i="6" s="1"/>
  <c r="P1190" i="2"/>
  <c r="F819" i="6" s="1"/>
  <c r="AP819" i="6" s="1"/>
  <c r="P1191" i="2"/>
  <c r="F820" i="6" s="1"/>
  <c r="AP820" i="6" s="1"/>
  <c r="P1192" i="2"/>
  <c r="F821" i="6" s="1"/>
  <c r="AP821" i="6" s="1"/>
  <c r="P1193" i="2"/>
  <c r="P1194" i="2"/>
  <c r="P1195" i="2"/>
  <c r="F822" i="6" s="1"/>
  <c r="AP822" i="6" s="1"/>
  <c r="P1196" i="2"/>
  <c r="F823" i="6" s="1"/>
  <c r="AP823" i="6" s="1"/>
  <c r="P1197" i="2"/>
  <c r="F824" i="6" s="1"/>
  <c r="AP824" i="6" s="1"/>
  <c r="P1198" i="2"/>
  <c r="F825" i="6" s="1"/>
  <c r="AP825" i="6" s="1"/>
  <c r="P1199" i="2"/>
  <c r="F826" i="6" s="1"/>
  <c r="AP826" i="6" s="1"/>
  <c r="P1200" i="2"/>
  <c r="P1201" i="2"/>
  <c r="P1202" i="2"/>
  <c r="F827" i="6" s="1"/>
  <c r="AP827" i="6" s="1"/>
  <c r="P1203" i="2"/>
  <c r="F828" i="6" s="1"/>
  <c r="AP828" i="6" s="1"/>
  <c r="P1204" i="2"/>
  <c r="F829" i="6" s="1"/>
  <c r="AP829" i="6" s="1"/>
  <c r="P1205" i="2"/>
  <c r="F830" i="6" s="1"/>
  <c r="AP830" i="6" s="1"/>
  <c r="P1206" i="2"/>
  <c r="P1207" i="2"/>
  <c r="P1208" i="2"/>
  <c r="P1209" i="2"/>
  <c r="F831" i="6" s="1"/>
  <c r="AP831" i="6" s="1"/>
  <c r="P1210" i="2"/>
  <c r="F832" i="6" s="1"/>
  <c r="AP832" i="6" s="1"/>
  <c r="P1211" i="2"/>
  <c r="F833" i="6" s="1"/>
  <c r="AP833" i="6" s="1"/>
  <c r="P1212" i="2"/>
  <c r="F834" i="6" s="1"/>
  <c r="AP834" i="6" s="1"/>
  <c r="P1213" i="2"/>
  <c r="F835" i="6" s="1"/>
  <c r="AP835" i="6" s="1"/>
  <c r="P1214" i="2"/>
  <c r="P1215" i="2"/>
  <c r="P1216" i="2"/>
  <c r="F836" i="6" s="1"/>
  <c r="AP836" i="6" s="1"/>
  <c r="P1217" i="2"/>
  <c r="F837" i="6" s="1"/>
  <c r="AP837" i="6" s="1"/>
  <c r="P1218" i="2"/>
  <c r="F838" i="6" s="1"/>
  <c r="AP838" i="6" s="1"/>
  <c r="P1219" i="2"/>
  <c r="F839" i="6" s="1"/>
  <c r="AP839" i="6" s="1"/>
  <c r="P1220" i="2"/>
  <c r="F840" i="6" s="1"/>
  <c r="AP840" i="6" s="1"/>
  <c r="P1221" i="2"/>
  <c r="P1222" i="2"/>
  <c r="P1223" i="2"/>
  <c r="F841" i="6" s="1"/>
  <c r="AP841" i="6" s="1"/>
  <c r="P1224" i="2"/>
  <c r="F842" i="6" s="1"/>
  <c r="AP842" i="6" s="1"/>
  <c r="P1225" i="2"/>
  <c r="F843" i="6" s="1"/>
  <c r="AP843" i="6" s="1"/>
  <c r="P1226" i="2"/>
  <c r="F844" i="6" s="1"/>
  <c r="AP844" i="6" s="1"/>
  <c r="P1227" i="2"/>
  <c r="F845" i="6" s="1"/>
  <c r="AP845" i="6" s="1"/>
  <c r="P1228" i="2"/>
  <c r="P1229" i="2"/>
  <c r="P1230" i="2"/>
  <c r="F846" i="6" s="1"/>
  <c r="AP846" i="6" s="1"/>
  <c r="P1231" i="2"/>
  <c r="F847" i="6" s="1"/>
  <c r="AP847" i="6" s="1"/>
  <c r="P1232" i="2"/>
  <c r="F848" i="6" s="1"/>
  <c r="AP848" i="6" s="1"/>
  <c r="P1233" i="2"/>
  <c r="F849" i="6" s="1"/>
  <c r="AP849" i="6" s="1"/>
  <c r="P1234" i="2"/>
  <c r="F850" i="6" s="1"/>
  <c r="AP850" i="6" s="1"/>
  <c r="P1235" i="2"/>
  <c r="P1236" i="2"/>
  <c r="P1237" i="2"/>
  <c r="F851" i="6" s="1"/>
  <c r="AP851" i="6" s="1"/>
  <c r="P1238" i="2"/>
  <c r="F852" i="6" s="1"/>
  <c r="AP852" i="6" s="1"/>
  <c r="P1239" i="2"/>
  <c r="F853" i="6" s="1"/>
  <c r="AP853" i="6" s="1"/>
  <c r="P1240" i="2"/>
  <c r="F854" i="6" s="1"/>
  <c r="AP854" i="6" s="1"/>
  <c r="P1241" i="2"/>
  <c r="F855" i="6" s="1"/>
  <c r="AP855" i="6" s="1"/>
  <c r="P1242" i="2"/>
  <c r="P1243" i="2"/>
  <c r="P1244" i="2"/>
  <c r="P1245" i="2"/>
  <c r="F856" i="6" s="1"/>
  <c r="AP856" i="6" s="1"/>
  <c r="P1246" i="2"/>
  <c r="F857" i="6" s="1"/>
  <c r="AP857" i="6" s="1"/>
  <c r="P1247" i="2"/>
  <c r="F858" i="6" s="1"/>
  <c r="AP858" i="6" s="1"/>
  <c r="P1248" i="2"/>
  <c r="F859" i="6" s="1"/>
  <c r="AP859" i="6" s="1"/>
  <c r="P1249" i="2"/>
  <c r="P1250" i="2"/>
  <c r="P1251" i="2"/>
  <c r="F860" i="6" s="1"/>
  <c r="AP860" i="6" s="1"/>
  <c r="P1252" i="2"/>
  <c r="F861" i="6" s="1"/>
  <c r="AP861" i="6" s="1"/>
  <c r="P1253" i="2"/>
  <c r="F862" i="6" s="1"/>
  <c r="AP862" i="6" s="1"/>
  <c r="P1254" i="2"/>
  <c r="F863" i="6" s="1"/>
  <c r="AP863" i="6" s="1"/>
  <c r="P1255" i="2"/>
  <c r="F864" i="6" s="1"/>
  <c r="AP864" i="6" s="1"/>
  <c r="P1256" i="2"/>
  <c r="P1257" i="2"/>
  <c r="P1258" i="2"/>
  <c r="F865" i="6" s="1"/>
  <c r="AP865" i="6" s="1"/>
  <c r="P1259" i="2"/>
  <c r="F866" i="6" s="1"/>
  <c r="AP866" i="6" s="1"/>
  <c r="P1260" i="2"/>
  <c r="F867" i="6" s="1"/>
  <c r="AP867" i="6" s="1"/>
  <c r="P1261" i="2"/>
  <c r="F868" i="6" s="1"/>
  <c r="AP868" i="6" s="1"/>
  <c r="P1262" i="2"/>
  <c r="F869" i="6" s="1"/>
  <c r="AP869" i="6" s="1"/>
  <c r="P1263" i="2"/>
  <c r="P1264" i="2"/>
  <c r="P1265" i="2"/>
  <c r="F870" i="6" s="1"/>
  <c r="AP870" i="6" s="1"/>
  <c r="P1266" i="2"/>
  <c r="F871" i="6" s="1"/>
  <c r="AP871" i="6" s="1"/>
  <c r="P1267" i="2"/>
  <c r="F872" i="6" s="1"/>
  <c r="AP872" i="6" s="1"/>
  <c r="P1268" i="2"/>
  <c r="F873" i="6" s="1"/>
  <c r="AP873" i="6" s="1"/>
  <c r="P1269" i="2"/>
  <c r="F874" i="6" s="1"/>
  <c r="AP874" i="6" s="1"/>
  <c r="P1270" i="2"/>
  <c r="P1271" i="2"/>
  <c r="P1272" i="2"/>
  <c r="F875" i="6" s="1"/>
  <c r="AP875" i="6" s="1"/>
  <c r="P1273" i="2"/>
  <c r="F876" i="6" s="1"/>
  <c r="AP876" i="6" s="1"/>
  <c r="P1274" i="2"/>
  <c r="F877" i="6" s="1"/>
  <c r="AP877" i="6" s="1"/>
  <c r="P1275" i="2"/>
  <c r="F878" i="6" s="1"/>
  <c r="AP878" i="6" s="1"/>
  <c r="P1276" i="2"/>
  <c r="F879" i="6" s="1"/>
  <c r="AP879" i="6" s="1"/>
  <c r="P1277" i="2"/>
  <c r="P1278" i="2"/>
  <c r="P1279" i="2"/>
  <c r="F880" i="6" s="1"/>
  <c r="AP880" i="6" s="1"/>
  <c r="P1280" i="2"/>
  <c r="F881" i="6" s="1"/>
  <c r="AP881" i="6" s="1"/>
  <c r="P1281" i="2"/>
  <c r="F882" i="6" s="1"/>
  <c r="AP882" i="6" s="1"/>
  <c r="P1282" i="2"/>
  <c r="F883" i="6" s="1"/>
  <c r="AP883" i="6" s="1"/>
  <c r="P1283" i="2"/>
  <c r="P1284" i="2"/>
  <c r="P1285" i="2"/>
  <c r="P1286" i="2"/>
  <c r="F884" i="6" s="1"/>
  <c r="AP884" i="6" s="1"/>
  <c r="P1287" i="2"/>
  <c r="F885" i="6" s="1"/>
  <c r="AP885" i="6" s="1"/>
  <c r="P1288" i="2"/>
  <c r="F886" i="6" s="1"/>
  <c r="AP886" i="6" s="1"/>
  <c r="P1289" i="2"/>
  <c r="F887" i="6" s="1"/>
  <c r="AP887" i="6" s="1"/>
  <c r="P1290" i="2"/>
  <c r="F888" i="6" s="1"/>
  <c r="AP888" i="6" s="1"/>
  <c r="P1291" i="2"/>
  <c r="P1292" i="2"/>
  <c r="P1293" i="2"/>
  <c r="F889" i="6" s="1"/>
  <c r="AP889" i="6" s="1"/>
  <c r="P1294" i="2"/>
  <c r="F890" i="6" s="1"/>
  <c r="AP890" i="6" s="1"/>
  <c r="P1295" i="2"/>
  <c r="F891" i="6" s="1"/>
  <c r="AP891" i="6" s="1"/>
  <c r="P1296" i="2"/>
  <c r="F892" i="6" s="1"/>
  <c r="AP892" i="6" s="1"/>
  <c r="P1297" i="2"/>
  <c r="F893" i="6" s="1"/>
  <c r="AP893" i="6" s="1"/>
  <c r="P1298" i="2"/>
  <c r="P1299" i="2"/>
  <c r="P1300" i="2"/>
  <c r="F894" i="6" s="1"/>
  <c r="AP894" i="6" s="1"/>
  <c r="P1301" i="2"/>
  <c r="F895" i="6" s="1"/>
  <c r="AP895" i="6" s="1"/>
  <c r="P1302" i="2"/>
  <c r="F896" i="6" s="1"/>
  <c r="AP896" i="6" s="1"/>
  <c r="P1303" i="2"/>
  <c r="F897" i="6" s="1"/>
  <c r="AP897" i="6" s="1"/>
  <c r="P1304" i="2"/>
  <c r="F898" i="6" s="1"/>
  <c r="AP898" i="6" s="1"/>
  <c r="P1305" i="2"/>
  <c r="P1306" i="2"/>
  <c r="P1307" i="2"/>
  <c r="F899" i="6" s="1"/>
  <c r="AP899" i="6" s="1"/>
  <c r="P1308" i="2"/>
  <c r="F900" i="6" s="1"/>
  <c r="AP900" i="6" s="1"/>
  <c r="P1309" i="2"/>
  <c r="F901" i="6" s="1"/>
  <c r="AP901" i="6" s="1"/>
  <c r="P1310" i="2"/>
  <c r="F902" i="6" s="1"/>
  <c r="AP902" i="6" s="1"/>
  <c r="P1311" i="2"/>
  <c r="F903" i="6" s="1"/>
  <c r="AP903" i="6" s="1"/>
  <c r="P1312" i="2"/>
  <c r="P1313" i="2"/>
  <c r="P1314" i="2"/>
  <c r="F904" i="6" s="1"/>
  <c r="AP904" i="6" s="1"/>
  <c r="P1315" i="2"/>
  <c r="F905" i="6" s="1"/>
  <c r="AP905" i="6" s="1"/>
  <c r="P1316" i="2"/>
  <c r="F906" i="6" s="1"/>
  <c r="AP906" i="6" s="1"/>
  <c r="P1317" i="2"/>
  <c r="F907" i="6" s="1"/>
  <c r="AP907" i="6" s="1"/>
  <c r="P1318" i="2"/>
  <c r="F908" i="6" s="1"/>
  <c r="AP908" i="6" s="1"/>
  <c r="P1319" i="2"/>
  <c r="P1320" i="2"/>
  <c r="P1321" i="2"/>
  <c r="F909" i="6" s="1"/>
  <c r="AP909" i="6" s="1"/>
  <c r="P1322" i="2"/>
  <c r="F910" i="6" s="1"/>
  <c r="AP910" i="6" s="1"/>
  <c r="P1323" i="2"/>
  <c r="F911" i="6" s="1"/>
  <c r="AP911" i="6" s="1"/>
  <c r="P1324" i="2"/>
  <c r="F912" i="6" s="1"/>
  <c r="AP912" i="6" s="1"/>
  <c r="P1325" i="2"/>
  <c r="F913" i="6" s="1"/>
  <c r="AP913" i="6" s="1"/>
  <c r="P1326" i="2"/>
  <c r="P1327" i="2"/>
  <c r="P1328" i="2"/>
  <c r="F914" i="6" s="1"/>
  <c r="AP914" i="6" s="1"/>
  <c r="P1329" i="2"/>
  <c r="F915" i="6" s="1"/>
  <c r="AP915" i="6" s="1"/>
  <c r="P1330" i="2"/>
  <c r="F916" i="6" s="1"/>
  <c r="AP916" i="6" s="1"/>
  <c r="P1331" i="2"/>
  <c r="F917" i="6" s="1"/>
  <c r="AP917" i="6" s="1"/>
  <c r="P1332" i="2"/>
  <c r="F918" i="6" s="1"/>
  <c r="AP918" i="6" s="1"/>
  <c r="P1333" i="2"/>
  <c r="P1334" i="2"/>
  <c r="P1335" i="2"/>
  <c r="F919" i="6" s="1"/>
  <c r="AP919" i="6" s="1"/>
  <c r="P1336" i="2"/>
  <c r="F920" i="6" s="1"/>
  <c r="AP920" i="6" s="1"/>
  <c r="P1337" i="2"/>
  <c r="F921" i="6" s="1"/>
  <c r="AP921" i="6" s="1"/>
  <c r="P1338" i="2"/>
  <c r="F922" i="6" s="1"/>
  <c r="AP922" i="6" s="1"/>
  <c r="P1339" i="2"/>
  <c r="F923" i="6" s="1"/>
  <c r="AP923" i="6" s="1"/>
  <c r="P1340" i="2"/>
  <c r="P1341" i="2"/>
  <c r="P1342" i="2"/>
  <c r="P1343" i="2"/>
  <c r="F924" i="6" s="1"/>
  <c r="AP924" i="6" s="1"/>
  <c r="P1344" i="2"/>
  <c r="F925" i="6" s="1"/>
  <c r="AP925" i="6" s="1"/>
  <c r="P1345" i="2"/>
  <c r="F926" i="6" s="1"/>
  <c r="AP926" i="6" s="1"/>
  <c r="P1346" i="2"/>
  <c r="F927" i="6" s="1"/>
  <c r="AP927" i="6" s="1"/>
  <c r="P1347" i="2"/>
  <c r="P1348" i="2"/>
  <c r="P1349" i="2"/>
  <c r="F928" i="6" s="1"/>
  <c r="AP928" i="6" s="1"/>
  <c r="P1350" i="2"/>
  <c r="F929" i="6" s="1"/>
  <c r="AP929" i="6" s="1"/>
  <c r="P1351" i="2"/>
  <c r="F930" i="6" s="1"/>
  <c r="AP930" i="6" s="1"/>
  <c r="P1352" i="2"/>
  <c r="F931" i="6" s="1"/>
  <c r="AP931" i="6" s="1"/>
  <c r="P1353" i="2"/>
  <c r="F932" i="6" s="1"/>
  <c r="AP932" i="6" s="1"/>
  <c r="P1354" i="2"/>
  <c r="P1355" i="2"/>
  <c r="P1356" i="2"/>
  <c r="F933" i="6" s="1"/>
  <c r="AP933" i="6" s="1"/>
  <c r="P1357" i="2"/>
  <c r="F934" i="6" s="1"/>
  <c r="AP934" i="6" s="1"/>
  <c r="P1358" i="2"/>
  <c r="F935" i="6" s="1"/>
  <c r="AP935" i="6" s="1"/>
  <c r="P1359" i="2"/>
  <c r="F936" i="6" s="1"/>
  <c r="AP936" i="6" s="1"/>
  <c r="P1360" i="2"/>
  <c r="F937" i="6" s="1"/>
  <c r="AP937" i="6" s="1"/>
  <c r="P1361" i="2"/>
  <c r="P1362" i="2"/>
  <c r="P1363" i="2"/>
  <c r="F938" i="6" s="1"/>
  <c r="AP938" i="6" s="1"/>
  <c r="P1364" i="2"/>
  <c r="F939" i="6" s="1"/>
  <c r="AP939" i="6" s="1"/>
  <c r="P1365" i="2"/>
  <c r="F940" i="6" s="1"/>
  <c r="AP940" i="6" s="1"/>
  <c r="P1366" i="2"/>
  <c r="F941" i="6" s="1"/>
  <c r="AP941" i="6" s="1"/>
  <c r="P1367" i="2"/>
  <c r="F942" i="6" s="1"/>
  <c r="AP942" i="6" s="1"/>
  <c r="P1368" i="2"/>
  <c r="P1369" i="2"/>
  <c r="P1370" i="2"/>
  <c r="F943" i="6" s="1"/>
  <c r="AP943" i="6" s="1"/>
  <c r="P1371" i="2"/>
  <c r="F944" i="6" s="1"/>
  <c r="AP944" i="6" s="1"/>
  <c r="P1372" i="2"/>
  <c r="F945" i="6" s="1"/>
  <c r="AP945" i="6" s="1"/>
  <c r="P1373" i="2"/>
  <c r="F946" i="6" s="1"/>
  <c r="AP946" i="6" s="1"/>
  <c r="P1374" i="2"/>
  <c r="F947" i="6" s="1"/>
  <c r="AP947" i="6" s="1"/>
  <c r="P1375" i="2"/>
  <c r="P1376" i="2"/>
  <c r="P1377" i="2"/>
  <c r="F948" i="6" s="1"/>
  <c r="AP948" i="6" s="1"/>
  <c r="P1378" i="2"/>
  <c r="F949" i="6" s="1"/>
  <c r="AP949" i="6" s="1"/>
  <c r="P1379" i="2"/>
  <c r="F950" i="6" s="1"/>
  <c r="AP950" i="6" s="1"/>
  <c r="P1380" i="2"/>
  <c r="F951" i="6" s="1"/>
  <c r="AP951" i="6" s="1"/>
  <c r="P1381" i="2"/>
  <c r="F952" i="6" s="1"/>
  <c r="AP952" i="6" s="1"/>
  <c r="P1382" i="2"/>
  <c r="P1383" i="2"/>
  <c r="P1384" i="2"/>
  <c r="F953" i="6" s="1"/>
  <c r="AP953" i="6" s="1"/>
  <c r="P1385" i="2"/>
  <c r="F954" i="6" s="1"/>
  <c r="AP954" i="6" s="1"/>
  <c r="P1386" i="2"/>
  <c r="F955" i="6" s="1"/>
  <c r="AP955" i="6" s="1"/>
  <c r="P1387" i="2"/>
  <c r="F956" i="6" s="1"/>
  <c r="AP956" i="6" s="1"/>
  <c r="P1388" i="2"/>
  <c r="F957" i="6" s="1"/>
  <c r="AP957" i="6" s="1"/>
  <c r="P1389" i="2"/>
  <c r="P1390" i="2"/>
  <c r="P1391" i="2"/>
  <c r="F958" i="6" s="1"/>
  <c r="AP958" i="6" s="1"/>
  <c r="P1392" i="2"/>
  <c r="F959" i="6" s="1"/>
  <c r="AP959" i="6" s="1"/>
  <c r="P1393" i="2"/>
  <c r="F960" i="6" s="1"/>
  <c r="AP960" i="6" s="1"/>
  <c r="P1394" i="2"/>
  <c r="F961" i="6" s="1"/>
  <c r="AP961" i="6" s="1"/>
  <c r="P1395" i="2"/>
  <c r="F962" i="6" s="1"/>
  <c r="AP962" i="6" s="1"/>
  <c r="P1396" i="2"/>
  <c r="P1397" i="2"/>
  <c r="P1398" i="2"/>
  <c r="F963" i="6" s="1"/>
  <c r="AP963" i="6" s="1"/>
  <c r="P1399" i="2"/>
  <c r="F964" i="6" s="1"/>
  <c r="AP964" i="6" s="1"/>
  <c r="P1400" i="2"/>
  <c r="F965" i="6" s="1"/>
  <c r="AP965" i="6" s="1"/>
  <c r="P1401" i="2"/>
  <c r="F966" i="6" s="1"/>
  <c r="AP966" i="6" s="1"/>
  <c r="P1402" i="2"/>
  <c r="F967" i="6" s="1"/>
  <c r="AP967" i="6" s="1"/>
  <c r="P1403" i="2"/>
  <c r="P1404" i="2"/>
  <c r="P1405" i="2"/>
  <c r="F968" i="6" s="1"/>
  <c r="AP968" i="6" s="1"/>
  <c r="P1406" i="2"/>
  <c r="F969" i="6" s="1"/>
  <c r="AP969" i="6" s="1"/>
  <c r="P1407" i="2"/>
  <c r="F970" i="6" s="1"/>
  <c r="AP970" i="6" s="1"/>
  <c r="P1408" i="2"/>
  <c r="F971" i="6" s="1"/>
  <c r="AP971" i="6" s="1"/>
  <c r="P1409" i="2"/>
  <c r="F972" i="6" s="1"/>
  <c r="AP972" i="6" s="1"/>
  <c r="P1410" i="2"/>
  <c r="P1411" i="2"/>
  <c r="P1412" i="2"/>
  <c r="F973" i="6" s="1"/>
  <c r="AP973" i="6" s="1"/>
  <c r="P1413" i="2"/>
  <c r="F974" i="6" s="1"/>
  <c r="AP974" i="6" s="1"/>
  <c r="P1414" i="2"/>
  <c r="F975" i="6" s="1"/>
  <c r="AP975" i="6" s="1"/>
  <c r="P1415" i="2"/>
  <c r="F976" i="6" s="1"/>
  <c r="AP976" i="6" s="1"/>
  <c r="P1416" i="2"/>
  <c r="F977" i="6" s="1"/>
  <c r="AP977" i="6" s="1"/>
  <c r="P1417" i="2"/>
  <c r="P1418" i="2"/>
  <c r="P1419" i="2"/>
  <c r="F978" i="6" s="1"/>
  <c r="AP978" i="6" s="1"/>
  <c r="P1420" i="2"/>
  <c r="F979" i="6" s="1"/>
  <c r="AP979" i="6" s="1"/>
  <c r="P1421" i="2"/>
  <c r="F980" i="6" s="1"/>
  <c r="AP980" i="6" s="1"/>
  <c r="P1422" i="2"/>
  <c r="F981" i="6" s="1"/>
  <c r="AP981" i="6" s="1"/>
  <c r="P1423" i="2"/>
  <c r="F982" i="6" s="1"/>
  <c r="AP982" i="6" s="1"/>
  <c r="P1424" i="2"/>
  <c r="P1425" i="2"/>
  <c r="P1426" i="2"/>
  <c r="F983" i="6" s="1"/>
  <c r="AP983" i="6" s="1"/>
  <c r="P1427" i="2"/>
  <c r="F984" i="6" s="1"/>
  <c r="AP984" i="6" s="1"/>
  <c r="P1428" i="2"/>
  <c r="F985" i="6" s="1"/>
  <c r="AP985" i="6" s="1"/>
  <c r="P1429" i="2"/>
  <c r="P1430" i="2"/>
  <c r="F986" i="6" s="1"/>
  <c r="AP986" i="6" s="1"/>
  <c r="P1431" i="2"/>
  <c r="P1432" i="2"/>
  <c r="P1433" i="2"/>
  <c r="F987" i="6" s="1"/>
  <c r="AP987" i="6" s="1"/>
  <c r="P1434" i="2"/>
  <c r="F988" i="6" s="1"/>
  <c r="AP988" i="6" s="1"/>
  <c r="P1435" i="2"/>
  <c r="F989" i="6" s="1"/>
  <c r="AP989" i="6" s="1"/>
  <c r="P1436" i="2"/>
  <c r="F990" i="6" s="1"/>
  <c r="AP990" i="6" s="1"/>
  <c r="P1437" i="2"/>
  <c r="F991" i="6" s="1"/>
  <c r="AP991" i="6" s="1"/>
  <c r="P1438" i="2"/>
  <c r="P1439" i="2"/>
  <c r="P1440" i="2"/>
  <c r="F992" i="6" s="1"/>
  <c r="AP992" i="6" s="1"/>
  <c r="P1441" i="2"/>
  <c r="F993" i="6" s="1"/>
  <c r="AP993" i="6" s="1"/>
  <c r="P1442" i="2"/>
  <c r="F994" i="6" s="1"/>
  <c r="AP994" i="6" s="1"/>
  <c r="P1443" i="2"/>
  <c r="F995" i="6" s="1"/>
  <c r="AP995" i="6" s="1"/>
  <c r="P1444" i="2"/>
  <c r="F996" i="6" s="1"/>
  <c r="AP996" i="6" s="1"/>
  <c r="P1445" i="2"/>
  <c r="P1446" i="2"/>
  <c r="P1447" i="2"/>
  <c r="F997" i="6" s="1"/>
  <c r="AP997" i="6" s="1"/>
  <c r="P1448" i="2"/>
  <c r="F998" i="6" s="1"/>
  <c r="AP998" i="6" s="1"/>
  <c r="P1449" i="2"/>
  <c r="F999" i="6" s="1"/>
  <c r="AP999" i="6" s="1"/>
  <c r="P1450" i="2"/>
  <c r="F1000" i="6" s="1"/>
  <c r="AP1000" i="6" s="1"/>
  <c r="P1451" i="2"/>
  <c r="F1001" i="6" s="1"/>
  <c r="AP1001" i="6" s="1"/>
  <c r="P1452" i="2"/>
  <c r="P1453" i="2"/>
  <c r="P1454" i="2"/>
  <c r="F1002" i="6" s="1"/>
  <c r="AP1002" i="6" s="1"/>
  <c r="P1455" i="2"/>
  <c r="F1003" i="6" s="1"/>
  <c r="AP1003" i="6" s="1"/>
  <c r="P1456" i="2"/>
  <c r="F1004" i="6" s="1"/>
  <c r="AP1004" i="6" s="1"/>
  <c r="P1457" i="2"/>
  <c r="P1458" i="2"/>
  <c r="F1005" i="6" s="1"/>
  <c r="AP1005" i="6" s="1"/>
  <c r="P1459" i="2"/>
  <c r="P1460" i="2"/>
  <c r="P1461" i="2"/>
  <c r="F1006" i="6" s="1"/>
  <c r="AP1006" i="6" s="1"/>
  <c r="P1462" i="2"/>
  <c r="F1007" i="6" s="1"/>
  <c r="AP1007" i="6" s="1"/>
  <c r="P1463" i="2"/>
  <c r="F1008" i="6" s="1"/>
  <c r="AP1008" i="6" s="1"/>
  <c r="P1464" i="2"/>
  <c r="P1465" i="2"/>
  <c r="F1009" i="6" s="1"/>
  <c r="AP1009" i="6" s="1"/>
  <c r="P1466" i="2"/>
  <c r="P1467" i="2"/>
  <c r="P1468" i="2"/>
  <c r="F1010" i="6" s="1"/>
  <c r="AP1010" i="6" s="1"/>
  <c r="P1469" i="2"/>
  <c r="F1011" i="6" s="1"/>
  <c r="AP1011" i="6" s="1"/>
  <c r="P1470" i="2"/>
  <c r="F1012" i="6" s="1"/>
  <c r="AP1012" i="6" s="1"/>
  <c r="P1471" i="2"/>
  <c r="F1013" i="6" s="1"/>
  <c r="AP1013" i="6" s="1"/>
  <c r="P1472" i="2"/>
  <c r="F1014" i="6" s="1"/>
  <c r="AP1014" i="6" s="1"/>
  <c r="P1473" i="2"/>
  <c r="P1474" i="2"/>
  <c r="P1475" i="2"/>
  <c r="F1015" i="6" s="1"/>
  <c r="AP1015" i="6" s="1"/>
  <c r="P1476" i="2"/>
  <c r="F1016" i="6" s="1"/>
  <c r="AP1016" i="6" s="1"/>
  <c r="P1477" i="2"/>
  <c r="F1017" i="6" s="1"/>
  <c r="AP1017" i="6" s="1"/>
  <c r="P1478" i="2"/>
  <c r="F1018" i="6" s="1"/>
  <c r="AP1018" i="6" s="1"/>
  <c r="P1479" i="2"/>
  <c r="F1019" i="6" s="1"/>
  <c r="AP1019" i="6" s="1"/>
  <c r="P1480" i="2"/>
  <c r="P1481" i="2"/>
  <c r="P1482" i="2"/>
  <c r="P1483" i="2"/>
  <c r="F1020" i="6" s="1"/>
  <c r="AP1020" i="6" s="1"/>
  <c r="P1484" i="2"/>
  <c r="F1021" i="6" s="1"/>
  <c r="AP1021" i="6" s="1"/>
  <c r="P1485" i="2"/>
  <c r="F1022" i="6" s="1"/>
  <c r="AP1022" i="6" s="1"/>
  <c r="P1486" i="2"/>
  <c r="F1023" i="6" s="1"/>
  <c r="AP1023" i="6" s="1"/>
  <c r="P1487" i="2"/>
  <c r="P1488" i="2"/>
  <c r="P1489" i="2"/>
  <c r="F1024" i="6" s="1"/>
  <c r="AP1024" i="6" s="1"/>
  <c r="P1490" i="2"/>
  <c r="F1025" i="6" s="1"/>
  <c r="AP1025" i="6" s="1"/>
  <c r="P1491" i="2"/>
  <c r="F1026" i="6" s="1"/>
  <c r="AP1026" i="6" s="1"/>
  <c r="P1492" i="2"/>
  <c r="F1027" i="6" s="1"/>
  <c r="AP1027" i="6" s="1"/>
  <c r="P1493" i="2"/>
  <c r="F1028" i="6" s="1"/>
  <c r="AP1028" i="6" s="1"/>
  <c r="P1494" i="2"/>
  <c r="P1495" i="2"/>
  <c r="P1496" i="2"/>
  <c r="F1029" i="6" s="1"/>
  <c r="AP1029" i="6" s="1"/>
  <c r="P1497" i="2"/>
  <c r="F1030" i="6" s="1"/>
  <c r="AP1030" i="6" s="1"/>
  <c r="P1498" i="2"/>
  <c r="F1031" i="6" s="1"/>
  <c r="AP1031" i="6" s="1"/>
  <c r="P1499" i="2"/>
  <c r="F1032" i="6" s="1"/>
  <c r="AP1032" i="6" s="1"/>
  <c r="P1500" i="2"/>
  <c r="F1033" i="6" s="1"/>
  <c r="AP1033" i="6" s="1"/>
  <c r="P1501" i="2"/>
  <c r="P1502" i="2"/>
  <c r="P1503" i="2"/>
  <c r="F1034" i="6" s="1"/>
  <c r="AP1034" i="6" s="1"/>
  <c r="P1504" i="2"/>
  <c r="F1035" i="6" s="1"/>
  <c r="AP1035" i="6" s="1"/>
  <c r="P1505" i="2"/>
  <c r="F1036" i="6" s="1"/>
  <c r="AP1036" i="6" s="1"/>
  <c r="P1506" i="2"/>
  <c r="F1037" i="6" s="1"/>
  <c r="AP1037" i="6" s="1"/>
  <c r="P1507" i="2"/>
  <c r="F1038" i="6" s="1"/>
  <c r="AP1038" i="6" s="1"/>
  <c r="P1508" i="2"/>
  <c r="P1509" i="2"/>
  <c r="P1510" i="2"/>
  <c r="P1511" i="2"/>
  <c r="F1039" i="6" s="1"/>
  <c r="AP1039" i="6" s="1"/>
  <c r="P1512" i="2"/>
  <c r="F1040" i="6" s="1"/>
  <c r="AP1040" i="6" s="1"/>
  <c r="P1513" i="2"/>
  <c r="F1041" i="6" s="1"/>
  <c r="AP1041" i="6" s="1"/>
  <c r="P1514" i="2"/>
  <c r="F1042" i="6" s="1"/>
  <c r="AP1042" i="6" s="1"/>
  <c r="P1515" i="2"/>
  <c r="P1516" i="2"/>
  <c r="P1517" i="2"/>
  <c r="F1043" i="6" s="1"/>
  <c r="AP1043" i="6" s="1"/>
  <c r="P1518" i="2"/>
  <c r="F1044" i="6" s="1"/>
  <c r="AP1044" i="6" s="1"/>
  <c r="P1519" i="2"/>
  <c r="F1045" i="6" s="1"/>
  <c r="AP1045" i="6" s="1"/>
  <c r="P1520" i="2"/>
  <c r="F1046" i="6" s="1"/>
  <c r="AP1046" i="6" s="1"/>
  <c r="P1521" i="2"/>
  <c r="F1047" i="6" s="1"/>
  <c r="AP1047" i="6" s="1"/>
  <c r="P1522" i="2"/>
  <c r="P1523" i="2"/>
  <c r="P1524" i="2"/>
  <c r="F1048" i="6" s="1"/>
  <c r="AP1048" i="6" s="1"/>
  <c r="P1525" i="2"/>
  <c r="F1049" i="6" s="1"/>
  <c r="AP1049" i="6" s="1"/>
  <c r="P1526" i="2"/>
  <c r="F1050" i="6" s="1"/>
  <c r="AP1050" i="6" s="1"/>
  <c r="P1527" i="2"/>
  <c r="F1051" i="6" s="1"/>
  <c r="AP1051" i="6" s="1"/>
  <c r="P1528" i="2"/>
  <c r="F1052" i="6" s="1"/>
  <c r="AP1052" i="6" s="1"/>
  <c r="P1529" i="2"/>
  <c r="P1530" i="2"/>
  <c r="P1531" i="2"/>
  <c r="F1053" i="6" s="1"/>
  <c r="AP1053" i="6" s="1"/>
  <c r="P1532" i="2"/>
  <c r="F1054" i="6" s="1"/>
  <c r="AP1054" i="6" s="1"/>
  <c r="P1533" i="2"/>
  <c r="F1055" i="6" s="1"/>
  <c r="AP1055" i="6" s="1"/>
  <c r="P1534" i="2"/>
  <c r="F1056" i="6" s="1"/>
  <c r="AP1056" i="6" s="1"/>
  <c r="P1535" i="2"/>
  <c r="F1057" i="6" s="1"/>
  <c r="AP1057" i="6" s="1"/>
  <c r="P1536" i="2"/>
  <c r="P1537" i="2"/>
  <c r="P1538" i="2"/>
  <c r="F1058" i="6" s="1"/>
  <c r="AP1058" i="6" s="1"/>
  <c r="P1539" i="2"/>
  <c r="F1059" i="6" s="1"/>
  <c r="AP1059" i="6" s="1"/>
  <c r="P1540" i="2"/>
  <c r="F1060" i="6" s="1"/>
  <c r="AP1060" i="6" s="1"/>
  <c r="P1541" i="2"/>
  <c r="F1061" i="6" s="1"/>
  <c r="AP1061" i="6" s="1"/>
  <c r="P1542" i="2"/>
  <c r="F1062" i="6" s="1"/>
  <c r="AP1062" i="6" s="1"/>
  <c r="P1543" i="2"/>
  <c r="P1544" i="2"/>
  <c r="P1545" i="2"/>
  <c r="F1063" i="6" s="1"/>
  <c r="AP1063" i="6" s="1"/>
  <c r="P1546" i="2"/>
  <c r="F1064" i="6" s="1"/>
  <c r="AP1064" i="6" s="1"/>
  <c r="P1547" i="2"/>
  <c r="F1065" i="6" s="1"/>
  <c r="AP1065" i="6" s="1"/>
  <c r="P1548" i="2"/>
  <c r="F1066" i="6" s="1"/>
  <c r="AP1066" i="6" s="1"/>
  <c r="P1549" i="2"/>
  <c r="F1067" i="6" s="1"/>
  <c r="AP1067" i="6" s="1"/>
  <c r="P1550" i="2"/>
  <c r="P1551" i="2"/>
  <c r="P1552" i="2"/>
  <c r="F1068" i="6" s="1"/>
  <c r="AP1068" i="6" s="1"/>
  <c r="P1553" i="2"/>
  <c r="F1069" i="6" s="1"/>
  <c r="AP1069" i="6" s="1"/>
  <c r="P1554" i="2"/>
  <c r="F1070" i="6" s="1"/>
  <c r="AP1070" i="6" s="1"/>
  <c r="P1555" i="2"/>
  <c r="F1071" i="6" s="1"/>
  <c r="AP1071" i="6" s="1"/>
  <c r="P1556" i="2"/>
  <c r="P1557" i="2"/>
  <c r="P1558" i="2"/>
  <c r="P1559" i="2"/>
  <c r="F1072" i="6" s="1"/>
  <c r="AP1072" i="6" s="1"/>
  <c r="P1560" i="2"/>
  <c r="F1073" i="6" s="1"/>
  <c r="AP1073" i="6" s="1"/>
  <c r="P1561" i="2"/>
  <c r="F1074" i="6" s="1"/>
  <c r="AP1074" i="6" s="1"/>
  <c r="P1562" i="2"/>
  <c r="F1075" i="6" s="1"/>
  <c r="AP1075" i="6" s="1"/>
  <c r="P1563" i="2"/>
  <c r="F1076" i="6" s="1"/>
  <c r="AP1076" i="6" s="1"/>
  <c r="P1564" i="2"/>
  <c r="P1565" i="2"/>
  <c r="P1566" i="2"/>
  <c r="F1077" i="6" s="1"/>
  <c r="AP1077" i="6" s="1"/>
  <c r="P1567" i="2"/>
  <c r="F1078" i="6" s="1"/>
  <c r="AP1078" i="6" s="1"/>
  <c r="P1568" i="2"/>
  <c r="F1079" i="6" s="1"/>
  <c r="AP1079" i="6" s="1"/>
  <c r="P1569" i="2"/>
  <c r="F1080" i="6" s="1"/>
  <c r="AP1080" i="6" s="1"/>
  <c r="P1570" i="2"/>
  <c r="F1081" i="6" s="1"/>
  <c r="AP1081" i="6" s="1"/>
  <c r="P1571" i="2"/>
  <c r="P1572" i="2"/>
  <c r="P1573" i="2"/>
  <c r="F1082" i="6" s="1"/>
  <c r="AP1082" i="6" s="1"/>
  <c r="P1574" i="2"/>
  <c r="F1083" i="6" s="1"/>
  <c r="AP1083" i="6" s="1"/>
  <c r="P1575" i="2"/>
  <c r="F1084" i="6" s="1"/>
  <c r="AP1084" i="6" s="1"/>
  <c r="P1576" i="2"/>
  <c r="F1085" i="6" s="1"/>
  <c r="AP1085" i="6" s="1"/>
  <c r="P1577" i="2"/>
  <c r="F1086" i="6" s="1"/>
  <c r="AP1086" i="6" s="1"/>
  <c r="P1578" i="2"/>
  <c r="P1579" i="2"/>
  <c r="P1580" i="2"/>
  <c r="F1087" i="6" s="1"/>
  <c r="AP1087" i="6" s="1"/>
  <c r="P1581" i="2"/>
  <c r="F1088" i="6" s="1"/>
  <c r="AP1088" i="6" s="1"/>
  <c r="P1582" i="2"/>
  <c r="F1089" i="6" s="1"/>
  <c r="AP1089" i="6" s="1"/>
  <c r="P1583" i="2"/>
  <c r="F1090" i="6" s="1"/>
  <c r="AP1090" i="6" s="1"/>
  <c r="P1584" i="2"/>
  <c r="F1091" i="6" s="1"/>
  <c r="AP1091" i="6" s="1"/>
  <c r="P1585" i="2"/>
  <c r="P1586" i="2"/>
  <c r="P1587" i="2"/>
  <c r="F1092" i="6" s="1"/>
  <c r="AP1092" i="6" s="1"/>
  <c r="P1588" i="2"/>
  <c r="F1093" i="6" s="1"/>
  <c r="AP1093" i="6" s="1"/>
  <c r="P1589" i="2"/>
  <c r="F1094" i="6" s="1"/>
  <c r="AP1094" i="6" s="1"/>
  <c r="P1590" i="2"/>
  <c r="F1095" i="6" s="1"/>
  <c r="AP1095" i="6" s="1"/>
  <c r="P1591" i="2"/>
  <c r="F1096" i="6" s="1"/>
  <c r="AP1096" i="6" s="1"/>
  <c r="P1592" i="2"/>
  <c r="P1593" i="2"/>
  <c r="P1594" i="2"/>
  <c r="F1097" i="6" s="1"/>
  <c r="AP1097" i="6" s="1"/>
  <c r="P1595" i="2"/>
  <c r="F1098" i="6" s="1"/>
  <c r="AP1098" i="6" s="1"/>
  <c r="P1596" i="2"/>
  <c r="F1099" i="6" s="1"/>
  <c r="AP1099" i="6" s="1"/>
  <c r="P1597" i="2"/>
  <c r="F1100" i="6" s="1"/>
  <c r="AP1100" i="6" s="1"/>
  <c r="P1598" i="2"/>
  <c r="F1101" i="6" s="1"/>
  <c r="AP1101" i="6" s="1"/>
  <c r="P1599" i="2"/>
  <c r="P1600" i="2"/>
  <c r="P1601" i="2"/>
  <c r="F1102" i="6" s="1"/>
  <c r="AP1102" i="6" s="1"/>
  <c r="P1602" i="2"/>
  <c r="F1103" i="6" s="1"/>
  <c r="AP1103" i="6" s="1"/>
  <c r="P1603" i="2"/>
  <c r="F1104" i="6" s="1"/>
  <c r="AP1104" i="6" s="1"/>
  <c r="P1604" i="2"/>
  <c r="F1105" i="6" s="1"/>
  <c r="AP1105" i="6" s="1"/>
  <c r="P1605" i="2"/>
  <c r="F1106" i="6" s="1"/>
  <c r="AP1106" i="6" s="1"/>
  <c r="P1606" i="2"/>
  <c r="P1607" i="2"/>
  <c r="P1608" i="2"/>
  <c r="P1609" i="2"/>
  <c r="F1107" i="6" s="1"/>
  <c r="AP1107" i="6" s="1"/>
  <c r="P1610" i="2"/>
  <c r="F1108" i="6" s="1"/>
  <c r="AP1108" i="6" s="1"/>
  <c r="P1611" i="2"/>
  <c r="F1109" i="6" s="1"/>
  <c r="AP1109" i="6" s="1"/>
  <c r="P1612" i="2"/>
  <c r="F1110" i="6" s="1"/>
  <c r="AP1110" i="6" s="1"/>
  <c r="P1613" i="2"/>
  <c r="P1614" i="2"/>
  <c r="P1615" i="2"/>
  <c r="F1111" i="6" s="1"/>
  <c r="AP1111" i="6" s="1"/>
  <c r="P1616" i="2"/>
  <c r="F1112" i="6" s="1"/>
  <c r="AP1112" i="6" s="1"/>
  <c r="P1617" i="2"/>
  <c r="F1113" i="6" s="1"/>
  <c r="AP1113" i="6" s="1"/>
  <c r="P1618" i="2"/>
  <c r="F1114" i="6" s="1"/>
  <c r="AP1114" i="6" s="1"/>
  <c r="P1619" i="2"/>
  <c r="F1115" i="6" s="1"/>
  <c r="AP1115" i="6" s="1"/>
  <c r="P1620" i="2"/>
  <c r="P1621" i="2"/>
  <c r="P1622" i="2"/>
  <c r="F1116" i="6" s="1"/>
  <c r="AP1116" i="6" s="1"/>
  <c r="P1623" i="2"/>
  <c r="F1117" i="6" s="1"/>
  <c r="AP1117" i="6" s="1"/>
  <c r="P1624" i="2"/>
  <c r="F1118" i="6" s="1"/>
  <c r="AP1118" i="6" s="1"/>
  <c r="P1625" i="2"/>
  <c r="F1119" i="6" s="1"/>
  <c r="AP1119" i="6" s="1"/>
  <c r="P1626" i="2"/>
  <c r="F1120" i="6" s="1"/>
  <c r="AP1120" i="6" s="1"/>
  <c r="P1627" i="2"/>
  <c r="P1628" i="2"/>
  <c r="P1629" i="2"/>
  <c r="F1121" i="6" s="1"/>
  <c r="AP1121" i="6" s="1"/>
  <c r="P1630" i="2"/>
  <c r="F1122" i="6" s="1"/>
  <c r="AP1122" i="6" s="1"/>
  <c r="P1631" i="2"/>
  <c r="F1123" i="6" s="1"/>
  <c r="AP1123" i="6" s="1"/>
  <c r="P1632" i="2"/>
  <c r="F1124" i="6" s="1"/>
  <c r="AP1124" i="6" s="1"/>
  <c r="P1633" i="2"/>
  <c r="F1125" i="6" s="1"/>
  <c r="AP1125" i="6" s="1"/>
  <c r="P1634" i="2"/>
  <c r="P1635" i="2"/>
  <c r="P1636" i="2"/>
  <c r="F1126" i="6" s="1"/>
  <c r="AP1126" i="6" s="1"/>
  <c r="P1637" i="2"/>
  <c r="F1127" i="6" s="1"/>
  <c r="AP1127" i="6" s="1"/>
  <c r="P1638" i="2"/>
  <c r="F1128" i="6" s="1"/>
  <c r="AP1128" i="6" s="1"/>
  <c r="P1639" i="2"/>
  <c r="F1129" i="6" s="1"/>
  <c r="AP1129" i="6" s="1"/>
  <c r="P1640" i="2"/>
  <c r="F1130" i="6" s="1"/>
  <c r="AP1130" i="6" s="1"/>
  <c r="P1641" i="2"/>
  <c r="P1642" i="2"/>
  <c r="P1643" i="2"/>
  <c r="F1131" i="6" s="1"/>
  <c r="AP1131" i="6" s="1"/>
  <c r="P1644" i="2"/>
  <c r="F1132" i="6" s="1"/>
  <c r="AP1132" i="6" s="1"/>
  <c r="P1645" i="2"/>
  <c r="F1133" i="6" s="1"/>
  <c r="AP1133" i="6" s="1"/>
  <c r="P1646" i="2"/>
  <c r="F1134" i="6" s="1"/>
  <c r="AP1134" i="6" s="1"/>
  <c r="P1647" i="2"/>
  <c r="P1648" i="2"/>
  <c r="P1649" i="2"/>
  <c r="P1650" i="2"/>
  <c r="F1135" i="6" s="1"/>
  <c r="AP1135" i="6" s="1"/>
  <c r="P1651" i="2"/>
  <c r="F1136" i="6" s="1"/>
  <c r="AP1136" i="6" s="1"/>
  <c r="P1652" i="2"/>
  <c r="F1137" i="6" s="1"/>
  <c r="AP1137" i="6" s="1"/>
  <c r="P1653" i="2"/>
  <c r="F1138" i="6" s="1"/>
  <c r="AP1138" i="6" s="1"/>
  <c r="P1654" i="2"/>
  <c r="F1139" i="6" s="1"/>
  <c r="AP1139" i="6" s="1"/>
  <c r="P1655" i="2"/>
  <c r="P1656" i="2"/>
  <c r="P1657" i="2"/>
  <c r="F1140" i="6" s="1"/>
  <c r="AP1140" i="6" s="1"/>
  <c r="P1658" i="2"/>
  <c r="F1141" i="6" s="1"/>
  <c r="AP1141" i="6" s="1"/>
  <c r="P1659" i="2"/>
  <c r="F1142" i="6" s="1"/>
  <c r="AP1142" i="6" s="1"/>
  <c r="P1660" i="2"/>
  <c r="F1143" i="6" s="1"/>
  <c r="AP1143" i="6" s="1"/>
  <c r="P1661" i="2"/>
  <c r="F1144" i="6" s="1"/>
  <c r="AP1144" i="6" s="1"/>
  <c r="P1662" i="2"/>
  <c r="P1663" i="2"/>
  <c r="P1664" i="2"/>
  <c r="F1145" i="6" s="1"/>
  <c r="AP1145" i="6" s="1"/>
  <c r="P1665" i="2"/>
  <c r="F1146" i="6" s="1"/>
  <c r="AP1146" i="6" s="1"/>
  <c r="P1666" i="2"/>
  <c r="F1147" i="6" s="1"/>
  <c r="AP1147" i="6" s="1"/>
  <c r="P1667" i="2"/>
  <c r="F1148" i="6" s="1"/>
  <c r="AP1148" i="6" s="1"/>
  <c r="P1668" i="2"/>
  <c r="F1149" i="6" s="1"/>
  <c r="AP1149" i="6" s="1"/>
  <c r="P1669" i="2"/>
  <c r="P1670" i="2"/>
  <c r="P1671" i="2"/>
  <c r="F1150" i="6" s="1"/>
  <c r="AP1150" i="6" s="1"/>
  <c r="P1672" i="2"/>
  <c r="F1151" i="6" s="1"/>
  <c r="AP1151" i="6" s="1"/>
  <c r="P1673" i="2"/>
  <c r="F1152" i="6" s="1"/>
  <c r="AP1152" i="6" s="1"/>
  <c r="P1674" i="2"/>
  <c r="F1153" i="6" s="1"/>
  <c r="AP1153" i="6" s="1"/>
  <c r="P1675" i="2"/>
  <c r="F1154" i="6" s="1"/>
  <c r="AP1154" i="6" s="1"/>
  <c r="P1676" i="2"/>
  <c r="P1677" i="2"/>
  <c r="P1678" i="2"/>
  <c r="F1155" i="6" s="1"/>
  <c r="AP1155" i="6" s="1"/>
  <c r="P1679" i="2"/>
  <c r="F1156" i="6" s="1"/>
  <c r="AP1156" i="6" s="1"/>
  <c r="P1680" i="2"/>
  <c r="F1157" i="6" s="1"/>
  <c r="AP1157" i="6" s="1"/>
  <c r="P1681" i="2"/>
  <c r="F1158" i="6" s="1"/>
  <c r="AP1158" i="6" s="1"/>
  <c r="P1682" i="2"/>
  <c r="F1159" i="6" s="1"/>
  <c r="AP1159" i="6" s="1"/>
  <c r="P1683" i="2"/>
  <c r="P1684" i="2"/>
  <c r="P1685" i="2"/>
  <c r="F1160" i="6" s="1"/>
  <c r="AP1160" i="6" s="1"/>
  <c r="P1686" i="2"/>
  <c r="F1161" i="6" s="1"/>
  <c r="AP1161" i="6" s="1"/>
  <c r="P1687" i="2"/>
  <c r="F1162" i="6" s="1"/>
  <c r="AP1162" i="6" s="1"/>
  <c r="P1688" i="2"/>
  <c r="F1163" i="6" s="1"/>
  <c r="AP1163" i="6" s="1"/>
  <c r="P1689" i="2"/>
  <c r="F1164" i="6" s="1"/>
  <c r="AP1164" i="6" s="1"/>
  <c r="P1690" i="2"/>
  <c r="P1691" i="2"/>
  <c r="P1692" i="2"/>
  <c r="F1165" i="6" s="1"/>
  <c r="AP1165" i="6" s="1"/>
  <c r="P1693" i="2"/>
  <c r="F1166" i="6" s="1"/>
  <c r="AP1166" i="6" s="1"/>
  <c r="P1694" i="2"/>
  <c r="F1167" i="6" s="1"/>
  <c r="AP1167" i="6" s="1"/>
  <c r="P1695" i="2"/>
  <c r="F1168" i="6" s="1"/>
  <c r="AP1168" i="6" s="1"/>
  <c r="P1696" i="2"/>
  <c r="F1169" i="6" s="1"/>
  <c r="AP1169" i="6" s="1"/>
  <c r="P1697" i="2"/>
  <c r="P1698" i="2"/>
  <c r="P1699" i="2"/>
  <c r="F1170" i="6" s="1"/>
  <c r="AP1170" i="6" s="1"/>
  <c r="P1700" i="2"/>
  <c r="F1171" i="6" s="1"/>
  <c r="AP1171" i="6" s="1"/>
  <c r="P1701" i="2"/>
  <c r="F1172" i="6" s="1"/>
  <c r="AP1172" i="6" s="1"/>
  <c r="P1702" i="2"/>
  <c r="F1173" i="6" s="1"/>
  <c r="AP1173" i="6" s="1"/>
  <c r="P1703" i="2"/>
  <c r="F1174" i="6" s="1"/>
  <c r="AP1174" i="6" s="1"/>
  <c r="P1704" i="2"/>
  <c r="P1705" i="2"/>
  <c r="P1706" i="2"/>
  <c r="F1175" i="6" s="1"/>
  <c r="AP1175" i="6" s="1"/>
  <c r="P1707" i="2"/>
  <c r="F1176" i="6" s="1"/>
  <c r="AP1176" i="6" s="1"/>
  <c r="P1708" i="2"/>
  <c r="F1177" i="6" s="1"/>
  <c r="AP1177" i="6" s="1"/>
  <c r="P1709" i="2"/>
  <c r="F1178" i="6" s="1"/>
  <c r="AP1178" i="6" s="1"/>
  <c r="P1710" i="2"/>
  <c r="F1179" i="6" s="1"/>
  <c r="AP1179" i="6" s="1"/>
  <c r="P1711" i="2"/>
  <c r="P1712" i="2"/>
  <c r="P1713" i="2"/>
  <c r="P1714" i="2"/>
  <c r="F1180" i="6" s="1"/>
  <c r="AP1180" i="6" s="1"/>
  <c r="P1715" i="2"/>
  <c r="F1181" i="6" s="1"/>
  <c r="AP1181" i="6" s="1"/>
  <c r="P1716" i="2"/>
  <c r="F1182" i="6" s="1"/>
  <c r="AP1182" i="6" s="1"/>
  <c r="P1717" i="2"/>
  <c r="F1183" i="6" s="1"/>
  <c r="AP1183" i="6" s="1"/>
  <c r="P1718" i="2"/>
  <c r="P1719" i="2"/>
  <c r="P1720" i="2"/>
  <c r="F1184" i="6" s="1"/>
  <c r="AP1184" i="6" s="1"/>
  <c r="P1721" i="2"/>
  <c r="F1185" i="6" s="1"/>
  <c r="AP1185" i="6" s="1"/>
  <c r="P1722" i="2"/>
  <c r="F1186" i="6" s="1"/>
  <c r="AP1186" i="6" s="1"/>
  <c r="P1723" i="2"/>
  <c r="F1187" i="6" s="1"/>
  <c r="AP1187" i="6" s="1"/>
  <c r="P1724" i="2"/>
  <c r="F1188" i="6" s="1"/>
  <c r="AP1188" i="6" s="1"/>
  <c r="P1725" i="2"/>
  <c r="P1726" i="2"/>
  <c r="P1727" i="2"/>
  <c r="F1189" i="6" s="1"/>
  <c r="AP1189" i="6" s="1"/>
  <c r="P1728" i="2"/>
  <c r="F1190" i="6" s="1"/>
  <c r="AP1190" i="6" s="1"/>
  <c r="P1729" i="2"/>
  <c r="F1191" i="6" s="1"/>
  <c r="AP1191" i="6" s="1"/>
  <c r="P1730" i="2"/>
  <c r="F1192" i="6" s="1"/>
  <c r="AP1192" i="6" s="1"/>
  <c r="P1731" i="2"/>
  <c r="F1193" i="6" s="1"/>
  <c r="AP1193" i="6" s="1"/>
  <c r="P1732" i="2"/>
  <c r="P1733" i="2"/>
  <c r="P1734" i="2"/>
  <c r="F1194" i="6" s="1"/>
  <c r="AP1194" i="6" s="1"/>
  <c r="P1735" i="2"/>
  <c r="F1195" i="6" s="1"/>
  <c r="AP1195" i="6" s="1"/>
  <c r="P1736" i="2"/>
  <c r="F1196" i="6" s="1"/>
  <c r="AP1196" i="6" s="1"/>
  <c r="P1737" i="2"/>
  <c r="F1197" i="6" s="1"/>
  <c r="AP1197" i="6" s="1"/>
  <c r="P1738" i="2"/>
  <c r="F1198" i="6" s="1"/>
  <c r="AP1198" i="6" s="1"/>
  <c r="P1739" i="2"/>
  <c r="P1740" i="2"/>
  <c r="P1741" i="2"/>
  <c r="F1199" i="6" s="1"/>
  <c r="AP1199" i="6" s="1"/>
  <c r="P1742" i="2"/>
  <c r="F1200" i="6" s="1"/>
  <c r="AP1200" i="6" s="1"/>
  <c r="P1743" i="2"/>
  <c r="F1201" i="6" s="1"/>
  <c r="AP1201" i="6" s="1"/>
  <c r="P1744" i="2"/>
  <c r="F1202" i="6" s="1"/>
  <c r="AP1202" i="6" s="1"/>
  <c r="P1745" i="2"/>
  <c r="F1203" i="6" s="1"/>
  <c r="AP1203" i="6" s="1"/>
  <c r="P1746" i="2"/>
  <c r="P1747" i="2"/>
  <c r="P1748" i="2"/>
  <c r="F1204" i="6" s="1"/>
  <c r="AP1204" i="6" s="1"/>
  <c r="P1749" i="2"/>
  <c r="F1205" i="6" s="1"/>
  <c r="AP1205" i="6" s="1"/>
  <c r="P1750" i="2"/>
  <c r="F1206" i="6" s="1"/>
  <c r="AP1206" i="6" s="1"/>
  <c r="P1751" i="2"/>
  <c r="F1207" i="6" s="1"/>
  <c r="AP1207" i="6" s="1"/>
  <c r="P1752" i="2"/>
  <c r="F1208" i="6" s="1"/>
  <c r="AP1208" i="6" s="1"/>
  <c r="P1753" i="2"/>
  <c r="P1754" i="2"/>
  <c r="P1755" i="2"/>
  <c r="F1209" i="6" s="1"/>
  <c r="AP1209" i="6" s="1"/>
  <c r="P1756" i="2"/>
  <c r="F1210" i="6" s="1"/>
  <c r="AP1210" i="6" s="1"/>
  <c r="P1757" i="2"/>
  <c r="F1211" i="6" s="1"/>
  <c r="AP1211" i="6" s="1"/>
  <c r="P1758" i="2"/>
  <c r="F1212" i="6" s="1"/>
  <c r="AP1212" i="6" s="1"/>
  <c r="P1759" i="2"/>
  <c r="F1213" i="6" s="1"/>
  <c r="AP1213" i="6" s="1"/>
  <c r="P1760" i="2"/>
  <c r="P1761" i="2"/>
  <c r="P1762" i="2"/>
  <c r="F1214" i="6" s="1"/>
  <c r="AP1214" i="6" s="1"/>
  <c r="P1763" i="2"/>
  <c r="F1215" i="6" s="1"/>
  <c r="AP1215" i="6" s="1"/>
  <c r="P1764" i="2"/>
  <c r="F1216" i="6" s="1"/>
  <c r="AP1216" i="6" s="1"/>
  <c r="P1765" i="2"/>
  <c r="F1217" i="6" s="1"/>
  <c r="AP1217" i="6" s="1"/>
  <c r="P1766" i="2"/>
  <c r="F1218" i="6" s="1"/>
  <c r="AP1218" i="6" s="1"/>
  <c r="P1767" i="2"/>
  <c r="P1768" i="2"/>
  <c r="P1769" i="2"/>
  <c r="F1219" i="6" s="1"/>
  <c r="AP1219" i="6" s="1"/>
  <c r="P1770" i="2"/>
  <c r="F1220" i="6" s="1"/>
  <c r="AP1220" i="6" s="1"/>
  <c r="P1771" i="2"/>
  <c r="F1221" i="6" s="1"/>
  <c r="AP1221" i="6" s="1"/>
  <c r="P1772" i="2"/>
  <c r="F1222" i="6" s="1"/>
  <c r="AP1222" i="6" s="1"/>
  <c r="P1773" i="2"/>
  <c r="F1223" i="6" s="1"/>
  <c r="AP1223" i="6" s="1"/>
  <c r="P1774" i="2"/>
  <c r="P1775" i="2"/>
  <c r="P1776" i="2"/>
  <c r="F1224" i="6" s="1"/>
  <c r="AP1224" i="6" s="1"/>
  <c r="P1777" i="2"/>
  <c r="F1225" i="6" s="1"/>
  <c r="AP1225" i="6" s="1"/>
  <c r="P1778" i="2"/>
  <c r="F1226" i="6" s="1"/>
  <c r="AP1226" i="6" s="1"/>
  <c r="P1779" i="2"/>
  <c r="F1227" i="6" s="1"/>
  <c r="AP1227" i="6" s="1"/>
  <c r="P1780" i="2"/>
  <c r="F1228" i="6" s="1"/>
  <c r="AP1228" i="6" s="1"/>
  <c r="P1781" i="2"/>
  <c r="P1782" i="2"/>
  <c r="P1783" i="2"/>
  <c r="F1229" i="6" s="1"/>
  <c r="AP1229" i="6" s="1"/>
  <c r="P1784" i="2"/>
  <c r="F1230" i="6" s="1"/>
  <c r="AP1230" i="6" s="1"/>
  <c r="P1785" i="2"/>
  <c r="F1231" i="6" s="1"/>
  <c r="AP1231" i="6" s="1"/>
  <c r="P1786" i="2"/>
  <c r="F1232" i="6" s="1"/>
  <c r="AP1232" i="6" s="1"/>
  <c r="P1787" i="2"/>
  <c r="F1233" i="6" s="1"/>
  <c r="AP1233" i="6" s="1"/>
  <c r="P1788" i="2"/>
  <c r="P1789" i="2"/>
  <c r="P1790" i="2"/>
  <c r="F1234" i="6" s="1"/>
  <c r="AP1234" i="6" s="1"/>
  <c r="P1791" i="2"/>
  <c r="F1235" i="6" s="1"/>
  <c r="AP1235" i="6" s="1"/>
  <c r="P1792" i="2"/>
  <c r="F1236" i="6" s="1"/>
  <c r="AP1236" i="6" s="1"/>
  <c r="P1793" i="2"/>
  <c r="P1794" i="2"/>
  <c r="F1237" i="6" s="1"/>
  <c r="AP1237" i="6" s="1"/>
  <c r="P1795" i="2"/>
  <c r="P1796" i="2"/>
  <c r="P1797" i="2"/>
  <c r="F1238" i="6" s="1"/>
  <c r="AP1238" i="6" s="1"/>
  <c r="P1798" i="2"/>
  <c r="F1239" i="6" s="1"/>
  <c r="AP1239" i="6" s="1"/>
  <c r="P1799" i="2"/>
  <c r="F1240" i="6" s="1"/>
  <c r="AP1240" i="6" s="1"/>
  <c r="P1800" i="2"/>
  <c r="F1241" i="6" s="1"/>
  <c r="AP1241" i="6" s="1"/>
  <c r="P1801" i="2"/>
  <c r="F1242" i="6" s="1"/>
  <c r="AP1242" i="6" s="1"/>
  <c r="P1802" i="2"/>
  <c r="P1803" i="2"/>
  <c r="P1804" i="2"/>
  <c r="F1243" i="6" s="1"/>
  <c r="AP1243" i="6" s="1"/>
  <c r="P1805" i="2"/>
  <c r="F1244" i="6" s="1"/>
  <c r="AP1244" i="6" s="1"/>
  <c r="P1806" i="2"/>
  <c r="F1245" i="6" s="1"/>
  <c r="AP1245" i="6" s="1"/>
  <c r="P1807" i="2"/>
  <c r="F1246" i="6" s="1"/>
  <c r="AP1246" i="6" s="1"/>
  <c r="P1808" i="2"/>
  <c r="F1247" i="6" s="1"/>
  <c r="AP1247" i="6" s="1"/>
  <c r="P1809" i="2"/>
  <c r="P1810" i="2"/>
  <c r="P1811" i="2"/>
  <c r="F1248" i="6" s="1"/>
  <c r="AP1248" i="6" s="1"/>
  <c r="P1812" i="2"/>
  <c r="F1249" i="6" s="1"/>
  <c r="AP1249" i="6" s="1"/>
  <c r="P1813" i="2"/>
  <c r="F1250" i="6" s="1"/>
  <c r="AP1250" i="6" s="1"/>
  <c r="P1814" i="2"/>
  <c r="F1251" i="6" s="1"/>
  <c r="AP1251" i="6" s="1"/>
  <c r="P1815" i="2"/>
  <c r="F1252" i="6" s="1"/>
  <c r="AP1252" i="6" s="1"/>
  <c r="P1816" i="2"/>
  <c r="P1817" i="2"/>
  <c r="P1818" i="2"/>
  <c r="F1253" i="6" s="1"/>
  <c r="AP1253" i="6" s="1"/>
  <c r="P1819" i="2"/>
  <c r="F1254" i="6" s="1"/>
  <c r="AP1254" i="6" s="1"/>
  <c r="P1820" i="2"/>
  <c r="F1255" i="6" s="1"/>
  <c r="AP1255" i="6" s="1"/>
  <c r="P1821" i="2"/>
  <c r="F1256" i="6" s="1"/>
  <c r="AP1256" i="6" s="1"/>
  <c r="P1822" i="2"/>
  <c r="P1823" i="2"/>
  <c r="P1824" i="2"/>
  <c r="P1825" i="2"/>
  <c r="F1257" i="6" s="1"/>
  <c r="AP1257" i="6" s="1"/>
  <c r="P1826" i="2"/>
  <c r="F1258" i="6" s="1"/>
  <c r="AP1258" i="6" s="1"/>
  <c r="P1827" i="2"/>
  <c r="F1259" i="6" s="1"/>
  <c r="AP1259" i="6" s="1"/>
  <c r="P1828" i="2"/>
  <c r="F1260" i="6" s="1"/>
  <c r="AP1260" i="6" s="1"/>
  <c r="P1829" i="2"/>
  <c r="P1830" i="2"/>
  <c r="P1831" i="2"/>
  <c r="P1832" i="2"/>
  <c r="F1261" i="6" s="1"/>
  <c r="AP1261" i="6" s="1"/>
  <c r="P1833" i="2"/>
  <c r="F1262" i="6" s="1"/>
  <c r="AP1262" i="6" s="1"/>
  <c r="P1834" i="2"/>
  <c r="F1263" i="6" s="1"/>
  <c r="AP1263" i="6" s="1"/>
  <c r="P1835" i="2"/>
  <c r="F1264" i="6" s="1"/>
  <c r="AP1264" i="6" s="1"/>
  <c r="P1836" i="2"/>
  <c r="F1265" i="6" s="1"/>
  <c r="AP1265" i="6" s="1"/>
  <c r="P1837" i="2"/>
  <c r="P1838" i="2"/>
  <c r="P1839" i="2"/>
  <c r="F1266" i="6" s="1"/>
  <c r="AP1266" i="6" s="1"/>
  <c r="P1840" i="2"/>
  <c r="F1267" i="6" s="1"/>
  <c r="AP1267" i="6" s="1"/>
  <c r="P1841" i="2"/>
  <c r="F1268" i="6" s="1"/>
  <c r="AP1268" i="6" s="1"/>
  <c r="P1842" i="2"/>
  <c r="F1269" i="6" s="1"/>
  <c r="AP1269" i="6" s="1"/>
  <c r="P1843" i="2"/>
  <c r="F1270" i="6" s="1"/>
  <c r="AP1270" i="6" s="1"/>
  <c r="P1844" i="2"/>
  <c r="P1845" i="2"/>
  <c r="P1846" i="2"/>
  <c r="P1847" i="2"/>
  <c r="F1271" i="6" s="1"/>
  <c r="AP1271" i="6" s="1"/>
  <c r="P1848" i="2"/>
  <c r="F1272" i="6" s="1"/>
  <c r="AP1272" i="6" s="1"/>
  <c r="P1849" i="2"/>
  <c r="F1273" i="6" s="1"/>
  <c r="AP1273" i="6" s="1"/>
  <c r="P1850" i="2"/>
  <c r="F1274" i="6" s="1"/>
  <c r="AP1274" i="6" s="1"/>
  <c r="P1851" i="2"/>
  <c r="P1852" i="2"/>
  <c r="P1853" i="2"/>
  <c r="F1275" i="6" s="1"/>
  <c r="AP1275" i="6" s="1"/>
  <c r="P1854" i="2"/>
  <c r="F1276" i="6" s="1"/>
  <c r="AP1276" i="6" s="1"/>
  <c r="P1855" i="2"/>
  <c r="F1277" i="6" s="1"/>
  <c r="AP1277" i="6" s="1"/>
  <c r="P1856" i="2"/>
  <c r="F1278" i="6" s="1"/>
  <c r="AP1278" i="6" s="1"/>
  <c r="P1857" i="2"/>
  <c r="F1279" i="6" s="1"/>
  <c r="AP1279" i="6" s="1"/>
  <c r="P1858" i="2"/>
  <c r="P1859" i="2"/>
  <c r="P1860" i="2"/>
  <c r="F1280" i="6" s="1"/>
  <c r="AP1280" i="6" s="1"/>
  <c r="P1861" i="2"/>
  <c r="F1281" i="6" s="1"/>
  <c r="AP1281" i="6" s="1"/>
  <c r="P1862" i="2"/>
  <c r="F1282" i="6" s="1"/>
  <c r="AP1282" i="6" s="1"/>
  <c r="P1863" i="2"/>
  <c r="F1283" i="6" s="1"/>
  <c r="AP1283" i="6" s="1"/>
  <c r="P1864" i="2"/>
  <c r="F1284" i="6" s="1"/>
  <c r="AP1284" i="6" s="1"/>
  <c r="P1865" i="2"/>
  <c r="P1866" i="2"/>
  <c r="P1867" i="2"/>
  <c r="F1285" i="6" s="1"/>
  <c r="AP1285" i="6" s="1"/>
  <c r="P1868" i="2"/>
  <c r="F1286" i="6" s="1"/>
  <c r="AP1286" i="6" s="1"/>
  <c r="P1869" i="2"/>
  <c r="F1287" i="6" s="1"/>
  <c r="AP1287" i="6" s="1"/>
  <c r="P1870" i="2"/>
  <c r="F1288" i="6" s="1"/>
  <c r="AP1288" i="6" s="1"/>
  <c r="P1871" i="2"/>
  <c r="F1289" i="6" s="1"/>
  <c r="AP1289" i="6" s="1"/>
  <c r="P1872" i="2"/>
  <c r="P1873" i="2"/>
  <c r="P1874" i="2"/>
  <c r="P1875" i="2"/>
  <c r="F1290" i="6" s="1"/>
  <c r="AP1290" i="6" s="1"/>
  <c r="P1876" i="2"/>
  <c r="F1291" i="6" s="1"/>
  <c r="AP1291" i="6" s="1"/>
  <c r="P1877" i="2"/>
  <c r="F1292" i="6" s="1"/>
  <c r="AP1292" i="6" s="1"/>
  <c r="P1878" i="2"/>
  <c r="F1293" i="6" s="1"/>
  <c r="AP1293" i="6" s="1"/>
  <c r="P1879" i="2"/>
  <c r="P1880" i="2"/>
  <c r="P1881" i="2"/>
  <c r="F1294" i="6" s="1"/>
  <c r="AP1294" i="6" s="1"/>
  <c r="P1882" i="2"/>
  <c r="F1295" i="6" s="1"/>
  <c r="AP1295" i="6" s="1"/>
  <c r="P1883" i="2"/>
  <c r="F1296" i="6" s="1"/>
  <c r="AP1296" i="6" s="1"/>
  <c r="P1884" i="2"/>
  <c r="F1297" i="6" s="1"/>
  <c r="AP1297" i="6" s="1"/>
  <c r="P1885" i="2"/>
  <c r="F1298" i="6" s="1"/>
  <c r="AP1298" i="6" s="1"/>
  <c r="P1886" i="2"/>
  <c r="P1887" i="2"/>
  <c r="P1888" i="2"/>
  <c r="F1299" i="6" s="1"/>
  <c r="AP1299" i="6" s="1"/>
  <c r="P1889" i="2"/>
  <c r="F1300" i="6" s="1"/>
  <c r="AP1300" i="6" s="1"/>
  <c r="P1890" i="2"/>
  <c r="F1301" i="6" s="1"/>
  <c r="AP1301" i="6" s="1"/>
  <c r="P1891" i="2"/>
  <c r="F1302" i="6" s="1"/>
  <c r="AP1302" i="6" s="1"/>
  <c r="P1892" i="2"/>
  <c r="F1303" i="6" s="1"/>
  <c r="AP1303" i="6" s="1"/>
  <c r="P1893" i="2"/>
  <c r="P1894" i="2"/>
  <c r="P1895" i="2"/>
  <c r="F1304" i="6" s="1"/>
  <c r="AP1304" i="6" s="1"/>
  <c r="P1896" i="2"/>
  <c r="F1305" i="6" s="1"/>
  <c r="AP1305" i="6" s="1"/>
  <c r="P1897" i="2"/>
  <c r="F1306" i="6" s="1"/>
  <c r="AP1306" i="6" s="1"/>
  <c r="P1898" i="2"/>
  <c r="F1307" i="6" s="1"/>
  <c r="AP1307" i="6" s="1"/>
  <c r="P1899" i="2"/>
  <c r="F1308" i="6" s="1"/>
  <c r="AP1308" i="6" s="1"/>
  <c r="P1900" i="2"/>
  <c r="P1901" i="2"/>
  <c r="P1902" i="2"/>
  <c r="F1309" i="6" s="1"/>
  <c r="AP1309" i="6" s="1"/>
  <c r="P1903" i="2"/>
  <c r="F1310" i="6" s="1"/>
  <c r="AP1310" i="6" s="1"/>
  <c r="P1904" i="2"/>
  <c r="F1311" i="6" s="1"/>
  <c r="AP1311" i="6" s="1"/>
  <c r="P1905" i="2"/>
  <c r="F1312" i="6" s="1"/>
  <c r="AP1312" i="6" s="1"/>
  <c r="P1906" i="2"/>
  <c r="F1313" i="6" s="1"/>
  <c r="AP1313" i="6" s="1"/>
  <c r="P1907" i="2"/>
  <c r="P1908" i="2"/>
  <c r="P1909" i="2"/>
  <c r="F1314" i="6" s="1"/>
  <c r="AP1314" i="6" s="1"/>
  <c r="P1910" i="2"/>
  <c r="F1315" i="6" s="1"/>
  <c r="AP1315" i="6" s="1"/>
  <c r="P1911" i="2"/>
  <c r="F1316" i="6" s="1"/>
  <c r="AP1316" i="6" s="1"/>
  <c r="P1912" i="2"/>
  <c r="F1317" i="6" s="1"/>
  <c r="AP1317" i="6" s="1"/>
  <c r="P1913" i="2"/>
  <c r="P1914" i="2"/>
  <c r="P1915" i="2"/>
  <c r="P1916" i="2"/>
  <c r="F1318" i="6" s="1"/>
  <c r="AP1318" i="6" s="1"/>
  <c r="P1917" i="2"/>
  <c r="F1319" i="6" s="1"/>
  <c r="AP1319" i="6" s="1"/>
  <c r="P1918" i="2"/>
  <c r="F1320" i="6" s="1"/>
  <c r="AP1320" i="6" s="1"/>
  <c r="P1919" i="2"/>
  <c r="F1321" i="6" s="1"/>
  <c r="AP1321" i="6" s="1"/>
  <c r="P1920" i="2"/>
  <c r="F1322" i="6" s="1"/>
  <c r="AP1322" i="6" s="1"/>
  <c r="P1921" i="2"/>
  <c r="P1922" i="2"/>
  <c r="P1923" i="2"/>
  <c r="F1323" i="6" s="1"/>
  <c r="AP1323" i="6" s="1"/>
  <c r="P1924" i="2"/>
  <c r="F1324" i="6" s="1"/>
  <c r="AP1324" i="6" s="1"/>
  <c r="P1925" i="2"/>
  <c r="F1325" i="6" s="1"/>
  <c r="AP1325" i="6" s="1"/>
  <c r="P1926" i="2"/>
  <c r="F1326" i="6" s="1"/>
  <c r="AP1326" i="6" s="1"/>
  <c r="P1927" i="2"/>
  <c r="F1327" i="6" s="1"/>
  <c r="AP1327" i="6" s="1"/>
  <c r="P1928" i="2"/>
  <c r="P1929" i="2"/>
  <c r="P1930" i="2"/>
  <c r="F1328" i="6" s="1"/>
  <c r="AP1328" i="6" s="1"/>
  <c r="P1931" i="2"/>
  <c r="F1329" i="6" s="1"/>
  <c r="AP1329" i="6" s="1"/>
  <c r="P1932" i="2"/>
  <c r="F1330" i="6" s="1"/>
  <c r="AP1330" i="6" s="1"/>
  <c r="P1933" i="2"/>
  <c r="F1331" i="6" s="1"/>
  <c r="AP1331" i="6" s="1"/>
  <c r="P1934" i="2"/>
  <c r="F1332" i="6" s="1"/>
  <c r="AP1332" i="6" s="1"/>
  <c r="P1935" i="2"/>
  <c r="P1936" i="2"/>
  <c r="P1937" i="2"/>
  <c r="F1333" i="6" s="1"/>
  <c r="AP1333" i="6" s="1"/>
  <c r="P1938" i="2"/>
  <c r="F1334" i="6" s="1"/>
  <c r="AP1334" i="6" s="1"/>
  <c r="P1939" i="2"/>
  <c r="F1335" i="6" s="1"/>
  <c r="AP1335" i="6" s="1"/>
  <c r="P1940" i="2"/>
  <c r="F1336" i="6" s="1"/>
  <c r="AP1336" i="6" s="1"/>
  <c r="P1941" i="2"/>
  <c r="F1337" i="6" s="1"/>
  <c r="AP1337" i="6" s="1"/>
  <c r="P1942" i="2"/>
  <c r="P1943" i="2"/>
  <c r="P1944" i="2"/>
  <c r="F1338" i="6" s="1"/>
  <c r="AP1338" i="6" s="1"/>
  <c r="P1945" i="2"/>
  <c r="F1339" i="6" s="1"/>
  <c r="AP1339" i="6" s="1"/>
  <c r="P1946" i="2"/>
  <c r="F1340" i="6" s="1"/>
  <c r="AP1340" i="6" s="1"/>
  <c r="P1947" i="2"/>
  <c r="F1341" i="6" s="1"/>
  <c r="AP1341" i="6" s="1"/>
  <c r="P1948" i="2"/>
  <c r="F1342" i="6" s="1"/>
  <c r="AP1342" i="6" s="1"/>
  <c r="P1949" i="2"/>
  <c r="P1950" i="2"/>
  <c r="P1951" i="2"/>
  <c r="F1343" i="6" s="1"/>
  <c r="AP1343" i="6" s="1"/>
  <c r="P1952" i="2"/>
  <c r="F1344" i="6" s="1"/>
  <c r="AP1344" i="6" s="1"/>
  <c r="P1953" i="2"/>
  <c r="F1345" i="6" s="1"/>
  <c r="AP1345" i="6" s="1"/>
  <c r="P1954" i="2"/>
  <c r="F1346" i="6" s="1"/>
  <c r="AP1346" i="6" s="1"/>
  <c r="P1955" i="2"/>
  <c r="F1347" i="6" s="1"/>
  <c r="AP1347" i="6" s="1"/>
  <c r="P1956" i="2"/>
  <c r="P1957" i="2"/>
  <c r="P1958" i="2"/>
  <c r="F1348" i="6" s="1"/>
  <c r="AP1348" i="6" s="1"/>
  <c r="P1959" i="2"/>
  <c r="F1349" i="6" s="1"/>
  <c r="AP1349" i="6" s="1"/>
  <c r="P1960" i="2"/>
  <c r="F1350" i="6" s="1"/>
  <c r="AP1350" i="6" s="1"/>
  <c r="P1961" i="2"/>
  <c r="F1351" i="6" s="1"/>
  <c r="AP1351" i="6" s="1"/>
  <c r="P1962" i="2"/>
  <c r="F1352" i="6" s="1"/>
  <c r="AP1352" i="6" s="1"/>
  <c r="P1963" i="2"/>
  <c r="P1964" i="2"/>
  <c r="P1965" i="2"/>
  <c r="F1353" i="6" s="1"/>
  <c r="AP1353" i="6" s="1"/>
  <c r="P1966" i="2"/>
  <c r="F1354" i="6" s="1"/>
  <c r="AP1354" i="6" s="1"/>
  <c r="P1967" i="2"/>
  <c r="F1355" i="6" s="1"/>
  <c r="AP1355" i="6" s="1"/>
  <c r="P1968" i="2"/>
  <c r="F1356" i="6" s="1"/>
  <c r="AP1356" i="6" s="1"/>
  <c r="P1969" i="2"/>
  <c r="F1357" i="6" s="1"/>
  <c r="AP1357" i="6" s="1"/>
  <c r="P1970" i="2"/>
  <c r="P1971" i="2"/>
  <c r="P1972" i="2"/>
  <c r="F1358" i="6" s="1"/>
  <c r="AP1358" i="6" s="1"/>
  <c r="P1973" i="2"/>
  <c r="F1359" i="6" s="1"/>
  <c r="AP1359" i="6" s="1"/>
  <c r="P1974" i="2"/>
  <c r="F1360" i="6" s="1"/>
  <c r="AP1360" i="6" s="1"/>
  <c r="P1975" i="2"/>
  <c r="F1361" i="6" s="1"/>
  <c r="AP1361" i="6" s="1"/>
  <c r="P1976" i="2"/>
  <c r="F1362" i="6" s="1"/>
  <c r="AP1362" i="6" s="1"/>
  <c r="P1977" i="2"/>
  <c r="P1978" i="2"/>
  <c r="P1979" i="2"/>
  <c r="P1980" i="2"/>
  <c r="F1363" i="6" s="1"/>
  <c r="AP1363" i="6" s="1"/>
  <c r="P1981" i="2"/>
  <c r="F1364" i="6" s="1"/>
  <c r="AP1364" i="6" s="1"/>
  <c r="P1982" i="2"/>
  <c r="F1365" i="6" s="1"/>
  <c r="AP1365" i="6" s="1"/>
  <c r="P1983" i="2"/>
  <c r="F1366" i="6" s="1"/>
  <c r="AP1366" i="6" s="1"/>
  <c r="P1984" i="2"/>
  <c r="P1985" i="2"/>
  <c r="P1986" i="2"/>
  <c r="F1367" i="6" s="1"/>
  <c r="AP1367" i="6" s="1"/>
  <c r="P1987" i="2"/>
  <c r="F1368" i="6" s="1"/>
  <c r="AP1368" i="6" s="1"/>
  <c r="P1988" i="2"/>
  <c r="F1369" i="6" s="1"/>
  <c r="AP1369" i="6" s="1"/>
  <c r="P1989" i="2"/>
  <c r="F1370" i="6" s="1"/>
  <c r="AP1370" i="6" s="1"/>
  <c r="P1990" i="2"/>
  <c r="F1371" i="6" s="1"/>
  <c r="AP1371" i="6" s="1"/>
  <c r="P1991" i="2"/>
  <c r="P1992" i="2"/>
  <c r="P1993" i="2"/>
  <c r="F1372" i="6" s="1"/>
  <c r="AP1372" i="6" s="1"/>
  <c r="P1994" i="2"/>
  <c r="F1373" i="6" s="1"/>
  <c r="AP1373" i="6" s="1"/>
  <c r="P1995" i="2"/>
  <c r="F1374" i="6" s="1"/>
  <c r="AP1374" i="6" s="1"/>
  <c r="P1996" i="2"/>
  <c r="F1375" i="6" s="1"/>
  <c r="AP1375" i="6" s="1"/>
  <c r="P1997" i="2"/>
  <c r="F1376" i="6" s="1"/>
  <c r="AP1376" i="6" s="1"/>
  <c r="P1998" i="2"/>
  <c r="P1999" i="2"/>
  <c r="P2000" i="2"/>
  <c r="F1377" i="6" s="1"/>
  <c r="AP1377" i="6" s="1"/>
  <c r="P2001" i="2"/>
  <c r="F1378" i="6" s="1"/>
  <c r="AP1378" i="6" s="1"/>
  <c r="P2002" i="2"/>
  <c r="F1379" i="6" s="1"/>
  <c r="AP1379" i="6" s="1"/>
  <c r="P2003" i="2"/>
  <c r="F1380" i="6" s="1"/>
  <c r="AP1380" i="6" s="1"/>
  <c r="P2004" i="2"/>
  <c r="F1381" i="6" s="1"/>
  <c r="AP1381" i="6" s="1"/>
  <c r="P2005" i="2"/>
  <c r="P2006" i="2"/>
  <c r="P2007" i="2"/>
  <c r="F1382" i="6" s="1"/>
  <c r="AP1382" i="6" s="1"/>
  <c r="P2008" i="2"/>
  <c r="F1383" i="6" s="1"/>
  <c r="AP1383" i="6" s="1"/>
  <c r="P2009" i="2"/>
  <c r="F1384" i="6" s="1"/>
  <c r="AP1384" i="6" s="1"/>
  <c r="P2010" i="2"/>
  <c r="F1385" i="6" s="1"/>
  <c r="AP1385" i="6" s="1"/>
  <c r="P2011" i="2"/>
  <c r="F1386" i="6" s="1"/>
  <c r="AP1386" i="6" s="1"/>
  <c r="P2012" i="2"/>
  <c r="P2013" i="2"/>
  <c r="P2014" i="2"/>
  <c r="P2015" i="2"/>
  <c r="F1387" i="6" s="1"/>
  <c r="AP1387" i="6" s="1"/>
  <c r="P2016" i="2"/>
  <c r="F1388" i="6" s="1"/>
  <c r="AP1388" i="6" s="1"/>
  <c r="P2017" i="2"/>
  <c r="F1389" i="6" s="1"/>
  <c r="AP1389" i="6" s="1"/>
  <c r="P2018" i="2"/>
  <c r="F1390" i="6" s="1"/>
  <c r="AP1390" i="6" s="1"/>
  <c r="P2019" i="2"/>
  <c r="P2020" i="2"/>
  <c r="P2021" i="2"/>
  <c r="F1391" i="6" s="1"/>
  <c r="AP1391" i="6" s="1"/>
  <c r="P2022" i="2"/>
  <c r="F1392" i="6" s="1"/>
  <c r="AP1392" i="6" s="1"/>
  <c r="P2023" i="2"/>
  <c r="F1393" i="6" s="1"/>
  <c r="AP1393" i="6" s="1"/>
  <c r="P2024" i="2"/>
  <c r="F1394" i="6" s="1"/>
  <c r="AP1394" i="6" s="1"/>
  <c r="P2025" i="2"/>
  <c r="F1395" i="6" s="1"/>
  <c r="AP1395" i="6" s="1"/>
  <c r="P2026" i="2"/>
  <c r="P2027" i="2"/>
  <c r="P2028" i="2"/>
  <c r="F1396" i="6" s="1"/>
  <c r="AP1396" i="6" s="1"/>
  <c r="P2029" i="2"/>
  <c r="F1397" i="6" s="1"/>
  <c r="AP1397" i="6" s="1"/>
  <c r="P2030" i="2"/>
  <c r="F1398" i="6" s="1"/>
  <c r="AP1398" i="6" s="1"/>
  <c r="P2031" i="2"/>
  <c r="F1399" i="6" s="1"/>
  <c r="AP1399" i="6" s="1"/>
  <c r="P2032" i="2"/>
  <c r="F1400" i="6" s="1"/>
  <c r="AP1400" i="6" s="1"/>
  <c r="P2033" i="2"/>
  <c r="P2034" i="2"/>
  <c r="P2035" i="2"/>
  <c r="F1401" i="6" s="1"/>
  <c r="AP1401" i="6" s="1"/>
  <c r="P2036" i="2"/>
  <c r="F1402" i="6" s="1"/>
  <c r="AP1402" i="6" s="1"/>
  <c r="P2037" i="2"/>
  <c r="F1403" i="6" s="1"/>
  <c r="AP1403" i="6" s="1"/>
  <c r="P2038" i="2"/>
  <c r="F1404" i="6" s="1"/>
  <c r="AP1404" i="6" s="1"/>
  <c r="P2039" i="2"/>
  <c r="F1405" i="6" s="1"/>
  <c r="AP1405" i="6" s="1"/>
  <c r="P2040" i="2"/>
  <c r="P2041" i="2"/>
  <c r="P2042" i="2"/>
  <c r="F1406" i="6" s="1"/>
  <c r="AP1406" i="6" s="1"/>
  <c r="P2043" i="2"/>
  <c r="F1407" i="6" s="1"/>
  <c r="AP1407" i="6" s="1"/>
  <c r="P2044" i="2"/>
  <c r="F1408" i="6" s="1"/>
  <c r="AP1408" i="6" s="1"/>
  <c r="P2045" i="2"/>
  <c r="F1409" i="6" s="1"/>
  <c r="AP1409" i="6" s="1"/>
  <c r="P2046" i="2"/>
  <c r="F1410" i="6" s="1"/>
  <c r="AP1410" i="6" s="1"/>
  <c r="P2047" i="2"/>
  <c r="P2048" i="2"/>
  <c r="P2049" i="2"/>
  <c r="F1411" i="6" s="1"/>
  <c r="AP1411" i="6" s="1"/>
  <c r="P2050" i="2"/>
  <c r="F1412" i="6" s="1"/>
  <c r="AP1412" i="6" s="1"/>
  <c r="P2051" i="2"/>
  <c r="F1413" i="6" s="1"/>
  <c r="AP1413" i="6" s="1"/>
  <c r="P2052" i="2"/>
  <c r="F1414" i="6" s="1"/>
  <c r="AP1414" i="6" s="1"/>
  <c r="P2053" i="2"/>
  <c r="F1415" i="6" s="1"/>
  <c r="AP1415" i="6" s="1"/>
  <c r="P2054" i="2"/>
  <c r="P2055" i="2"/>
  <c r="P2056" i="2"/>
  <c r="F1416" i="6" s="1"/>
  <c r="AP1416" i="6" s="1"/>
  <c r="P2057" i="2"/>
  <c r="F1417" i="6" s="1"/>
  <c r="AP1417" i="6" s="1"/>
  <c r="P2058" i="2"/>
  <c r="F1418" i="6" s="1"/>
  <c r="AP1418" i="6" s="1"/>
  <c r="P2059" i="2"/>
  <c r="F1419" i="6" s="1"/>
  <c r="AP1419" i="6" s="1"/>
  <c r="P2060" i="2"/>
  <c r="F1420" i="6" s="1"/>
  <c r="AP1420" i="6" s="1"/>
  <c r="P2061" i="2"/>
  <c r="P2062" i="2"/>
  <c r="P2063" i="2"/>
  <c r="F1421" i="6" s="1"/>
  <c r="AP1421" i="6" s="1"/>
  <c r="P2064" i="2"/>
  <c r="F1422" i="6" s="1"/>
  <c r="AP1422" i="6" s="1"/>
  <c r="P2065" i="2"/>
  <c r="F1423" i="6" s="1"/>
  <c r="AP1423" i="6" s="1"/>
  <c r="P2066" i="2"/>
  <c r="F1424" i="6" s="1"/>
  <c r="AP1424" i="6" s="1"/>
  <c r="P2067" i="2"/>
  <c r="F1425" i="6" s="1"/>
  <c r="AP1425" i="6" s="1"/>
  <c r="P2068" i="2"/>
  <c r="P2069" i="2"/>
  <c r="P2070" i="2"/>
  <c r="F1426" i="6" s="1"/>
  <c r="AP1426" i="6" s="1"/>
  <c r="P2071" i="2"/>
  <c r="F1427" i="6" s="1"/>
  <c r="AP1427" i="6" s="1"/>
  <c r="P2072" i="2"/>
  <c r="F1428" i="6" s="1"/>
  <c r="AP1428" i="6" s="1"/>
  <c r="P2073" i="2"/>
  <c r="F1429" i="6" s="1"/>
  <c r="AP1429" i="6" s="1"/>
  <c r="P2074" i="2"/>
  <c r="F1430" i="6" s="1"/>
  <c r="AP1430" i="6" s="1"/>
  <c r="P2075" i="2"/>
  <c r="P2076" i="2"/>
  <c r="P2077" i="2"/>
  <c r="P2078" i="2"/>
  <c r="F1431" i="6" s="1"/>
  <c r="AP1431" i="6" s="1"/>
  <c r="P2079" i="2"/>
  <c r="F1432" i="6" s="1"/>
  <c r="AP1432" i="6" s="1"/>
  <c r="P2080" i="2"/>
  <c r="F1433" i="6" s="1"/>
  <c r="AP1433" i="6" s="1"/>
  <c r="P2081" i="2"/>
  <c r="F1434" i="6" s="1"/>
  <c r="AP1434" i="6" s="1"/>
  <c r="P2082" i="2"/>
  <c r="P2083" i="2"/>
  <c r="P2084" i="2"/>
  <c r="F1435" i="6" s="1"/>
  <c r="AP1435" i="6" s="1"/>
  <c r="P2085" i="2"/>
  <c r="F1436" i="6" s="1"/>
  <c r="AP1436" i="6" s="1"/>
  <c r="P2086" i="2"/>
  <c r="F1437" i="6" s="1"/>
  <c r="AP1437" i="6" s="1"/>
  <c r="P2087" i="2"/>
  <c r="F1438" i="6" s="1"/>
  <c r="AP1438" i="6" s="1"/>
  <c r="P2088" i="2"/>
  <c r="F1439" i="6" s="1"/>
  <c r="AP1439" i="6" s="1"/>
  <c r="P2089" i="2"/>
  <c r="P2090" i="2"/>
  <c r="P2091" i="2"/>
  <c r="F1440" i="6" s="1"/>
  <c r="AP1440" i="6" s="1"/>
  <c r="P2092" i="2"/>
  <c r="F1441" i="6" s="1"/>
  <c r="AP1441" i="6" s="1"/>
  <c r="P2093" i="2"/>
  <c r="F1442" i="6" s="1"/>
  <c r="AP1442" i="6" s="1"/>
  <c r="P2094" i="2"/>
  <c r="F1443" i="6" s="1"/>
  <c r="AP1443" i="6" s="1"/>
  <c r="P2095" i="2"/>
  <c r="F1444" i="6" s="1"/>
  <c r="AP1444" i="6" s="1"/>
  <c r="P2096" i="2"/>
  <c r="P2097" i="2"/>
  <c r="P2098" i="2"/>
  <c r="F1445" i="6" s="1"/>
  <c r="AP1445" i="6" s="1"/>
  <c r="P2099" i="2"/>
  <c r="F1446" i="6" s="1"/>
  <c r="AP1446" i="6" s="1"/>
  <c r="P2100" i="2"/>
  <c r="F1447" i="6" s="1"/>
  <c r="AP1447" i="6" s="1"/>
  <c r="P2101" i="2"/>
  <c r="F1448" i="6" s="1"/>
  <c r="AP1448" i="6" s="1"/>
  <c r="P2102" i="2"/>
  <c r="F1449" i="6" s="1"/>
  <c r="AP1449" i="6" s="1"/>
  <c r="P2103" i="2"/>
  <c r="P2104" i="2"/>
  <c r="P2105" i="2"/>
  <c r="F1450" i="6" s="1"/>
  <c r="AP1450" i="6" s="1"/>
  <c r="P2106" i="2"/>
  <c r="F1451" i="6" s="1"/>
  <c r="AP1451" i="6" s="1"/>
  <c r="P2107" i="2"/>
  <c r="F1452" i="6" s="1"/>
  <c r="AP1452" i="6" s="1"/>
  <c r="P2108" i="2"/>
  <c r="F1453" i="6" s="1"/>
  <c r="AP1453" i="6" s="1"/>
  <c r="P2109" i="2"/>
  <c r="F1454" i="6" s="1"/>
  <c r="AP1454" i="6" s="1"/>
  <c r="P2110" i="2"/>
  <c r="P2111" i="2"/>
  <c r="P2112" i="2"/>
  <c r="F1455" i="6" s="1"/>
  <c r="AP1455" i="6" s="1"/>
  <c r="P2113" i="2"/>
  <c r="F1456" i="6" s="1"/>
  <c r="AP1456" i="6" s="1"/>
  <c r="P2114" i="2"/>
  <c r="F1457" i="6" s="1"/>
  <c r="AP1457" i="6" s="1"/>
  <c r="P2115" i="2"/>
  <c r="F1458" i="6" s="1"/>
  <c r="AP1458" i="6" s="1"/>
  <c r="P2116" i="2"/>
  <c r="F1459" i="6" s="1"/>
  <c r="AP1459" i="6" s="1"/>
  <c r="P2117" i="2"/>
  <c r="P2118" i="2"/>
  <c r="P2119" i="2"/>
  <c r="F1460" i="6" s="1"/>
  <c r="AP1460" i="6" s="1"/>
  <c r="P2120" i="2"/>
  <c r="F1461" i="6" s="1"/>
  <c r="AP1461" i="6" s="1"/>
  <c r="P2121" i="2"/>
  <c r="F1462" i="6" s="1"/>
  <c r="AP1462" i="6" s="1"/>
  <c r="P2122" i="2"/>
  <c r="F1463" i="6" s="1"/>
  <c r="AP1463" i="6" s="1"/>
  <c r="P2123" i="2"/>
  <c r="F1464" i="6" s="1"/>
  <c r="AP1464" i="6" s="1"/>
  <c r="P2124" i="2"/>
  <c r="P2125" i="2"/>
  <c r="P2126" i="2"/>
  <c r="F1465" i="6" s="1"/>
  <c r="AP1465" i="6" s="1"/>
  <c r="P2127" i="2"/>
  <c r="F1466" i="6" s="1"/>
  <c r="AP1466" i="6" s="1"/>
  <c r="P2128" i="2"/>
  <c r="F1467" i="6" s="1"/>
  <c r="AP1467" i="6" s="1"/>
  <c r="P2129" i="2"/>
  <c r="F1468" i="6" s="1"/>
  <c r="AP1468" i="6" s="1"/>
  <c r="P2130" i="2"/>
  <c r="F1469" i="6" s="1"/>
  <c r="AP1469" i="6" s="1"/>
  <c r="P2131" i="2"/>
  <c r="P2132" i="2"/>
  <c r="P2133" i="2"/>
  <c r="F1470" i="6" s="1"/>
  <c r="AP1470" i="6" s="1"/>
  <c r="P2134" i="2"/>
  <c r="F1471" i="6" s="1"/>
  <c r="AP1471" i="6" s="1"/>
  <c r="P2135" i="2"/>
  <c r="F1472" i="6" s="1"/>
  <c r="AP1472" i="6" s="1"/>
  <c r="P2136" i="2"/>
  <c r="F1473" i="6" s="1"/>
  <c r="AP1473" i="6" s="1"/>
  <c r="P2137" i="2"/>
  <c r="F1474" i="6" s="1"/>
  <c r="AP1474" i="6" s="1"/>
  <c r="P2138" i="2"/>
  <c r="P2139" i="2"/>
  <c r="P2140" i="2"/>
  <c r="F1475" i="6" s="1"/>
  <c r="AP1475" i="6" s="1"/>
  <c r="P2141" i="2"/>
  <c r="F1476" i="6" s="1"/>
  <c r="AP1476" i="6" s="1"/>
  <c r="P2142" i="2"/>
  <c r="F1477" i="6" s="1"/>
  <c r="AP1477" i="6" s="1"/>
  <c r="P2143" i="2"/>
  <c r="F1478" i="6" s="1"/>
  <c r="AP1478" i="6" s="1"/>
  <c r="P2144" i="2"/>
  <c r="F1479" i="6" s="1"/>
  <c r="AP1479" i="6" s="1"/>
  <c r="P2145" i="2"/>
  <c r="P2146" i="2"/>
  <c r="P2147" i="2"/>
  <c r="F1480" i="6" s="1"/>
  <c r="AP1480" i="6" s="1"/>
  <c r="P2148" i="2"/>
  <c r="F1481" i="6" s="1"/>
  <c r="AP1481" i="6" s="1"/>
  <c r="P2149" i="2"/>
  <c r="F1482" i="6" s="1"/>
  <c r="AP1482" i="6" s="1"/>
  <c r="P2150" i="2"/>
  <c r="F1483" i="6" s="1"/>
  <c r="AP1483" i="6" s="1"/>
  <c r="P2151" i="2"/>
  <c r="F1484" i="6" s="1"/>
  <c r="AP1484" i="6" s="1"/>
  <c r="P2152" i="2"/>
  <c r="P2153" i="2"/>
  <c r="P2154" i="2"/>
  <c r="F1485" i="6" s="1"/>
  <c r="AP1485" i="6" s="1"/>
  <c r="P2155" i="2"/>
  <c r="F1486" i="6" s="1"/>
  <c r="AP1486" i="6" s="1"/>
  <c r="P2156" i="2"/>
  <c r="F1487" i="6" s="1"/>
  <c r="AP1487" i="6" s="1"/>
  <c r="P2157" i="2"/>
  <c r="P2158" i="2"/>
  <c r="F1488" i="6" s="1"/>
  <c r="AP1488" i="6" s="1"/>
  <c r="P2159" i="2"/>
  <c r="P2160" i="2"/>
  <c r="P2161" i="2"/>
  <c r="F1489" i="6" s="1"/>
  <c r="AP1489" i="6" s="1"/>
  <c r="P2162" i="2"/>
  <c r="F1490" i="6" s="1"/>
  <c r="AP1490" i="6" s="1"/>
  <c r="P2163" i="2"/>
  <c r="F1491" i="6" s="1"/>
  <c r="AP1491" i="6" s="1"/>
  <c r="P2164" i="2"/>
  <c r="F1492" i="6" s="1"/>
  <c r="AP1492" i="6" s="1"/>
  <c r="P2165" i="2"/>
  <c r="F1493" i="6" s="1"/>
  <c r="AP1493" i="6" s="1"/>
  <c r="P2166" i="2"/>
  <c r="P2167" i="2"/>
  <c r="P2168" i="2"/>
  <c r="F1494" i="6" s="1"/>
  <c r="AP1494" i="6" s="1"/>
  <c r="P2169" i="2"/>
  <c r="F1495" i="6" s="1"/>
  <c r="AP1495" i="6" s="1"/>
  <c r="P2170" i="2"/>
  <c r="F1496" i="6" s="1"/>
  <c r="AP1496" i="6" s="1"/>
  <c r="P2171" i="2"/>
  <c r="F1497" i="6" s="1"/>
  <c r="AP1497" i="6" s="1"/>
  <c r="P2172" i="2"/>
  <c r="F1498" i="6" s="1"/>
  <c r="AP1498" i="6" s="1"/>
  <c r="P2173" i="2"/>
  <c r="P2174" i="2"/>
  <c r="P2175" i="2"/>
  <c r="F1499" i="6" s="1"/>
  <c r="AP1499" i="6" s="1"/>
  <c r="P2176" i="2"/>
  <c r="F1500" i="6" s="1"/>
  <c r="AP1500" i="6" s="1"/>
  <c r="P2177" i="2"/>
  <c r="F1501" i="6" s="1"/>
  <c r="AP1501" i="6" s="1"/>
  <c r="P2178" i="2"/>
  <c r="F1502" i="6" s="1"/>
  <c r="AP1502" i="6" s="1"/>
  <c r="P2179" i="2"/>
  <c r="F1503" i="6" s="1"/>
  <c r="AP1503" i="6" s="1"/>
  <c r="P2180" i="2"/>
  <c r="P2181" i="2"/>
  <c r="P2182" i="2"/>
  <c r="F1504" i="6" s="1"/>
  <c r="AP1504" i="6" s="1"/>
  <c r="P2183" i="2"/>
  <c r="F1505" i="6" s="1"/>
  <c r="AP1505" i="6" s="1"/>
  <c r="P2184" i="2"/>
  <c r="F1506" i="6" s="1"/>
  <c r="AP1506" i="6" s="1"/>
  <c r="P2185" i="2"/>
  <c r="F1507" i="6" s="1"/>
  <c r="AP1507" i="6" s="1"/>
  <c r="P2186" i="2"/>
  <c r="F1508" i="6" s="1"/>
  <c r="AP1508" i="6" s="1"/>
  <c r="P2187" i="2"/>
  <c r="P2188" i="2"/>
  <c r="P2189" i="2"/>
  <c r="P2190" i="2"/>
  <c r="F1509" i="6" s="1"/>
  <c r="AP1509" i="6" s="1"/>
  <c r="P2191" i="2"/>
  <c r="F1510" i="6" s="1"/>
  <c r="AP1510" i="6" s="1"/>
  <c r="P2192" i="2"/>
  <c r="F1511" i="6" s="1"/>
  <c r="AP1511" i="6" s="1"/>
  <c r="P2193" i="2"/>
  <c r="F1512" i="6" s="1"/>
  <c r="AP1512" i="6" s="1"/>
  <c r="P2194" i="2"/>
  <c r="P2195" i="2"/>
  <c r="P2196" i="2"/>
  <c r="P2197" i="2"/>
  <c r="F1513" i="6" s="1"/>
  <c r="AP1513" i="6" s="1"/>
  <c r="P2198" i="2"/>
  <c r="F1514" i="6" s="1"/>
  <c r="AP1514" i="6" s="1"/>
  <c r="P2199" i="2"/>
  <c r="F1515" i="6" s="1"/>
  <c r="AP1515" i="6" s="1"/>
  <c r="P2200" i="2"/>
  <c r="F1516" i="6" s="1"/>
  <c r="AP1516" i="6" s="1"/>
  <c r="P2201" i="2"/>
  <c r="P2202" i="2"/>
  <c r="P2203" i="2"/>
  <c r="F1517" i="6" s="1"/>
  <c r="AP1517" i="6" s="1"/>
  <c r="P2204" i="2"/>
  <c r="F1518" i="6" s="1"/>
  <c r="AP1518" i="6" s="1"/>
  <c r="P2205" i="2"/>
  <c r="F1519" i="6" s="1"/>
  <c r="AP1519" i="6" s="1"/>
  <c r="P2206" i="2"/>
  <c r="F1520" i="6" s="1"/>
  <c r="AP1520" i="6" s="1"/>
  <c r="P2207" i="2"/>
  <c r="F1521" i="6" s="1"/>
  <c r="AP1521" i="6" s="1"/>
  <c r="P2208" i="2"/>
  <c r="P2209" i="2"/>
  <c r="P2210" i="2"/>
  <c r="P2211" i="2"/>
  <c r="F1522" i="6" s="1"/>
  <c r="AP1522" i="6" s="1"/>
  <c r="P2212" i="2"/>
  <c r="F1523" i="6" s="1"/>
  <c r="AP1523" i="6" s="1"/>
  <c r="P2213" i="2"/>
  <c r="F1524" i="6" s="1"/>
  <c r="AP1524" i="6" s="1"/>
  <c r="P2214" i="2"/>
  <c r="F1525" i="6" s="1"/>
  <c r="AP1525" i="6" s="1"/>
  <c r="P2215" i="2"/>
  <c r="P2216" i="2"/>
  <c r="P2217" i="2"/>
  <c r="F1526" i="6" s="1"/>
  <c r="AP1526" i="6" s="1"/>
  <c r="P2218" i="2"/>
  <c r="F1527" i="6" s="1"/>
  <c r="AP1527" i="6" s="1"/>
  <c r="P2219" i="2"/>
  <c r="F1528" i="6" s="1"/>
  <c r="AP1528" i="6" s="1"/>
  <c r="P2220" i="2"/>
  <c r="F1529" i="6" s="1"/>
  <c r="AP1529" i="6" s="1"/>
  <c r="P2221" i="2"/>
  <c r="F1530" i="6" s="1"/>
  <c r="AP1530" i="6" s="1"/>
  <c r="P2222" i="2"/>
  <c r="P2223" i="2"/>
  <c r="P2224" i="2"/>
  <c r="F1531" i="6" s="1"/>
  <c r="AP1531" i="6" s="1"/>
  <c r="P2225" i="2"/>
  <c r="F1532" i="6" s="1"/>
  <c r="AP1532" i="6" s="1"/>
  <c r="P2226" i="2"/>
  <c r="F1533" i="6" s="1"/>
  <c r="AP1533" i="6" s="1"/>
  <c r="P2227" i="2"/>
  <c r="F1534" i="6" s="1"/>
  <c r="AP1534" i="6" s="1"/>
  <c r="P2228" i="2"/>
  <c r="F1535" i="6" s="1"/>
  <c r="AP1535" i="6" s="1"/>
  <c r="P2229" i="2"/>
  <c r="P2230" i="2"/>
  <c r="P2231" i="2"/>
  <c r="F1536" i="6" s="1"/>
  <c r="AP1536" i="6" s="1"/>
  <c r="P2232" i="2"/>
  <c r="F1537" i="6" s="1"/>
  <c r="AP1537" i="6" s="1"/>
  <c r="P2233" i="2"/>
  <c r="F1538" i="6" s="1"/>
  <c r="AP1538" i="6" s="1"/>
  <c r="P2234" i="2"/>
  <c r="F1539" i="6" s="1"/>
  <c r="AP1539" i="6" s="1"/>
  <c r="P2235" i="2"/>
  <c r="F1540" i="6" s="1"/>
  <c r="AP1540" i="6" s="1"/>
  <c r="P2236" i="2"/>
  <c r="P2237" i="2"/>
  <c r="P2238" i="2"/>
  <c r="F1541" i="6" s="1"/>
  <c r="AP1541" i="6" s="1"/>
  <c r="P2239" i="2"/>
  <c r="F1542" i="6" s="1"/>
  <c r="AP1542" i="6" s="1"/>
  <c r="P2240" i="2"/>
  <c r="F1543" i="6" s="1"/>
  <c r="AP1543" i="6" s="1"/>
  <c r="P2241" i="2"/>
  <c r="F1544" i="6" s="1"/>
  <c r="AP1544" i="6" s="1"/>
  <c r="P2242" i="2"/>
  <c r="F1545" i="6" s="1"/>
  <c r="AP1545" i="6" s="1"/>
  <c r="P2243" i="2"/>
  <c r="P2244" i="2"/>
  <c r="P2245" i="2"/>
  <c r="P2246" i="2"/>
  <c r="F1546" i="6" s="1"/>
  <c r="AP1546" i="6" s="1"/>
  <c r="P2247" i="2"/>
  <c r="F1547" i="6" s="1"/>
  <c r="AP1547" i="6" s="1"/>
  <c r="P2248" i="2"/>
  <c r="F1548" i="6" s="1"/>
  <c r="AP1548" i="6" s="1"/>
  <c r="P2249" i="2"/>
  <c r="F1549" i="6" s="1"/>
  <c r="AP1549" i="6" s="1"/>
  <c r="P2250" i="2"/>
  <c r="P2251" i="2"/>
  <c r="P2252" i="2"/>
  <c r="F1550" i="6" s="1"/>
  <c r="AP1550" i="6" s="1"/>
  <c r="P2253" i="2"/>
  <c r="F1551" i="6" s="1"/>
  <c r="AP1551" i="6" s="1"/>
  <c r="P2254" i="2"/>
  <c r="F1552" i="6" s="1"/>
  <c r="AP1552" i="6" s="1"/>
  <c r="AS1552" i="6" s="1"/>
  <c r="AU1552" i="6" s="1"/>
  <c r="P2255" i="2"/>
  <c r="F1553" i="6" s="1"/>
  <c r="AP1553" i="6" s="1"/>
  <c r="P2256" i="2"/>
  <c r="F1554" i="6" s="1"/>
  <c r="AP1554" i="6" s="1"/>
  <c r="P2257" i="2"/>
  <c r="P2258" i="2"/>
  <c r="P2259" i="2"/>
  <c r="F1555" i="6" s="1"/>
  <c r="AP1555" i="6" s="1"/>
  <c r="P2260" i="2"/>
  <c r="F1556" i="6" s="1"/>
  <c r="AP1556" i="6" s="1"/>
  <c r="P2261" i="2"/>
  <c r="F1557" i="6" s="1"/>
  <c r="AP1557" i="6" s="1"/>
  <c r="P2262" i="2"/>
  <c r="F1558" i="6" s="1"/>
  <c r="AP1558" i="6" s="1"/>
  <c r="AS1558" i="6" s="1"/>
  <c r="AU1558" i="6" s="1"/>
  <c r="P2263" i="2"/>
  <c r="F1559" i="6" s="1"/>
  <c r="AP1559" i="6" s="1"/>
  <c r="P2264" i="2"/>
  <c r="P2265" i="2"/>
  <c r="P2266" i="2"/>
  <c r="F1560" i="6" s="1"/>
  <c r="AP1560" i="6" s="1"/>
  <c r="P2267" i="2"/>
  <c r="F1561" i="6" s="1"/>
  <c r="AP1561" i="6" s="1"/>
  <c r="P2268" i="2"/>
  <c r="F1562" i="6" s="1"/>
  <c r="AP1562" i="6" s="1"/>
  <c r="P2269" i="2"/>
  <c r="F1563" i="6" s="1"/>
  <c r="AP1563" i="6" s="1"/>
  <c r="P2270" i="2"/>
  <c r="F1564" i="6" s="1"/>
  <c r="AP1564" i="6" s="1"/>
  <c r="AS1564" i="6" s="1"/>
  <c r="AU1564" i="6" s="1"/>
  <c r="P2271" i="2"/>
  <c r="P2272" i="2"/>
  <c r="P2273" i="2"/>
  <c r="F1565" i="6" s="1"/>
  <c r="AP1565" i="6" s="1"/>
  <c r="P2274" i="2"/>
  <c r="F1566" i="6" s="1"/>
  <c r="AP1566" i="6" s="1"/>
  <c r="P2275" i="2"/>
  <c r="F1567" i="6" s="1"/>
  <c r="AP1567" i="6" s="1"/>
  <c r="P2276" i="2"/>
  <c r="F1568" i="6" s="1"/>
  <c r="AP1568" i="6" s="1"/>
  <c r="P2277" i="2"/>
  <c r="F1569" i="6" s="1"/>
  <c r="AP1569" i="6" s="1"/>
  <c r="P2278" i="2"/>
  <c r="P2279" i="2"/>
  <c r="P2280" i="2"/>
  <c r="F1570" i="6" s="1"/>
  <c r="AP1570" i="6" s="1"/>
  <c r="P2281" i="2"/>
  <c r="F1571" i="6" s="1"/>
  <c r="AP1571" i="6" s="1"/>
  <c r="P2282" i="2"/>
  <c r="F1572" i="6" s="1"/>
  <c r="AP1572" i="6" s="1"/>
  <c r="P2283" i="2"/>
  <c r="F1573" i="6" s="1"/>
  <c r="AP1573" i="6" s="1"/>
  <c r="P2284" i="2"/>
  <c r="F1574" i="6" s="1"/>
  <c r="AP1574" i="6" s="1"/>
  <c r="P2285" i="2"/>
  <c r="P2286" i="2"/>
  <c r="P2287" i="2"/>
  <c r="F1575" i="6" s="1"/>
  <c r="AP1575" i="6" s="1"/>
  <c r="P2288" i="2"/>
  <c r="F1576" i="6" s="1"/>
  <c r="AP1576" i="6" s="1"/>
  <c r="P2289" i="2"/>
  <c r="F1577" i="6" s="1"/>
  <c r="AP1577" i="6" s="1"/>
  <c r="P2290" i="2"/>
  <c r="F1578" i="6" s="1"/>
  <c r="AP1578" i="6" s="1"/>
  <c r="P2291" i="2"/>
  <c r="F1579" i="6" s="1"/>
  <c r="AP1579" i="6" s="1"/>
  <c r="P2292" i="2"/>
  <c r="P2293" i="2"/>
  <c r="P2294" i="2"/>
  <c r="F1580" i="6" s="1"/>
  <c r="AP1580" i="6" s="1"/>
  <c r="P2295" i="2"/>
  <c r="F1581" i="6" s="1"/>
  <c r="AP1581" i="6" s="1"/>
  <c r="P2296" i="2"/>
  <c r="F1582" i="6" s="1"/>
  <c r="AP1582" i="6" s="1"/>
  <c r="P2297" i="2"/>
  <c r="F1583" i="6" s="1"/>
  <c r="AP1583" i="6" s="1"/>
  <c r="P2298" i="2"/>
  <c r="P2299" i="2"/>
  <c r="P2300" i="2"/>
  <c r="P2301" i="2"/>
  <c r="F1584" i="6" s="1"/>
  <c r="AP1584" i="6" s="1"/>
  <c r="P2302" i="2"/>
  <c r="F1585" i="6" s="1"/>
  <c r="AP1585" i="6" s="1"/>
  <c r="AS1585" i="6" s="1"/>
  <c r="P2303" i="2"/>
  <c r="F1586" i="6" s="1"/>
  <c r="AP1586" i="6" s="1"/>
  <c r="P2304" i="2"/>
  <c r="F1587" i="6" s="1"/>
  <c r="AP1587" i="6" s="1"/>
  <c r="P2305" i="2"/>
  <c r="F1588" i="6" s="1"/>
  <c r="AP1588" i="6" s="1"/>
  <c r="P2306" i="2"/>
  <c r="P2307" i="2"/>
  <c r="P2308" i="2"/>
  <c r="F1589" i="6" s="1"/>
  <c r="AP1589" i="6" s="1"/>
  <c r="P2309" i="2"/>
  <c r="F1590" i="6" s="1"/>
  <c r="AP1590" i="6" s="1"/>
  <c r="P2310" i="2"/>
  <c r="F1591" i="6" s="1"/>
  <c r="AP1591" i="6" s="1"/>
  <c r="AS1591" i="6" s="1"/>
  <c r="P2311" i="2"/>
  <c r="F1592" i="6" s="1"/>
  <c r="AP1592" i="6" s="1"/>
  <c r="P2312" i="2"/>
  <c r="F1593" i="6" s="1"/>
  <c r="AP1593" i="6" s="1"/>
  <c r="P2313" i="2"/>
  <c r="P2314" i="2"/>
  <c r="P2315" i="2"/>
  <c r="F1594" i="6" s="1"/>
  <c r="AP1594" i="6" s="1"/>
  <c r="P2316" i="2"/>
  <c r="F1595" i="6" s="1"/>
  <c r="AP1595" i="6" s="1"/>
  <c r="P2317" i="2"/>
  <c r="F1596" i="6" s="1"/>
  <c r="AP1596" i="6" s="1"/>
  <c r="P2318" i="2"/>
  <c r="F1597" i="6" s="1"/>
  <c r="AP1597" i="6" s="1"/>
  <c r="AS1597" i="6" s="1"/>
  <c r="P2319" i="2"/>
  <c r="F1598" i="6" s="1"/>
  <c r="AP1598" i="6" s="1"/>
  <c r="P2320" i="2"/>
  <c r="P2321" i="2"/>
  <c r="P2322" i="2"/>
  <c r="F1599" i="6" s="1"/>
  <c r="AP1599" i="6" s="1"/>
  <c r="P2323" i="2"/>
  <c r="F1600" i="6" s="1"/>
  <c r="AP1600" i="6" s="1"/>
  <c r="P2324" i="2"/>
  <c r="F1601" i="6" s="1"/>
  <c r="AP1601" i="6" s="1"/>
  <c r="P2325" i="2"/>
  <c r="F1602" i="6" s="1"/>
  <c r="AP1602" i="6" s="1"/>
  <c r="P2326" i="2"/>
  <c r="F1603" i="6" s="1"/>
  <c r="AP1603" i="6" s="1"/>
  <c r="AS1603" i="6" s="1"/>
  <c r="P2327" i="2"/>
  <c r="P2328" i="2"/>
  <c r="P2329" i="2"/>
  <c r="F1604" i="6" s="1"/>
  <c r="AP1604" i="6" s="1"/>
  <c r="P2330" i="2"/>
  <c r="F1605" i="6" s="1"/>
  <c r="AP1605" i="6" s="1"/>
  <c r="P2331" i="2"/>
  <c r="F1606" i="6" s="1"/>
  <c r="AP1606" i="6" s="1"/>
  <c r="P2332" i="2"/>
  <c r="F1607" i="6" s="1"/>
  <c r="AP1607" i="6" s="1"/>
  <c r="P2333" i="2"/>
  <c r="F1608" i="6" s="1"/>
  <c r="AP1608" i="6" s="1"/>
  <c r="P2334" i="2"/>
  <c r="P2335" i="2"/>
  <c r="P2336" i="2"/>
  <c r="F1609" i="6" s="1"/>
  <c r="AP1609" i="6" s="1"/>
  <c r="P2337" i="2"/>
  <c r="F1610" i="6" s="1"/>
  <c r="AP1610" i="6" s="1"/>
  <c r="P2338" i="2"/>
  <c r="F1611" i="6" s="1"/>
  <c r="AP1611" i="6" s="1"/>
  <c r="P2339" i="2"/>
  <c r="F1612" i="6" s="1"/>
  <c r="AP1612" i="6" s="1"/>
  <c r="P2340" i="2"/>
  <c r="F1613" i="6" s="1"/>
  <c r="AP1613" i="6" s="1"/>
  <c r="P2341" i="2"/>
  <c r="P2342" i="2"/>
  <c r="P2343" i="2"/>
  <c r="P2344" i="2"/>
  <c r="F1614" i="6" s="1"/>
  <c r="AP1614" i="6" s="1"/>
  <c r="P2345" i="2"/>
  <c r="F1615" i="6" s="1"/>
  <c r="AP1615" i="6" s="1"/>
  <c r="P2346" i="2"/>
  <c r="F1616" i="6" s="1"/>
  <c r="AP1616" i="6" s="1"/>
  <c r="P2347" i="2"/>
  <c r="F1617" i="6" s="1"/>
  <c r="AP1617" i="6" s="1"/>
  <c r="P2348" i="2"/>
  <c r="P2349" i="2"/>
  <c r="P2350" i="2"/>
  <c r="F1618" i="6" s="1"/>
  <c r="AP1618" i="6" s="1"/>
  <c r="P2351" i="2"/>
  <c r="F1619" i="6" s="1"/>
  <c r="AP1619" i="6" s="1"/>
  <c r="P2352" i="2"/>
  <c r="F1620" i="6" s="1"/>
  <c r="AP1620" i="6" s="1"/>
  <c r="P2353" i="2"/>
  <c r="F1621" i="6" s="1"/>
  <c r="AP1621" i="6" s="1"/>
  <c r="P2354" i="2"/>
  <c r="F1622" i="6" s="1"/>
  <c r="AP1622" i="6" s="1"/>
  <c r="P2355" i="2"/>
  <c r="P2356" i="2"/>
  <c r="P2357" i="2"/>
  <c r="F1623" i="6" s="1"/>
  <c r="AP1623" i="6" s="1"/>
  <c r="P2358" i="2"/>
  <c r="F1624" i="6" s="1"/>
  <c r="AP1624" i="6" s="1"/>
  <c r="AS1624" i="6" s="1"/>
  <c r="AU1624" i="6" s="1"/>
  <c r="P2359" i="2"/>
  <c r="F1625" i="6" s="1"/>
  <c r="AP1625" i="6" s="1"/>
  <c r="P2360" i="2"/>
  <c r="F1626" i="6" s="1"/>
  <c r="AP1626" i="6" s="1"/>
  <c r="P2361" i="2"/>
  <c r="F1627" i="6" s="1"/>
  <c r="AP1627" i="6" s="1"/>
  <c r="P2362" i="2"/>
  <c r="P2363" i="2"/>
  <c r="P2364" i="2"/>
  <c r="F1628" i="6" s="1"/>
  <c r="AP1628" i="6" s="1"/>
  <c r="P2365" i="2"/>
  <c r="F1629" i="6" s="1"/>
  <c r="AP1629" i="6" s="1"/>
  <c r="P2366" i="2"/>
  <c r="F1630" i="6" s="1"/>
  <c r="AP1630" i="6" s="1"/>
  <c r="AS1630" i="6" s="1"/>
  <c r="AU1630" i="6" s="1"/>
  <c r="P2367" i="2"/>
  <c r="F1631" i="6" s="1"/>
  <c r="AP1631" i="6" s="1"/>
  <c r="P2368" i="2"/>
  <c r="F1632" i="6" s="1"/>
  <c r="AP1632" i="6" s="1"/>
  <c r="P2369" i="2"/>
  <c r="P2370" i="2"/>
  <c r="P2371" i="2"/>
  <c r="F1633" i="6" s="1"/>
  <c r="AP1633" i="6" s="1"/>
  <c r="P2372" i="2"/>
  <c r="F1634" i="6" s="1"/>
  <c r="AP1634" i="6" s="1"/>
  <c r="P2373" i="2"/>
  <c r="F1635" i="6" s="1"/>
  <c r="AP1635" i="6" s="1"/>
  <c r="P2374" i="2"/>
  <c r="F1636" i="6" s="1"/>
  <c r="AP1636" i="6" s="1"/>
  <c r="AS1636" i="6" s="1"/>
  <c r="P2375" i="2"/>
  <c r="F1637" i="6" s="1"/>
  <c r="AP1637" i="6" s="1"/>
  <c r="P2376" i="2"/>
  <c r="P2377" i="2"/>
  <c r="P2378" i="2"/>
  <c r="F1638" i="6" s="1"/>
  <c r="AP1638" i="6" s="1"/>
  <c r="P2379" i="2"/>
  <c r="P2380" i="2"/>
  <c r="F1639" i="6" s="1"/>
  <c r="AP1639" i="6" s="1"/>
  <c r="P2381" i="2"/>
  <c r="F1640" i="6" s="1"/>
  <c r="AP1640" i="6" s="1"/>
  <c r="P2382" i="2"/>
  <c r="F1641" i="6" s="1"/>
  <c r="AP1641" i="6" s="1"/>
  <c r="AS1641" i="6" s="1"/>
  <c r="P2383" i="2"/>
  <c r="P2384" i="2"/>
  <c r="P2385" i="2"/>
  <c r="F1642" i="6" s="1"/>
  <c r="AP1642" i="6" s="1"/>
  <c r="P2386" i="2"/>
  <c r="F1643" i="6" s="1"/>
  <c r="AP1643" i="6" s="1"/>
  <c r="P2387" i="2"/>
  <c r="F1644" i="6" s="1"/>
  <c r="AP1644" i="6" s="1"/>
  <c r="P2388" i="2"/>
  <c r="F1645" i="6" s="1"/>
  <c r="AP1645" i="6" s="1"/>
  <c r="P2389" i="2"/>
  <c r="F1646" i="6" s="1"/>
  <c r="AP1646" i="6" s="1"/>
  <c r="P2390" i="2"/>
  <c r="P2391" i="2"/>
  <c r="P2392" i="2"/>
  <c r="F1647" i="6" s="1"/>
  <c r="AP1647" i="6" s="1"/>
  <c r="P2393" i="2"/>
  <c r="F1648" i="6" s="1"/>
  <c r="AP1648" i="6" s="1"/>
  <c r="P2394" i="2"/>
  <c r="F1649" i="6" s="1"/>
  <c r="AP1649" i="6" s="1"/>
  <c r="P2395" i="2"/>
  <c r="F1650" i="6" s="1"/>
  <c r="AP1650" i="6" s="1"/>
  <c r="P2396" i="2"/>
  <c r="F1651" i="6" s="1"/>
  <c r="AP1651" i="6" s="1"/>
  <c r="P2397" i="2"/>
  <c r="P2398" i="2"/>
  <c r="P2399" i="2"/>
  <c r="F1652" i="6" s="1"/>
  <c r="AP1652" i="6" s="1"/>
  <c r="P2400" i="2"/>
  <c r="F1653" i="6" s="1"/>
  <c r="AP1653" i="6" s="1"/>
  <c r="P2401" i="2"/>
  <c r="F1654" i="6" s="1"/>
  <c r="AP1654" i="6" s="1"/>
  <c r="P2402" i="2"/>
  <c r="F1655" i="6" s="1"/>
  <c r="AP1655" i="6" s="1"/>
  <c r="P2403" i="2"/>
  <c r="F1656" i="6" s="1"/>
  <c r="AP1656" i="6" s="1"/>
  <c r="P2404" i="2"/>
  <c r="P2405" i="2"/>
  <c r="P2406" i="2"/>
  <c r="F1657" i="6" s="1"/>
  <c r="AP1657" i="6" s="1"/>
  <c r="P2407" i="2"/>
  <c r="F1658" i="6" s="1"/>
  <c r="AP1658" i="6" s="1"/>
  <c r="P2408" i="2"/>
  <c r="F1659" i="6" s="1"/>
  <c r="AP1659" i="6" s="1"/>
  <c r="P2409" i="2"/>
  <c r="F1660" i="6" s="1"/>
  <c r="AP1660" i="6" s="1"/>
  <c r="P2410" i="2"/>
  <c r="F1661" i="6" s="1"/>
  <c r="AP1661" i="6" s="1"/>
  <c r="P2411" i="2"/>
  <c r="P2412" i="2"/>
  <c r="P2413" i="2"/>
  <c r="F1662" i="6" s="1"/>
  <c r="AP1662" i="6" s="1"/>
  <c r="P2414" i="2"/>
  <c r="F1663" i="6" s="1"/>
  <c r="AP1663" i="6" s="1"/>
  <c r="AS1663" i="6" s="1"/>
  <c r="P2415" i="2"/>
  <c r="F1664" i="6" s="1"/>
  <c r="AP1664" i="6" s="1"/>
  <c r="P2416" i="2"/>
  <c r="F1665" i="6" s="1"/>
  <c r="AP1665" i="6" s="1"/>
  <c r="P2417" i="2"/>
  <c r="F1666" i="6" s="1"/>
  <c r="AP1666" i="6" s="1"/>
  <c r="P2418" i="2"/>
  <c r="P2419" i="2"/>
  <c r="P2420" i="2"/>
  <c r="F1667" i="6" s="1"/>
  <c r="AP1667" i="6" s="1"/>
  <c r="P2421" i="2"/>
  <c r="F1668" i="6" s="1"/>
  <c r="AP1668" i="6" s="1"/>
  <c r="P2422" i="2"/>
  <c r="F1669" i="6" s="1"/>
  <c r="AP1669" i="6" s="1"/>
  <c r="AS1669" i="6" s="1"/>
  <c r="P2423" i="2"/>
  <c r="F1670" i="6" s="1"/>
  <c r="AP1670" i="6" s="1"/>
  <c r="P2424" i="2"/>
  <c r="F1671" i="6" s="1"/>
  <c r="AP1671" i="6" s="1"/>
  <c r="P2425" i="2"/>
  <c r="P2426" i="2"/>
  <c r="P2427" i="2"/>
  <c r="F1672" i="6" s="1"/>
  <c r="AP1672" i="6" s="1"/>
  <c r="P2428" i="2"/>
  <c r="F1673" i="6" s="1"/>
  <c r="AP1673" i="6" s="1"/>
  <c r="P2429" i="2"/>
  <c r="F1674" i="6" s="1"/>
  <c r="AP1674" i="6" s="1"/>
  <c r="P2430" i="2"/>
  <c r="F1675" i="6" s="1"/>
  <c r="AP1675" i="6" s="1"/>
  <c r="AS1675" i="6" s="1"/>
  <c r="P2431" i="2"/>
  <c r="F1676" i="6" s="1"/>
  <c r="AP1676" i="6" s="1"/>
  <c r="P2432" i="2"/>
  <c r="P2433" i="2"/>
  <c r="P2434" i="2"/>
  <c r="F1677" i="6" s="1"/>
  <c r="AP1677" i="6" s="1"/>
  <c r="P2435" i="2"/>
  <c r="F1678" i="6" s="1"/>
  <c r="AP1678" i="6" s="1"/>
  <c r="P2436" i="2"/>
  <c r="F1679" i="6" s="1"/>
  <c r="AP1679" i="6" s="1"/>
  <c r="P2437" i="2"/>
  <c r="F1680" i="6" s="1"/>
  <c r="AP1680" i="6" s="1"/>
  <c r="P2438" i="2"/>
  <c r="F1681" i="6" s="1"/>
  <c r="AP1681" i="6" s="1"/>
  <c r="AS1681" i="6" s="1"/>
  <c r="P2439" i="2"/>
  <c r="P2440" i="2"/>
  <c r="P2441" i="2"/>
  <c r="P2442" i="2"/>
  <c r="F1682" i="6" s="1"/>
  <c r="AP1682" i="6" s="1"/>
  <c r="P2443" i="2"/>
  <c r="F1683" i="6" s="1"/>
  <c r="AP1683" i="6" s="1"/>
  <c r="P2444" i="2"/>
  <c r="F1684" i="6" s="1"/>
  <c r="AP1684" i="6" s="1"/>
  <c r="P2445" i="2"/>
  <c r="F1685" i="6" s="1"/>
  <c r="AP1685" i="6" s="1"/>
  <c r="P2446" i="2"/>
  <c r="P2447" i="2"/>
  <c r="P2448" i="2"/>
  <c r="F1686" i="6" s="1"/>
  <c r="AP1686" i="6" s="1"/>
  <c r="P2449" i="2"/>
  <c r="F1687" i="6" s="1"/>
  <c r="AP1687" i="6" s="1"/>
  <c r="P2450" i="2"/>
  <c r="F1688" i="6" s="1"/>
  <c r="AP1688" i="6" s="1"/>
  <c r="P2451" i="2"/>
  <c r="F1689" i="6" s="1"/>
  <c r="AP1689" i="6" s="1"/>
  <c r="P2452" i="2"/>
  <c r="F1690" i="6" s="1"/>
  <c r="AP1690" i="6" s="1"/>
  <c r="P2453" i="2"/>
  <c r="P2454" i="2"/>
  <c r="P2455" i="2"/>
  <c r="F1691" i="6" s="1"/>
  <c r="AP1691" i="6" s="1"/>
  <c r="P2456" i="2"/>
  <c r="F1692" i="6" s="1"/>
  <c r="AP1692" i="6" s="1"/>
  <c r="P2457" i="2"/>
  <c r="F1693" i="6" s="1"/>
  <c r="AP1693" i="6" s="1"/>
  <c r="P2458" i="2"/>
  <c r="F1694" i="6" s="1"/>
  <c r="AP1694" i="6" s="1"/>
  <c r="P2459" i="2"/>
  <c r="F1695" i="6" s="1"/>
  <c r="AP1695" i="6" s="1"/>
  <c r="P2460" i="2"/>
  <c r="P2461" i="2"/>
  <c r="P2462" i="2"/>
  <c r="F1696" i="6" s="1"/>
  <c r="AP1696" i="6" s="1"/>
  <c r="P2463" i="2"/>
  <c r="F1697" i="6" s="1"/>
  <c r="AP1697" i="6" s="1"/>
  <c r="P2464" i="2"/>
  <c r="F1698" i="6" s="1"/>
  <c r="AP1698" i="6" s="1"/>
  <c r="P2465" i="2"/>
  <c r="F1699" i="6" s="1"/>
  <c r="AP1699" i="6" s="1"/>
  <c r="P2466" i="2"/>
  <c r="F1700" i="6" s="1"/>
  <c r="AP1700" i="6" s="1"/>
  <c r="P2467" i="2"/>
  <c r="P2468" i="2"/>
  <c r="P2469" i="2"/>
  <c r="F1701" i="6" s="1"/>
  <c r="AP1701" i="6" s="1"/>
  <c r="P2470" i="2"/>
  <c r="F1702" i="6" s="1"/>
  <c r="AP1702" i="6" s="1"/>
  <c r="AS1702" i="6" s="1"/>
  <c r="P2471" i="2"/>
  <c r="F1703" i="6" s="1"/>
  <c r="AP1703" i="6" s="1"/>
  <c r="P2472" i="2"/>
  <c r="F1704" i="6" s="1"/>
  <c r="AP1704" i="6" s="1"/>
  <c r="P2473" i="2"/>
  <c r="F1705" i="6" s="1"/>
  <c r="AP1705" i="6" s="1"/>
  <c r="P2474" i="2"/>
  <c r="P2475" i="2"/>
  <c r="P2476" i="2"/>
  <c r="F1706" i="6" s="1"/>
  <c r="AP1706" i="6" s="1"/>
  <c r="P2477" i="2"/>
  <c r="F1707" i="6" s="1"/>
  <c r="AP1707" i="6" s="1"/>
  <c r="P2478" i="2"/>
  <c r="F1708" i="6" s="1"/>
  <c r="AP1708" i="6" s="1"/>
  <c r="AS1708" i="6" s="1"/>
  <c r="AU1708" i="6" s="1"/>
  <c r="P2479" i="2"/>
  <c r="F1709" i="6" s="1"/>
  <c r="AP1709" i="6" s="1"/>
  <c r="P2480" i="2"/>
  <c r="F1710" i="6" s="1"/>
  <c r="AP1710" i="6" s="1"/>
  <c r="P2481" i="2"/>
  <c r="P2482" i="2"/>
  <c r="P2483" i="2"/>
  <c r="F1711" i="6" s="1"/>
  <c r="AP1711" i="6" s="1"/>
  <c r="P2484" i="2"/>
  <c r="F1712" i="6" s="1"/>
  <c r="AP1712" i="6" s="1"/>
  <c r="P2485" i="2"/>
  <c r="F1713" i="6" s="1"/>
  <c r="AP1713" i="6" s="1"/>
  <c r="P2486" i="2"/>
  <c r="F1714" i="6" s="1"/>
  <c r="AP1714" i="6" s="1"/>
  <c r="AS1714" i="6" s="1"/>
  <c r="AU1714" i="6" s="1"/>
  <c r="P2487" i="2"/>
  <c r="F1715" i="6" s="1"/>
  <c r="AP1715" i="6" s="1"/>
  <c r="P2488" i="2"/>
  <c r="P2489" i="2"/>
  <c r="P2490" i="2"/>
  <c r="F1716" i="6" s="1"/>
  <c r="AP1716" i="6" s="1"/>
  <c r="P2491" i="2"/>
  <c r="F1717" i="6" s="1"/>
  <c r="AP1717" i="6" s="1"/>
  <c r="P2492" i="2"/>
  <c r="F1718" i="6" s="1"/>
  <c r="AP1718" i="6" s="1"/>
  <c r="P2493" i="2"/>
  <c r="F1719" i="6" s="1"/>
  <c r="AP1719" i="6" s="1"/>
  <c r="P2494" i="2"/>
  <c r="F1720" i="6" s="1"/>
  <c r="AP1720" i="6" s="1"/>
  <c r="AS1720" i="6" s="1"/>
  <c r="AU1720" i="6" s="1"/>
  <c r="P2495" i="2"/>
  <c r="P2496" i="2"/>
  <c r="P2497" i="2"/>
  <c r="F1721" i="6" s="1"/>
  <c r="AP1721" i="6" s="1"/>
  <c r="P2498" i="2"/>
  <c r="F1722" i="6" s="1"/>
  <c r="AP1722" i="6" s="1"/>
  <c r="P2499" i="2"/>
  <c r="F1723" i="6" s="1"/>
  <c r="AP1723" i="6" s="1"/>
  <c r="P2500" i="2"/>
  <c r="F1724" i="6" s="1"/>
  <c r="AP1724" i="6" s="1"/>
  <c r="P2501" i="2"/>
  <c r="F1725" i="6" s="1"/>
  <c r="AP1725" i="6" s="1"/>
  <c r="P2502" i="2"/>
  <c r="P2503" i="2"/>
  <c r="P2504" i="2"/>
  <c r="F1726" i="6" s="1"/>
  <c r="AP1726" i="6" s="1"/>
  <c r="P2505" i="2"/>
  <c r="F1727" i="6" s="1"/>
  <c r="AP1727" i="6" s="1"/>
  <c r="P2506" i="2"/>
  <c r="F1728" i="6" s="1"/>
  <c r="AP1728" i="6" s="1"/>
  <c r="P2507" i="2"/>
  <c r="F1729" i="6" s="1"/>
  <c r="AP1729" i="6" s="1"/>
  <c r="P2508" i="2"/>
  <c r="F1730" i="6" s="1"/>
  <c r="AP1730" i="6" s="1"/>
  <c r="P2509" i="2"/>
  <c r="P2510" i="2"/>
  <c r="P2511" i="2"/>
  <c r="F1731" i="6" s="1"/>
  <c r="AP1731" i="6" s="1"/>
  <c r="P2512" i="2"/>
  <c r="F1732" i="6" s="1"/>
  <c r="AP1732" i="6" s="1"/>
  <c r="P2513" i="2"/>
  <c r="F1733" i="6" s="1"/>
  <c r="AP1733" i="6" s="1"/>
  <c r="P2514" i="2"/>
  <c r="F1734" i="6" s="1"/>
  <c r="AP1734" i="6" s="1"/>
  <c r="P2515" i="2"/>
  <c r="F1735" i="6" s="1"/>
  <c r="AP1735" i="6" s="1"/>
  <c r="P2516" i="2"/>
  <c r="P2517" i="2"/>
  <c r="P2518" i="2"/>
  <c r="F1736" i="6" s="1"/>
  <c r="AP1736" i="6" s="1"/>
  <c r="P2519" i="2"/>
  <c r="F1737" i="6" s="1"/>
  <c r="AP1737" i="6" s="1"/>
  <c r="P2520" i="2"/>
  <c r="F1738" i="6" s="1"/>
  <c r="AP1738" i="6" s="1"/>
  <c r="P2521" i="2"/>
  <c r="P2522" i="2"/>
  <c r="F1739" i="6" s="1"/>
  <c r="AP1739" i="6" s="1"/>
  <c r="P2523" i="2"/>
  <c r="P2524" i="2"/>
  <c r="P2525" i="2"/>
  <c r="F1740" i="6" s="1"/>
  <c r="AP1740" i="6" s="1"/>
  <c r="P2526" i="2"/>
  <c r="F1741" i="6" s="1"/>
  <c r="AP1741" i="6" s="1"/>
  <c r="AS1741" i="6" s="1"/>
  <c r="P2527" i="2"/>
  <c r="F1742" i="6" s="1"/>
  <c r="AP1742" i="6" s="1"/>
  <c r="P2528" i="2"/>
  <c r="F1743" i="6" s="1"/>
  <c r="AP1743" i="6" s="1"/>
  <c r="P2529" i="2"/>
  <c r="F1744" i="6" s="1"/>
  <c r="AP1744" i="6" s="1"/>
  <c r="P2530" i="2"/>
  <c r="P2531" i="2"/>
  <c r="P2532" i="2"/>
  <c r="F1745" i="6" s="1"/>
  <c r="AP1745" i="6" s="1"/>
  <c r="P2533" i="2"/>
  <c r="F1746" i="6" s="1"/>
  <c r="AP1746" i="6" s="1"/>
  <c r="P2534" i="2"/>
  <c r="F1747" i="6" s="1"/>
  <c r="AP1747" i="6" s="1"/>
  <c r="AS1747" i="6" s="1"/>
  <c r="P2535" i="2"/>
  <c r="F1748" i="6" s="1"/>
  <c r="AP1748" i="6" s="1"/>
  <c r="P2536" i="2"/>
  <c r="F1749" i="6" s="1"/>
  <c r="AP1749" i="6" s="1"/>
  <c r="P2537" i="2"/>
  <c r="P2538" i="2"/>
  <c r="P2539" i="2"/>
  <c r="F1750" i="6" s="1"/>
  <c r="AP1750" i="6" s="1"/>
  <c r="P2540" i="2"/>
  <c r="F1751" i="6" s="1"/>
  <c r="AP1751" i="6" s="1"/>
  <c r="P2541" i="2"/>
  <c r="F1752" i="6" s="1"/>
  <c r="AP1752" i="6" s="1"/>
  <c r="P2542" i="2"/>
  <c r="F1753" i="6" s="1"/>
  <c r="AP1753" i="6" s="1"/>
  <c r="AS1753" i="6" s="1"/>
  <c r="P2543" i="2"/>
  <c r="F1754" i="6" s="1"/>
  <c r="AP1754" i="6" s="1"/>
  <c r="P2544" i="2"/>
  <c r="P2545" i="2"/>
  <c r="P2546" i="2"/>
  <c r="F1755" i="6" s="1"/>
  <c r="AP1755" i="6" s="1"/>
  <c r="P2547" i="2"/>
  <c r="F1756" i="6" s="1"/>
  <c r="AP1756" i="6" s="1"/>
  <c r="P2548" i="2"/>
  <c r="F1757" i="6" s="1"/>
  <c r="AP1757" i="6" s="1"/>
  <c r="P2549" i="2"/>
  <c r="F1758" i="6" s="1"/>
  <c r="AP1758" i="6" s="1"/>
  <c r="P2550" i="2"/>
  <c r="F1759" i="6" s="1"/>
  <c r="AP1759" i="6" s="1"/>
  <c r="AS1759" i="6" s="1"/>
  <c r="P2551" i="2"/>
  <c r="P2552" i="2"/>
  <c r="P2553" i="2"/>
  <c r="P2554" i="2"/>
  <c r="F1760" i="6" s="1"/>
  <c r="AP1760" i="6" s="1"/>
  <c r="P2555" i="2"/>
  <c r="F1761" i="6" s="1"/>
  <c r="AP1761" i="6" s="1"/>
  <c r="P2556" i="2"/>
  <c r="F1762" i="6" s="1"/>
  <c r="AP1762" i="6" s="1"/>
  <c r="P2557" i="2"/>
  <c r="F1763" i="6" s="1"/>
  <c r="AP1763" i="6" s="1"/>
  <c r="P2558" i="2"/>
  <c r="P2559" i="2"/>
  <c r="P2560" i="2"/>
  <c r="P2561" i="2"/>
  <c r="F1764" i="6" s="1"/>
  <c r="AP1764" i="6" s="1"/>
  <c r="P2562" i="2"/>
  <c r="F1765" i="6" s="1"/>
  <c r="AP1765" i="6" s="1"/>
  <c r="P2563" i="2"/>
  <c r="F1766" i="6" s="1"/>
  <c r="AP1766" i="6" s="1"/>
  <c r="P2564" i="2"/>
  <c r="F1767" i="6" s="1"/>
  <c r="AP1767" i="6" s="1"/>
  <c r="P2565" i="2"/>
  <c r="P2566" i="2"/>
  <c r="P2567" i="2"/>
  <c r="F1768" i="6" s="1"/>
  <c r="AP1768" i="6" s="1"/>
  <c r="P2568" i="2"/>
  <c r="F1769" i="6" s="1"/>
  <c r="AP1769" i="6" s="1"/>
  <c r="P2569" i="2"/>
  <c r="F1770" i="6" s="1"/>
  <c r="AP1770" i="6" s="1"/>
  <c r="P2570" i="2"/>
  <c r="F1771" i="6" s="1"/>
  <c r="AP1771" i="6" s="1"/>
  <c r="P2571" i="2"/>
  <c r="F1772" i="6" s="1"/>
  <c r="AP1772" i="6" s="1"/>
  <c r="P2572" i="2"/>
  <c r="P2573" i="2"/>
  <c r="P2574" i="2"/>
  <c r="P2575" i="2"/>
  <c r="F1773" i="6" s="1"/>
  <c r="AP1773" i="6" s="1"/>
  <c r="P2576" i="2"/>
  <c r="F1774" i="6" s="1"/>
  <c r="AP1774" i="6" s="1"/>
  <c r="P2577" i="2"/>
  <c r="F1775" i="6" s="1"/>
  <c r="AP1775" i="6" s="1"/>
  <c r="P2578" i="2"/>
  <c r="F1776" i="6" s="1"/>
  <c r="AP1776" i="6" s="1"/>
  <c r="P2579" i="2"/>
  <c r="P2580" i="2"/>
  <c r="P2581" i="2"/>
  <c r="F1777" i="6" s="1"/>
  <c r="AP1777" i="6" s="1"/>
  <c r="P2582" i="2"/>
  <c r="F1778" i="6" s="1"/>
  <c r="AP1778" i="6" s="1"/>
  <c r="AS1778" i="6" s="1"/>
  <c r="AU1778" i="6" s="1"/>
  <c r="P2583" i="2"/>
  <c r="F1779" i="6" s="1"/>
  <c r="AP1779" i="6" s="1"/>
  <c r="P2584" i="2"/>
  <c r="F1780" i="6" s="1"/>
  <c r="AP1780" i="6" s="1"/>
  <c r="P2585" i="2"/>
  <c r="F1781" i="6" s="1"/>
  <c r="AP1781" i="6" s="1"/>
  <c r="P2586" i="2"/>
  <c r="P2587" i="2"/>
  <c r="P2588" i="2"/>
  <c r="F1782" i="6" s="1"/>
  <c r="AP1782" i="6" s="1"/>
  <c r="P2589" i="2"/>
  <c r="F1783" i="6" s="1"/>
  <c r="AP1783" i="6" s="1"/>
  <c r="P2590" i="2"/>
  <c r="F1784" i="6" s="1"/>
  <c r="AP1784" i="6" s="1"/>
  <c r="AS1784" i="6" s="1"/>
  <c r="AU1784" i="6" s="1"/>
  <c r="P2591" i="2"/>
  <c r="F1785" i="6" s="1"/>
  <c r="AP1785" i="6" s="1"/>
  <c r="P2592" i="2"/>
  <c r="F1786" i="6" s="1"/>
  <c r="AP1786" i="6" s="1"/>
  <c r="P2593" i="2"/>
  <c r="P2594" i="2"/>
  <c r="P2595" i="2"/>
  <c r="F1787" i="6" s="1"/>
  <c r="AP1787" i="6" s="1"/>
  <c r="P2596" i="2"/>
  <c r="F1788" i="6" s="1"/>
  <c r="AP1788" i="6" s="1"/>
  <c r="P2597" i="2"/>
  <c r="F1789" i="6" s="1"/>
  <c r="AP1789" i="6" s="1"/>
  <c r="P2598" i="2"/>
  <c r="F1790" i="6" s="1"/>
  <c r="AP1790" i="6" s="1"/>
  <c r="AS1790" i="6" s="1"/>
  <c r="AU1790" i="6" s="1"/>
  <c r="P2599" i="2"/>
  <c r="F1791" i="6" s="1"/>
  <c r="AP1791" i="6" s="1"/>
  <c r="P2600" i="2"/>
  <c r="P2601" i="2"/>
  <c r="P2602" i="2"/>
  <c r="F1792" i="6" s="1"/>
  <c r="AP1792" i="6" s="1"/>
  <c r="P2603" i="2"/>
  <c r="F1793" i="6" s="1"/>
  <c r="AP1793" i="6" s="1"/>
  <c r="P2604" i="2"/>
  <c r="F1794" i="6" s="1"/>
  <c r="AP1794" i="6" s="1"/>
  <c r="P2605" i="2"/>
  <c r="F1795" i="6" s="1"/>
  <c r="AP1795" i="6" s="1"/>
  <c r="P2606" i="2"/>
  <c r="F1796" i="6" s="1"/>
  <c r="AP1796" i="6" s="1"/>
  <c r="AS1796" i="6" s="1"/>
  <c r="P2607" i="2"/>
  <c r="P2608" i="2"/>
  <c r="P2609" i="2"/>
  <c r="P2610" i="2"/>
  <c r="F1797" i="6" s="1"/>
  <c r="AP1797" i="6" s="1"/>
  <c r="P2611" i="2"/>
  <c r="F1798" i="6" s="1"/>
  <c r="AP1798" i="6" s="1"/>
  <c r="P2612" i="2"/>
  <c r="F1799" i="6" s="1"/>
  <c r="AP1799" i="6" s="1"/>
  <c r="P2613" i="2"/>
  <c r="F1800" i="6" s="1"/>
  <c r="AP1800" i="6" s="1"/>
  <c r="P2614" i="2"/>
  <c r="P2615" i="2"/>
  <c r="P2616" i="2"/>
  <c r="F1801" i="6" s="1"/>
  <c r="AP1801" i="6" s="1"/>
  <c r="P2617" i="2"/>
  <c r="F1802" i="6" s="1"/>
  <c r="AP1802" i="6" s="1"/>
  <c r="P2618" i="2"/>
  <c r="F1803" i="6" s="1"/>
  <c r="AP1803" i="6" s="1"/>
  <c r="P2619" i="2"/>
  <c r="F1804" i="6" s="1"/>
  <c r="AP1804" i="6" s="1"/>
  <c r="P2620" i="2"/>
  <c r="F1805" i="6" s="1"/>
  <c r="AP1805" i="6" s="1"/>
  <c r="P2621" i="2"/>
  <c r="P2622" i="2"/>
  <c r="P2623" i="2"/>
  <c r="F1806" i="6" s="1"/>
  <c r="AP1806" i="6" s="1"/>
  <c r="P2624" i="2"/>
  <c r="F1807" i="6" s="1"/>
  <c r="AP1807" i="6" s="1"/>
  <c r="P2625" i="2"/>
  <c r="F1808" i="6" s="1"/>
  <c r="AP1808" i="6" s="1"/>
  <c r="P2626" i="2"/>
  <c r="F1809" i="6" s="1"/>
  <c r="AP1809" i="6" s="1"/>
  <c r="P2627" i="2"/>
  <c r="F1810" i="6" s="1"/>
  <c r="AP1810" i="6" s="1"/>
  <c r="P2628" i="2"/>
  <c r="P2629" i="2"/>
  <c r="P2630" i="2"/>
  <c r="F1811" i="6" s="1"/>
  <c r="AP1811" i="6" s="1"/>
  <c r="P2631" i="2"/>
  <c r="F1812" i="6" s="1"/>
  <c r="AP1812" i="6" s="1"/>
  <c r="P2632" i="2"/>
  <c r="F1813" i="6" s="1"/>
  <c r="AP1813" i="6" s="1"/>
  <c r="P2633" i="2"/>
  <c r="F1814" i="6" s="1"/>
  <c r="AP1814" i="6" s="1"/>
  <c r="P2634" i="2"/>
  <c r="F1815" i="6" s="1"/>
  <c r="AP1815" i="6" s="1"/>
  <c r="P2635" i="2"/>
  <c r="P2636" i="2"/>
  <c r="P2637" i="2"/>
  <c r="F1816" i="6" s="1"/>
  <c r="AP1816" i="6" s="1"/>
  <c r="P2638" i="2"/>
  <c r="F1817" i="6" s="1"/>
  <c r="AP1817" i="6" s="1"/>
  <c r="AS1817" i="6" s="1"/>
  <c r="P2639" i="2"/>
  <c r="F1818" i="6" s="1"/>
  <c r="AP1818" i="6" s="1"/>
  <c r="P2640" i="2"/>
  <c r="F1819" i="6" s="1"/>
  <c r="AP1819" i="6" s="1"/>
  <c r="P2641" i="2"/>
  <c r="F1820" i="6" s="1"/>
  <c r="AP1820" i="6" s="1"/>
  <c r="P2642" i="2"/>
  <c r="P2643" i="2"/>
  <c r="P2644" i="2"/>
  <c r="F1821" i="6" s="1"/>
  <c r="AP1821" i="6" s="1"/>
  <c r="P2645" i="2"/>
  <c r="F1822" i="6" s="1"/>
  <c r="AP1822" i="6" s="1"/>
  <c r="P2646" i="2"/>
  <c r="F1823" i="6" s="1"/>
  <c r="AP1823" i="6" s="1"/>
  <c r="AS1823" i="6" s="1"/>
  <c r="P2647" i="2"/>
  <c r="F1824" i="6" s="1"/>
  <c r="AP1824" i="6" s="1"/>
  <c r="P2648" i="2"/>
  <c r="P2649" i="2"/>
  <c r="P2650" i="2"/>
  <c r="P2651" i="2"/>
  <c r="F1825" i="6" s="1"/>
  <c r="AP1825" i="6" s="1"/>
  <c r="P2652" i="2"/>
  <c r="F1826" i="6" s="1"/>
  <c r="AP1826" i="6" s="1"/>
  <c r="P2653" i="2"/>
  <c r="F1827" i="6" s="1"/>
  <c r="AP1827" i="6" s="1"/>
  <c r="P2654" i="2"/>
  <c r="F1828" i="6" s="1"/>
  <c r="AP1828" i="6" s="1"/>
  <c r="AS1828" i="6" s="1"/>
  <c r="P2655" i="2"/>
  <c r="F1829" i="6" s="1"/>
  <c r="AP1829" i="6" s="1"/>
  <c r="P2656" i="2"/>
  <c r="P2657" i="2"/>
  <c r="P2658" i="2"/>
  <c r="F1830" i="6" s="1"/>
  <c r="AP1830" i="6" s="1"/>
  <c r="P2659" i="2"/>
  <c r="F1831" i="6" s="1"/>
  <c r="AP1831" i="6" s="1"/>
  <c r="P2660" i="2"/>
  <c r="F1832" i="6" s="1"/>
  <c r="AP1832" i="6" s="1"/>
  <c r="P2661" i="2"/>
  <c r="F1833" i="6" s="1"/>
  <c r="AP1833" i="6" s="1"/>
  <c r="P2662" i="2"/>
  <c r="F1834" i="6" s="1"/>
  <c r="AP1834" i="6" s="1"/>
  <c r="AS1834" i="6" s="1"/>
  <c r="AU1834" i="6" s="1"/>
  <c r="P2663" i="2"/>
  <c r="P2664" i="2"/>
  <c r="P2665" i="2"/>
  <c r="F1835" i="6" s="1"/>
  <c r="AP1835" i="6" s="1"/>
  <c r="P2666" i="2"/>
  <c r="F1836" i="6" s="1"/>
  <c r="AP1836" i="6" s="1"/>
  <c r="P2667" i="2"/>
  <c r="F1837" i="6" s="1"/>
  <c r="AP1837" i="6" s="1"/>
  <c r="P2668" i="2"/>
  <c r="F1838" i="6" s="1"/>
  <c r="AP1838" i="6" s="1"/>
  <c r="P2669" i="2"/>
  <c r="F1839" i="6" s="1"/>
  <c r="AP1839" i="6" s="1"/>
  <c r="P2670" i="2"/>
  <c r="P2671" i="2"/>
  <c r="P2672" i="2"/>
  <c r="F1840" i="6" s="1"/>
  <c r="AP1840" i="6" s="1"/>
  <c r="P2673" i="2"/>
  <c r="F1841" i="6" s="1"/>
  <c r="AP1841" i="6" s="1"/>
  <c r="P2674" i="2"/>
  <c r="F1842" i="6" s="1"/>
  <c r="AP1842" i="6" s="1"/>
  <c r="P2675" i="2"/>
  <c r="F1843" i="6" s="1"/>
  <c r="AP1843" i="6" s="1"/>
  <c r="P2676" i="2"/>
  <c r="F1844" i="6" s="1"/>
  <c r="AP1844" i="6" s="1"/>
  <c r="P2677" i="2"/>
  <c r="P2678" i="2"/>
  <c r="P2679" i="2"/>
  <c r="F1845" i="6" s="1"/>
  <c r="AP1845" i="6" s="1"/>
  <c r="P2680" i="2"/>
  <c r="F1846" i="6" s="1"/>
  <c r="AP1846" i="6" s="1"/>
  <c r="P2681" i="2"/>
  <c r="F1847" i="6" s="1"/>
  <c r="AP1847" i="6" s="1"/>
  <c r="P2682" i="2"/>
  <c r="F1848" i="6" s="1"/>
  <c r="AP1848" i="6" s="1"/>
  <c r="P2683" i="2"/>
  <c r="F1849" i="6" s="1"/>
  <c r="AP1849" i="6" s="1"/>
  <c r="P2684" i="2"/>
  <c r="P2685" i="2"/>
  <c r="P2686" i="2"/>
  <c r="F1850" i="6" s="1"/>
  <c r="AP1850" i="6" s="1"/>
  <c r="P2687" i="2"/>
  <c r="F1851" i="6" s="1"/>
  <c r="AP1851" i="6" s="1"/>
  <c r="P2688" i="2"/>
  <c r="F1852" i="6" s="1"/>
  <c r="AP1852" i="6" s="1"/>
  <c r="P2689" i="2"/>
  <c r="F1853" i="6" s="1"/>
  <c r="AP1853" i="6" s="1"/>
  <c r="P2690" i="2"/>
  <c r="F1854" i="6" s="1"/>
  <c r="AP1854" i="6" s="1"/>
  <c r="P2691" i="2"/>
  <c r="P2692" i="2"/>
  <c r="P2693" i="2"/>
  <c r="F1855" i="6" s="1"/>
  <c r="AP1855" i="6" s="1"/>
  <c r="P2694" i="2"/>
  <c r="F1856" i="6" s="1"/>
  <c r="AP1856" i="6" s="1"/>
  <c r="AS1856" i="6" s="1"/>
  <c r="P2695" i="2"/>
  <c r="F1857" i="6" s="1"/>
  <c r="AP1857" i="6" s="1"/>
  <c r="P2696" i="2"/>
  <c r="F1858" i="6" s="1"/>
  <c r="AP1858" i="6" s="1"/>
  <c r="P2697" i="2"/>
  <c r="F1859" i="6" s="1"/>
  <c r="AP1859" i="6" s="1"/>
  <c r="P2698" i="2"/>
  <c r="P2699" i="2"/>
  <c r="P2700" i="2"/>
  <c r="F1860" i="6" s="1"/>
  <c r="AP1860" i="6" s="1"/>
  <c r="P2701" i="2"/>
  <c r="F1861" i="6" s="1"/>
  <c r="AP1861" i="6" s="1"/>
  <c r="P2702" i="2"/>
  <c r="F1862" i="6" s="1"/>
  <c r="AP1862" i="6" s="1"/>
  <c r="AS1862" i="6" s="1"/>
  <c r="P2703" i="2"/>
  <c r="F1863" i="6" s="1"/>
  <c r="AP1863" i="6" s="1"/>
  <c r="P2704" i="2"/>
  <c r="F1864" i="6" s="1"/>
  <c r="AP1864" i="6" s="1"/>
  <c r="P2705" i="2"/>
  <c r="P2706" i="2"/>
  <c r="P2707" i="2"/>
  <c r="P2708" i="2"/>
  <c r="F1865" i="6" s="1"/>
  <c r="AP1865" i="6" s="1"/>
  <c r="P2709" i="2"/>
  <c r="F1866" i="6" s="1"/>
  <c r="AP1866" i="6" s="1"/>
  <c r="P2710" i="2"/>
  <c r="F1867" i="6" s="1"/>
  <c r="AP1867" i="6" s="1"/>
  <c r="AS1867" i="6" s="1"/>
  <c r="P2711" i="2"/>
  <c r="F1868" i="6" s="1"/>
  <c r="AP1868" i="6" s="1"/>
  <c r="P2712" i="2"/>
  <c r="P2713" i="2"/>
  <c r="P2714" i="2"/>
  <c r="F1869" i="6" s="1"/>
  <c r="AP1869" i="6" s="1"/>
  <c r="P2715" i="2"/>
  <c r="F1870" i="6" s="1"/>
  <c r="AP1870" i="6" s="1"/>
  <c r="P2716" i="2"/>
  <c r="F1871" i="6" s="1"/>
  <c r="AP1871" i="6" s="1"/>
  <c r="P2717" i="2"/>
  <c r="F1872" i="6" s="1"/>
  <c r="AP1872" i="6" s="1"/>
  <c r="P2718" i="2"/>
  <c r="F1873" i="6" s="1"/>
  <c r="AP1873" i="6" s="1"/>
  <c r="AS1873" i="6" s="1"/>
  <c r="P2719" i="2"/>
  <c r="P2720" i="2"/>
  <c r="P2721" i="2"/>
  <c r="F1874" i="6" s="1"/>
  <c r="AP1874" i="6" s="1"/>
  <c r="P2722" i="2"/>
  <c r="F1875" i="6" s="1"/>
  <c r="AP1875" i="6" s="1"/>
  <c r="P2723" i="2"/>
  <c r="F1876" i="6" s="1"/>
  <c r="AP1876" i="6" s="1"/>
  <c r="P2724" i="2"/>
  <c r="F1877" i="6" s="1"/>
  <c r="AP1877" i="6" s="1"/>
  <c r="P2725" i="2"/>
  <c r="F1878" i="6" s="1"/>
  <c r="AP1878" i="6" s="1"/>
  <c r="P2726" i="2"/>
  <c r="P2727" i="2"/>
  <c r="P2728" i="2"/>
  <c r="F1879" i="6" s="1"/>
  <c r="AP1879" i="6" s="1"/>
  <c r="P2729" i="2"/>
  <c r="F1880" i="6" s="1"/>
  <c r="AP1880" i="6" s="1"/>
  <c r="P2730" i="2"/>
  <c r="F1881" i="6" s="1"/>
  <c r="AP1881" i="6" s="1"/>
  <c r="P2731" i="2"/>
  <c r="F1882" i="6" s="1"/>
  <c r="AP1882" i="6" s="1"/>
  <c r="P2732" i="2"/>
  <c r="F1883" i="6" s="1"/>
  <c r="AP1883" i="6" s="1"/>
  <c r="P2733" i="2"/>
  <c r="P2734" i="2"/>
  <c r="P2735" i="2"/>
  <c r="F1884" i="6" s="1"/>
  <c r="AP1884" i="6" s="1"/>
  <c r="P2736" i="2"/>
  <c r="F1885" i="6" s="1"/>
  <c r="AP1885" i="6" s="1"/>
  <c r="P2737" i="2"/>
  <c r="F1886" i="6" s="1"/>
  <c r="AP1886" i="6" s="1"/>
  <c r="P2738" i="2"/>
  <c r="F1887" i="6" s="1"/>
  <c r="AP1887" i="6" s="1"/>
  <c r="P2739" i="2"/>
  <c r="F1888" i="6" s="1"/>
  <c r="AP1888" i="6" s="1"/>
  <c r="P2740" i="2"/>
  <c r="P2741" i="2"/>
  <c r="P2742" i="2"/>
  <c r="F1889" i="6" s="1"/>
  <c r="AP1889" i="6" s="1"/>
  <c r="P2743" i="2"/>
  <c r="F1890" i="6" s="1"/>
  <c r="AP1890" i="6" s="1"/>
  <c r="P2744" i="2"/>
  <c r="P2745" i="2"/>
  <c r="F1891" i="6" s="1"/>
  <c r="AP1891" i="6" s="1"/>
  <c r="P2746" i="2"/>
  <c r="F1892" i="6" s="1"/>
  <c r="AP1892" i="6" s="1"/>
  <c r="P2747" i="2"/>
  <c r="P2748" i="2"/>
  <c r="P2749" i="2"/>
  <c r="F1893" i="6" s="1"/>
  <c r="AP1893" i="6" s="1"/>
  <c r="P2750" i="2"/>
  <c r="F1894" i="6" s="1"/>
  <c r="AP1894" i="6" s="1"/>
  <c r="AS1894" i="6" s="1"/>
  <c r="P2751" i="2"/>
  <c r="F1895" i="6" s="1"/>
  <c r="AP1895" i="6" s="1"/>
  <c r="P2752" i="2"/>
  <c r="F1896" i="6" s="1"/>
  <c r="AP1896" i="6" s="1"/>
  <c r="P2753" i="2"/>
  <c r="F1897" i="6" s="1"/>
  <c r="AP1897" i="6" s="1"/>
  <c r="P2754" i="2"/>
  <c r="P2755" i="2"/>
  <c r="P2756" i="2"/>
  <c r="F1898" i="6" s="1"/>
  <c r="AP1898" i="6" s="1"/>
  <c r="P2757" i="2"/>
  <c r="F1899" i="6" s="1"/>
  <c r="AP1899" i="6" s="1"/>
  <c r="P2758" i="2"/>
  <c r="F1900" i="6" s="1"/>
  <c r="AP1900" i="6" s="1"/>
  <c r="AS1900" i="6" s="1"/>
  <c r="AU1900" i="6" s="1"/>
  <c r="P2759" i="2"/>
  <c r="F1901" i="6" s="1"/>
  <c r="AP1901" i="6" s="1"/>
  <c r="P2760" i="2"/>
  <c r="F1902" i="6" s="1"/>
  <c r="AP1902" i="6" s="1"/>
  <c r="P2761" i="2"/>
  <c r="P2762" i="2"/>
  <c r="P2763" i="2"/>
  <c r="F1903" i="6" s="1"/>
  <c r="AP1903" i="6" s="1"/>
  <c r="P2764" i="2"/>
  <c r="F1904" i="6" s="1"/>
  <c r="AP1904" i="6" s="1"/>
  <c r="P2765" i="2"/>
  <c r="F1905" i="6" s="1"/>
  <c r="AP1905" i="6" s="1"/>
  <c r="P2766" i="2"/>
  <c r="F1906" i="6" s="1"/>
  <c r="AP1906" i="6" s="1"/>
  <c r="AS1906" i="6" s="1"/>
  <c r="AU1906" i="6" s="1"/>
  <c r="P2767" i="2"/>
  <c r="F1907" i="6" s="1"/>
  <c r="AP1907" i="6" s="1"/>
  <c r="P2768" i="2"/>
  <c r="P2769" i="2"/>
  <c r="P2770" i="2"/>
  <c r="F1908" i="6" s="1"/>
  <c r="AP1908" i="6" s="1"/>
  <c r="P2771" i="2"/>
  <c r="F1909" i="6" s="1"/>
  <c r="AP1909" i="6" s="1"/>
  <c r="P2772" i="2"/>
  <c r="F1910" i="6" s="1"/>
  <c r="AP1910" i="6" s="1"/>
  <c r="P2773" i="2"/>
  <c r="F1911" i="6" s="1"/>
  <c r="AP1911" i="6" s="1"/>
  <c r="P2774" i="2"/>
  <c r="F1912" i="6" s="1"/>
  <c r="AP1912" i="6" s="1"/>
  <c r="AS1912" i="6" s="1"/>
  <c r="AU1912" i="6" s="1"/>
  <c r="P2775" i="2"/>
  <c r="P2776" i="2"/>
  <c r="P2777" i="2"/>
  <c r="F1913" i="6" s="1"/>
  <c r="AP1913" i="6" s="1"/>
  <c r="P2778" i="2"/>
  <c r="F1914" i="6" s="1"/>
  <c r="AP1914" i="6" s="1"/>
  <c r="P2779" i="2"/>
  <c r="F1915" i="6" s="1"/>
  <c r="AP1915" i="6" s="1"/>
  <c r="P2780" i="2"/>
  <c r="F1916" i="6" s="1"/>
  <c r="AP1916" i="6" s="1"/>
  <c r="P2781" i="2"/>
  <c r="F1917" i="6" s="1"/>
  <c r="AP1917" i="6" s="1"/>
  <c r="P2782" i="2"/>
  <c r="P2783" i="2"/>
  <c r="P2784" i="2"/>
  <c r="F1918" i="6" s="1"/>
  <c r="AP1918" i="6" s="1"/>
  <c r="P2785" i="2"/>
  <c r="F1919" i="6" s="1"/>
  <c r="AP1919" i="6" s="1"/>
  <c r="P2786" i="2"/>
  <c r="F1920" i="6" s="1"/>
  <c r="AP1920" i="6" s="1"/>
  <c r="P2787" i="2"/>
  <c r="F1921" i="6" s="1"/>
  <c r="AP1921" i="6" s="1"/>
  <c r="P2788" i="2"/>
  <c r="F1922" i="6" s="1"/>
  <c r="AP1922" i="6" s="1"/>
  <c r="P2789" i="2"/>
  <c r="P2790" i="2"/>
  <c r="P2791" i="2"/>
  <c r="F1923" i="6" s="1"/>
  <c r="AP1923" i="6" s="1"/>
  <c r="P2792" i="2"/>
  <c r="F1924" i="6" s="1"/>
  <c r="AP1924" i="6" s="1"/>
  <c r="P2793" i="2"/>
  <c r="F1925" i="6" s="1"/>
  <c r="AP1925" i="6" s="1"/>
  <c r="P2794" i="2"/>
  <c r="F1926" i="6" s="1"/>
  <c r="AP1926" i="6" s="1"/>
  <c r="P2795" i="2"/>
  <c r="F1927" i="6" s="1"/>
  <c r="AP1927" i="6" s="1"/>
  <c r="P2796" i="2"/>
  <c r="P2797" i="2"/>
  <c r="P2798" i="2"/>
  <c r="F1928" i="6" s="1"/>
  <c r="AP1928" i="6" s="1"/>
  <c r="P2799" i="2"/>
  <c r="F1929" i="6" s="1"/>
  <c r="AP1929" i="6" s="1"/>
  <c r="P2800" i="2"/>
  <c r="F1930" i="6" s="1"/>
  <c r="AP1930" i="6" s="1"/>
  <c r="P2801" i="2"/>
  <c r="F1931" i="6" s="1"/>
  <c r="AP1931" i="6" s="1"/>
  <c r="P2802" i="2"/>
  <c r="F1932" i="6" s="1"/>
  <c r="AP1932" i="6" s="1"/>
  <c r="P2803" i="2"/>
  <c r="P2804" i="2"/>
  <c r="P2805" i="2"/>
  <c r="P2806" i="2"/>
  <c r="F1933" i="6" s="1"/>
  <c r="AP1933" i="6" s="1"/>
  <c r="P2807" i="2"/>
  <c r="F1934" i="6" s="1"/>
  <c r="AP1934" i="6" s="1"/>
  <c r="P2808" i="2"/>
  <c r="F1935" i="6" s="1"/>
  <c r="AP1935" i="6" s="1"/>
  <c r="P2809" i="2"/>
  <c r="F1936" i="6" s="1"/>
  <c r="AP1936" i="6" s="1"/>
  <c r="P2810" i="2"/>
  <c r="P2811" i="2"/>
  <c r="P2812" i="2"/>
  <c r="F1937" i="6" s="1"/>
  <c r="AP1937" i="6" s="1"/>
  <c r="P2813" i="2"/>
  <c r="F1938" i="6" s="1"/>
  <c r="AP1938" i="6" s="1"/>
  <c r="P2814" i="2"/>
  <c r="F1939" i="6" s="1"/>
  <c r="AP1939" i="6" s="1"/>
  <c r="AS1939" i="6" s="1"/>
  <c r="P2815" i="2"/>
  <c r="F1940" i="6" s="1"/>
  <c r="AP1940" i="6" s="1"/>
  <c r="P2816" i="2"/>
  <c r="F1941" i="6" s="1"/>
  <c r="AP1941" i="6" s="1"/>
  <c r="P2817" i="2"/>
  <c r="P2818" i="2"/>
  <c r="P2819" i="2"/>
  <c r="F1942" i="6" s="1"/>
  <c r="AP1942" i="6" s="1"/>
  <c r="P2820" i="2"/>
  <c r="F1943" i="6" s="1"/>
  <c r="AP1943" i="6" s="1"/>
  <c r="P2821" i="2"/>
  <c r="F1944" i="6" s="1"/>
  <c r="AP1944" i="6" s="1"/>
  <c r="P2822" i="2"/>
  <c r="F1945" i="6" s="1"/>
  <c r="AP1945" i="6" s="1"/>
  <c r="AS1945" i="6" s="1"/>
  <c r="P2823" i="2"/>
  <c r="F1946" i="6" s="1"/>
  <c r="AP1946" i="6" s="1"/>
  <c r="P2824" i="2"/>
  <c r="P2825" i="2"/>
  <c r="P2826" i="2"/>
  <c r="F1947" i="6" s="1"/>
  <c r="AP1947" i="6" s="1"/>
  <c r="P2827" i="2"/>
  <c r="F1948" i="6" s="1"/>
  <c r="AP1948" i="6" s="1"/>
  <c r="P2828" i="2"/>
  <c r="F1949" i="6" s="1"/>
  <c r="AP1949" i="6" s="1"/>
  <c r="P2829" i="2"/>
  <c r="F1950" i="6" s="1"/>
  <c r="AP1950" i="6" s="1"/>
  <c r="P2830" i="2"/>
  <c r="F1951" i="6" s="1"/>
  <c r="AP1951" i="6" s="1"/>
  <c r="AS1951" i="6" s="1"/>
  <c r="P2831" i="2"/>
  <c r="P2832" i="2"/>
  <c r="P2833" i="2"/>
  <c r="F1952" i="6" s="1"/>
  <c r="AP1952" i="6" s="1"/>
  <c r="P2834" i="2"/>
  <c r="F1953" i="6" s="1"/>
  <c r="AP1953" i="6" s="1"/>
  <c r="P2835" i="2"/>
  <c r="F1954" i="6" s="1"/>
  <c r="AP1954" i="6" s="1"/>
  <c r="P2836" i="2"/>
  <c r="F1955" i="6" s="1"/>
  <c r="AP1955" i="6" s="1"/>
  <c r="P2837" i="2"/>
  <c r="F1956" i="6" s="1"/>
  <c r="AP1956" i="6" s="1"/>
  <c r="P2838" i="2"/>
  <c r="P2839" i="2"/>
  <c r="P2840" i="2"/>
  <c r="F1957" i="6" s="1"/>
  <c r="AP1957" i="6" s="1"/>
  <c r="P2841" i="2"/>
  <c r="F1958" i="6" s="1"/>
  <c r="AP1958" i="6" s="1"/>
  <c r="P2842" i="2"/>
  <c r="F1959" i="6" s="1"/>
  <c r="AP1959" i="6" s="1"/>
  <c r="P2843" i="2"/>
  <c r="F1960" i="6" s="1"/>
  <c r="AP1960" i="6" s="1"/>
  <c r="P2844" i="2"/>
  <c r="F1961" i="6" s="1"/>
  <c r="AP1961" i="6" s="1"/>
  <c r="P2845" i="2"/>
  <c r="P2846" i="2"/>
  <c r="P2847" i="2"/>
  <c r="F1962" i="6" s="1"/>
  <c r="AP1962" i="6" s="1"/>
  <c r="P2848" i="2"/>
  <c r="F1963" i="6" s="1"/>
  <c r="AP1963" i="6" s="1"/>
  <c r="P2849" i="2"/>
  <c r="F1964" i="6" s="1"/>
  <c r="AP1964" i="6" s="1"/>
  <c r="P2850" i="2"/>
  <c r="F1965" i="6" s="1"/>
  <c r="AP1965" i="6" s="1"/>
  <c r="P2851" i="2"/>
  <c r="F1966" i="6" s="1"/>
  <c r="AP1966" i="6" s="1"/>
  <c r="P2852" i="2"/>
  <c r="P2853" i="2"/>
  <c r="P2854" i="2"/>
  <c r="F1967" i="6" s="1"/>
  <c r="AP1967" i="6" s="1"/>
  <c r="P2855" i="2"/>
  <c r="F1968" i="6" s="1"/>
  <c r="AP1968" i="6" s="1"/>
  <c r="P2856" i="2"/>
  <c r="F1969" i="6" s="1"/>
  <c r="AP1969" i="6" s="1"/>
  <c r="P2857" i="2"/>
  <c r="F1970" i="6" s="1"/>
  <c r="AP1970" i="6" s="1"/>
  <c r="P2858" i="2"/>
  <c r="F1971" i="6" s="1"/>
  <c r="AP1971" i="6" s="1"/>
  <c r="P2859" i="2"/>
  <c r="P2860" i="2"/>
  <c r="P2861" i="2"/>
  <c r="F1972" i="6" s="1"/>
  <c r="AP1972" i="6" s="1"/>
  <c r="P2862" i="2"/>
  <c r="F1973" i="6" s="1"/>
  <c r="AP1973" i="6" s="1"/>
  <c r="AS1973" i="6" s="1"/>
  <c r="P2863" i="2"/>
  <c r="F1974" i="6" s="1"/>
  <c r="AP1974" i="6" s="1"/>
  <c r="P2864" i="2"/>
  <c r="F1975" i="6" s="1"/>
  <c r="AP1975" i="6" s="1"/>
  <c r="P2865" i="2"/>
  <c r="F1976" i="6" s="1"/>
  <c r="AP1976" i="6" s="1"/>
  <c r="P2866" i="2"/>
  <c r="P2867" i="2"/>
  <c r="P2868" i="2"/>
  <c r="F1977" i="6" s="1"/>
  <c r="AP1977" i="6" s="1"/>
  <c r="P2869" i="2"/>
  <c r="F1978" i="6" s="1"/>
  <c r="AP1978" i="6" s="1"/>
  <c r="P2870" i="2"/>
  <c r="F1979" i="6" s="1"/>
  <c r="AP1979" i="6" s="1"/>
  <c r="AS1979" i="6" s="1"/>
  <c r="P2871" i="2"/>
  <c r="F1980" i="6" s="1"/>
  <c r="AP1980" i="6" s="1"/>
  <c r="P2872" i="2"/>
  <c r="F1981" i="6" s="1"/>
  <c r="AP1981" i="6" s="1"/>
  <c r="P2873" i="2"/>
  <c r="P2874" i="2"/>
  <c r="P2875" i="2"/>
  <c r="F1982" i="6" s="1"/>
  <c r="AP1982" i="6" s="1"/>
  <c r="P2876" i="2"/>
  <c r="F1983" i="6" s="1"/>
  <c r="AP1983" i="6" s="1"/>
  <c r="P2877" i="2"/>
  <c r="F1984" i="6" s="1"/>
  <c r="AP1984" i="6" s="1"/>
  <c r="P2878" i="2"/>
  <c r="F1985" i="6" s="1"/>
  <c r="AP1985" i="6" s="1"/>
  <c r="AS1985" i="6" s="1"/>
  <c r="P2879" i="2"/>
  <c r="F1986" i="6" s="1"/>
  <c r="AP1986" i="6" s="1"/>
  <c r="P2880" i="2"/>
  <c r="P2881" i="2"/>
  <c r="P2882" i="2"/>
  <c r="F1987" i="6" s="1"/>
  <c r="AP1987" i="6" s="1"/>
  <c r="P2883" i="2"/>
  <c r="F1988" i="6" s="1"/>
  <c r="AP1988" i="6" s="1"/>
  <c r="P2884" i="2"/>
  <c r="F1989" i="6" s="1"/>
  <c r="AP1989" i="6" s="1"/>
  <c r="P2885" i="2"/>
  <c r="P2886" i="2"/>
  <c r="F1990" i="6" s="1"/>
  <c r="AP1990" i="6" s="1"/>
  <c r="P2887" i="2"/>
  <c r="P2888" i="2"/>
  <c r="P2889" i="2"/>
  <c r="F1991" i="6" s="1"/>
  <c r="AP1991" i="6" s="1"/>
  <c r="P2890" i="2"/>
  <c r="F1992" i="6" s="1"/>
  <c r="AP1992" i="6" s="1"/>
  <c r="P2891" i="2"/>
  <c r="F1993" i="6" s="1"/>
  <c r="AP1993" i="6" s="1"/>
  <c r="P2892" i="2"/>
  <c r="F1994" i="6" s="1"/>
  <c r="AP1994" i="6" s="1"/>
  <c r="P2893" i="2"/>
  <c r="F1995" i="6" s="1"/>
  <c r="AP1995" i="6" s="1"/>
  <c r="P2894" i="2"/>
  <c r="P2895" i="2"/>
  <c r="P2896" i="2"/>
  <c r="F1996" i="6" s="1"/>
  <c r="AP1996" i="6" s="1"/>
  <c r="AS1996" i="6" s="1"/>
  <c r="AU1996" i="6" s="1"/>
  <c r="P2897" i="2"/>
  <c r="F1997" i="6" s="1"/>
  <c r="AP1997" i="6" s="1"/>
  <c r="P2898" i="2"/>
  <c r="P2899" i="2"/>
  <c r="F1998" i="6" s="1"/>
  <c r="AP1998" i="6" s="1"/>
  <c r="P2900" i="2"/>
  <c r="F1999" i="6" s="1"/>
  <c r="AP1999" i="6" s="1"/>
  <c r="P2901" i="2"/>
  <c r="P2902" i="2"/>
  <c r="P2903" i="2"/>
  <c r="F2000" i="6" s="1"/>
  <c r="AP2000" i="6" s="1"/>
  <c r="P2904" i="2"/>
  <c r="F2001" i="6" s="1"/>
  <c r="AP2001" i="6" s="1"/>
  <c r="P2905" i="2"/>
  <c r="F2002" i="6" s="1"/>
  <c r="AP2002" i="6" s="1"/>
  <c r="P2906" i="2"/>
  <c r="F2003" i="6" s="1"/>
  <c r="AP2003" i="6" s="1"/>
  <c r="P2907" i="2"/>
  <c r="F2004" i="6" s="1"/>
  <c r="AP2004" i="6" s="1"/>
  <c r="P2908" i="2"/>
  <c r="P2909" i="2"/>
  <c r="P2910" i="2"/>
  <c r="F2005" i="6" s="1"/>
  <c r="AP2005" i="6" s="1"/>
  <c r="P2911" i="2"/>
  <c r="F2006" i="6" s="1"/>
  <c r="AP2006" i="6" s="1"/>
  <c r="P2912" i="2"/>
  <c r="F2007" i="6" s="1"/>
  <c r="AP2007" i="6" s="1"/>
  <c r="P2913" i="2"/>
  <c r="F2008" i="6" s="1"/>
  <c r="AP2008" i="6" s="1"/>
  <c r="P2914" i="2"/>
  <c r="F2009" i="6" s="1"/>
  <c r="AP2009" i="6" s="1"/>
  <c r="P2915" i="2"/>
  <c r="P2916" i="2"/>
  <c r="P2917" i="2"/>
  <c r="F2010" i="6" s="1"/>
  <c r="AP2010" i="6" s="1"/>
  <c r="P2918" i="2"/>
  <c r="P2919" i="2"/>
  <c r="F2011" i="6" s="1"/>
  <c r="AP2011" i="6" s="1"/>
  <c r="AS2011" i="6" s="1"/>
  <c r="P2920" i="2"/>
  <c r="F2012" i="6" s="1"/>
  <c r="AP2012" i="6" s="1"/>
  <c r="P2921" i="2"/>
  <c r="F2013" i="6" s="1"/>
  <c r="AP2013" i="6" s="1"/>
  <c r="P2922" i="2"/>
  <c r="P2923" i="2"/>
  <c r="P2924" i="2"/>
  <c r="F2014" i="6" s="1"/>
  <c r="AP2014" i="6" s="1"/>
  <c r="P2925" i="2"/>
  <c r="P2926" i="2"/>
  <c r="F2015" i="6" s="1"/>
  <c r="AP2015" i="6" s="1"/>
  <c r="P2927" i="2"/>
  <c r="F2016" i="6" s="1"/>
  <c r="AP2016" i="6" s="1"/>
  <c r="P2928" i="2"/>
  <c r="F2017" i="6" s="1"/>
  <c r="AP2017" i="6" s="1"/>
  <c r="P2929" i="2"/>
  <c r="P2930" i="2"/>
  <c r="P2931" i="2"/>
  <c r="F2018" i="6" s="1"/>
  <c r="AP2018" i="6" s="1"/>
  <c r="P2932" i="2"/>
  <c r="F2019" i="6" s="1"/>
  <c r="AP2019" i="6" s="1"/>
  <c r="P2933" i="2"/>
  <c r="F2020" i="6" s="1"/>
  <c r="AP2020" i="6" s="1"/>
  <c r="P2934" i="2"/>
  <c r="F2021" i="6" s="1"/>
  <c r="AP2021" i="6" s="1"/>
  <c r="AS2021" i="6" s="1"/>
  <c r="P2935" i="2"/>
  <c r="F2022" i="6" s="1"/>
  <c r="AP2022" i="6" s="1"/>
  <c r="P2936" i="2"/>
  <c r="P2937" i="2"/>
  <c r="P2938" i="2"/>
  <c r="F2023" i="6" s="1"/>
  <c r="AP2023" i="6" s="1"/>
  <c r="P2939" i="2"/>
  <c r="F2024" i="6" s="1"/>
  <c r="AP2024" i="6" s="1"/>
  <c r="P2940" i="2"/>
  <c r="F2025" i="6" s="1"/>
  <c r="AP2025" i="6" s="1"/>
  <c r="P2941" i="2"/>
  <c r="F2026" i="6" s="1"/>
  <c r="AP2026" i="6" s="1"/>
  <c r="P2942" i="2"/>
  <c r="F2027" i="6" s="1"/>
  <c r="AP2027" i="6" s="1"/>
  <c r="AS2027" i="6" s="1"/>
  <c r="P2943" i="2"/>
  <c r="P2944" i="2"/>
  <c r="P2945" i="2"/>
  <c r="P2946" i="2"/>
  <c r="F2028" i="6" s="1"/>
  <c r="AP2028" i="6" s="1"/>
  <c r="P2947" i="2"/>
  <c r="F2029" i="6" s="1"/>
  <c r="AP2029" i="6" s="1"/>
  <c r="P2948" i="2"/>
  <c r="F2030" i="6" s="1"/>
  <c r="AP2030" i="6" s="1"/>
  <c r="P2949" i="2"/>
  <c r="F2031" i="6" s="1"/>
  <c r="AP2031" i="6" s="1"/>
  <c r="P2950" i="2"/>
  <c r="P2951" i="2"/>
  <c r="P2952" i="2"/>
  <c r="F2032" i="6" s="1"/>
  <c r="AP2032" i="6" s="1"/>
  <c r="AS2032" i="6" s="1"/>
  <c r="AU2032" i="6" s="1"/>
  <c r="P2953" i="2"/>
  <c r="F2033" i="6" s="1"/>
  <c r="AP2033" i="6" s="1"/>
  <c r="P2954" i="2"/>
  <c r="F2034" i="6" s="1"/>
  <c r="AP2034" i="6" s="1"/>
  <c r="P2955" i="2"/>
  <c r="F2035" i="6" s="1"/>
  <c r="AP2035" i="6" s="1"/>
  <c r="P2956" i="2"/>
  <c r="F2036" i="6" s="1"/>
  <c r="AP2036" i="6" s="1"/>
  <c r="P2957" i="2"/>
  <c r="P2958" i="2"/>
  <c r="P2959" i="2"/>
  <c r="F2037" i="6" s="1"/>
  <c r="AP2037" i="6" s="1"/>
  <c r="P2960" i="2"/>
  <c r="F2038" i="6" s="1"/>
  <c r="AP2038" i="6" s="1"/>
  <c r="P2961" i="2"/>
  <c r="F2039" i="6" s="1"/>
  <c r="AP2039" i="6" s="1"/>
  <c r="P2962" i="2"/>
  <c r="F2040" i="6" s="1"/>
  <c r="AP2040" i="6" s="1"/>
  <c r="P2963" i="2"/>
  <c r="F2041" i="6" s="1"/>
  <c r="AP2041" i="6" s="1"/>
  <c r="P2964" i="2"/>
  <c r="P2965" i="2"/>
  <c r="P2966" i="2"/>
  <c r="F2042" i="6" s="1"/>
  <c r="AP2042" i="6" s="1"/>
  <c r="P2967" i="2"/>
  <c r="F2043" i="6" s="1"/>
  <c r="AP2043" i="6" s="1"/>
  <c r="P2968" i="2"/>
  <c r="F2044" i="6" s="1"/>
  <c r="AP2044" i="6" s="1"/>
  <c r="P2969" i="2"/>
  <c r="F2045" i="6" s="1"/>
  <c r="AP2045" i="6" s="1"/>
  <c r="P2970" i="2"/>
  <c r="F2046" i="6" s="1"/>
  <c r="AP2046" i="6" s="1"/>
  <c r="P2971" i="2"/>
  <c r="P2972" i="2"/>
  <c r="P2973" i="2"/>
  <c r="P2974" i="2"/>
  <c r="F2047" i="6" s="1"/>
  <c r="AP2047" i="6" s="1"/>
  <c r="P2975" i="2"/>
  <c r="F2048" i="6" s="1"/>
  <c r="AP2048" i="6" s="1"/>
  <c r="P2976" i="2"/>
  <c r="F2049" i="6" s="1"/>
  <c r="AP2049" i="6" s="1"/>
  <c r="P2977" i="2"/>
  <c r="F2050" i="6" s="1"/>
  <c r="AP2050" i="6" s="1"/>
  <c r="P2978" i="2"/>
  <c r="P2979" i="2"/>
  <c r="P2980" i="2"/>
  <c r="F2051" i="6" s="1"/>
  <c r="AP2051" i="6" s="1"/>
  <c r="P2981" i="2"/>
  <c r="F2052" i="6" s="1"/>
  <c r="AP2052" i="6" s="1"/>
  <c r="P2982" i="2"/>
  <c r="F2053" i="6" s="1"/>
  <c r="AP2053" i="6" s="1"/>
  <c r="AS2053" i="6" s="1"/>
  <c r="P2983" i="2"/>
  <c r="F2054" i="6" s="1"/>
  <c r="AP2054" i="6" s="1"/>
  <c r="P2984" i="2"/>
  <c r="F2055" i="6" s="1"/>
  <c r="AP2055" i="6" s="1"/>
  <c r="P2985" i="2"/>
  <c r="P2986" i="2"/>
  <c r="P2987" i="2"/>
  <c r="F2056" i="6" s="1"/>
  <c r="AP2056" i="6" s="1"/>
  <c r="P2988" i="2"/>
  <c r="F2057" i="6" s="1"/>
  <c r="AP2057" i="6" s="1"/>
  <c r="P2989" i="2"/>
  <c r="F2058" i="6" s="1"/>
  <c r="AP2058" i="6" s="1"/>
  <c r="P2990" i="2"/>
  <c r="F2059" i="6" s="1"/>
  <c r="AP2059" i="6" s="1"/>
  <c r="AS2059" i="6" s="1"/>
  <c r="P2991" i="2"/>
  <c r="F2060" i="6" s="1"/>
  <c r="AP2060" i="6" s="1"/>
  <c r="P2992" i="2"/>
  <c r="P2993" i="2"/>
  <c r="P2994" i="2"/>
  <c r="F2061" i="6" s="1"/>
  <c r="AP2061" i="6" s="1"/>
  <c r="P2995" i="2"/>
  <c r="F2062" i="6" s="1"/>
  <c r="AP2062" i="6" s="1"/>
  <c r="P2996" i="2"/>
  <c r="F2063" i="6" s="1"/>
  <c r="AP2063" i="6" s="1"/>
  <c r="P2997" i="2"/>
  <c r="F2064" i="6" s="1"/>
  <c r="AP2064" i="6" s="1"/>
  <c r="P2998" i="2"/>
  <c r="F2065" i="6" s="1"/>
  <c r="AP2065" i="6" s="1"/>
  <c r="AS2065" i="6" s="1"/>
  <c r="P2999" i="2"/>
  <c r="P3000" i="2"/>
  <c r="P3001" i="2"/>
  <c r="F2066" i="6" s="1"/>
  <c r="AP2066" i="6" s="1"/>
  <c r="P3002" i="2"/>
  <c r="F2067" i="6" s="1"/>
  <c r="AP2067" i="6" s="1"/>
  <c r="P3003" i="2"/>
  <c r="F2068" i="6" s="1"/>
  <c r="AP2068" i="6" s="1"/>
  <c r="P3004" i="2"/>
  <c r="F2069" i="6" s="1"/>
  <c r="AP2069" i="6" s="1"/>
  <c r="P3005" i="2"/>
  <c r="F2070" i="6" s="1"/>
  <c r="AP2070" i="6" s="1"/>
  <c r="P3006" i="2"/>
  <c r="P3007" i="2"/>
  <c r="P3008" i="2"/>
  <c r="F2071" i="6" s="1"/>
  <c r="AP2071" i="6" s="1"/>
  <c r="AS2071" i="6" s="1"/>
  <c r="P3009" i="2"/>
  <c r="F2072" i="6" s="1"/>
  <c r="AP2072" i="6" s="1"/>
  <c r="P3010" i="2"/>
  <c r="F2073" i="6" s="1"/>
  <c r="AP2073" i="6" s="1"/>
  <c r="P3011" i="2"/>
  <c r="F2074" i="6" s="1"/>
  <c r="AP2074" i="6" s="1"/>
  <c r="P3012" i="2"/>
  <c r="F2075" i="6" s="1"/>
  <c r="AP2075" i="6" s="1"/>
  <c r="P3013" i="2"/>
  <c r="P3014" i="2"/>
  <c r="P3015" i="2"/>
  <c r="F2076" i="6" s="1"/>
  <c r="AP2076" i="6" s="1"/>
  <c r="P3016" i="2"/>
  <c r="F2077" i="6" s="1"/>
  <c r="AP2077" i="6" s="1"/>
  <c r="P3017" i="2"/>
  <c r="F2078" i="6" s="1"/>
  <c r="AP2078" i="6" s="1"/>
  <c r="P3018" i="2"/>
  <c r="F2079" i="6" s="1"/>
  <c r="AP2079" i="6" s="1"/>
  <c r="P3019" i="2"/>
  <c r="F2080" i="6" s="1"/>
  <c r="AP2080" i="6" s="1"/>
  <c r="P3020" i="2"/>
  <c r="P3021" i="2"/>
  <c r="P3022" i="2"/>
  <c r="F2081" i="6" s="1"/>
  <c r="AP2081" i="6" s="1"/>
  <c r="P3023" i="2"/>
  <c r="F2082" i="6" s="1"/>
  <c r="AP2082" i="6" s="1"/>
  <c r="P3024" i="2"/>
  <c r="F2083" i="6" s="1"/>
  <c r="AP2083" i="6" s="1"/>
  <c r="P3025" i="2"/>
  <c r="F2084" i="6" s="1"/>
  <c r="AP2084" i="6" s="1"/>
  <c r="P3026" i="2"/>
  <c r="F2085" i="6" s="1"/>
  <c r="AP2085" i="6" s="1"/>
  <c r="P3027" i="2"/>
  <c r="P3028" i="2"/>
  <c r="P3029" i="2"/>
  <c r="F2086" i="6" s="1"/>
  <c r="AP2086" i="6" s="1"/>
  <c r="P3030" i="2"/>
  <c r="F2087" i="6" s="1"/>
  <c r="AP2087" i="6" s="1"/>
  <c r="AS2087" i="6" s="1"/>
  <c r="P3031" i="2"/>
  <c r="F2088" i="6" s="1"/>
  <c r="AP2088" i="6" s="1"/>
  <c r="P3032" i="2"/>
  <c r="F2089" i="6" s="1"/>
  <c r="AP2089" i="6" s="1"/>
  <c r="P3033" i="2"/>
  <c r="P3034" i="2"/>
  <c r="P3035" i="2"/>
  <c r="P3036" i="2"/>
  <c r="F2090" i="6" s="1"/>
  <c r="AP2090" i="6" s="1"/>
  <c r="P3037" i="2"/>
  <c r="F2091" i="6" s="1"/>
  <c r="AP2091" i="6" s="1"/>
  <c r="P3038" i="2"/>
  <c r="F2092" i="6" s="1"/>
  <c r="AP2092" i="6" s="1"/>
  <c r="AS2092" i="6" s="1"/>
  <c r="AU2092" i="6" s="1"/>
  <c r="P3039" i="2"/>
  <c r="F2093" i="6" s="1"/>
  <c r="AP2093" i="6" s="1"/>
  <c r="P3040" i="2"/>
  <c r="F2094" i="6" s="1"/>
  <c r="AP2094" i="6" s="1"/>
  <c r="P3041" i="2"/>
  <c r="P3042" i="2"/>
  <c r="P3043" i="2"/>
  <c r="F2095" i="6" s="1"/>
  <c r="AP2095" i="6" s="1"/>
  <c r="P3044" i="2"/>
  <c r="F2096" i="6" s="1"/>
  <c r="AP2096" i="6" s="1"/>
  <c r="P3045" i="2"/>
  <c r="F2097" i="6" s="1"/>
  <c r="AP2097" i="6" s="1"/>
  <c r="P3046" i="2"/>
  <c r="F2098" i="6" s="1"/>
  <c r="AP2098" i="6" s="1"/>
  <c r="AS2098" i="6" s="1"/>
  <c r="P3047" i="2"/>
  <c r="F2099" i="6" s="1"/>
  <c r="AP2099" i="6" s="1"/>
  <c r="P3048" i="2"/>
  <c r="P3049" i="2"/>
  <c r="P3050" i="2"/>
  <c r="F2100" i="6" s="1"/>
  <c r="AP2100" i="6" s="1"/>
  <c r="P3051" i="2"/>
  <c r="F2101" i="6" s="1"/>
  <c r="AP2101" i="6" s="1"/>
  <c r="P3052" i="2"/>
  <c r="F2102" i="6" s="1"/>
  <c r="AP2102" i="6" s="1"/>
  <c r="P3053" i="2"/>
  <c r="F2103" i="6" s="1"/>
  <c r="AP2103" i="6" s="1"/>
  <c r="P3054" i="2"/>
  <c r="F2104" i="6" s="1"/>
  <c r="AP2104" i="6" s="1"/>
  <c r="AS2104" i="6" s="1"/>
  <c r="AU2104" i="6" s="1"/>
  <c r="P3055" i="2"/>
  <c r="P3056" i="2"/>
  <c r="P3057" i="2"/>
  <c r="F2105" i="6" s="1"/>
  <c r="AP2105" i="6" s="1"/>
  <c r="P3058" i="2"/>
  <c r="F2106" i="6" s="1"/>
  <c r="AP2106" i="6" s="1"/>
  <c r="P3059" i="2"/>
  <c r="F2107" i="6" s="1"/>
  <c r="AP2107" i="6" s="1"/>
  <c r="P3060" i="2"/>
  <c r="F2108" i="6" s="1"/>
  <c r="AP2108" i="6" s="1"/>
  <c r="P3061" i="2"/>
  <c r="F2109" i="6" s="1"/>
  <c r="AP2109" i="6" s="1"/>
  <c r="P3062" i="2"/>
  <c r="P3063" i="2"/>
  <c r="P3064" i="2"/>
  <c r="F2110" i="6" s="1"/>
  <c r="AP2110" i="6" s="1"/>
  <c r="AS2110" i="6" s="1"/>
  <c r="P3065" i="2"/>
  <c r="F2111" i="6" s="1"/>
  <c r="AP2111" i="6" s="1"/>
  <c r="P3066" i="2"/>
  <c r="F2112" i="6" s="1"/>
  <c r="AP2112" i="6" s="1"/>
  <c r="P3067" i="2"/>
  <c r="F2113" i="6" s="1"/>
  <c r="AP2113" i="6" s="1"/>
  <c r="P3068" i="2"/>
  <c r="F2114" i="6" s="1"/>
  <c r="AP2114" i="6" s="1"/>
  <c r="P3069" i="2"/>
  <c r="P3070" i="2"/>
  <c r="P3071" i="2"/>
  <c r="P3072" i="2"/>
  <c r="F2115" i="6" s="1"/>
  <c r="AP2115" i="6" s="1"/>
  <c r="P3073" i="2"/>
  <c r="F2116" i="6" s="1"/>
  <c r="AP2116" i="6" s="1"/>
  <c r="P3074" i="2"/>
  <c r="F2117" i="6" s="1"/>
  <c r="AP2117" i="6" s="1"/>
  <c r="P3075" i="2"/>
  <c r="F2118" i="6" s="1"/>
  <c r="AP2118" i="6" s="1"/>
  <c r="P3076" i="2"/>
  <c r="P3077" i="2"/>
  <c r="P3078" i="2"/>
  <c r="F2119" i="6" s="1"/>
  <c r="AP2119" i="6" s="1"/>
  <c r="P3079" i="2"/>
  <c r="F2120" i="6" s="1"/>
  <c r="AP2120" i="6" s="1"/>
  <c r="P3080" i="2"/>
  <c r="F2121" i="6" s="1"/>
  <c r="AP2121" i="6" s="1"/>
  <c r="P3081" i="2"/>
  <c r="F2122" i="6" s="1"/>
  <c r="AP2122" i="6" s="1"/>
  <c r="P3082" i="2"/>
  <c r="F2123" i="6" s="1"/>
  <c r="AP2123" i="6" s="1"/>
  <c r="P3083" i="2"/>
  <c r="P3084" i="2"/>
  <c r="P3085" i="2"/>
  <c r="F2124" i="6" s="1"/>
  <c r="AP2124" i="6" s="1"/>
  <c r="P3086" i="2"/>
  <c r="F2125" i="6" s="1"/>
  <c r="AP2125" i="6" s="1"/>
  <c r="AS2125" i="6" s="1"/>
  <c r="P3087" i="2"/>
  <c r="F2126" i="6" s="1"/>
  <c r="AP2126" i="6" s="1"/>
  <c r="P3088" i="2"/>
  <c r="F2127" i="6" s="1"/>
  <c r="AP2127" i="6" s="1"/>
  <c r="P3089" i="2"/>
  <c r="F2128" i="6" s="1"/>
  <c r="AP2128" i="6" s="1"/>
  <c r="P3090" i="2"/>
  <c r="P3091" i="2"/>
  <c r="P3092" i="2"/>
  <c r="F2129" i="6" s="1"/>
  <c r="AP2129" i="6" s="1"/>
  <c r="P3093" i="2"/>
  <c r="F2130" i="6" s="1"/>
  <c r="AP2130" i="6" s="1"/>
  <c r="P3094" i="2"/>
  <c r="F2131" i="6" s="1"/>
  <c r="AP2131" i="6" s="1"/>
  <c r="AS2131" i="6" s="1"/>
  <c r="P3095" i="2"/>
  <c r="F2132" i="6" s="1"/>
  <c r="AP2132" i="6" s="1"/>
  <c r="P3096" i="2"/>
  <c r="F2133" i="6" s="1"/>
  <c r="AP2133" i="6" s="1"/>
  <c r="P3097" i="2"/>
  <c r="P3098" i="2"/>
  <c r="P3099" i="2"/>
  <c r="F2134" i="6" s="1"/>
  <c r="AP2134" i="6" s="1"/>
  <c r="P3100" i="2"/>
  <c r="F2135" i="6" s="1"/>
  <c r="AP2135" i="6" s="1"/>
  <c r="P3101" i="2"/>
  <c r="F2136" i="6" s="1"/>
  <c r="AP2136" i="6" s="1"/>
  <c r="P3102" i="2"/>
  <c r="F2137" i="6" s="1"/>
  <c r="AP2137" i="6" s="1"/>
  <c r="AS2137" i="6" s="1"/>
  <c r="P3103" i="2"/>
  <c r="F2138" i="6" s="1"/>
  <c r="AP2138" i="6" s="1"/>
  <c r="P3104" i="2"/>
  <c r="P3105" i="2"/>
  <c r="P3106" i="2"/>
  <c r="F2139" i="6" s="1"/>
  <c r="AP2139" i="6" s="1"/>
  <c r="P3107" i="2"/>
  <c r="F2140" i="6" s="1"/>
  <c r="AP2140" i="6" s="1"/>
  <c r="P3108" i="2"/>
  <c r="F2141" i="6" s="1"/>
  <c r="AP2141" i="6" s="1"/>
  <c r="P3109" i="2"/>
  <c r="P3110" i="2"/>
  <c r="F2142" i="6" s="1"/>
  <c r="AP2142" i="6" s="1"/>
  <c r="P3111" i="2"/>
  <c r="P3112" i="2"/>
  <c r="P3113" i="2"/>
  <c r="F2143" i="6" s="1"/>
  <c r="AP2143" i="6" s="1"/>
  <c r="P3114" i="2"/>
  <c r="F2144" i="6" s="1"/>
  <c r="AP2144" i="6" s="1"/>
  <c r="P3115" i="2"/>
  <c r="F2145" i="6" s="1"/>
  <c r="AP2145" i="6" s="1"/>
  <c r="P3116" i="2"/>
  <c r="F2146" i="6" s="1"/>
  <c r="AP2146" i="6" s="1"/>
  <c r="P3117" i="2"/>
  <c r="F2147" i="6" s="1"/>
  <c r="AP2147" i="6" s="1"/>
  <c r="P3118" i="2"/>
  <c r="P3119" i="2"/>
  <c r="P3120" i="2"/>
  <c r="F2148" i="6" s="1"/>
  <c r="AP2148" i="6" s="1"/>
  <c r="AS2148" i="6" s="1"/>
  <c r="P3121" i="2"/>
  <c r="F2149" i="6" s="1"/>
  <c r="AP2149" i="6" s="1"/>
  <c r="P3122" i="2"/>
  <c r="F2150" i="6" s="1"/>
  <c r="AP2150" i="6" s="1"/>
  <c r="P3123" i="2"/>
  <c r="F2151" i="6" s="1"/>
  <c r="AP2151" i="6" s="1"/>
  <c r="P3124" i="2"/>
  <c r="F2152" i="6" s="1"/>
  <c r="AP2152" i="6" s="1"/>
  <c r="P3125" i="2"/>
  <c r="P3126" i="2"/>
  <c r="P3127" i="2"/>
  <c r="F2153" i="6" s="1"/>
  <c r="AP2153" i="6" s="1"/>
  <c r="P3128" i="2"/>
  <c r="F2154" i="6" s="1"/>
  <c r="AP2154" i="6" s="1"/>
  <c r="P3129" i="2"/>
  <c r="F2155" i="6" s="1"/>
  <c r="AP2155" i="6" s="1"/>
  <c r="P3130" i="2"/>
  <c r="F2156" i="6" s="1"/>
  <c r="AP2156" i="6" s="1"/>
  <c r="P3131" i="2"/>
  <c r="F2157" i="6" s="1"/>
  <c r="AP2157" i="6" s="1"/>
  <c r="P3132" i="2"/>
  <c r="P3133" i="2"/>
  <c r="P3134" i="2"/>
  <c r="F2158" i="6" s="1"/>
  <c r="AP2158" i="6" s="1"/>
  <c r="P3135" i="2"/>
  <c r="F2159" i="6" s="1"/>
  <c r="AP2159" i="6" s="1"/>
  <c r="P3136" i="2"/>
  <c r="F2160" i="6" s="1"/>
  <c r="AP2160" i="6" s="1"/>
  <c r="P3137" i="2"/>
  <c r="F2161" i="6" s="1"/>
  <c r="AP2161" i="6" s="1"/>
  <c r="P3138" i="2"/>
  <c r="F2162" i="6" s="1"/>
  <c r="AP2162" i="6" s="1"/>
  <c r="P3139" i="2"/>
  <c r="P3140" i="2"/>
  <c r="P3141" i="2"/>
  <c r="F2163" i="6" s="1"/>
  <c r="AP2163" i="6" s="1"/>
  <c r="P3142" i="2"/>
  <c r="F2164" i="6" s="1"/>
  <c r="AP2164" i="6" s="1"/>
  <c r="AS2164" i="6" s="1"/>
  <c r="AU2164" i="6" s="1"/>
  <c r="P3143" i="2"/>
  <c r="F2165" i="6" s="1"/>
  <c r="AP2165" i="6" s="1"/>
  <c r="P3144" i="2"/>
  <c r="F2166" i="6" s="1"/>
  <c r="AP2166" i="6" s="1"/>
  <c r="P3145" i="2"/>
  <c r="F2167" i="6" s="1"/>
  <c r="AP2167" i="6" s="1"/>
  <c r="P3146" i="2"/>
  <c r="P3147" i="2"/>
  <c r="P3148" i="2"/>
  <c r="F2168" i="6" s="1"/>
  <c r="AP2168" i="6" s="1"/>
  <c r="P3149" i="2"/>
  <c r="F2169" i="6" s="1"/>
  <c r="AP2169" i="6" s="1"/>
  <c r="P3150" i="2"/>
  <c r="F2170" i="6" s="1"/>
  <c r="AP2170" i="6" s="1"/>
  <c r="AS2170" i="6" s="1"/>
  <c r="P3151" i="2"/>
  <c r="F2171" i="6" s="1"/>
  <c r="AP2171" i="6" s="1"/>
  <c r="P3152" i="2"/>
  <c r="F2172" i="6" s="1"/>
  <c r="AP2172" i="6" s="1"/>
  <c r="P3153" i="2"/>
  <c r="P3154" i="2"/>
  <c r="P3155" i="2"/>
  <c r="F2173" i="6" s="1"/>
  <c r="AP2173" i="6" s="1"/>
  <c r="P3156" i="2"/>
  <c r="F2174" i="6" s="1"/>
  <c r="AP2174" i="6" s="1"/>
  <c r="P3157" i="2"/>
  <c r="F2175" i="6" s="1"/>
  <c r="AP2175" i="6" s="1"/>
  <c r="P3158" i="2"/>
  <c r="F2176" i="6" s="1"/>
  <c r="AP2176" i="6" s="1"/>
  <c r="AS2176" i="6" s="1"/>
  <c r="P3159" i="2"/>
  <c r="F2177" i="6" s="1"/>
  <c r="AP2177" i="6" s="1"/>
  <c r="P3160" i="2"/>
  <c r="P3161" i="2"/>
  <c r="P3162" i="2"/>
  <c r="F2178" i="6" s="1"/>
  <c r="AP2178" i="6" s="1"/>
  <c r="P3163" i="2"/>
  <c r="F2179" i="6" s="1"/>
  <c r="AP2179" i="6" s="1"/>
  <c r="P3164" i="2"/>
  <c r="F2180" i="6" s="1"/>
  <c r="AP2180" i="6" s="1"/>
  <c r="P3165" i="2"/>
  <c r="F2181" i="6" s="1"/>
  <c r="AP2181" i="6" s="1"/>
  <c r="P3166" i="2"/>
  <c r="F2182" i="6" s="1"/>
  <c r="AP2182" i="6" s="1"/>
  <c r="AS2182" i="6" s="1"/>
  <c r="P3167" i="2"/>
  <c r="P3168" i="2"/>
  <c r="P3169" i="2"/>
  <c r="P3170" i="2"/>
  <c r="F2183" i="6" s="1"/>
  <c r="AP2183" i="6" s="1"/>
  <c r="P3171" i="2"/>
  <c r="F2184" i="6" s="1"/>
  <c r="AP2184" i="6" s="1"/>
  <c r="P3172" i="2"/>
  <c r="F2185" i="6" s="1"/>
  <c r="AP2185" i="6" s="1"/>
  <c r="P3173" i="2"/>
  <c r="F2186" i="6" s="1"/>
  <c r="AP2186" i="6" s="1"/>
  <c r="P3174" i="2"/>
  <c r="P3175" i="2"/>
  <c r="P3176" i="2"/>
  <c r="F2187" i="6" s="1"/>
  <c r="AP2187" i="6" s="1"/>
  <c r="AS2187" i="6" s="1"/>
  <c r="P3177" i="2"/>
  <c r="F2188" i="6" s="1"/>
  <c r="AP2188" i="6" s="1"/>
  <c r="P3178" i="2"/>
  <c r="F2189" i="6" s="1"/>
  <c r="AP2189" i="6" s="1"/>
  <c r="P3179" i="2"/>
  <c r="F2190" i="6" s="1"/>
  <c r="AP2190" i="6" s="1"/>
  <c r="P3180" i="2"/>
  <c r="F2191" i="6" s="1"/>
  <c r="AP2191" i="6" s="1"/>
  <c r="P3181" i="2"/>
  <c r="P3182" i="2"/>
  <c r="P3183" i="2"/>
  <c r="F2192" i="6" s="1"/>
  <c r="AP2192" i="6" s="1"/>
  <c r="P3184" i="2"/>
  <c r="F2193" i="6" s="1"/>
  <c r="AP2193" i="6" s="1"/>
  <c r="P3185" i="2"/>
  <c r="F2194" i="6" s="1"/>
  <c r="AP2194" i="6" s="1"/>
  <c r="P3186" i="2"/>
  <c r="F2195" i="6" s="1"/>
  <c r="AP2195" i="6" s="1"/>
  <c r="P3187" i="2"/>
  <c r="F2196" i="6" s="1"/>
  <c r="AP2196" i="6" s="1"/>
  <c r="P3188" i="2"/>
  <c r="P3189" i="2"/>
  <c r="P3190" i="2"/>
  <c r="F2197" i="6" s="1"/>
  <c r="AP2197" i="6" s="1"/>
  <c r="P3191" i="2"/>
  <c r="F2198" i="6" s="1"/>
  <c r="AP2198" i="6" s="1"/>
  <c r="P3192" i="2"/>
  <c r="F2199" i="6" s="1"/>
  <c r="AP2199" i="6" s="1"/>
  <c r="P3193" i="2"/>
  <c r="F2200" i="6" s="1"/>
  <c r="AP2200" i="6" s="1"/>
  <c r="P3194" i="2"/>
  <c r="F2201" i="6" s="1"/>
  <c r="AP2201" i="6" s="1"/>
  <c r="P3195" i="2"/>
  <c r="P3196" i="2"/>
  <c r="P3197" i="2"/>
  <c r="F2202" i="6" s="1"/>
  <c r="AP2202" i="6" s="1"/>
  <c r="P3198" i="2"/>
  <c r="F2203" i="6" s="1"/>
  <c r="AP2203" i="6" s="1"/>
  <c r="AS2203" i="6" s="1"/>
  <c r="P3199" i="2"/>
  <c r="F2204" i="6" s="1"/>
  <c r="AP2204" i="6" s="1"/>
  <c r="P3200" i="2"/>
  <c r="F2205" i="6" s="1"/>
  <c r="AP2205" i="6" s="1"/>
  <c r="P3201" i="2"/>
  <c r="F2206" i="6" s="1"/>
  <c r="AP2206" i="6" s="1"/>
  <c r="P3202" i="2"/>
  <c r="P3203" i="2"/>
  <c r="P3204" i="2"/>
  <c r="F2207" i="6" s="1"/>
  <c r="AP2207" i="6" s="1"/>
  <c r="P3205" i="2"/>
  <c r="F2208" i="6" s="1"/>
  <c r="AP2208" i="6" s="1"/>
  <c r="P3206" i="2"/>
  <c r="F2209" i="6" s="1"/>
  <c r="AP2209" i="6" s="1"/>
  <c r="AS2209" i="6" s="1"/>
  <c r="P3207" i="2"/>
  <c r="F2210" i="6" s="1"/>
  <c r="AP2210" i="6" s="1"/>
  <c r="P3208" i="2"/>
  <c r="F2211" i="6" s="1"/>
  <c r="AP2211" i="6" s="1"/>
  <c r="P3209" i="2"/>
  <c r="P3210" i="2"/>
  <c r="P3211" i="2"/>
  <c r="F2212" i="6" s="1"/>
  <c r="AP2212" i="6" s="1"/>
  <c r="P3212" i="2"/>
  <c r="F2213" i="6" s="1"/>
  <c r="AP2213" i="6" s="1"/>
  <c r="P3213" i="2"/>
  <c r="F2214" i="6" s="1"/>
  <c r="AP2214" i="6" s="1"/>
  <c r="P3214" i="2"/>
  <c r="F2215" i="6" s="1"/>
  <c r="AP2215" i="6" s="1"/>
  <c r="AS2215" i="6" s="1"/>
  <c r="P3215" i="2"/>
  <c r="F2216" i="6" s="1"/>
  <c r="AP2216" i="6" s="1"/>
  <c r="P3216" i="2"/>
  <c r="P3217" i="2"/>
  <c r="P3218" i="2"/>
  <c r="F2217" i="6" s="1"/>
  <c r="AP2217" i="6" s="1"/>
  <c r="P3219" i="2"/>
  <c r="F2218" i="6" s="1"/>
  <c r="AP2218" i="6" s="1"/>
  <c r="P3220" i="2"/>
  <c r="F2219" i="6" s="1"/>
  <c r="AP2219" i="6" s="1"/>
  <c r="P3221" i="2"/>
  <c r="F2220" i="6" s="1"/>
  <c r="AP2220" i="6" s="1"/>
  <c r="P3222" i="2"/>
  <c r="F2221" i="6" s="1"/>
  <c r="AP2221" i="6" s="1"/>
  <c r="AS2221" i="6" s="1"/>
  <c r="P3223" i="2"/>
  <c r="P3224" i="2"/>
  <c r="P3225" i="2"/>
  <c r="F2222" i="6" s="1"/>
  <c r="AP2222" i="6" s="1"/>
  <c r="P3226" i="2"/>
  <c r="F2223" i="6" s="1"/>
  <c r="AP2223" i="6" s="1"/>
  <c r="P3227" i="2"/>
  <c r="F2224" i="6" s="1"/>
  <c r="AP2224" i="6" s="1"/>
  <c r="P3228" i="2"/>
  <c r="F2225" i="6" s="1"/>
  <c r="AP2225" i="6" s="1"/>
  <c r="P3229" i="2"/>
  <c r="F2226" i="6" s="1"/>
  <c r="AP2226" i="6" s="1"/>
  <c r="P3230" i="2"/>
  <c r="P3231" i="2"/>
  <c r="P3232" i="2"/>
  <c r="F2227" i="6" s="1"/>
  <c r="AP2227" i="6" s="1"/>
  <c r="AS2227" i="6" s="1"/>
  <c r="P3233" i="2"/>
  <c r="F2228" i="6" s="1"/>
  <c r="AP2228" i="6" s="1"/>
  <c r="P3234" i="2"/>
  <c r="F2229" i="6" s="1"/>
  <c r="AP2229" i="6" s="1"/>
  <c r="P3235" i="2"/>
  <c r="F2230" i="6" s="1"/>
  <c r="AP2230" i="6" s="1"/>
  <c r="P3236" i="2"/>
  <c r="F2231" i="6" s="1"/>
  <c r="AP2231" i="6" s="1"/>
  <c r="P3237" i="2"/>
  <c r="P3238" i="2"/>
  <c r="P3239" i="2"/>
  <c r="F2232" i="6" s="1"/>
  <c r="AP2232" i="6" s="1"/>
  <c r="P3240" i="2"/>
  <c r="F2233" i="6" s="1"/>
  <c r="AP2233" i="6" s="1"/>
  <c r="P3241" i="2"/>
  <c r="F2234" i="6" s="1"/>
  <c r="AP2234" i="6" s="1"/>
  <c r="P3242" i="2"/>
  <c r="F2235" i="6" s="1"/>
  <c r="AP2235" i="6" s="1"/>
  <c r="P3243" i="2"/>
  <c r="F2236" i="6" s="1"/>
  <c r="AP2236" i="6" s="1"/>
  <c r="P3244" i="2"/>
  <c r="P3245" i="2"/>
  <c r="P3246" i="2"/>
  <c r="F2237" i="6" s="1"/>
  <c r="AP2237" i="6" s="1"/>
  <c r="P3247" i="2"/>
  <c r="F2238" i="6" s="1"/>
  <c r="AP2238" i="6" s="1"/>
  <c r="P3248" i="2"/>
  <c r="F2239" i="6" s="1"/>
  <c r="AP2239" i="6" s="1"/>
  <c r="P3249" i="2"/>
  <c r="F2240" i="6" s="1"/>
  <c r="AP2240" i="6" s="1"/>
  <c r="P3250" i="2"/>
  <c r="F2241" i="6" s="1"/>
  <c r="AP2241" i="6" s="1"/>
  <c r="P3251" i="2"/>
  <c r="P3252" i="2"/>
  <c r="P3253" i="2"/>
  <c r="F2242" i="6" s="1"/>
  <c r="AP2242" i="6" s="1"/>
  <c r="P3254" i="2"/>
  <c r="F2243" i="6" s="1"/>
  <c r="AP2243" i="6" s="1"/>
  <c r="AS2243" i="6" s="1"/>
  <c r="P3255" i="2"/>
  <c r="F2244" i="6" s="1"/>
  <c r="AP2244" i="6" s="1"/>
  <c r="P3256" i="2"/>
  <c r="P3257" i="2"/>
  <c r="F2245" i="6" s="1"/>
  <c r="AP2245" i="6" s="1"/>
  <c r="P3258" i="2"/>
  <c r="P3259" i="2"/>
  <c r="P3260" i="2"/>
  <c r="F2246" i="6" s="1"/>
  <c r="AP2246" i="6" s="1"/>
  <c r="P3261" i="2"/>
  <c r="F2247" i="6" s="1"/>
  <c r="AP2247" i="6" s="1"/>
  <c r="P3262" i="2"/>
  <c r="F2248" i="6" s="1"/>
  <c r="AP2248" i="6" s="1"/>
  <c r="AS2248" i="6" s="1"/>
  <c r="P3263" i="2"/>
  <c r="F2249" i="6" s="1"/>
  <c r="AP2249" i="6" s="1"/>
  <c r="P3264" i="2"/>
  <c r="F2250" i="6" s="1"/>
  <c r="AP2250" i="6" s="1"/>
  <c r="P3265" i="2"/>
  <c r="P3266" i="2"/>
  <c r="P3267" i="2"/>
  <c r="F2251" i="6" s="1"/>
  <c r="AP2251" i="6" s="1"/>
  <c r="P3268" i="2"/>
  <c r="F2252" i="6" s="1"/>
  <c r="AP2252" i="6" s="1"/>
  <c r="P3269" i="2"/>
  <c r="F2253" i="6" s="1"/>
  <c r="AP2253" i="6" s="1"/>
  <c r="P3270" i="2"/>
  <c r="F2254" i="6" s="1"/>
  <c r="AP2254" i="6" s="1"/>
  <c r="AS2254" i="6" s="1"/>
  <c r="P3271" i="2"/>
  <c r="F2255" i="6" s="1"/>
  <c r="AP2255" i="6" s="1"/>
  <c r="P3272" i="2"/>
  <c r="P3273" i="2"/>
  <c r="P3274" i="2"/>
  <c r="F2256" i="6" s="1"/>
  <c r="AP2256" i="6" s="1"/>
  <c r="P3275" i="2"/>
  <c r="F2257" i="6" s="1"/>
  <c r="AP2257" i="6" s="1"/>
  <c r="P3276" i="2"/>
  <c r="F2258" i="6" s="1"/>
  <c r="AP2258" i="6" s="1"/>
  <c r="P3277" i="2"/>
  <c r="F2259" i="6" s="1"/>
  <c r="AP2259" i="6" s="1"/>
  <c r="P3278" i="2"/>
  <c r="F2260" i="6" s="1"/>
  <c r="AP2260" i="6" s="1"/>
  <c r="AS2260" i="6" s="1"/>
  <c r="AU2260" i="6" s="1"/>
  <c r="P3279" i="2"/>
  <c r="P3280" i="2"/>
  <c r="P3281" i="2"/>
  <c r="F2261" i="6" s="1"/>
  <c r="AP2261" i="6" s="1"/>
  <c r="P3282" i="2"/>
  <c r="F2262" i="6" s="1"/>
  <c r="AP2262" i="6" s="1"/>
  <c r="P3283" i="2"/>
  <c r="P3284" i="2"/>
  <c r="F2263" i="6" s="1"/>
  <c r="AP2263" i="6" s="1"/>
  <c r="P3285" i="2"/>
  <c r="F2264" i="6" s="1"/>
  <c r="AP2264" i="6" s="1"/>
  <c r="P3286" i="2"/>
  <c r="P3287" i="2"/>
  <c r="P3288" i="2"/>
  <c r="F2265" i="6" s="1"/>
  <c r="AP2265" i="6" s="1"/>
  <c r="AS2265" i="6" s="1"/>
  <c r="P3289" i="2"/>
  <c r="F2266" i="6" s="1"/>
  <c r="AP2266" i="6" s="1"/>
  <c r="P3290" i="2"/>
  <c r="P3291" i="2"/>
  <c r="F2267" i="6" s="1"/>
  <c r="AP2267" i="6" s="1"/>
  <c r="P3292" i="2"/>
  <c r="F2268" i="6" s="1"/>
  <c r="AP2268" i="6" s="1"/>
  <c r="P3293" i="2"/>
  <c r="P3294" i="2"/>
  <c r="P3295" i="2"/>
  <c r="F2269" i="6" s="1"/>
  <c r="AP2269" i="6" s="1"/>
  <c r="P3296" i="2"/>
  <c r="F2270" i="6" s="1"/>
  <c r="AP2270" i="6" s="1"/>
  <c r="P3297" i="2"/>
  <c r="F2271" i="6" s="1"/>
  <c r="AP2271" i="6" s="1"/>
  <c r="P3298" i="2"/>
  <c r="F2272" i="6" s="1"/>
  <c r="AP2272" i="6" s="1"/>
  <c r="P3299" i="2"/>
  <c r="F2273" i="6" s="1"/>
  <c r="AP2273" i="6" s="1"/>
  <c r="P3300" i="2"/>
  <c r="P3301" i="2"/>
  <c r="P3302" i="2"/>
  <c r="F2274" i="6" s="1"/>
  <c r="AP2274" i="6" s="1"/>
  <c r="P3303" i="2"/>
  <c r="F2275" i="6" s="1"/>
  <c r="AP2275" i="6" s="1"/>
  <c r="P3304" i="2"/>
  <c r="F2276" i="6" s="1"/>
  <c r="AP2276" i="6" s="1"/>
  <c r="P3305" i="2"/>
  <c r="F2277" i="6" s="1"/>
  <c r="AP2277" i="6" s="1"/>
  <c r="P3306" i="2"/>
  <c r="F2278" i="6" s="1"/>
  <c r="AP2278" i="6" s="1"/>
  <c r="P3307" i="2"/>
  <c r="P3308" i="2"/>
  <c r="P3309" i="2"/>
  <c r="P3310" i="2"/>
  <c r="F2279" i="6" s="1"/>
  <c r="AP2279" i="6" s="1"/>
  <c r="P3311" i="2"/>
  <c r="F2280" i="6" s="1"/>
  <c r="AP2280" i="6" s="1"/>
  <c r="P3312" i="2"/>
  <c r="F2281" i="6" s="1"/>
  <c r="AP2281" i="6" s="1"/>
  <c r="P3313" i="2"/>
  <c r="F2282" i="6" s="1"/>
  <c r="AP2282" i="6" s="1"/>
  <c r="P3314" i="2"/>
  <c r="P3315" i="2"/>
  <c r="P3316" i="2"/>
  <c r="F2283" i="6" s="1"/>
  <c r="AP2283" i="6" s="1"/>
  <c r="P3317" i="2"/>
  <c r="F2284" i="6" s="1"/>
  <c r="AP2284" i="6" s="1"/>
  <c r="P3318" i="2"/>
  <c r="F2285" i="6" s="1"/>
  <c r="AP2285" i="6" s="1"/>
  <c r="AS2285" i="6" s="1"/>
  <c r="P3319" i="2"/>
  <c r="F2286" i="6" s="1"/>
  <c r="AP2286" i="6" s="1"/>
  <c r="P3320" i="2"/>
  <c r="F2287" i="6" s="1"/>
  <c r="AP2287" i="6" s="1"/>
  <c r="P3321" i="2"/>
  <c r="P3322" i="2"/>
  <c r="P3323" i="2"/>
  <c r="F2288" i="6" s="1"/>
  <c r="AP2288" i="6" s="1"/>
  <c r="P3324" i="2"/>
  <c r="F2289" i="6" s="1"/>
  <c r="AP2289" i="6" s="1"/>
  <c r="P3325" i="2"/>
  <c r="F2290" i="6" s="1"/>
  <c r="AP2290" i="6" s="1"/>
  <c r="P3326" i="2"/>
  <c r="F2291" i="6" s="1"/>
  <c r="AP2291" i="6" s="1"/>
  <c r="AS2291" i="6" s="1"/>
  <c r="P3327" i="2"/>
  <c r="F2292" i="6" s="1"/>
  <c r="AP2292" i="6" s="1"/>
  <c r="P3328" i="2"/>
  <c r="P3329" i="2"/>
  <c r="P3330" i="2"/>
  <c r="F2293" i="6" s="1"/>
  <c r="AP2293" i="6" s="1"/>
  <c r="P3331" i="2"/>
  <c r="F2294" i="6" s="1"/>
  <c r="AP2294" i="6" s="1"/>
  <c r="P3332" i="2"/>
  <c r="F2295" i="6" s="1"/>
  <c r="AP2295" i="6" s="1"/>
  <c r="P3333" i="2"/>
  <c r="F2296" i="6" s="1"/>
  <c r="AP2296" i="6" s="1"/>
  <c r="P3334" i="2"/>
  <c r="F2297" i="6" s="1"/>
  <c r="AP2297" i="6" s="1"/>
  <c r="AS2297" i="6" s="1"/>
  <c r="P3335" i="2"/>
  <c r="P3336" i="2"/>
  <c r="P3337" i="2"/>
  <c r="P3338" i="2"/>
  <c r="F2298" i="6" s="1"/>
  <c r="AP2298" i="6" s="1"/>
  <c r="P3339" i="2"/>
  <c r="F2299" i="6" s="1"/>
  <c r="AP2299" i="6" s="1"/>
  <c r="P3340" i="2"/>
  <c r="F2300" i="6" s="1"/>
  <c r="AP2300" i="6" s="1"/>
  <c r="P3341" i="2"/>
  <c r="F2301" i="6" s="1"/>
  <c r="AP2301" i="6" s="1"/>
  <c r="P3342" i="2"/>
  <c r="P3343" i="2"/>
  <c r="P3344" i="2"/>
  <c r="F2302" i="6" s="1"/>
  <c r="AP2302" i="6" s="1"/>
  <c r="AS2302" i="6" s="1"/>
  <c r="AU2302" i="6" s="1"/>
  <c r="P3345" i="2"/>
  <c r="F2303" i="6" s="1"/>
  <c r="AP2303" i="6" s="1"/>
  <c r="P3346" i="2"/>
  <c r="F2304" i="6" s="1"/>
  <c r="AP2304" i="6" s="1"/>
  <c r="P3347" i="2"/>
  <c r="F2305" i="6" s="1"/>
  <c r="AP2305" i="6" s="1"/>
  <c r="P3348" i="2"/>
  <c r="F2306" i="6" s="1"/>
  <c r="AP2306" i="6" s="1"/>
  <c r="P3349" i="2"/>
  <c r="P3350" i="2"/>
  <c r="P3351" i="2"/>
  <c r="F2307" i="6" s="1"/>
  <c r="AP2307" i="6" s="1"/>
  <c r="P3352" i="2"/>
  <c r="F2308" i="6" s="1"/>
  <c r="AP2308" i="6" s="1"/>
  <c r="P3353" i="2"/>
  <c r="F2309" i="6" s="1"/>
  <c r="AP2309" i="6" s="1"/>
  <c r="P3354" i="2"/>
  <c r="F2310" i="6" s="1"/>
  <c r="AP2310" i="6" s="1"/>
  <c r="P3355" i="2"/>
  <c r="F2311" i="6" s="1"/>
  <c r="AP2311" i="6" s="1"/>
  <c r="P3356" i="2"/>
  <c r="P3357" i="2"/>
  <c r="P3358" i="2"/>
  <c r="F2312" i="6" s="1"/>
  <c r="AP2312" i="6" s="1"/>
  <c r="P3359" i="2"/>
  <c r="F2313" i="6" s="1"/>
  <c r="AP2313" i="6" s="1"/>
  <c r="P3360" i="2"/>
  <c r="F2314" i="6" s="1"/>
  <c r="AP2314" i="6" s="1"/>
  <c r="P3361" i="2"/>
  <c r="F2315" i="6" s="1"/>
  <c r="AP2315" i="6" s="1"/>
  <c r="P3362" i="2"/>
  <c r="F2316" i="6" s="1"/>
  <c r="AP2316" i="6" s="1"/>
  <c r="P3363" i="2"/>
  <c r="P3364" i="2"/>
  <c r="P3365" i="2"/>
  <c r="F2317" i="6" s="1"/>
  <c r="AP2317" i="6" s="1"/>
  <c r="P3366" i="2"/>
  <c r="F2318" i="6" s="1"/>
  <c r="AP2318" i="6" s="1"/>
  <c r="AS2318" i="6" s="1"/>
  <c r="P3367" i="2"/>
  <c r="F2319" i="6" s="1"/>
  <c r="AP2319" i="6" s="1"/>
  <c r="P3368" i="2"/>
  <c r="F2320" i="6" s="1"/>
  <c r="AP2320" i="6" s="1"/>
  <c r="P3369" i="2"/>
  <c r="F2321" i="6" s="1"/>
  <c r="AP2321" i="6" s="1"/>
  <c r="P3370" i="2"/>
  <c r="P3371" i="2"/>
  <c r="P3372" i="2"/>
  <c r="F2322" i="6" s="1"/>
  <c r="AP2322" i="6" s="1"/>
  <c r="P3373" i="2"/>
  <c r="F2323" i="6" s="1"/>
  <c r="AP2323" i="6" s="1"/>
  <c r="P3374" i="2"/>
  <c r="F2324" i="6" s="1"/>
  <c r="AP2324" i="6" s="1"/>
  <c r="AS2324" i="6" s="1"/>
  <c r="AU2324" i="6" s="1"/>
  <c r="P3375" i="2"/>
  <c r="F2325" i="6" s="1"/>
  <c r="AP2325" i="6" s="1"/>
  <c r="P3376" i="2"/>
  <c r="F2326" i="6" s="1"/>
  <c r="AP2326" i="6" s="1"/>
  <c r="P3377" i="2"/>
  <c r="P3378" i="2"/>
  <c r="P3379" i="2"/>
  <c r="F2327" i="6" s="1"/>
  <c r="AP2327" i="6" s="1"/>
  <c r="P3380" i="2"/>
  <c r="F2328" i="6" s="1"/>
  <c r="AP2328" i="6" s="1"/>
  <c r="P3381" i="2"/>
  <c r="F2329" i="6" s="1"/>
  <c r="AP2329" i="6" s="1"/>
  <c r="P3382" i="2"/>
  <c r="F2330" i="6" s="1"/>
  <c r="AP2330" i="6" s="1"/>
  <c r="AS2330" i="6" s="1"/>
  <c r="P3383" i="2"/>
  <c r="F2331" i="6" s="1"/>
  <c r="AP2331" i="6" s="1"/>
  <c r="P3384" i="2"/>
  <c r="P3385" i="2"/>
  <c r="P3386" i="2"/>
  <c r="F2332" i="6" s="1"/>
  <c r="AP2332" i="6" s="1"/>
  <c r="P3387" i="2"/>
  <c r="F2333" i="6" s="1"/>
  <c r="AP2333" i="6" s="1"/>
  <c r="P3388" i="2"/>
  <c r="F2334" i="6" s="1"/>
  <c r="AP2334" i="6" s="1"/>
  <c r="P3389" i="2"/>
  <c r="F2335" i="6" s="1"/>
  <c r="AP2335" i="6" s="1"/>
  <c r="P3390" i="2"/>
  <c r="P3391" i="2"/>
  <c r="P3392" i="2"/>
  <c r="P3393" i="2"/>
  <c r="F2336" i="6" s="1"/>
  <c r="AP2336" i="6" s="1"/>
  <c r="P3394" i="2"/>
  <c r="F2337" i="6" s="1"/>
  <c r="AP2337" i="6" s="1"/>
  <c r="P3395" i="2"/>
  <c r="F2338" i="6" s="1"/>
  <c r="AP2338" i="6" s="1"/>
  <c r="P3396" i="2"/>
  <c r="F2339" i="6" s="1"/>
  <c r="AP2339" i="6" s="1"/>
  <c r="P3397" i="2"/>
  <c r="F2340" i="6" s="1"/>
  <c r="AP2340" i="6" s="1"/>
  <c r="P3398" i="2"/>
  <c r="P3399" i="2"/>
  <c r="P3400" i="2"/>
  <c r="F2341" i="6" s="1"/>
  <c r="AP2341" i="6" s="1"/>
  <c r="AS2341" i="6" s="1"/>
  <c r="P3401" i="2"/>
  <c r="F2342" i="6" s="1"/>
  <c r="AP2342" i="6" s="1"/>
  <c r="P3402" i="2"/>
  <c r="F2343" i="6" s="1"/>
  <c r="AP2343" i="6" s="1"/>
  <c r="P3403" i="2"/>
  <c r="F2344" i="6" s="1"/>
  <c r="AP2344" i="6" s="1"/>
  <c r="P3404" i="2"/>
  <c r="F2345" i="6" s="1"/>
  <c r="AP2345" i="6" s="1"/>
  <c r="P3405" i="2"/>
  <c r="P3406" i="2"/>
  <c r="P3407" i="2"/>
  <c r="F2346" i="6" s="1"/>
  <c r="AP2346" i="6" s="1"/>
  <c r="P3408" i="2"/>
  <c r="F2347" i="6" s="1"/>
  <c r="AP2347" i="6" s="1"/>
  <c r="P3409" i="2"/>
  <c r="F2348" i="6" s="1"/>
  <c r="AP2348" i="6" s="1"/>
  <c r="P3410" i="2"/>
  <c r="F2349" i="6" s="1"/>
  <c r="AP2349" i="6" s="1"/>
  <c r="P3411" i="2"/>
  <c r="F2350" i="6" s="1"/>
  <c r="AP2350" i="6" s="1"/>
  <c r="P3412" i="2"/>
  <c r="P3413" i="2"/>
  <c r="P3414" i="2"/>
  <c r="F2351" i="6" s="1"/>
  <c r="AP2351" i="6" s="1"/>
  <c r="P3415" i="2"/>
  <c r="F2352" i="6" s="1"/>
  <c r="AP2352" i="6" s="1"/>
  <c r="P3416" i="2"/>
  <c r="F2353" i="6" s="1"/>
  <c r="AP2353" i="6" s="1"/>
  <c r="P3417" i="2"/>
  <c r="F2354" i="6" s="1"/>
  <c r="AP2354" i="6" s="1"/>
  <c r="P3418" i="2"/>
  <c r="F2355" i="6" s="1"/>
  <c r="AP2355" i="6" s="1"/>
  <c r="P3419" i="2"/>
  <c r="P3420" i="2"/>
  <c r="P3421" i="2"/>
  <c r="F2356" i="6" s="1"/>
  <c r="AP2356" i="6" s="1"/>
  <c r="P3422" i="2"/>
  <c r="F2357" i="6" s="1"/>
  <c r="AP2357" i="6" s="1"/>
  <c r="AS2357" i="6" s="1"/>
  <c r="P3423" i="2"/>
  <c r="F2358" i="6" s="1"/>
  <c r="AP2358" i="6" s="1"/>
  <c r="P3424" i="2"/>
  <c r="F2359" i="6" s="1"/>
  <c r="AP2359" i="6" s="1"/>
  <c r="P3425" i="2"/>
  <c r="F2360" i="6" s="1"/>
  <c r="AP2360" i="6" s="1"/>
  <c r="P3426" i="2"/>
  <c r="P3427" i="2"/>
  <c r="P3428" i="2"/>
  <c r="F2361" i="6" s="1"/>
  <c r="AP2361" i="6" s="1"/>
  <c r="P3429" i="2"/>
  <c r="F2362" i="6" s="1"/>
  <c r="AP2362" i="6" s="1"/>
  <c r="P3430" i="2"/>
  <c r="F2363" i="6" s="1"/>
  <c r="AP2363" i="6" s="1"/>
  <c r="AS2363" i="6" s="1"/>
  <c r="P3431" i="2"/>
  <c r="F2364" i="6" s="1"/>
  <c r="AP2364" i="6" s="1"/>
  <c r="P3432" i="2"/>
  <c r="F2365" i="6" s="1"/>
  <c r="AP2365" i="6" s="1"/>
  <c r="P3433" i="2"/>
  <c r="P3434" i="2"/>
  <c r="P3435" i="2"/>
  <c r="P3436" i="2"/>
  <c r="F2366" i="6" s="1"/>
  <c r="AP2366" i="6" s="1"/>
  <c r="P3437" i="2"/>
  <c r="F2367" i="6" s="1"/>
  <c r="AP2367" i="6" s="1"/>
  <c r="P3438" i="2"/>
  <c r="F2368" i="6" s="1"/>
  <c r="AP2368" i="6" s="1"/>
  <c r="AS2368" i="6" s="1"/>
  <c r="AU2368" i="6" s="1"/>
  <c r="P3439" i="2"/>
  <c r="F2369" i="6" s="1"/>
  <c r="AP2369" i="6" s="1"/>
  <c r="P3440" i="2"/>
  <c r="P3441" i="2"/>
  <c r="P3442" i="2"/>
  <c r="F2370" i="6" s="1"/>
  <c r="AP2370" i="6" s="1"/>
  <c r="P3443" i="2"/>
  <c r="F2371" i="6" s="1"/>
  <c r="AP2371" i="6" s="1"/>
  <c r="P3444" i="2"/>
  <c r="F2372" i="6" s="1"/>
  <c r="AP2372" i="6" s="1"/>
  <c r="P3445" i="2"/>
  <c r="F2373" i="6" s="1"/>
  <c r="AP2373" i="6" s="1"/>
  <c r="P3446" i="2"/>
  <c r="F2374" i="6" s="1"/>
  <c r="AP2374" i="6" s="1"/>
  <c r="AS2374" i="6" s="1"/>
  <c r="P3447" i="2"/>
  <c r="P3448" i="2"/>
  <c r="P3449" i="2"/>
  <c r="F2375" i="6" s="1"/>
  <c r="AP2375" i="6" s="1"/>
  <c r="P3450" i="2"/>
  <c r="F2376" i="6" s="1"/>
  <c r="AP2376" i="6" s="1"/>
  <c r="P3451" i="2"/>
  <c r="F2377" i="6" s="1"/>
  <c r="AP2377" i="6" s="1"/>
  <c r="P3452" i="2"/>
  <c r="F2378" i="6" s="1"/>
  <c r="AP2378" i="6" s="1"/>
  <c r="P3453" i="2"/>
  <c r="F2379" i="6" s="1"/>
  <c r="AP2379" i="6" s="1"/>
  <c r="P3454" i="2"/>
  <c r="P3455" i="2"/>
  <c r="P3456" i="2"/>
  <c r="F2380" i="6" s="1"/>
  <c r="AP2380" i="6" s="1"/>
  <c r="AS2380" i="6" s="1"/>
  <c r="AU2380" i="6" s="1"/>
  <c r="P3457" i="2"/>
  <c r="F2381" i="6" s="1"/>
  <c r="AP2381" i="6" s="1"/>
  <c r="P3458" i="2"/>
  <c r="F2382" i="6" s="1"/>
  <c r="AP2382" i="6" s="1"/>
  <c r="P3459" i="2"/>
  <c r="F2383" i="6" s="1"/>
  <c r="AP2383" i="6" s="1"/>
  <c r="P3460" i="2"/>
  <c r="F2384" i="6" s="1"/>
  <c r="AP2384" i="6" s="1"/>
  <c r="P3461" i="2"/>
  <c r="P3462" i="2"/>
  <c r="P3463" i="2"/>
  <c r="F2385" i="6" s="1"/>
  <c r="AP2385" i="6" s="1"/>
  <c r="P3464" i="2"/>
  <c r="F2386" i="6" s="1"/>
  <c r="AP2386" i="6" s="1"/>
  <c r="P3465" i="2"/>
  <c r="F2387" i="6" s="1"/>
  <c r="AP2387" i="6" s="1"/>
  <c r="P3466" i="2"/>
  <c r="F2388" i="6" s="1"/>
  <c r="AP2388" i="6" s="1"/>
  <c r="P3467" i="2"/>
  <c r="F2389" i="6" s="1"/>
  <c r="AP2389" i="6" s="1"/>
  <c r="P3468" i="2"/>
  <c r="P3469" i="2"/>
  <c r="P3470" i="2"/>
  <c r="F2390" i="6" s="1"/>
  <c r="AP2390" i="6" s="1"/>
  <c r="P3471" i="2"/>
  <c r="F2391" i="6" s="1"/>
  <c r="AP2391" i="6" s="1"/>
  <c r="P3472" i="2"/>
  <c r="F2392" i="6" s="1"/>
  <c r="AP2392" i="6" s="1"/>
  <c r="P3473" i="2"/>
  <c r="F2393" i="6" s="1"/>
  <c r="AP2393" i="6" s="1"/>
  <c r="P3474" i="2"/>
  <c r="P3475" i="2"/>
  <c r="P3476" i="2"/>
  <c r="P3477" i="2"/>
  <c r="F2394" i="6" s="1"/>
  <c r="AP2394" i="6" s="1"/>
  <c r="P3478" i="2"/>
  <c r="F2395" i="6" s="1"/>
  <c r="AP2395" i="6" s="1"/>
  <c r="AS2395" i="6" s="1"/>
  <c r="P3479" i="2"/>
  <c r="F2396" i="6" s="1"/>
  <c r="AP2396" i="6" s="1"/>
  <c r="P3480" i="2"/>
  <c r="F2397" i="6" s="1"/>
  <c r="AP2397" i="6" s="1"/>
  <c r="P3481" i="2"/>
  <c r="F2398" i="6" s="1"/>
  <c r="AP2398" i="6" s="1"/>
  <c r="P3482" i="2"/>
  <c r="P3483" i="2"/>
  <c r="P3484" i="2"/>
  <c r="F2399" i="6" s="1"/>
  <c r="AP2399" i="6" s="1"/>
  <c r="P3485" i="2"/>
  <c r="F2400" i="6" s="1"/>
  <c r="AP2400" i="6" s="1"/>
  <c r="P3486" i="2"/>
  <c r="F2401" i="6" s="1"/>
  <c r="AP2401" i="6" s="1"/>
  <c r="AS2401" i="6" s="1"/>
  <c r="P3487" i="2"/>
  <c r="F2402" i="6" s="1"/>
  <c r="AP2402" i="6" s="1"/>
  <c r="P3488" i="2"/>
  <c r="F2403" i="6" s="1"/>
  <c r="AP2403" i="6" s="1"/>
  <c r="P3489" i="2"/>
  <c r="P3490" i="2"/>
  <c r="P3491" i="2"/>
  <c r="F2404" i="6" s="1"/>
  <c r="AP2404" i="6" s="1"/>
  <c r="P3492" i="2"/>
  <c r="F2405" i="6" s="1"/>
  <c r="AP2405" i="6" s="1"/>
  <c r="P3493" i="2"/>
  <c r="F2406" i="6" s="1"/>
  <c r="AP2406" i="6" s="1"/>
  <c r="P3494" i="2"/>
  <c r="F2407" i="6" s="1"/>
  <c r="AP2407" i="6" s="1"/>
  <c r="AS2407" i="6" s="1"/>
  <c r="P3495" i="2"/>
  <c r="F2408" i="6" s="1"/>
  <c r="AP2408" i="6" s="1"/>
  <c r="P3496" i="2"/>
  <c r="P3497" i="2"/>
  <c r="P3498" i="2"/>
  <c r="F2409" i="6" s="1"/>
  <c r="AP2409" i="6" s="1"/>
  <c r="P3499" i="2"/>
  <c r="F2410" i="6" s="1"/>
  <c r="AP2410" i="6" s="1"/>
  <c r="P3500" i="2"/>
  <c r="F2411" i="6" s="1"/>
  <c r="AP2411" i="6" s="1"/>
  <c r="P3501" i="2"/>
  <c r="F2412" i="6" s="1"/>
  <c r="AP2412" i="6" s="1"/>
  <c r="P3502" i="2"/>
  <c r="F2413" i="6" s="1"/>
  <c r="AP2413" i="6" s="1"/>
  <c r="AS2413" i="6" s="1"/>
  <c r="P3503" i="2"/>
  <c r="P3504" i="2"/>
  <c r="P3505" i="2"/>
  <c r="F2414" i="6" s="1"/>
  <c r="AP2414" i="6" s="1"/>
  <c r="P3506" i="2"/>
  <c r="F2415" i="6" s="1"/>
  <c r="AP2415" i="6" s="1"/>
  <c r="P3507" i="2"/>
  <c r="F2416" i="6" s="1"/>
  <c r="AP2416" i="6" s="1"/>
  <c r="P3508" i="2"/>
  <c r="F2417" i="6" s="1"/>
  <c r="AP2417" i="6" s="1"/>
  <c r="P3509" i="2"/>
  <c r="F2418" i="6" s="1"/>
  <c r="AP2418" i="6" s="1"/>
  <c r="P3510" i="2"/>
  <c r="P3511" i="2"/>
  <c r="P3512" i="2"/>
  <c r="F2419" i="6" s="1"/>
  <c r="AP2419" i="6" s="1"/>
  <c r="AS2419" i="6" s="1"/>
  <c r="P3513" i="2"/>
  <c r="F2420" i="6" s="1"/>
  <c r="AP2420" i="6" s="1"/>
  <c r="P3514" i="2"/>
  <c r="F2421" i="6" s="1"/>
  <c r="AP2421" i="6" s="1"/>
  <c r="P3515" i="2"/>
  <c r="F2422" i="6" s="1"/>
  <c r="AP2422" i="6" s="1"/>
  <c r="P3516" i="2"/>
  <c r="F2423" i="6" s="1"/>
  <c r="AP2423" i="6" s="1"/>
  <c r="P3517" i="2"/>
  <c r="P3518" i="2"/>
  <c r="P3519" i="2"/>
  <c r="F2424" i="6" s="1"/>
  <c r="AP2424" i="6" s="1"/>
  <c r="P3520" i="2"/>
  <c r="F2425" i="6" s="1"/>
  <c r="AP2425" i="6" s="1"/>
  <c r="P3521" i="2"/>
  <c r="F2426" i="6" s="1"/>
  <c r="AP2426" i="6" s="1"/>
  <c r="P3522" i="2"/>
  <c r="F2427" i="6" s="1"/>
  <c r="AP2427" i="6" s="1"/>
  <c r="P3523" i="2"/>
  <c r="F2428" i="6" s="1"/>
  <c r="AP2428" i="6" s="1"/>
  <c r="P3524" i="2"/>
  <c r="P3525" i="2"/>
  <c r="P3526" i="2"/>
  <c r="F2429" i="6" s="1"/>
  <c r="AP2429" i="6" s="1"/>
  <c r="P3527" i="2"/>
  <c r="F2430" i="6" s="1"/>
  <c r="AP2430" i="6" s="1"/>
  <c r="P3528" i="2"/>
  <c r="F2431" i="6" s="1"/>
  <c r="AP2431" i="6" s="1"/>
  <c r="P3529" i="2"/>
  <c r="F2432" i="6" s="1"/>
  <c r="AP2432" i="6" s="1"/>
  <c r="P3530" i="2"/>
  <c r="F2433" i="6" s="1"/>
  <c r="AP2433" i="6" s="1"/>
  <c r="P3531" i="2"/>
  <c r="P3532" i="2"/>
  <c r="P3533" i="2"/>
  <c r="F2434" i="6" s="1"/>
  <c r="AP2434" i="6" s="1"/>
  <c r="P3534" i="2"/>
  <c r="F2435" i="6" s="1"/>
  <c r="AP2435" i="6" s="1"/>
  <c r="AS2435" i="6" s="1"/>
  <c r="P3535" i="2"/>
  <c r="F2436" i="6" s="1"/>
  <c r="AP2436" i="6" s="1"/>
  <c r="P3536" i="2"/>
  <c r="F2437" i="6" s="1"/>
  <c r="AP2437" i="6" s="1"/>
  <c r="P3537" i="2"/>
  <c r="F2438" i="6" s="1"/>
  <c r="AP2438" i="6" s="1"/>
  <c r="P3538" i="2"/>
  <c r="P3539" i="2"/>
  <c r="P3540" i="2"/>
  <c r="P3541" i="2"/>
  <c r="F2439" i="6" s="1"/>
  <c r="AP2439" i="6" s="1"/>
  <c r="P3542" i="2"/>
  <c r="F2440" i="6" s="1"/>
  <c r="AP2440" i="6" s="1"/>
  <c r="AS2440" i="6" s="1"/>
  <c r="P3543" i="2"/>
  <c r="F2441" i="6" s="1"/>
  <c r="AP2441" i="6" s="1"/>
  <c r="P3544" i="2"/>
  <c r="F2442" i="6" s="1"/>
  <c r="AP2442" i="6" s="1"/>
  <c r="P3545" i="2"/>
  <c r="P3546" i="2"/>
  <c r="P3547" i="2"/>
  <c r="F2443" i="6" s="1"/>
  <c r="AP2443" i="6" s="1"/>
  <c r="P3548" i="2"/>
  <c r="F2444" i="6" s="1"/>
  <c r="AP2444" i="6" s="1"/>
  <c r="P3549" i="2"/>
  <c r="F2445" i="6" s="1"/>
  <c r="AP2445" i="6" s="1"/>
  <c r="P3550" i="2"/>
  <c r="F2446" i="6" s="1"/>
  <c r="AP2446" i="6" s="1"/>
  <c r="AS2446" i="6" s="1"/>
  <c r="P3551" i="2"/>
  <c r="F2447" i="6" s="1"/>
  <c r="AP2447" i="6" s="1"/>
  <c r="P3552" i="2"/>
  <c r="P3553" i="2"/>
  <c r="P3554" i="2"/>
  <c r="F2448" i="6" s="1"/>
  <c r="AP2448" i="6" s="1"/>
  <c r="P3555" i="2"/>
  <c r="F2449" i="6" s="1"/>
  <c r="AP2449" i="6" s="1"/>
  <c r="P3556" i="2"/>
  <c r="F2450" i="6" s="1"/>
  <c r="AP2450" i="6" s="1"/>
  <c r="P3557" i="2"/>
  <c r="F2451" i="6" s="1"/>
  <c r="AP2451" i="6" s="1"/>
  <c r="P3558" i="2"/>
  <c r="F2452" i="6" s="1"/>
  <c r="AP2452" i="6" s="1"/>
  <c r="AS2452" i="6" s="1"/>
  <c r="AU2452" i="6" s="1"/>
  <c r="P3559" i="2"/>
  <c r="P3560" i="2"/>
  <c r="P3561" i="2"/>
  <c r="F2453" i="6" s="1"/>
  <c r="AP2453" i="6" s="1"/>
  <c r="P3562" i="2"/>
  <c r="F2454" i="6" s="1"/>
  <c r="AP2454" i="6" s="1"/>
  <c r="P3563" i="2"/>
  <c r="F2455" i="6" s="1"/>
  <c r="AP2455" i="6" s="1"/>
  <c r="P3564" i="2"/>
  <c r="F2456" i="6" s="1"/>
  <c r="AP2456" i="6" s="1"/>
  <c r="P3565" i="2"/>
  <c r="F2457" i="6" s="1"/>
  <c r="AP2457" i="6" s="1"/>
  <c r="P3566" i="2"/>
  <c r="P3567" i="2"/>
  <c r="P3568" i="2"/>
  <c r="F2458" i="6" s="1"/>
  <c r="AP2458" i="6" s="1"/>
  <c r="AS2458" i="6" s="1"/>
  <c r="P3569" i="2"/>
  <c r="F2459" i="6" s="1"/>
  <c r="AP2459" i="6" s="1"/>
  <c r="P3570" i="2"/>
  <c r="F2460" i="6" s="1"/>
  <c r="AP2460" i="6" s="1"/>
  <c r="P3571" i="2"/>
  <c r="F2461" i="6" s="1"/>
  <c r="AP2461" i="6" s="1"/>
  <c r="P3572" i="2"/>
  <c r="F2462" i="6" s="1"/>
  <c r="AP2462" i="6" s="1"/>
  <c r="P3573" i="2"/>
  <c r="P3574" i="2"/>
  <c r="P3575" i="2"/>
  <c r="F2463" i="6" s="1"/>
  <c r="AP2463" i="6" s="1"/>
  <c r="P3576" i="2"/>
  <c r="F2464" i="6" s="1"/>
  <c r="AP2464" i="6" s="1"/>
  <c r="P3577" i="2"/>
  <c r="F2465" i="6" s="1"/>
  <c r="AP2465" i="6" s="1"/>
  <c r="P3578" i="2"/>
  <c r="F2466" i="6" s="1"/>
  <c r="AP2466" i="6" s="1"/>
  <c r="P3579" i="2"/>
  <c r="F2467" i="6" s="1"/>
  <c r="AP2467" i="6" s="1"/>
  <c r="P3580" i="2"/>
  <c r="P3581" i="2"/>
  <c r="P3582" i="2"/>
  <c r="F2468" i="6" s="1"/>
  <c r="AP2468" i="6" s="1"/>
  <c r="P3583" i="2"/>
  <c r="F2469" i="6" s="1"/>
  <c r="AP2469" i="6" s="1"/>
  <c r="P3584" i="2"/>
  <c r="F2470" i="6" s="1"/>
  <c r="AP2470" i="6" s="1"/>
  <c r="P3585" i="2"/>
  <c r="F2471" i="6" s="1"/>
  <c r="AP2471" i="6" s="1"/>
  <c r="P3586" i="2"/>
  <c r="F2472" i="6" s="1"/>
  <c r="AP2472" i="6" s="1"/>
  <c r="P3587" i="2"/>
  <c r="P3588" i="2"/>
  <c r="P3589" i="2"/>
  <c r="F2473" i="6" s="1"/>
  <c r="AP2473" i="6" s="1"/>
  <c r="P3590" i="2"/>
  <c r="F2474" i="6" s="1"/>
  <c r="AP2474" i="6" s="1"/>
  <c r="AS2474" i="6" s="1"/>
  <c r="P3591" i="2"/>
  <c r="F2475" i="6" s="1"/>
  <c r="AP2475" i="6" s="1"/>
  <c r="P3592" i="2"/>
  <c r="F2476" i="6" s="1"/>
  <c r="AP2476" i="6" s="1"/>
  <c r="P3593" i="2"/>
  <c r="F2477" i="6" s="1"/>
  <c r="AP2477" i="6" s="1"/>
  <c r="P3594" i="2"/>
  <c r="P3595" i="2"/>
  <c r="P3596" i="2"/>
  <c r="F2478" i="6" s="1"/>
  <c r="AP2478" i="6" s="1"/>
  <c r="P3597" i="2"/>
  <c r="F2479" i="6" s="1"/>
  <c r="AP2479" i="6" s="1"/>
  <c r="P3598" i="2"/>
  <c r="F2480" i="6" s="1"/>
  <c r="AP2480" i="6" s="1"/>
  <c r="AS2480" i="6" s="1"/>
  <c r="AU2480" i="6" s="1"/>
  <c r="P3599" i="2"/>
  <c r="F2481" i="6" s="1"/>
  <c r="AP2481" i="6" s="1"/>
  <c r="P3600" i="2"/>
  <c r="F2482" i="6" s="1"/>
  <c r="AP2482" i="6" s="1"/>
  <c r="P3601" i="2"/>
  <c r="P3602" i="2"/>
  <c r="P3603" i="2"/>
  <c r="F2483" i="6" s="1"/>
  <c r="AP2483" i="6" s="1"/>
  <c r="P3604" i="2"/>
  <c r="F2484" i="6" s="1"/>
  <c r="AP2484" i="6" s="1"/>
  <c r="P3605" i="2"/>
  <c r="F2485" i="6" s="1"/>
  <c r="AP2485" i="6" s="1"/>
  <c r="P3606" i="2"/>
  <c r="F2486" i="6" s="1"/>
  <c r="AP2486" i="6" s="1"/>
  <c r="AS2486" i="6" s="1"/>
  <c r="P3607" i="2"/>
  <c r="F2487" i="6" s="1"/>
  <c r="AP2487" i="6" s="1"/>
  <c r="P3608" i="2"/>
  <c r="P3609" i="2"/>
  <c r="P3610" i="2"/>
  <c r="F2488" i="6" s="1"/>
  <c r="AP2488" i="6" s="1"/>
  <c r="P3611" i="2"/>
  <c r="F2489" i="6" s="1"/>
  <c r="AP2489" i="6" s="1"/>
  <c r="P3612" i="2"/>
  <c r="F2490" i="6" s="1"/>
  <c r="AP2490" i="6" s="1"/>
  <c r="P3613" i="2"/>
  <c r="F2491" i="6" s="1"/>
  <c r="AP2491" i="6" s="1"/>
  <c r="P3614" i="2"/>
  <c r="F2492" i="6" s="1"/>
  <c r="AP2492" i="6" s="1"/>
  <c r="AS2492" i="6" s="1"/>
  <c r="AU2492" i="6" s="1"/>
  <c r="P3615" i="2"/>
  <c r="P3616" i="2"/>
  <c r="P3617" i="2"/>
  <c r="F2493" i="6" s="1"/>
  <c r="AP2493" i="6" s="1"/>
  <c r="P3618" i="2"/>
  <c r="F2494" i="6" s="1"/>
  <c r="AP2494" i="6" s="1"/>
  <c r="P3619" i="2"/>
  <c r="F2495" i="6" s="1"/>
  <c r="AP2495" i="6" s="1"/>
  <c r="P3620" i="2"/>
  <c r="P3621" i="2"/>
  <c r="F2496" i="6" s="1"/>
  <c r="AP2496" i="6" s="1"/>
  <c r="P3622" i="2"/>
  <c r="P3623" i="2"/>
  <c r="P3624" i="2"/>
  <c r="F2497" i="6" s="1"/>
  <c r="AP2497" i="6" s="1"/>
  <c r="AS2497" i="6" s="1"/>
  <c r="P3625" i="2"/>
  <c r="F2498" i="6" s="1"/>
  <c r="AP2498" i="6" s="1"/>
  <c r="P3626" i="2"/>
  <c r="F2499" i="6" s="1"/>
  <c r="AP2499" i="6" s="1"/>
  <c r="P3627" i="2"/>
  <c r="F2500" i="6" s="1"/>
  <c r="AP2500" i="6" s="1"/>
  <c r="P3628" i="2"/>
  <c r="F2501" i="6" s="1"/>
  <c r="AP2501" i="6" s="1"/>
  <c r="P3629" i="2"/>
  <c r="P3630" i="2"/>
  <c r="P3631" i="2"/>
  <c r="F2502" i="6" s="1"/>
  <c r="AP2502" i="6" s="1"/>
  <c r="P3632" i="2"/>
  <c r="F2503" i="6" s="1"/>
  <c r="AP2503" i="6" s="1"/>
  <c r="P3633" i="2"/>
  <c r="F2504" i="6" s="1"/>
  <c r="AP2504" i="6" s="1"/>
  <c r="P3634" i="2"/>
  <c r="F2505" i="6" s="1"/>
  <c r="AP2505" i="6" s="1"/>
  <c r="P3635" i="2"/>
  <c r="F2506" i="6" s="1"/>
  <c r="AP2506" i="6" s="1"/>
  <c r="P3636" i="2"/>
  <c r="P3637" i="2"/>
  <c r="P3638" i="2"/>
  <c r="F2507" i="6" s="1"/>
  <c r="AP2507" i="6" s="1"/>
  <c r="P3639" i="2"/>
  <c r="F2508" i="6" s="1"/>
  <c r="AP2508" i="6" s="1"/>
  <c r="P3640" i="2"/>
  <c r="F2509" i="6" s="1"/>
  <c r="AP2509" i="6" s="1"/>
  <c r="P3641" i="2"/>
  <c r="F2510" i="6" s="1"/>
  <c r="AP2510" i="6" s="1"/>
  <c r="P3642" i="2"/>
  <c r="F2511" i="6" s="1"/>
  <c r="AP2511" i="6" s="1"/>
  <c r="P3643" i="2"/>
  <c r="P3644" i="2"/>
  <c r="P3645" i="2"/>
  <c r="F2512" i="6" s="1"/>
  <c r="AP2512" i="6" s="1"/>
  <c r="P3646" i="2"/>
  <c r="F2513" i="6" s="1"/>
  <c r="AP2513" i="6" s="1"/>
  <c r="AS2513" i="6" s="1"/>
  <c r="P3647" i="2"/>
  <c r="F2514" i="6" s="1"/>
  <c r="AP2514" i="6" s="1"/>
  <c r="P3648" i="2"/>
  <c r="F2515" i="6" s="1"/>
  <c r="AP2515" i="6" s="1"/>
  <c r="P3649" i="2"/>
  <c r="P3650" i="2"/>
  <c r="P3651" i="2"/>
  <c r="P3652" i="2"/>
  <c r="F2516" i="6" s="1"/>
  <c r="AP2516" i="6" s="1"/>
  <c r="P3653" i="2"/>
  <c r="F2517" i="6" s="1"/>
  <c r="AP2517" i="6" s="1"/>
  <c r="P3654" i="2"/>
  <c r="F2518" i="6" s="1"/>
  <c r="AP2518" i="6" s="1"/>
  <c r="AS2518" i="6" s="1"/>
  <c r="P3655" i="2"/>
  <c r="F2519" i="6" s="1"/>
  <c r="AP2519" i="6" s="1"/>
  <c r="P3656" i="2"/>
  <c r="P3657" i="2"/>
  <c r="P3658" i="2"/>
  <c r="P3659" i="2"/>
  <c r="F2520" i="6" s="1"/>
  <c r="AP2520" i="6" s="1"/>
  <c r="P3660" i="2"/>
  <c r="F2521" i="6" s="1"/>
  <c r="AP2521" i="6" s="1"/>
  <c r="P3661" i="2"/>
  <c r="F2522" i="6" s="1"/>
  <c r="AP2522" i="6" s="1"/>
  <c r="P3662" i="2"/>
  <c r="F2523" i="6" s="1"/>
  <c r="AP2523" i="6" s="1"/>
  <c r="AS2523" i="6" s="1"/>
  <c r="P3663" i="2"/>
  <c r="F2524" i="6" s="1"/>
  <c r="AP2524" i="6" s="1"/>
  <c r="P3664" i="2"/>
  <c r="P3665" i="2"/>
  <c r="P3666" i="2"/>
  <c r="F2525" i="6" s="1"/>
  <c r="AP2525" i="6" s="1"/>
  <c r="P3667" i="2"/>
  <c r="F2526" i="6" s="1"/>
  <c r="AP2526" i="6" s="1"/>
  <c r="P3668" i="2"/>
  <c r="F2527" i="6" s="1"/>
  <c r="AP2527" i="6" s="1"/>
  <c r="P3669" i="2"/>
  <c r="F2528" i="6" s="1"/>
  <c r="AP2528" i="6" s="1"/>
  <c r="P3670" i="2"/>
  <c r="F2529" i="6" s="1"/>
  <c r="AP2529" i="6" s="1"/>
  <c r="AS2529" i="6" s="1"/>
  <c r="P3671" i="2"/>
  <c r="P3672" i="2"/>
  <c r="P3673" i="2"/>
  <c r="P3674" i="2"/>
  <c r="F2530" i="6" s="1"/>
  <c r="AP2530" i="6" s="1"/>
  <c r="P3675" i="2"/>
  <c r="F2531" i="6" s="1"/>
  <c r="AP2531" i="6" s="1"/>
  <c r="P3676" i="2"/>
  <c r="F2532" i="6" s="1"/>
  <c r="AP2532" i="6" s="1"/>
  <c r="P3677" i="2"/>
  <c r="F2533" i="6" s="1"/>
  <c r="AP2533" i="6" s="1"/>
  <c r="P3678" i="2"/>
  <c r="P3679" i="2"/>
  <c r="P3680" i="2"/>
  <c r="F2534" i="6" s="1"/>
  <c r="AP2534" i="6" s="1"/>
  <c r="AS2534" i="6" s="1"/>
  <c r="P3681" i="2"/>
  <c r="F2535" i="6" s="1"/>
  <c r="AP2535" i="6" s="1"/>
  <c r="P3682" i="2"/>
  <c r="F2536" i="6" s="1"/>
  <c r="AP2536" i="6" s="1"/>
  <c r="P3683" i="2"/>
  <c r="F2537" i="6" s="1"/>
  <c r="AP2537" i="6" s="1"/>
  <c r="P3684" i="2"/>
  <c r="F2538" i="6" s="1"/>
  <c r="AP2538" i="6" s="1"/>
  <c r="P3685" i="2"/>
  <c r="P3686" i="2"/>
  <c r="P3687" i="2"/>
  <c r="F2539" i="6" s="1"/>
  <c r="AP2539" i="6" s="1"/>
  <c r="P3688" i="2"/>
  <c r="F2540" i="6" s="1"/>
  <c r="AP2540" i="6" s="1"/>
  <c r="P3689" i="2"/>
  <c r="F2541" i="6" s="1"/>
  <c r="AP2541" i="6" s="1"/>
  <c r="P3690" i="2"/>
  <c r="F2542" i="6" s="1"/>
  <c r="AP2542" i="6" s="1"/>
  <c r="P3691" i="2"/>
  <c r="F2543" i="6" s="1"/>
  <c r="AP2543" i="6" s="1"/>
  <c r="P3692" i="2"/>
  <c r="P3693" i="2"/>
  <c r="P3694" i="2"/>
  <c r="F2544" i="6" s="1"/>
  <c r="AP2544" i="6" s="1"/>
  <c r="P3695" i="2"/>
  <c r="F2545" i="6" s="1"/>
  <c r="AP2545" i="6" s="1"/>
  <c r="P3696" i="2"/>
  <c r="F2546" i="6" s="1"/>
  <c r="AP2546" i="6" s="1"/>
  <c r="P3697" i="2"/>
  <c r="F2547" i="6" s="1"/>
  <c r="AP2547" i="6" s="1"/>
  <c r="P3698" i="2"/>
  <c r="F2548" i="6" s="1"/>
  <c r="AP2548" i="6" s="1"/>
  <c r="P3699" i="2"/>
  <c r="P3700" i="2"/>
  <c r="P3701" i="2"/>
  <c r="P3702" i="2"/>
  <c r="F2549" i="6" s="1"/>
  <c r="AP2549" i="6" s="1"/>
  <c r="P3703" i="2"/>
  <c r="F2550" i="6" s="1"/>
  <c r="AP2550" i="6" s="1"/>
  <c r="P3704" i="2"/>
  <c r="F2551" i="6" s="1"/>
  <c r="AP2551" i="6" s="1"/>
  <c r="P3705" i="2"/>
  <c r="F2552" i="6" s="1"/>
  <c r="AP2552" i="6" s="1"/>
  <c r="P3706" i="2"/>
  <c r="P3707" i="2"/>
  <c r="P3708" i="2"/>
  <c r="F2553" i="6" s="1"/>
  <c r="AP2553" i="6" s="1"/>
  <c r="P3709" i="2"/>
  <c r="F2554" i="6" s="1"/>
  <c r="AP2554" i="6" s="1"/>
  <c r="P3710" i="2"/>
  <c r="F2555" i="6" s="1"/>
  <c r="AP2555" i="6" s="1"/>
  <c r="AS2555" i="6" s="1"/>
  <c r="P3711" i="2"/>
  <c r="F2556" i="6" s="1"/>
  <c r="AP2556" i="6" s="1"/>
  <c r="P3712" i="2"/>
  <c r="F2557" i="6" s="1"/>
  <c r="AP2557" i="6" s="1"/>
  <c r="P3713" i="2"/>
  <c r="P3714" i="2"/>
  <c r="P3715" i="2"/>
  <c r="F2558" i="6" s="1"/>
  <c r="AP2558" i="6" s="1"/>
  <c r="P3716" i="2"/>
  <c r="F2559" i="6" s="1"/>
  <c r="AP2559" i="6" s="1"/>
  <c r="P3717" i="2"/>
  <c r="F2560" i="6" s="1"/>
  <c r="AP2560" i="6" s="1"/>
  <c r="P3718" i="2"/>
  <c r="F2561" i="6" s="1"/>
  <c r="AP2561" i="6" s="1"/>
  <c r="AS2561" i="6" s="1"/>
  <c r="P3719" i="2"/>
  <c r="F2562" i="6" s="1"/>
  <c r="AP2562" i="6" s="1"/>
  <c r="P3720" i="2"/>
  <c r="P3721" i="2"/>
  <c r="P3722" i="2"/>
  <c r="F2563" i="6" s="1"/>
  <c r="AP2563" i="6" s="1"/>
  <c r="P3723" i="2"/>
  <c r="F2564" i="6" s="1"/>
  <c r="AP2564" i="6" s="1"/>
  <c r="P3724" i="2"/>
  <c r="F2565" i="6" s="1"/>
  <c r="AP2565" i="6" s="1"/>
  <c r="P3725" i="2"/>
  <c r="F2566" i="6" s="1"/>
  <c r="AP2566" i="6" s="1"/>
  <c r="P3726" i="2"/>
  <c r="F2567" i="6" s="1"/>
  <c r="AP2567" i="6" s="1"/>
  <c r="AS2567" i="6" s="1"/>
  <c r="P3727" i="2"/>
  <c r="P3728" i="2"/>
  <c r="P3729" i="2"/>
  <c r="F2568" i="6" s="1"/>
  <c r="AP2568" i="6" s="1"/>
  <c r="P3730" i="2"/>
  <c r="F2569" i="6" s="1"/>
  <c r="AP2569" i="6" s="1"/>
  <c r="P3731" i="2"/>
  <c r="F2570" i="6" s="1"/>
  <c r="AP2570" i="6" s="1"/>
  <c r="P3732" i="2"/>
  <c r="F2571" i="6" s="1"/>
  <c r="AP2571" i="6" s="1"/>
  <c r="P3733" i="2"/>
  <c r="F2572" i="6" s="1"/>
  <c r="AP2572" i="6" s="1"/>
  <c r="P3734" i="2"/>
  <c r="P3735" i="2"/>
  <c r="P3736" i="2"/>
  <c r="F2573" i="6" s="1"/>
  <c r="AP2573" i="6" s="1"/>
  <c r="AS2573" i="6" s="1"/>
  <c r="P3737" i="2"/>
  <c r="F2574" i="6" s="1"/>
  <c r="AP2574" i="6" s="1"/>
  <c r="P3738" i="2"/>
  <c r="F2575" i="6" s="1"/>
  <c r="AP2575" i="6" s="1"/>
  <c r="P3739" i="2"/>
  <c r="F2576" i="6" s="1"/>
  <c r="AP2576" i="6" s="1"/>
  <c r="P3740" i="2"/>
  <c r="F2577" i="6" s="1"/>
  <c r="AP2577" i="6" s="1"/>
  <c r="P3741" i="2"/>
  <c r="P3742" i="2"/>
  <c r="P3743" i="2"/>
  <c r="F2578" i="6" s="1"/>
  <c r="AP2578" i="6" s="1"/>
  <c r="P3744" i="2"/>
  <c r="F2579" i="6" s="1"/>
  <c r="AP2579" i="6" s="1"/>
  <c r="P3745" i="2"/>
  <c r="F2580" i="6" s="1"/>
  <c r="AP2580" i="6" s="1"/>
  <c r="P3746" i="2"/>
  <c r="F2581" i="6" s="1"/>
  <c r="AP2581" i="6" s="1"/>
  <c r="P3747" i="2"/>
  <c r="P3748" i="2"/>
  <c r="P3749" i="2"/>
  <c r="P3750" i="2"/>
  <c r="F2582" i="6" s="1"/>
  <c r="AP2582" i="6" s="1"/>
  <c r="P3751" i="2"/>
  <c r="F2583" i="6" s="1"/>
  <c r="AP2583" i="6" s="1"/>
  <c r="P3752" i="2"/>
  <c r="F2584" i="6" s="1"/>
  <c r="AP2584" i="6" s="1"/>
  <c r="P3753" i="2"/>
  <c r="F2585" i="6" s="1"/>
  <c r="AP2585" i="6" s="1"/>
  <c r="P3754" i="2"/>
  <c r="F2586" i="6" s="1"/>
  <c r="AP2586" i="6" s="1"/>
  <c r="P3755" i="2"/>
  <c r="P3756" i="2"/>
  <c r="P3757" i="2"/>
  <c r="F2587" i="6" s="1"/>
  <c r="AP2587" i="6" s="1"/>
  <c r="P3758" i="2"/>
  <c r="F2588" i="6" s="1"/>
  <c r="AP2588" i="6" s="1"/>
  <c r="AS2588" i="6" s="1"/>
  <c r="AU2588" i="6" s="1"/>
  <c r="P3759" i="2"/>
  <c r="F2589" i="6" s="1"/>
  <c r="AP2589" i="6" s="1"/>
  <c r="P3760" i="2"/>
  <c r="F2590" i="6" s="1"/>
  <c r="AP2590" i="6" s="1"/>
  <c r="P3761" i="2"/>
  <c r="F2591" i="6" s="1"/>
  <c r="AP2591" i="6" s="1"/>
  <c r="P3762" i="2"/>
  <c r="P3763" i="2"/>
  <c r="P3764" i="2"/>
  <c r="F2592" i="6" s="1"/>
  <c r="AP2592" i="6" s="1"/>
  <c r="P3765" i="2"/>
  <c r="F2593" i="6" s="1"/>
  <c r="AP2593" i="6" s="1"/>
  <c r="P3766" i="2"/>
  <c r="F2594" i="6" s="1"/>
  <c r="AP2594" i="6" s="1"/>
  <c r="AS2594" i="6" s="1"/>
  <c r="P3767" i="2"/>
  <c r="F2595" i="6" s="1"/>
  <c r="AP2595" i="6" s="1"/>
  <c r="P3768" i="2"/>
  <c r="F2596" i="6" s="1"/>
  <c r="AP2596" i="6" s="1"/>
  <c r="P3769" i="2"/>
  <c r="P3770" i="2"/>
  <c r="P3771" i="2"/>
  <c r="F2597" i="6" s="1"/>
  <c r="AP2597" i="6" s="1"/>
  <c r="P3772" i="2"/>
  <c r="F2598" i="6" s="1"/>
  <c r="AP2598" i="6" s="1"/>
  <c r="P3773" i="2"/>
  <c r="F2599" i="6" s="1"/>
  <c r="AP2599" i="6" s="1"/>
  <c r="P3774" i="2"/>
  <c r="F2600" i="6" s="1"/>
  <c r="AP2600" i="6" s="1"/>
  <c r="AS2600" i="6" s="1"/>
  <c r="P3775" i="2"/>
  <c r="F2601" i="6" s="1"/>
  <c r="AP2601" i="6" s="1"/>
  <c r="P3776" i="2"/>
  <c r="P3777" i="2"/>
  <c r="P3778" i="2"/>
  <c r="F2602" i="6" s="1"/>
  <c r="AP2602" i="6" s="1"/>
  <c r="P3779" i="2"/>
  <c r="F2603" i="6" s="1"/>
  <c r="AP2603" i="6" s="1"/>
  <c r="P3780" i="2"/>
  <c r="F2604" i="6" s="1"/>
  <c r="AP2604" i="6" s="1"/>
  <c r="P3781" i="2"/>
  <c r="F2605" i="6" s="1"/>
  <c r="AP2605" i="6" s="1"/>
  <c r="P3782" i="2"/>
  <c r="F2606" i="6" s="1"/>
  <c r="AP2606" i="6" s="1"/>
  <c r="AS2606" i="6" s="1"/>
  <c r="P3783" i="2"/>
  <c r="P3784" i="2"/>
  <c r="P3785" i="2"/>
  <c r="F2607" i="6" s="1"/>
  <c r="AP2607" i="6" s="1"/>
  <c r="P3786" i="2"/>
  <c r="F2608" i="6" s="1"/>
  <c r="AP2608" i="6" s="1"/>
  <c r="P3787" i="2"/>
  <c r="F2609" i="6" s="1"/>
  <c r="AP2609" i="6" s="1"/>
  <c r="P3788" i="2"/>
  <c r="F2610" i="6" s="1"/>
  <c r="AP2610" i="6" s="1"/>
  <c r="P3789" i="2"/>
  <c r="F2611" i="6" s="1"/>
  <c r="AP2611" i="6" s="1"/>
  <c r="P3790" i="2"/>
  <c r="P3791" i="2"/>
  <c r="P3792" i="2"/>
  <c r="F2612" i="6" s="1"/>
  <c r="AP2612" i="6" s="1"/>
  <c r="AS2612" i="6" s="1"/>
  <c r="AU2612" i="6" s="1"/>
  <c r="P3793" i="2"/>
  <c r="F2613" i="6" s="1"/>
  <c r="AP2613" i="6" s="1"/>
  <c r="P3794" i="2"/>
  <c r="F2614" i="6" s="1"/>
  <c r="AP2614" i="6" s="1"/>
  <c r="P3795" i="2"/>
  <c r="F2615" i="6" s="1"/>
  <c r="AP2615" i="6" s="1"/>
  <c r="P3796" i="2"/>
  <c r="F2616" i="6" s="1"/>
  <c r="AP2616" i="6" s="1"/>
  <c r="P3797" i="2"/>
  <c r="P3798" i="2"/>
  <c r="P3799" i="2"/>
  <c r="F2617" i="6" s="1"/>
  <c r="AP2617" i="6" s="1"/>
  <c r="P3800" i="2"/>
  <c r="F2618" i="6" s="1"/>
  <c r="AP2618" i="6" s="1"/>
  <c r="P3801" i="2"/>
  <c r="F2619" i="6" s="1"/>
  <c r="AP2619" i="6" s="1"/>
  <c r="P3802" i="2"/>
  <c r="F2620" i="6" s="1"/>
  <c r="AP2620" i="6" s="1"/>
  <c r="P3803" i="2"/>
  <c r="F2621" i="6" s="1"/>
  <c r="AP2621" i="6" s="1"/>
  <c r="P3804" i="2"/>
  <c r="P3805" i="2"/>
  <c r="P3806" i="2"/>
  <c r="P3807" i="2"/>
  <c r="F2622" i="6" s="1"/>
  <c r="AP2622" i="6" s="1"/>
  <c r="P3808" i="2"/>
  <c r="F2623" i="6" s="1"/>
  <c r="AP2623" i="6" s="1"/>
  <c r="P3809" i="2"/>
  <c r="F2624" i="6" s="1"/>
  <c r="AP2624" i="6" s="1"/>
  <c r="P3810" i="2"/>
  <c r="F2625" i="6" s="1"/>
  <c r="AP2625" i="6" s="1"/>
  <c r="P3811" i="2"/>
  <c r="P3812" i="2"/>
  <c r="P3813" i="2"/>
  <c r="F2626" i="6" s="1"/>
  <c r="AP2626" i="6" s="1"/>
  <c r="P3814" i="2"/>
  <c r="F2627" i="6" s="1"/>
  <c r="AP2627" i="6" s="1"/>
  <c r="AS2627" i="6" s="1"/>
  <c r="P3815" i="2"/>
  <c r="F2628" i="6" s="1"/>
  <c r="AP2628" i="6" s="1"/>
  <c r="P3816" i="2"/>
  <c r="F2629" i="6" s="1"/>
  <c r="AP2629" i="6" s="1"/>
  <c r="P3817" i="2"/>
  <c r="F2630" i="6" s="1"/>
  <c r="AP2630" i="6" s="1"/>
  <c r="P3818" i="2"/>
  <c r="P3819" i="2"/>
  <c r="P3820" i="2"/>
  <c r="F2631" i="6" s="1"/>
  <c r="AP2631" i="6" s="1"/>
  <c r="P3821" i="2"/>
  <c r="F2632" i="6" s="1"/>
  <c r="AP2632" i="6" s="1"/>
  <c r="P3822" i="2"/>
  <c r="F2633" i="6" s="1"/>
  <c r="AP2633" i="6" s="1"/>
  <c r="AS2633" i="6" s="1"/>
  <c r="P3823" i="2"/>
  <c r="F2634" i="6" s="1"/>
  <c r="AP2634" i="6" s="1"/>
  <c r="P3824" i="2"/>
  <c r="F2635" i="6" s="1"/>
  <c r="AP2635" i="6" s="1"/>
  <c r="P3825" i="2"/>
  <c r="P3826" i="2"/>
  <c r="P3827" i="2"/>
  <c r="F2636" i="6" s="1"/>
  <c r="AP2636" i="6" s="1"/>
  <c r="P3828" i="2"/>
  <c r="F2637" i="6" s="1"/>
  <c r="AP2637" i="6" s="1"/>
  <c r="P3829" i="2"/>
  <c r="F2638" i="6" s="1"/>
  <c r="AP2638" i="6" s="1"/>
  <c r="P3830" i="2"/>
  <c r="F2639" i="6" s="1"/>
  <c r="AP2639" i="6" s="1"/>
  <c r="AS2639" i="6" s="1"/>
  <c r="P3831" i="2"/>
  <c r="F2640" i="6" s="1"/>
  <c r="AP2640" i="6" s="1"/>
  <c r="P3832" i="2"/>
  <c r="P3833" i="2"/>
  <c r="P3834" i="2"/>
  <c r="F2641" i="6" s="1"/>
  <c r="AP2641" i="6" s="1"/>
  <c r="P3835" i="2"/>
  <c r="F2642" i="6" s="1"/>
  <c r="AP2642" i="6" s="1"/>
  <c r="P3836" i="2"/>
  <c r="F2643" i="6" s="1"/>
  <c r="AP2643" i="6" s="1"/>
  <c r="P3837" i="2"/>
  <c r="F2644" i="6" s="1"/>
  <c r="AP2644" i="6" s="1"/>
  <c r="P3838" i="2"/>
  <c r="F2645" i="6" s="1"/>
  <c r="AP2645" i="6" s="1"/>
  <c r="AS2645" i="6" s="1"/>
  <c r="P3839" i="2"/>
  <c r="P3840" i="2"/>
  <c r="P3841" i="2"/>
  <c r="P3842" i="2"/>
  <c r="F2646" i="6" s="1"/>
  <c r="AP2646" i="6" s="1"/>
  <c r="P3843" i="2"/>
  <c r="F2647" i="6" s="1"/>
  <c r="AP2647" i="6" s="1"/>
  <c r="P3844" i="2"/>
  <c r="F2648" i="6" s="1"/>
  <c r="AP2648" i="6" s="1"/>
  <c r="P3845" i="2"/>
  <c r="F2649" i="6" s="1"/>
  <c r="AP2649" i="6" s="1"/>
  <c r="P3846" i="2"/>
  <c r="P3847" i="2"/>
  <c r="P3848" i="2"/>
  <c r="F2650" i="6" s="1"/>
  <c r="AP2650" i="6" s="1"/>
  <c r="AS2650" i="6" s="1"/>
  <c r="P3849" i="2"/>
  <c r="F2651" i="6" s="1"/>
  <c r="AP2651" i="6" s="1"/>
  <c r="P3850" i="2"/>
  <c r="F2652" i="6" s="1"/>
  <c r="AP2652" i="6" s="1"/>
  <c r="P3851" i="2"/>
  <c r="F2653" i="6" s="1"/>
  <c r="AP2653" i="6" s="1"/>
  <c r="P3852" i="2"/>
  <c r="F2654" i="6" s="1"/>
  <c r="AP2654" i="6" s="1"/>
  <c r="P3853" i="2"/>
  <c r="P3854" i="2"/>
  <c r="P3855" i="2"/>
  <c r="F2655" i="6" s="1"/>
  <c r="AP2655" i="6" s="1"/>
  <c r="P3856" i="2"/>
  <c r="F2656" i="6" s="1"/>
  <c r="AP2656" i="6" s="1"/>
  <c r="P3857" i="2"/>
  <c r="F2657" i="6" s="1"/>
  <c r="AP2657" i="6" s="1"/>
  <c r="P3858" i="2"/>
  <c r="F2658" i="6" s="1"/>
  <c r="AP2658" i="6" s="1"/>
  <c r="P3859" i="2"/>
  <c r="F2659" i="6" s="1"/>
  <c r="AP2659" i="6" s="1"/>
  <c r="P3860" i="2"/>
  <c r="P3861" i="2"/>
  <c r="P3862" i="2"/>
  <c r="F2660" i="6" s="1"/>
  <c r="AP2660" i="6" s="1"/>
  <c r="P3863" i="2"/>
  <c r="F2661" i="6" s="1"/>
  <c r="AP2661" i="6" s="1"/>
  <c r="P3864" i="2"/>
  <c r="F2662" i="6" s="1"/>
  <c r="AP2662" i="6" s="1"/>
  <c r="P3865" i="2"/>
  <c r="F2663" i="6" s="1"/>
  <c r="AP2663" i="6" s="1"/>
  <c r="P3866" i="2"/>
  <c r="F2664" i="6" s="1"/>
  <c r="AP2664" i="6" s="1"/>
  <c r="P3867" i="2"/>
  <c r="P3868" i="2"/>
  <c r="P3869" i="2"/>
  <c r="F2665" i="6" s="1"/>
  <c r="AP2665" i="6" s="1"/>
  <c r="P3870" i="2"/>
  <c r="F2666" i="6" s="1"/>
  <c r="AP2666" i="6" s="1"/>
  <c r="AS2666" i="6" s="1"/>
  <c r="P3871" i="2"/>
  <c r="F2667" i="6" s="1"/>
  <c r="AP2667" i="6" s="1"/>
  <c r="P3872" i="2"/>
  <c r="F2668" i="6" s="1"/>
  <c r="AP2668" i="6" s="1"/>
  <c r="P3873" i="2"/>
  <c r="F2669" i="6" s="1"/>
  <c r="AP2669" i="6" s="1"/>
  <c r="P3874" i="2"/>
  <c r="P3875" i="2"/>
  <c r="P3876" i="2"/>
  <c r="F2670" i="6" s="1"/>
  <c r="AP2670" i="6" s="1"/>
  <c r="P3877" i="2"/>
  <c r="F2671" i="6" s="1"/>
  <c r="AP2671" i="6" s="1"/>
  <c r="P3878" i="2"/>
  <c r="F2672" i="6" s="1"/>
  <c r="AP2672" i="6" s="1"/>
  <c r="AS2672" i="6" s="1"/>
  <c r="AU2672" i="6" s="1"/>
  <c r="P3879" i="2"/>
  <c r="F2673" i="6" s="1"/>
  <c r="AP2673" i="6" s="1"/>
  <c r="P3880" i="2"/>
  <c r="F2674" i="6" s="1"/>
  <c r="AP2674" i="6" s="1"/>
  <c r="P3881" i="2"/>
  <c r="P3882" i="2"/>
  <c r="P3883" i="2"/>
  <c r="F2675" i="6" s="1"/>
  <c r="AP2675" i="6" s="1"/>
  <c r="P3884" i="2"/>
  <c r="F2676" i="6" s="1"/>
  <c r="AP2676" i="6" s="1"/>
  <c r="P3885" i="2"/>
  <c r="F2677" i="6" s="1"/>
  <c r="AP2677" i="6" s="1"/>
  <c r="P3886" i="2"/>
  <c r="F2678" i="6" s="1"/>
  <c r="AP2678" i="6" s="1"/>
  <c r="AS2678" i="6" s="1"/>
  <c r="P3887" i="2"/>
  <c r="F2679" i="6" s="1"/>
  <c r="AP2679" i="6" s="1"/>
  <c r="P3888" i="2"/>
  <c r="P3889" i="2"/>
  <c r="P3890" i="2"/>
  <c r="F2680" i="6" s="1"/>
  <c r="AP2680" i="6" s="1"/>
  <c r="P3891" i="2"/>
  <c r="F2681" i="6" s="1"/>
  <c r="AP2681" i="6" s="1"/>
  <c r="P3892" i="2"/>
  <c r="F2682" i="6" s="1"/>
  <c r="AP2682" i="6" s="1"/>
  <c r="P3893" i="2"/>
  <c r="F2683" i="6" s="1"/>
  <c r="AP2683" i="6" s="1"/>
  <c r="P3894" i="2"/>
  <c r="F2684" i="6" s="1"/>
  <c r="AP2684" i="6" s="1"/>
  <c r="AS2684" i="6" s="1"/>
  <c r="AU2684" i="6" s="1"/>
  <c r="P3895" i="2"/>
  <c r="P3896" i="2"/>
  <c r="P3897" i="2"/>
  <c r="F2685" i="6" s="1"/>
  <c r="AP2685" i="6" s="1"/>
  <c r="P3898" i="2"/>
  <c r="F2686" i="6" s="1"/>
  <c r="AP2686" i="6" s="1"/>
  <c r="P3899" i="2"/>
  <c r="F2687" i="6" s="1"/>
  <c r="AP2687" i="6" s="1"/>
  <c r="P3900" i="2"/>
  <c r="F2688" i="6" s="1"/>
  <c r="AP2688" i="6" s="1"/>
  <c r="P3901" i="2"/>
  <c r="F2689" i="6" s="1"/>
  <c r="AP2689" i="6" s="1"/>
  <c r="P3902" i="2"/>
  <c r="P3903" i="2"/>
  <c r="P3904" i="2"/>
  <c r="P3905" i="2"/>
  <c r="F2690" i="6" s="1"/>
  <c r="AP2690" i="6" s="1"/>
  <c r="P3906" i="2"/>
  <c r="F2691" i="6" s="1"/>
  <c r="AP2691" i="6" s="1"/>
  <c r="P3907" i="2"/>
  <c r="F2692" i="6" s="1"/>
  <c r="AP2692" i="6" s="1"/>
  <c r="P3908" i="2"/>
  <c r="F2693" i="6" s="1"/>
  <c r="AP2693" i="6" s="1"/>
  <c r="P3909" i="2"/>
  <c r="P3910" i="2"/>
  <c r="P3911" i="2"/>
  <c r="F2694" i="6" s="1"/>
  <c r="AP2694" i="6" s="1"/>
  <c r="P3912" i="2"/>
  <c r="F2695" i="6" s="1"/>
  <c r="AP2695" i="6" s="1"/>
  <c r="P3913" i="2"/>
  <c r="F2696" i="6" s="1"/>
  <c r="AP2696" i="6" s="1"/>
  <c r="P3914" i="2"/>
  <c r="F2697" i="6" s="1"/>
  <c r="AP2697" i="6" s="1"/>
  <c r="P3915" i="2"/>
  <c r="F2698" i="6" s="1"/>
  <c r="AP2698" i="6" s="1"/>
  <c r="P3916" i="2"/>
  <c r="P3917" i="2"/>
  <c r="P3918" i="2"/>
  <c r="F2699" i="6" s="1"/>
  <c r="AP2699" i="6" s="1"/>
  <c r="P3919" i="2"/>
  <c r="F2700" i="6" s="1"/>
  <c r="AP2700" i="6" s="1"/>
  <c r="P3920" i="2"/>
  <c r="F2701" i="6" s="1"/>
  <c r="AP2701" i="6" s="1"/>
  <c r="P3921" i="2"/>
  <c r="F2702" i="6" s="1"/>
  <c r="AP2702" i="6" s="1"/>
  <c r="P3922" i="2"/>
  <c r="F2703" i="6" s="1"/>
  <c r="AP2703" i="6" s="1"/>
  <c r="P3923" i="2"/>
  <c r="P3924" i="2"/>
  <c r="P3925" i="2"/>
  <c r="F2704" i="6" s="1"/>
  <c r="AP2704" i="6" s="1"/>
  <c r="P3926" i="2"/>
  <c r="F2705" i="6" s="1"/>
  <c r="AP2705" i="6" s="1"/>
  <c r="AS2705" i="6" s="1"/>
  <c r="P3927" i="2"/>
  <c r="F2706" i="6" s="1"/>
  <c r="AP2706" i="6" s="1"/>
  <c r="P3928" i="2"/>
  <c r="F2707" i="6" s="1"/>
  <c r="AP2707" i="6" s="1"/>
  <c r="P3929" i="2"/>
  <c r="F2708" i="6" s="1"/>
  <c r="AP2708" i="6" s="1"/>
  <c r="P3930" i="2"/>
  <c r="P3931" i="2"/>
  <c r="P3932" i="2"/>
  <c r="F2709" i="6" s="1"/>
  <c r="AP2709" i="6" s="1"/>
  <c r="P3933" i="2"/>
  <c r="F2710" i="6" s="1"/>
  <c r="AP2710" i="6" s="1"/>
  <c r="P3934" i="2"/>
  <c r="F2711" i="6" s="1"/>
  <c r="AP2711" i="6" s="1"/>
  <c r="AS2711" i="6" s="1"/>
  <c r="P3935" i="2"/>
  <c r="F2712" i="6" s="1"/>
  <c r="AP2712" i="6" s="1"/>
  <c r="P3936" i="2"/>
  <c r="F2713" i="6" s="1"/>
  <c r="AP2713" i="6" s="1"/>
  <c r="P3937" i="2"/>
  <c r="P3938" i="2"/>
  <c r="P3939" i="2"/>
  <c r="F2714" i="6" s="1"/>
  <c r="AP2714" i="6" s="1"/>
  <c r="P3940" i="2"/>
  <c r="F2715" i="6" s="1"/>
  <c r="AP2715" i="6" s="1"/>
  <c r="P3941" i="2"/>
  <c r="F2716" i="6" s="1"/>
  <c r="AP2716" i="6" s="1"/>
  <c r="P3942" i="2"/>
  <c r="F2717" i="6" s="1"/>
  <c r="AP2717" i="6" s="1"/>
  <c r="AS2717" i="6" s="1"/>
  <c r="P3943" i="2"/>
  <c r="F2718" i="6" s="1"/>
  <c r="AP2718" i="6" s="1"/>
  <c r="P3944" i="2"/>
  <c r="P3945" i="2"/>
  <c r="P3946" i="2"/>
  <c r="F2719" i="6" s="1"/>
  <c r="AP2719" i="6" s="1"/>
  <c r="P3947" i="2"/>
  <c r="F2720" i="6" s="1"/>
  <c r="AP2720" i="6" s="1"/>
  <c r="P3948" i="2"/>
  <c r="F2721" i="6" s="1"/>
  <c r="AP2721" i="6" s="1"/>
  <c r="P3949" i="2"/>
  <c r="F2722" i="6" s="1"/>
  <c r="AP2722" i="6" s="1"/>
  <c r="P3950" i="2"/>
  <c r="F2723" i="6" s="1"/>
  <c r="AP2723" i="6" s="1"/>
  <c r="AS2723" i="6" s="1"/>
  <c r="P3951" i="2"/>
  <c r="P3952" i="2"/>
  <c r="P3953" i="2"/>
  <c r="F2724" i="6" s="1"/>
  <c r="AP2724" i="6" s="1"/>
  <c r="P3954" i="2"/>
  <c r="F2725" i="6" s="1"/>
  <c r="AP2725" i="6" s="1"/>
  <c r="AS2725" i="6" s="1"/>
  <c r="P3955" i="2"/>
  <c r="F2726" i="6" s="1"/>
  <c r="AP2726" i="6" s="1"/>
  <c r="P3956" i="2"/>
  <c r="F2727" i="6" s="1"/>
  <c r="AP2727" i="6" s="1"/>
  <c r="P3957" i="2"/>
  <c r="F2728" i="6" s="1"/>
  <c r="AP2728" i="6" s="1"/>
  <c r="P3958" i="2"/>
  <c r="P3959" i="2"/>
  <c r="P3960" i="2"/>
  <c r="F2729" i="6" s="1"/>
  <c r="AP2729" i="6" s="1"/>
  <c r="AS2729" i="6" s="1"/>
  <c r="P3961" i="2"/>
  <c r="F2730" i="6" s="1"/>
  <c r="AP2730" i="6" s="1"/>
  <c r="P3962" i="2"/>
  <c r="F2731" i="6" s="1"/>
  <c r="AP2731" i="6" s="1"/>
  <c r="AS2731" i="6" s="1"/>
  <c r="P3963" i="2"/>
  <c r="F2732" i="6" s="1"/>
  <c r="AP2732" i="6" s="1"/>
  <c r="P3964" i="2"/>
  <c r="F2733" i="6" s="1"/>
  <c r="AP2733" i="6" s="1"/>
  <c r="P3965" i="2"/>
  <c r="P3966" i="2"/>
  <c r="P3967" i="2"/>
  <c r="F2734" i="6" s="1"/>
  <c r="AP2734" i="6" s="1"/>
  <c r="P3968" i="2"/>
  <c r="F2735" i="6" s="1"/>
  <c r="AP2735" i="6" s="1"/>
  <c r="P3969" i="2"/>
  <c r="F2736" i="6" s="1"/>
  <c r="AP2736" i="6" s="1"/>
  <c r="P3970" i="2"/>
  <c r="F2737" i="6" s="1"/>
  <c r="AP2737" i="6" s="1"/>
  <c r="AS2737" i="6" s="1"/>
  <c r="P3971" i="2"/>
  <c r="F2738" i="6" s="1"/>
  <c r="AP2738" i="6" s="1"/>
  <c r="P3972" i="2"/>
  <c r="P3973" i="2"/>
  <c r="P3974" i="2"/>
  <c r="F2739" i="6" s="1"/>
  <c r="AP2739" i="6" s="1"/>
  <c r="P3975" i="2"/>
  <c r="F2740" i="6" s="1"/>
  <c r="AP2740" i="6" s="1"/>
  <c r="P3976" i="2"/>
  <c r="F2741" i="6" s="1"/>
  <c r="AP2741" i="6" s="1"/>
  <c r="P3977" i="2"/>
  <c r="F2742" i="6" s="1"/>
  <c r="AP2742" i="6" s="1"/>
  <c r="P3978" i="2"/>
  <c r="F2743" i="6" s="1"/>
  <c r="AP2743" i="6" s="1"/>
  <c r="AS2743" i="6" s="1"/>
  <c r="P3979" i="2"/>
  <c r="P3980" i="2"/>
  <c r="P3981" i="2"/>
  <c r="F2744" i="6" s="1"/>
  <c r="AP2744" i="6" s="1"/>
  <c r="P3982" i="2"/>
  <c r="F2745" i="6" s="1"/>
  <c r="AP2745" i="6" s="1"/>
  <c r="AS2745" i="6" s="1"/>
  <c r="P3983" i="2"/>
  <c r="F2746" i="6" s="1"/>
  <c r="AP2746" i="6" s="1"/>
  <c r="P3984" i="2"/>
  <c r="P3985" i="2"/>
  <c r="F2747" i="6" s="1"/>
  <c r="AP2747" i="6" s="1"/>
  <c r="P3986" i="2"/>
  <c r="P3987" i="2"/>
  <c r="P3988" i="2"/>
  <c r="F2748" i="6" s="1"/>
  <c r="AP2748" i="6" s="1"/>
  <c r="P3989" i="2"/>
  <c r="F2749" i="6" s="1"/>
  <c r="AP2749" i="6" s="1"/>
  <c r="P3990" i="2"/>
  <c r="F2750" i="6" s="1"/>
  <c r="AP2750" i="6" s="1"/>
  <c r="AS2750" i="6" s="1"/>
  <c r="P3991" i="2"/>
  <c r="F2751" i="6" s="1"/>
  <c r="AP2751" i="6" s="1"/>
  <c r="P3992" i="2"/>
  <c r="F2752" i="6" s="1"/>
  <c r="AP2752" i="6" s="1"/>
  <c r="P3993" i="2"/>
  <c r="P3994" i="2"/>
  <c r="P3995" i="2"/>
  <c r="F2753" i="6" s="1"/>
  <c r="AP2753" i="6" s="1"/>
  <c r="P3996" i="2"/>
  <c r="F2754" i="6" s="1"/>
  <c r="AP2754" i="6" s="1"/>
  <c r="P3997" i="2"/>
  <c r="F2755" i="6" s="1"/>
  <c r="AP2755" i="6" s="1"/>
  <c r="P3998" i="2"/>
  <c r="F2756" i="6" s="1"/>
  <c r="AP2756" i="6" s="1"/>
  <c r="AS2756" i="6" s="1"/>
  <c r="P3999" i="2"/>
  <c r="F2757" i="6" s="1"/>
  <c r="AP2757" i="6" s="1"/>
  <c r="P4000" i="2"/>
  <c r="P4001" i="2"/>
  <c r="P4002" i="2"/>
  <c r="F2758" i="6" s="1"/>
  <c r="AP2758" i="6" s="1"/>
  <c r="P4003" i="2"/>
  <c r="F2759" i="6" s="1"/>
  <c r="AP2759" i="6" s="1"/>
  <c r="P4004" i="2"/>
  <c r="F2760" i="6" s="1"/>
  <c r="AP2760" i="6" s="1"/>
  <c r="P4005" i="2"/>
  <c r="F2761" i="6" s="1"/>
  <c r="AP2761" i="6" s="1"/>
  <c r="P4006" i="2"/>
  <c r="F2762" i="6" s="1"/>
  <c r="AP2762" i="6" s="1"/>
  <c r="AS2762" i="6" s="1"/>
  <c r="AU2762" i="6" s="1"/>
  <c r="P4007" i="2"/>
  <c r="P4008" i="2"/>
  <c r="P4009" i="2"/>
  <c r="F2763" i="6" s="1"/>
  <c r="AP2763" i="6" s="1"/>
  <c r="P4010" i="2"/>
  <c r="F2764" i="6" s="1"/>
  <c r="AP2764" i="6" s="1"/>
  <c r="AS2764" i="6" s="1"/>
  <c r="P4011" i="2"/>
  <c r="F2765" i="6" s="1"/>
  <c r="AP2765" i="6" s="1"/>
  <c r="P4012" i="2"/>
  <c r="F2766" i="6" s="1"/>
  <c r="AP2766" i="6" s="1"/>
  <c r="P4013" i="2"/>
  <c r="P4014" i="2"/>
  <c r="P4015" i="2"/>
  <c r="P4016" i="2"/>
  <c r="F2767" i="6" s="1"/>
  <c r="AP2767" i="6" s="1"/>
  <c r="P4017" i="2"/>
  <c r="F2768" i="6" s="1"/>
  <c r="AP2768" i="6" s="1"/>
  <c r="P4018" i="2"/>
  <c r="F2769" i="6" s="1"/>
  <c r="AP2769" i="6" s="1"/>
  <c r="AS2769" i="6" s="1"/>
  <c r="P4019" i="2"/>
  <c r="F2770" i="6" s="1"/>
  <c r="AP2770" i="6" s="1"/>
  <c r="P4020" i="2"/>
  <c r="F2771" i="6" s="1"/>
  <c r="AP2771" i="6" s="1"/>
  <c r="AS10" i="6" l="1"/>
  <c r="AU10" i="6" s="1"/>
  <c r="AS2336" i="6"/>
  <c r="AU2336" i="6" s="1"/>
  <c r="AS1957" i="6"/>
  <c r="AS992" i="6"/>
  <c r="AS1525" i="6"/>
  <c r="AS1520" i="6"/>
  <c r="AU1520" i="6" s="1"/>
  <c r="AS1514" i="6"/>
  <c r="AU1514" i="6" s="1"/>
  <c r="AS1251" i="6"/>
  <c r="AU1251" i="6" s="1"/>
  <c r="AS1245" i="6"/>
  <c r="AS1239" i="6"/>
  <c r="AS1218" i="6"/>
  <c r="AU1218" i="6" s="1"/>
  <c r="AS1212" i="6"/>
  <c r="AS1206" i="6"/>
  <c r="AS1200" i="6"/>
  <c r="AU1200" i="6" s="1"/>
  <c r="AS5" i="6"/>
  <c r="AS1764" i="6"/>
  <c r="AS1164" i="6"/>
  <c r="AU1164" i="6" s="1"/>
  <c r="AS1158" i="6"/>
  <c r="AU1158" i="6" s="1"/>
  <c r="AS1152" i="6"/>
  <c r="AS1146" i="6"/>
  <c r="AU1146" i="6" s="1"/>
  <c r="AS1125" i="6"/>
  <c r="AS1119" i="6"/>
  <c r="AS1113" i="6"/>
  <c r="AS1107" i="6"/>
  <c r="AS1086" i="6"/>
  <c r="AU1086" i="6" s="1"/>
  <c r="AS1080" i="6"/>
  <c r="AU1080" i="6" s="1"/>
  <c r="AS1074" i="6"/>
  <c r="AU1074" i="6" s="1"/>
  <c r="AS1069" i="6"/>
  <c r="AS1047" i="6"/>
  <c r="AS1041" i="6"/>
  <c r="AS1036" i="6"/>
  <c r="AU1036" i="6" s="1"/>
  <c r="AS1030" i="6"/>
  <c r="AU1030" i="6" s="1"/>
  <c r="AS999" i="6"/>
  <c r="AS993" i="6"/>
  <c r="AS972" i="6"/>
  <c r="AU972" i="6" s="1"/>
  <c r="AS966" i="6"/>
  <c r="AU966" i="6" s="1"/>
  <c r="AS960" i="6"/>
  <c r="AS954" i="6"/>
  <c r="AU954" i="6" s="1"/>
  <c r="AS932" i="6"/>
  <c r="AS926" i="6"/>
  <c r="AU926" i="6" s="1"/>
  <c r="AS921" i="6"/>
  <c r="AS915" i="6"/>
  <c r="AS893" i="6"/>
  <c r="AS887" i="6"/>
  <c r="AS882" i="6"/>
  <c r="AU882" i="6" s="1"/>
  <c r="AS876" i="6"/>
  <c r="AU876" i="6" s="1"/>
  <c r="AS855" i="6"/>
  <c r="AS849" i="6"/>
  <c r="AS843" i="6"/>
  <c r="AS837" i="6"/>
  <c r="AS816" i="6"/>
  <c r="AU816" i="6" s="1"/>
  <c r="AS810" i="6"/>
  <c r="AS804" i="6"/>
  <c r="AS798" i="6"/>
  <c r="AU798" i="6" s="1"/>
  <c r="AS777" i="6"/>
  <c r="AS771" i="6"/>
  <c r="AS766" i="6"/>
  <c r="AU766" i="6" s="1"/>
  <c r="AS760" i="6"/>
  <c r="AU760" i="6" s="1"/>
  <c r="AS740" i="6"/>
  <c r="AS729" i="6"/>
  <c r="AS723" i="6"/>
  <c r="AS701" i="6"/>
  <c r="AS695" i="6"/>
  <c r="AS689" i="6"/>
  <c r="AS683" i="6"/>
  <c r="AS662" i="6"/>
  <c r="AU662" i="6" s="1"/>
  <c r="AS656" i="6"/>
  <c r="AU656" i="6" s="1"/>
  <c r="AS650" i="6"/>
  <c r="AU650" i="6" s="1"/>
  <c r="AS644" i="6"/>
  <c r="AS623" i="6"/>
  <c r="AS617" i="6"/>
  <c r="AS611" i="6"/>
  <c r="AU611" i="6" s="1"/>
  <c r="AS337" i="6"/>
  <c r="AS117" i="6"/>
  <c r="AS111" i="6"/>
  <c r="AS2771" i="6"/>
  <c r="AS2766" i="6"/>
  <c r="AU2766" i="6" s="1"/>
  <c r="AS2760" i="6"/>
  <c r="AS2754" i="6"/>
  <c r="AU2754" i="6" s="1"/>
  <c r="AS2733" i="6"/>
  <c r="AS2727" i="6"/>
  <c r="AS2721" i="6"/>
  <c r="AS2715" i="6"/>
  <c r="AS2693" i="6"/>
  <c r="AS2688" i="6"/>
  <c r="AU2688" i="6" s="1"/>
  <c r="AS2682" i="6"/>
  <c r="AS2676" i="6"/>
  <c r="AU2676" i="6" s="1"/>
  <c r="AS2654" i="6"/>
  <c r="AS2648" i="6"/>
  <c r="AU2648" i="6" s="1"/>
  <c r="AS2643" i="6"/>
  <c r="AS2637" i="6"/>
  <c r="AS2616" i="6"/>
  <c r="AU2616" i="6" s="1"/>
  <c r="AS2610" i="6"/>
  <c r="AS2604" i="6"/>
  <c r="AS2598" i="6"/>
  <c r="AS2577" i="6"/>
  <c r="AU2577" i="6" s="1"/>
  <c r="AS2741" i="6"/>
  <c r="AS2735" i="6"/>
  <c r="AS2713" i="6"/>
  <c r="AS2707" i="6"/>
  <c r="AS2701" i="6"/>
  <c r="AS2695" i="6"/>
  <c r="AS2674" i="6"/>
  <c r="AS2668" i="6"/>
  <c r="AS2662" i="6"/>
  <c r="AS2656" i="6"/>
  <c r="AU2656" i="6" s="1"/>
  <c r="AS2635" i="6"/>
  <c r="AS2629" i="6"/>
  <c r="AS2623" i="6"/>
  <c r="AS2618" i="6"/>
  <c r="AS2571" i="6"/>
  <c r="AS2565" i="6"/>
  <c r="AU2565" i="6" s="1"/>
  <c r="AS2559" i="6"/>
  <c r="AS2538" i="6"/>
  <c r="AS2532" i="6"/>
  <c r="AS2527" i="6"/>
  <c r="AS2521" i="6"/>
  <c r="AS2501" i="6"/>
  <c r="AS2490" i="6"/>
  <c r="AS2484" i="6"/>
  <c r="AU2484" i="6" s="1"/>
  <c r="AS2462" i="6"/>
  <c r="AS2456" i="6"/>
  <c r="AU2456" i="6" s="1"/>
  <c r="AS2450" i="6"/>
  <c r="AS2444" i="6"/>
  <c r="AS2423" i="6"/>
  <c r="AS2417" i="6"/>
  <c r="AS2411" i="6"/>
  <c r="AS2405" i="6"/>
  <c r="AS2384" i="6"/>
  <c r="AU2384" i="6" s="1"/>
  <c r="AS2378" i="6"/>
  <c r="AS2372" i="6"/>
  <c r="AS2345" i="6"/>
  <c r="AS2339" i="6"/>
  <c r="AS2334" i="6"/>
  <c r="AS2328" i="6"/>
  <c r="AU2328" i="6" s="1"/>
  <c r="AS2306" i="6"/>
  <c r="AS2300" i="6"/>
  <c r="AS2295" i="6"/>
  <c r="AS2289" i="6"/>
  <c r="AS2268" i="6"/>
  <c r="AU2268" i="6" s="1"/>
  <c r="AS2258" i="6"/>
  <c r="AU2258" i="6" s="1"/>
  <c r="AS2252" i="6"/>
  <c r="AU2252" i="6" s="1"/>
  <c r="AS2231" i="6"/>
  <c r="AS2225" i="6"/>
  <c r="AS2219" i="6"/>
  <c r="AS2213" i="6"/>
  <c r="AS2191" i="6"/>
  <c r="AS2185" i="6"/>
  <c r="AS2180" i="6"/>
  <c r="AS2174" i="6"/>
  <c r="AU2174" i="6" s="1"/>
  <c r="AS2152" i="6"/>
  <c r="AS2146" i="6"/>
  <c r="AU2146" i="6" s="1"/>
  <c r="AS2141" i="6"/>
  <c r="AS2135" i="6"/>
  <c r="AS2114" i="6"/>
  <c r="AU2114" i="6" s="1"/>
  <c r="AS2108" i="6"/>
  <c r="AU2108" i="6" s="1"/>
  <c r="AS2102" i="6"/>
  <c r="AS2096" i="6"/>
  <c r="AU2096" i="6" s="1"/>
  <c r="AS2075" i="6"/>
  <c r="AS2069" i="6"/>
  <c r="AU2069" i="6" s="1"/>
  <c r="AS2063" i="6"/>
  <c r="AS2057" i="6"/>
  <c r="AS2036" i="6"/>
  <c r="AU2036" i="6" s="1"/>
  <c r="AS2030" i="6"/>
  <c r="AS2025" i="6"/>
  <c r="AS2019" i="6"/>
  <c r="AS1999" i="6"/>
  <c r="AS1994" i="6"/>
  <c r="AS1989" i="6"/>
  <c r="AS1983" i="6"/>
  <c r="AS1961" i="6"/>
  <c r="AS1955" i="6"/>
  <c r="AS1949" i="6"/>
  <c r="AS1943" i="6"/>
  <c r="AU1943" i="6" s="1"/>
  <c r="AS1922" i="6"/>
  <c r="AS1916" i="6"/>
  <c r="AU1916" i="6" s="1"/>
  <c r="AS1910" i="6"/>
  <c r="AU1910" i="6" s="1"/>
  <c r="AS1904" i="6"/>
  <c r="AU1904" i="6" s="1"/>
  <c r="AS1883" i="6"/>
  <c r="AS1877" i="6"/>
  <c r="AS1871" i="6"/>
  <c r="AS1844" i="6"/>
  <c r="AU1844" i="6" s="1"/>
  <c r="AS1838" i="6"/>
  <c r="AU1838" i="6" s="1"/>
  <c r="AS1832" i="6"/>
  <c r="AU1832" i="6" s="1"/>
  <c r="AS1826" i="6"/>
  <c r="AS1805" i="6"/>
  <c r="AS1799" i="6"/>
  <c r="AS1794" i="6"/>
  <c r="AS1788" i="6"/>
  <c r="AU1788" i="6" s="1"/>
  <c r="AS1767" i="6"/>
  <c r="AS1762" i="6"/>
  <c r="AS1757" i="6"/>
  <c r="AS1751" i="6"/>
  <c r="AS1730" i="6"/>
  <c r="AS1724" i="6"/>
  <c r="AU1724" i="6" s="1"/>
  <c r="AS1718" i="6"/>
  <c r="AU1718" i="6" s="1"/>
  <c r="AS1712" i="6"/>
  <c r="AU1712" i="6" s="1"/>
  <c r="AS1690" i="6"/>
  <c r="AU1690" i="6" s="1"/>
  <c r="AS1684" i="6"/>
  <c r="AU1684" i="6" s="1"/>
  <c r="AS1679" i="6"/>
  <c r="AU1679" i="6" s="1"/>
  <c r="AS1673" i="6"/>
  <c r="AS1651" i="6"/>
  <c r="AS1645" i="6"/>
  <c r="AS1634" i="6"/>
  <c r="AS1613" i="6"/>
  <c r="AS1607" i="6"/>
  <c r="AS1601" i="6"/>
  <c r="AS1595" i="6"/>
  <c r="AU1595" i="6" s="1"/>
  <c r="AS1574" i="6"/>
  <c r="AU1574" i="6" s="1"/>
  <c r="AS1568" i="6"/>
  <c r="AS1562" i="6"/>
  <c r="AU1562" i="6" s="1"/>
  <c r="AS1556" i="6"/>
  <c r="AU1556" i="6" s="1"/>
  <c r="AS1535" i="6"/>
  <c r="AS1529" i="6"/>
  <c r="AS1523" i="6"/>
  <c r="AS1518" i="6"/>
  <c r="AU1518" i="6" s="1"/>
  <c r="AS1498" i="6"/>
  <c r="AU1498" i="6" s="1"/>
  <c r="AS1492" i="6"/>
  <c r="AU1492" i="6" s="1"/>
  <c r="AS1487" i="6"/>
  <c r="AS1481" i="6"/>
  <c r="AS1459" i="6"/>
  <c r="AS1453" i="6"/>
  <c r="AS1447" i="6"/>
  <c r="AS1441" i="6"/>
  <c r="AU1441" i="6" s="1"/>
  <c r="AS1420" i="6"/>
  <c r="AU1420" i="6" s="1"/>
  <c r="AS1414" i="6"/>
  <c r="AU1414" i="6" s="1"/>
  <c r="AS1408" i="6"/>
  <c r="AS1402" i="6"/>
  <c r="AU1402" i="6" s="1"/>
  <c r="AS1381" i="6"/>
  <c r="AS1375" i="6"/>
  <c r="AS1369" i="6"/>
  <c r="AS1342" i="6"/>
  <c r="AU1342" i="6" s="1"/>
  <c r="AS1336" i="6"/>
  <c r="AU1336" i="6" s="1"/>
  <c r="AS1330" i="6"/>
  <c r="AU1330" i="6" s="1"/>
  <c r="AS1324" i="6"/>
  <c r="AU1324" i="6" s="1"/>
  <c r="AS1303" i="6"/>
  <c r="AS1297" i="6"/>
  <c r="AS1291" i="6"/>
  <c r="AS1286" i="6"/>
  <c r="AU1286" i="6" s="1"/>
  <c r="AS1265" i="6"/>
  <c r="AS1260" i="6"/>
  <c r="AU1260" i="6" s="1"/>
  <c r="AS1255" i="6"/>
  <c r="AS1249" i="6"/>
  <c r="AS1228" i="6"/>
  <c r="AU1228" i="6" s="1"/>
  <c r="AS1222" i="6"/>
  <c r="AU1222" i="6" s="1"/>
  <c r="AS1216" i="6"/>
  <c r="AS1210" i="6"/>
  <c r="AU1210" i="6" s="1"/>
  <c r="AS1188" i="6"/>
  <c r="AU1188" i="6" s="1"/>
  <c r="AS1182" i="6"/>
  <c r="AU1182" i="6" s="1"/>
  <c r="AS1177" i="6"/>
  <c r="AS1171" i="6"/>
  <c r="AS1149" i="6"/>
  <c r="AS1143" i="6"/>
  <c r="AS1137" i="6"/>
  <c r="AS1132" i="6"/>
  <c r="AU1132" i="6" s="1"/>
  <c r="AS1110" i="6"/>
  <c r="AU1110" i="6" s="1"/>
  <c r="AS1105" i="6"/>
  <c r="AS1099" i="6"/>
  <c r="AS1093" i="6"/>
  <c r="AS1066" i="6"/>
  <c r="AU1066" i="6" s="1"/>
  <c r="AS1060" i="6"/>
  <c r="AS1054" i="6"/>
  <c r="AU1054" i="6" s="1"/>
  <c r="AS1033" i="6"/>
  <c r="AS1027" i="6"/>
  <c r="AS1021" i="6"/>
  <c r="AS1016" i="6"/>
  <c r="AU1016" i="6" s="1"/>
  <c r="AS996" i="6"/>
  <c r="AS990" i="6"/>
  <c r="AU990" i="6" s="1"/>
  <c r="AS985" i="6"/>
  <c r="AS979" i="6"/>
  <c r="AS957" i="6"/>
  <c r="AS951" i="6"/>
  <c r="AU951" i="6" s="1"/>
  <c r="AS945" i="6"/>
  <c r="AS939" i="6"/>
  <c r="AS918" i="6"/>
  <c r="AU918" i="6" s="1"/>
  <c r="AS912" i="6"/>
  <c r="AU912" i="6" s="1"/>
  <c r="AS906" i="6"/>
  <c r="AU906" i="6" s="1"/>
  <c r="AS900" i="6"/>
  <c r="AS879" i="6"/>
  <c r="AS873" i="6"/>
  <c r="AS2183" i="6"/>
  <c r="AS2028" i="6"/>
  <c r="AU2028" i="6" s="1"/>
  <c r="AS1797" i="6"/>
  <c r="AS1642" i="6"/>
  <c r="AU1642" i="6" s="1"/>
  <c r="AS1604" i="6"/>
  <c r="AS1565" i="6"/>
  <c r="AS1526" i="6"/>
  <c r="AU1526" i="6" s="1"/>
  <c r="AS1489" i="6"/>
  <c r="AU1489" i="6" s="1"/>
  <c r="AS1450" i="6"/>
  <c r="AU1450" i="6" s="1"/>
  <c r="AS1411" i="6"/>
  <c r="AS1294" i="6"/>
  <c r="AU1294" i="6" s="1"/>
  <c r="AS1102" i="6"/>
  <c r="AU1102" i="6" s="1"/>
  <c r="AS1063" i="6"/>
  <c r="AS1009" i="6"/>
  <c r="AS987" i="6"/>
  <c r="AS948" i="6"/>
  <c r="AU948" i="6" s="1"/>
  <c r="AS2596" i="6"/>
  <c r="AS2590" i="6"/>
  <c r="AS2584" i="6"/>
  <c r="AU2584" i="6" s="1"/>
  <c r="AS2579" i="6"/>
  <c r="AS2557" i="6"/>
  <c r="AS2551" i="6"/>
  <c r="AS2546" i="6"/>
  <c r="AS2540" i="6"/>
  <c r="AU2540" i="6" s="1"/>
  <c r="AS2515" i="6"/>
  <c r="AS2509" i="6"/>
  <c r="AS2503" i="6"/>
  <c r="AS2482" i="6"/>
  <c r="AS2476" i="6"/>
  <c r="AS2470" i="6"/>
  <c r="AS2464" i="6"/>
  <c r="AU2464" i="6" s="1"/>
  <c r="AS2442" i="6"/>
  <c r="AS2437" i="6"/>
  <c r="AS2431" i="6"/>
  <c r="AS2425" i="6"/>
  <c r="AS2403" i="6"/>
  <c r="AS2397" i="6"/>
  <c r="AS2392" i="6"/>
  <c r="AU2392" i="6" s="1"/>
  <c r="AS2386" i="6"/>
  <c r="AS2365" i="6"/>
  <c r="AU2365" i="6" s="1"/>
  <c r="AS2359" i="6"/>
  <c r="AS2353" i="6"/>
  <c r="AS2347" i="6"/>
  <c r="AS2326" i="6"/>
  <c r="AS2320" i="6"/>
  <c r="AU2320" i="6" s="1"/>
  <c r="AS2314" i="6"/>
  <c r="AS2308" i="6"/>
  <c r="AS2287" i="6"/>
  <c r="AU2287" i="6" s="1"/>
  <c r="AS2281" i="6"/>
  <c r="AS2276" i="6"/>
  <c r="AS2270" i="6"/>
  <c r="AU2270" i="6" s="1"/>
  <c r="AS2250" i="6"/>
  <c r="AS2239" i="6"/>
  <c r="AS2233" i="6"/>
  <c r="AS2211" i="6"/>
  <c r="AS2205" i="6"/>
  <c r="AU2205" i="6" s="1"/>
  <c r="AS2199" i="6"/>
  <c r="AS2193" i="6"/>
  <c r="AS2172" i="6"/>
  <c r="AU2172" i="6" s="1"/>
  <c r="AS2166" i="6"/>
  <c r="AS2160" i="6"/>
  <c r="AU2160" i="6" s="1"/>
  <c r="AS2154" i="6"/>
  <c r="AS2133" i="6"/>
  <c r="AS2127" i="6"/>
  <c r="AU2127" i="6" s="1"/>
  <c r="AS2121" i="6"/>
  <c r="AS2094" i="6"/>
  <c r="AS2089" i="6"/>
  <c r="AS2083" i="6"/>
  <c r="AS2077" i="6"/>
  <c r="AS2055" i="6"/>
  <c r="AS2049" i="6"/>
  <c r="AS2044" i="6"/>
  <c r="AU2044" i="6" s="1"/>
  <c r="AS2038" i="6"/>
  <c r="AS2017" i="6"/>
  <c r="AS2012" i="6"/>
  <c r="AU2012" i="6" s="1"/>
  <c r="AS2007" i="6"/>
  <c r="AS2001" i="6"/>
  <c r="AS1981" i="6"/>
  <c r="AS1975" i="6"/>
  <c r="AS1969" i="6"/>
  <c r="AS1963" i="6"/>
  <c r="AS1941" i="6"/>
  <c r="AS1029" i="6"/>
  <c r="AS384" i="6"/>
  <c r="AS346" i="6"/>
  <c r="AU346" i="6" s="1"/>
  <c r="AS307" i="6"/>
  <c r="AS268" i="6"/>
  <c r="AU268" i="6" s="1"/>
  <c r="AS231" i="6"/>
  <c r="AU231" i="6" s="1"/>
  <c r="AS192" i="6"/>
  <c r="AS153" i="6"/>
  <c r="AS114" i="6"/>
  <c r="AU114" i="6" s="1"/>
  <c r="AS76" i="6"/>
  <c r="AU76" i="6" s="1"/>
  <c r="AS867" i="6"/>
  <c r="AS861" i="6"/>
  <c r="AS840" i="6"/>
  <c r="AS834" i="6"/>
  <c r="AU834" i="6" s="1"/>
  <c r="AS829" i="6"/>
  <c r="AS823" i="6"/>
  <c r="AS801" i="6"/>
  <c r="AS795" i="6"/>
  <c r="AS789" i="6"/>
  <c r="AS784" i="6"/>
  <c r="AU784" i="6" s="1"/>
  <c r="AS763" i="6"/>
  <c r="AS747" i="6"/>
  <c r="AU747" i="6" s="1"/>
  <c r="AS726" i="6"/>
  <c r="AU726" i="6" s="1"/>
  <c r="AS720" i="6"/>
  <c r="AU720" i="6" s="1"/>
  <c r="AS714" i="6"/>
  <c r="AU714" i="6" s="1"/>
  <c r="AS708" i="6"/>
  <c r="AS686" i="6"/>
  <c r="AU686" i="6" s="1"/>
  <c r="AS680" i="6"/>
  <c r="AS674" i="6"/>
  <c r="AU674" i="6" s="1"/>
  <c r="AS669" i="6"/>
  <c r="AS647" i="6"/>
  <c r="AS641" i="6"/>
  <c r="AS635" i="6"/>
  <c r="AS630" i="6"/>
  <c r="AU630" i="6" s="1"/>
  <c r="AS608" i="6"/>
  <c r="AS603" i="6"/>
  <c r="AS597" i="6"/>
  <c r="AS591" i="6"/>
  <c r="AS569" i="6"/>
  <c r="AS564" i="6"/>
  <c r="AU564" i="6" s="1"/>
  <c r="AS558" i="6"/>
  <c r="AU558" i="6" s="1"/>
  <c r="AS552" i="6"/>
  <c r="AS531" i="6"/>
  <c r="AS525" i="6"/>
  <c r="AS519" i="6"/>
  <c r="AS514" i="6"/>
  <c r="AU514" i="6" s="1"/>
  <c r="AS494" i="6"/>
  <c r="AU494" i="6" s="1"/>
  <c r="AS488" i="6"/>
  <c r="AS482" i="6"/>
  <c r="AU482" i="6" s="1"/>
  <c r="AS477" i="6"/>
  <c r="AS457" i="6"/>
  <c r="AS451" i="6"/>
  <c r="AS445" i="6"/>
  <c r="AS439" i="6"/>
  <c r="AU439" i="6" s="1"/>
  <c r="AS418" i="6"/>
  <c r="AU418" i="6" s="1"/>
  <c r="AS412" i="6"/>
  <c r="AU412" i="6" s="1"/>
  <c r="AS406" i="6"/>
  <c r="AU406" i="6" s="1"/>
  <c r="AS400" i="6"/>
  <c r="AU400" i="6" s="1"/>
  <c r="AS379" i="6"/>
  <c r="AS373" i="6"/>
  <c r="AS367" i="6"/>
  <c r="AS361" i="6"/>
  <c r="AU361" i="6" s="1"/>
  <c r="AS340" i="6"/>
  <c r="AU340" i="6" s="1"/>
  <c r="AS334" i="6"/>
  <c r="AU334" i="6" s="1"/>
  <c r="AS328" i="6"/>
  <c r="AS322" i="6"/>
  <c r="AU322" i="6" s="1"/>
  <c r="AS301" i="6"/>
  <c r="AS295" i="6"/>
  <c r="AS289" i="6"/>
  <c r="AS284" i="6"/>
  <c r="AU284" i="6" s="1"/>
  <c r="AS263" i="6"/>
  <c r="AS257" i="6"/>
  <c r="AS247" i="6"/>
  <c r="AS226" i="6"/>
  <c r="AU226" i="6" s="1"/>
  <c r="AS220" i="6"/>
  <c r="AS214" i="6"/>
  <c r="AU214" i="6" s="1"/>
  <c r="AS208" i="6"/>
  <c r="AS186" i="6"/>
  <c r="AU186" i="6" s="1"/>
  <c r="AS180" i="6"/>
  <c r="AU180" i="6" s="1"/>
  <c r="AS174" i="6"/>
  <c r="AU174" i="6" s="1"/>
  <c r="AS169" i="6"/>
  <c r="AS147" i="6"/>
  <c r="AS141" i="6"/>
  <c r="AS135" i="6"/>
  <c r="AS108" i="6"/>
  <c r="AU108" i="6" s="1"/>
  <c r="AS103" i="6"/>
  <c r="AU103" i="6" s="1"/>
  <c r="AS97" i="6"/>
  <c r="AS91" i="6"/>
  <c r="AS70" i="6"/>
  <c r="AU70" i="6" s="1"/>
  <c r="AS64" i="6"/>
  <c r="AS58" i="6"/>
  <c r="AU58" i="6" s="1"/>
  <c r="AS52" i="6"/>
  <c r="AS31" i="6"/>
  <c r="AS25" i="6"/>
  <c r="AS19" i="6"/>
  <c r="AS831" i="6"/>
  <c r="AS605" i="6"/>
  <c r="AS105" i="6"/>
  <c r="AS463" i="6"/>
  <c r="AS2748" i="6"/>
  <c r="AS2709" i="6"/>
  <c r="AS2670" i="6"/>
  <c r="AS2631" i="6"/>
  <c r="AS2592" i="6"/>
  <c r="AU2592" i="6" s="1"/>
  <c r="AS2553" i="6"/>
  <c r="AS2478" i="6"/>
  <c r="AS2703" i="6"/>
  <c r="AS2697" i="6"/>
  <c r="AS2691" i="6"/>
  <c r="AS2686" i="6"/>
  <c r="AU2686" i="6" s="1"/>
  <c r="AS2664" i="6"/>
  <c r="AS2658" i="6"/>
  <c r="AS2652" i="6"/>
  <c r="AU2652" i="6" s="1"/>
  <c r="AS2625" i="6"/>
  <c r="AS2620" i="6"/>
  <c r="AU2620" i="6" s="1"/>
  <c r="AS2614" i="6"/>
  <c r="AS2608" i="6"/>
  <c r="AU2608" i="6" s="1"/>
  <c r="AS2586" i="6"/>
  <c r="AU2586" i="6" s="1"/>
  <c r="AS2581" i="6"/>
  <c r="AS2575" i="6"/>
  <c r="AS2569" i="6"/>
  <c r="AS2548" i="6"/>
  <c r="AU2548" i="6" s="1"/>
  <c r="AS2542" i="6"/>
  <c r="AS2536" i="6"/>
  <c r="AS2511" i="6"/>
  <c r="AS2505" i="6"/>
  <c r="AS2499" i="6"/>
  <c r="AS2494" i="6"/>
  <c r="AS2472" i="6"/>
  <c r="AS2466" i="6"/>
  <c r="AS2460" i="6"/>
  <c r="AU2460" i="6" s="1"/>
  <c r="AS2454" i="6"/>
  <c r="AS2433" i="6"/>
  <c r="AS2427" i="6"/>
  <c r="AU2427" i="6" s="1"/>
  <c r="AS2421" i="6"/>
  <c r="AS2415" i="6"/>
  <c r="AS2388" i="6"/>
  <c r="AU2388" i="6" s="1"/>
  <c r="AS2382" i="6"/>
  <c r="AU2382" i="6" s="1"/>
  <c r="AS2376" i="6"/>
  <c r="AS2355" i="6"/>
  <c r="AS2349" i="6"/>
  <c r="AS2343" i="6"/>
  <c r="AU2343" i="6" s="1"/>
  <c r="AS2337" i="6"/>
  <c r="AS2316" i="6"/>
  <c r="AU2316" i="6" s="1"/>
  <c r="AS2310" i="6"/>
  <c r="AS2304" i="6"/>
  <c r="AU2304" i="6" s="1"/>
  <c r="AS2278" i="6"/>
  <c r="AS2272" i="6"/>
  <c r="AS2262" i="6"/>
  <c r="AS2757" i="6"/>
  <c r="AU2757" i="6" s="1"/>
  <c r="AS2751" i="6"/>
  <c r="AS2746" i="6"/>
  <c r="AU2746" i="6" s="1"/>
  <c r="AS2545" i="6"/>
  <c r="AS2524" i="6"/>
  <c r="AU2524" i="6" s="1"/>
  <c r="AS2519" i="6"/>
  <c r="AS2514" i="6"/>
  <c r="AS2508" i="6"/>
  <c r="AS2487" i="6"/>
  <c r="AU2487" i="6" s="1"/>
  <c r="AS2481" i="6"/>
  <c r="AS2475" i="6"/>
  <c r="AS2469" i="6"/>
  <c r="AS2447" i="6"/>
  <c r="AS2441" i="6"/>
  <c r="AS2436" i="6"/>
  <c r="AS2430" i="6"/>
  <c r="AU1206" i="6"/>
  <c r="AU274" i="6"/>
  <c r="AS773" i="6"/>
  <c r="AS697" i="6"/>
  <c r="AS2399" i="6"/>
  <c r="AS2361" i="6"/>
  <c r="AS2322" i="6"/>
  <c r="AU2322" i="6" s="1"/>
  <c r="AS2283" i="6"/>
  <c r="AS2246" i="6"/>
  <c r="AS2207" i="6"/>
  <c r="AS2168" i="6"/>
  <c r="AU2168" i="6" s="1"/>
  <c r="AS2129" i="6"/>
  <c r="AS2051" i="6"/>
  <c r="AS2014" i="6"/>
  <c r="AS1977" i="6"/>
  <c r="AS1865" i="6"/>
  <c r="AS1821" i="6"/>
  <c r="AS1363" i="6"/>
  <c r="AS1318" i="6"/>
  <c r="AU1318" i="6" s="1"/>
  <c r="AS518" i="6"/>
  <c r="AU518" i="6" s="1"/>
  <c r="AS321" i="6"/>
  <c r="AS288" i="6"/>
  <c r="AS2241" i="6"/>
  <c r="AS2235" i="6"/>
  <c r="AS2229" i="6"/>
  <c r="AU2229" i="6" s="1"/>
  <c r="AS2223" i="6"/>
  <c r="AS2201" i="6"/>
  <c r="AS2195" i="6"/>
  <c r="AS2189" i="6"/>
  <c r="AS2162" i="6"/>
  <c r="AS2156" i="6"/>
  <c r="AU2156" i="6" s="1"/>
  <c r="AS2150" i="6"/>
  <c r="AS2144" i="6"/>
  <c r="AU2144" i="6" s="1"/>
  <c r="AS2123" i="6"/>
  <c r="AS2117" i="6"/>
  <c r="AS2112" i="6"/>
  <c r="AU2112" i="6" s="1"/>
  <c r="AS2106" i="6"/>
  <c r="AU2106" i="6" s="1"/>
  <c r="AS2085" i="6"/>
  <c r="AS2079" i="6"/>
  <c r="AS2073" i="6"/>
  <c r="AS2067" i="6"/>
  <c r="AS2046" i="6"/>
  <c r="AS2040" i="6"/>
  <c r="AU2040" i="6" s="1"/>
  <c r="AS2034" i="6"/>
  <c r="AS2009" i="6"/>
  <c r="AS2003" i="6"/>
  <c r="AS1992" i="6"/>
  <c r="AU1992" i="6" s="1"/>
  <c r="AS1971" i="6"/>
  <c r="AS1965" i="6"/>
  <c r="AS1959" i="6"/>
  <c r="AS1953" i="6"/>
  <c r="AS1932" i="6"/>
  <c r="AU1932" i="6" s="1"/>
  <c r="AS1926" i="6"/>
  <c r="AS1920" i="6"/>
  <c r="AS1914" i="6"/>
  <c r="AS1892" i="6"/>
  <c r="AS1887" i="6"/>
  <c r="AS1881" i="6"/>
  <c r="AS1875" i="6"/>
  <c r="AS1854" i="6"/>
  <c r="AU1854" i="6" s="1"/>
  <c r="AS1848" i="6"/>
  <c r="AU1848" i="6" s="1"/>
  <c r="AS1842" i="6"/>
  <c r="AU1842" i="6" s="1"/>
  <c r="AS1836" i="6"/>
  <c r="AU1836" i="6" s="1"/>
  <c r="AS1815" i="6"/>
  <c r="AS1809" i="6"/>
  <c r="AU1809" i="6" s="1"/>
  <c r="AS1803" i="6"/>
  <c r="AS1776" i="6"/>
  <c r="AU1776" i="6" s="1"/>
  <c r="AS1771" i="6"/>
  <c r="AS1765" i="6"/>
  <c r="AS1578" i="6"/>
  <c r="AU1578" i="6" s="1"/>
  <c r="AS1572" i="6"/>
  <c r="AS1566" i="6"/>
  <c r="AU1566" i="6" s="1"/>
  <c r="AS1545" i="6"/>
  <c r="AS1539" i="6"/>
  <c r="AS1533" i="6"/>
  <c r="AS1527" i="6"/>
  <c r="AS1508" i="6"/>
  <c r="AS1502" i="6"/>
  <c r="AU1502" i="6" s="1"/>
  <c r="AS1496" i="6"/>
  <c r="AU1496" i="6" s="1"/>
  <c r="AS1490" i="6"/>
  <c r="AU1490" i="6" s="1"/>
  <c r="AS1469" i="6"/>
  <c r="AU1469" i="6" s="1"/>
  <c r="AS1463" i="6"/>
  <c r="AS1457" i="6"/>
  <c r="AS1451" i="6"/>
  <c r="AS1430" i="6"/>
  <c r="AU1430" i="6" s="1"/>
  <c r="AS1424" i="6"/>
  <c r="AU1424" i="6" s="1"/>
  <c r="AS1418" i="6"/>
  <c r="AU1418" i="6" s="1"/>
  <c r="AS1412" i="6"/>
  <c r="AS1390" i="6"/>
  <c r="AU1390" i="6" s="1"/>
  <c r="AS1385" i="6"/>
  <c r="AS1379" i="6"/>
  <c r="AS1373" i="6"/>
  <c r="AS1352" i="6"/>
  <c r="AU1352" i="6" s="1"/>
  <c r="AS1346" i="6"/>
  <c r="AU1346" i="6" s="1"/>
  <c r="AS1340" i="6"/>
  <c r="AS1334" i="6"/>
  <c r="AU1334" i="6" s="1"/>
  <c r="AS1313" i="6"/>
  <c r="AU1313" i="6" s="1"/>
  <c r="AS1307" i="6"/>
  <c r="AS1301" i="6"/>
  <c r="AS1295" i="6"/>
  <c r="AS1274" i="6"/>
  <c r="AU1274" i="6" s="1"/>
  <c r="AS1269" i="6"/>
  <c r="AS1263" i="6"/>
  <c r="AS1258" i="6"/>
  <c r="AU1258" i="6" s="1"/>
  <c r="AS1232" i="6"/>
  <c r="AU1232" i="6" s="1"/>
  <c r="AS1226" i="6"/>
  <c r="AU1226" i="6" s="1"/>
  <c r="AS1220" i="6"/>
  <c r="AS628" i="6"/>
  <c r="AU628" i="6" s="1"/>
  <c r="AS622" i="6"/>
  <c r="AU622" i="6" s="1"/>
  <c r="AS616" i="6"/>
  <c r="AS610" i="6"/>
  <c r="AU610" i="6" s="1"/>
  <c r="AS589" i="6"/>
  <c r="AS583" i="6"/>
  <c r="AU583" i="6" s="1"/>
  <c r="AS577" i="6"/>
  <c r="AS571" i="6"/>
  <c r="AS550" i="6"/>
  <c r="AU550" i="6" s="1"/>
  <c r="AS544" i="6"/>
  <c r="AS538" i="6"/>
  <c r="AU538" i="6" s="1"/>
  <c r="AS533" i="6"/>
  <c r="AS527" i="6"/>
  <c r="AS512" i="6"/>
  <c r="AU512" i="6" s="1"/>
  <c r="AS506" i="6"/>
  <c r="AU506" i="6" s="1"/>
  <c r="AS496" i="6"/>
  <c r="AU496" i="6" s="1"/>
  <c r="AS490" i="6"/>
  <c r="AU490" i="6" s="1"/>
  <c r="AS475" i="6"/>
  <c r="AS469" i="6"/>
  <c r="AS459" i="6"/>
  <c r="AS453" i="6"/>
  <c r="AS437" i="6"/>
  <c r="AS431" i="6"/>
  <c r="AS425" i="6"/>
  <c r="AS420" i="6"/>
  <c r="AS414" i="6"/>
  <c r="AU414" i="6" s="1"/>
  <c r="AS398" i="6"/>
  <c r="AU398" i="6" s="1"/>
  <c r="AS392" i="6"/>
  <c r="AS386" i="6"/>
  <c r="AU386" i="6" s="1"/>
  <c r="AS381" i="6"/>
  <c r="AS375" i="6"/>
  <c r="AS359" i="6"/>
  <c r="AS354" i="6"/>
  <c r="AU354" i="6" s="1"/>
  <c r="AS348" i="6"/>
  <c r="AU348" i="6" s="1"/>
  <c r="AS342" i="6"/>
  <c r="AS336" i="6"/>
  <c r="AU336" i="6" s="1"/>
  <c r="AS315" i="6"/>
  <c r="AS309" i="6"/>
  <c r="AU309" i="6" s="1"/>
  <c r="AS303" i="6"/>
  <c r="AS297" i="6"/>
  <c r="AS282" i="6"/>
  <c r="AS276" i="6"/>
  <c r="AU276" i="6" s="1"/>
  <c r="AS270" i="6"/>
  <c r="AU270" i="6" s="1"/>
  <c r="AS259" i="6"/>
  <c r="AS245" i="6"/>
  <c r="AS239" i="6"/>
  <c r="AS233" i="6"/>
  <c r="AS228" i="6"/>
  <c r="AS222" i="6"/>
  <c r="AU222" i="6" s="1"/>
  <c r="AS206" i="6"/>
  <c r="AU206" i="6" s="1"/>
  <c r="AS200" i="6"/>
  <c r="AU200" i="6" s="1"/>
  <c r="AS194" i="6"/>
  <c r="AU194" i="6" s="1"/>
  <c r="AS188" i="6"/>
  <c r="AU188" i="6" s="1"/>
  <c r="AS182" i="6"/>
  <c r="AS167" i="6"/>
  <c r="AS161" i="6"/>
  <c r="AS155" i="6"/>
  <c r="AS149" i="6"/>
  <c r="AS143" i="6"/>
  <c r="AS128" i="6"/>
  <c r="AU128" i="6" s="1"/>
  <c r="AS122" i="6"/>
  <c r="AS116" i="6"/>
  <c r="AU116" i="6" s="1"/>
  <c r="AS110" i="6"/>
  <c r="AU110" i="6" s="1"/>
  <c r="AS89" i="6"/>
  <c r="AS83" i="6"/>
  <c r="AS78" i="6"/>
  <c r="AU78" i="6" s="1"/>
  <c r="AS72" i="6"/>
  <c r="AU72" i="6" s="1"/>
  <c r="AS66" i="6"/>
  <c r="AS50" i="6"/>
  <c r="AU50" i="6" s="1"/>
  <c r="AS44" i="6"/>
  <c r="AU44" i="6" s="1"/>
  <c r="AS38" i="6"/>
  <c r="AU38" i="6" s="1"/>
  <c r="AS33" i="6"/>
  <c r="AS27" i="6"/>
  <c r="AS12" i="6"/>
  <c r="AU12" i="6" s="1"/>
  <c r="AS6" i="6"/>
  <c r="AS2408" i="6"/>
  <c r="AS2402" i="6"/>
  <c r="AS2396" i="6"/>
  <c r="AU2396" i="6" s="1"/>
  <c r="AS2391" i="6"/>
  <c r="AS2369" i="6"/>
  <c r="AS2364" i="6"/>
  <c r="AU2364" i="6" s="1"/>
  <c r="AS2358" i="6"/>
  <c r="AU2358" i="6" s="1"/>
  <c r="AS2352" i="6"/>
  <c r="AU2352" i="6" s="1"/>
  <c r="AS1936" i="6"/>
  <c r="AU1936" i="6" s="1"/>
  <c r="AS1931" i="6"/>
  <c r="AS1925" i="6"/>
  <c r="AS1919" i="6"/>
  <c r="AS1897" i="6"/>
  <c r="AS1891" i="6"/>
  <c r="AS1886" i="6"/>
  <c r="AU1886" i="6" s="1"/>
  <c r="AS1880" i="6"/>
  <c r="AU1880" i="6" s="1"/>
  <c r="AS1859" i="6"/>
  <c r="AS1853" i="6"/>
  <c r="AS1847" i="6"/>
  <c r="AU1847" i="6" s="1"/>
  <c r="AS1841" i="6"/>
  <c r="AS1820" i="6"/>
  <c r="AU1820" i="6" s="1"/>
  <c r="AS1814" i="6"/>
  <c r="AU1814" i="6" s="1"/>
  <c r="AS1808" i="6"/>
  <c r="AU1808" i="6" s="1"/>
  <c r="AS1802" i="6"/>
  <c r="AU1802" i="6" s="1"/>
  <c r="AS1781" i="6"/>
  <c r="AS1775" i="6"/>
  <c r="AS1770" i="6"/>
  <c r="AU1770" i="6" s="1"/>
  <c r="AS1744" i="6"/>
  <c r="AU1744" i="6" s="1"/>
  <c r="AS1733" i="6"/>
  <c r="AS1727" i="6"/>
  <c r="AS1705" i="6"/>
  <c r="AS1699" i="6"/>
  <c r="AU1699" i="6" s="1"/>
  <c r="AS1693" i="6"/>
  <c r="AS1687" i="6"/>
  <c r="AS1666" i="6"/>
  <c r="AU1666" i="6" s="1"/>
  <c r="AS1660" i="6"/>
  <c r="AU1660" i="6" s="1"/>
  <c r="AS1654" i="6"/>
  <c r="AU1654" i="6" s="1"/>
  <c r="AS1648" i="6"/>
  <c r="AU1648" i="6" s="1"/>
  <c r="AS1627" i="6"/>
  <c r="AS1621" i="6"/>
  <c r="AS1615" i="6"/>
  <c r="AS1610" i="6"/>
  <c r="AU1610" i="6" s="1"/>
  <c r="AS1588" i="6"/>
  <c r="AU1588" i="6" s="1"/>
  <c r="AS1583" i="6"/>
  <c r="AS1577" i="6"/>
  <c r="AS1571" i="6"/>
  <c r="AS1549" i="6"/>
  <c r="AS1544" i="6"/>
  <c r="AU1544" i="6" s="1"/>
  <c r="AS1538" i="6"/>
  <c r="AU1538" i="6" s="1"/>
  <c r="AS1532" i="6"/>
  <c r="AU1532" i="6" s="1"/>
  <c r="AS1512" i="6"/>
  <c r="AU1512" i="6" s="1"/>
  <c r="AS1507" i="6"/>
  <c r="AS1501" i="6"/>
  <c r="AS1495" i="6"/>
  <c r="AS1474" i="6"/>
  <c r="AU1474" i="6" s="1"/>
  <c r="AS1468" i="6"/>
  <c r="AU1468" i="6" s="1"/>
  <c r="AS1462" i="6"/>
  <c r="AU1462" i="6" s="1"/>
  <c r="AS1456" i="6"/>
  <c r="AU1456" i="6" s="1"/>
  <c r="AS1434" i="6"/>
  <c r="AU1434" i="6" s="1"/>
  <c r="AS1429" i="6"/>
  <c r="AS1423" i="6"/>
  <c r="AS1417" i="6"/>
  <c r="AS1395" i="6"/>
  <c r="AS1389" i="6"/>
  <c r="AS1384" i="6"/>
  <c r="AU1384" i="6" s="1"/>
  <c r="AS1378" i="6"/>
  <c r="AU1378" i="6" s="1"/>
  <c r="AS1357" i="6"/>
  <c r="AS1351" i="6"/>
  <c r="AS1345" i="6"/>
  <c r="AS1339" i="6"/>
  <c r="AS1312" i="6"/>
  <c r="AS1306" i="6"/>
  <c r="AU1306" i="6" s="1"/>
  <c r="AS1300" i="6"/>
  <c r="AU1300" i="6" s="1"/>
  <c r="AS1279" i="6"/>
  <c r="AS1273" i="6"/>
  <c r="AS1268" i="6"/>
  <c r="AU1268" i="6" s="1"/>
  <c r="AS1262" i="6"/>
  <c r="AU1262" i="6" s="1"/>
  <c r="AS1257" i="6"/>
  <c r="AS1242" i="6"/>
  <c r="AU1242" i="6" s="1"/>
  <c r="AS1231" i="6"/>
  <c r="AU1231" i="6" s="1"/>
  <c r="AS1225" i="6"/>
  <c r="AS1203" i="6"/>
  <c r="AS1197" i="6"/>
  <c r="AU1197" i="6" s="1"/>
  <c r="AS1191" i="6"/>
  <c r="AS1185" i="6"/>
  <c r="AS2115" i="6"/>
  <c r="AS2622" i="6"/>
  <c r="AS1773" i="6"/>
  <c r="AS1387" i="6"/>
  <c r="AS1271" i="6"/>
  <c r="AS2767" i="6"/>
  <c r="AU2767" i="6" s="1"/>
  <c r="AS2739" i="6"/>
  <c r="AS2699" i="6"/>
  <c r="AS2660" i="6"/>
  <c r="AS2582" i="6"/>
  <c r="AS2549" i="6"/>
  <c r="AS2544" i="6"/>
  <c r="AU2544" i="6" s="1"/>
  <c r="AS2507" i="6"/>
  <c r="AS2468" i="6"/>
  <c r="AU2468" i="6" s="1"/>
  <c r="AS2429" i="6"/>
  <c r="AS2390" i="6"/>
  <c r="AU2390" i="6" s="1"/>
  <c r="AS2351" i="6"/>
  <c r="AS2312" i="6"/>
  <c r="AS2274" i="6"/>
  <c r="AU2274" i="6" s="1"/>
  <c r="AS2237" i="6"/>
  <c r="AS2197" i="6"/>
  <c r="AS2158" i="6"/>
  <c r="AU2158" i="6" s="1"/>
  <c r="AS2142" i="6"/>
  <c r="AS2119" i="6"/>
  <c r="AS2081" i="6"/>
  <c r="AS2042" i="6"/>
  <c r="AS2015" i="6"/>
  <c r="AU2015" i="6" s="1"/>
  <c r="AS2005" i="6"/>
  <c r="AS1990" i="6"/>
  <c r="AS1967" i="6"/>
  <c r="AU1967" i="6" s="1"/>
  <c r="AS1928" i="6"/>
  <c r="AU1928" i="6" s="1"/>
  <c r="AS1889" i="6"/>
  <c r="AS1850" i="6"/>
  <c r="AU1850" i="6" s="1"/>
  <c r="AS1811" i="6"/>
  <c r="AS1736" i="6"/>
  <c r="AU1736" i="6" s="1"/>
  <c r="AS1696" i="6"/>
  <c r="AS1657" i="6"/>
  <c r="AS1618" i="6"/>
  <c r="AU1618" i="6" s="1"/>
  <c r="AS1580" i="6"/>
  <c r="AU1580" i="6" s="1"/>
  <c r="AS1541" i="6"/>
  <c r="AS1504" i="6"/>
  <c r="AS1488" i="6"/>
  <c r="AU1488" i="6" s="1"/>
  <c r="AS1483" i="6"/>
  <c r="AS1477" i="6"/>
  <c r="AS1471" i="6"/>
  <c r="AS1465" i="6"/>
  <c r="AS1449" i="6"/>
  <c r="AS1443" i="6"/>
  <c r="AS1437" i="6"/>
  <c r="AS1426" i="6"/>
  <c r="AU1426" i="6" s="1"/>
  <c r="AS1410" i="6"/>
  <c r="AU1410" i="6" s="1"/>
  <c r="AS1404" i="6"/>
  <c r="AS1398" i="6"/>
  <c r="AU1398" i="6" s="1"/>
  <c r="AS1392" i="6"/>
  <c r="AU1392" i="6" s="1"/>
  <c r="AS1371" i="6"/>
  <c r="AS1365" i="6"/>
  <c r="AS1360" i="6"/>
  <c r="AU1360" i="6" s="1"/>
  <c r="AS1354" i="6"/>
  <c r="AU1354" i="6" s="1"/>
  <c r="AS1348" i="6"/>
  <c r="AU1348" i="6" s="1"/>
  <c r="AS1332" i="6"/>
  <c r="AU1332" i="6" s="1"/>
  <c r="AS1326" i="6"/>
  <c r="AU1326" i="6" s="1"/>
  <c r="AS1320" i="6"/>
  <c r="AU1320" i="6" s="1"/>
  <c r="AS1315" i="6"/>
  <c r="AS1309" i="6"/>
  <c r="AS1293" i="6"/>
  <c r="AS1288" i="6"/>
  <c r="AU1288" i="6" s="1"/>
  <c r="AS1282" i="6"/>
  <c r="AU1282" i="6" s="1"/>
  <c r="AS1276" i="6"/>
  <c r="AU1276" i="6" s="1"/>
  <c r="AS1234" i="6"/>
  <c r="AU1234" i="6" s="1"/>
  <c r="AS2496" i="6"/>
  <c r="AU2496" i="6" s="1"/>
  <c r="AS2530" i="6"/>
  <c r="AS2525" i="6"/>
  <c r="AS2488" i="6"/>
  <c r="AU2488" i="6" s="1"/>
  <c r="AS2448" i="6"/>
  <c r="AU2448" i="6" s="1"/>
  <c r="AS2409" i="6"/>
  <c r="AS2370" i="6"/>
  <c r="AU2370" i="6" s="1"/>
  <c r="AS2332" i="6"/>
  <c r="AU2332" i="6" s="1"/>
  <c r="AS2298" i="6"/>
  <c r="AU2298" i="6" s="1"/>
  <c r="AS2293" i="6"/>
  <c r="AS2256" i="6"/>
  <c r="AU2256" i="6" s="1"/>
  <c r="AS2217" i="6"/>
  <c r="AS2178" i="6"/>
  <c r="AS2139" i="6"/>
  <c r="AU2139" i="6" s="1"/>
  <c r="AS2100" i="6"/>
  <c r="AU2100" i="6" s="1"/>
  <c r="AS2061" i="6"/>
  <c r="AS2023" i="6"/>
  <c r="AU2023" i="6" s="1"/>
  <c r="AS1987" i="6"/>
  <c r="AS1947" i="6"/>
  <c r="AU1947" i="6" s="1"/>
  <c r="AS1908" i="6"/>
  <c r="AU1908" i="6" s="1"/>
  <c r="AS1869" i="6"/>
  <c r="AS1830" i="6"/>
  <c r="AS1792" i="6"/>
  <c r="AS1755" i="6"/>
  <c r="AS1739" i="6"/>
  <c r="AU1739" i="6" s="1"/>
  <c r="AS1716" i="6"/>
  <c r="AU1716" i="6" s="1"/>
  <c r="AS1677" i="6"/>
  <c r="AS1638" i="6"/>
  <c r="AS1599" i="6"/>
  <c r="AS1560" i="6"/>
  <c r="AU1560" i="6" s="1"/>
  <c r="AS1485" i="6"/>
  <c r="AS1445" i="6"/>
  <c r="AS1406" i="6"/>
  <c r="AU1406" i="6" s="1"/>
  <c r="AS1367" i="6"/>
  <c r="AS1328" i="6"/>
  <c r="AU1328" i="6" s="1"/>
  <c r="AS1253" i="6"/>
  <c r="AS1237" i="6"/>
  <c r="AS1214" i="6"/>
  <c r="AU1214" i="6" s="1"/>
  <c r="AS1072" i="6"/>
  <c r="AU1072" i="6" s="1"/>
  <c r="AS1039" i="6"/>
  <c r="AS924" i="6"/>
  <c r="AU924" i="6" s="1"/>
  <c r="AS769" i="6"/>
  <c r="AS505" i="6"/>
  <c r="AS1194" i="6"/>
  <c r="AU1194" i="6" s="1"/>
  <c r="AS1179" i="6"/>
  <c r="AS1173" i="6"/>
  <c r="AS1167" i="6"/>
  <c r="AS1161" i="6"/>
  <c r="AS1155" i="6"/>
  <c r="AU1155" i="6" s="1"/>
  <c r="AS1139" i="6"/>
  <c r="AS1134" i="6"/>
  <c r="AU1134" i="6" s="1"/>
  <c r="AS1128" i="6"/>
  <c r="AU1128" i="6" s="1"/>
  <c r="AS1122" i="6"/>
  <c r="AU1122" i="6" s="1"/>
  <c r="AS1116" i="6"/>
  <c r="AS1101" i="6"/>
  <c r="AS1095" i="6"/>
  <c r="AS1089" i="6"/>
  <c r="AU1089" i="6" s="1"/>
  <c r="AS1083" i="6"/>
  <c r="AS1077" i="6"/>
  <c r="AS1062" i="6"/>
  <c r="AU1062" i="6" s="1"/>
  <c r="AS1056" i="6"/>
  <c r="AS1050" i="6"/>
  <c r="AU1050" i="6" s="1"/>
  <c r="AS1044" i="6"/>
  <c r="AU1044" i="6" s="1"/>
  <c r="AS1023" i="6"/>
  <c r="AS1018" i="6"/>
  <c r="AU1018" i="6" s="1"/>
  <c r="AS1012" i="6"/>
  <c r="AU1012" i="6" s="1"/>
  <c r="AS1007" i="6"/>
  <c r="AS1002" i="6"/>
  <c r="AU1002" i="6" s="1"/>
  <c r="AS986" i="6"/>
  <c r="AU986" i="6" s="1"/>
  <c r="AS981" i="6"/>
  <c r="AS975" i="6"/>
  <c r="AS969" i="6"/>
  <c r="AS963" i="6"/>
  <c r="AU963" i="6" s="1"/>
  <c r="AS947" i="6"/>
  <c r="AS941" i="6"/>
  <c r="AS935" i="6"/>
  <c r="AS929" i="6"/>
  <c r="AS908" i="6"/>
  <c r="AU908" i="6" s="1"/>
  <c r="AS902" i="6"/>
  <c r="AS896" i="6"/>
  <c r="AS890" i="6"/>
  <c r="AU890" i="6" s="1"/>
  <c r="AS884" i="6"/>
  <c r="AU884" i="6" s="1"/>
  <c r="AS869" i="6"/>
  <c r="AS863" i="6"/>
  <c r="AS857" i="6"/>
  <c r="AS852" i="6"/>
  <c r="AU852" i="6" s="1"/>
  <c r="AS846" i="6"/>
  <c r="AU846" i="6" s="1"/>
  <c r="AS825" i="6"/>
  <c r="AS819" i="6"/>
  <c r="AS813" i="6"/>
  <c r="AS807" i="6"/>
  <c r="AS791" i="6"/>
  <c r="AS786" i="6"/>
  <c r="AU786" i="6" s="1"/>
  <c r="AS780" i="6"/>
  <c r="AU780" i="6" s="1"/>
  <c r="AS774" i="6"/>
  <c r="AU774" i="6" s="1"/>
  <c r="AS754" i="6"/>
  <c r="AU754" i="6" s="1"/>
  <c r="AS749" i="6"/>
  <c r="AU749" i="6" s="1"/>
  <c r="AS743" i="6"/>
  <c r="AS737" i="6"/>
  <c r="AS732" i="6"/>
  <c r="AU732" i="6" s="1"/>
  <c r="AS716" i="6"/>
  <c r="AU716" i="6" s="1"/>
  <c r="AS710" i="6"/>
  <c r="AU710" i="6" s="1"/>
  <c r="AS704" i="6"/>
  <c r="AS698" i="6"/>
  <c r="AU698" i="6" s="1"/>
  <c r="AS692" i="6"/>
  <c r="AU692" i="6" s="1"/>
  <c r="AS676" i="6"/>
  <c r="AS671" i="6"/>
  <c r="AS665" i="6"/>
  <c r="AS659" i="6"/>
  <c r="AS653" i="6"/>
  <c r="AS637" i="6"/>
  <c r="AS626" i="6"/>
  <c r="AU626" i="6" s="1"/>
  <c r="AS620" i="6"/>
  <c r="AU620" i="6" s="1"/>
  <c r="AS614" i="6"/>
  <c r="AU614" i="6" s="1"/>
  <c r="AS599" i="6"/>
  <c r="AS593" i="6"/>
  <c r="AS587" i="6"/>
  <c r="AS581" i="6"/>
  <c r="AS575" i="6"/>
  <c r="AU575" i="6" s="1"/>
  <c r="AS560" i="6"/>
  <c r="AU560" i="6" s="1"/>
  <c r="AS554" i="6"/>
  <c r="AU554" i="6" s="1"/>
  <c r="AS548" i="6"/>
  <c r="AS542" i="6"/>
  <c r="AU542" i="6" s="1"/>
  <c r="AS521" i="6"/>
  <c r="AS516" i="6"/>
  <c r="AS510" i="6"/>
  <c r="AU510" i="6" s="1"/>
  <c r="AS500" i="6"/>
  <c r="AU500" i="6" s="1"/>
  <c r="AS484" i="6"/>
  <c r="AS753" i="6"/>
  <c r="AU753" i="6" s="1"/>
  <c r="AS285" i="6"/>
  <c r="AS129" i="6"/>
  <c r="AS13" i="6"/>
  <c r="AS251" i="6"/>
  <c r="AS173" i="6"/>
  <c r="AS69" i="6"/>
  <c r="AS1175" i="6"/>
  <c r="AS1097" i="6"/>
  <c r="AU1097" i="6" s="1"/>
  <c r="AS1058" i="6"/>
  <c r="AU1058" i="6" s="1"/>
  <c r="AS1005" i="6"/>
  <c r="AS983" i="6"/>
  <c r="AS943" i="6"/>
  <c r="AS904" i="6"/>
  <c r="AU904" i="6" s="1"/>
  <c r="AS865" i="6"/>
  <c r="AS827" i="6"/>
  <c r="AS751" i="6"/>
  <c r="AU751" i="6" s="1"/>
  <c r="AS735" i="6"/>
  <c r="AS712" i="6"/>
  <c r="AS633" i="6"/>
  <c r="AS595" i="6"/>
  <c r="AS556" i="6"/>
  <c r="AU556" i="6" s="1"/>
  <c r="AS480" i="6"/>
  <c r="AS443" i="6"/>
  <c r="AS404" i="6"/>
  <c r="AU404" i="6" s="1"/>
  <c r="AS382" i="6"/>
  <c r="AU382" i="6" s="1"/>
  <c r="AS365" i="6"/>
  <c r="AS326" i="6"/>
  <c r="AU326" i="6" s="1"/>
  <c r="AS212" i="6"/>
  <c r="AS133" i="6"/>
  <c r="AS95" i="6"/>
  <c r="AS56" i="6"/>
  <c r="AU56" i="6" s="1"/>
  <c r="AS17" i="6"/>
  <c r="AS584" i="6"/>
  <c r="AS578" i="6"/>
  <c r="AS572" i="6"/>
  <c r="AU572" i="6" s="1"/>
  <c r="AS566" i="6"/>
  <c r="AS545" i="6"/>
  <c r="AU545" i="6" s="1"/>
  <c r="AS539" i="6"/>
  <c r="AS534" i="6"/>
  <c r="AU534" i="6" s="1"/>
  <c r="AS528" i="6"/>
  <c r="AU528" i="6" s="1"/>
  <c r="AS507" i="6"/>
  <c r="AS502" i="6"/>
  <c r="AU502" i="6" s="1"/>
  <c r="AS497" i="6"/>
  <c r="AS491" i="6"/>
  <c r="AS470" i="6"/>
  <c r="AU470" i="6" s="1"/>
  <c r="AS464" i="6"/>
  <c r="AU464" i="6" s="1"/>
  <c r="AS460" i="6"/>
  <c r="AU460" i="6" s="1"/>
  <c r="AS454" i="6"/>
  <c r="AU454" i="6" s="1"/>
  <c r="AS432" i="6"/>
  <c r="AU432" i="6" s="1"/>
  <c r="AS426" i="6"/>
  <c r="AU426" i="6" s="1"/>
  <c r="AS421" i="6"/>
  <c r="AS415" i="6"/>
  <c r="AS393" i="6"/>
  <c r="AS387" i="6"/>
  <c r="AS376" i="6"/>
  <c r="AU376" i="6" s="1"/>
  <c r="AS355" i="6"/>
  <c r="AU355" i="6" s="1"/>
  <c r="AS349" i="6"/>
  <c r="AS343" i="6"/>
  <c r="AS316" i="6"/>
  <c r="AU316" i="6" s="1"/>
  <c r="AS310" i="6"/>
  <c r="AU310" i="6" s="1"/>
  <c r="AS304" i="6"/>
  <c r="AU304" i="6" s="1"/>
  <c r="AS298" i="6"/>
  <c r="AU298" i="6" s="1"/>
  <c r="AS277" i="6"/>
  <c r="AS271" i="6"/>
  <c r="AS265" i="6"/>
  <c r="AS260" i="6"/>
  <c r="AS240" i="6"/>
  <c r="AU240" i="6" s="1"/>
  <c r="AS234" i="6"/>
  <c r="AU234" i="6" s="1"/>
  <c r="AS229" i="6"/>
  <c r="AS223" i="6"/>
  <c r="AS217" i="6"/>
  <c r="AS201" i="6"/>
  <c r="AU201" i="6" s="1"/>
  <c r="AS195" i="6"/>
  <c r="AS189" i="6"/>
  <c r="AS183" i="6"/>
  <c r="AS177" i="6"/>
  <c r="AS162" i="6"/>
  <c r="AU162" i="6" s="1"/>
  <c r="AS156" i="6"/>
  <c r="AS150" i="6"/>
  <c r="AU150" i="6" s="1"/>
  <c r="AS144" i="6"/>
  <c r="AU144" i="6" s="1"/>
  <c r="AS138" i="6"/>
  <c r="AU138" i="6" s="1"/>
  <c r="AS123" i="6"/>
  <c r="AS100" i="6"/>
  <c r="AU100" i="6" s="1"/>
  <c r="AS84" i="6"/>
  <c r="AU84" i="6" s="1"/>
  <c r="AS79" i="6"/>
  <c r="AU79" i="6" s="1"/>
  <c r="AS73" i="6"/>
  <c r="AS67" i="6"/>
  <c r="AS61" i="6"/>
  <c r="AU61" i="6" s="1"/>
  <c r="AS45" i="6"/>
  <c r="AS39" i="6"/>
  <c r="AS34" i="6"/>
  <c r="AU34" i="6" s="1"/>
  <c r="AS28" i="6"/>
  <c r="AS22" i="6"/>
  <c r="AU22" i="6" s="1"/>
  <c r="AS7" i="6"/>
  <c r="AU7" i="6" s="1"/>
  <c r="AS953" i="6"/>
  <c r="AS2770" i="6"/>
  <c r="AU2770" i="6" s="1"/>
  <c r="AS2765" i="6"/>
  <c r="AS2759" i="6"/>
  <c r="AS2753" i="6"/>
  <c r="AS2738" i="6"/>
  <c r="AS2732" i="6"/>
  <c r="AU2732" i="6" s="1"/>
  <c r="AS2726" i="6"/>
  <c r="AU2726" i="6" s="1"/>
  <c r="AS2720" i="6"/>
  <c r="AU2720" i="6" s="1"/>
  <c r="AS2714" i="6"/>
  <c r="AU2714" i="6" s="1"/>
  <c r="AS2698" i="6"/>
  <c r="AS2692" i="6"/>
  <c r="AS2687" i="6"/>
  <c r="AS2681" i="6"/>
  <c r="AS2675" i="6"/>
  <c r="AU2675" i="6" s="1"/>
  <c r="AS2659" i="6"/>
  <c r="AS2653" i="6"/>
  <c r="AU2653" i="6" s="1"/>
  <c r="AS2647" i="6"/>
  <c r="AU2647" i="6" s="1"/>
  <c r="AS2642" i="6"/>
  <c r="AS2636" i="6"/>
  <c r="AS2621" i="6"/>
  <c r="AS2615" i="6"/>
  <c r="AS2758" i="6"/>
  <c r="AU2758" i="6" s="1"/>
  <c r="AS2719" i="6"/>
  <c r="AS2680" i="6"/>
  <c r="AU2680" i="6" s="1"/>
  <c r="AS2646" i="6"/>
  <c r="AS2641" i="6"/>
  <c r="AS2602" i="6"/>
  <c r="AS2563" i="6"/>
  <c r="AS2768" i="6"/>
  <c r="AS2763" i="6"/>
  <c r="AS2747" i="6"/>
  <c r="AS2742" i="6"/>
  <c r="AU2742" i="6" s="1"/>
  <c r="AS2736" i="6"/>
  <c r="AU2736" i="6" s="1"/>
  <c r="AS2730" i="6"/>
  <c r="AS2724" i="6"/>
  <c r="AS2708" i="6"/>
  <c r="AU2708" i="6" s="1"/>
  <c r="AS2702" i="6"/>
  <c r="AS2696" i="6"/>
  <c r="AU2696" i="6" s="1"/>
  <c r="AS2690" i="6"/>
  <c r="AU2690" i="6" s="1"/>
  <c r="AS2685" i="6"/>
  <c r="AU2685" i="6" s="1"/>
  <c r="AS2669" i="6"/>
  <c r="AS2663" i="6"/>
  <c r="AS2657" i="6"/>
  <c r="AS2651" i="6"/>
  <c r="AS2630" i="6"/>
  <c r="AS2624" i="6"/>
  <c r="AU2624" i="6" s="1"/>
  <c r="AS2619" i="6"/>
  <c r="AU2619" i="6" s="1"/>
  <c r="AS2613" i="6"/>
  <c r="AU2613" i="6" s="1"/>
  <c r="AS2607" i="6"/>
  <c r="AU2607" i="6" s="1"/>
  <c r="AS2591" i="6"/>
  <c r="AS2585" i="6"/>
  <c r="AS2580" i="6"/>
  <c r="AU2580" i="6" s="1"/>
  <c r="AS2752" i="6"/>
  <c r="AS2740" i="6"/>
  <c r="AU2740" i="6" s="1"/>
  <c r="AS2734" i="6"/>
  <c r="AU2734" i="6" s="1"/>
  <c r="AS2718" i="6"/>
  <c r="AU2718" i="6" s="1"/>
  <c r="AS2712" i="6"/>
  <c r="AU2712" i="6" s="1"/>
  <c r="AS2706" i="6"/>
  <c r="AS2700" i="6"/>
  <c r="AS2694" i="6"/>
  <c r="AS2679" i="6"/>
  <c r="AS2673" i="6"/>
  <c r="AU2673" i="6" s="1"/>
  <c r="AS2667" i="6"/>
  <c r="AU2667" i="6" s="1"/>
  <c r="AS2661" i="6"/>
  <c r="AU2661" i="6" s="1"/>
  <c r="AS2655" i="6"/>
  <c r="AU2655" i="6" s="1"/>
  <c r="AS2640" i="6"/>
  <c r="AU2640" i="6" s="1"/>
  <c r="AS2634" i="6"/>
  <c r="AS2628" i="6"/>
  <c r="AS2617" i="6"/>
  <c r="AS2601" i="6"/>
  <c r="AS2595" i="6"/>
  <c r="AU2595" i="6" s="1"/>
  <c r="AS2589" i="6"/>
  <c r="AS2583" i="6"/>
  <c r="AU2583" i="6" s="1"/>
  <c r="AS2578" i="6"/>
  <c r="AS2562" i="6"/>
  <c r="AS2556" i="6"/>
  <c r="AU2556" i="6" s="1"/>
  <c r="AS2550" i="6"/>
  <c r="AS2761" i="6"/>
  <c r="AU2761" i="6" s="1"/>
  <c r="AS2755" i="6"/>
  <c r="AS2749" i="6"/>
  <c r="AU2749" i="6" s="1"/>
  <c r="AS2744" i="6"/>
  <c r="AS2728" i="6"/>
  <c r="AS2722" i="6"/>
  <c r="AS2716" i="6"/>
  <c r="AU2716" i="6" s="1"/>
  <c r="AS2710" i="6"/>
  <c r="AS2704" i="6"/>
  <c r="AU2704" i="6" s="1"/>
  <c r="AS2689" i="6"/>
  <c r="AS2683" i="6"/>
  <c r="AU2683" i="6" s="1"/>
  <c r="AS2677" i="6"/>
  <c r="AU2677" i="6" s="1"/>
  <c r="AS2671" i="6"/>
  <c r="AS2665" i="6"/>
  <c r="AS2649" i="6"/>
  <c r="AS2644" i="6"/>
  <c r="AU2644" i="6" s="1"/>
  <c r="AS2638" i="6"/>
  <c r="AU2638" i="6" s="1"/>
  <c r="AS2632" i="6"/>
  <c r="AU2632" i="6" s="1"/>
  <c r="AS2626" i="6"/>
  <c r="AU2626" i="6" s="1"/>
  <c r="AS2611" i="6"/>
  <c r="AU2611" i="6" s="1"/>
  <c r="AS2605" i="6"/>
  <c r="AS2609" i="6"/>
  <c r="AS2603" i="6"/>
  <c r="AS2597" i="6"/>
  <c r="AS2576" i="6"/>
  <c r="AU2576" i="6" s="1"/>
  <c r="AS2570" i="6"/>
  <c r="AU2570" i="6" s="1"/>
  <c r="AS2564" i="6"/>
  <c r="AU2564" i="6" s="1"/>
  <c r="AS2558" i="6"/>
  <c r="AU2558" i="6" s="1"/>
  <c r="AS2543" i="6"/>
  <c r="AS2537" i="6"/>
  <c r="AS2531" i="6"/>
  <c r="AS2526" i="6"/>
  <c r="AS2520" i="6"/>
  <c r="AU2520" i="6" s="1"/>
  <c r="AS2506" i="6"/>
  <c r="AS2500" i="6"/>
  <c r="AU2500" i="6" s="1"/>
  <c r="AS2495" i="6"/>
  <c r="AU2495" i="6" s="1"/>
  <c r="AS2489" i="6"/>
  <c r="AS2483" i="6"/>
  <c r="AU2483" i="6" s="1"/>
  <c r="AS2467" i="6"/>
  <c r="AS2461" i="6"/>
  <c r="AS2455" i="6"/>
  <c r="AU2455" i="6" s="1"/>
  <c r="AS2449" i="6"/>
  <c r="AS2443" i="6"/>
  <c r="AU2443" i="6" s="1"/>
  <c r="AS2428" i="6"/>
  <c r="AU2428" i="6" s="1"/>
  <c r="AS2422" i="6"/>
  <c r="AS2416" i="6"/>
  <c r="AU2416" i="6" s="1"/>
  <c r="AS2410" i="6"/>
  <c r="AS2404" i="6"/>
  <c r="AS2389" i="6"/>
  <c r="AS2383" i="6"/>
  <c r="AS2377" i="6"/>
  <c r="AU2377" i="6" s="1"/>
  <c r="AS2371" i="6"/>
  <c r="AS2350" i="6"/>
  <c r="AS2344" i="6"/>
  <c r="AS2338" i="6"/>
  <c r="AU2338" i="6" s="1"/>
  <c r="AS2333" i="6"/>
  <c r="AS2327" i="6"/>
  <c r="AU2327" i="6" s="1"/>
  <c r="AS2311" i="6"/>
  <c r="AS2305" i="6"/>
  <c r="AS2299" i="6"/>
  <c r="AU2299" i="6" s="1"/>
  <c r="AS2294" i="6"/>
  <c r="AS2288" i="6"/>
  <c r="AU2288" i="6" s="1"/>
  <c r="AS2273" i="6"/>
  <c r="AS2267" i="6"/>
  <c r="AS2257" i="6"/>
  <c r="AS2251" i="6"/>
  <c r="AU2251" i="6" s="1"/>
  <c r="AS2236" i="6"/>
  <c r="AU2236" i="6" s="1"/>
  <c r="AS2230" i="6"/>
  <c r="AU2230" i="6" s="1"/>
  <c r="AS2224" i="6"/>
  <c r="AU2224" i="6" s="1"/>
  <c r="AS2218" i="6"/>
  <c r="AS2212" i="6"/>
  <c r="AS2196" i="6"/>
  <c r="AU2196" i="6" s="1"/>
  <c r="AS2190" i="6"/>
  <c r="AU2190" i="6" s="1"/>
  <c r="AS2184" i="6"/>
  <c r="AU2184" i="6" s="1"/>
  <c r="AS2179" i="6"/>
  <c r="AU2179" i="6" s="1"/>
  <c r="AS2173" i="6"/>
  <c r="AS2157" i="6"/>
  <c r="AS2151" i="6"/>
  <c r="AU2151" i="6" s="1"/>
  <c r="AS2145" i="6"/>
  <c r="AS2140" i="6"/>
  <c r="AU2140" i="6" s="1"/>
  <c r="AS2134" i="6"/>
  <c r="AU2134" i="6" s="1"/>
  <c r="AS2118" i="6"/>
  <c r="AS2113" i="6"/>
  <c r="AU2113" i="6" s="1"/>
  <c r="AS2107" i="6"/>
  <c r="AU2107" i="6" s="1"/>
  <c r="AS2101" i="6"/>
  <c r="AS2095" i="6"/>
  <c r="AS2080" i="6"/>
  <c r="AS2074" i="6"/>
  <c r="AS2068" i="6"/>
  <c r="AU2068" i="6" s="1"/>
  <c r="AS2062" i="6"/>
  <c r="AU2062" i="6" s="1"/>
  <c r="AS2056" i="6"/>
  <c r="AU2056" i="6" s="1"/>
  <c r="AS2041" i="6"/>
  <c r="AU2041" i="6" s="1"/>
  <c r="AS2035" i="6"/>
  <c r="AS2029" i="6"/>
  <c r="AS2024" i="6"/>
  <c r="AU2024" i="6" s="1"/>
  <c r="AS2018" i="6"/>
  <c r="AS2004" i="6"/>
  <c r="AU2004" i="6" s="1"/>
  <c r="AS1998" i="6"/>
  <c r="AU1998" i="6" s="1"/>
  <c r="AS1993" i="6"/>
  <c r="AS1988" i="6"/>
  <c r="AU1988" i="6" s="1"/>
  <c r="AS1982" i="6"/>
  <c r="AS1966" i="6"/>
  <c r="AS1960" i="6"/>
  <c r="AU1960" i="6" s="1"/>
  <c r="AS1954" i="6"/>
  <c r="AS1948" i="6"/>
  <c r="AU1948" i="6" s="1"/>
  <c r="AS1942" i="6"/>
  <c r="AU1942" i="6" s="1"/>
  <c r="AS1927" i="6"/>
  <c r="AU1927" i="6" s="1"/>
  <c r="AS1921" i="6"/>
  <c r="AS1915" i="6"/>
  <c r="AS1909" i="6"/>
  <c r="AS1903" i="6"/>
  <c r="AS1888" i="6"/>
  <c r="AS1882" i="6"/>
  <c r="AU1882" i="6" s="1"/>
  <c r="AS1876" i="6"/>
  <c r="AU1876" i="6" s="1"/>
  <c r="AS1870" i="6"/>
  <c r="AU1870" i="6" s="1"/>
  <c r="AS1849" i="6"/>
  <c r="AU1849" i="6" s="1"/>
  <c r="AS1843" i="6"/>
  <c r="AS1837" i="6"/>
  <c r="AS1831" i="6"/>
  <c r="AS1825" i="6"/>
  <c r="AS1810" i="6"/>
  <c r="AU1810" i="6" s="1"/>
  <c r="AS1804" i="6"/>
  <c r="AU1804" i="6" s="1"/>
  <c r="AS1798" i="6"/>
  <c r="AU1798" i="6" s="1"/>
  <c r="AS1793" i="6"/>
  <c r="AU1793" i="6" s="1"/>
  <c r="AS1787" i="6"/>
  <c r="AS1772" i="6"/>
  <c r="AU1772" i="6" s="1"/>
  <c r="AS1766" i="6"/>
  <c r="AS1761" i="6"/>
  <c r="AS1756" i="6"/>
  <c r="AU1756" i="6" s="1"/>
  <c r="AS1750" i="6"/>
  <c r="AU1750" i="6" s="1"/>
  <c r="AS1735" i="6"/>
  <c r="AS1729" i="6"/>
  <c r="AU1729" i="6" s="1"/>
  <c r="AS1723" i="6"/>
  <c r="AS1717" i="6"/>
  <c r="AS1711" i="6"/>
  <c r="AS1695" i="6"/>
  <c r="AS1689" i="6"/>
  <c r="AS1683" i="6"/>
  <c r="AU1683" i="6" s="1"/>
  <c r="AS1678" i="6"/>
  <c r="AU1678" i="6" s="1"/>
  <c r="AS1672" i="6"/>
  <c r="AU1672" i="6" s="1"/>
  <c r="AS1656" i="6"/>
  <c r="AU1656" i="6" s="1"/>
  <c r="AS1650" i="6"/>
  <c r="AU1650" i="6" s="1"/>
  <c r="AS1644" i="6"/>
  <c r="AU1644" i="6" s="1"/>
  <c r="AS1633" i="6"/>
  <c r="AS1617" i="6"/>
  <c r="AU1617" i="6" s="1"/>
  <c r="AS1612" i="6"/>
  <c r="AU1612" i="6" s="1"/>
  <c r="AS1606" i="6"/>
  <c r="AU1606" i="6" s="1"/>
  <c r="AS1600" i="6"/>
  <c r="AS1594" i="6"/>
  <c r="AU1594" i="6" s="1"/>
  <c r="AS1579" i="6"/>
  <c r="AU1579" i="6" s="1"/>
  <c r="AS1573" i="6"/>
  <c r="AS1567" i="6"/>
  <c r="AS1561" i="6"/>
  <c r="AU1561" i="6" s="1"/>
  <c r="AS1555" i="6"/>
  <c r="AS1540" i="6"/>
  <c r="AS1534" i="6"/>
  <c r="AU1534" i="6" s="1"/>
  <c r="AS1528" i="6"/>
  <c r="AU1528" i="6" s="1"/>
  <c r="AS1522" i="6"/>
  <c r="AU1522" i="6" s="1"/>
  <c r="AS1517" i="6"/>
  <c r="AS1503" i="6"/>
  <c r="AS1497" i="6"/>
  <c r="AS1491" i="6"/>
  <c r="AS1486" i="6"/>
  <c r="AU1486" i="6" s="1"/>
  <c r="AS1480" i="6"/>
  <c r="AU1480" i="6" s="1"/>
  <c r="AS1464" i="6"/>
  <c r="AU1464" i="6" s="1"/>
  <c r="AS1458" i="6"/>
  <c r="AU1458" i="6" s="1"/>
  <c r="AS1452" i="6"/>
  <c r="AU1452" i="6" s="1"/>
  <c r="AS1446" i="6"/>
  <c r="AU1446" i="6" s="1"/>
  <c r="AS1440" i="6"/>
  <c r="AS1425" i="6"/>
  <c r="AU1425" i="6" s="1"/>
  <c r="AS1419" i="6"/>
  <c r="AU1419" i="6" s="1"/>
  <c r="AS1413" i="6"/>
  <c r="AU1413" i="6" s="1"/>
  <c r="AS1407" i="6"/>
  <c r="AS1401" i="6"/>
  <c r="AS1386" i="6"/>
  <c r="AU1386" i="6" s="1"/>
  <c r="AS1380" i="6"/>
  <c r="AS1374" i="6"/>
  <c r="AU1374" i="6" s="1"/>
  <c r="AS1368" i="6"/>
  <c r="AU1368" i="6" s="1"/>
  <c r="AS1347" i="6"/>
  <c r="AS1341" i="6"/>
  <c r="AU1341" i="6" s="1"/>
  <c r="AS1335" i="6"/>
  <c r="AS1329" i="6"/>
  <c r="AS1323" i="6"/>
  <c r="AS1308" i="6"/>
  <c r="AS1302" i="6"/>
  <c r="AU1302" i="6" s="1"/>
  <c r="AS1296" i="6"/>
  <c r="AU1296" i="6" s="1"/>
  <c r="AS1290" i="6"/>
  <c r="AU1290" i="6" s="1"/>
  <c r="AS1285" i="6"/>
  <c r="AU1285" i="6" s="1"/>
  <c r="AS1270" i="6"/>
  <c r="AU1270" i="6" s="1"/>
  <c r="AS1264" i="6"/>
  <c r="AU1264" i="6" s="1"/>
  <c r="AS1259" i="6"/>
  <c r="AS1760" i="6"/>
  <c r="AS1734" i="6"/>
  <c r="AU1734" i="6" s="1"/>
  <c r="AS1728" i="6"/>
  <c r="AS1722" i="6"/>
  <c r="AU1722" i="6" s="1"/>
  <c r="AS1700" i="6"/>
  <c r="AU1700" i="6" s="1"/>
  <c r="AS1694" i="6"/>
  <c r="AU1694" i="6" s="1"/>
  <c r="AS1688" i="6"/>
  <c r="AU1688" i="6" s="1"/>
  <c r="AS1682" i="6"/>
  <c r="AU1682" i="6" s="1"/>
  <c r="AS1661" i="6"/>
  <c r="AS1655" i="6"/>
  <c r="AU1655" i="6" s="1"/>
  <c r="AS1649" i="6"/>
  <c r="AU1649" i="6" s="1"/>
  <c r="AS1643" i="6"/>
  <c r="AU1643" i="6" s="1"/>
  <c r="AS1622" i="6"/>
  <c r="AU1622" i="6" s="1"/>
  <c r="AS1616" i="6"/>
  <c r="AU1616" i="6" s="1"/>
  <c r="AS1611" i="6"/>
  <c r="AU1611" i="6" s="1"/>
  <c r="AS1605" i="6"/>
  <c r="AS1198" i="6"/>
  <c r="AU1198" i="6" s="1"/>
  <c r="AS1192" i="6"/>
  <c r="AU1192" i="6" s="1"/>
  <c r="AS1186" i="6"/>
  <c r="AU1186" i="6" s="1"/>
  <c r="AS1180" i="6"/>
  <c r="AU1180" i="6" s="1"/>
  <c r="AS1159" i="6"/>
  <c r="AU1159" i="6" s="1"/>
  <c r="AS1153" i="6"/>
  <c r="AS2574" i="6"/>
  <c r="AU2574" i="6" s="1"/>
  <c r="AS2568" i="6"/>
  <c r="AS2552" i="6"/>
  <c r="AU2552" i="6" s="1"/>
  <c r="AS2547" i="6"/>
  <c r="AU2547" i="6" s="1"/>
  <c r="AS2541" i="6"/>
  <c r="AS2535" i="6"/>
  <c r="AU2535" i="6" s="1"/>
  <c r="AS2510" i="6"/>
  <c r="AU2510" i="6" s="1"/>
  <c r="AS2504" i="6"/>
  <c r="AS2498" i="6"/>
  <c r="AS2493" i="6"/>
  <c r="AS2477" i="6"/>
  <c r="AS2471" i="6"/>
  <c r="AU2471" i="6" s="1"/>
  <c r="AS2465" i="6"/>
  <c r="AS2459" i="6"/>
  <c r="AU2459" i="6" s="1"/>
  <c r="AS2453" i="6"/>
  <c r="AS2438" i="6"/>
  <c r="AS2432" i="6"/>
  <c r="AU2432" i="6" s="1"/>
  <c r="AS2426" i="6"/>
  <c r="AS2420" i="6"/>
  <c r="AU2420" i="6" s="1"/>
  <c r="AS2414" i="6"/>
  <c r="AU2414" i="6" s="1"/>
  <c r="AS2398" i="6"/>
  <c r="AS2393" i="6"/>
  <c r="AU2393" i="6" s="1"/>
  <c r="AS2387" i="6"/>
  <c r="AS2381" i="6"/>
  <c r="AS2375" i="6"/>
  <c r="AU2375" i="6" s="1"/>
  <c r="AS2360" i="6"/>
  <c r="AU2360" i="6" s="1"/>
  <c r="AS2354" i="6"/>
  <c r="AS2348" i="6"/>
  <c r="AU2348" i="6" s="1"/>
  <c r="AS2342" i="6"/>
  <c r="AU2342" i="6" s="1"/>
  <c r="AS2321" i="6"/>
  <c r="AU2321" i="6" s="1"/>
  <c r="AS2315" i="6"/>
  <c r="AU2315" i="6" s="1"/>
  <c r="AS2309" i="6"/>
  <c r="AS2303" i="6"/>
  <c r="AU2303" i="6" s="1"/>
  <c r="AS2282" i="6"/>
  <c r="AS2277" i="6"/>
  <c r="AS2271" i="6"/>
  <c r="AU2271" i="6" s="1"/>
  <c r="AS2266" i="6"/>
  <c r="AU2266" i="6" s="1"/>
  <c r="AS2261" i="6"/>
  <c r="AU2261" i="6" s="1"/>
  <c r="AS2245" i="6"/>
  <c r="AU2245" i="6" s="1"/>
  <c r="AS2240" i="6"/>
  <c r="AS2234" i="6"/>
  <c r="AU2234" i="6" s="1"/>
  <c r="AS2228" i="6"/>
  <c r="AU2228" i="6" s="1"/>
  <c r="AS2222" i="6"/>
  <c r="AS2206" i="6"/>
  <c r="AU2206" i="6" s="1"/>
  <c r="AS2200" i="6"/>
  <c r="AU2200" i="6" s="1"/>
  <c r="AS2194" i="6"/>
  <c r="AU2194" i="6" s="1"/>
  <c r="AS2188" i="6"/>
  <c r="AU2188" i="6" s="1"/>
  <c r="AS2167" i="6"/>
  <c r="AS2161" i="6"/>
  <c r="AS2155" i="6"/>
  <c r="AS2149" i="6"/>
  <c r="AS2143" i="6"/>
  <c r="AU2143" i="6" s="1"/>
  <c r="AS2128" i="6"/>
  <c r="AU2128" i="6" s="1"/>
  <c r="AS2122" i="6"/>
  <c r="AU2122" i="6" s="1"/>
  <c r="AS2116" i="6"/>
  <c r="AU2116" i="6" s="1"/>
  <c r="AS2111" i="6"/>
  <c r="AS2105" i="6"/>
  <c r="AS2084" i="6"/>
  <c r="AS2078" i="6"/>
  <c r="AS2072" i="6"/>
  <c r="AU2072" i="6" s="1"/>
  <c r="AS2066" i="6"/>
  <c r="AU2066" i="6" s="1"/>
  <c r="AS2050" i="6"/>
  <c r="AS2045" i="6"/>
  <c r="AU2045" i="6" s="1"/>
  <c r="AS2039" i="6"/>
  <c r="AS2033" i="6"/>
  <c r="AS2013" i="6"/>
  <c r="AS2008" i="6"/>
  <c r="AU2008" i="6" s="1"/>
  <c r="AS2002" i="6"/>
  <c r="AS1997" i="6"/>
  <c r="AS1991" i="6"/>
  <c r="AU1991" i="6" s="1"/>
  <c r="AS1976" i="6"/>
  <c r="AU1976" i="6" s="1"/>
  <c r="AS1970" i="6"/>
  <c r="AS1964" i="6"/>
  <c r="AU1964" i="6" s="1"/>
  <c r="AS1958" i="6"/>
  <c r="AS1952" i="6"/>
  <c r="AS1913" i="6"/>
  <c r="AS1874" i="6"/>
  <c r="AU1874" i="6" s="1"/>
  <c r="AS1835" i="6"/>
  <c r="AU1835" i="6" s="1"/>
  <c r="AS1721" i="6"/>
  <c r="AU1721" i="6" s="1"/>
  <c r="AS1372" i="6"/>
  <c r="AS1333" i="6"/>
  <c r="AS1219" i="6"/>
  <c r="AS1140" i="6"/>
  <c r="AU1140" i="6" s="1"/>
  <c r="AS1935" i="6"/>
  <c r="AU1935" i="6" s="1"/>
  <c r="AS1930" i="6"/>
  <c r="AS1924" i="6"/>
  <c r="AU1924" i="6" s="1"/>
  <c r="AS1918" i="6"/>
  <c r="AU1918" i="6" s="1"/>
  <c r="AS1902" i="6"/>
  <c r="AU1902" i="6" s="1"/>
  <c r="AS1896" i="6"/>
  <c r="AU1896" i="6" s="1"/>
  <c r="AS1885" i="6"/>
  <c r="AS1879" i="6"/>
  <c r="AS1864" i="6"/>
  <c r="AU1864" i="6" s="1"/>
  <c r="AS1858" i="6"/>
  <c r="AU1858" i="6" s="1"/>
  <c r="AS1852" i="6"/>
  <c r="AU1852" i="6" s="1"/>
  <c r="AS1846" i="6"/>
  <c r="AU1846" i="6" s="1"/>
  <c r="AS1840" i="6"/>
  <c r="AU1840" i="6" s="1"/>
  <c r="AS1819" i="6"/>
  <c r="AU1819" i="6" s="1"/>
  <c r="AS1813" i="6"/>
  <c r="AS1807" i="6"/>
  <c r="AS1801" i="6"/>
  <c r="AU1801" i="6" s="1"/>
  <c r="AS1786" i="6"/>
  <c r="AU1786" i="6" s="1"/>
  <c r="AS1780" i="6"/>
  <c r="AU1780" i="6" s="1"/>
  <c r="AS1774" i="6"/>
  <c r="AU1774" i="6" s="1"/>
  <c r="AS1769" i="6"/>
  <c r="AS1749" i="6"/>
  <c r="AS1743" i="6"/>
  <c r="AS1738" i="6"/>
  <c r="AU1738" i="6" s="1"/>
  <c r="AS1732" i="6"/>
  <c r="AU1732" i="6" s="1"/>
  <c r="AS1726" i="6"/>
  <c r="AU1726" i="6" s="1"/>
  <c r="AS1710" i="6"/>
  <c r="AU1710" i="6" s="1"/>
  <c r="AS1704" i="6"/>
  <c r="AU1704" i="6" s="1"/>
  <c r="AS1698" i="6"/>
  <c r="AS1692" i="6"/>
  <c r="AU1692" i="6" s="1"/>
  <c r="AS1686" i="6"/>
  <c r="AU1686" i="6" s="1"/>
  <c r="AS1671" i="6"/>
  <c r="AS1665" i="6"/>
  <c r="AU1665" i="6" s="1"/>
  <c r="AS1659" i="6"/>
  <c r="AU1659" i="6" s="1"/>
  <c r="AS1653" i="6"/>
  <c r="AS1647" i="6"/>
  <c r="AU1647" i="6" s="1"/>
  <c r="AS1632" i="6"/>
  <c r="AS1626" i="6"/>
  <c r="AU1626" i="6" s="1"/>
  <c r="AS1620" i="6"/>
  <c r="AU1620" i="6" s="1"/>
  <c r="AS1614" i="6"/>
  <c r="AU1614" i="6" s="1"/>
  <c r="AS1609" i="6"/>
  <c r="AU1609" i="6" s="1"/>
  <c r="AS1593" i="6"/>
  <c r="AS1587" i="6"/>
  <c r="AU1587" i="6" s="1"/>
  <c r="AS1582" i="6"/>
  <c r="AU1582" i="6" s="1"/>
  <c r="AS1576" i="6"/>
  <c r="AU1576" i="6" s="1"/>
  <c r="AS1570" i="6"/>
  <c r="AU1570" i="6" s="1"/>
  <c r="AS1554" i="6"/>
  <c r="AU1554" i="6" s="1"/>
  <c r="AS1548" i="6"/>
  <c r="AU1548" i="6" s="1"/>
  <c r="AS1543" i="6"/>
  <c r="AU1543" i="6" s="1"/>
  <c r="AS1537" i="6"/>
  <c r="AS1531" i="6"/>
  <c r="AU1531" i="6" s="1"/>
  <c r="AS1516" i="6"/>
  <c r="AU1516" i="6" s="1"/>
  <c r="AS1511" i="6"/>
  <c r="AS1506" i="6"/>
  <c r="AU1506" i="6" s="1"/>
  <c r="AS1500" i="6"/>
  <c r="AU1500" i="6" s="1"/>
  <c r="AS1494" i="6"/>
  <c r="AU1494" i="6" s="1"/>
  <c r="AS1479" i="6"/>
  <c r="AU1479" i="6" s="1"/>
  <c r="AS1473" i="6"/>
  <c r="AU1473" i="6" s="1"/>
  <c r="AS1467" i="6"/>
  <c r="AS1461" i="6"/>
  <c r="AS1455" i="6"/>
  <c r="AS1439" i="6"/>
  <c r="AU1439" i="6" s="1"/>
  <c r="AS1433" i="6"/>
  <c r="AS1428" i="6"/>
  <c r="AU1428" i="6" s="1"/>
  <c r="AS1422" i="6"/>
  <c r="AU1422" i="6" s="1"/>
  <c r="AS1416" i="6"/>
  <c r="AU1416" i="6" s="1"/>
  <c r="AS1400" i="6"/>
  <c r="AU1400" i="6" s="1"/>
  <c r="AS1394" i="6"/>
  <c r="AU1394" i="6" s="1"/>
  <c r="AS1388" i="6"/>
  <c r="AU1388" i="6" s="1"/>
  <c r="AS1383" i="6"/>
  <c r="AU1383" i="6" s="1"/>
  <c r="AS1377" i="6"/>
  <c r="AS1362" i="6"/>
  <c r="AU1362" i="6" s="1"/>
  <c r="AS1356" i="6"/>
  <c r="AU1356" i="6" s="1"/>
  <c r="AS1350" i="6"/>
  <c r="AU1350" i="6" s="1"/>
  <c r="AS1344" i="6"/>
  <c r="AU1344" i="6" s="1"/>
  <c r="AS1338" i="6"/>
  <c r="AU1338" i="6" s="1"/>
  <c r="AS1322" i="6"/>
  <c r="AU1322" i="6" s="1"/>
  <c r="AS1317" i="6"/>
  <c r="AS1311" i="6"/>
  <c r="AS1305" i="6"/>
  <c r="AS1299" i="6"/>
  <c r="AS1284" i="6"/>
  <c r="AU1284" i="6" s="1"/>
  <c r="AS1278" i="6"/>
  <c r="AU1278" i="6" s="1"/>
  <c r="AS1272" i="6"/>
  <c r="AU1272" i="6" s="1"/>
  <c r="AS1267" i="6"/>
  <c r="AS1261" i="6"/>
  <c r="AS1247" i="6"/>
  <c r="AS1241" i="6"/>
  <c r="AS1236" i="6"/>
  <c r="AU1236" i="6" s="1"/>
  <c r="AS1230" i="6"/>
  <c r="AU1230" i="6" s="1"/>
  <c r="AS1224" i="6"/>
  <c r="AU1224" i="6" s="1"/>
  <c r="AS2539" i="6"/>
  <c r="AS2502" i="6"/>
  <c r="AS2463" i="6"/>
  <c r="AU2463" i="6" s="1"/>
  <c r="AS2424" i="6"/>
  <c r="AU2424" i="6" s="1"/>
  <c r="AS2385" i="6"/>
  <c r="AS2346" i="6"/>
  <c r="AU2346" i="6" s="1"/>
  <c r="AS2331" i="6"/>
  <c r="AU2331" i="6" s="1"/>
  <c r="AS2325" i="6"/>
  <c r="AU2325" i="6" s="1"/>
  <c r="AS2319" i="6"/>
  <c r="AU2319" i="6" s="1"/>
  <c r="AS2313" i="6"/>
  <c r="AS2307" i="6"/>
  <c r="AU2307" i="6" s="1"/>
  <c r="AS2292" i="6"/>
  <c r="AU2292" i="6" s="1"/>
  <c r="AS2286" i="6"/>
  <c r="AS2280" i="6"/>
  <c r="AU2280" i="6" s="1"/>
  <c r="AS2275" i="6"/>
  <c r="AS2269" i="6"/>
  <c r="AU2269" i="6" s="1"/>
  <c r="AS2255" i="6"/>
  <c r="AU2255" i="6" s="1"/>
  <c r="AS2249" i="6"/>
  <c r="AS2244" i="6"/>
  <c r="AU2244" i="6" s="1"/>
  <c r="AS2238" i="6"/>
  <c r="AS2232" i="6"/>
  <c r="AS2216" i="6"/>
  <c r="AU2216" i="6" s="1"/>
  <c r="AS2210" i="6"/>
  <c r="AU2210" i="6" s="1"/>
  <c r="AS2204" i="6"/>
  <c r="AU2204" i="6" s="1"/>
  <c r="AS2198" i="6"/>
  <c r="AU2198" i="6" s="1"/>
  <c r="AS2192" i="6"/>
  <c r="AU2192" i="6" s="1"/>
  <c r="AS2177" i="6"/>
  <c r="AS2171" i="6"/>
  <c r="AS2165" i="6"/>
  <c r="AS2159" i="6"/>
  <c r="AU2159" i="6" s="1"/>
  <c r="AS2153" i="6"/>
  <c r="AS2138" i="6"/>
  <c r="AS2132" i="6"/>
  <c r="AU2132" i="6" s="1"/>
  <c r="AS2126" i="6"/>
  <c r="AS2120" i="6"/>
  <c r="AS2099" i="6"/>
  <c r="AS2093" i="6"/>
  <c r="AS2088" i="6"/>
  <c r="AU2088" i="6" s="1"/>
  <c r="AS2082" i="6"/>
  <c r="AS2076" i="6"/>
  <c r="AU2076" i="6" s="1"/>
  <c r="AS2060" i="6"/>
  <c r="AU2060" i="6" s="1"/>
  <c r="AS2054" i="6"/>
  <c r="AS2048" i="6"/>
  <c r="AS2043" i="6"/>
  <c r="AS2037" i="6"/>
  <c r="AS2022" i="6"/>
  <c r="AU2022" i="6" s="1"/>
  <c r="AS2016" i="6"/>
  <c r="AU2016" i="6" s="1"/>
  <c r="AS2006" i="6"/>
  <c r="AU2006" i="6" s="1"/>
  <c r="AS2000" i="6"/>
  <c r="AU2000" i="6" s="1"/>
  <c r="AS1986" i="6"/>
  <c r="AS1980" i="6"/>
  <c r="AU1980" i="6" s="1"/>
  <c r="AS1974" i="6"/>
  <c r="AS1968" i="6"/>
  <c r="AU1968" i="6" s="1"/>
  <c r="AS1962" i="6"/>
  <c r="AU1962" i="6" s="1"/>
  <c r="AS1946" i="6"/>
  <c r="AU1946" i="6" s="1"/>
  <c r="AS1940" i="6"/>
  <c r="AU1940" i="6" s="1"/>
  <c r="AS1934" i="6"/>
  <c r="AU1934" i="6" s="1"/>
  <c r="AS1929" i="6"/>
  <c r="AS1923" i="6"/>
  <c r="AU1923" i="6" s="1"/>
  <c r="AS1907" i="6"/>
  <c r="AS1901" i="6"/>
  <c r="AS1895" i="6"/>
  <c r="AU1895" i="6" s="1"/>
  <c r="AS1890" i="6"/>
  <c r="AS1884" i="6"/>
  <c r="AU1884" i="6" s="1"/>
  <c r="AS1868" i="6"/>
  <c r="AU1868" i="6" s="1"/>
  <c r="AS1863" i="6"/>
  <c r="AS1857" i="6"/>
  <c r="AS1851" i="6"/>
  <c r="AS1845" i="6"/>
  <c r="AS1829" i="6"/>
  <c r="AS1824" i="6"/>
  <c r="AU1824" i="6" s="1"/>
  <c r="AS1818" i="6"/>
  <c r="AU1818" i="6" s="1"/>
  <c r="AS1812" i="6"/>
  <c r="AU1812" i="6" s="1"/>
  <c r="AS1806" i="6"/>
  <c r="AU1806" i="6" s="1"/>
  <c r="AS1791" i="6"/>
  <c r="AU1791" i="6" s="1"/>
  <c r="AS1785" i="6"/>
  <c r="AS1779" i="6"/>
  <c r="AS1768" i="6"/>
  <c r="AU1768" i="6" s="1"/>
  <c r="AS1754" i="6"/>
  <c r="AU1754" i="6" s="1"/>
  <c r="AS1748" i="6"/>
  <c r="AU1748" i="6" s="1"/>
  <c r="AS1742" i="6"/>
  <c r="AU1742" i="6" s="1"/>
  <c r="AS1737" i="6"/>
  <c r="AS1731" i="6"/>
  <c r="AU1731" i="6" s="1"/>
  <c r="AS1715" i="6"/>
  <c r="AS1709" i="6"/>
  <c r="AS1703" i="6"/>
  <c r="AU1703" i="6" s="1"/>
  <c r="AS1697" i="6"/>
  <c r="AU1697" i="6" s="1"/>
  <c r="AS1691" i="6"/>
  <c r="AU1691" i="6" s="1"/>
  <c r="AS1676" i="6"/>
  <c r="AU1676" i="6" s="1"/>
  <c r="AS1670" i="6"/>
  <c r="AS1664" i="6"/>
  <c r="AS1658" i="6"/>
  <c r="AU1658" i="6" s="1"/>
  <c r="AS1652" i="6"/>
  <c r="AU1652" i="6" s="1"/>
  <c r="AS1637" i="6"/>
  <c r="AU1637" i="6" s="1"/>
  <c r="AS1631" i="6"/>
  <c r="AU1631" i="6" s="1"/>
  <c r="AS1625" i="6"/>
  <c r="AU1625" i="6" s="1"/>
  <c r="AS1619" i="6"/>
  <c r="AS1598" i="6"/>
  <c r="AU1598" i="6" s="1"/>
  <c r="AS1592" i="6"/>
  <c r="AU1592" i="6" s="1"/>
  <c r="AS1586" i="6"/>
  <c r="AU1586" i="6" s="1"/>
  <c r="AS1581" i="6"/>
  <c r="AS1575" i="6"/>
  <c r="AS1559" i="6"/>
  <c r="AU1559" i="6" s="1"/>
  <c r="AS1553" i="6"/>
  <c r="AU1553" i="6" s="1"/>
  <c r="AS1547" i="6"/>
  <c r="AU1547" i="6" s="1"/>
  <c r="AS1542" i="6"/>
  <c r="AU1542" i="6" s="1"/>
  <c r="AS1536" i="6"/>
  <c r="AS1521" i="6"/>
  <c r="AS1515" i="6"/>
  <c r="AS1510" i="6"/>
  <c r="AU1510" i="6" s="1"/>
  <c r="AS1505" i="6"/>
  <c r="AU1505" i="6" s="1"/>
  <c r="AS1499" i="6"/>
  <c r="AU1499" i="6" s="1"/>
  <c r="AS1484" i="6"/>
  <c r="AU1484" i="6" s="1"/>
  <c r="AS1478" i="6"/>
  <c r="AU1478" i="6" s="1"/>
  <c r="AS1472" i="6"/>
  <c r="AS1466" i="6"/>
  <c r="AU1466" i="6" s="1"/>
  <c r="AS1460" i="6"/>
  <c r="AU1460" i="6" s="1"/>
  <c r="AS1444" i="6"/>
  <c r="AS1438" i="6"/>
  <c r="AU1438" i="6" s="1"/>
  <c r="AS1432" i="6"/>
  <c r="AU1432" i="6" s="1"/>
  <c r="AS1427" i="6"/>
  <c r="AU1427" i="6" s="1"/>
  <c r="AS1421" i="6"/>
  <c r="AS1405" i="6"/>
  <c r="AS1399" i="6"/>
  <c r="AS1393" i="6"/>
  <c r="AS1382" i="6"/>
  <c r="AU1382" i="6" s="1"/>
  <c r="AS1366" i="6"/>
  <c r="AU1366" i="6" s="1"/>
  <c r="AS1361" i="6"/>
  <c r="AU1361" i="6" s="1"/>
  <c r="AS1355" i="6"/>
  <c r="AU1355" i="6" s="1"/>
  <c r="AS1349" i="6"/>
  <c r="AS1343" i="6"/>
  <c r="AU1343" i="6" s="1"/>
  <c r="AS1327" i="6"/>
  <c r="AS1321" i="6"/>
  <c r="AS1316" i="6"/>
  <c r="AU1316" i="6" s="1"/>
  <c r="AS1310" i="6"/>
  <c r="AU1310" i="6" s="1"/>
  <c r="AS1304" i="6"/>
  <c r="AU1304" i="6" s="1"/>
  <c r="AS1289" i="6"/>
  <c r="AS1283" i="6"/>
  <c r="AS1277" i="6"/>
  <c r="AS1266" i="6"/>
  <c r="AU1266" i="6" s="1"/>
  <c r="AS1252" i="6"/>
  <c r="AS1246" i="6"/>
  <c r="AU1246" i="6" s="1"/>
  <c r="AS1240" i="6"/>
  <c r="AU1240" i="6" s="1"/>
  <c r="AS1235" i="6"/>
  <c r="AU1235" i="6" s="1"/>
  <c r="AS1229" i="6"/>
  <c r="AU1229" i="6" s="1"/>
  <c r="AS1213" i="6"/>
  <c r="AS2279" i="6"/>
  <c r="AU2279" i="6" s="1"/>
  <c r="AS2047" i="6"/>
  <c r="AS1933" i="6"/>
  <c r="AS1546" i="6"/>
  <c r="AU1546" i="6" s="1"/>
  <c r="AS1509" i="6"/>
  <c r="AS1431" i="6"/>
  <c r="AU1431" i="6" s="1"/>
  <c r="AS2599" i="6"/>
  <c r="AU2599" i="6" s="1"/>
  <c r="AS2593" i="6"/>
  <c r="AS2587" i="6"/>
  <c r="AU2587" i="6" s="1"/>
  <c r="AS2572" i="6"/>
  <c r="AS2566" i="6"/>
  <c r="AS2560" i="6"/>
  <c r="AU2560" i="6" s="1"/>
  <c r="AS2554" i="6"/>
  <c r="AU2554" i="6" s="1"/>
  <c r="AS2533" i="6"/>
  <c r="AU2533" i="6" s="1"/>
  <c r="AS2528" i="6"/>
  <c r="AU2528" i="6" s="1"/>
  <c r="AS2522" i="6"/>
  <c r="AS2517" i="6"/>
  <c r="AS2512" i="6"/>
  <c r="AU2512" i="6" s="1"/>
  <c r="AS2491" i="6"/>
  <c r="AU2491" i="6" s="1"/>
  <c r="AS2485" i="6"/>
  <c r="AU2485" i="6" s="1"/>
  <c r="AS2479" i="6"/>
  <c r="AU2479" i="6" s="1"/>
  <c r="AS2473" i="6"/>
  <c r="AU2473" i="6" s="1"/>
  <c r="AS2457" i="6"/>
  <c r="AS2451" i="6"/>
  <c r="AS2445" i="6"/>
  <c r="AS2439" i="6"/>
  <c r="AS2434" i="6"/>
  <c r="AS2418" i="6"/>
  <c r="AU2418" i="6" s="1"/>
  <c r="AS2412" i="6"/>
  <c r="AU2412" i="6" s="1"/>
  <c r="AS2406" i="6"/>
  <c r="AU2406" i="6" s="1"/>
  <c r="AS2400" i="6"/>
  <c r="AU2400" i="6" s="1"/>
  <c r="AS2394" i="6"/>
  <c r="AU2394" i="6" s="1"/>
  <c r="AS2379" i="6"/>
  <c r="AU2379" i="6" s="1"/>
  <c r="AS2373" i="6"/>
  <c r="AS2367" i="6"/>
  <c r="AS2362" i="6"/>
  <c r="AU2362" i="6" s="1"/>
  <c r="AS2356" i="6"/>
  <c r="AU2356" i="6" s="1"/>
  <c r="AS2340" i="6"/>
  <c r="AU2340" i="6" s="1"/>
  <c r="AS2335" i="6"/>
  <c r="AU2335" i="6" s="1"/>
  <c r="AS2329" i="6"/>
  <c r="AS2323" i="6"/>
  <c r="AU2323" i="6" s="1"/>
  <c r="AS2317" i="6"/>
  <c r="AS2301" i="6"/>
  <c r="AS2296" i="6"/>
  <c r="AU2296" i="6" s="1"/>
  <c r="AS2290" i="6"/>
  <c r="AU2290" i="6" s="1"/>
  <c r="AS2284" i="6"/>
  <c r="AU2284" i="6" s="1"/>
  <c r="AS2264" i="6"/>
  <c r="AU2264" i="6" s="1"/>
  <c r="AS2259" i="6"/>
  <c r="AS2253" i="6"/>
  <c r="AS2247" i="6"/>
  <c r="AS2242" i="6"/>
  <c r="AU2242" i="6" s="1"/>
  <c r="AS2226" i="6"/>
  <c r="AU2226" i="6" s="1"/>
  <c r="AS2220" i="6"/>
  <c r="AU2220" i="6" s="1"/>
  <c r="AS2214" i="6"/>
  <c r="AU2214" i="6" s="1"/>
  <c r="AS2208" i="6"/>
  <c r="AU2208" i="6" s="1"/>
  <c r="AS2202" i="6"/>
  <c r="AS2186" i="6"/>
  <c r="AU2186" i="6" s="1"/>
  <c r="AS2181" i="6"/>
  <c r="AS2175" i="6"/>
  <c r="AS2169" i="6"/>
  <c r="AU2169" i="6" s="1"/>
  <c r="AS2163" i="6"/>
  <c r="AS2147" i="6"/>
  <c r="AU2147" i="6" s="1"/>
  <c r="AS2136" i="6"/>
  <c r="AU2136" i="6" s="1"/>
  <c r="AS2130" i="6"/>
  <c r="AU2130" i="6" s="1"/>
  <c r="AS2124" i="6"/>
  <c r="AU2124" i="6" s="1"/>
  <c r="AS2109" i="6"/>
  <c r="AS2103" i="6"/>
  <c r="AU2103" i="6" s="1"/>
  <c r="AS2097" i="6"/>
  <c r="AU2097" i="6" s="1"/>
  <c r="AS2091" i="6"/>
  <c r="AU2091" i="6" s="1"/>
  <c r="AS2086" i="6"/>
  <c r="AU2086" i="6" s="1"/>
  <c r="AS2070" i="6"/>
  <c r="AU2070" i="6" s="1"/>
  <c r="AS2064" i="6"/>
  <c r="AU2064" i="6" s="1"/>
  <c r="AS2058" i="6"/>
  <c r="AU2058" i="6" s="1"/>
  <c r="AS2052" i="6"/>
  <c r="AS2031" i="6"/>
  <c r="AS2026" i="6"/>
  <c r="AU2026" i="6" s="1"/>
  <c r="AS2020" i="6"/>
  <c r="AU2020" i="6" s="1"/>
  <c r="AS2010" i="6"/>
  <c r="AU2010" i="6" s="1"/>
  <c r="AS1995" i="6"/>
  <c r="AU1995" i="6" s="1"/>
  <c r="AS1984" i="6"/>
  <c r="AS1978" i="6"/>
  <c r="AU1978" i="6" s="1"/>
  <c r="AS1972" i="6"/>
  <c r="AU1972" i="6" s="1"/>
  <c r="AS1956" i="6"/>
  <c r="AS1950" i="6"/>
  <c r="AU1950" i="6" s="1"/>
  <c r="AS1944" i="6"/>
  <c r="AU1944" i="6" s="1"/>
  <c r="AS1938" i="6"/>
  <c r="AS1917" i="6"/>
  <c r="AS1911" i="6"/>
  <c r="AS1905" i="6"/>
  <c r="AU1905" i="6" s="1"/>
  <c r="AS1899" i="6"/>
  <c r="AS1893" i="6"/>
  <c r="AS1878" i="6"/>
  <c r="AU1878" i="6" s="1"/>
  <c r="AS1872" i="6"/>
  <c r="AU1872" i="6" s="1"/>
  <c r="AS1866" i="6"/>
  <c r="AU1866" i="6" s="1"/>
  <c r="AS1861" i="6"/>
  <c r="AU1861" i="6" s="1"/>
  <c r="AS1855" i="6"/>
  <c r="AS1839" i="6"/>
  <c r="AU1839" i="6" s="1"/>
  <c r="AS1833" i="6"/>
  <c r="AS1827" i="6"/>
  <c r="AS1822" i="6"/>
  <c r="AU1822" i="6" s="1"/>
  <c r="AS1816" i="6"/>
  <c r="AU1816" i="6" s="1"/>
  <c r="AS1800" i="6"/>
  <c r="AU1800" i="6" s="1"/>
  <c r="AS1795" i="6"/>
  <c r="AU1795" i="6" s="1"/>
  <c r="AS1789" i="6"/>
  <c r="AS1783" i="6"/>
  <c r="AU1783" i="6" s="1"/>
  <c r="AS1777" i="6"/>
  <c r="AS1763" i="6"/>
  <c r="AS1758" i="6"/>
  <c r="AU1758" i="6" s="1"/>
  <c r="AS1752" i="6"/>
  <c r="AU1752" i="6" s="1"/>
  <c r="AS1746" i="6"/>
  <c r="AU1746" i="6" s="1"/>
  <c r="AS1740" i="6"/>
  <c r="AU1740" i="6" s="1"/>
  <c r="AS1725" i="6"/>
  <c r="AS1719" i="6"/>
  <c r="AU1719" i="6" s="1"/>
  <c r="AS1713" i="6"/>
  <c r="AS1707" i="6"/>
  <c r="AS1701" i="6"/>
  <c r="AU1701" i="6" s="1"/>
  <c r="AS1685" i="6"/>
  <c r="AU1685" i="6" s="1"/>
  <c r="AS1680" i="6"/>
  <c r="AU1680" i="6" s="1"/>
  <c r="AS1674" i="6"/>
  <c r="AU1674" i="6" s="1"/>
  <c r="AS1668" i="6"/>
  <c r="AS1662" i="6"/>
  <c r="AU1662" i="6" s="1"/>
  <c r="AS1646" i="6"/>
  <c r="AU1646" i="6" s="1"/>
  <c r="AS1640" i="6"/>
  <c r="AU1640" i="6" s="1"/>
  <c r="AS1635" i="6"/>
  <c r="AS1629" i="6"/>
  <c r="AU1629" i="6" s="1"/>
  <c r="AS1623" i="6"/>
  <c r="AS1608" i="6"/>
  <c r="AU1608" i="6" s="1"/>
  <c r="AS1602" i="6"/>
  <c r="AU1602" i="6" s="1"/>
  <c r="AS1596" i="6"/>
  <c r="AU1596" i="6" s="1"/>
  <c r="AS1590" i="6"/>
  <c r="AU1590" i="6" s="1"/>
  <c r="AS1584" i="6"/>
  <c r="AU1584" i="6" s="1"/>
  <c r="AS1569" i="6"/>
  <c r="AS1563" i="6"/>
  <c r="AU1563" i="6" s="1"/>
  <c r="AS1557" i="6"/>
  <c r="AU1557" i="6" s="1"/>
  <c r="AS1551" i="6"/>
  <c r="AU1551" i="6" s="1"/>
  <c r="AS1530" i="6"/>
  <c r="AU1530" i="6" s="1"/>
  <c r="AS1524" i="6"/>
  <c r="AU1524" i="6" s="1"/>
  <c r="AS1519" i="6"/>
  <c r="AS1513" i="6"/>
  <c r="AS1493" i="6"/>
  <c r="AS1482" i="6"/>
  <c r="AU1482" i="6" s="1"/>
  <c r="AS1476" i="6"/>
  <c r="AU1476" i="6" s="1"/>
  <c r="AS1470" i="6"/>
  <c r="AU1470" i="6" s="1"/>
  <c r="AS1454" i="6"/>
  <c r="AU1454" i="6" s="1"/>
  <c r="AS1448" i="6"/>
  <c r="AU1448" i="6" s="1"/>
  <c r="AS1442" i="6"/>
  <c r="AU1442" i="6" s="1"/>
  <c r="AS1436" i="6"/>
  <c r="AS1415" i="6"/>
  <c r="AU1415" i="6" s="1"/>
  <c r="AS1409" i="6"/>
  <c r="AU1409" i="6" s="1"/>
  <c r="AS1403" i="6"/>
  <c r="AU1403" i="6" s="1"/>
  <c r="AS1397" i="6"/>
  <c r="AU1397" i="6" s="1"/>
  <c r="AS1391" i="6"/>
  <c r="AS1376" i="6"/>
  <c r="AU1376" i="6" s="1"/>
  <c r="AS1370" i="6"/>
  <c r="AU1370" i="6" s="1"/>
  <c r="AS1364" i="6"/>
  <c r="AU1364" i="6" s="1"/>
  <c r="AS1359" i="6"/>
  <c r="AU1359" i="6" s="1"/>
  <c r="AS1353" i="6"/>
  <c r="AU1353" i="6" s="1"/>
  <c r="AS1337" i="6"/>
  <c r="AU1337" i="6" s="1"/>
  <c r="AS1331" i="6"/>
  <c r="AS1325" i="6"/>
  <c r="AS1319" i="6"/>
  <c r="AU1319" i="6" s="1"/>
  <c r="AS1314" i="6"/>
  <c r="AU1314" i="6" s="1"/>
  <c r="AS1298" i="6"/>
  <c r="AU1298" i="6" s="1"/>
  <c r="AS1292" i="6"/>
  <c r="AU1292" i="6" s="1"/>
  <c r="AS1287" i="6"/>
  <c r="AU1287" i="6" s="1"/>
  <c r="AS1281" i="6"/>
  <c r="AU1281" i="6" s="1"/>
  <c r="AS1275" i="6"/>
  <c r="AS1256" i="6"/>
  <c r="AU1256" i="6" s="1"/>
  <c r="AS1250" i="6"/>
  <c r="AU1250" i="6" s="1"/>
  <c r="AS1244" i="6"/>
  <c r="AS1238" i="6"/>
  <c r="AU1238" i="6" s="1"/>
  <c r="AS1223" i="6"/>
  <c r="AU1223" i="6" s="1"/>
  <c r="AS1217" i="6"/>
  <c r="AU1217" i="6" s="1"/>
  <c r="AS2516" i="6"/>
  <c r="AU2516" i="6" s="1"/>
  <c r="AS2366" i="6"/>
  <c r="AU2366" i="6" s="1"/>
  <c r="AS2263" i="6"/>
  <c r="AS2090" i="6"/>
  <c r="AU2090" i="6" s="1"/>
  <c r="AS1937" i="6"/>
  <c r="AS1898" i="6"/>
  <c r="AU1898" i="6" s="1"/>
  <c r="AS1860" i="6"/>
  <c r="AS1782" i="6"/>
  <c r="AU1782" i="6" s="1"/>
  <c r="AS1745" i="6"/>
  <c r="AU1745" i="6" s="1"/>
  <c r="AS1706" i="6"/>
  <c r="AU1706" i="6" s="1"/>
  <c r="AS1667" i="6"/>
  <c r="AU1667" i="6" s="1"/>
  <c r="AS1639" i="6"/>
  <c r="AS1628" i="6"/>
  <c r="AU1628" i="6" s="1"/>
  <c r="AS1589" i="6"/>
  <c r="AS1550" i="6"/>
  <c r="AU1550" i="6" s="1"/>
  <c r="AS1475" i="6"/>
  <c r="AU1475" i="6" s="1"/>
  <c r="AS1435" i="6"/>
  <c r="AU1435" i="6" s="1"/>
  <c r="AS1396" i="6"/>
  <c r="AU1396" i="6" s="1"/>
  <c r="AS1358" i="6"/>
  <c r="AU1358" i="6" s="1"/>
  <c r="AS1280" i="6"/>
  <c r="AU1280" i="6" s="1"/>
  <c r="AS1243" i="6"/>
  <c r="AS1204" i="6"/>
  <c r="AU1204" i="6" s="1"/>
  <c r="AS1211" i="6"/>
  <c r="AU1211" i="6" s="1"/>
  <c r="AS1205" i="6"/>
  <c r="AU1205" i="6" s="1"/>
  <c r="AS1199" i="6"/>
  <c r="AU1199" i="6" s="1"/>
  <c r="AS1183" i="6"/>
  <c r="AU1183" i="6" s="1"/>
  <c r="AS1178" i="6"/>
  <c r="AU1178" i="6" s="1"/>
  <c r="AS1172" i="6"/>
  <c r="AU1172" i="6" s="1"/>
  <c r="AS1166" i="6"/>
  <c r="AU1166" i="6" s="1"/>
  <c r="AS1160" i="6"/>
  <c r="AU1160" i="6" s="1"/>
  <c r="AS1144" i="6"/>
  <c r="AU1144" i="6" s="1"/>
  <c r="AS1138" i="6"/>
  <c r="AU1138" i="6" s="1"/>
  <c r="AS1133" i="6"/>
  <c r="AS1127" i="6"/>
  <c r="AU1127" i="6" s="1"/>
  <c r="AS1121" i="6"/>
  <c r="AS1106" i="6"/>
  <c r="AU1106" i="6" s="1"/>
  <c r="AS1100" i="6"/>
  <c r="AU1100" i="6" s="1"/>
  <c r="AS1094" i="6"/>
  <c r="AU1094" i="6" s="1"/>
  <c r="AS1088" i="6"/>
  <c r="AU1088" i="6" s="1"/>
  <c r="AS1082" i="6"/>
  <c r="AU1082" i="6" s="1"/>
  <c r="AS1067" i="6"/>
  <c r="AU1067" i="6" s="1"/>
  <c r="AS1061" i="6"/>
  <c r="AU1061" i="6" s="1"/>
  <c r="AS1055" i="6"/>
  <c r="AS1049" i="6"/>
  <c r="AU1049" i="6" s="1"/>
  <c r="AS1043" i="6"/>
  <c r="AS1028" i="6"/>
  <c r="AS1022" i="6"/>
  <c r="AU1022" i="6" s="1"/>
  <c r="AS1017" i="6"/>
  <c r="AU1017" i="6" s="1"/>
  <c r="AS1011" i="6"/>
  <c r="AU1011" i="6" s="1"/>
  <c r="AS1006" i="6"/>
  <c r="AU1006" i="6" s="1"/>
  <c r="AS991" i="6"/>
  <c r="AS980" i="6"/>
  <c r="AU980" i="6" s="1"/>
  <c r="AS974" i="6"/>
  <c r="AU974" i="6" s="1"/>
  <c r="AS968" i="6"/>
  <c r="AS952" i="6"/>
  <c r="AU952" i="6" s="1"/>
  <c r="AS946" i="6"/>
  <c r="AU946" i="6" s="1"/>
  <c r="AS940" i="6"/>
  <c r="AU940" i="6" s="1"/>
  <c r="AS934" i="6"/>
  <c r="AU934" i="6" s="1"/>
  <c r="AS928" i="6"/>
  <c r="AS913" i="6"/>
  <c r="AS907" i="6"/>
  <c r="AS901" i="6"/>
  <c r="AS895" i="6"/>
  <c r="AU895" i="6" s="1"/>
  <c r="AS889" i="6"/>
  <c r="AS874" i="6"/>
  <c r="AU874" i="6" s="1"/>
  <c r="AS868" i="6"/>
  <c r="AS862" i="6"/>
  <c r="AU862" i="6" s="1"/>
  <c r="AS856" i="6"/>
  <c r="AU856" i="6" s="1"/>
  <c r="AS851" i="6"/>
  <c r="AS835" i="6"/>
  <c r="AS830" i="6"/>
  <c r="AU830" i="6" s="1"/>
  <c r="AS824" i="6"/>
  <c r="AU824" i="6" s="1"/>
  <c r="AS818" i="6"/>
  <c r="AU818" i="6" s="1"/>
  <c r="AS812" i="6"/>
  <c r="AU812" i="6" s="1"/>
  <c r="AS796" i="6"/>
  <c r="AU796" i="6" s="1"/>
  <c r="AS790" i="6"/>
  <c r="AU790" i="6" s="1"/>
  <c r="AS785" i="6"/>
  <c r="AS779" i="6"/>
  <c r="AS758" i="6"/>
  <c r="AU758" i="6" s="1"/>
  <c r="AS748" i="6"/>
  <c r="AU748" i="6" s="1"/>
  <c r="AS742" i="6"/>
  <c r="AU742" i="6" s="1"/>
  <c r="AS736" i="6"/>
  <c r="AU736" i="6" s="1"/>
  <c r="AS721" i="6"/>
  <c r="AS715" i="6"/>
  <c r="AU715" i="6" s="1"/>
  <c r="AS709" i="6"/>
  <c r="AS703" i="6"/>
  <c r="AS681" i="6"/>
  <c r="AS675" i="6"/>
  <c r="AU675" i="6" s="1"/>
  <c r="AS670" i="6"/>
  <c r="AU670" i="6" s="1"/>
  <c r="AS664" i="6"/>
  <c r="AU664" i="6" s="1"/>
  <c r="AS658" i="6"/>
  <c r="AU658" i="6" s="1"/>
  <c r="AS642" i="6"/>
  <c r="AU642" i="6" s="1"/>
  <c r="AS636" i="6"/>
  <c r="AU636" i="6" s="1"/>
  <c r="AS631" i="6"/>
  <c r="AS625" i="6"/>
  <c r="AU625" i="6" s="1"/>
  <c r="AS541" i="6"/>
  <c r="AS489" i="6"/>
  <c r="AU489" i="6" s="1"/>
  <c r="AS1165" i="6"/>
  <c r="AS1126" i="6"/>
  <c r="AU1126" i="6" s="1"/>
  <c r="AS1087" i="6"/>
  <c r="AU1087" i="6" s="1"/>
  <c r="AS1048" i="6"/>
  <c r="AU1048" i="6" s="1"/>
  <c r="AS1010" i="6"/>
  <c r="AU1010" i="6" s="1"/>
  <c r="AS973" i="6"/>
  <c r="AU973" i="6" s="1"/>
  <c r="AS933" i="6"/>
  <c r="AU933" i="6" s="1"/>
  <c r="AS894" i="6"/>
  <c r="AU894" i="6" s="1"/>
  <c r="AS817" i="6"/>
  <c r="AS778" i="6"/>
  <c r="AU778" i="6" s="1"/>
  <c r="AS757" i="6"/>
  <c r="AS741" i="6"/>
  <c r="AS702" i="6"/>
  <c r="AU702" i="6" s="1"/>
  <c r="AS663" i="6"/>
  <c r="AU663" i="6" s="1"/>
  <c r="AS624" i="6"/>
  <c r="AU624" i="6" s="1"/>
  <c r="AS585" i="6"/>
  <c r="AU585" i="6" s="1"/>
  <c r="AS546" i="6"/>
  <c r="AU546" i="6" s="1"/>
  <c r="AS508" i="6"/>
  <c r="AU508" i="6" s="1"/>
  <c r="AS471" i="6"/>
  <c r="AU471" i="6" s="1"/>
  <c r="AS433" i="6"/>
  <c r="AS394" i="6"/>
  <c r="AU394" i="6" s="1"/>
  <c r="AS317" i="6"/>
  <c r="AS278" i="6"/>
  <c r="AU278" i="6" s="1"/>
  <c r="AS252" i="6"/>
  <c r="AU252" i="6" s="1"/>
  <c r="AS253" i="6"/>
  <c r="AS241" i="6"/>
  <c r="AS1254" i="6"/>
  <c r="AU1254" i="6" s="1"/>
  <c r="AS1248" i="6"/>
  <c r="AS1233" i="6"/>
  <c r="AS1227" i="6"/>
  <c r="AU1227" i="6" s="1"/>
  <c r="AS1221" i="6"/>
  <c r="AU1221" i="6" s="1"/>
  <c r="AS1215" i="6"/>
  <c r="AU1215" i="6" s="1"/>
  <c r="AS1209" i="6"/>
  <c r="AU1209" i="6" s="1"/>
  <c r="AS1193" i="6"/>
  <c r="AS1187" i="6"/>
  <c r="AU1187" i="6" s="1"/>
  <c r="AS1181" i="6"/>
  <c r="AS1176" i="6"/>
  <c r="AU1176" i="6" s="1"/>
  <c r="AS1170" i="6"/>
  <c r="AU1170" i="6" s="1"/>
  <c r="AS1154" i="6"/>
  <c r="AU1154" i="6" s="1"/>
  <c r="AS1148" i="6"/>
  <c r="AU1148" i="6" s="1"/>
  <c r="AS1142" i="6"/>
  <c r="AU1142" i="6" s="1"/>
  <c r="AS1136" i="6"/>
  <c r="AU1136" i="6" s="1"/>
  <c r="AS1131" i="6"/>
  <c r="AU1131" i="6" s="1"/>
  <c r="AS1115" i="6"/>
  <c r="AS1109" i="6"/>
  <c r="AS1104" i="6"/>
  <c r="AU1104" i="6" s="1"/>
  <c r="AS1098" i="6"/>
  <c r="AU1098" i="6" s="1"/>
  <c r="AS1092" i="6"/>
  <c r="AS1076" i="6"/>
  <c r="AU1076" i="6" s="1"/>
  <c r="AS1071" i="6"/>
  <c r="AS1065" i="6"/>
  <c r="AS1059" i="6"/>
  <c r="AS1053" i="6"/>
  <c r="AS1038" i="6"/>
  <c r="AU1038" i="6" s="1"/>
  <c r="AS1032" i="6"/>
  <c r="AU1032" i="6" s="1"/>
  <c r="AS1026" i="6"/>
  <c r="AU1026" i="6" s="1"/>
  <c r="AS1020" i="6"/>
  <c r="AU1020" i="6" s="1"/>
  <c r="AS1015" i="6"/>
  <c r="AS1001" i="6"/>
  <c r="AS995" i="6"/>
  <c r="AS989" i="6"/>
  <c r="AS984" i="6"/>
  <c r="AU984" i="6" s="1"/>
  <c r="AS978" i="6"/>
  <c r="AU978" i="6" s="1"/>
  <c r="AS962" i="6"/>
  <c r="AU962" i="6" s="1"/>
  <c r="AS956" i="6"/>
  <c r="AU956" i="6" s="1"/>
  <c r="AS950" i="6"/>
  <c r="AU950" i="6" s="1"/>
  <c r="AS944" i="6"/>
  <c r="AU944" i="6" s="1"/>
  <c r="AS938" i="6"/>
  <c r="AU938" i="6" s="1"/>
  <c r="AS923" i="6"/>
  <c r="AS917" i="6"/>
  <c r="AU917" i="6" s="1"/>
  <c r="AS911" i="6"/>
  <c r="AS905" i="6"/>
  <c r="AU905" i="6" s="1"/>
  <c r="AS899" i="6"/>
  <c r="AU899" i="6" s="1"/>
  <c r="AS878" i="6"/>
  <c r="AU878" i="6" s="1"/>
  <c r="AS872" i="6"/>
  <c r="AU872" i="6" s="1"/>
  <c r="AS866" i="6"/>
  <c r="AS860" i="6"/>
  <c r="AU860" i="6" s="1"/>
  <c r="AS845" i="6"/>
  <c r="AS839" i="6"/>
  <c r="AU839" i="6" s="1"/>
  <c r="AS833" i="6"/>
  <c r="AU833" i="6" s="1"/>
  <c r="AS828" i="6"/>
  <c r="AU828" i="6" s="1"/>
  <c r="AS822" i="6"/>
  <c r="AS806" i="6"/>
  <c r="AS800" i="6"/>
  <c r="AS794" i="6"/>
  <c r="AU794" i="6" s="1"/>
  <c r="AS788" i="6"/>
  <c r="AU788" i="6" s="1"/>
  <c r="AS783" i="6"/>
  <c r="AU783" i="6" s="1"/>
  <c r="AS768" i="6"/>
  <c r="AU768" i="6" s="1"/>
  <c r="AS762" i="6"/>
  <c r="AU762" i="6" s="1"/>
  <c r="AS752" i="6"/>
  <c r="AU752" i="6" s="1"/>
  <c r="AS746" i="6"/>
  <c r="AU746" i="6" s="1"/>
  <c r="AS731" i="6"/>
  <c r="AU731" i="6" s="1"/>
  <c r="AS725" i="6"/>
  <c r="AS719" i="6"/>
  <c r="AS713" i="6"/>
  <c r="AU713" i="6" s="1"/>
  <c r="AS707" i="6"/>
  <c r="AU707" i="6" s="1"/>
  <c r="AS691" i="6"/>
  <c r="AU691" i="6" s="1"/>
  <c r="AS685" i="6"/>
  <c r="AS679" i="6"/>
  <c r="AU679" i="6" s="1"/>
  <c r="AS673" i="6"/>
  <c r="AS668" i="6"/>
  <c r="AU668" i="6" s="1"/>
  <c r="AS652" i="6"/>
  <c r="AU652" i="6" s="1"/>
  <c r="AS646" i="6"/>
  <c r="AU646" i="6" s="1"/>
  <c r="AS640" i="6"/>
  <c r="AU640" i="6" s="1"/>
  <c r="AS634" i="6"/>
  <c r="AU634" i="6" s="1"/>
  <c r="AS629" i="6"/>
  <c r="AS613" i="6"/>
  <c r="AS607" i="6"/>
  <c r="AS602" i="6"/>
  <c r="AU602" i="6" s="1"/>
  <c r="AS596" i="6"/>
  <c r="AU596" i="6" s="1"/>
  <c r="AS590" i="6"/>
  <c r="AU590" i="6" s="1"/>
  <c r="AS574" i="6"/>
  <c r="AU574" i="6" s="1"/>
  <c r="AS185" i="6"/>
  <c r="AS609" i="6"/>
  <c r="AS1147" i="6"/>
  <c r="AU1147" i="6" s="1"/>
  <c r="AS1141" i="6"/>
  <c r="AS1135" i="6"/>
  <c r="AS1120" i="6"/>
  <c r="AS1114" i="6"/>
  <c r="AU1114" i="6" s="1"/>
  <c r="AS1108" i="6"/>
  <c r="AU1108" i="6" s="1"/>
  <c r="AS1103" i="6"/>
  <c r="AU1103" i="6" s="1"/>
  <c r="AS1081" i="6"/>
  <c r="AS1075" i="6"/>
  <c r="AU1075" i="6" s="1"/>
  <c r="AS1070" i="6"/>
  <c r="AU1070" i="6" s="1"/>
  <c r="AS1064" i="6"/>
  <c r="AS1042" i="6"/>
  <c r="AU1042" i="6" s="1"/>
  <c r="AS1037" i="6"/>
  <c r="AU1037" i="6" s="1"/>
  <c r="AS1031" i="6"/>
  <c r="AU1031" i="6" s="1"/>
  <c r="AS1025" i="6"/>
  <c r="AU1025" i="6" s="1"/>
  <c r="AS1000" i="6"/>
  <c r="AS994" i="6"/>
  <c r="AU994" i="6" s="1"/>
  <c r="AS988" i="6"/>
  <c r="AU988" i="6" s="1"/>
  <c r="AS967" i="6"/>
  <c r="AS961" i="6"/>
  <c r="AS955" i="6"/>
  <c r="AU955" i="6" s="1"/>
  <c r="AS949" i="6"/>
  <c r="AU949" i="6" s="1"/>
  <c r="AS927" i="6"/>
  <c r="AU927" i="6" s="1"/>
  <c r="AS922" i="6"/>
  <c r="AU922" i="6" s="1"/>
  <c r="AS916" i="6"/>
  <c r="AU916" i="6" s="1"/>
  <c r="AS910" i="6"/>
  <c r="AU910" i="6" s="1"/>
  <c r="AS888" i="6"/>
  <c r="AU888" i="6" s="1"/>
  <c r="AS883" i="6"/>
  <c r="AS877" i="6"/>
  <c r="AU877" i="6" s="1"/>
  <c r="AS871" i="6"/>
  <c r="AU871" i="6" s="1"/>
  <c r="AS850" i="6"/>
  <c r="AU850" i="6" s="1"/>
  <c r="AS844" i="6"/>
  <c r="AU844" i="6" s="1"/>
  <c r="AS838" i="6"/>
  <c r="AU838" i="6" s="1"/>
  <c r="AS832" i="6"/>
  <c r="AU832" i="6" s="1"/>
  <c r="AS811" i="6"/>
  <c r="AS805" i="6"/>
  <c r="AS799" i="6"/>
  <c r="AU799" i="6" s="1"/>
  <c r="AS793" i="6"/>
  <c r="AU793" i="6" s="1"/>
  <c r="AS772" i="6"/>
  <c r="AS767" i="6"/>
  <c r="AS761" i="6"/>
  <c r="AU761" i="6" s="1"/>
  <c r="AS756" i="6"/>
  <c r="AU756" i="6" s="1"/>
  <c r="AS730" i="6"/>
  <c r="AU730" i="6" s="1"/>
  <c r="AS724" i="6"/>
  <c r="AU724" i="6" s="1"/>
  <c r="AS718" i="6"/>
  <c r="AU718" i="6" s="1"/>
  <c r="AS696" i="6"/>
  <c r="AU696" i="6" s="1"/>
  <c r="AS690" i="6"/>
  <c r="AU690" i="6" s="1"/>
  <c r="AS684" i="6"/>
  <c r="AU684" i="6" s="1"/>
  <c r="AS678" i="6"/>
  <c r="AU678" i="6" s="1"/>
  <c r="AS657" i="6"/>
  <c r="AS651" i="6"/>
  <c r="AS645" i="6"/>
  <c r="AS639" i="6"/>
  <c r="AU639" i="6" s="1"/>
  <c r="AS618" i="6"/>
  <c r="AS612" i="6"/>
  <c r="AS606" i="6"/>
  <c r="AU606" i="6" s="1"/>
  <c r="AS601" i="6"/>
  <c r="AS579" i="6"/>
  <c r="AS573" i="6"/>
  <c r="AS567" i="6"/>
  <c r="AU567" i="6" s="1"/>
  <c r="AS562" i="6"/>
  <c r="AU562" i="6" s="1"/>
  <c r="AS540" i="6"/>
  <c r="AU540" i="6" s="1"/>
  <c r="AS535" i="6"/>
  <c r="AU535" i="6" s="1"/>
  <c r="AS529" i="6"/>
  <c r="AS523" i="6"/>
  <c r="AS503" i="6"/>
  <c r="AS498" i="6"/>
  <c r="AU498" i="6" s="1"/>
  <c r="AS492" i="6"/>
  <c r="AU492" i="6" s="1"/>
  <c r="AS486" i="6"/>
  <c r="AU486" i="6" s="1"/>
  <c r="AS465" i="6"/>
  <c r="AS461" i="6"/>
  <c r="AU461" i="6" s="1"/>
  <c r="AS455" i="6"/>
  <c r="AS449" i="6"/>
  <c r="AS427" i="6"/>
  <c r="AS422" i="6"/>
  <c r="AU422" i="6" s="1"/>
  <c r="AS416" i="6"/>
  <c r="AS410" i="6"/>
  <c r="AU410" i="6" s="1"/>
  <c r="AS388" i="6"/>
  <c r="AU388" i="6" s="1"/>
  <c r="AS377" i="6"/>
  <c r="AU377" i="6" s="1"/>
  <c r="AS371" i="6"/>
  <c r="AS350" i="6"/>
  <c r="AU350" i="6" s="1"/>
  <c r="AS344" i="6"/>
  <c r="AU344" i="6" s="1"/>
  <c r="AS338" i="6"/>
  <c r="AU338" i="6" s="1"/>
  <c r="AS332" i="6"/>
  <c r="AU332" i="6" s="1"/>
  <c r="AS333" i="6"/>
  <c r="AS311" i="6"/>
  <c r="AU311" i="6" s="1"/>
  <c r="AS305" i="6"/>
  <c r="AS299" i="6"/>
  <c r="AS293" i="6"/>
  <c r="AU293" i="6" s="1"/>
  <c r="AS272" i="6"/>
  <c r="AU272" i="6" s="1"/>
  <c r="AS266" i="6"/>
  <c r="AU266" i="6" s="1"/>
  <c r="AS261" i="6"/>
  <c r="AU261" i="6" s="1"/>
  <c r="AS255" i="6"/>
  <c r="AU255" i="6" s="1"/>
  <c r="AS235" i="6"/>
  <c r="AU235" i="6" s="1"/>
  <c r="AS224" i="6"/>
  <c r="AU224" i="6" s="1"/>
  <c r="AS218" i="6"/>
  <c r="AU218" i="6" s="1"/>
  <c r="AS196" i="6"/>
  <c r="AU196" i="6" s="1"/>
  <c r="AS197" i="6"/>
  <c r="AS190" i="6"/>
  <c r="AU190" i="6" s="1"/>
  <c r="AS184" i="6"/>
  <c r="AU184" i="6" s="1"/>
  <c r="AS178" i="6"/>
  <c r="AU178" i="6" s="1"/>
  <c r="AS157" i="6"/>
  <c r="AU157" i="6" s="1"/>
  <c r="AS151" i="6"/>
  <c r="AU151" i="6" s="1"/>
  <c r="AS145" i="6"/>
  <c r="AS139" i="6"/>
  <c r="AU139" i="6" s="1"/>
  <c r="AS118" i="6"/>
  <c r="AU118" i="6" s="1"/>
  <c r="AS62" i="6"/>
  <c r="AU62" i="6" s="1"/>
  <c r="AS29" i="6"/>
  <c r="AS509" i="6"/>
  <c r="AU509" i="6" s="1"/>
  <c r="AS1024" i="6"/>
  <c r="AU1024" i="6" s="1"/>
  <c r="AS909" i="6"/>
  <c r="AS870" i="6"/>
  <c r="AS792" i="6"/>
  <c r="AU792" i="6" s="1"/>
  <c r="AS755" i="6"/>
  <c r="AS717" i="6"/>
  <c r="AS677" i="6"/>
  <c r="AU677" i="6" s="1"/>
  <c r="AS638" i="6"/>
  <c r="AU638" i="6" s="1"/>
  <c r="AS600" i="6"/>
  <c r="AU600" i="6" s="1"/>
  <c r="AS561" i="6"/>
  <c r="AS522" i="6"/>
  <c r="AS485" i="6"/>
  <c r="AS448" i="6"/>
  <c r="AS409" i="6"/>
  <c r="AS370" i="6"/>
  <c r="AU370" i="6" s="1"/>
  <c r="AS331" i="6"/>
  <c r="AU331" i="6" s="1"/>
  <c r="AS292" i="6"/>
  <c r="AU292" i="6" s="1"/>
  <c r="AS389" i="6"/>
  <c r="AU389" i="6" s="1"/>
  <c r="AS1208" i="6"/>
  <c r="AU1208" i="6" s="1"/>
  <c r="AS1202" i="6"/>
  <c r="AU1202" i="6" s="1"/>
  <c r="AS1196" i="6"/>
  <c r="AU1196" i="6" s="1"/>
  <c r="AS1190" i="6"/>
  <c r="AU1190" i="6" s="1"/>
  <c r="AS1184" i="6"/>
  <c r="AU1184" i="6" s="1"/>
  <c r="AS1169" i="6"/>
  <c r="AU1169" i="6" s="1"/>
  <c r="AS1163" i="6"/>
  <c r="AU1163" i="6" s="1"/>
  <c r="AS1157" i="6"/>
  <c r="AS1151" i="6"/>
  <c r="AS1145" i="6"/>
  <c r="AS1130" i="6"/>
  <c r="AU1130" i="6" s="1"/>
  <c r="AS1124" i="6"/>
  <c r="AS1118" i="6"/>
  <c r="AU1118" i="6" s="1"/>
  <c r="AS1112" i="6"/>
  <c r="AU1112" i="6" s="1"/>
  <c r="AS1091" i="6"/>
  <c r="AS1085" i="6"/>
  <c r="AS1079" i="6"/>
  <c r="AU1079" i="6" s="1"/>
  <c r="AS1073" i="6"/>
  <c r="AS1068" i="6"/>
  <c r="AU1068" i="6" s="1"/>
  <c r="AS1052" i="6"/>
  <c r="AU1052" i="6" s="1"/>
  <c r="AS1046" i="6"/>
  <c r="AU1046" i="6" s="1"/>
  <c r="AS1040" i="6"/>
  <c r="AU1040" i="6" s="1"/>
  <c r="AS1035" i="6"/>
  <c r="AU1035" i="6" s="1"/>
  <c r="AS1014" i="6"/>
  <c r="AU1014" i="6" s="1"/>
  <c r="AS1004" i="6"/>
  <c r="AU1004" i="6" s="1"/>
  <c r="AS998" i="6"/>
  <c r="AU998" i="6" s="1"/>
  <c r="AS977" i="6"/>
  <c r="AS971" i="6"/>
  <c r="AS965" i="6"/>
  <c r="AU965" i="6" s="1"/>
  <c r="AS959" i="6"/>
  <c r="AU959" i="6" s="1"/>
  <c r="AS937" i="6"/>
  <c r="AU937" i="6" s="1"/>
  <c r="AS931" i="6"/>
  <c r="AU931" i="6" s="1"/>
  <c r="AS925" i="6"/>
  <c r="AS920" i="6"/>
  <c r="AU920" i="6" s="1"/>
  <c r="AS914" i="6"/>
  <c r="AU914" i="6" s="1"/>
  <c r="AS898" i="6"/>
  <c r="AU898" i="6" s="1"/>
  <c r="AS892" i="6"/>
  <c r="AU892" i="6" s="1"/>
  <c r="AS886" i="6"/>
  <c r="AU886" i="6" s="1"/>
  <c r="AS881" i="6"/>
  <c r="AU881" i="6" s="1"/>
  <c r="AS875" i="6"/>
  <c r="AU875" i="6" s="1"/>
  <c r="AS859" i="6"/>
  <c r="AS854" i="6"/>
  <c r="AS848" i="6"/>
  <c r="AU848" i="6" s="1"/>
  <c r="AS842" i="6"/>
  <c r="AU842" i="6" s="1"/>
  <c r="AS836" i="6"/>
  <c r="AU836" i="6" s="1"/>
  <c r="AS821" i="6"/>
  <c r="AU821" i="6" s="1"/>
  <c r="AS815" i="6"/>
  <c r="AU815" i="6" s="1"/>
  <c r="AS809" i="6"/>
  <c r="AS803" i="6"/>
  <c r="AS797" i="6"/>
  <c r="AU797" i="6" s="1"/>
  <c r="AS782" i="6"/>
  <c r="AU782" i="6" s="1"/>
  <c r="AS776" i="6"/>
  <c r="AS770" i="6"/>
  <c r="AU770" i="6" s="1"/>
  <c r="AS765" i="6"/>
  <c r="AS759" i="6"/>
  <c r="AU759" i="6" s="1"/>
  <c r="AS745" i="6"/>
  <c r="AU745" i="6" s="1"/>
  <c r="AS739" i="6"/>
  <c r="AS734" i="6"/>
  <c r="AU734" i="6" s="1"/>
  <c r="AS728" i="6"/>
  <c r="AU728" i="6" s="1"/>
  <c r="AS722" i="6"/>
  <c r="AU722" i="6" s="1"/>
  <c r="AS706" i="6"/>
  <c r="AU706" i="6" s="1"/>
  <c r="AS700" i="6"/>
  <c r="AU700" i="6" s="1"/>
  <c r="AS694" i="6"/>
  <c r="AU694" i="6" s="1"/>
  <c r="AS688" i="6"/>
  <c r="AU688" i="6" s="1"/>
  <c r="AS682" i="6"/>
  <c r="AS667" i="6"/>
  <c r="AU667" i="6" s="1"/>
  <c r="AS661" i="6"/>
  <c r="AS655" i="6"/>
  <c r="AS649" i="6"/>
  <c r="AU649" i="6" s="1"/>
  <c r="AS643" i="6"/>
  <c r="AU643" i="6" s="1"/>
  <c r="AS565" i="6"/>
  <c r="AU565" i="6" s="1"/>
  <c r="AS501" i="6"/>
  <c r="AU501" i="6" s="1"/>
  <c r="AS1207" i="6"/>
  <c r="AU1207" i="6" s="1"/>
  <c r="AS1201" i="6"/>
  <c r="AU1201" i="6" s="1"/>
  <c r="AS1195" i="6"/>
  <c r="AS1189" i="6"/>
  <c r="AS1174" i="6"/>
  <c r="AU1174" i="6" s="1"/>
  <c r="AS1168" i="6"/>
  <c r="AU1168" i="6" s="1"/>
  <c r="AS1162" i="6"/>
  <c r="AU1162" i="6" s="1"/>
  <c r="AS1156" i="6"/>
  <c r="AU1156" i="6" s="1"/>
  <c r="AS1150" i="6"/>
  <c r="AU1150" i="6" s="1"/>
  <c r="AS1129" i="6"/>
  <c r="AU1129" i="6" s="1"/>
  <c r="AS1123" i="6"/>
  <c r="AS1117" i="6"/>
  <c r="AS1111" i="6"/>
  <c r="AU1111" i="6" s="1"/>
  <c r="AS1096" i="6"/>
  <c r="AU1096" i="6" s="1"/>
  <c r="AS1090" i="6"/>
  <c r="AU1090" i="6" s="1"/>
  <c r="AS1084" i="6"/>
  <c r="AU1084" i="6" s="1"/>
  <c r="AS1078" i="6"/>
  <c r="AU1078" i="6" s="1"/>
  <c r="AS1057" i="6"/>
  <c r="AS1051" i="6"/>
  <c r="AS1045" i="6"/>
  <c r="AS1034" i="6"/>
  <c r="AU1034" i="6" s="1"/>
  <c r="AS1019" i="6"/>
  <c r="AU1019" i="6" s="1"/>
  <c r="AS1013" i="6"/>
  <c r="AS1008" i="6"/>
  <c r="AU1008" i="6" s="1"/>
  <c r="AS1003" i="6"/>
  <c r="AS997" i="6"/>
  <c r="AS982" i="6"/>
  <c r="AU982" i="6" s="1"/>
  <c r="AS976" i="6"/>
  <c r="AU976" i="6" s="1"/>
  <c r="AS970" i="6"/>
  <c r="AU970" i="6" s="1"/>
  <c r="AS964" i="6"/>
  <c r="AU964" i="6" s="1"/>
  <c r="AS958" i="6"/>
  <c r="AU958" i="6" s="1"/>
  <c r="AS942" i="6"/>
  <c r="AU942" i="6" s="1"/>
  <c r="AS936" i="6"/>
  <c r="AS930" i="6"/>
  <c r="AU930" i="6" s="1"/>
  <c r="AS919" i="6"/>
  <c r="AS903" i="6"/>
  <c r="AU903" i="6" s="1"/>
  <c r="AS897" i="6"/>
  <c r="AU897" i="6" s="1"/>
  <c r="AS891" i="6"/>
  <c r="AU891" i="6" s="1"/>
  <c r="AS885" i="6"/>
  <c r="AU885" i="6" s="1"/>
  <c r="AS880" i="6"/>
  <c r="AU880" i="6" s="1"/>
  <c r="AS864" i="6"/>
  <c r="AS858" i="6"/>
  <c r="AU858" i="6" s="1"/>
  <c r="AS853" i="6"/>
  <c r="AS847" i="6"/>
  <c r="AS841" i="6"/>
  <c r="AU841" i="6" s="1"/>
  <c r="AS826" i="6"/>
  <c r="AU826" i="6" s="1"/>
  <c r="AS820" i="6"/>
  <c r="AU820" i="6" s="1"/>
  <c r="AS814" i="6"/>
  <c r="AU814" i="6" s="1"/>
  <c r="AS808" i="6"/>
  <c r="AS802" i="6"/>
  <c r="AU802" i="6" s="1"/>
  <c r="AS787" i="6"/>
  <c r="AS781" i="6"/>
  <c r="AS775" i="6"/>
  <c r="AU775" i="6" s="1"/>
  <c r="AS764" i="6"/>
  <c r="AU764" i="6" s="1"/>
  <c r="AS750" i="6"/>
  <c r="AU750" i="6" s="1"/>
  <c r="AS744" i="6"/>
  <c r="AU744" i="6" s="1"/>
  <c r="AS738" i="6"/>
  <c r="AU738" i="6" s="1"/>
  <c r="AS733" i="6"/>
  <c r="AU733" i="6" s="1"/>
  <c r="AS727" i="6"/>
  <c r="AS711" i="6"/>
  <c r="AS705" i="6"/>
  <c r="AU705" i="6" s="1"/>
  <c r="AS699" i="6"/>
  <c r="AU699" i="6" s="1"/>
  <c r="AS693" i="6"/>
  <c r="AU693" i="6" s="1"/>
  <c r="AS687" i="6"/>
  <c r="AU687" i="6" s="1"/>
  <c r="AS672" i="6"/>
  <c r="AS666" i="6"/>
  <c r="AU666" i="6" s="1"/>
  <c r="AS660" i="6"/>
  <c r="AU660" i="6" s="1"/>
  <c r="AS654" i="6"/>
  <c r="AU654" i="6" s="1"/>
  <c r="AS648" i="6"/>
  <c r="AU648" i="6" s="1"/>
  <c r="AS549" i="6"/>
  <c r="AU549" i="6" s="1"/>
  <c r="AS396" i="6"/>
  <c r="AU396" i="6" s="1"/>
  <c r="AS397" i="6"/>
  <c r="AU397" i="6" s="1"/>
  <c r="AU2715" i="6"/>
  <c r="AU2651" i="6"/>
  <c r="AU2555" i="6"/>
  <c r="AU2523" i="6"/>
  <c r="AU2395" i="6"/>
  <c r="AU2363" i="6"/>
  <c r="AU2267" i="6"/>
  <c r="AU2235" i="6"/>
  <c r="AU2203" i="6"/>
  <c r="AU2171" i="6"/>
  <c r="AU2075" i="6"/>
  <c r="AU2043" i="6"/>
  <c r="AU2011" i="6"/>
  <c r="AU1979" i="6"/>
  <c r="AS264" i="6"/>
  <c r="AU2711" i="6"/>
  <c r="AU2679" i="6"/>
  <c r="AU2615" i="6"/>
  <c r="AU2551" i="6"/>
  <c r="AU2519" i="6"/>
  <c r="AU2423" i="6"/>
  <c r="AU2391" i="6"/>
  <c r="AU2359" i="6"/>
  <c r="AU2295" i="6"/>
  <c r="AU2263" i="6"/>
  <c r="AU2231" i="6"/>
  <c r="AU2199" i="6"/>
  <c r="AU2167" i="6"/>
  <c r="AU2135" i="6"/>
  <c r="AU2071" i="6"/>
  <c r="AU2039" i="6"/>
  <c r="AU2007" i="6"/>
  <c r="AU1975" i="6"/>
  <c r="AS632" i="6"/>
  <c r="AU632" i="6" s="1"/>
  <c r="AS627" i="6"/>
  <c r="AS621" i="6"/>
  <c r="AU621" i="6" s="1"/>
  <c r="AS615" i="6"/>
  <c r="AU615" i="6" s="1"/>
  <c r="AS594" i="6"/>
  <c r="AU594" i="6" s="1"/>
  <c r="AS588" i="6"/>
  <c r="AU588" i="6" s="1"/>
  <c r="AS582" i="6"/>
  <c r="AU582" i="6" s="1"/>
  <c r="AS576" i="6"/>
  <c r="AU576" i="6" s="1"/>
  <c r="AS570" i="6"/>
  <c r="AU570" i="6" s="1"/>
  <c r="AS555" i="6"/>
  <c r="AS543" i="6"/>
  <c r="AU543" i="6" s="1"/>
  <c r="AS537" i="6"/>
  <c r="AS532" i="6"/>
  <c r="AU532" i="6" s="1"/>
  <c r="AS517" i="6"/>
  <c r="AS511" i="6"/>
  <c r="AU511" i="6" s="1"/>
  <c r="AS495" i="6"/>
  <c r="AS479" i="6"/>
  <c r="AU479" i="6" s="1"/>
  <c r="AS474" i="6"/>
  <c r="AU474" i="6" s="1"/>
  <c r="AS468" i="6"/>
  <c r="AU468" i="6" s="1"/>
  <c r="AS458" i="6"/>
  <c r="AU458" i="6" s="1"/>
  <c r="AS442" i="6"/>
  <c r="AU442" i="6" s="1"/>
  <c r="AS436" i="6"/>
  <c r="AS430" i="6"/>
  <c r="AU430" i="6" s="1"/>
  <c r="AS424" i="6"/>
  <c r="AS419" i="6"/>
  <c r="AS403" i="6"/>
  <c r="AS391" i="6"/>
  <c r="AU391" i="6" s="1"/>
  <c r="AS385" i="6"/>
  <c r="AU385" i="6" s="1"/>
  <c r="AS380" i="6"/>
  <c r="AU380" i="6" s="1"/>
  <c r="AS364" i="6"/>
  <c r="AU364" i="6" s="1"/>
  <c r="AS358" i="6"/>
  <c r="AU358" i="6" s="1"/>
  <c r="AS353" i="6"/>
  <c r="AS347" i="6"/>
  <c r="AU347" i="6" s="1"/>
  <c r="AS341" i="6"/>
  <c r="AS325" i="6"/>
  <c r="AS320" i="6"/>
  <c r="AU320" i="6" s="1"/>
  <c r="AS314" i="6"/>
  <c r="AU314" i="6" s="1"/>
  <c r="AS308" i="6"/>
  <c r="AU308" i="6" s="1"/>
  <c r="AS302" i="6"/>
  <c r="AU302" i="6" s="1"/>
  <c r="AS287" i="6"/>
  <c r="AS281" i="6"/>
  <c r="AS275" i="6"/>
  <c r="AS269" i="6"/>
  <c r="AS250" i="6"/>
  <c r="AU250" i="6" s="1"/>
  <c r="AS244" i="6"/>
  <c r="AU244" i="6" s="1"/>
  <c r="AS238" i="6"/>
  <c r="AU238" i="6" s="1"/>
  <c r="AS232" i="6"/>
  <c r="AS227" i="6"/>
  <c r="AS211" i="6"/>
  <c r="AS205" i="6"/>
  <c r="AS199" i="6"/>
  <c r="AU199" i="6" s="1"/>
  <c r="AS193" i="6"/>
  <c r="AU193" i="6" s="1"/>
  <c r="AS187" i="6"/>
  <c r="AU187" i="6" s="1"/>
  <c r="AS172" i="6"/>
  <c r="AU172" i="6" s="1"/>
  <c r="AS166" i="6"/>
  <c r="AU166" i="6" s="1"/>
  <c r="AS160" i="6"/>
  <c r="AU160" i="6" s="1"/>
  <c r="AS154" i="6"/>
  <c r="AU154" i="6" s="1"/>
  <c r="AS148" i="6"/>
  <c r="AS132" i="6"/>
  <c r="AS127" i="6"/>
  <c r="AU127" i="6" s="1"/>
  <c r="AS121" i="6"/>
  <c r="AS115" i="6"/>
  <c r="AS109" i="6"/>
  <c r="AU109" i="6" s="1"/>
  <c r="AS94" i="6"/>
  <c r="AU94" i="6" s="1"/>
  <c r="AS88" i="6"/>
  <c r="AS82" i="6"/>
  <c r="AU82" i="6" s="1"/>
  <c r="AS77" i="6"/>
  <c r="AS71" i="6"/>
  <c r="AU71" i="6" s="1"/>
  <c r="AS55" i="6"/>
  <c r="AU55" i="6" s="1"/>
  <c r="AS49" i="6"/>
  <c r="AS43" i="6"/>
  <c r="AU43" i="6" s="1"/>
  <c r="AS37" i="6"/>
  <c r="AS32" i="6"/>
  <c r="AU32" i="6" s="1"/>
  <c r="AS16" i="6"/>
  <c r="AS11" i="6"/>
  <c r="AU11" i="6" s="1"/>
  <c r="AU2707" i="6"/>
  <c r="AU2643" i="6"/>
  <c r="AU2579" i="6"/>
  <c r="AU2515" i="6"/>
  <c r="AU2451" i="6"/>
  <c r="AU2703" i="6"/>
  <c r="AU2671" i="6"/>
  <c r="AU2639" i="6"/>
  <c r="AU2575" i="6"/>
  <c r="AU2543" i="6"/>
  <c r="AU2511" i="6"/>
  <c r="AU2447" i="6"/>
  <c r="AU2415" i="6"/>
  <c r="AU2383" i="6"/>
  <c r="AU2351" i="6"/>
  <c r="AU2223" i="6"/>
  <c r="AU2191" i="6"/>
  <c r="AU2095" i="6"/>
  <c r="AS619" i="6"/>
  <c r="AU619" i="6" s="1"/>
  <c r="AS604" i="6"/>
  <c r="AU604" i="6" s="1"/>
  <c r="AS598" i="6"/>
  <c r="AU598" i="6" s="1"/>
  <c r="AS592" i="6"/>
  <c r="AU592" i="6" s="1"/>
  <c r="AS586" i="6"/>
  <c r="AU586" i="6" s="1"/>
  <c r="AS580" i="6"/>
  <c r="AU580" i="6" s="1"/>
  <c r="AS559" i="6"/>
  <c r="AU559" i="6" s="1"/>
  <c r="AS553" i="6"/>
  <c r="AS547" i="6"/>
  <c r="AU547" i="6" s="1"/>
  <c r="AS526" i="6"/>
  <c r="AU526" i="6" s="1"/>
  <c r="AS520" i="6"/>
  <c r="AU520" i="6" s="1"/>
  <c r="AS515" i="6"/>
  <c r="AU515" i="6" s="1"/>
  <c r="AS504" i="6"/>
  <c r="AU504" i="6" s="1"/>
  <c r="AS483" i="6"/>
  <c r="AS478" i="6"/>
  <c r="AU478" i="6" s="1"/>
  <c r="AS472" i="6"/>
  <c r="AU472" i="6" s="1"/>
  <c r="AS466" i="6"/>
  <c r="AU466" i="6" s="1"/>
  <c r="AS452" i="6"/>
  <c r="AU452" i="6" s="1"/>
  <c r="AS446" i="6"/>
  <c r="AU446" i="6" s="1"/>
  <c r="AS440" i="6"/>
  <c r="AU440" i="6" s="1"/>
  <c r="AS434" i="6"/>
  <c r="AU434" i="6" s="1"/>
  <c r="AS428" i="6"/>
  <c r="AU428" i="6" s="1"/>
  <c r="AS413" i="6"/>
  <c r="AS407" i="6"/>
  <c r="AU407" i="6" s="1"/>
  <c r="AS401" i="6"/>
  <c r="AU401" i="6" s="1"/>
  <c r="AS395" i="6"/>
  <c r="AU395" i="6" s="1"/>
  <c r="AS374" i="6"/>
  <c r="AU374" i="6" s="1"/>
  <c r="AS368" i="6"/>
  <c r="AU368" i="6" s="1"/>
  <c r="AS362" i="6"/>
  <c r="AU362" i="6" s="1"/>
  <c r="AS356" i="6"/>
  <c r="AU356" i="6" s="1"/>
  <c r="AS351" i="6"/>
  <c r="AU351" i="6" s="1"/>
  <c r="AS335" i="6"/>
  <c r="AU335" i="6" s="1"/>
  <c r="AS329" i="6"/>
  <c r="AU329" i="6" s="1"/>
  <c r="AS323" i="6"/>
  <c r="AU323" i="6" s="1"/>
  <c r="AS318" i="6"/>
  <c r="AU318" i="6" s="1"/>
  <c r="AS312" i="6"/>
  <c r="AU312" i="6" s="1"/>
  <c r="AS296" i="6"/>
  <c r="AS290" i="6"/>
  <c r="AU290" i="6" s="1"/>
  <c r="AS279" i="6"/>
  <c r="AU279" i="6" s="1"/>
  <c r="AS273" i="6"/>
  <c r="AS258" i="6"/>
  <c r="AU258" i="6" s="1"/>
  <c r="AS248" i="6"/>
  <c r="AU248" i="6" s="1"/>
  <c r="AS242" i="6"/>
  <c r="AU242" i="6" s="1"/>
  <c r="AS236" i="6"/>
  <c r="AU236" i="6" s="1"/>
  <c r="AS221" i="6"/>
  <c r="AS215" i="6"/>
  <c r="AU215" i="6" s="1"/>
  <c r="AS209" i="6"/>
  <c r="AU209" i="6" s="1"/>
  <c r="AS203" i="6"/>
  <c r="AU203" i="6" s="1"/>
  <c r="AS181" i="6"/>
  <c r="AU181" i="6" s="1"/>
  <c r="AS175" i="6"/>
  <c r="AS170" i="6"/>
  <c r="AU170" i="6" s="1"/>
  <c r="AS164" i="6"/>
  <c r="AU164" i="6" s="1"/>
  <c r="AS158" i="6"/>
  <c r="AU158" i="6" s="1"/>
  <c r="AS142" i="6"/>
  <c r="AU142" i="6" s="1"/>
  <c r="AS136" i="6"/>
  <c r="AU136" i="6" s="1"/>
  <c r="AS130" i="6"/>
  <c r="AU130" i="6" s="1"/>
  <c r="AS125" i="6"/>
  <c r="AU125" i="6" s="1"/>
  <c r="AS119" i="6"/>
  <c r="AS104" i="6"/>
  <c r="AU104" i="6" s="1"/>
  <c r="AS98" i="6"/>
  <c r="AU98" i="6" s="1"/>
  <c r="AS92" i="6"/>
  <c r="AU92" i="6" s="1"/>
  <c r="AS86" i="6"/>
  <c r="AU86" i="6" s="1"/>
  <c r="AS80" i="6"/>
  <c r="AU80" i="6" s="1"/>
  <c r="AS65" i="6"/>
  <c r="AS59" i="6"/>
  <c r="AU59" i="6" s="1"/>
  <c r="AS53" i="6"/>
  <c r="AS47" i="6"/>
  <c r="AU47" i="6" s="1"/>
  <c r="AS41" i="6"/>
  <c r="AS26" i="6"/>
  <c r="AS20" i="6"/>
  <c r="AU20" i="6" s="1"/>
  <c r="AS14" i="6"/>
  <c r="AU14" i="6" s="1"/>
  <c r="AS9" i="6"/>
  <c r="AP3" i="6"/>
  <c r="AS4" i="6" s="1"/>
  <c r="F2" i="6"/>
  <c r="AP2" i="6" s="1"/>
  <c r="AU2411" i="6"/>
  <c r="AU2347" i="6"/>
  <c r="AU2283" i="6"/>
  <c r="AU2219" i="6"/>
  <c r="AU2187" i="6"/>
  <c r="AU2155" i="6"/>
  <c r="AU2123" i="6"/>
  <c r="AU2059" i="6"/>
  <c r="AU2027" i="6"/>
  <c r="AU1963" i="6"/>
  <c r="AS202" i="6"/>
  <c r="AU202" i="6" s="1"/>
  <c r="AS163" i="6"/>
  <c r="AU163" i="6" s="1"/>
  <c r="AS124" i="6"/>
  <c r="AU124" i="6" s="1"/>
  <c r="AS85" i="6"/>
  <c r="AS46" i="6"/>
  <c r="AU46" i="6" s="1"/>
  <c r="AS8" i="6"/>
  <c r="AU8" i="6" s="1"/>
  <c r="AU2407" i="6"/>
  <c r="AU2311" i="6"/>
  <c r="AU2247" i="6"/>
  <c r="AU2215" i="6"/>
  <c r="AU2183" i="6"/>
  <c r="AU2119" i="6"/>
  <c r="AU2087" i="6"/>
  <c r="AU2055" i="6"/>
  <c r="AU1959" i="6"/>
  <c r="AS568" i="6"/>
  <c r="AU568" i="6" s="1"/>
  <c r="AS563" i="6"/>
  <c r="AS557" i="6"/>
  <c r="AS551" i="6"/>
  <c r="AS536" i="6"/>
  <c r="AU536" i="6" s="1"/>
  <c r="AS530" i="6"/>
  <c r="AU530" i="6" s="1"/>
  <c r="AS524" i="6"/>
  <c r="AU524" i="6" s="1"/>
  <c r="AS513" i="6"/>
  <c r="AS499" i="6"/>
  <c r="AS493" i="6"/>
  <c r="AU493" i="6" s="1"/>
  <c r="AS487" i="6"/>
  <c r="AS481" i="6"/>
  <c r="AU481" i="6" s="1"/>
  <c r="AS476" i="6"/>
  <c r="AU476" i="6" s="1"/>
  <c r="AS462" i="6"/>
  <c r="AU462" i="6" s="1"/>
  <c r="AS456" i="6"/>
  <c r="AS450" i="6"/>
  <c r="AU450" i="6" s="1"/>
  <c r="AS444" i="6"/>
  <c r="AU444" i="6" s="1"/>
  <c r="AS438" i="6"/>
  <c r="AU438" i="6" s="1"/>
  <c r="AS423" i="6"/>
  <c r="AS417" i="6"/>
  <c r="AU417" i="6" s="1"/>
  <c r="AS411" i="6"/>
  <c r="AU411" i="6" s="1"/>
  <c r="AS405" i="6"/>
  <c r="AU405" i="6" s="1"/>
  <c r="AS399" i="6"/>
  <c r="AS383" i="6"/>
  <c r="AU383" i="6" s="1"/>
  <c r="AS378" i="6"/>
  <c r="AU378" i="6" s="1"/>
  <c r="AS372" i="6"/>
  <c r="AU372" i="6" s="1"/>
  <c r="AS366" i="6"/>
  <c r="AU366" i="6" s="1"/>
  <c r="AS360" i="6"/>
  <c r="AU360" i="6" s="1"/>
  <c r="AS345" i="6"/>
  <c r="AU345" i="6" s="1"/>
  <c r="AS339" i="6"/>
  <c r="AU339" i="6" s="1"/>
  <c r="AS327" i="6"/>
  <c r="AU327" i="6" s="1"/>
  <c r="AS306" i="6"/>
  <c r="AU306" i="6" s="1"/>
  <c r="AS300" i="6"/>
  <c r="AU300" i="6" s="1"/>
  <c r="AS294" i="6"/>
  <c r="AU294" i="6" s="1"/>
  <c r="AS283" i="6"/>
  <c r="AS267" i="6"/>
  <c r="AU267" i="6" s="1"/>
  <c r="AS262" i="6"/>
  <c r="AU262" i="6" s="1"/>
  <c r="AS256" i="6"/>
  <c r="AU256" i="6" s="1"/>
  <c r="AS246" i="6"/>
  <c r="AU246" i="6" s="1"/>
  <c r="AS230" i="6"/>
  <c r="AU230" i="6" s="1"/>
  <c r="AS225" i="6"/>
  <c r="AS219" i="6"/>
  <c r="AU219" i="6" s="1"/>
  <c r="AS213" i="6"/>
  <c r="AS207" i="6"/>
  <c r="AU207" i="6" s="1"/>
  <c r="AS191" i="6"/>
  <c r="AU191" i="6" s="1"/>
  <c r="AS179" i="6"/>
  <c r="AU179" i="6" s="1"/>
  <c r="AS168" i="6"/>
  <c r="AU168" i="6" s="1"/>
  <c r="AS152" i="6"/>
  <c r="AU152" i="6" s="1"/>
  <c r="AS146" i="6"/>
  <c r="AU146" i="6" s="1"/>
  <c r="AS140" i="6"/>
  <c r="AU140" i="6" s="1"/>
  <c r="AS134" i="6"/>
  <c r="AU134" i="6" s="1"/>
  <c r="AS113" i="6"/>
  <c r="AU113" i="6" s="1"/>
  <c r="AS107" i="6"/>
  <c r="AU107" i="6" s="1"/>
  <c r="AS102" i="6"/>
  <c r="AU102" i="6" s="1"/>
  <c r="AS96" i="6"/>
  <c r="AS90" i="6"/>
  <c r="AU90" i="6" s="1"/>
  <c r="AS75" i="6"/>
  <c r="AU75" i="6" s="1"/>
  <c r="AS63" i="6"/>
  <c r="AU63" i="6" s="1"/>
  <c r="AS57" i="6"/>
  <c r="AS51" i="6"/>
  <c r="AS36" i="6"/>
  <c r="AU36" i="6" s="1"/>
  <c r="AS30" i="6"/>
  <c r="AU30" i="6" s="1"/>
  <c r="AS24" i="6"/>
  <c r="AS18" i="6"/>
  <c r="AU18" i="6" s="1"/>
  <c r="AU2403" i="6"/>
  <c r="AU2371" i="6"/>
  <c r="AU2339" i="6"/>
  <c r="AU2275" i="6"/>
  <c r="AU2243" i="6"/>
  <c r="AU2211" i="6"/>
  <c r="AU2115" i="6"/>
  <c r="AU2083" i="6"/>
  <c r="AU2051" i="6"/>
  <c r="AU2019" i="6"/>
  <c r="AU1987" i="6"/>
  <c r="AU1955" i="6"/>
  <c r="AS112" i="6"/>
  <c r="AU112" i="6" s="1"/>
  <c r="AS106" i="6"/>
  <c r="AU106" i="6" s="1"/>
  <c r="AS101" i="6"/>
  <c r="AS74" i="6"/>
  <c r="AU74" i="6" s="1"/>
  <c r="AS68" i="6"/>
  <c r="AS40" i="6"/>
  <c r="AU40" i="6" s="1"/>
  <c r="AS35" i="6"/>
  <c r="AS23" i="6"/>
  <c r="AU23" i="6" s="1"/>
  <c r="AU2687" i="6"/>
  <c r="AU2623" i="6"/>
  <c r="AU2591" i="6"/>
  <c r="AU2559" i="6"/>
  <c r="AU2527" i="6"/>
  <c r="AU2431" i="6"/>
  <c r="AU2399" i="6"/>
  <c r="AU2367" i="6"/>
  <c r="AU2239" i="6"/>
  <c r="AU2207" i="6"/>
  <c r="AU2175" i="6"/>
  <c r="AU2111" i="6"/>
  <c r="AU2079" i="6"/>
  <c r="AU2047" i="6"/>
  <c r="AU1983" i="6"/>
  <c r="AU1951" i="6"/>
  <c r="AU1863" i="6"/>
  <c r="AU1831" i="6"/>
  <c r="AU1799" i="6"/>
  <c r="AU1767" i="6"/>
  <c r="AU1735" i="6"/>
  <c r="AU1671" i="6"/>
  <c r="AU1639" i="6"/>
  <c r="AU1607" i="6"/>
  <c r="AU1575" i="6"/>
  <c r="AU1511" i="6"/>
  <c r="AU1447" i="6"/>
  <c r="AU1351" i="6"/>
  <c r="AU1255" i="6"/>
  <c r="AU1191" i="6"/>
  <c r="AU1931" i="6"/>
  <c r="AU1899" i="6"/>
  <c r="AU1867" i="6"/>
  <c r="AU1803" i="6"/>
  <c r="AU1771" i="6"/>
  <c r="AU1707" i="6"/>
  <c r="AU1675" i="6"/>
  <c r="AU1515" i="6"/>
  <c r="AU1483" i="6"/>
  <c r="AU1451" i="6"/>
  <c r="AU1387" i="6"/>
  <c r="AU1323" i="6"/>
  <c r="AU1291" i="6"/>
  <c r="AU1259" i="6"/>
  <c r="AU1195" i="6"/>
  <c r="AU1891" i="6"/>
  <c r="AU1859" i="6"/>
  <c r="AU1827" i="6"/>
  <c r="AU1763" i="6"/>
  <c r="AU1635" i="6"/>
  <c r="AU1603" i="6"/>
  <c r="AU1571" i="6"/>
  <c r="AU1539" i="6"/>
  <c r="AU1507" i="6"/>
  <c r="AU1443" i="6"/>
  <c r="AU1411" i="6"/>
  <c r="AU1379" i="6"/>
  <c r="AU1347" i="6"/>
  <c r="AU1315" i="6"/>
  <c r="AU1283" i="6"/>
  <c r="AU1219" i="6"/>
  <c r="AU1123" i="6"/>
  <c r="AU1919" i="6"/>
  <c r="AU1887" i="6"/>
  <c r="AU1855" i="6"/>
  <c r="AU1823" i="6"/>
  <c r="AU1759" i="6"/>
  <c r="AU1727" i="6"/>
  <c r="AU1695" i="6"/>
  <c r="AU1663" i="6"/>
  <c r="AU1599" i="6"/>
  <c r="AU1567" i="6"/>
  <c r="AU1535" i="6"/>
  <c r="AU1503" i="6"/>
  <c r="AU1471" i="6"/>
  <c r="AU1407" i="6"/>
  <c r="AU1375" i="6"/>
  <c r="AU1311" i="6"/>
  <c r="AU1279" i="6"/>
  <c r="AU1247" i="6"/>
  <c r="AU1151" i="6"/>
  <c r="AU1119" i="6"/>
  <c r="AU1915" i="6"/>
  <c r="AU1883" i="6"/>
  <c r="AU1851" i="6"/>
  <c r="AU1787" i="6"/>
  <c r="AU1755" i="6"/>
  <c r="AU1723" i="6"/>
  <c r="AU1627" i="6"/>
  <c r="AU1467" i="6"/>
  <c r="AU1371" i="6"/>
  <c r="AU1339" i="6"/>
  <c r="AU1307" i="6"/>
  <c r="AU1275" i="6"/>
  <c r="AU1243" i="6"/>
  <c r="AU1179" i="6"/>
  <c r="AU1115" i="6"/>
  <c r="AU1095" i="6"/>
  <c r="AU1063" i="6"/>
  <c r="AU999" i="6"/>
  <c r="AU967" i="6"/>
  <c r="AU935" i="6"/>
  <c r="AU807" i="6"/>
  <c r="AU743" i="6"/>
  <c r="AU711" i="6"/>
  <c r="AU647" i="6"/>
  <c r="AU551" i="6"/>
  <c r="AU519" i="6"/>
  <c r="AU487" i="6"/>
  <c r="AU455" i="6"/>
  <c r="AU423" i="6"/>
  <c r="AU359" i="6"/>
  <c r="AU295" i="6"/>
  <c r="AU263" i="6"/>
  <c r="AU167" i="6"/>
  <c r="AU135" i="6"/>
  <c r="AU39" i="6"/>
  <c r="AU1911" i="6"/>
  <c r="AU1879" i="6"/>
  <c r="AU1815" i="6"/>
  <c r="AU1751" i="6"/>
  <c r="AU1687" i="6"/>
  <c r="AU1623" i="6"/>
  <c r="AU1591" i="6"/>
  <c r="AU1527" i="6"/>
  <c r="AU1495" i="6"/>
  <c r="AU1463" i="6"/>
  <c r="AU1399" i="6"/>
  <c r="AU1367" i="6"/>
  <c r="AU1335" i="6"/>
  <c r="AU1303" i="6"/>
  <c r="AU1271" i="6"/>
  <c r="AU1239" i="6"/>
  <c r="AU1175" i="6"/>
  <c r="AU1143" i="6"/>
  <c r="AU1055" i="6"/>
  <c r="AU1023" i="6"/>
  <c r="AU991" i="6"/>
  <c r="AU863" i="6"/>
  <c r="AU831" i="6"/>
  <c r="AU767" i="6"/>
  <c r="AU735" i="6"/>
  <c r="AU703" i="6"/>
  <c r="AU671" i="6"/>
  <c r="AU607" i="6"/>
  <c r="AU447" i="6"/>
  <c r="AU415" i="6"/>
  <c r="AU319" i="6"/>
  <c r="AU287" i="6"/>
  <c r="AU223" i="6"/>
  <c r="AU159" i="6"/>
  <c r="AU95" i="6"/>
  <c r="AU31" i="6"/>
  <c r="AU1083" i="6"/>
  <c r="AU1051" i="6"/>
  <c r="AU987" i="6"/>
  <c r="AU923" i="6"/>
  <c r="AU859" i="6"/>
  <c r="AU827" i="6"/>
  <c r="AU795" i="6"/>
  <c r="AU763" i="6"/>
  <c r="AU635" i="6"/>
  <c r="AU603" i="6"/>
  <c r="AU571" i="6"/>
  <c r="AU539" i="6"/>
  <c r="AU507" i="6"/>
  <c r="AU475" i="6"/>
  <c r="AU443" i="6"/>
  <c r="AU379" i="6"/>
  <c r="AU315" i="6"/>
  <c r="AU283" i="6"/>
  <c r="AU251" i="6"/>
  <c r="AU155" i="6"/>
  <c r="AU123" i="6"/>
  <c r="AU91" i="6"/>
  <c r="AU27" i="6"/>
  <c r="AU1047" i="6"/>
  <c r="AU1015" i="6"/>
  <c r="AU983" i="6"/>
  <c r="AU919" i="6"/>
  <c r="AU887" i="6"/>
  <c r="AU855" i="6"/>
  <c r="AU823" i="6"/>
  <c r="AU791" i="6"/>
  <c r="AU727" i="6"/>
  <c r="AU695" i="6"/>
  <c r="AU631" i="6"/>
  <c r="AU599" i="6"/>
  <c r="AU503" i="6"/>
  <c r="AU375" i="6"/>
  <c r="AU343" i="6"/>
  <c r="AU247" i="6"/>
  <c r="AU183" i="6"/>
  <c r="AU119" i="6"/>
  <c r="AU87" i="6"/>
  <c r="AU2282" i="6"/>
  <c r="AU2318" i="6"/>
  <c r="AU2246" i="6"/>
  <c r="AU2694" i="6"/>
  <c r="AU2662" i="6"/>
  <c r="AU2630" i="6"/>
  <c r="AU2598" i="6"/>
  <c r="AU2566" i="6"/>
  <c r="AU2534" i="6"/>
  <c r="AU2502" i="6"/>
  <c r="AU2470" i="6"/>
  <c r="AU2438" i="6"/>
  <c r="AU2300" i="6"/>
  <c r="AU2654" i="6"/>
  <c r="AU2622" i="6"/>
  <c r="AU2590" i="6"/>
  <c r="AU2526" i="6"/>
  <c r="AU2494" i="6"/>
  <c r="AU2682" i="6"/>
  <c r="AU2650" i="6"/>
  <c r="AU2618" i="6"/>
  <c r="AU2522" i="6"/>
  <c r="AU2490" i="6"/>
  <c r="AU2458" i="6"/>
  <c r="AU2430" i="6"/>
  <c r="AU2710" i="6"/>
  <c r="AU2646" i="6"/>
  <c r="AU2614" i="6"/>
  <c r="AU2582" i="6"/>
  <c r="AU2550" i="6"/>
  <c r="AU2518" i="6"/>
  <c r="AU2486" i="6"/>
  <c r="AU2454" i="6"/>
  <c r="AU2118" i="6"/>
  <c r="AU2738" i="6"/>
  <c r="AU2706" i="6"/>
  <c r="AU2674" i="6"/>
  <c r="AU2642" i="6"/>
  <c r="AU2610" i="6"/>
  <c r="AU2578" i="6"/>
  <c r="AU2546" i="6"/>
  <c r="AU2514" i="6"/>
  <c r="AU2482" i="6"/>
  <c r="AU2450" i="6"/>
  <c r="AU2750" i="6"/>
  <c r="AU2606" i="6"/>
  <c r="AU2542" i="6"/>
  <c r="AU2478" i="6"/>
  <c r="AU2446" i="6"/>
  <c r="AU2730" i="6"/>
  <c r="AU2666" i="6"/>
  <c r="AU2602" i="6"/>
  <c r="AU2538" i="6"/>
  <c r="AU2474" i="6"/>
  <c r="AU2678" i="6"/>
  <c r="AU2250" i="6"/>
  <c r="AU2254" i="6"/>
  <c r="AU2218" i="6"/>
  <c r="AU2286" i="6"/>
  <c r="AU2142" i="6"/>
  <c r="AU2182" i="6"/>
  <c r="AU2238" i="6"/>
  <c r="AU2698" i="6"/>
  <c r="AU2634" i="6"/>
  <c r="AU2506" i="6"/>
  <c r="AU2442" i="6"/>
  <c r="AU2422" i="6"/>
  <c r="AU2262" i="6"/>
  <c r="AU2314" i="6"/>
  <c r="AU2402" i="6"/>
  <c r="AU2126" i="6"/>
  <c r="AU2306" i="6"/>
  <c r="AU408" i="6"/>
  <c r="AU2330" i="6"/>
  <c r="AU2202" i="6"/>
  <c r="AU2138" i="6"/>
  <c r="AU2222" i="6"/>
  <c r="AU2154" i="6"/>
  <c r="AU2170" i="6"/>
  <c r="AU2378" i="6"/>
  <c r="AU280" i="6"/>
  <c r="AU208" i="6"/>
  <c r="AU436" i="6"/>
  <c r="AU2702" i="6"/>
  <c r="AU2670" i="6"/>
  <c r="AU2294" i="6"/>
  <c r="AU2166" i="6"/>
  <c r="AU2110" i="6"/>
  <c r="AU2410" i="6"/>
  <c r="AU2178" i="6"/>
  <c r="AU2354" i="6"/>
  <c r="AU2350" i="6"/>
  <c r="AU212" i="6"/>
  <c r="AU28" i="6"/>
  <c r="AU2722" i="6"/>
  <c r="AU2658" i="6"/>
  <c r="AU2594" i="6"/>
  <c r="AU2562" i="6"/>
  <c r="AU2530" i="6"/>
  <c r="AU2498" i="6"/>
  <c r="AU2466" i="6"/>
  <c r="AU2462" i="6"/>
  <c r="AU2434" i="6"/>
  <c r="AU2102" i="6"/>
  <c r="AU2374" i="6"/>
  <c r="AU2278" i="6"/>
  <c r="AU2150" i="6"/>
  <c r="AU2310" i="6"/>
  <c r="AU810" i="6"/>
  <c r="AU682" i="6"/>
  <c r="AU618" i="6"/>
  <c r="AU522" i="6"/>
  <c r="AU2426" i="6"/>
  <c r="AU2386" i="6"/>
  <c r="AU2398" i="6"/>
  <c r="AU2326" i="6"/>
  <c r="AU2334" i="6"/>
  <c r="AU2162" i="6"/>
  <c r="AU902" i="6"/>
  <c r="AU870" i="6"/>
  <c r="AU806" i="6"/>
  <c r="AU6" i="6"/>
  <c r="AU324" i="6"/>
  <c r="AU2700" i="6"/>
  <c r="AU2668" i="6"/>
  <c r="AU2636" i="6"/>
  <c r="AU2604" i="6"/>
  <c r="AU2572" i="6"/>
  <c r="AU2508" i="6"/>
  <c r="AU2476" i="6"/>
  <c r="AU2444" i="6"/>
  <c r="AU2248" i="6"/>
  <c r="AU2152" i="6"/>
  <c r="AU2120" i="6"/>
  <c r="AU866" i="6"/>
  <c r="AU578" i="6"/>
  <c r="AU66" i="6"/>
  <c r="AU282" i="6"/>
  <c r="AU122" i="6"/>
  <c r="AU26" i="6"/>
  <c r="AU2098" i="6"/>
  <c r="AU854" i="6"/>
  <c r="AU822" i="6"/>
  <c r="AU566" i="6"/>
  <c r="AU342" i="6"/>
  <c r="AU182" i="6"/>
  <c r="AU2034" i="6"/>
  <c r="AU2002" i="6"/>
  <c r="AU1970" i="6"/>
  <c r="AU1938" i="6"/>
  <c r="AU2054" i="6"/>
  <c r="AU1990" i="6"/>
  <c r="AU1958" i="6"/>
  <c r="AU1926" i="6"/>
  <c r="AU2082" i="6"/>
  <c r="AU2050" i="6"/>
  <c r="AU2018" i="6"/>
  <c r="AU1986" i="6"/>
  <c r="AU1954" i="6"/>
  <c r="AU1922" i="6"/>
  <c r="AU16" i="6"/>
  <c r="AU2695" i="6"/>
  <c r="AU2663" i="6"/>
  <c r="AU2631" i="6"/>
  <c r="AU2567" i="6"/>
  <c r="AU2503" i="6"/>
  <c r="AU2439" i="6"/>
  <c r="AU864" i="6"/>
  <c r="AU1056" i="6"/>
  <c r="AU992" i="6"/>
  <c r="AU960" i="6"/>
  <c r="AU928" i="6"/>
  <c r="AU896" i="6"/>
  <c r="AU672" i="6"/>
  <c r="AU120" i="6"/>
  <c r="AU480" i="6"/>
  <c r="AU2078" i="6"/>
  <c r="AU2046" i="6"/>
  <c r="AU2014" i="6"/>
  <c r="AU1982" i="6"/>
  <c r="AU2691" i="6"/>
  <c r="AU2659" i="6"/>
  <c r="AU2627" i="6"/>
  <c r="AU2563" i="6"/>
  <c r="AU2531" i="6"/>
  <c r="AU2499" i="6"/>
  <c r="AU2467" i="6"/>
  <c r="AU2435" i="6"/>
  <c r="AU1894" i="6"/>
  <c r="AU1862" i="6"/>
  <c r="AU1830" i="6"/>
  <c r="AU1766" i="6"/>
  <c r="AU1702" i="6"/>
  <c r="AU1670" i="6"/>
  <c r="AU1638" i="6"/>
  <c r="AU89" i="6"/>
  <c r="AU25" i="6"/>
  <c r="AU1436" i="6"/>
  <c r="AU1404" i="6"/>
  <c r="AU1372" i="6"/>
  <c r="AU1340" i="6"/>
  <c r="AU1308" i="6"/>
  <c r="AU1244" i="6"/>
  <c r="AU1212" i="6"/>
  <c r="AU1116" i="6"/>
  <c r="AU1099" i="6"/>
  <c r="AU1003" i="6"/>
  <c r="AU971" i="6"/>
  <c r="AU939" i="6"/>
  <c r="AU907" i="6"/>
  <c r="AU843" i="6"/>
  <c r="AU811" i="6"/>
  <c r="AU779" i="6"/>
  <c r="AU683" i="6"/>
  <c r="AU651" i="6"/>
  <c r="AU587" i="6"/>
  <c r="AU555" i="6"/>
  <c r="AU523" i="6"/>
  <c r="AU491" i="6"/>
  <c r="AU459" i="6"/>
  <c r="AU427" i="6"/>
  <c r="AU363" i="6"/>
  <c r="AU299" i="6"/>
  <c r="AU171" i="6"/>
  <c r="AU420" i="6"/>
  <c r="AU260" i="6"/>
  <c r="AU64" i="6"/>
  <c r="AU52" i="6"/>
  <c r="AU448" i="6"/>
  <c r="AU2074" i="6"/>
  <c r="AU2042" i="6"/>
  <c r="AU1914" i="6"/>
  <c r="AU1890" i="6"/>
  <c r="AU1826" i="6"/>
  <c r="AU1794" i="6"/>
  <c r="AU1762" i="6"/>
  <c r="AU1730" i="6"/>
  <c r="AU1698" i="6"/>
  <c r="AU1634" i="6"/>
  <c r="AU704" i="6"/>
  <c r="AU608" i="6"/>
  <c r="AU220" i="6"/>
  <c r="AU288" i="6"/>
  <c r="AU2038" i="6"/>
  <c r="AU1974" i="6"/>
  <c r="AU544" i="6"/>
  <c r="AU228" i="6"/>
  <c r="AU416" i="6"/>
  <c r="AU2743" i="6"/>
  <c r="AU2664" i="6"/>
  <c r="AU2600" i="6"/>
  <c r="AU2568" i="6"/>
  <c r="AU2536" i="6"/>
  <c r="AU2504" i="6"/>
  <c r="AU2472" i="6"/>
  <c r="AU2440" i="6"/>
  <c r="AU2276" i="6"/>
  <c r="AU2212" i="6"/>
  <c r="AU2180" i="6"/>
  <c r="AU2148" i="6"/>
  <c r="AU185" i="6"/>
  <c r="AU2094" i="6"/>
  <c r="AU2030" i="6"/>
  <c r="AU1966" i="6"/>
  <c r="AU2771" i="6"/>
  <c r="AU2739" i="6"/>
  <c r="AU2692" i="6"/>
  <c r="AU2660" i="6"/>
  <c r="AU2628" i="6"/>
  <c r="AU2596" i="6"/>
  <c r="AU2532" i="6"/>
  <c r="AU2436" i="6"/>
  <c r="AU2272" i="6"/>
  <c r="AU2240" i="6"/>
  <c r="AU2176" i="6"/>
  <c r="AU800" i="6"/>
  <c r="AU192" i="6"/>
  <c r="AU384" i="6"/>
  <c r="AU352" i="6"/>
  <c r="AU1994" i="6"/>
  <c r="AU1930" i="6"/>
  <c r="AU2717" i="6"/>
  <c r="AU2621" i="6"/>
  <c r="AU2589" i="6"/>
  <c r="AU2557" i="6"/>
  <c r="AU2525" i="6"/>
  <c r="AU2493" i="6"/>
  <c r="AU2461" i="6"/>
  <c r="AU2429" i="6"/>
  <c r="AU2397" i="6"/>
  <c r="AU2333" i="6"/>
  <c r="AU2301" i="6"/>
  <c r="AU2237" i="6"/>
  <c r="AU2173" i="6"/>
  <c r="AU2141" i="6"/>
  <c r="AU2109" i="6"/>
  <c r="AU2077" i="6"/>
  <c r="AU2013" i="6"/>
  <c r="AU1981" i="6"/>
  <c r="AU1949" i="6"/>
  <c r="AU33" i="6"/>
  <c r="AU1873" i="6"/>
  <c r="AU1841" i="6"/>
  <c r="AU1777" i="6"/>
  <c r="AU1713" i="6"/>
  <c r="AU1681" i="6"/>
  <c r="AU1585" i="6"/>
  <c r="AU1521" i="6"/>
  <c r="AU1457" i="6"/>
  <c r="AU1393" i="6"/>
  <c r="AU1329" i="6"/>
  <c r="AU1297" i="6"/>
  <c r="AU1265" i="6"/>
  <c r="AU1233" i="6"/>
  <c r="AU65" i="6"/>
  <c r="AU1889" i="6"/>
  <c r="AU1857" i="6"/>
  <c r="AU1825" i="6"/>
  <c r="AU1761" i="6"/>
  <c r="AU1633" i="6"/>
  <c r="AU1601" i="6"/>
  <c r="AU1569" i="6"/>
  <c r="AU1537" i="6"/>
  <c r="AU1377" i="6"/>
  <c r="AU1345" i="6"/>
  <c r="AU1249" i="6"/>
  <c r="AU1185" i="6"/>
  <c r="AU456" i="6"/>
  <c r="AU68" i="6"/>
  <c r="AU148" i="6"/>
  <c r="AU996" i="6"/>
  <c r="AU900" i="6"/>
  <c r="AU804" i="6"/>
  <c r="I3" i="6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  <c r="I1003" i="6" s="1"/>
  <c r="I1004" i="6" s="1"/>
  <c r="I1005" i="6" s="1"/>
  <c r="I1006" i="6" s="1"/>
  <c r="I1007" i="6" s="1"/>
  <c r="I1008" i="6" s="1"/>
  <c r="I1009" i="6" s="1"/>
  <c r="I1010" i="6" s="1"/>
  <c r="I1011" i="6" s="1"/>
  <c r="I1012" i="6" s="1"/>
  <c r="I1013" i="6" s="1"/>
  <c r="I1014" i="6" s="1"/>
  <c r="I1015" i="6" s="1"/>
  <c r="I1016" i="6" s="1"/>
  <c r="I1017" i="6" s="1"/>
  <c r="I1018" i="6" s="1"/>
  <c r="I1019" i="6" s="1"/>
  <c r="I1020" i="6" s="1"/>
  <c r="I1021" i="6" s="1"/>
  <c r="I1022" i="6" s="1"/>
  <c r="I1023" i="6" s="1"/>
  <c r="I1024" i="6" s="1"/>
  <c r="I1025" i="6" s="1"/>
  <c r="I1026" i="6" s="1"/>
  <c r="I1027" i="6" s="1"/>
  <c r="I1028" i="6" s="1"/>
  <c r="I1029" i="6" s="1"/>
  <c r="I1030" i="6" s="1"/>
  <c r="I1031" i="6" s="1"/>
  <c r="I1032" i="6" s="1"/>
  <c r="I1033" i="6" s="1"/>
  <c r="I1034" i="6" s="1"/>
  <c r="I1035" i="6" s="1"/>
  <c r="I1036" i="6" s="1"/>
  <c r="I1037" i="6" s="1"/>
  <c r="I1038" i="6" s="1"/>
  <c r="I1039" i="6" s="1"/>
  <c r="I1040" i="6" s="1"/>
  <c r="I1041" i="6" s="1"/>
  <c r="I1042" i="6" s="1"/>
  <c r="I1043" i="6" s="1"/>
  <c r="I1044" i="6" s="1"/>
  <c r="I1045" i="6" s="1"/>
  <c r="I1046" i="6" s="1"/>
  <c r="I1047" i="6" s="1"/>
  <c r="I1048" i="6" s="1"/>
  <c r="I1049" i="6" s="1"/>
  <c r="I1050" i="6" s="1"/>
  <c r="I1051" i="6" s="1"/>
  <c r="I1052" i="6" s="1"/>
  <c r="I1053" i="6" s="1"/>
  <c r="I1054" i="6" s="1"/>
  <c r="I1055" i="6" s="1"/>
  <c r="I1056" i="6" s="1"/>
  <c r="I1057" i="6" s="1"/>
  <c r="I1058" i="6" s="1"/>
  <c r="I1059" i="6" s="1"/>
  <c r="I1060" i="6" s="1"/>
  <c r="I1061" i="6" s="1"/>
  <c r="I1062" i="6" s="1"/>
  <c r="I1063" i="6" s="1"/>
  <c r="I1064" i="6" s="1"/>
  <c r="I1065" i="6" s="1"/>
  <c r="I1066" i="6" s="1"/>
  <c r="I1067" i="6" s="1"/>
  <c r="I1068" i="6" s="1"/>
  <c r="I1069" i="6" s="1"/>
  <c r="I1070" i="6" s="1"/>
  <c r="I1071" i="6" s="1"/>
  <c r="I1072" i="6" s="1"/>
  <c r="I1073" i="6" s="1"/>
  <c r="I1074" i="6" s="1"/>
  <c r="I1075" i="6" s="1"/>
  <c r="I1076" i="6" s="1"/>
  <c r="I1077" i="6" s="1"/>
  <c r="I1078" i="6" s="1"/>
  <c r="I1079" i="6" s="1"/>
  <c r="I1080" i="6" s="1"/>
  <c r="I1081" i="6" s="1"/>
  <c r="I1082" i="6" s="1"/>
  <c r="I1083" i="6" s="1"/>
  <c r="I1084" i="6" s="1"/>
  <c r="I1085" i="6" s="1"/>
  <c r="I1086" i="6" s="1"/>
  <c r="I1087" i="6" s="1"/>
  <c r="I1088" i="6" s="1"/>
  <c r="I1089" i="6" s="1"/>
  <c r="I1090" i="6" s="1"/>
  <c r="I1091" i="6" s="1"/>
  <c r="I1092" i="6" s="1"/>
  <c r="I1093" i="6" s="1"/>
  <c r="I1094" i="6" s="1"/>
  <c r="I1095" i="6" s="1"/>
  <c r="I1096" i="6" s="1"/>
  <c r="I1097" i="6" s="1"/>
  <c r="I1098" i="6" s="1"/>
  <c r="I1099" i="6" s="1"/>
  <c r="I1100" i="6" s="1"/>
  <c r="I1101" i="6" s="1"/>
  <c r="I1102" i="6" s="1"/>
  <c r="I1103" i="6" s="1"/>
  <c r="I1104" i="6" s="1"/>
  <c r="I1105" i="6" s="1"/>
  <c r="I1106" i="6" s="1"/>
  <c r="I1107" i="6" s="1"/>
  <c r="I1108" i="6" s="1"/>
  <c r="I1109" i="6" s="1"/>
  <c r="I1110" i="6" s="1"/>
  <c r="I1111" i="6" s="1"/>
  <c r="I1112" i="6" s="1"/>
  <c r="I1113" i="6" s="1"/>
  <c r="I1114" i="6" s="1"/>
  <c r="I1115" i="6" s="1"/>
  <c r="I1116" i="6" s="1"/>
  <c r="I1117" i="6" s="1"/>
  <c r="I1118" i="6" s="1"/>
  <c r="I1119" i="6" s="1"/>
  <c r="I1120" i="6" s="1"/>
  <c r="I1121" i="6" s="1"/>
  <c r="I1122" i="6" s="1"/>
  <c r="I1123" i="6" s="1"/>
  <c r="I1124" i="6" s="1"/>
  <c r="I1125" i="6" s="1"/>
  <c r="I1126" i="6" s="1"/>
  <c r="I1127" i="6" s="1"/>
  <c r="I1128" i="6" s="1"/>
  <c r="I1129" i="6" s="1"/>
  <c r="I1130" i="6" s="1"/>
  <c r="I1131" i="6" s="1"/>
  <c r="I1132" i="6" s="1"/>
  <c r="I1133" i="6" s="1"/>
  <c r="I1134" i="6" s="1"/>
  <c r="I1135" i="6" s="1"/>
  <c r="I1136" i="6" s="1"/>
  <c r="I1137" i="6" s="1"/>
  <c r="I1138" i="6" s="1"/>
  <c r="I1139" i="6" s="1"/>
  <c r="I1140" i="6" s="1"/>
  <c r="I1141" i="6" s="1"/>
  <c r="I1142" i="6" s="1"/>
  <c r="I1143" i="6" s="1"/>
  <c r="I1144" i="6" s="1"/>
  <c r="I1145" i="6" s="1"/>
  <c r="I1146" i="6" s="1"/>
  <c r="I1147" i="6" s="1"/>
  <c r="I1148" i="6" s="1"/>
  <c r="I1149" i="6" s="1"/>
  <c r="I1150" i="6" s="1"/>
  <c r="I1151" i="6" s="1"/>
  <c r="I1152" i="6" s="1"/>
  <c r="I1153" i="6" s="1"/>
  <c r="I1154" i="6" s="1"/>
  <c r="I1155" i="6" s="1"/>
  <c r="I1156" i="6" s="1"/>
  <c r="I1157" i="6" s="1"/>
  <c r="I1158" i="6" s="1"/>
  <c r="I1159" i="6" s="1"/>
  <c r="I1160" i="6" s="1"/>
  <c r="I1161" i="6" s="1"/>
  <c r="I1162" i="6" s="1"/>
  <c r="I1163" i="6" s="1"/>
  <c r="I1164" i="6" s="1"/>
  <c r="I1165" i="6" s="1"/>
  <c r="I1166" i="6" s="1"/>
  <c r="I1167" i="6" s="1"/>
  <c r="I1168" i="6" s="1"/>
  <c r="I1169" i="6" s="1"/>
  <c r="I1170" i="6" s="1"/>
  <c r="I1171" i="6" s="1"/>
  <c r="I1172" i="6" s="1"/>
  <c r="I1173" i="6" s="1"/>
  <c r="I1174" i="6" s="1"/>
  <c r="I1175" i="6" s="1"/>
  <c r="I1176" i="6" s="1"/>
  <c r="I1177" i="6" s="1"/>
  <c r="I1178" i="6" s="1"/>
  <c r="I1179" i="6" s="1"/>
  <c r="I1180" i="6" s="1"/>
  <c r="I1181" i="6" s="1"/>
  <c r="I1182" i="6" s="1"/>
  <c r="I1183" i="6" s="1"/>
  <c r="I1184" i="6" s="1"/>
  <c r="I1185" i="6" s="1"/>
  <c r="I1186" i="6" s="1"/>
  <c r="I1187" i="6" s="1"/>
  <c r="I1188" i="6" s="1"/>
  <c r="I1189" i="6" s="1"/>
  <c r="I1190" i="6" s="1"/>
  <c r="I1191" i="6" s="1"/>
  <c r="I1192" i="6" s="1"/>
  <c r="I1193" i="6" s="1"/>
  <c r="I1194" i="6" s="1"/>
  <c r="I1195" i="6" s="1"/>
  <c r="I1196" i="6" s="1"/>
  <c r="I1197" i="6" s="1"/>
  <c r="I1198" i="6" s="1"/>
  <c r="I1199" i="6" s="1"/>
  <c r="I1200" i="6" s="1"/>
  <c r="I1201" i="6" s="1"/>
  <c r="I1202" i="6" s="1"/>
  <c r="I1203" i="6" s="1"/>
  <c r="I1204" i="6" s="1"/>
  <c r="I1205" i="6" s="1"/>
  <c r="I1206" i="6" s="1"/>
  <c r="I1207" i="6" s="1"/>
  <c r="I1208" i="6" s="1"/>
  <c r="I1209" i="6" s="1"/>
  <c r="I1210" i="6" s="1"/>
  <c r="I1211" i="6" s="1"/>
  <c r="I1212" i="6" s="1"/>
  <c r="I1213" i="6" s="1"/>
  <c r="I1214" i="6" s="1"/>
  <c r="I1215" i="6" s="1"/>
  <c r="I1216" i="6" s="1"/>
  <c r="I1217" i="6" s="1"/>
  <c r="I1218" i="6" s="1"/>
  <c r="I1219" i="6" s="1"/>
  <c r="I1220" i="6" s="1"/>
  <c r="I1221" i="6" s="1"/>
  <c r="I1222" i="6" s="1"/>
  <c r="I1223" i="6" s="1"/>
  <c r="I1224" i="6" s="1"/>
  <c r="I1225" i="6" s="1"/>
  <c r="I1226" i="6" s="1"/>
  <c r="I1227" i="6" s="1"/>
  <c r="I1228" i="6" s="1"/>
  <c r="I1229" i="6" s="1"/>
  <c r="I1230" i="6" s="1"/>
  <c r="I1231" i="6" s="1"/>
  <c r="I1232" i="6" s="1"/>
  <c r="I1233" i="6" s="1"/>
  <c r="I1234" i="6" s="1"/>
  <c r="I1235" i="6" s="1"/>
  <c r="I1236" i="6" s="1"/>
  <c r="I1237" i="6" s="1"/>
  <c r="I1238" i="6" s="1"/>
  <c r="I1239" i="6" s="1"/>
  <c r="I1240" i="6" s="1"/>
  <c r="I1241" i="6" s="1"/>
  <c r="I1242" i="6" s="1"/>
  <c r="I1243" i="6" s="1"/>
  <c r="I1244" i="6" s="1"/>
  <c r="I1245" i="6" s="1"/>
  <c r="I1246" i="6" s="1"/>
  <c r="I1247" i="6" s="1"/>
  <c r="I1248" i="6" s="1"/>
  <c r="I1249" i="6" s="1"/>
  <c r="I1250" i="6" s="1"/>
  <c r="I1251" i="6" s="1"/>
  <c r="I1252" i="6" s="1"/>
  <c r="I1253" i="6" s="1"/>
  <c r="I1254" i="6" s="1"/>
  <c r="I1255" i="6" s="1"/>
  <c r="I1256" i="6" s="1"/>
  <c r="I1257" i="6" s="1"/>
  <c r="I1258" i="6" s="1"/>
  <c r="I1259" i="6" s="1"/>
  <c r="I1260" i="6" s="1"/>
  <c r="I1261" i="6" s="1"/>
  <c r="I1262" i="6" s="1"/>
  <c r="I1263" i="6" s="1"/>
  <c r="I1264" i="6" s="1"/>
  <c r="I1265" i="6" s="1"/>
  <c r="I1266" i="6" s="1"/>
  <c r="I1267" i="6" s="1"/>
  <c r="I1268" i="6" s="1"/>
  <c r="I1269" i="6" s="1"/>
  <c r="I1270" i="6" s="1"/>
  <c r="I1271" i="6" s="1"/>
  <c r="I1272" i="6" s="1"/>
  <c r="I1273" i="6" s="1"/>
  <c r="I1274" i="6" s="1"/>
  <c r="I1275" i="6" s="1"/>
  <c r="I1276" i="6" s="1"/>
  <c r="I1277" i="6" s="1"/>
  <c r="I1278" i="6" s="1"/>
  <c r="I1279" i="6" s="1"/>
  <c r="I1280" i="6" s="1"/>
  <c r="I1281" i="6" s="1"/>
  <c r="I1282" i="6" s="1"/>
  <c r="I1283" i="6" s="1"/>
  <c r="I1284" i="6" s="1"/>
  <c r="I1285" i="6" s="1"/>
  <c r="I1286" i="6" s="1"/>
  <c r="I1287" i="6" s="1"/>
  <c r="I1288" i="6" s="1"/>
  <c r="I1289" i="6" s="1"/>
  <c r="I1290" i="6" s="1"/>
  <c r="I1291" i="6" s="1"/>
  <c r="I1292" i="6" s="1"/>
  <c r="I1293" i="6" s="1"/>
  <c r="I1294" i="6" s="1"/>
  <c r="I1295" i="6" s="1"/>
  <c r="I1296" i="6" s="1"/>
  <c r="I1297" i="6" s="1"/>
  <c r="I1298" i="6" s="1"/>
  <c r="I1299" i="6" s="1"/>
  <c r="I1300" i="6" s="1"/>
  <c r="I1301" i="6" s="1"/>
  <c r="I1302" i="6" s="1"/>
  <c r="I1303" i="6" s="1"/>
  <c r="I1304" i="6" s="1"/>
  <c r="I1305" i="6" s="1"/>
  <c r="I1306" i="6" s="1"/>
  <c r="I1307" i="6" s="1"/>
  <c r="I1308" i="6" s="1"/>
  <c r="I1309" i="6" s="1"/>
  <c r="I1310" i="6" s="1"/>
  <c r="I1311" i="6" s="1"/>
  <c r="I1312" i="6" s="1"/>
  <c r="I1313" i="6" s="1"/>
  <c r="I1314" i="6" s="1"/>
  <c r="I1315" i="6" s="1"/>
  <c r="I1316" i="6" s="1"/>
  <c r="I1317" i="6" s="1"/>
  <c r="I1318" i="6" s="1"/>
  <c r="I1319" i="6" s="1"/>
  <c r="I1320" i="6" s="1"/>
  <c r="I1321" i="6" s="1"/>
  <c r="I1322" i="6" s="1"/>
  <c r="I1323" i="6" s="1"/>
  <c r="I1324" i="6" s="1"/>
  <c r="I1325" i="6" s="1"/>
  <c r="I1326" i="6" s="1"/>
  <c r="I1327" i="6" s="1"/>
  <c r="I1328" i="6" s="1"/>
  <c r="I1329" i="6" s="1"/>
  <c r="I1330" i="6" s="1"/>
  <c r="I1331" i="6" s="1"/>
  <c r="I1332" i="6" s="1"/>
  <c r="I1333" i="6" s="1"/>
  <c r="I1334" i="6" s="1"/>
  <c r="I1335" i="6" s="1"/>
  <c r="I1336" i="6" s="1"/>
  <c r="I1337" i="6" s="1"/>
  <c r="I1338" i="6" s="1"/>
  <c r="I1339" i="6" s="1"/>
  <c r="I1340" i="6" s="1"/>
  <c r="I1341" i="6" s="1"/>
  <c r="I1342" i="6" s="1"/>
  <c r="I1343" i="6" s="1"/>
  <c r="I1344" i="6" s="1"/>
  <c r="I1345" i="6" s="1"/>
  <c r="I1346" i="6" s="1"/>
  <c r="I1347" i="6" s="1"/>
  <c r="I1348" i="6" s="1"/>
  <c r="I1349" i="6" s="1"/>
  <c r="I1350" i="6" s="1"/>
  <c r="I1351" i="6" s="1"/>
  <c r="I1352" i="6" s="1"/>
  <c r="I1353" i="6" s="1"/>
  <c r="I1354" i="6" s="1"/>
  <c r="I1355" i="6" s="1"/>
  <c r="I1356" i="6" s="1"/>
  <c r="I1357" i="6" s="1"/>
  <c r="I1358" i="6" s="1"/>
  <c r="I1359" i="6" s="1"/>
  <c r="I1360" i="6" s="1"/>
  <c r="I1361" i="6" s="1"/>
  <c r="I1362" i="6" s="1"/>
  <c r="I1363" i="6" s="1"/>
  <c r="I1364" i="6" s="1"/>
  <c r="I1365" i="6" s="1"/>
  <c r="I1366" i="6" s="1"/>
  <c r="I1367" i="6" s="1"/>
  <c r="I1368" i="6" s="1"/>
  <c r="I1369" i="6" s="1"/>
  <c r="I1370" i="6" s="1"/>
  <c r="I1371" i="6" s="1"/>
  <c r="I1372" i="6" s="1"/>
  <c r="I1373" i="6" s="1"/>
  <c r="I1374" i="6" s="1"/>
  <c r="I1375" i="6" s="1"/>
  <c r="I1376" i="6" s="1"/>
  <c r="I1377" i="6" s="1"/>
  <c r="I1378" i="6" s="1"/>
  <c r="I1379" i="6" s="1"/>
  <c r="I1380" i="6" s="1"/>
  <c r="I1381" i="6" s="1"/>
  <c r="I1382" i="6" s="1"/>
  <c r="I1383" i="6" s="1"/>
  <c r="I1384" i="6" s="1"/>
  <c r="I1385" i="6" s="1"/>
  <c r="I1386" i="6" s="1"/>
  <c r="I1387" i="6" s="1"/>
  <c r="I1388" i="6" s="1"/>
  <c r="I1389" i="6" s="1"/>
  <c r="I1390" i="6" s="1"/>
  <c r="I1391" i="6" s="1"/>
  <c r="I1392" i="6" s="1"/>
  <c r="I1393" i="6" s="1"/>
  <c r="I1394" i="6" s="1"/>
  <c r="I1395" i="6" s="1"/>
  <c r="I1396" i="6" s="1"/>
  <c r="I1397" i="6" s="1"/>
  <c r="I1398" i="6" s="1"/>
  <c r="I1399" i="6" s="1"/>
  <c r="I1400" i="6" s="1"/>
  <c r="I1401" i="6" s="1"/>
  <c r="I1402" i="6" s="1"/>
  <c r="I1403" i="6" s="1"/>
  <c r="I1404" i="6" s="1"/>
  <c r="I1405" i="6" s="1"/>
  <c r="I1406" i="6" s="1"/>
  <c r="I1407" i="6" s="1"/>
  <c r="I1408" i="6" s="1"/>
  <c r="I1409" i="6" s="1"/>
  <c r="I1410" i="6" s="1"/>
  <c r="I1411" i="6" s="1"/>
  <c r="I1412" i="6" s="1"/>
  <c r="I1413" i="6" s="1"/>
  <c r="I1414" i="6" s="1"/>
  <c r="I1415" i="6" s="1"/>
  <c r="I1416" i="6" s="1"/>
  <c r="I1417" i="6" s="1"/>
  <c r="I1418" i="6" s="1"/>
  <c r="I1419" i="6" s="1"/>
  <c r="I1420" i="6" s="1"/>
  <c r="I1421" i="6" s="1"/>
  <c r="I1422" i="6" s="1"/>
  <c r="I1423" i="6" s="1"/>
  <c r="I1424" i="6" s="1"/>
  <c r="I1425" i="6" s="1"/>
  <c r="I1426" i="6" s="1"/>
  <c r="I1427" i="6" s="1"/>
  <c r="I1428" i="6" s="1"/>
  <c r="I1429" i="6" s="1"/>
  <c r="I1430" i="6" s="1"/>
  <c r="I1431" i="6" s="1"/>
  <c r="I1432" i="6" s="1"/>
  <c r="I1433" i="6" s="1"/>
  <c r="I1434" i="6" s="1"/>
  <c r="I1435" i="6" s="1"/>
  <c r="I1436" i="6" s="1"/>
  <c r="I1437" i="6" s="1"/>
  <c r="I1438" i="6" s="1"/>
  <c r="I1439" i="6" s="1"/>
  <c r="I1440" i="6" s="1"/>
  <c r="I1441" i="6" s="1"/>
  <c r="I1442" i="6" s="1"/>
  <c r="I1443" i="6" s="1"/>
  <c r="I1444" i="6" s="1"/>
  <c r="I1445" i="6" s="1"/>
  <c r="I1446" i="6" s="1"/>
  <c r="I1447" i="6" s="1"/>
  <c r="I1448" i="6" s="1"/>
  <c r="I1449" i="6" s="1"/>
  <c r="I1450" i="6" s="1"/>
  <c r="I1451" i="6" s="1"/>
  <c r="I1452" i="6" s="1"/>
  <c r="I1453" i="6" s="1"/>
  <c r="I1454" i="6" s="1"/>
  <c r="I1455" i="6" s="1"/>
  <c r="I1456" i="6" s="1"/>
  <c r="I1457" i="6" s="1"/>
  <c r="I1458" i="6" s="1"/>
  <c r="I1459" i="6" s="1"/>
  <c r="I1460" i="6" s="1"/>
  <c r="I1461" i="6" s="1"/>
  <c r="I1462" i="6" s="1"/>
  <c r="I1463" i="6" s="1"/>
  <c r="I1464" i="6" s="1"/>
  <c r="I1465" i="6" s="1"/>
  <c r="I1466" i="6" s="1"/>
  <c r="I1467" i="6" s="1"/>
  <c r="I1468" i="6" s="1"/>
  <c r="I1469" i="6" s="1"/>
  <c r="I1470" i="6" s="1"/>
  <c r="I1471" i="6" s="1"/>
  <c r="I1472" i="6" s="1"/>
  <c r="I1473" i="6" s="1"/>
  <c r="I1474" i="6" s="1"/>
  <c r="I1475" i="6" s="1"/>
  <c r="I1476" i="6" s="1"/>
  <c r="I1477" i="6" s="1"/>
  <c r="I1478" i="6" s="1"/>
  <c r="I1479" i="6" s="1"/>
  <c r="I1480" i="6" s="1"/>
  <c r="I1481" i="6" s="1"/>
  <c r="I1482" i="6" s="1"/>
  <c r="I1483" i="6" s="1"/>
  <c r="I1484" i="6" s="1"/>
  <c r="I1485" i="6" s="1"/>
  <c r="I1486" i="6" s="1"/>
  <c r="I1487" i="6" s="1"/>
  <c r="I1488" i="6" s="1"/>
  <c r="I1489" i="6" s="1"/>
  <c r="I1490" i="6" s="1"/>
  <c r="I1491" i="6" s="1"/>
  <c r="I1492" i="6" s="1"/>
  <c r="I1493" i="6" s="1"/>
  <c r="I1494" i="6" s="1"/>
  <c r="I1495" i="6" s="1"/>
  <c r="I1496" i="6" s="1"/>
  <c r="I1497" i="6" s="1"/>
  <c r="I1498" i="6" s="1"/>
  <c r="I1499" i="6" s="1"/>
  <c r="I1500" i="6" s="1"/>
  <c r="I1501" i="6" s="1"/>
  <c r="I1502" i="6" s="1"/>
  <c r="I1503" i="6" s="1"/>
  <c r="I1504" i="6" s="1"/>
  <c r="I1505" i="6" s="1"/>
  <c r="I1506" i="6" s="1"/>
  <c r="I1507" i="6" s="1"/>
  <c r="I1508" i="6" s="1"/>
  <c r="I1509" i="6" s="1"/>
  <c r="I1510" i="6" s="1"/>
  <c r="I1511" i="6" s="1"/>
  <c r="I1512" i="6" s="1"/>
  <c r="I1513" i="6" s="1"/>
  <c r="I1514" i="6" s="1"/>
  <c r="I1515" i="6" s="1"/>
  <c r="I1516" i="6" s="1"/>
  <c r="I1517" i="6" s="1"/>
  <c r="I1518" i="6" s="1"/>
  <c r="I1519" i="6" s="1"/>
  <c r="I1520" i="6" s="1"/>
  <c r="I1521" i="6" s="1"/>
  <c r="I1522" i="6" s="1"/>
  <c r="I1523" i="6" s="1"/>
  <c r="I1524" i="6" s="1"/>
  <c r="I1525" i="6" s="1"/>
  <c r="I1526" i="6" s="1"/>
  <c r="I1527" i="6" s="1"/>
  <c r="I1528" i="6" s="1"/>
  <c r="I1529" i="6" s="1"/>
  <c r="I1530" i="6" s="1"/>
  <c r="I1531" i="6" s="1"/>
  <c r="I1532" i="6" s="1"/>
  <c r="I1533" i="6" s="1"/>
  <c r="I1534" i="6" s="1"/>
  <c r="I1535" i="6" s="1"/>
  <c r="I1536" i="6" s="1"/>
  <c r="I1537" i="6" s="1"/>
  <c r="I1538" i="6" s="1"/>
  <c r="I1539" i="6" s="1"/>
  <c r="I1540" i="6" s="1"/>
  <c r="I1541" i="6" s="1"/>
  <c r="I1542" i="6" s="1"/>
  <c r="I1543" i="6" s="1"/>
  <c r="I1544" i="6" s="1"/>
  <c r="I1545" i="6" s="1"/>
  <c r="I1546" i="6" s="1"/>
  <c r="I1547" i="6" s="1"/>
  <c r="I1548" i="6" s="1"/>
  <c r="I1549" i="6" s="1"/>
  <c r="I1550" i="6" s="1"/>
  <c r="I1551" i="6" s="1"/>
  <c r="I1552" i="6" s="1"/>
  <c r="I1553" i="6" s="1"/>
  <c r="I1554" i="6" s="1"/>
  <c r="I1555" i="6" s="1"/>
  <c r="I1556" i="6" s="1"/>
  <c r="I1557" i="6" s="1"/>
  <c r="I1558" i="6" s="1"/>
  <c r="I1559" i="6" s="1"/>
  <c r="I1560" i="6" s="1"/>
  <c r="I1561" i="6" s="1"/>
  <c r="I1562" i="6" s="1"/>
  <c r="I1563" i="6" s="1"/>
  <c r="I1564" i="6" s="1"/>
  <c r="I1565" i="6" s="1"/>
  <c r="I1566" i="6" s="1"/>
  <c r="I1567" i="6" s="1"/>
  <c r="I1568" i="6" s="1"/>
  <c r="I1569" i="6" s="1"/>
  <c r="I1570" i="6" s="1"/>
  <c r="I1571" i="6" s="1"/>
  <c r="I1572" i="6" s="1"/>
  <c r="I1573" i="6" s="1"/>
  <c r="I1574" i="6" s="1"/>
  <c r="I1575" i="6" s="1"/>
  <c r="I1576" i="6" s="1"/>
  <c r="I1577" i="6" s="1"/>
  <c r="I1578" i="6" s="1"/>
  <c r="I1579" i="6" s="1"/>
  <c r="I1580" i="6" s="1"/>
  <c r="I1581" i="6" s="1"/>
  <c r="I1582" i="6" s="1"/>
  <c r="I1583" i="6" s="1"/>
  <c r="I1584" i="6" s="1"/>
  <c r="I1585" i="6" s="1"/>
  <c r="I1586" i="6" s="1"/>
  <c r="I1587" i="6" s="1"/>
  <c r="I1588" i="6" s="1"/>
  <c r="I1589" i="6" s="1"/>
  <c r="I1590" i="6" s="1"/>
  <c r="I1591" i="6" s="1"/>
  <c r="I1592" i="6" s="1"/>
  <c r="I1593" i="6" s="1"/>
  <c r="I1594" i="6" s="1"/>
  <c r="I1595" i="6" s="1"/>
  <c r="I1596" i="6" s="1"/>
  <c r="I1597" i="6" s="1"/>
  <c r="I1598" i="6" s="1"/>
  <c r="I1599" i="6" s="1"/>
  <c r="I1600" i="6" s="1"/>
  <c r="I1601" i="6" s="1"/>
  <c r="I1602" i="6" s="1"/>
  <c r="I1603" i="6" s="1"/>
  <c r="I1604" i="6" s="1"/>
  <c r="I1605" i="6" s="1"/>
  <c r="I1606" i="6" s="1"/>
  <c r="I1607" i="6" s="1"/>
  <c r="I1608" i="6" s="1"/>
  <c r="I1609" i="6" s="1"/>
  <c r="I1610" i="6" s="1"/>
  <c r="I1611" i="6" s="1"/>
  <c r="I1612" i="6" s="1"/>
  <c r="I1613" i="6" s="1"/>
  <c r="I1614" i="6" s="1"/>
  <c r="I1615" i="6" s="1"/>
  <c r="I1616" i="6" s="1"/>
  <c r="I1617" i="6" s="1"/>
  <c r="I1618" i="6" s="1"/>
  <c r="I1619" i="6" s="1"/>
  <c r="I1620" i="6" s="1"/>
  <c r="I1621" i="6" s="1"/>
  <c r="I1622" i="6" s="1"/>
  <c r="I1623" i="6" s="1"/>
  <c r="I1624" i="6" s="1"/>
  <c r="I1625" i="6" s="1"/>
  <c r="I1626" i="6" s="1"/>
  <c r="I1627" i="6" s="1"/>
  <c r="I1628" i="6" s="1"/>
  <c r="I1629" i="6" s="1"/>
  <c r="I1630" i="6" s="1"/>
  <c r="I1631" i="6" s="1"/>
  <c r="I1632" i="6" s="1"/>
  <c r="I1633" i="6" s="1"/>
  <c r="I1634" i="6" s="1"/>
  <c r="I1635" i="6" s="1"/>
  <c r="I1636" i="6" s="1"/>
  <c r="I1637" i="6" s="1"/>
  <c r="I1638" i="6" s="1"/>
  <c r="I1639" i="6" s="1"/>
  <c r="I1640" i="6" s="1"/>
  <c r="I1641" i="6" s="1"/>
  <c r="I1642" i="6" s="1"/>
  <c r="I1643" i="6" s="1"/>
  <c r="I1644" i="6" s="1"/>
  <c r="I1645" i="6" s="1"/>
  <c r="I1646" i="6" s="1"/>
  <c r="I1647" i="6" s="1"/>
  <c r="I1648" i="6" s="1"/>
  <c r="I1649" i="6" s="1"/>
  <c r="I1650" i="6" s="1"/>
  <c r="I1651" i="6" s="1"/>
  <c r="I1652" i="6" s="1"/>
  <c r="I1653" i="6" s="1"/>
  <c r="I1654" i="6" s="1"/>
  <c r="I1655" i="6" s="1"/>
  <c r="I1656" i="6" s="1"/>
  <c r="I1657" i="6" s="1"/>
  <c r="I1658" i="6" s="1"/>
  <c r="I1659" i="6" s="1"/>
  <c r="I1660" i="6" s="1"/>
  <c r="I1661" i="6" s="1"/>
  <c r="I1662" i="6" s="1"/>
  <c r="I1663" i="6" s="1"/>
  <c r="I1664" i="6" s="1"/>
  <c r="I1665" i="6" s="1"/>
  <c r="I1666" i="6" s="1"/>
  <c r="I1667" i="6" s="1"/>
  <c r="I1668" i="6" s="1"/>
  <c r="I1669" i="6" s="1"/>
  <c r="I1670" i="6" s="1"/>
  <c r="I1671" i="6" s="1"/>
  <c r="I1672" i="6" s="1"/>
  <c r="I1673" i="6" s="1"/>
  <c r="I1674" i="6" s="1"/>
  <c r="I1675" i="6" s="1"/>
  <c r="I1676" i="6" s="1"/>
  <c r="I1677" i="6" s="1"/>
  <c r="I1678" i="6" s="1"/>
  <c r="I1679" i="6" s="1"/>
  <c r="I1680" i="6" s="1"/>
  <c r="I1681" i="6" s="1"/>
  <c r="I1682" i="6" s="1"/>
  <c r="I1683" i="6" s="1"/>
  <c r="I1684" i="6" s="1"/>
  <c r="I1685" i="6" s="1"/>
  <c r="I1686" i="6" s="1"/>
  <c r="I1687" i="6" s="1"/>
  <c r="I1688" i="6" s="1"/>
  <c r="I1689" i="6" s="1"/>
  <c r="I1690" i="6" s="1"/>
  <c r="I1691" i="6" s="1"/>
  <c r="I1692" i="6" s="1"/>
  <c r="I1693" i="6" s="1"/>
  <c r="I1694" i="6" s="1"/>
  <c r="I1695" i="6" s="1"/>
  <c r="I1696" i="6" s="1"/>
  <c r="I1697" i="6" s="1"/>
  <c r="I1698" i="6" s="1"/>
  <c r="I1699" i="6" s="1"/>
  <c r="I1700" i="6" s="1"/>
  <c r="I1701" i="6" s="1"/>
  <c r="I1702" i="6" s="1"/>
  <c r="I1703" i="6" s="1"/>
  <c r="I1704" i="6" s="1"/>
  <c r="I1705" i="6" s="1"/>
  <c r="I1706" i="6" s="1"/>
  <c r="I1707" i="6" s="1"/>
  <c r="I1708" i="6" s="1"/>
  <c r="I1709" i="6" s="1"/>
  <c r="I1710" i="6" s="1"/>
  <c r="I1711" i="6" s="1"/>
  <c r="I1712" i="6" s="1"/>
  <c r="I1713" i="6" s="1"/>
  <c r="I1714" i="6" s="1"/>
  <c r="I1715" i="6" s="1"/>
  <c r="I1716" i="6" s="1"/>
  <c r="I1717" i="6" s="1"/>
  <c r="I1718" i="6" s="1"/>
  <c r="I1719" i="6" s="1"/>
  <c r="I1720" i="6" s="1"/>
  <c r="I1721" i="6" s="1"/>
  <c r="I1722" i="6" s="1"/>
  <c r="I1723" i="6" s="1"/>
  <c r="I1724" i="6" s="1"/>
  <c r="I1725" i="6" s="1"/>
  <c r="I1726" i="6" s="1"/>
  <c r="I1727" i="6" s="1"/>
  <c r="I1728" i="6" s="1"/>
  <c r="I1729" i="6" s="1"/>
  <c r="I1730" i="6" s="1"/>
  <c r="I1731" i="6" s="1"/>
  <c r="I1732" i="6" s="1"/>
  <c r="I1733" i="6" s="1"/>
  <c r="I1734" i="6" s="1"/>
  <c r="I1735" i="6" s="1"/>
  <c r="I1736" i="6" s="1"/>
  <c r="I1737" i="6" s="1"/>
  <c r="I1738" i="6" s="1"/>
  <c r="I1739" i="6" s="1"/>
  <c r="I1740" i="6" s="1"/>
  <c r="I1741" i="6" s="1"/>
  <c r="I1742" i="6" s="1"/>
  <c r="I1743" i="6" s="1"/>
  <c r="I1744" i="6" s="1"/>
  <c r="I1745" i="6" s="1"/>
  <c r="I1746" i="6" s="1"/>
  <c r="I1747" i="6" s="1"/>
  <c r="I1748" i="6" s="1"/>
  <c r="I1749" i="6" s="1"/>
  <c r="I1750" i="6" s="1"/>
  <c r="I1751" i="6" s="1"/>
  <c r="I1752" i="6" s="1"/>
  <c r="I1753" i="6" s="1"/>
  <c r="I1754" i="6" s="1"/>
  <c r="I1755" i="6" s="1"/>
  <c r="I1756" i="6" s="1"/>
  <c r="I1757" i="6" s="1"/>
  <c r="I1758" i="6" s="1"/>
  <c r="I1759" i="6" s="1"/>
  <c r="I1760" i="6" s="1"/>
  <c r="I1761" i="6" s="1"/>
  <c r="I1762" i="6" s="1"/>
  <c r="I1763" i="6" s="1"/>
  <c r="I1764" i="6" s="1"/>
  <c r="I1765" i="6" s="1"/>
  <c r="I1766" i="6" s="1"/>
  <c r="I1767" i="6" s="1"/>
  <c r="I1768" i="6" s="1"/>
  <c r="I1769" i="6" s="1"/>
  <c r="I1770" i="6" s="1"/>
  <c r="I1771" i="6" s="1"/>
  <c r="I1772" i="6" s="1"/>
  <c r="I1773" i="6" s="1"/>
  <c r="I1774" i="6" s="1"/>
  <c r="I1775" i="6" s="1"/>
  <c r="I1776" i="6" s="1"/>
  <c r="I1777" i="6" s="1"/>
  <c r="I1778" i="6" s="1"/>
  <c r="I1779" i="6" s="1"/>
  <c r="I1780" i="6" s="1"/>
  <c r="I1781" i="6" s="1"/>
  <c r="I1782" i="6" s="1"/>
  <c r="I1783" i="6" s="1"/>
  <c r="I1784" i="6" s="1"/>
  <c r="I1785" i="6" s="1"/>
  <c r="I1786" i="6" s="1"/>
  <c r="I1787" i="6" s="1"/>
  <c r="I1788" i="6" s="1"/>
  <c r="I1789" i="6" s="1"/>
  <c r="I1790" i="6" s="1"/>
  <c r="I1791" i="6" s="1"/>
  <c r="I1792" i="6" s="1"/>
  <c r="I1793" i="6" s="1"/>
  <c r="I1794" i="6" s="1"/>
  <c r="I1795" i="6" s="1"/>
  <c r="I1796" i="6" s="1"/>
  <c r="I1797" i="6" s="1"/>
  <c r="I1798" i="6" s="1"/>
  <c r="I1799" i="6" s="1"/>
  <c r="I1800" i="6" s="1"/>
  <c r="I1801" i="6" s="1"/>
  <c r="I1802" i="6" s="1"/>
  <c r="I1803" i="6" s="1"/>
  <c r="I1804" i="6" s="1"/>
  <c r="I1805" i="6" s="1"/>
  <c r="I1806" i="6" s="1"/>
  <c r="I1807" i="6" s="1"/>
  <c r="I1808" i="6" s="1"/>
  <c r="I1809" i="6" s="1"/>
  <c r="I1810" i="6" s="1"/>
  <c r="I1811" i="6" s="1"/>
  <c r="I1812" i="6" s="1"/>
  <c r="I1813" i="6" s="1"/>
  <c r="I1814" i="6" s="1"/>
  <c r="I1815" i="6" s="1"/>
  <c r="I1816" i="6" s="1"/>
  <c r="I1817" i="6" s="1"/>
  <c r="I1818" i="6" s="1"/>
  <c r="I1819" i="6" s="1"/>
  <c r="I1820" i="6" s="1"/>
  <c r="I1821" i="6" s="1"/>
  <c r="I1822" i="6" s="1"/>
  <c r="I1823" i="6" s="1"/>
  <c r="I1824" i="6" s="1"/>
  <c r="I1825" i="6" s="1"/>
  <c r="I1826" i="6" s="1"/>
  <c r="I1827" i="6" s="1"/>
  <c r="I1828" i="6" s="1"/>
  <c r="I1829" i="6" s="1"/>
  <c r="I1830" i="6" s="1"/>
  <c r="I1831" i="6" s="1"/>
  <c r="I1832" i="6" s="1"/>
  <c r="I1833" i="6" s="1"/>
  <c r="I1834" i="6" s="1"/>
  <c r="I1835" i="6" s="1"/>
  <c r="I1836" i="6" s="1"/>
  <c r="I1837" i="6" s="1"/>
  <c r="I1838" i="6" s="1"/>
  <c r="I1839" i="6" s="1"/>
  <c r="I1840" i="6" s="1"/>
  <c r="I1841" i="6" s="1"/>
  <c r="I1842" i="6" s="1"/>
  <c r="I1843" i="6" s="1"/>
  <c r="I1844" i="6" s="1"/>
  <c r="I1845" i="6" s="1"/>
  <c r="I1846" i="6" s="1"/>
  <c r="I1847" i="6" s="1"/>
  <c r="I1848" i="6" s="1"/>
  <c r="I1849" i="6" s="1"/>
  <c r="I1850" i="6" s="1"/>
  <c r="I1851" i="6" s="1"/>
  <c r="I1852" i="6" s="1"/>
  <c r="I1853" i="6" s="1"/>
  <c r="I1854" i="6" s="1"/>
  <c r="I1855" i="6" s="1"/>
  <c r="I1856" i="6" s="1"/>
  <c r="I1857" i="6" s="1"/>
  <c r="I1858" i="6" s="1"/>
  <c r="I1859" i="6" s="1"/>
  <c r="I1860" i="6" s="1"/>
  <c r="I1861" i="6" s="1"/>
  <c r="I1862" i="6" s="1"/>
  <c r="I1863" i="6" s="1"/>
  <c r="I1864" i="6" s="1"/>
  <c r="I1865" i="6" s="1"/>
  <c r="I1866" i="6" s="1"/>
  <c r="I1867" i="6" s="1"/>
  <c r="I1868" i="6" s="1"/>
  <c r="I1869" i="6" s="1"/>
  <c r="I1870" i="6" s="1"/>
  <c r="I1871" i="6" s="1"/>
  <c r="I1872" i="6" s="1"/>
  <c r="I1873" i="6" s="1"/>
  <c r="I1874" i="6" s="1"/>
  <c r="I1875" i="6" s="1"/>
  <c r="I1876" i="6" s="1"/>
  <c r="I1877" i="6" s="1"/>
  <c r="I1878" i="6" s="1"/>
  <c r="I1879" i="6" s="1"/>
  <c r="I1880" i="6" s="1"/>
  <c r="I1881" i="6" s="1"/>
  <c r="I1882" i="6" s="1"/>
  <c r="I1883" i="6" s="1"/>
  <c r="I1884" i="6" s="1"/>
  <c r="I1885" i="6" s="1"/>
  <c r="I1886" i="6" s="1"/>
  <c r="I1887" i="6" s="1"/>
  <c r="I1888" i="6" s="1"/>
  <c r="I1889" i="6" s="1"/>
  <c r="I1890" i="6" s="1"/>
  <c r="I1891" i="6" s="1"/>
  <c r="I1892" i="6" s="1"/>
  <c r="I1893" i="6" s="1"/>
  <c r="I1894" i="6" s="1"/>
  <c r="I1895" i="6" s="1"/>
  <c r="I1896" i="6" s="1"/>
  <c r="I1897" i="6" s="1"/>
  <c r="I1898" i="6" s="1"/>
  <c r="I1899" i="6" s="1"/>
  <c r="I1900" i="6" s="1"/>
  <c r="I1901" i="6" s="1"/>
  <c r="I1902" i="6" s="1"/>
  <c r="I1903" i="6" s="1"/>
  <c r="I1904" i="6" s="1"/>
  <c r="I1905" i="6" s="1"/>
  <c r="I1906" i="6" s="1"/>
  <c r="I1907" i="6" s="1"/>
  <c r="I1908" i="6" s="1"/>
  <c r="I1909" i="6" s="1"/>
  <c r="I1910" i="6" s="1"/>
  <c r="I1911" i="6" s="1"/>
  <c r="I1912" i="6" s="1"/>
  <c r="I1913" i="6" s="1"/>
  <c r="I1914" i="6" s="1"/>
  <c r="I1915" i="6" s="1"/>
  <c r="I1916" i="6" s="1"/>
  <c r="I1917" i="6" s="1"/>
  <c r="I1918" i="6" s="1"/>
  <c r="I1919" i="6" s="1"/>
  <c r="I1920" i="6" s="1"/>
  <c r="I1921" i="6" s="1"/>
  <c r="I1922" i="6" s="1"/>
  <c r="I1923" i="6" s="1"/>
  <c r="I1924" i="6" s="1"/>
  <c r="I1925" i="6" s="1"/>
  <c r="I1926" i="6" s="1"/>
  <c r="I1927" i="6" s="1"/>
  <c r="I1928" i="6" s="1"/>
  <c r="I1929" i="6" s="1"/>
  <c r="I1930" i="6" s="1"/>
  <c r="I1931" i="6" s="1"/>
  <c r="I1932" i="6" s="1"/>
  <c r="I1933" i="6" s="1"/>
  <c r="I1934" i="6" s="1"/>
  <c r="I1935" i="6" s="1"/>
  <c r="I1936" i="6" s="1"/>
  <c r="I1937" i="6" s="1"/>
  <c r="I1938" i="6" s="1"/>
  <c r="I1939" i="6" s="1"/>
  <c r="I1940" i="6" s="1"/>
  <c r="I1941" i="6" s="1"/>
  <c r="I1942" i="6" s="1"/>
  <c r="I1943" i="6" s="1"/>
  <c r="I1944" i="6" s="1"/>
  <c r="I1945" i="6" s="1"/>
  <c r="I1946" i="6" s="1"/>
  <c r="I1947" i="6" s="1"/>
  <c r="I1948" i="6" s="1"/>
  <c r="I1949" i="6" s="1"/>
  <c r="I1950" i="6" s="1"/>
  <c r="I1951" i="6" s="1"/>
  <c r="I1952" i="6" s="1"/>
  <c r="I1953" i="6" s="1"/>
  <c r="I1954" i="6" s="1"/>
  <c r="I1955" i="6" s="1"/>
  <c r="I1956" i="6" s="1"/>
  <c r="I1957" i="6" s="1"/>
  <c r="I1958" i="6" s="1"/>
  <c r="I1959" i="6" s="1"/>
  <c r="I1960" i="6" s="1"/>
  <c r="I1961" i="6" s="1"/>
  <c r="I1962" i="6" s="1"/>
  <c r="I1963" i="6" s="1"/>
  <c r="I1964" i="6" s="1"/>
  <c r="I1965" i="6" s="1"/>
  <c r="I1966" i="6" s="1"/>
  <c r="I1967" i="6" s="1"/>
  <c r="I1968" i="6" s="1"/>
  <c r="I1969" i="6" s="1"/>
  <c r="I1970" i="6" s="1"/>
  <c r="I1971" i="6" s="1"/>
  <c r="I1972" i="6" s="1"/>
  <c r="I1973" i="6" s="1"/>
  <c r="I1974" i="6" s="1"/>
  <c r="I1975" i="6" s="1"/>
  <c r="I1976" i="6" s="1"/>
  <c r="I1977" i="6" s="1"/>
  <c r="I1978" i="6" s="1"/>
  <c r="I1979" i="6" s="1"/>
  <c r="I1980" i="6" s="1"/>
  <c r="I1981" i="6" s="1"/>
  <c r="I1982" i="6" s="1"/>
  <c r="I1983" i="6" s="1"/>
  <c r="I1984" i="6" s="1"/>
  <c r="I1985" i="6" s="1"/>
  <c r="I1986" i="6" s="1"/>
  <c r="I1987" i="6" s="1"/>
  <c r="I1988" i="6" s="1"/>
  <c r="I1989" i="6" s="1"/>
  <c r="I1990" i="6" s="1"/>
  <c r="I1991" i="6" s="1"/>
  <c r="I1992" i="6" s="1"/>
  <c r="I1993" i="6" s="1"/>
  <c r="I1994" i="6" s="1"/>
  <c r="I1995" i="6" s="1"/>
  <c r="I1996" i="6" s="1"/>
  <c r="I1997" i="6" s="1"/>
  <c r="I1998" i="6" s="1"/>
  <c r="I1999" i="6" s="1"/>
  <c r="I2000" i="6" s="1"/>
  <c r="I2001" i="6" s="1"/>
  <c r="I2002" i="6" s="1"/>
  <c r="I2003" i="6" s="1"/>
  <c r="I2004" i="6" s="1"/>
  <c r="I2005" i="6" s="1"/>
  <c r="I2006" i="6" s="1"/>
  <c r="I2007" i="6" s="1"/>
  <c r="I2008" i="6" s="1"/>
  <c r="I2009" i="6" s="1"/>
  <c r="I2010" i="6" s="1"/>
  <c r="I2011" i="6" s="1"/>
  <c r="I2012" i="6" s="1"/>
  <c r="I2013" i="6" s="1"/>
  <c r="I2014" i="6" s="1"/>
  <c r="I2015" i="6" s="1"/>
  <c r="I2016" i="6" s="1"/>
  <c r="I2017" i="6" s="1"/>
  <c r="I2018" i="6" s="1"/>
  <c r="I2019" i="6" s="1"/>
  <c r="I2020" i="6" s="1"/>
  <c r="I2021" i="6" s="1"/>
  <c r="I2022" i="6" s="1"/>
  <c r="I2023" i="6" s="1"/>
  <c r="I2024" i="6" s="1"/>
  <c r="I2025" i="6" s="1"/>
  <c r="I2026" i="6" s="1"/>
  <c r="I2027" i="6" s="1"/>
  <c r="I2028" i="6" s="1"/>
  <c r="I2029" i="6" s="1"/>
  <c r="I2030" i="6" s="1"/>
  <c r="I2031" i="6" s="1"/>
  <c r="I2032" i="6" s="1"/>
  <c r="I2033" i="6" s="1"/>
  <c r="I2034" i="6" s="1"/>
  <c r="I2035" i="6" s="1"/>
  <c r="I2036" i="6" s="1"/>
  <c r="I2037" i="6" s="1"/>
  <c r="I2038" i="6" s="1"/>
  <c r="I2039" i="6" s="1"/>
  <c r="I2040" i="6" s="1"/>
  <c r="I2041" i="6" s="1"/>
  <c r="I2042" i="6" s="1"/>
  <c r="I2043" i="6" s="1"/>
  <c r="I2044" i="6" s="1"/>
  <c r="I2045" i="6" s="1"/>
  <c r="I2046" i="6" s="1"/>
  <c r="I2047" i="6" s="1"/>
  <c r="I2048" i="6" s="1"/>
  <c r="I2049" i="6" s="1"/>
  <c r="I2050" i="6" s="1"/>
  <c r="I2051" i="6" s="1"/>
  <c r="I2052" i="6" s="1"/>
  <c r="I2053" i="6" s="1"/>
  <c r="I2054" i="6" s="1"/>
  <c r="I2055" i="6" s="1"/>
  <c r="I2056" i="6" s="1"/>
  <c r="I2057" i="6" s="1"/>
  <c r="I2058" i="6" s="1"/>
  <c r="I2059" i="6" s="1"/>
  <c r="I2060" i="6" s="1"/>
  <c r="I2061" i="6" s="1"/>
  <c r="I2062" i="6" s="1"/>
  <c r="I2063" i="6" s="1"/>
  <c r="I2064" i="6" s="1"/>
  <c r="I2065" i="6" s="1"/>
  <c r="I2066" i="6" s="1"/>
  <c r="I2067" i="6" s="1"/>
  <c r="I2068" i="6" s="1"/>
  <c r="I2069" i="6" s="1"/>
  <c r="I2070" i="6" s="1"/>
  <c r="I2071" i="6" s="1"/>
  <c r="I2072" i="6" s="1"/>
  <c r="I2073" i="6" s="1"/>
  <c r="I2074" i="6" s="1"/>
  <c r="I2075" i="6" s="1"/>
  <c r="I2076" i="6" s="1"/>
  <c r="I2077" i="6" s="1"/>
  <c r="I2078" i="6" s="1"/>
  <c r="I2079" i="6" s="1"/>
  <c r="I2080" i="6" s="1"/>
  <c r="I2081" i="6" s="1"/>
  <c r="I2082" i="6" s="1"/>
  <c r="I2083" i="6" s="1"/>
  <c r="I2084" i="6" s="1"/>
  <c r="I2085" i="6" s="1"/>
  <c r="I2086" i="6" s="1"/>
  <c r="I2087" i="6" s="1"/>
  <c r="I2088" i="6" s="1"/>
  <c r="I2089" i="6" s="1"/>
  <c r="I2090" i="6" s="1"/>
  <c r="I2091" i="6" s="1"/>
  <c r="I2092" i="6" s="1"/>
  <c r="I2093" i="6" s="1"/>
  <c r="I2094" i="6" s="1"/>
  <c r="I2095" i="6" s="1"/>
  <c r="I2096" i="6" s="1"/>
  <c r="I2097" i="6" s="1"/>
  <c r="I2098" i="6" s="1"/>
  <c r="I2099" i="6" s="1"/>
  <c r="I2100" i="6" s="1"/>
  <c r="I2101" i="6" s="1"/>
  <c r="I2102" i="6" s="1"/>
  <c r="I2103" i="6" s="1"/>
  <c r="I2104" i="6" s="1"/>
  <c r="I2105" i="6" s="1"/>
  <c r="I2106" i="6" s="1"/>
  <c r="I2107" i="6" s="1"/>
  <c r="I2108" i="6" s="1"/>
  <c r="I2109" i="6" s="1"/>
  <c r="I2110" i="6" s="1"/>
  <c r="I2111" i="6" s="1"/>
  <c r="I2112" i="6" s="1"/>
  <c r="I2113" i="6" s="1"/>
  <c r="I2114" i="6" s="1"/>
  <c r="I2115" i="6" s="1"/>
  <c r="I2116" i="6" s="1"/>
  <c r="I2117" i="6" s="1"/>
  <c r="I2118" i="6" s="1"/>
  <c r="I2119" i="6" s="1"/>
  <c r="I2120" i="6" s="1"/>
  <c r="I2121" i="6" s="1"/>
  <c r="I2122" i="6" s="1"/>
  <c r="I2123" i="6" s="1"/>
  <c r="I2124" i="6" s="1"/>
  <c r="I2125" i="6" s="1"/>
  <c r="I2126" i="6" s="1"/>
  <c r="I2127" i="6" s="1"/>
  <c r="I2128" i="6" s="1"/>
  <c r="I2129" i="6" s="1"/>
  <c r="I2130" i="6" s="1"/>
  <c r="I2131" i="6" s="1"/>
  <c r="I2132" i="6" s="1"/>
  <c r="I2133" i="6" s="1"/>
  <c r="I2134" i="6" s="1"/>
  <c r="I2135" i="6" s="1"/>
  <c r="I2136" i="6" s="1"/>
  <c r="I2137" i="6" s="1"/>
  <c r="I2138" i="6" s="1"/>
  <c r="I2139" i="6" s="1"/>
  <c r="I2140" i="6" s="1"/>
  <c r="I2141" i="6" s="1"/>
  <c r="I2142" i="6" s="1"/>
  <c r="I2143" i="6" s="1"/>
  <c r="I2144" i="6" s="1"/>
  <c r="I2145" i="6" s="1"/>
  <c r="I2146" i="6" s="1"/>
  <c r="I2147" i="6" s="1"/>
  <c r="I2148" i="6" s="1"/>
  <c r="I2149" i="6" s="1"/>
  <c r="I2150" i="6" s="1"/>
  <c r="I2151" i="6" s="1"/>
  <c r="I2152" i="6" s="1"/>
  <c r="I2153" i="6" s="1"/>
  <c r="I2154" i="6" s="1"/>
  <c r="I2155" i="6" s="1"/>
  <c r="I2156" i="6" s="1"/>
  <c r="I2157" i="6" s="1"/>
  <c r="I2158" i="6" s="1"/>
  <c r="I2159" i="6" s="1"/>
  <c r="I2160" i="6" s="1"/>
  <c r="I2161" i="6" s="1"/>
  <c r="I2162" i="6" s="1"/>
  <c r="I2163" i="6" s="1"/>
  <c r="I2164" i="6" s="1"/>
  <c r="I2165" i="6" s="1"/>
  <c r="I2166" i="6" s="1"/>
  <c r="I2167" i="6" s="1"/>
  <c r="I2168" i="6" s="1"/>
  <c r="I2169" i="6" s="1"/>
  <c r="I2170" i="6" s="1"/>
  <c r="I2171" i="6" s="1"/>
  <c r="I2172" i="6" s="1"/>
  <c r="I2173" i="6" s="1"/>
  <c r="I2174" i="6" s="1"/>
  <c r="I2175" i="6" s="1"/>
  <c r="I2176" i="6" s="1"/>
  <c r="I2177" i="6" s="1"/>
  <c r="I2178" i="6" s="1"/>
  <c r="I2179" i="6" s="1"/>
  <c r="I2180" i="6" s="1"/>
  <c r="I2181" i="6" s="1"/>
  <c r="I2182" i="6" s="1"/>
  <c r="I2183" i="6" s="1"/>
  <c r="I2184" i="6" s="1"/>
  <c r="I2185" i="6" s="1"/>
  <c r="I2186" i="6" s="1"/>
  <c r="I2187" i="6" s="1"/>
  <c r="I2188" i="6" s="1"/>
  <c r="I2189" i="6" s="1"/>
  <c r="I2190" i="6" s="1"/>
  <c r="I2191" i="6" s="1"/>
  <c r="I2192" i="6" s="1"/>
  <c r="I2193" i="6" s="1"/>
  <c r="I2194" i="6" s="1"/>
  <c r="I2195" i="6" s="1"/>
  <c r="I2196" i="6" s="1"/>
  <c r="I2197" i="6" s="1"/>
  <c r="I2198" i="6" s="1"/>
  <c r="I2199" i="6" s="1"/>
  <c r="I2200" i="6" s="1"/>
  <c r="I2201" i="6" s="1"/>
  <c r="I2202" i="6" s="1"/>
  <c r="I2203" i="6" s="1"/>
  <c r="I2204" i="6" s="1"/>
  <c r="I2205" i="6" s="1"/>
  <c r="I2206" i="6" s="1"/>
  <c r="I2207" i="6" s="1"/>
  <c r="I2208" i="6" s="1"/>
  <c r="I2209" i="6" s="1"/>
  <c r="I2210" i="6" s="1"/>
  <c r="I2211" i="6" s="1"/>
  <c r="I2212" i="6" s="1"/>
  <c r="I2213" i="6" s="1"/>
  <c r="I2214" i="6" s="1"/>
  <c r="I2215" i="6" s="1"/>
  <c r="I2216" i="6" s="1"/>
  <c r="I2217" i="6" s="1"/>
  <c r="I2218" i="6" s="1"/>
  <c r="I2219" i="6" s="1"/>
  <c r="I2220" i="6" s="1"/>
  <c r="I2221" i="6" s="1"/>
  <c r="I2222" i="6" s="1"/>
  <c r="I2223" i="6" s="1"/>
  <c r="I2224" i="6" s="1"/>
  <c r="I2225" i="6" s="1"/>
  <c r="I2226" i="6" s="1"/>
  <c r="I2227" i="6" s="1"/>
  <c r="I2228" i="6" s="1"/>
  <c r="I2229" i="6" s="1"/>
  <c r="I2230" i="6" s="1"/>
  <c r="I2231" i="6" s="1"/>
  <c r="I2232" i="6" s="1"/>
  <c r="I2233" i="6" s="1"/>
  <c r="I2234" i="6" s="1"/>
  <c r="I2235" i="6" s="1"/>
  <c r="I2236" i="6" s="1"/>
  <c r="I2237" i="6" s="1"/>
  <c r="I2238" i="6" s="1"/>
  <c r="I2239" i="6" s="1"/>
  <c r="I2240" i="6" s="1"/>
  <c r="I2241" i="6" s="1"/>
  <c r="I2242" i="6" s="1"/>
  <c r="I2243" i="6" s="1"/>
  <c r="I2244" i="6" s="1"/>
  <c r="I2245" i="6" s="1"/>
  <c r="I2246" i="6" s="1"/>
  <c r="I2247" i="6" s="1"/>
  <c r="I2248" i="6" s="1"/>
  <c r="I2249" i="6" s="1"/>
  <c r="I2250" i="6" s="1"/>
  <c r="I2251" i="6" s="1"/>
  <c r="I2252" i="6" s="1"/>
  <c r="I2253" i="6" s="1"/>
  <c r="I2254" i="6" s="1"/>
  <c r="I2255" i="6" s="1"/>
  <c r="I2256" i="6" s="1"/>
  <c r="I2257" i="6" s="1"/>
  <c r="I2258" i="6" s="1"/>
  <c r="I2259" i="6" s="1"/>
  <c r="I2260" i="6" s="1"/>
  <c r="I2261" i="6" s="1"/>
  <c r="I2262" i="6" s="1"/>
  <c r="I2263" i="6" s="1"/>
  <c r="I2264" i="6" s="1"/>
  <c r="I2265" i="6" s="1"/>
  <c r="I2266" i="6" s="1"/>
  <c r="I2267" i="6" s="1"/>
  <c r="I2268" i="6" s="1"/>
  <c r="I2269" i="6" s="1"/>
  <c r="I2270" i="6" s="1"/>
  <c r="I2271" i="6" s="1"/>
  <c r="I2272" i="6" s="1"/>
  <c r="I2273" i="6" s="1"/>
  <c r="I2274" i="6" s="1"/>
  <c r="I2275" i="6" s="1"/>
  <c r="I2276" i="6" s="1"/>
  <c r="I2277" i="6" s="1"/>
  <c r="I2278" i="6" s="1"/>
  <c r="I2279" i="6" s="1"/>
  <c r="I2280" i="6" s="1"/>
  <c r="I2281" i="6" s="1"/>
  <c r="I2282" i="6" s="1"/>
  <c r="I2283" i="6" s="1"/>
  <c r="I2284" i="6" s="1"/>
  <c r="I2285" i="6" s="1"/>
  <c r="I2286" i="6" s="1"/>
  <c r="I2287" i="6" s="1"/>
  <c r="I2288" i="6" s="1"/>
  <c r="I2289" i="6" s="1"/>
  <c r="I2290" i="6" s="1"/>
  <c r="I2291" i="6" s="1"/>
  <c r="I2292" i="6" s="1"/>
  <c r="I2293" i="6" s="1"/>
  <c r="I2294" i="6" s="1"/>
  <c r="I2295" i="6" s="1"/>
  <c r="I2296" i="6" s="1"/>
  <c r="I2297" i="6" s="1"/>
  <c r="I2298" i="6" s="1"/>
  <c r="I2299" i="6" s="1"/>
  <c r="I2300" i="6" s="1"/>
  <c r="I2301" i="6" s="1"/>
  <c r="I2302" i="6" s="1"/>
  <c r="I2303" i="6" s="1"/>
  <c r="I2304" i="6" s="1"/>
  <c r="I2305" i="6" s="1"/>
  <c r="I2306" i="6" s="1"/>
  <c r="I2307" i="6" s="1"/>
  <c r="I2308" i="6" s="1"/>
  <c r="I2309" i="6" s="1"/>
  <c r="I2310" i="6" s="1"/>
  <c r="I2311" i="6" s="1"/>
  <c r="I2312" i="6" s="1"/>
  <c r="I2313" i="6" s="1"/>
  <c r="I2314" i="6" s="1"/>
  <c r="I2315" i="6" s="1"/>
  <c r="I2316" i="6" s="1"/>
  <c r="I2317" i="6" s="1"/>
  <c r="I2318" i="6" s="1"/>
  <c r="I2319" i="6" s="1"/>
  <c r="I2320" i="6" s="1"/>
  <c r="I2321" i="6" s="1"/>
  <c r="I2322" i="6" s="1"/>
  <c r="I2323" i="6" s="1"/>
  <c r="I2324" i="6" s="1"/>
  <c r="I2325" i="6" s="1"/>
  <c r="I2326" i="6" s="1"/>
  <c r="I2327" i="6" s="1"/>
  <c r="I2328" i="6" s="1"/>
  <c r="I2329" i="6" s="1"/>
  <c r="I2330" i="6" s="1"/>
  <c r="I2331" i="6" s="1"/>
  <c r="I2332" i="6" s="1"/>
  <c r="I2333" i="6" s="1"/>
  <c r="I2334" i="6" s="1"/>
  <c r="I2335" i="6" s="1"/>
  <c r="I2336" i="6" s="1"/>
  <c r="I2337" i="6" s="1"/>
  <c r="I2338" i="6" s="1"/>
  <c r="I2339" i="6" s="1"/>
  <c r="I2340" i="6" s="1"/>
  <c r="I2341" i="6" s="1"/>
  <c r="I2342" i="6" s="1"/>
  <c r="I2343" i="6" s="1"/>
  <c r="I2344" i="6" s="1"/>
  <c r="I2345" i="6" s="1"/>
  <c r="I2346" i="6" s="1"/>
  <c r="I2347" i="6" s="1"/>
  <c r="I2348" i="6" s="1"/>
  <c r="I2349" i="6" s="1"/>
  <c r="I2350" i="6" s="1"/>
  <c r="I2351" i="6" s="1"/>
  <c r="I2352" i="6" s="1"/>
  <c r="I2353" i="6" s="1"/>
  <c r="I2354" i="6" s="1"/>
  <c r="I2355" i="6" s="1"/>
  <c r="I2356" i="6" s="1"/>
  <c r="I2357" i="6" s="1"/>
  <c r="I2358" i="6" s="1"/>
  <c r="I2359" i="6" s="1"/>
  <c r="I2360" i="6" s="1"/>
  <c r="I2361" i="6" s="1"/>
  <c r="I2362" i="6" s="1"/>
  <c r="I2363" i="6" s="1"/>
  <c r="I2364" i="6" s="1"/>
  <c r="I2365" i="6" s="1"/>
  <c r="I2366" i="6" s="1"/>
  <c r="I2367" i="6" s="1"/>
  <c r="I2368" i="6" s="1"/>
  <c r="I2369" i="6" s="1"/>
  <c r="I2370" i="6" s="1"/>
  <c r="I2371" i="6" s="1"/>
  <c r="I2372" i="6" s="1"/>
  <c r="I2373" i="6" s="1"/>
  <c r="I2374" i="6" s="1"/>
  <c r="I2375" i="6" s="1"/>
  <c r="I2376" i="6" s="1"/>
  <c r="I2377" i="6" s="1"/>
  <c r="I2378" i="6" s="1"/>
  <c r="I2379" i="6" s="1"/>
  <c r="I2380" i="6" s="1"/>
  <c r="I2381" i="6" s="1"/>
  <c r="I2382" i="6" s="1"/>
  <c r="I2383" i="6" s="1"/>
  <c r="I2384" i="6" s="1"/>
  <c r="I2385" i="6" s="1"/>
  <c r="I2386" i="6" s="1"/>
  <c r="I2387" i="6" s="1"/>
  <c r="I2388" i="6" s="1"/>
  <c r="I2389" i="6" s="1"/>
  <c r="I2390" i="6" s="1"/>
  <c r="I2391" i="6" s="1"/>
  <c r="I2392" i="6" s="1"/>
  <c r="I2393" i="6" s="1"/>
  <c r="I2394" i="6" s="1"/>
  <c r="I2395" i="6" s="1"/>
  <c r="I2396" i="6" s="1"/>
  <c r="I2397" i="6" s="1"/>
  <c r="I2398" i="6" s="1"/>
  <c r="I2399" i="6" s="1"/>
  <c r="I2400" i="6" s="1"/>
  <c r="I2401" i="6" s="1"/>
  <c r="I2402" i="6" s="1"/>
  <c r="I2403" i="6" s="1"/>
  <c r="I2404" i="6" s="1"/>
  <c r="I2405" i="6" s="1"/>
  <c r="I2406" i="6" s="1"/>
  <c r="I2407" i="6" s="1"/>
  <c r="I2408" i="6" s="1"/>
  <c r="I2409" i="6" s="1"/>
  <c r="I2410" i="6" s="1"/>
  <c r="I2411" i="6" s="1"/>
  <c r="I2412" i="6" s="1"/>
  <c r="I2413" i="6" s="1"/>
  <c r="I2414" i="6" s="1"/>
  <c r="I2415" i="6" s="1"/>
  <c r="I2416" i="6" s="1"/>
  <c r="I2417" i="6" s="1"/>
  <c r="I2418" i="6" s="1"/>
  <c r="I2419" i="6" s="1"/>
  <c r="I2420" i="6" s="1"/>
  <c r="I2421" i="6" s="1"/>
  <c r="I2422" i="6" s="1"/>
  <c r="I2423" i="6" s="1"/>
  <c r="I2424" i="6" s="1"/>
  <c r="I2425" i="6" s="1"/>
  <c r="I2426" i="6" s="1"/>
  <c r="I2427" i="6" s="1"/>
  <c r="I2428" i="6" s="1"/>
  <c r="I2429" i="6" s="1"/>
  <c r="I2430" i="6" s="1"/>
  <c r="I2431" i="6" s="1"/>
  <c r="I2432" i="6" s="1"/>
  <c r="I2433" i="6" s="1"/>
  <c r="I2434" i="6" s="1"/>
  <c r="I2435" i="6" s="1"/>
  <c r="I2436" i="6" s="1"/>
  <c r="I2437" i="6" s="1"/>
  <c r="I2438" i="6" s="1"/>
  <c r="I2439" i="6" s="1"/>
  <c r="I2440" i="6" s="1"/>
  <c r="I2441" i="6" s="1"/>
  <c r="I2442" i="6" s="1"/>
  <c r="I2443" i="6" s="1"/>
  <c r="I2444" i="6" s="1"/>
  <c r="I2445" i="6" s="1"/>
  <c r="I2446" i="6" s="1"/>
  <c r="I2447" i="6" s="1"/>
  <c r="I2448" i="6" s="1"/>
  <c r="I2449" i="6" s="1"/>
  <c r="I2450" i="6" s="1"/>
  <c r="I2451" i="6" s="1"/>
  <c r="I2452" i="6" s="1"/>
  <c r="I2453" i="6" s="1"/>
  <c r="I2454" i="6" s="1"/>
  <c r="I2455" i="6" s="1"/>
  <c r="I2456" i="6" s="1"/>
  <c r="I2457" i="6" s="1"/>
  <c r="I2458" i="6" s="1"/>
  <c r="I2459" i="6" s="1"/>
  <c r="I2460" i="6" s="1"/>
  <c r="I2461" i="6" s="1"/>
  <c r="I2462" i="6" s="1"/>
  <c r="I2463" i="6" s="1"/>
  <c r="I2464" i="6" s="1"/>
  <c r="I2465" i="6" s="1"/>
  <c r="I2466" i="6" s="1"/>
  <c r="I2467" i="6" s="1"/>
  <c r="I2468" i="6" s="1"/>
  <c r="I2469" i="6" s="1"/>
  <c r="I2470" i="6" s="1"/>
  <c r="I2471" i="6" s="1"/>
  <c r="I2472" i="6" s="1"/>
  <c r="I2473" i="6" s="1"/>
  <c r="I2474" i="6" s="1"/>
  <c r="I2475" i="6" s="1"/>
  <c r="I2476" i="6" s="1"/>
  <c r="I2477" i="6" s="1"/>
  <c r="I2478" i="6" s="1"/>
  <c r="I2479" i="6" s="1"/>
  <c r="I2480" i="6" s="1"/>
  <c r="I2481" i="6" s="1"/>
  <c r="I2482" i="6" s="1"/>
  <c r="I2483" i="6" s="1"/>
  <c r="I2484" i="6" s="1"/>
  <c r="I2485" i="6" s="1"/>
  <c r="I2486" i="6" s="1"/>
  <c r="I2487" i="6" s="1"/>
  <c r="I2488" i="6" s="1"/>
  <c r="I2489" i="6" s="1"/>
  <c r="I2490" i="6" s="1"/>
  <c r="I2491" i="6" s="1"/>
  <c r="I2492" i="6" s="1"/>
  <c r="I2493" i="6" s="1"/>
  <c r="I2494" i="6" s="1"/>
  <c r="I2495" i="6" s="1"/>
  <c r="I2496" i="6" s="1"/>
  <c r="I2497" i="6" s="1"/>
  <c r="I2498" i="6" s="1"/>
  <c r="I2499" i="6" s="1"/>
  <c r="I2500" i="6" s="1"/>
  <c r="I2501" i="6" s="1"/>
  <c r="I2502" i="6" s="1"/>
  <c r="I2503" i="6" s="1"/>
  <c r="I2504" i="6" s="1"/>
  <c r="I2505" i="6" s="1"/>
  <c r="I2506" i="6" s="1"/>
  <c r="I2507" i="6" s="1"/>
  <c r="I2508" i="6" s="1"/>
  <c r="I2509" i="6" s="1"/>
  <c r="I2510" i="6" s="1"/>
  <c r="I2511" i="6" s="1"/>
  <c r="I2512" i="6" s="1"/>
  <c r="I2513" i="6" s="1"/>
  <c r="I2514" i="6" s="1"/>
  <c r="I2515" i="6" s="1"/>
  <c r="I2516" i="6" s="1"/>
  <c r="I2517" i="6" s="1"/>
  <c r="I2518" i="6" s="1"/>
  <c r="I2519" i="6" s="1"/>
  <c r="I2520" i="6" s="1"/>
  <c r="I2521" i="6" s="1"/>
  <c r="I2522" i="6" s="1"/>
  <c r="I2523" i="6" s="1"/>
  <c r="I2524" i="6" s="1"/>
  <c r="I2525" i="6" s="1"/>
  <c r="I2526" i="6" s="1"/>
  <c r="I2527" i="6" s="1"/>
  <c r="I2528" i="6" s="1"/>
  <c r="I2529" i="6" s="1"/>
  <c r="I2530" i="6" s="1"/>
  <c r="I2531" i="6" s="1"/>
  <c r="I2532" i="6" s="1"/>
  <c r="I2533" i="6" s="1"/>
  <c r="I2534" i="6" s="1"/>
  <c r="I2535" i="6" s="1"/>
  <c r="I2536" i="6" s="1"/>
  <c r="I2537" i="6" s="1"/>
  <c r="I2538" i="6" s="1"/>
  <c r="I2539" i="6" s="1"/>
  <c r="I2540" i="6" s="1"/>
  <c r="I2541" i="6" s="1"/>
  <c r="I2542" i="6" s="1"/>
  <c r="I2543" i="6" s="1"/>
  <c r="I2544" i="6" s="1"/>
  <c r="I2545" i="6" s="1"/>
  <c r="I2546" i="6" s="1"/>
  <c r="I2547" i="6" s="1"/>
  <c r="I2548" i="6" s="1"/>
  <c r="I2549" i="6" s="1"/>
  <c r="I2550" i="6" s="1"/>
  <c r="I2551" i="6" s="1"/>
  <c r="I2552" i="6" s="1"/>
  <c r="I2553" i="6" s="1"/>
  <c r="I2554" i="6" s="1"/>
  <c r="I2555" i="6" s="1"/>
  <c r="I2556" i="6" s="1"/>
  <c r="I2557" i="6" s="1"/>
  <c r="I2558" i="6" s="1"/>
  <c r="I2559" i="6" s="1"/>
  <c r="I2560" i="6" s="1"/>
  <c r="I2561" i="6" s="1"/>
  <c r="I2562" i="6" s="1"/>
  <c r="I2563" i="6" s="1"/>
  <c r="I2564" i="6" s="1"/>
  <c r="I2565" i="6" s="1"/>
  <c r="I2566" i="6" s="1"/>
  <c r="I2567" i="6" s="1"/>
  <c r="I2568" i="6" s="1"/>
  <c r="I2569" i="6" s="1"/>
  <c r="I2570" i="6" s="1"/>
  <c r="I2571" i="6" s="1"/>
  <c r="I2572" i="6" s="1"/>
  <c r="I2573" i="6" s="1"/>
  <c r="I2574" i="6" s="1"/>
  <c r="I2575" i="6" s="1"/>
  <c r="I2576" i="6" s="1"/>
  <c r="I2577" i="6" s="1"/>
  <c r="I2578" i="6" s="1"/>
  <c r="I2579" i="6" s="1"/>
  <c r="I2580" i="6" s="1"/>
  <c r="I2581" i="6" s="1"/>
  <c r="I2582" i="6" s="1"/>
  <c r="I2583" i="6" s="1"/>
  <c r="I2584" i="6" s="1"/>
  <c r="I2585" i="6" s="1"/>
  <c r="I2586" i="6" s="1"/>
  <c r="I2587" i="6" s="1"/>
  <c r="I2588" i="6" s="1"/>
  <c r="I2589" i="6" s="1"/>
  <c r="I2590" i="6" s="1"/>
  <c r="I2591" i="6" s="1"/>
  <c r="I2592" i="6" s="1"/>
  <c r="I2593" i="6" s="1"/>
  <c r="I2594" i="6" s="1"/>
  <c r="I2595" i="6" s="1"/>
  <c r="I2596" i="6" s="1"/>
  <c r="I2597" i="6" s="1"/>
  <c r="I2598" i="6" s="1"/>
  <c r="I2599" i="6" s="1"/>
  <c r="I2600" i="6" s="1"/>
  <c r="I2601" i="6" s="1"/>
  <c r="I2602" i="6" s="1"/>
  <c r="I2603" i="6" s="1"/>
  <c r="I2604" i="6" s="1"/>
  <c r="I2605" i="6" s="1"/>
  <c r="I2606" i="6" s="1"/>
  <c r="I2607" i="6" s="1"/>
  <c r="I2608" i="6" s="1"/>
  <c r="I2609" i="6" s="1"/>
  <c r="I2610" i="6" s="1"/>
  <c r="I2611" i="6" s="1"/>
  <c r="I2612" i="6" s="1"/>
  <c r="I2613" i="6" s="1"/>
  <c r="I2614" i="6" s="1"/>
  <c r="I2615" i="6" s="1"/>
  <c r="I2616" i="6" s="1"/>
  <c r="I2617" i="6" s="1"/>
  <c r="I2618" i="6" s="1"/>
  <c r="I2619" i="6" s="1"/>
  <c r="I2620" i="6" s="1"/>
  <c r="I2621" i="6" s="1"/>
  <c r="I2622" i="6" s="1"/>
  <c r="I2623" i="6" s="1"/>
  <c r="I2624" i="6" s="1"/>
  <c r="I2625" i="6" s="1"/>
  <c r="I2626" i="6" s="1"/>
  <c r="I2627" i="6" s="1"/>
  <c r="I2628" i="6" s="1"/>
  <c r="I2629" i="6" s="1"/>
  <c r="I2630" i="6" s="1"/>
  <c r="I2631" i="6" s="1"/>
  <c r="I2632" i="6" s="1"/>
  <c r="I2633" i="6" s="1"/>
  <c r="I2634" i="6" s="1"/>
  <c r="I2635" i="6" s="1"/>
  <c r="I2636" i="6" s="1"/>
  <c r="I2637" i="6" s="1"/>
  <c r="I2638" i="6" s="1"/>
  <c r="I2639" i="6" s="1"/>
  <c r="I2640" i="6" s="1"/>
  <c r="I2641" i="6" s="1"/>
  <c r="I2642" i="6" s="1"/>
  <c r="I2643" i="6" s="1"/>
  <c r="I2644" i="6" s="1"/>
  <c r="I2645" i="6" s="1"/>
  <c r="I2646" i="6" s="1"/>
  <c r="I2647" i="6" s="1"/>
  <c r="I2648" i="6" s="1"/>
  <c r="I2649" i="6" s="1"/>
  <c r="I2650" i="6" s="1"/>
  <c r="I2651" i="6" s="1"/>
  <c r="I2652" i="6" s="1"/>
  <c r="I2653" i="6" s="1"/>
  <c r="I2654" i="6" s="1"/>
  <c r="I2655" i="6" s="1"/>
  <c r="I2656" i="6" s="1"/>
  <c r="I2657" i="6" s="1"/>
  <c r="I2658" i="6" s="1"/>
  <c r="I2659" i="6" s="1"/>
  <c r="I2660" i="6" s="1"/>
  <c r="I2661" i="6" s="1"/>
  <c r="I2662" i="6" s="1"/>
  <c r="I2663" i="6" s="1"/>
  <c r="I2664" i="6" s="1"/>
  <c r="I2665" i="6" s="1"/>
  <c r="I2666" i="6" s="1"/>
  <c r="I2667" i="6" s="1"/>
  <c r="I2668" i="6" s="1"/>
  <c r="I2669" i="6" s="1"/>
  <c r="I2670" i="6" s="1"/>
  <c r="I2671" i="6" s="1"/>
  <c r="I2672" i="6" s="1"/>
  <c r="I2673" i="6" s="1"/>
  <c r="I2674" i="6" s="1"/>
  <c r="I2675" i="6" s="1"/>
  <c r="I2676" i="6" s="1"/>
  <c r="I2677" i="6" s="1"/>
  <c r="I2678" i="6" s="1"/>
  <c r="I2679" i="6" s="1"/>
  <c r="I2680" i="6" s="1"/>
  <c r="I2681" i="6" s="1"/>
  <c r="I2682" i="6" s="1"/>
  <c r="I2683" i="6" s="1"/>
  <c r="I2684" i="6" s="1"/>
  <c r="I2685" i="6" s="1"/>
  <c r="I2686" i="6" s="1"/>
  <c r="I2687" i="6" s="1"/>
  <c r="I2688" i="6" s="1"/>
  <c r="I2689" i="6" s="1"/>
  <c r="I2690" i="6" s="1"/>
  <c r="I2691" i="6" s="1"/>
  <c r="I2692" i="6" s="1"/>
  <c r="I2693" i="6" s="1"/>
  <c r="I2694" i="6" s="1"/>
  <c r="I2695" i="6" s="1"/>
  <c r="I2696" i="6" s="1"/>
  <c r="I2697" i="6" s="1"/>
  <c r="I2698" i="6" s="1"/>
  <c r="I2699" i="6" s="1"/>
  <c r="I2700" i="6" s="1"/>
  <c r="I2701" i="6" s="1"/>
  <c r="I2702" i="6" s="1"/>
  <c r="I2703" i="6" s="1"/>
  <c r="I2704" i="6" s="1"/>
  <c r="I2705" i="6" s="1"/>
  <c r="I2706" i="6" s="1"/>
  <c r="I2707" i="6" s="1"/>
  <c r="I2708" i="6" s="1"/>
  <c r="I2709" i="6" s="1"/>
  <c r="I2710" i="6" s="1"/>
  <c r="I2711" i="6" s="1"/>
  <c r="I2712" i="6" s="1"/>
  <c r="I2713" i="6" s="1"/>
  <c r="I2714" i="6" s="1"/>
  <c r="I2715" i="6" s="1"/>
  <c r="I2716" i="6" s="1"/>
  <c r="I2717" i="6" s="1"/>
  <c r="I2718" i="6" s="1"/>
  <c r="I2719" i="6" s="1"/>
  <c r="I2720" i="6" s="1"/>
  <c r="I2721" i="6" s="1"/>
  <c r="I2722" i="6" s="1"/>
  <c r="I2723" i="6" s="1"/>
  <c r="I2724" i="6" s="1"/>
  <c r="I2725" i="6" s="1"/>
  <c r="I2726" i="6" s="1"/>
  <c r="I2727" i="6" s="1"/>
  <c r="I2728" i="6" s="1"/>
  <c r="I2729" i="6" s="1"/>
  <c r="I2730" i="6" s="1"/>
  <c r="I2731" i="6" s="1"/>
  <c r="I2732" i="6" s="1"/>
  <c r="I2733" i="6" s="1"/>
  <c r="I2734" i="6" s="1"/>
  <c r="I2735" i="6" s="1"/>
  <c r="I2736" i="6" s="1"/>
  <c r="I2737" i="6" s="1"/>
  <c r="I2738" i="6" s="1"/>
  <c r="I2739" i="6" s="1"/>
  <c r="I2740" i="6" s="1"/>
  <c r="I2741" i="6" s="1"/>
  <c r="I2742" i="6" s="1"/>
  <c r="I2743" i="6" s="1"/>
  <c r="I2744" i="6" s="1"/>
  <c r="I2745" i="6" s="1"/>
  <c r="I2746" i="6" s="1"/>
  <c r="I2747" i="6" s="1"/>
  <c r="I2748" i="6" s="1"/>
  <c r="I2749" i="6" s="1"/>
  <c r="I2750" i="6" s="1"/>
  <c r="I2751" i="6" s="1"/>
  <c r="I2752" i="6" s="1"/>
  <c r="I2753" i="6" s="1"/>
  <c r="I2754" i="6" s="1"/>
  <c r="I2755" i="6" s="1"/>
  <c r="I2756" i="6" s="1"/>
  <c r="I2757" i="6" s="1"/>
  <c r="I2758" i="6" s="1"/>
  <c r="I2759" i="6" s="1"/>
  <c r="I2760" i="6" s="1"/>
  <c r="I2761" i="6" s="1"/>
  <c r="I2762" i="6" s="1"/>
  <c r="I2763" i="6" s="1"/>
  <c r="I2764" i="6" s="1"/>
  <c r="I2765" i="6" s="1"/>
  <c r="I2766" i="6" s="1"/>
  <c r="I2767" i="6" s="1"/>
  <c r="I2768" i="6" s="1"/>
  <c r="I2769" i="6" s="1"/>
  <c r="I2770" i="6" s="1"/>
  <c r="I2771" i="6" s="1"/>
  <c r="AU2756" i="6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H2563" i="6" s="1"/>
  <c r="H2564" i="6" s="1"/>
  <c r="H2565" i="6" s="1"/>
  <c r="H2566" i="6" s="1"/>
  <c r="H2567" i="6" s="1"/>
  <c r="H2568" i="6" s="1"/>
  <c r="H2569" i="6" s="1"/>
  <c r="H2570" i="6" s="1"/>
  <c r="H2571" i="6" s="1"/>
  <c r="H2572" i="6" s="1"/>
  <c r="H2573" i="6" s="1"/>
  <c r="H2574" i="6" s="1"/>
  <c r="H2575" i="6" s="1"/>
  <c r="H2576" i="6" s="1"/>
  <c r="H2577" i="6" s="1"/>
  <c r="H2578" i="6" s="1"/>
  <c r="H2579" i="6" s="1"/>
  <c r="H2580" i="6" s="1"/>
  <c r="H2581" i="6" s="1"/>
  <c r="H2582" i="6" s="1"/>
  <c r="H2583" i="6" s="1"/>
  <c r="H2584" i="6" s="1"/>
  <c r="H2585" i="6" s="1"/>
  <c r="H2586" i="6" s="1"/>
  <c r="H2587" i="6" s="1"/>
  <c r="H2588" i="6" s="1"/>
  <c r="H2589" i="6" s="1"/>
  <c r="H2590" i="6" s="1"/>
  <c r="H2591" i="6" s="1"/>
  <c r="H2592" i="6" s="1"/>
  <c r="H2593" i="6" s="1"/>
  <c r="H2594" i="6" s="1"/>
  <c r="H2595" i="6" s="1"/>
  <c r="H2596" i="6" s="1"/>
  <c r="H2597" i="6" s="1"/>
  <c r="H2598" i="6" s="1"/>
  <c r="H2599" i="6" s="1"/>
  <c r="H2600" i="6" s="1"/>
  <c r="H2601" i="6" s="1"/>
  <c r="H2602" i="6" s="1"/>
  <c r="H2603" i="6" s="1"/>
  <c r="H2604" i="6" s="1"/>
  <c r="H2605" i="6" s="1"/>
  <c r="H2606" i="6" s="1"/>
  <c r="H2607" i="6" s="1"/>
  <c r="H2608" i="6" s="1"/>
  <c r="H2609" i="6" s="1"/>
  <c r="H2610" i="6" s="1"/>
  <c r="H2611" i="6" s="1"/>
  <c r="H2612" i="6" s="1"/>
  <c r="H2613" i="6" s="1"/>
  <c r="H2614" i="6" s="1"/>
  <c r="H2615" i="6" s="1"/>
  <c r="H2616" i="6" s="1"/>
  <c r="H2617" i="6" s="1"/>
  <c r="H2618" i="6" s="1"/>
  <c r="H2619" i="6" s="1"/>
  <c r="H2620" i="6" s="1"/>
  <c r="H2621" i="6" s="1"/>
  <c r="H2622" i="6" s="1"/>
  <c r="H2623" i="6" s="1"/>
  <c r="H2624" i="6" s="1"/>
  <c r="H2625" i="6" s="1"/>
  <c r="H2626" i="6" s="1"/>
  <c r="H2627" i="6" s="1"/>
  <c r="H2628" i="6" s="1"/>
  <c r="H2629" i="6" s="1"/>
  <c r="H2630" i="6" s="1"/>
  <c r="H2631" i="6" s="1"/>
  <c r="H2632" i="6" s="1"/>
  <c r="H2633" i="6" s="1"/>
  <c r="H2634" i="6" s="1"/>
  <c r="H2635" i="6" s="1"/>
  <c r="H2636" i="6" s="1"/>
  <c r="H2637" i="6" s="1"/>
  <c r="H2638" i="6" s="1"/>
  <c r="H2639" i="6" s="1"/>
  <c r="H2640" i="6" s="1"/>
  <c r="H2641" i="6" s="1"/>
  <c r="H2642" i="6" s="1"/>
  <c r="H2643" i="6" s="1"/>
  <c r="H2644" i="6" s="1"/>
  <c r="H2645" i="6" s="1"/>
  <c r="H2646" i="6" s="1"/>
  <c r="H2647" i="6" s="1"/>
  <c r="H2648" i="6" s="1"/>
  <c r="H2649" i="6" s="1"/>
  <c r="H2650" i="6" s="1"/>
  <c r="H2651" i="6" s="1"/>
  <c r="H2652" i="6" s="1"/>
  <c r="H2653" i="6" s="1"/>
  <c r="H2654" i="6" s="1"/>
  <c r="H2655" i="6" s="1"/>
  <c r="H2656" i="6" s="1"/>
  <c r="H2657" i="6" s="1"/>
  <c r="H2658" i="6" s="1"/>
  <c r="H2659" i="6" s="1"/>
  <c r="H2660" i="6" s="1"/>
  <c r="H2661" i="6" s="1"/>
  <c r="H2662" i="6" s="1"/>
  <c r="H2663" i="6" s="1"/>
  <c r="H2664" i="6" s="1"/>
  <c r="H2665" i="6" s="1"/>
  <c r="H2666" i="6" s="1"/>
  <c r="H2667" i="6" s="1"/>
  <c r="H2668" i="6" s="1"/>
  <c r="H2669" i="6" s="1"/>
  <c r="H2670" i="6" s="1"/>
  <c r="H2671" i="6" s="1"/>
  <c r="H2672" i="6" s="1"/>
  <c r="H2673" i="6" s="1"/>
  <c r="H2674" i="6" s="1"/>
  <c r="H2675" i="6" s="1"/>
  <c r="H2676" i="6" s="1"/>
  <c r="H2677" i="6" s="1"/>
  <c r="H2678" i="6" s="1"/>
  <c r="H2679" i="6" s="1"/>
  <c r="H2680" i="6" s="1"/>
  <c r="H2681" i="6" s="1"/>
  <c r="H2682" i="6" s="1"/>
  <c r="H2683" i="6" s="1"/>
  <c r="H2684" i="6" s="1"/>
  <c r="H2685" i="6" s="1"/>
  <c r="H2686" i="6" s="1"/>
  <c r="H2687" i="6" s="1"/>
  <c r="H2688" i="6" s="1"/>
  <c r="H2689" i="6" s="1"/>
  <c r="H2690" i="6" s="1"/>
  <c r="H2691" i="6" s="1"/>
  <c r="H2692" i="6" s="1"/>
  <c r="H2693" i="6" s="1"/>
  <c r="H2694" i="6" s="1"/>
  <c r="H2695" i="6" s="1"/>
  <c r="H2696" i="6" s="1"/>
  <c r="H2697" i="6" s="1"/>
  <c r="H2698" i="6" s="1"/>
  <c r="H2699" i="6" s="1"/>
  <c r="H2700" i="6" s="1"/>
  <c r="H2701" i="6" s="1"/>
  <c r="H2702" i="6" s="1"/>
  <c r="H2703" i="6" s="1"/>
  <c r="H2704" i="6" s="1"/>
  <c r="H2705" i="6" s="1"/>
  <c r="H2706" i="6" s="1"/>
  <c r="H2707" i="6" s="1"/>
  <c r="H2708" i="6" s="1"/>
  <c r="H2709" i="6" s="1"/>
  <c r="H2710" i="6" s="1"/>
  <c r="H2711" i="6" s="1"/>
  <c r="H2712" i="6" s="1"/>
  <c r="H2713" i="6" s="1"/>
  <c r="H2714" i="6" s="1"/>
  <c r="H2715" i="6" s="1"/>
  <c r="H2716" i="6" s="1"/>
  <c r="H2717" i="6" s="1"/>
  <c r="H2718" i="6" s="1"/>
  <c r="H2719" i="6" s="1"/>
  <c r="H2720" i="6" s="1"/>
  <c r="H2721" i="6" s="1"/>
  <c r="H2722" i="6" s="1"/>
  <c r="H2723" i="6" s="1"/>
  <c r="H2724" i="6" s="1"/>
  <c r="H2725" i="6" s="1"/>
  <c r="H2726" i="6" s="1"/>
  <c r="H2727" i="6" s="1"/>
  <c r="H2728" i="6" s="1"/>
  <c r="H2729" i="6" s="1"/>
  <c r="H2730" i="6" s="1"/>
  <c r="H2731" i="6" s="1"/>
  <c r="H2732" i="6" s="1"/>
  <c r="H2733" i="6" s="1"/>
  <c r="H2734" i="6" s="1"/>
  <c r="H2735" i="6" s="1"/>
  <c r="H2736" i="6" s="1"/>
  <c r="H2737" i="6" s="1"/>
  <c r="H2738" i="6" s="1"/>
  <c r="H2739" i="6" s="1"/>
  <c r="H2740" i="6" s="1"/>
  <c r="H2741" i="6" s="1"/>
  <c r="H2742" i="6" s="1"/>
  <c r="H2743" i="6" s="1"/>
  <c r="H2744" i="6" s="1"/>
  <c r="H2745" i="6" s="1"/>
  <c r="H2746" i="6" s="1"/>
  <c r="H2747" i="6" s="1"/>
  <c r="H2748" i="6" s="1"/>
  <c r="H2749" i="6" s="1"/>
  <c r="H2750" i="6" s="1"/>
  <c r="H2751" i="6" s="1"/>
  <c r="H2752" i="6" s="1"/>
  <c r="H2753" i="6" s="1"/>
  <c r="H2754" i="6" s="1"/>
  <c r="H2755" i="6" s="1"/>
  <c r="H2756" i="6" s="1"/>
  <c r="H2757" i="6" s="1"/>
  <c r="H2758" i="6" s="1"/>
  <c r="H2759" i="6" s="1"/>
  <c r="H2760" i="6" s="1"/>
  <c r="H2761" i="6" s="1"/>
  <c r="H2762" i="6" s="1"/>
  <c r="H2763" i="6" s="1"/>
  <c r="H2764" i="6" s="1"/>
  <c r="H2765" i="6" s="1"/>
  <c r="H2766" i="6" s="1"/>
  <c r="H2767" i="6" s="1"/>
  <c r="H2768" i="6" s="1"/>
  <c r="H2769" i="6" s="1"/>
  <c r="H2770" i="6" s="1"/>
  <c r="H2771" i="6" s="1"/>
  <c r="AU2408" i="6"/>
  <c r="AU2376" i="6"/>
  <c r="AU2344" i="6"/>
  <c r="AU2312" i="6"/>
  <c r="AU328" i="6"/>
  <c r="AU2419" i="6"/>
  <c r="AU2387" i="6"/>
  <c r="AU2355" i="6"/>
  <c r="AU2291" i="6"/>
  <c r="AU2259" i="6"/>
  <c r="AU2227" i="6"/>
  <c r="AU2195" i="6"/>
  <c r="AU2163" i="6"/>
  <c r="AU2131" i="6"/>
  <c r="AU2099" i="6"/>
  <c r="AU2067" i="6"/>
  <c r="AU2035" i="6"/>
  <c r="AU2003" i="6"/>
  <c r="AU1971" i="6"/>
  <c r="AU1939" i="6"/>
  <c r="AU2745" i="6"/>
  <c r="AU2713" i="6"/>
  <c r="AU2681" i="6"/>
  <c r="AU2649" i="6"/>
  <c r="AU2617" i="6"/>
  <c r="AU2585" i="6"/>
  <c r="AU2553" i="6"/>
  <c r="AU2521" i="6"/>
  <c r="AU2489" i="6"/>
  <c r="AU2457" i="6"/>
  <c r="AU2425" i="6"/>
  <c r="AU2361" i="6"/>
  <c r="AU2329" i="6"/>
  <c r="AU2297" i="6"/>
  <c r="AU2265" i="6"/>
  <c r="AU2233" i="6"/>
  <c r="AU2201" i="6"/>
  <c r="AU2137" i="6"/>
  <c r="AU2105" i="6"/>
  <c r="AU2073" i="6"/>
  <c r="AU2009" i="6"/>
  <c r="AU1977" i="6"/>
  <c r="AU1945" i="6"/>
  <c r="AU2404" i="6"/>
  <c r="AU2372" i="6"/>
  <c r="AU2308" i="6"/>
  <c r="AU2084" i="6"/>
  <c r="AU2052" i="6"/>
  <c r="AU296" i="6"/>
  <c r="AU2735" i="6"/>
  <c r="AU2063" i="6"/>
  <c r="AU2031" i="6"/>
  <c r="AU1999" i="6"/>
  <c r="AU2741" i="6"/>
  <c r="AU2709" i="6"/>
  <c r="AU2645" i="6"/>
  <c r="AU2080" i="6"/>
  <c r="AU2048" i="6"/>
  <c r="AU1984" i="6"/>
  <c r="AU1952" i="6"/>
  <c r="AU264" i="6"/>
  <c r="AU392" i="6"/>
  <c r="AU2699" i="6"/>
  <c r="AU2635" i="6"/>
  <c r="AU2603" i="6"/>
  <c r="AU2571" i="6"/>
  <c r="AU2539" i="6"/>
  <c r="AU2507" i="6"/>
  <c r="AU2475" i="6"/>
  <c r="AU484" i="6"/>
  <c r="AU2755" i="6"/>
  <c r="AU2723" i="6"/>
  <c r="AU2729" i="6"/>
  <c r="AU2697" i="6"/>
  <c r="AU2665" i="6"/>
  <c r="AU2633" i="6"/>
  <c r="AU2601" i="6"/>
  <c r="AU2569" i="6"/>
  <c r="AU2537" i="6"/>
  <c r="AU2505" i="6"/>
  <c r="AU2441" i="6"/>
  <c r="AU2409" i="6"/>
  <c r="AU2345" i="6"/>
  <c r="AU2313" i="6"/>
  <c r="AU2281" i="6"/>
  <c r="AU2249" i="6"/>
  <c r="AU2217" i="6"/>
  <c r="AU2185" i="6"/>
  <c r="AU2153" i="6"/>
  <c r="AU2121" i="6"/>
  <c r="AU2089" i="6"/>
  <c r="AU2057" i="6"/>
  <c r="AU2025" i="6"/>
  <c r="AU1993" i="6"/>
  <c r="AU1961" i="6"/>
  <c r="AU1921" i="6"/>
  <c r="AU2751" i="6"/>
  <c r="AU2719" i="6"/>
  <c r="AU1885" i="6"/>
  <c r="AU1853" i="6"/>
  <c r="AU1821" i="6"/>
  <c r="AU1789" i="6"/>
  <c r="AU1757" i="6"/>
  <c r="AU1725" i="6"/>
  <c r="AU1693" i="6"/>
  <c r="AU1661" i="6"/>
  <c r="AU1597" i="6"/>
  <c r="AU1565" i="6"/>
  <c r="AU1533" i="6"/>
  <c r="AU1501" i="6"/>
  <c r="AU1437" i="6"/>
  <c r="AU1405" i="6"/>
  <c r="AU1373" i="6"/>
  <c r="AU1309" i="6"/>
  <c r="AU1277" i="6"/>
  <c r="AU1245" i="6"/>
  <c r="AU1213" i="6"/>
  <c r="AU1181" i="6"/>
  <c r="AU772" i="6"/>
  <c r="AU680" i="6"/>
  <c r="AU584" i="6"/>
  <c r="AU488" i="6"/>
  <c r="AU712" i="6"/>
  <c r="AU616" i="6"/>
  <c r="AU516" i="6"/>
  <c r="AU88" i="6"/>
  <c r="AU1907" i="6"/>
  <c r="AU1875" i="6"/>
  <c r="AU1843" i="6"/>
  <c r="AU1811" i="6"/>
  <c r="AU1779" i="6"/>
  <c r="AU1747" i="6"/>
  <c r="AU1715" i="6"/>
  <c r="AU1651" i="6"/>
  <c r="AU1619" i="6"/>
  <c r="AU1555" i="6"/>
  <c r="AU1523" i="6"/>
  <c r="AU1491" i="6"/>
  <c r="AU1459" i="6"/>
  <c r="AU1395" i="6"/>
  <c r="AU1363" i="6"/>
  <c r="AU1331" i="6"/>
  <c r="AU1299" i="6"/>
  <c r="AU1267" i="6"/>
  <c r="AU1203" i="6"/>
  <c r="AU1171" i="6"/>
  <c r="AU1139" i="6"/>
  <c r="AU1107" i="6"/>
  <c r="AU868" i="6"/>
  <c r="AU708" i="6"/>
  <c r="AU612" i="6"/>
  <c r="AU24" i="6"/>
  <c r="AU2724" i="6"/>
  <c r="AU1903" i="6"/>
  <c r="AU1871" i="6"/>
  <c r="AU1807" i="6"/>
  <c r="AU1775" i="6"/>
  <c r="AU1743" i="6"/>
  <c r="AU1711" i="6"/>
  <c r="AU1615" i="6"/>
  <c r="AU1583" i="6"/>
  <c r="AU1519" i="6"/>
  <c r="AU1487" i="6"/>
  <c r="AU1455" i="6"/>
  <c r="AU1423" i="6"/>
  <c r="AU1391" i="6"/>
  <c r="AU1327" i="6"/>
  <c r="AU1295" i="6"/>
  <c r="AU1263" i="6"/>
  <c r="AU1167" i="6"/>
  <c r="AU1135" i="6"/>
  <c r="AU1064" i="6"/>
  <c r="AU1000" i="6"/>
  <c r="AU968" i="6"/>
  <c r="AU936" i="6"/>
  <c r="AU424" i="6"/>
  <c r="AU156" i="6"/>
  <c r="AU2752" i="6"/>
  <c r="AU740" i="6"/>
  <c r="AU644" i="6"/>
  <c r="AU548" i="6"/>
  <c r="AU776" i="6"/>
  <c r="AU676" i="6"/>
  <c r="AU1444" i="6"/>
  <c r="AU1412" i="6"/>
  <c r="AU1380" i="6"/>
  <c r="AU1252" i="6"/>
  <c r="AU1220" i="6"/>
  <c r="AU1124" i="6"/>
  <c r="AU1092" i="6"/>
  <c r="AU1060" i="6"/>
  <c r="AU1028" i="6"/>
  <c r="AU932" i="6"/>
  <c r="AU232" i="6"/>
  <c r="AU132" i="6"/>
  <c r="AU2748" i="6"/>
  <c r="AU1956" i="6"/>
  <c r="AU1892" i="6"/>
  <c r="AU1860" i="6"/>
  <c r="AU1828" i="6"/>
  <c r="AU1796" i="6"/>
  <c r="AU1764" i="6"/>
  <c r="AU1668" i="6"/>
  <c r="AU1636" i="6"/>
  <c r="AU1604" i="6"/>
  <c r="AU1572" i="6"/>
  <c r="AU1540" i="6"/>
  <c r="AU1508" i="6"/>
  <c r="AU217" i="6"/>
  <c r="AU93" i="6"/>
  <c r="AU1057" i="6"/>
  <c r="AU993" i="6"/>
  <c r="AU961" i="6"/>
  <c r="AU929" i="6"/>
  <c r="AU865" i="6"/>
  <c r="AU801" i="6"/>
  <c r="AU1440" i="6"/>
  <c r="AU1408" i="6"/>
  <c r="AU1312" i="6"/>
  <c r="AU1248" i="6"/>
  <c r="AU1216" i="6"/>
  <c r="AU1152" i="6"/>
  <c r="AU1120" i="6"/>
  <c r="AU1043" i="6"/>
  <c r="AU979" i="6"/>
  <c r="AU947" i="6"/>
  <c r="AU915" i="6"/>
  <c r="AU883" i="6"/>
  <c r="AU851" i="6"/>
  <c r="AU819" i="6"/>
  <c r="AU787" i="6"/>
  <c r="AU755" i="6"/>
  <c r="AU723" i="6"/>
  <c r="AU659" i="6"/>
  <c r="AU627" i="6"/>
  <c r="AU595" i="6"/>
  <c r="AU563" i="6"/>
  <c r="AU531" i="6"/>
  <c r="AU499" i="6"/>
  <c r="AU467" i="6"/>
  <c r="AU435" i="6"/>
  <c r="AU403" i="6"/>
  <c r="AU371" i="6"/>
  <c r="AU307" i="6"/>
  <c r="AU275" i="6"/>
  <c r="AU243" i="6"/>
  <c r="AU211" i="6"/>
  <c r="AU147" i="6"/>
  <c r="AU115" i="6"/>
  <c r="AU83" i="6"/>
  <c r="AU51" i="6"/>
  <c r="AU19" i="6"/>
  <c r="AU1920" i="6"/>
  <c r="AU1888" i="6"/>
  <c r="AU1856" i="6"/>
  <c r="AU1792" i="6"/>
  <c r="AU1760" i="6"/>
  <c r="AU1728" i="6"/>
  <c r="AU1696" i="6"/>
  <c r="AU1664" i="6"/>
  <c r="AU1632" i="6"/>
  <c r="AU1600" i="6"/>
  <c r="AU1568" i="6"/>
  <c r="AU1536" i="6"/>
  <c r="AU1504" i="6"/>
  <c r="AU1472" i="6"/>
  <c r="AU808" i="6"/>
  <c r="AU1085" i="6"/>
  <c r="AU1053" i="6"/>
  <c r="AU1021" i="6"/>
  <c r="AU989" i="6"/>
  <c r="AU957" i="6"/>
  <c r="AU925" i="6"/>
  <c r="AU893" i="6"/>
  <c r="AU861" i="6"/>
  <c r="AU829" i="6"/>
  <c r="AU765" i="6"/>
  <c r="AU552" i="6"/>
  <c r="AU1071" i="6"/>
  <c r="AU1039" i="6"/>
  <c r="AU1007" i="6"/>
  <c r="AU975" i="6"/>
  <c r="AU943" i="6"/>
  <c r="AU911" i="6"/>
  <c r="AU879" i="6"/>
  <c r="AU847" i="6"/>
  <c r="AU719" i="6"/>
  <c r="AU655" i="6"/>
  <c r="AU623" i="6"/>
  <c r="AU591" i="6"/>
  <c r="AU527" i="6"/>
  <c r="AU495" i="6"/>
  <c r="AU463" i="6"/>
  <c r="AU431" i="6"/>
  <c r="AU399" i="6"/>
  <c r="AU367" i="6"/>
  <c r="AU303" i="6"/>
  <c r="AU271" i="6"/>
  <c r="AU239" i="6"/>
  <c r="AU175" i="6"/>
  <c r="AU143" i="6"/>
  <c r="AU111" i="6"/>
  <c r="AU15" i="6"/>
  <c r="AU840" i="6"/>
  <c r="AU96" i="6"/>
  <c r="AU1137" i="6"/>
  <c r="AU945" i="6"/>
  <c r="AU2232" i="6"/>
  <c r="AU2581" i="6"/>
  <c r="AU2549" i="6"/>
  <c r="AU2517" i="6"/>
  <c r="AU2453" i="6"/>
  <c r="AU2421" i="6"/>
  <c r="AU2389" i="6"/>
  <c r="AU2357" i="6"/>
  <c r="AU2293" i="6"/>
  <c r="AU2197" i="6"/>
  <c r="AU2165" i="6"/>
  <c r="AU2133" i="6"/>
  <c r="AU2101" i="6"/>
  <c r="AU2037" i="6"/>
  <c r="AU2005" i="6"/>
  <c r="AU1973" i="6"/>
  <c r="AU1941" i="6"/>
  <c r="AU1901" i="6"/>
  <c r="AU1869" i="6"/>
  <c r="AU1837" i="6"/>
  <c r="AU1805" i="6"/>
  <c r="AU1773" i="6"/>
  <c r="AU1741" i="6"/>
  <c r="AU1709" i="6"/>
  <c r="AU1677" i="6"/>
  <c r="AU1645" i="6"/>
  <c r="AU1613" i="6"/>
  <c r="AU1581" i="6"/>
  <c r="AU1549" i="6"/>
  <c r="AU1517" i="6"/>
  <c r="AU1485" i="6"/>
  <c r="AU1453" i="6"/>
  <c r="AU1421" i="6"/>
  <c r="AU1389" i="6"/>
  <c r="AU1357" i="6"/>
  <c r="AU1325" i="6"/>
  <c r="AU1293" i="6"/>
  <c r="AU1261" i="6"/>
  <c r="AU225" i="6"/>
  <c r="AU1917" i="6"/>
  <c r="AU2747" i="6"/>
  <c r="AU2753" i="6"/>
  <c r="AU2721" i="6"/>
  <c r="AU2689" i="6"/>
  <c r="AU2657" i="6"/>
  <c r="AU2625" i="6"/>
  <c r="AU2593" i="6"/>
  <c r="AU2561" i="6"/>
  <c r="AU2529" i="6"/>
  <c r="AU2497" i="6"/>
  <c r="AU2465" i="6"/>
  <c r="AU2433" i="6"/>
  <c r="AU2401" i="6"/>
  <c r="AU2369" i="6"/>
  <c r="AU2337" i="6"/>
  <c r="AU2305" i="6"/>
  <c r="AU2273" i="6"/>
  <c r="AU2241" i="6"/>
  <c r="AU2209" i="6"/>
  <c r="AU2177" i="6"/>
  <c r="AU2145" i="6"/>
  <c r="AU2081" i="6"/>
  <c r="AU2049" i="6"/>
  <c r="AU2017" i="6"/>
  <c r="AU1985" i="6"/>
  <c r="AU1953" i="6"/>
  <c r="AU1913" i="6"/>
  <c r="AU1081" i="6"/>
  <c r="AU985" i="6"/>
  <c r="AU953" i="6"/>
  <c r="AU921" i="6"/>
  <c r="AU889" i="6"/>
  <c r="AU857" i="6"/>
  <c r="AU825" i="6"/>
  <c r="AU1909" i="6"/>
  <c r="AU1877" i="6"/>
  <c r="AU1845" i="6"/>
  <c r="AU1813" i="6"/>
  <c r="AU1781" i="6"/>
  <c r="AU1749" i="6"/>
  <c r="AU1717" i="6"/>
  <c r="AU1653" i="6"/>
  <c r="AU1621" i="6"/>
  <c r="AU1589" i="6"/>
  <c r="AU1525" i="6"/>
  <c r="AU1493" i="6"/>
  <c r="AU1461" i="6"/>
  <c r="AU1429" i="6"/>
  <c r="AU1365" i="6"/>
  <c r="AU1333" i="6"/>
  <c r="AU1301" i="6"/>
  <c r="AU1269" i="6"/>
  <c r="AU1237" i="6"/>
  <c r="AU1173" i="6"/>
  <c r="AU2744" i="6"/>
  <c r="AU2768" i="6"/>
  <c r="AU257" i="6"/>
  <c r="AU2764" i="6"/>
  <c r="AU769" i="6"/>
  <c r="AU737" i="6"/>
  <c r="AU673" i="6"/>
  <c r="AU641" i="6"/>
  <c r="AU609" i="6"/>
  <c r="AU577" i="6"/>
  <c r="AU513" i="6"/>
  <c r="AU449" i="6"/>
  <c r="AU353" i="6"/>
  <c r="AU321" i="6"/>
  <c r="AU289" i="6"/>
  <c r="AU253" i="6"/>
  <c r="AU205" i="6"/>
  <c r="AU137" i="6"/>
  <c r="AU69" i="6"/>
  <c r="AU2760" i="6"/>
  <c r="AU2728" i="6"/>
  <c r="AU701" i="6"/>
  <c r="AU669" i="6"/>
  <c r="AU637" i="6"/>
  <c r="AU605" i="6"/>
  <c r="AU573" i="6"/>
  <c r="AU541" i="6"/>
  <c r="AU477" i="6"/>
  <c r="AU445" i="6"/>
  <c r="AU413" i="6"/>
  <c r="AU381" i="6"/>
  <c r="AU349" i="6"/>
  <c r="AU317" i="6"/>
  <c r="AU285" i="6"/>
  <c r="AU249" i="6"/>
  <c r="AU129" i="6"/>
  <c r="AU1091" i="6"/>
  <c r="AU1059" i="6"/>
  <c r="AU1027" i="6"/>
  <c r="AU995" i="6"/>
  <c r="AU867" i="6"/>
  <c r="AU835" i="6"/>
  <c r="AU803" i="6"/>
  <c r="AU771" i="6"/>
  <c r="AU739" i="6"/>
  <c r="AU579" i="6"/>
  <c r="AU483" i="6"/>
  <c r="AU451" i="6"/>
  <c r="AU419" i="6"/>
  <c r="AU387" i="6"/>
  <c r="AU291" i="6"/>
  <c r="AU259" i="6"/>
  <c r="AU227" i="6"/>
  <c r="AU195" i="6"/>
  <c r="AU131" i="6"/>
  <c r="AU99" i="6"/>
  <c r="AU67" i="6"/>
  <c r="AU35" i="6"/>
  <c r="AU729" i="6"/>
  <c r="AU697" i="6"/>
  <c r="AU665" i="6"/>
  <c r="AU633" i="6"/>
  <c r="AU601" i="6"/>
  <c r="AU569" i="6"/>
  <c r="AU537" i="6"/>
  <c r="AU505" i="6"/>
  <c r="AU473" i="6"/>
  <c r="AU441" i="6"/>
  <c r="AU409" i="6"/>
  <c r="AU313" i="6"/>
  <c r="AU281" i="6"/>
  <c r="AU189" i="6"/>
  <c r="AU121" i="6"/>
  <c r="AU1937" i="6"/>
  <c r="AU2769" i="6"/>
  <c r="AU1933" i="6"/>
  <c r="H2" i="7"/>
  <c r="AU2763" i="6"/>
  <c r="AU2731" i="6"/>
  <c r="AU2737" i="6"/>
  <c r="AU2705" i="6"/>
  <c r="AU2641" i="6"/>
  <c r="AU2609" i="6"/>
  <c r="AU2545" i="6"/>
  <c r="AU2513" i="6"/>
  <c r="AU2481" i="6"/>
  <c r="AU2449" i="6"/>
  <c r="AU2417" i="6"/>
  <c r="AU2385" i="6"/>
  <c r="AU2353" i="6"/>
  <c r="AU2289" i="6"/>
  <c r="AU2257" i="6"/>
  <c r="AU2225" i="6"/>
  <c r="AU2193" i="6"/>
  <c r="AU2161" i="6"/>
  <c r="AU2129" i="6"/>
  <c r="AU2065" i="6"/>
  <c r="AU2033" i="6"/>
  <c r="AU2001" i="6"/>
  <c r="AU1969" i="6"/>
  <c r="AU1929" i="6"/>
  <c r="AU1897" i="6"/>
  <c r="AU1865" i="6"/>
  <c r="AU1833" i="6"/>
  <c r="AU1769" i="6"/>
  <c r="AU1737" i="6"/>
  <c r="AU1705" i="6"/>
  <c r="AU1673" i="6"/>
  <c r="AU1641" i="6"/>
  <c r="AU1577" i="6"/>
  <c r="AU1545" i="6"/>
  <c r="AU1513" i="6"/>
  <c r="AU1481" i="6"/>
  <c r="AU1449" i="6"/>
  <c r="AU1417" i="6"/>
  <c r="AU1385" i="6"/>
  <c r="AU1321" i="6"/>
  <c r="AU1289" i="6"/>
  <c r="AU1257" i="6"/>
  <c r="AU1225" i="6"/>
  <c r="AU1193" i="6"/>
  <c r="AU2759" i="6"/>
  <c r="AU2727" i="6"/>
  <c r="AU2765" i="6"/>
  <c r="AU2733" i="6"/>
  <c r="AU2701" i="6"/>
  <c r="AU2669" i="6"/>
  <c r="AU2637" i="6"/>
  <c r="AU2605" i="6"/>
  <c r="AU2573" i="6"/>
  <c r="AU2541" i="6"/>
  <c r="AU2509" i="6"/>
  <c r="AU2477" i="6"/>
  <c r="AU2445" i="6"/>
  <c r="AU2413" i="6"/>
  <c r="AU2381" i="6"/>
  <c r="AU2349" i="6"/>
  <c r="AU2317" i="6"/>
  <c r="AU2285" i="6"/>
  <c r="AU2253" i="6"/>
  <c r="AU2221" i="6"/>
  <c r="AU2189" i="6"/>
  <c r="AU2157" i="6"/>
  <c r="AU2125" i="6"/>
  <c r="AU2093" i="6"/>
  <c r="AU2061" i="6"/>
  <c r="AU2029" i="6"/>
  <c r="AU1997" i="6"/>
  <c r="AU1965" i="6"/>
  <c r="AU1925" i="6"/>
  <c r="AU1893" i="6"/>
  <c r="AU1829" i="6"/>
  <c r="AU1797" i="6"/>
  <c r="AU1765" i="6"/>
  <c r="AU1733" i="6"/>
  <c r="AU1669" i="6"/>
  <c r="AU1605" i="6"/>
  <c r="AU1573" i="6"/>
  <c r="AU1541" i="6"/>
  <c r="AU1509" i="6"/>
  <c r="AU1477" i="6"/>
  <c r="AU1445" i="6"/>
  <c r="AU1381" i="6"/>
  <c r="AU1349" i="6"/>
  <c r="AU1317" i="6"/>
  <c r="AU1253" i="6"/>
  <c r="AU1189" i="6"/>
  <c r="AU165" i="6"/>
  <c r="AU101" i="6"/>
  <c r="AU41" i="6"/>
  <c r="AU1157" i="6"/>
  <c r="AU1125" i="6"/>
  <c r="AU1093" i="6"/>
  <c r="AU1029" i="6"/>
  <c r="AU997" i="6"/>
  <c r="AU901" i="6"/>
  <c r="AU869" i="6"/>
  <c r="AU837" i="6"/>
  <c r="AU805" i="6"/>
  <c r="AU773" i="6"/>
  <c r="AU741" i="6"/>
  <c r="AU709" i="6"/>
  <c r="AU645" i="6"/>
  <c r="AU613" i="6"/>
  <c r="AU581" i="6"/>
  <c r="AU517" i="6"/>
  <c r="AU485" i="6"/>
  <c r="AU453" i="6"/>
  <c r="AU421" i="6"/>
  <c r="AU357" i="6"/>
  <c r="AU325" i="6"/>
  <c r="AU213" i="6"/>
  <c r="AU145" i="6"/>
  <c r="AU77" i="6"/>
  <c r="AU13" i="6"/>
  <c r="AU1153" i="6"/>
  <c r="AU1121" i="6"/>
  <c r="AU2725" i="6"/>
  <c r="AU2693" i="6"/>
  <c r="AU2629" i="6"/>
  <c r="AU2597" i="6"/>
  <c r="AU2501" i="6"/>
  <c r="AU2469" i="6"/>
  <c r="AU2437" i="6"/>
  <c r="AU2405" i="6"/>
  <c r="AU2373" i="6"/>
  <c r="AU2341" i="6"/>
  <c r="AU2309" i="6"/>
  <c r="AU2277" i="6"/>
  <c r="AU2213" i="6"/>
  <c r="AU2181" i="6"/>
  <c r="AU2149" i="6"/>
  <c r="AU2117" i="6"/>
  <c r="AU2085" i="6"/>
  <c r="AU2053" i="6"/>
  <c r="AU2021" i="6"/>
  <c r="AU1989" i="6"/>
  <c r="AU1957" i="6"/>
  <c r="AU149" i="6"/>
  <c r="AU1149" i="6"/>
  <c r="AU1117" i="6"/>
  <c r="AU197" i="6"/>
  <c r="AU1881" i="6"/>
  <c r="AU1817" i="6"/>
  <c r="AU1785" i="6"/>
  <c r="AU1753" i="6"/>
  <c r="AU1689" i="6"/>
  <c r="AU1657" i="6"/>
  <c r="AU1593" i="6"/>
  <c r="AU1529" i="6"/>
  <c r="AU1497" i="6"/>
  <c r="AU1465" i="6"/>
  <c r="AU1433" i="6"/>
  <c r="AU1401" i="6"/>
  <c r="AU1369" i="6"/>
  <c r="AU1305" i="6"/>
  <c r="AU1273" i="6"/>
  <c r="AU1241" i="6"/>
  <c r="AU1177" i="6"/>
  <c r="AU141" i="6"/>
  <c r="AU81" i="6"/>
  <c r="AU17" i="6"/>
  <c r="AU1145" i="6"/>
  <c r="AU1113" i="6"/>
  <c r="AU245" i="6"/>
  <c r="AU53" i="6"/>
  <c r="AU133" i="6"/>
  <c r="AU73" i="6"/>
  <c r="AU9" i="6"/>
  <c r="AU1141" i="6"/>
  <c r="AU1109" i="6"/>
  <c r="AU1077" i="6"/>
  <c r="AU1045" i="6"/>
  <c r="AU1013" i="6"/>
  <c r="AU981" i="6"/>
  <c r="AU853" i="6"/>
  <c r="AU789" i="6"/>
  <c r="AU757" i="6"/>
  <c r="AU725" i="6"/>
  <c r="AU661" i="6"/>
  <c r="AU629" i="6"/>
  <c r="AU597" i="6"/>
  <c r="AU533" i="6"/>
  <c r="AU469" i="6"/>
  <c r="AU437" i="6"/>
  <c r="AU373" i="6"/>
  <c r="AU341" i="6"/>
  <c r="AU277" i="6"/>
  <c r="AU241" i="6"/>
  <c r="AU45" i="6"/>
  <c r="AU4" i="6"/>
  <c r="AU5" i="6"/>
  <c r="AU1105" i="6"/>
  <c r="AU1073" i="6"/>
  <c r="AU1041" i="6"/>
  <c r="AU1009" i="6"/>
  <c r="AU977" i="6"/>
  <c r="AU913" i="6"/>
  <c r="AU849" i="6"/>
  <c r="AU817" i="6"/>
  <c r="AU785" i="6"/>
  <c r="AU721" i="6"/>
  <c r="AU689" i="6"/>
  <c r="AU657" i="6"/>
  <c r="AU593" i="6"/>
  <c r="AU561" i="6"/>
  <c r="AU529" i="6"/>
  <c r="AU497" i="6"/>
  <c r="AU465" i="6"/>
  <c r="AU433" i="6"/>
  <c r="AU369" i="6"/>
  <c r="AU337" i="6"/>
  <c r="AU305" i="6"/>
  <c r="AU273" i="6"/>
  <c r="AU237" i="6"/>
  <c r="AU169" i="6"/>
  <c r="AU105" i="6"/>
  <c r="AU37" i="6"/>
  <c r="AU265" i="6"/>
  <c r="AU177" i="6"/>
  <c r="AU117" i="6"/>
  <c r="AU57" i="6"/>
  <c r="AU1165" i="6"/>
  <c r="AU1133" i="6"/>
  <c r="AU1101" i="6"/>
  <c r="AU1069" i="6"/>
  <c r="AU1005" i="6"/>
  <c r="AU941" i="6"/>
  <c r="AU909" i="6"/>
  <c r="AU845" i="6"/>
  <c r="AU813" i="6"/>
  <c r="AU781" i="6"/>
  <c r="AU717" i="6"/>
  <c r="AU685" i="6"/>
  <c r="AU653" i="6"/>
  <c r="AU589" i="6"/>
  <c r="AU557" i="6"/>
  <c r="AU525" i="6"/>
  <c r="AU429" i="6"/>
  <c r="AU365" i="6"/>
  <c r="AU333" i="6"/>
  <c r="AU301" i="6"/>
  <c r="AU269" i="6"/>
  <c r="AU229" i="6"/>
  <c r="AU161" i="6"/>
  <c r="AU97" i="6"/>
  <c r="AU29" i="6"/>
  <c r="AU233" i="6"/>
  <c r="AU173" i="6"/>
  <c r="AU49" i="6"/>
  <c r="AU1161" i="6"/>
  <c r="AU1065" i="6"/>
  <c r="AU1033" i="6"/>
  <c r="AU1001" i="6"/>
  <c r="AU969" i="6"/>
  <c r="AU873" i="6"/>
  <c r="AU809" i="6"/>
  <c r="AU777" i="6"/>
  <c r="AU681" i="6"/>
  <c r="AU617" i="6"/>
  <c r="AU553" i="6"/>
  <c r="AU521" i="6"/>
  <c r="AU457" i="6"/>
  <c r="AU425" i="6"/>
  <c r="AU393" i="6"/>
  <c r="AU297" i="6"/>
  <c r="AU221" i="6"/>
  <c r="AU153" i="6"/>
  <c r="AU85" i="6"/>
  <c r="AU21" i="6"/>
  <c r="AR3" i="6"/>
  <c r="V21" i="6"/>
  <c r="W21" i="6" s="1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Q3" i="6"/>
  <c r="O3" i="6"/>
  <c r="B3" i="6"/>
  <c r="P2" i="6"/>
  <c r="AF2" i="6" s="1"/>
  <c r="O2" i="6"/>
  <c r="N2" i="6"/>
  <c r="AH2" i="6" s="1"/>
  <c r="M2" i="6"/>
  <c r="K2" i="6"/>
  <c r="B2" i="6"/>
  <c r="AS3" i="6" l="1"/>
  <c r="AU3" i="6"/>
  <c r="AY4" i="6" s="1"/>
  <c r="AY3" i="6"/>
  <c r="N3" i="6"/>
  <c r="K3" i="6"/>
  <c r="M3" i="6"/>
  <c r="U3" i="6" s="1"/>
  <c r="D220" i="7" l="1"/>
  <c r="H220" i="7" s="1"/>
  <c r="D116" i="7"/>
  <c r="H116" i="7" s="1"/>
  <c r="D13" i="7"/>
  <c r="H13" i="7" s="1"/>
  <c r="D251" i="7"/>
  <c r="H251" i="7" s="1"/>
  <c r="D75" i="7"/>
  <c r="H75" i="7" s="1"/>
  <c r="D250" i="7"/>
  <c r="H250" i="7" s="1"/>
  <c r="D162" i="7"/>
  <c r="H162" i="7" s="1"/>
  <c r="D65" i="7"/>
  <c r="H65" i="7" s="1"/>
  <c r="D168" i="7"/>
  <c r="H168" i="7" s="1"/>
  <c r="D212" i="7"/>
  <c r="H212" i="7" s="1"/>
  <c r="D108" i="7"/>
  <c r="H108" i="7" s="1"/>
  <c r="D60" i="7"/>
  <c r="H60" i="7" s="1"/>
  <c r="D187" i="7"/>
  <c r="H187" i="7" s="1"/>
  <c r="D67" i="7"/>
  <c r="H67" i="7" s="1"/>
  <c r="D249" i="7"/>
  <c r="H249" i="7" s="1"/>
  <c r="D49" i="7"/>
  <c r="H49" i="7" s="1"/>
  <c r="D191" i="7"/>
  <c r="H191" i="7" s="1"/>
  <c r="D204" i="7"/>
  <c r="H204" i="7" s="1"/>
  <c r="D156" i="7"/>
  <c r="H156" i="7" s="1"/>
  <c r="D52" i="7"/>
  <c r="H52" i="7" s="1"/>
  <c r="D235" i="7"/>
  <c r="H235" i="7" s="1"/>
  <c r="D4" i="7"/>
  <c r="H4" i="7" s="1"/>
  <c r="D226" i="7"/>
  <c r="H226" i="7" s="1"/>
  <c r="D34" i="7"/>
  <c r="H34" i="7" s="1"/>
  <c r="D145" i="7"/>
  <c r="H145" i="7" s="1"/>
  <c r="D174" i="7"/>
  <c r="H174" i="7" s="1"/>
  <c r="D252" i="7"/>
  <c r="H252" i="7" s="1"/>
  <c r="D148" i="7"/>
  <c r="H148" i="7" s="1"/>
  <c r="D44" i="7"/>
  <c r="H44" i="7" s="1"/>
  <c r="D227" i="7"/>
  <c r="H227" i="7" s="1"/>
  <c r="D171" i="7"/>
  <c r="H171" i="7" s="1"/>
  <c r="D218" i="7"/>
  <c r="H218" i="7" s="1"/>
  <c r="D27" i="7"/>
  <c r="H27" i="7" s="1"/>
  <c r="D129" i="7"/>
  <c r="H129" i="7" s="1"/>
  <c r="D26" i="7"/>
  <c r="H26" i="7" s="1"/>
  <c r="D104" i="7"/>
  <c r="H104" i="7" s="1"/>
  <c r="D166" i="7"/>
  <c r="H166" i="7" s="1"/>
  <c r="D244" i="7"/>
  <c r="H244" i="7" s="1"/>
  <c r="D140" i="7"/>
  <c r="H140" i="7" s="1"/>
  <c r="D92" i="7"/>
  <c r="H92" i="7" s="1"/>
  <c r="D163" i="7"/>
  <c r="H163" i="7" s="1"/>
  <c r="D43" i="7"/>
  <c r="H43" i="7" s="1"/>
  <c r="D217" i="7"/>
  <c r="H217" i="7" s="1"/>
  <c r="D18" i="7"/>
  <c r="H18" i="7" s="1"/>
  <c r="D127" i="7"/>
  <c r="H127" i="7" s="1"/>
  <c r="D134" i="7"/>
  <c r="H134" i="7" s="1"/>
  <c r="D236" i="7"/>
  <c r="H236" i="7" s="1"/>
  <c r="D188" i="7"/>
  <c r="H188" i="7" s="1"/>
  <c r="D84" i="7"/>
  <c r="H84" i="7" s="1"/>
  <c r="D155" i="7"/>
  <c r="H155" i="7" s="1"/>
  <c r="D99" i="7"/>
  <c r="H99" i="7" s="1"/>
  <c r="D194" i="7"/>
  <c r="H194" i="7" s="1"/>
  <c r="D97" i="7"/>
  <c r="H97" i="7" s="1"/>
  <c r="D232" i="7"/>
  <c r="H232" i="7" s="1"/>
  <c r="D6" i="7"/>
  <c r="H6" i="7" s="1"/>
  <c r="D37" i="7"/>
  <c r="H37" i="7" s="1"/>
  <c r="D69" i="7"/>
  <c r="H69" i="7" s="1"/>
  <c r="D101" i="7"/>
  <c r="H101" i="7" s="1"/>
  <c r="D133" i="7"/>
  <c r="H133" i="7" s="1"/>
  <c r="D165" i="7"/>
  <c r="H165" i="7" s="1"/>
  <c r="D197" i="7"/>
  <c r="H197" i="7" s="1"/>
  <c r="D229" i="7"/>
  <c r="H229" i="7" s="1"/>
  <c r="D23" i="7"/>
  <c r="H23" i="7" s="1"/>
  <c r="D62" i="7"/>
  <c r="H62" i="7" s="1"/>
  <c r="D94" i="7"/>
  <c r="H94" i="7" s="1"/>
  <c r="D126" i="7"/>
  <c r="H126" i="7" s="1"/>
  <c r="D158" i="7"/>
  <c r="H158" i="7" s="1"/>
  <c r="D190" i="7"/>
  <c r="H190" i="7" s="1"/>
  <c r="D222" i="7"/>
  <c r="H222" i="7" s="1"/>
  <c r="D254" i="7"/>
  <c r="H254" i="7" s="1"/>
  <c r="D16" i="7"/>
  <c r="H16" i="7" s="1"/>
  <c r="D47" i="7"/>
  <c r="H47" i="7" s="1"/>
  <c r="D79" i="7"/>
  <c r="H79" i="7" s="1"/>
  <c r="D111" i="7"/>
  <c r="H111" i="7" s="1"/>
  <c r="D143" i="7"/>
  <c r="H143" i="7" s="1"/>
  <c r="D175" i="7"/>
  <c r="H175" i="7" s="1"/>
  <c r="D207" i="7"/>
  <c r="H207" i="7" s="1"/>
  <c r="D239" i="7"/>
  <c r="H239" i="7" s="1"/>
  <c r="D25" i="7"/>
  <c r="H25" i="7" s="1"/>
  <c r="D56" i="7"/>
  <c r="H56" i="7" s="1"/>
  <c r="D88" i="7"/>
  <c r="H88" i="7" s="1"/>
  <c r="D120" i="7"/>
  <c r="H120" i="7" s="1"/>
  <c r="D152" i="7"/>
  <c r="H152" i="7" s="1"/>
  <c r="D184" i="7"/>
  <c r="H184" i="7" s="1"/>
  <c r="D216" i="7"/>
  <c r="H216" i="7" s="1"/>
  <c r="D248" i="7"/>
  <c r="H248" i="7" s="1"/>
  <c r="D10" i="7"/>
  <c r="H10" i="7" s="1"/>
  <c r="D41" i="7"/>
  <c r="H41" i="7" s="1"/>
  <c r="D73" i="7"/>
  <c r="H73" i="7" s="1"/>
  <c r="D105" i="7"/>
  <c r="H105" i="7" s="1"/>
  <c r="D137" i="7"/>
  <c r="H137" i="7" s="1"/>
  <c r="D169" i="7"/>
  <c r="H169" i="7" s="1"/>
  <c r="D201" i="7"/>
  <c r="H201" i="7" s="1"/>
  <c r="D233" i="7"/>
  <c r="H233" i="7" s="1"/>
  <c r="D14" i="7"/>
  <c r="H14" i="7" s="1"/>
  <c r="D45" i="7"/>
  <c r="H45" i="7" s="1"/>
  <c r="D77" i="7"/>
  <c r="H77" i="7" s="1"/>
  <c r="D109" i="7"/>
  <c r="H109" i="7" s="1"/>
  <c r="D141" i="7"/>
  <c r="H141" i="7" s="1"/>
  <c r="D173" i="7"/>
  <c r="H173" i="7" s="1"/>
  <c r="D205" i="7"/>
  <c r="H205" i="7" s="1"/>
  <c r="D237" i="7"/>
  <c r="H237" i="7" s="1"/>
  <c r="D22" i="7"/>
  <c r="H22" i="7" s="1"/>
  <c r="D53" i="7"/>
  <c r="H53" i="7" s="1"/>
  <c r="D85" i="7"/>
  <c r="H85" i="7" s="1"/>
  <c r="D117" i="7"/>
  <c r="H117" i="7" s="1"/>
  <c r="D149" i="7"/>
  <c r="H149" i="7" s="1"/>
  <c r="D181" i="7"/>
  <c r="H181" i="7" s="1"/>
  <c r="D213" i="7"/>
  <c r="H213" i="7" s="1"/>
  <c r="D245" i="7"/>
  <c r="H245" i="7" s="1"/>
  <c r="D7" i="7"/>
  <c r="H7" i="7" s="1"/>
  <c r="D46" i="7"/>
  <c r="H46" i="7" s="1"/>
  <c r="D78" i="7"/>
  <c r="H78" i="7" s="1"/>
  <c r="D11" i="7"/>
  <c r="H11" i="7" s="1"/>
  <c r="D42" i="7"/>
  <c r="H42" i="7" s="1"/>
  <c r="D74" i="7"/>
  <c r="H74" i="7" s="1"/>
  <c r="D106" i="7"/>
  <c r="H106" i="7" s="1"/>
  <c r="D138" i="7"/>
  <c r="H138" i="7" s="1"/>
  <c r="D170" i="7"/>
  <c r="H170" i="7" s="1"/>
  <c r="D202" i="7"/>
  <c r="H202" i="7" s="1"/>
  <c r="D234" i="7"/>
  <c r="H234" i="7" s="1"/>
  <c r="D20" i="7"/>
  <c r="H20" i="7" s="1"/>
  <c r="D51" i="7"/>
  <c r="H51" i="7" s="1"/>
  <c r="D83" i="7"/>
  <c r="H83" i="7" s="1"/>
  <c r="D115" i="7"/>
  <c r="H115" i="7" s="1"/>
  <c r="D147" i="7"/>
  <c r="H147" i="7" s="1"/>
  <c r="D179" i="7"/>
  <c r="H179" i="7" s="1"/>
  <c r="D211" i="7"/>
  <c r="H211" i="7" s="1"/>
  <c r="D243" i="7"/>
  <c r="H243" i="7" s="1"/>
  <c r="D30" i="7"/>
  <c r="H30" i="7" s="1"/>
  <c r="D61" i="7"/>
  <c r="H61" i="7" s="1"/>
  <c r="D93" i="7"/>
  <c r="H93" i="7" s="1"/>
  <c r="D125" i="7"/>
  <c r="H125" i="7" s="1"/>
  <c r="D157" i="7"/>
  <c r="H157" i="7" s="1"/>
  <c r="D189" i="7"/>
  <c r="H189" i="7" s="1"/>
  <c r="D221" i="7"/>
  <c r="H221" i="7" s="1"/>
  <c r="D253" i="7"/>
  <c r="H253" i="7" s="1"/>
  <c r="D15" i="7"/>
  <c r="H15" i="7" s="1"/>
  <c r="D54" i="7"/>
  <c r="H54" i="7" s="1"/>
  <c r="D86" i="7"/>
  <c r="H86" i="7" s="1"/>
  <c r="D118" i="7"/>
  <c r="H118" i="7" s="1"/>
  <c r="D150" i="7"/>
  <c r="H150" i="7" s="1"/>
  <c r="D182" i="7"/>
  <c r="H182" i="7" s="1"/>
  <c r="D214" i="7"/>
  <c r="H214" i="7" s="1"/>
  <c r="D246" i="7"/>
  <c r="H246" i="7" s="1"/>
  <c r="D8" i="7"/>
  <c r="H8" i="7" s="1"/>
  <c r="D39" i="7"/>
  <c r="H39" i="7" s="1"/>
  <c r="D71" i="7"/>
  <c r="H71" i="7" s="1"/>
  <c r="D103" i="7"/>
  <c r="H103" i="7" s="1"/>
  <c r="D135" i="7"/>
  <c r="H135" i="7" s="1"/>
  <c r="D167" i="7"/>
  <c r="H167" i="7" s="1"/>
  <c r="D199" i="7"/>
  <c r="H199" i="7" s="1"/>
  <c r="D231" i="7"/>
  <c r="H231" i="7" s="1"/>
  <c r="D17" i="7"/>
  <c r="H17" i="7" s="1"/>
  <c r="D48" i="7"/>
  <c r="H48" i="7" s="1"/>
  <c r="D80" i="7"/>
  <c r="H80" i="7" s="1"/>
  <c r="D112" i="7"/>
  <c r="H112" i="7" s="1"/>
  <c r="D144" i="7"/>
  <c r="H144" i="7" s="1"/>
  <c r="D176" i="7"/>
  <c r="H176" i="7" s="1"/>
  <c r="D208" i="7"/>
  <c r="H208" i="7" s="1"/>
  <c r="D240" i="7"/>
  <c r="H240" i="7" s="1"/>
  <c r="D19" i="7"/>
  <c r="H19" i="7" s="1"/>
  <c r="D50" i="7"/>
  <c r="H50" i="7" s="1"/>
  <c r="D82" i="7"/>
  <c r="H82" i="7" s="1"/>
  <c r="D114" i="7"/>
  <c r="H114" i="7" s="1"/>
  <c r="D146" i="7"/>
  <c r="H146" i="7" s="1"/>
  <c r="D178" i="7"/>
  <c r="H178" i="7" s="1"/>
  <c r="D210" i="7"/>
  <c r="H210" i="7" s="1"/>
  <c r="D242" i="7"/>
  <c r="H242" i="7" s="1"/>
  <c r="D142" i="7"/>
  <c r="H142" i="7" s="1"/>
  <c r="D238" i="7"/>
  <c r="H238" i="7" s="1"/>
  <c r="D55" i="7"/>
  <c r="H55" i="7" s="1"/>
  <c r="D119" i="7"/>
  <c r="H119" i="7" s="1"/>
  <c r="D183" i="7"/>
  <c r="H183" i="7" s="1"/>
  <c r="D247" i="7"/>
  <c r="H247" i="7" s="1"/>
  <c r="D32" i="7"/>
  <c r="H32" i="7" s="1"/>
  <c r="D96" i="7"/>
  <c r="H96" i="7" s="1"/>
  <c r="D160" i="7"/>
  <c r="H160" i="7" s="1"/>
  <c r="D224" i="7"/>
  <c r="H224" i="7" s="1"/>
  <c r="D33" i="7"/>
  <c r="H33" i="7" s="1"/>
  <c r="D185" i="7"/>
  <c r="H185" i="7" s="1"/>
  <c r="D241" i="7"/>
  <c r="H241" i="7" s="1"/>
  <c r="D130" i="7"/>
  <c r="H130" i="7" s="1"/>
  <c r="D186" i="7"/>
  <c r="H186" i="7" s="1"/>
  <c r="D59" i="7"/>
  <c r="H59" i="7" s="1"/>
  <c r="D131" i="7"/>
  <c r="H131" i="7" s="1"/>
  <c r="D203" i="7"/>
  <c r="H203" i="7" s="1"/>
  <c r="D38" i="7"/>
  <c r="H38" i="7" s="1"/>
  <c r="D198" i="7"/>
  <c r="H198" i="7" s="1"/>
  <c r="D153" i="7"/>
  <c r="H153" i="7" s="1"/>
  <c r="D209" i="7"/>
  <c r="H209" i="7" s="1"/>
  <c r="D98" i="7"/>
  <c r="H98" i="7" s="1"/>
  <c r="D154" i="7"/>
  <c r="H154" i="7" s="1"/>
  <c r="D35" i="7"/>
  <c r="H35" i="7" s="1"/>
  <c r="D107" i="7"/>
  <c r="H107" i="7" s="1"/>
  <c r="D219" i="7"/>
  <c r="H219" i="7" s="1"/>
  <c r="D5" i="7"/>
  <c r="H5" i="7" s="1"/>
  <c r="D36" i="7"/>
  <c r="H36" i="7" s="1"/>
  <c r="D68" i="7"/>
  <c r="H68" i="7" s="1"/>
  <c r="D100" i="7"/>
  <c r="H100" i="7" s="1"/>
  <c r="D132" i="7"/>
  <c r="H132" i="7" s="1"/>
  <c r="D164" i="7"/>
  <c r="H164" i="7" s="1"/>
  <c r="D196" i="7"/>
  <c r="H196" i="7" s="1"/>
  <c r="D228" i="7"/>
  <c r="H228" i="7" s="1"/>
  <c r="D70" i="7"/>
  <c r="H70" i="7" s="1"/>
  <c r="D24" i="7"/>
  <c r="H24" i="7" s="1"/>
  <c r="D87" i="7"/>
  <c r="H87" i="7" s="1"/>
  <c r="D151" i="7"/>
  <c r="H151" i="7" s="1"/>
  <c r="D215" i="7"/>
  <c r="H215" i="7" s="1"/>
  <c r="D3" i="7"/>
  <c r="H3" i="7" s="1"/>
  <c r="D64" i="7"/>
  <c r="H64" i="7" s="1"/>
  <c r="D128" i="7"/>
  <c r="H128" i="7" s="1"/>
  <c r="D192" i="7"/>
  <c r="H192" i="7" s="1"/>
  <c r="D57" i="7"/>
  <c r="H57" i="7" s="1"/>
  <c r="D113" i="7"/>
  <c r="H113" i="7" s="1"/>
  <c r="D161" i="7"/>
  <c r="H161" i="7" s="1"/>
  <c r="D58" i="7"/>
  <c r="H58" i="7" s="1"/>
  <c r="D102" i="7"/>
  <c r="H102" i="7" s="1"/>
  <c r="D206" i="7"/>
  <c r="H206" i="7" s="1"/>
  <c r="D110" i="7"/>
  <c r="H110" i="7" s="1"/>
  <c r="D230" i="7"/>
  <c r="H230" i="7" s="1"/>
  <c r="D31" i="7"/>
  <c r="H31" i="7" s="1"/>
  <c r="D95" i="7"/>
  <c r="H95" i="7" s="1"/>
  <c r="D159" i="7"/>
  <c r="H159" i="7" s="1"/>
  <c r="D223" i="7"/>
  <c r="H223" i="7" s="1"/>
  <c r="D9" i="7"/>
  <c r="H9" i="7" s="1"/>
  <c r="D72" i="7"/>
  <c r="H72" i="7" s="1"/>
  <c r="D136" i="7"/>
  <c r="H136" i="7" s="1"/>
  <c r="D200" i="7"/>
  <c r="H200" i="7" s="1"/>
  <c r="D121" i="7"/>
  <c r="H121" i="7" s="1"/>
  <c r="D177" i="7"/>
  <c r="H177" i="7" s="1"/>
  <c r="D225" i="7"/>
  <c r="H225" i="7" s="1"/>
  <c r="D66" i="7"/>
  <c r="H66" i="7" s="1"/>
  <c r="D122" i="7"/>
  <c r="H122" i="7" s="1"/>
  <c r="D12" i="7"/>
  <c r="H12" i="7" s="1"/>
  <c r="D123" i="7"/>
  <c r="H123" i="7" s="1"/>
  <c r="D195" i="7"/>
  <c r="H195" i="7" s="1"/>
  <c r="D180" i="7"/>
  <c r="H180" i="7" s="1"/>
  <c r="D76" i="7"/>
  <c r="H76" i="7" s="1"/>
  <c r="D29" i="7"/>
  <c r="H29" i="7" s="1"/>
  <c r="D91" i="7"/>
  <c r="H91" i="7" s="1"/>
  <c r="D90" i="7"/>
  <c r="H90" i="7" s="1"/>
  <c r="D193" i="7"/>
  <c r="H193" i="7" s="1"/>
  <c r="D89" i="7"/>
  <c r="H89" i="7" s="1"/>
  <c r="D40" i="7"/>
  <c r="H40" i="7" s="1"/>
  <c r="D172" i="7"/>
  <c r="H172" i="7" s="1"/>
  <c r="D124" i="7"/>
  <c r="H124" i="7" s="1"/>
  <c r="D21" i="7"/>
  <c r="H21" i="7" s="1"/>
  <c r="D139" i="7"/>
  <c r="H139" i="7" s="1"/>
  <c r="D28" i="7"/>
  <c r="H28" i="7" s="1"/>
  <c r="D81" i="7"/>
  <c r="H81" i="7" s="1"/>
  <c r="D63" i="7"/>
  <c r="H63" i="7" s="1"/>
  <c r="W3" i="6"/>
  <c r="P3" i="6"/>
  <c r="C88" i="7" s="1"/>
  <c r="G88" i="7" s="1"/>
  <c r="T3" i="6"/>
  <c r="S3" i="6"/>
  <c r="O4" i="6"/>
  <c r="AA22" i="6" s="1"/>
  <c r="N4" i="6"/>
  <c r="Z22" i="6" s="1"/>
  <c r="M4" i="6"/>
  <c r="K4" i="6"/>
  <c r="Y3" i="6" l="1"/>
  <c r="AA3" i="6" s="1"/>
  <c r="AC3" i="6" s="1"/>
  <c r="AD3" i="6" s="1"/>
  <c r="K88" i="7"/>
  <c r="C216" i="7"/>
  <c r="G216" i="7" s="1"/>
  <c r="C195" i="7"/>
  <c r="G195" i="7" s="1"/>
  <c r="C220" i="7"/>
  <c r="G220" i="7" s="1"/>
  <c r="C111" i="7"/>
  <c r="G111" i="7" s="1"/>
  <c r="C186" i="7"/>
  <c r="G186" i="7" s="1"/>
  <c r="C139" i="7"/>
  <c r="G139" i="7" s="1"/>
  <c r="C84" i="7"/>
  <c r="G84" i="7" s="1"/>
  <c r="C225" i="7"/>
  <c r="G225" i="7" s="1"/>
  <c r="C135" i="7"/>
  <c r="G135" i="7" s="1"/>
  <c r="C30" i="7"/>
  <c r="G30" i="7" s="1"/>
  <c r="C57" i="7"/>
  <c r="G57" i="7" s="1"/>
  <c r="C174" i="7"/>
  <c r="G174" i="7" s="1"/>
  <c r="C126" i="7"/>
  <c r="G126" i="7" s="1"/>
  <c r="C242" i="7"/>
  <c r="G242" i="7" s="1"/>
  <c r="C147" i="7"/>
  <c r="G147" i="7" s="1"/>
  <c r="C124" i="7"/>
  <c r="G124" i="7" s="1"/>
  <c r="C79" i="7"/>
  <c r="G79" i="7" s="1"/>
  <c r="C20" i="7"/>
  <c r="G20" i="7" s="1"/>
  <c r="C27" i="7"/>
  <c r="G27" i="7" s="1"/>
  <c r="C193" i="7"/>
  <c r="G193" i="7" s="1"/>
  <c r="C103" i="7"/>
  <c r="G103" i="7" s="1"/>
  <c r="C26" i="7"/>
  <c r="G26" i="7" s="1"/>
  <c r="C232" i="7"/>
  <c r="G232" i="7" s="1"/>
  <c r="C142" i="7"/>
  <c r="G142" i="7" s="1"/>
  <c r="C94" i="7"/>
  <c r="G94" i="7" s="1"/>
  <c r="C210" i="7"/>
  <c r="G210" i="7" s="1"/>
  <c r="R3" i="6"/>
  <c r="C203" i="7"/>
  <c r="G203" i="7" s="1"/>
  <c r="C73" i="7"/>
  <c r="G73" i="7" s="1"/>
  <c r="C64" i="7"/>
  <c r="G64" i="7" s="1"/>
  <c r="C209" i="7"/>
  <c r="G209" i="7" s="1"/>
  <c r="C42" i="7"/>
  <c r="G42" i="7" s="1"/>
  <c r="C16" i="7"/>
  <c r="G16" i="7" s="1"/>
  <c r="C161" i="7"/>
  <c r="G161" i="7" s="1"/>
  <c r="C71" i="7"/>
  <c r="G71" i="7" s="1"/>
  <c r="C200" i="7"/>
  <c r="G200" i="7" s="1"/>
  <c r="C110" i="7"/>
  <c r="G110" i="7" s="1"/>
  <c r="C102" i="7"/>
  <c r="G102" i="7" s="1"/>
  <c r="C133" i="7"/>
  <c r="G133" i="7" s="1"/>
  <c r="C50" i="7"/>
  <c r="G50" i="7" s="1"/>
  <c r="C224" i="7"/>
  <c r="G224" i="7" s="1"/>
  <c r="C228" i="7"/>
  <c r="G228" i="7" s="1"/>
  <c r="C140" i="7"/>
  <c r="G140" i="7" s="1"/>
  <c r="C227" i="7"/>
  <c r="G227" i="7" s="1"/>
  <c r="C3" i="7"/>
  <c r="G3" i="7" s="1"/>
  <c r="C248" i="7"/>
  <c r="G248" i="7" s="1"/>
  <c r="C208" i="7"/>
  <c r="G208" i="7" s="1"/>
  <c r="C118" i="7"/>
  <c r="G118" i="7" s="1"/>
  <c r="C40" i="7"/>
  <c r="G40" i="7" s="1"/>
  <c r="C149" i="7"/>
  <c r="G149" i="7" s="1"/>
  <c r="C70" i="7"/>
  <c r="G70" i="7" s="1"/>
  <c r="C101" i="7"/>
  <c r="G101" i="7" s="1"/>
  <c r="C19" i="7"/>
  <c r="G19" i="7" s="1"/>
  <c r="C247" i="7"/>
  <c r="G247" i="7" s="1"/>
  <c r="C108" i="7"/>
  <c r="G108" i="7" s="1"/>
  <c r="C218" i="7"/>
  <c r="G218" i="7" s="1"/>
  <c r="C215" i="7"/>
  <c r="G215" i="7" s="1"/>
  <c r="C184" i="7"/>
  <c r="G184" i="7" s="1"/>
  <c r="C176" i="7"/>
  <c r="G176" i="7" s="1"/>
  <c r="C86" i="7"/>
  <c r="G86" i="7" s="1"/>
  <c r="C9" i="7"/>
  <c r="G9" i="7" s="1"/>
  <c r="C223" i="7"/>
  <c r="G223" i="7" s="1"/>
  <c r="C117" i="7"/>
  <c r="G117" i="7" s="1"/>
  <c r="C38" i="7"/>
  <c r="G38" i="7" s="1"/>
  <c r="C237" i="7"/>
  <c r="G237" i="7" s="1"/>
  <c r="C69" i="7"/>
  <c r="G69" i="7" s="1"/>
  <c r="C25" i="7"/>
  <c r="G25" i="7" s="1"/>
  <c r="C55" i="7"/>
  <c r="G55" i="7" s="1"/>
  <c r="C47" i="7"/>
  <c r="G47" i="7" s="1"/>
  <c r="C252" i="7"/>
  <c r="G252" i="7" s="1"/>
  <c r="C113" i="7"/>
  <c r="G113" i="7" s="1"/>
  <c r="C178" i="7"/>
  <c r="G178" i="7" s="1"/>
  <c r="C6" i="7"/>
  <c r="G6" i="7" s="1"/>
  <c r="C62" i="7"/>
  <c r="G62" i="7" s="1"/>
  <c r="C173" i="7"/>
  <c r="G173" i="7" s="1"/>
  <c r="C22" i="7"/>
  <c r="G22" i="7" s="1"/>
  <c r="C78" i="7"/>
  <c r="G78" i="7" s="1"/>
  <c r="C127" i="7"/>
  <c r="G127" i="7" s="1"/>
  <c r="C168" i="7"/>
  <c r="G168" i="7" s="1"/>
  <c r="C217" i="7"/>
  <c r="G217" i="7" s="1"/>
  <c r="C189" i="7"/>
  <c r="G189" i="7" s="1"/>
  <c r="C246" i="7"/>
  <c r="G246" i="7" s="1"/>
  <c r="C39" i="7"/>
  <c r="G39" i="7" s="1"/>
  <c r="C80" i="7"/>
  <c r="G80" i="7" s="1"/>
  <c r="C129" i="7"/>
  <c r="G129" i="7" s="1"/>
  <c r="C137" i="7"/>
  <c r="G137" i="7" s="1"/>
  <c r="C226" i="7"/>
  <c r="G226" i="7" s="1"/>
  <c r="C235" i="7"/>
  <c r="G235" i="7" s="1"/>
  <c r="C52" i="7"/>
  <c r="G52" i="7" s="1"/>
  <c r="C120" i="7"/>
  <c r="G120" i="7" s="1"/>
  <c r="C67" i="7"/>
  <c r="G67" i="7" s="1"/>
  <c r="C243" i="7"/>
  <c r="G243" i="7" s="1"/>
  <c r="C234" i="7"/>
  <c r="G234" i="7" s="1"/>
  <c r="C196" i="7"/>
  <c r="G196" i="7" s="1"/>
  <c r="C164" i="7"/>
  <c r="G164" i="7" s="1"/>
  <c r="C187" i="7"/>
  <c r="G187" i="7" s="1"/>
  <c r="C156" i="7"/>
  <c r="G156" i="7" s="1"/>
  <c r="C138" i="7"/>
  <c r="G138" i="7" s="1"/>
  <c r="C171" i="7"/>
  <c r="G171" i="7" s="1"/>
  <c r="C130" i="7"/>
  <c r="G130" i="7" s="1"/>
  <c r="C122" i="7"/>
  <c r="G122" i="7" s="1"/>
  <c r="C188" i="7"/>
  <c r="G188" i="7" s="1"/>
  <c r="C219" i="7"/>
  <c r="G219" i="7" s="1"/>
  <c r="C202" i="7"/>
  <c r="G202" i="7" s="1"/>
  <c r="C96" i="7"/>
  <c r="G96" i="7" s="1"/>
  <c r="C131" i="7"/>
  <c r="G131" i="7" s="1"/>
  <c r="C58" i="7"/>
  <c r="G58" i="7" s="1"/>
  <c r="C123" i="7"/>
  <c r="G123" i="7" s="1"/>
  <c r="C34" i="7"/>
  <c r="G34" i="7" s="1"/>
  <c r="C100" i="7"/>
  <c r="G100" i="7" s="1"/>
  <c r="C115" i="7"/>
  <c r="G115" i="7" s="1"/>
  <c r="C92" i="7"/>
  <c r="G92" i="7" s="1"/>
  <c r="C107" i="7"/>
  <c r="G107" i="7" s="1"/>
  <c r="C106" i="7"/>
  <c r="G106" i="7" s="1"/>
  <c r="C60" i="7"/>
  <c r="G60" i="7" s="1"/>
  <c r="C59" i="7"/>
  <c r="G59" i="7" s="1"/>
  <c r="C241" i="7"/>
  <c r="G241" i="7" s="1"/>
  <c r="C51" i="7"/>
  <c r="G51" i="7" s="1"/>
  <c r="C233" i="7"/>
  <c r="G233" i="7" s="1"/>
  <c r="C99" i="7"/>
  <c r="G99" i="7" s="1"/>
  <c r="C12" i="7"/>
  <c r="G12" i="7" s="1"/>
  <c r="C169" i="7"/>
  <c r="G169" i="7" s="1"/>
  <c r="C5" i="7"/>
  <c r="G5" i="7" s="1"/>
  <c r="C4" i="7"/>
  <c r="G4" i="7" s="1"/>
  <c r="C145" i="7"/>
  <c r="G145" i="7" s="1"/>
  <c r="C36" i="7"/>
  <c r="G36" i="7" s="1"/>
  <c r="C132" i="7"/>
  <c r="G132" i="7" s="1"/>
  <c r="C90" i="7"/>
  <c r="G90" i="7" s="1"/>
  <c r="C82" i="7"/>
  <c r="G82" i="7" s="1"/>
  <c r="C165" i="7"/>
  <c r="G165" i="7" s="1"/>
  <c r="C222" i="7"/>
  <c r="G222" i="7" s="1"/>
  <c r="C77" i="7"/>
  <c r="G77" i="7" s="1"/>
  <c r="C134" i="7"/>
  <c r="G134" i="7" s="1"/>
  <c r="C181" i="7"/>
  <c r="G181" i="7" s="1"/>
  <c r="C238" i="7"/>
  <c r="G238" i="7" s="1"/>
  <c r="C31" i="7"/>
  <c r="G31" i="7" s="1"/>
  <c r="C72" i="7"/>
  <c r="G72" i="7" s="1"/>
  <c r="C121" i="7"/>
  <c r="G121" i="7" s="1"/>
  <c r="C93" i="7"/>
  <c r="G93" i="7" s="1"/>
  <c r="C150" i="7"/>
  <c r="G150" i="7" s="1"/>
  <c r="C199" i="7"/>
  <c r="G199" i="7" s="1"/>
  <c r="C240" i="7"/>
  <c r="G240" i="7" s="1"/>
  <c r="C33" i="7"/>
  <c r="G33" i="7" s="1"/>
  <c r="C74" i="7"/>
  <c r="G74" i="7" s="1"/>
  <c r="C212" i="7"/>
  <c r="G212" i="7" s="1"/>
  <c r="C143" i="7"/>
  <c r="G143" i="7" s="1"/>
  <c r="C250" i="7"/>
  <c r="G250" i="7" s="1"/>
  <c r="C251" i="7"/>
  <c r="G251" i="7" s="1"/>
  <c r="C10" i="7"/>
  <c r="G10" i="7" s="1"/>
  <c r="C98" i="7"/>
  <c r="G98" i="7" s="1"/>
  <c r="C128" i="7"/>
  <c r="G128" i="7" s="1"/>
  <c r="C11" i="7"/>
  <c r="G11" i="7" s="1"/>
  <c r="C83" i="7"/>
  <c r="G83" i="7" s="1"/>
  <c r="C172" i="7"/>
  <c r="G172" i="7" s="1"/>
  <c r="C68" i="7"/>
  <c r="G68" i="7" s="1"/>
  <c r="C75" i="7"/>
  <c r="G75" i="7" s="1"/>
  <c r="C41" i="7"/>
  <c r="G41" i="7" s="1"/>
  <c r="C114" i="7"/>
  <c r="G114" i="7" s="1"/>
  <c r="C197" i="7"/>
  <c r="G197" i="7" s="1"/>
  <c r="C254" i="7"/>
  <c r="G254" i="7" s="1"/>
  <c r="C109" i="7"/>
  <c r="G109" i="7" s="1"/>
  <c r="C166" i="7"/>
  <c r="G166" i="7" s="1"/>
  <c r="C213" i="7"/>
  <c r="G213" i="7" s="1"/>
  <c r="C7" i="7"/>
  <c r="G7" i="7" s="1"/>
  <c r="C63" i="7"/>
  <c r="G63" i="7" s="1"/>
  <c r="C104" i="7"/>
  <c r="G104" i="7" s="1"/>
  <c r="C153" i="7"/>
  <c r="G153" i="7" s="1"/>
  <c r="C125" i="7"/>
  <c r="G125" i="7" s="1"/>
  <c r="C182" i="7"/>
  <c r="G182" i="7" s="1"/>
  <c r="C231" i="7"/>
  <c r="G231" i="7" s="1"/>
  <c r="C17" i="7"/>
  <c r="G17" i="7" s="1"/>
  <c r="C65" i="7"/>
  <c r="G65" i="7" s="1"/>
  <c r="C163" i="7"/>
  <c r="G163" i="7" s="1"/>
  <c r="C244" i="7"/>
  <c r="G244" i="7" s="1"/>
  <c r="C207" i="7"/>
  <c r="G207" i="7" s="1"/>
  <c r="C198" i="7"/>
  <c r="G198" i="7" s="1"/>
  <c r="C154" i="7"/>
  <c r="G154" i="7" s="1"/>
  <c r="C192" i="7"/>
  <c r="G192" i="7" s="1"/>
  <c r="C204" i="7"/>
  <c r="G204" i="7" s="1"/>
  <c r="C28" i="7"/>
  <c r="G28" i="7" s="1"/>
  <c r="C177" i="7"/>
  <c r="G177" i="7" s="1"/>
  <c r="C239" i="7"/>
  <c r="G239" i="7" s="1"/>
  <c r="C160" i="7"/>
  <c r="G160" i="7" s="1"/>
  <c r="C230" i="7"/>
  <c r="G230" i="7" s="1"/>
  <c r="C152" i="7"/>
  <c r="G152" i="7" s="1"/>
  <c r="C183" i="7"/>
  <c r="G183" i="7" s="1"/>
  <c r="C175" i="7"/>
  <c r="G175" i="7" s="1"/>
  <c r="C29" i="7"/>
  <c r="G29" i="7" s="1"/>
  <c r="C35" i="7"/>
  <c r="G35" i="7" s="1"/>
  <c r="C201" i="7"/>
  <c r="G201" i="7" s="1"/>
  <c r="C146" i="7"/>
  <c r="G146" i="7" s="1"/>
  <c r="C229" i="7"/>
  <c r="G229" i="7" s="1"/>
  <c r="C23" i="7"/>
  <c r="G23" i="7" s="1"/>
  <c r="C141" i="7"/>
  <c r="G141" i="7" s="1"/>
  <c r="C245" i="7"/>
  <c r="G245" i="7" s="1"/>
  <c r="C46" i="7"/>
  <c r="G46" i="7" s="1"/>
  <c r="C95" i="7"/>
  <c r="G95" i="7" s="1"/>
  <c r="C136" i="7"/>
  <c r="G136" i="7" s="1"/>
  <c r="C185" i="7"/>
  <c r="G185" i="7" s="1"/>
  <c r="C157" i="7"/>
  <c r="G157" i="7" s="1"/>
  <c r="C214" i="7"/>
  <c r="G214" i="7" s="1"/>
  <c r="C8" i="7"/>
  <c r="G8" i="7" s="1"/>
  <c r="C48" i="7"/>
  <c r="G48" i="7" s="1"/>
  <c r="C97" i="7"/>
  <c r="G97" i="7" s="1"/>
  <c r="C81" i="7"/>
  <c r="G81" i="7" s="1"/>
  <c r="C21" i="7"/>
  <c r="G21" i="7" s="1"/>
  <c r="C56" i="7"/>
  <c r="G56" i="7" s="1"/>
  <c r="C18" i="7"/>
  <c r="G18" i="7" s="1"/>
  <c r="C155" i="7"/>
  <c r="G155" i="7" s="1"/>
  <c r="C236" i="7"/>
  <c r="G236" i="7" s="1"/>
  <c r="C66" i="7"/>
  <c r="G66" i="7" s="1"/>
  <c r="C76" i="7"/>
  <c r="G76" i="7" s="1"/>
  <c r="C162" i="7"/>
  <c r="G162" i="7" s="1"/>
  <c r="C151" i="7"/>
  <c r="G151" i="7" s="1"/>
  <c r="C105" i="7"/>
  <c r="G105" i="7" s="1"/>
  <c r="C180" i="7"/>
  <c r="G180" i="7" s="1"/>
  <c r="C144" i="7"/>
  <c r="G144" i="7" s="1"/>
  <c r="C54" i="7"/>
  <c r="G54" i="7" s="1"/>
  <c r="C253" i="7"/>
  <c r="G253" i="7" s="1"/>
  <c r="C191" i="7"/>
  <c r="G191" i="7" s="1"/>
  <c r="C85" i="7"/>
  <c r="G85" i="7" s="1"/>
  <c r="C205" i="7"/>
  <c r="G205" i="7" s="1"/>
  <c r="C37" i="7"/>
  <c r="G37" i="7" s="1"/>
  <c r="C170" i="7"/>
  <c r="G170" i="7" s="1"/>
  <c r="C44" i="7"/>
  <c r="G44" i="7" s="1"/>
  <c r="C43" i="7"/>
  <c r="G43" i="7" s="1"/>
  <c r="C87" i="7"/>
  <c r="G87" i="7" s="1"/>
  <c r="C49" i="7"/>
  <c r="G49" i="7" s="1"/>
  <c r="C148" i="7"/>
  <c r="G148" i="7" s="1"/>
  <c r="C112" i="7"/>
  <c r="G112" i="7" s="1"/>
  <c r="C15" i="7"/>
  <c r="G15" i="7" s="1"/>
  <c r="C221" i="7"/>
  <c r="G221" i="7" s="1"/>
  <c r="C249" i="7"/>
  <c r="G249" i="7" s="1"/>
  <c r="C159" i="7"/>
  <c r="G159" i="7" s="1"/>
  <c r="C53" i="7"/>
  <c r="G53" i="7" s="1"/>
  <c r="C45" i="7"/>
  <c r="G45" i="7" s="1"/>
  <c r="C190" i="7"/>
  <c r="G190" i="7" s="1"/>
  <c r="C119" i="7"/>
  <c r="G119" i="7" s="1"/>
  <c r="C32" i="7"/>
  <c r="G32" i="7" s="1"/>
  <c r="C13" i="7"/>
  <c r="G13" i="7" s="1"/>
  <c r="C24" i="7"/>
  <c r="G24" i="7" s="1"/>
  <c r="C179" i="7"/>
  <c r="G179" i="7" s="1"/>
  <c r="C194" i="7"/>
  <c r="G194" i="7" s="1"/>
  <c r="C116" i="7"/>
  <c r="G116" i="7" s="1"/>
  <c r="C91" i="7"/>
  <c r="G91" i="7" s="1"/>
  <c r="C167" i="7"/>
  <c r="G167" i="7" s="1"/>
  <c r="C61" i="7"/>
  <c r="G61" i="7" s="1"/>
  <c r="C89" i="7"/>
  <c r="G89" i="7" s="1"/>
  <c r="C206" i="7"/>
  <c r="G206" i="7" s="1"/>
  <c r="C14" i="7"/>
  <c r="G14" i="7" s="1"/>
  <c r="C158" i="7"/>
  <c r="G158" i="7" s="1"/>
  <c r="C211" i="7"/>
  <c r="G211" i="7" s="1"/>
  <c r="V3" i="6"/>
  <c r="N5" i="6"/>
  <c r="Z23" i="6" s="1"/>
  <c r="M5" i="6"/>
  <c r="K5" i="6"/>
  <c r="O5" i="6"/>
  <c r="AA23" i="6" s="1"/>
  <c r="X3" i="6" l="1"/>
  <c r="Z3" i="6" s="1"/>
  <c r="K234" i="7"/>
  <c r="K91" i="7"/>
  <c r="K170" i="7"/>
  <c r="K167" i="7"/>
  <c r="K61" i="7"/>
  <c r="K249" i="7"/>
  <c r="K23" i="7"/>
  <c r="K154" i="7"/>
  <c r="K83" i="7"/>
  <c r="K72" i="7"/>
  <c r="K107" i="7"/>
  <c r="K156" i="7"/>
  <c r="K189" i="7"/>
  <c r="K158" i="7"/>
  <c r="K116" i="7"/>
  <c r="K105" i="7"/>
  <c r="K237" i="7"/>
  <c r="K24" i="7"/>
  <c r="K34" i="7"/>
  <c r="K206" i="7"/>
  <c r="K119" i="7"/>
  <c r="K191" i="7"/>
  <c r="K155" i="7"/>
  <c r="K214" i="7"/>
  <c r="K152" i="7"/>
  <c r="K109" i="7"/>
  <c r="K212" i="7"/>
  <c r="K82" i="7"/>
  <c r="K12" i="7"/>
  <c r="K96" i="7"/>
  <c r="K52" i="7"/>
  <c r="K6" i="7"/>
  <c r="K89" i="7"/>
  <c r="K32" i="7"/>
  <c r="K221" i="7"/>
  <c r="K56" i="7"/>
  <c r="K185" i="7"/>
  <c r="K146" i="7"/>
  <c r="K160" i="7"/>
  <c r="K207" i="7"/>
  <c r="K153" i="7"/>
  <c r="K197" i="7"/>
  <c r="K128" i="7"/>
  <c r="K33" i="7"/>
  <c r="K238" i="7"/>
  <c r="K132" i="7"/>
  <c r="K233" i="7"/>
  <c r="K115" i="7"/>
  <c r="K219" i="7"/>
  <c r="K164" i="7"/>
  <c r="K226" i="7"/>
  <c r="K168" i="7"/>
  <c r="K113" i="7"/>
  <c r="K45" i="7"/>
  <c r="K53" i="7"/>
  <c r="K112" i="7"/>
  <c r="K21" i="7"/>
  <c r="K136" i="7"/>
  <c r="K201" i="7"/>
  <c r="K239" i="7"/>
  <c r="K244" i="7"/>
  <c r="K104" i="7"/>
  <c r="K114" i="7"/>
  <c r="K98" i="7"/>
  <c r="K240" i="7"/>
  <c r="K181" i="7"/>
  <c r="K36" i="7"/>
  <c r="K51" i="7"/>
  <c r="K100" i="7"/>
  <c r="K188" i="7"/>
  <c r="K196" i="7"/>
  <c r="K137" i="7"/>
  <c r="K127" i="7"/>
  <c r="K252" i="7"/>
  <c r="K218" i="7"/>
  <c r="K37" i="7"/>
  <c r="K54" i="7"/>
  <c r="K162" i="7"/>
  <c r="K81" i="7"/>
  <c r="K95" i="7"/>
  <c r="K177" i="7"/>
  <c r="K163" i="7"/>
  <c r="K63" i="7"/>
  <c r="K41" i="7"/>
  <c r="K10" i="7"/>
  <c r="K199" i="7"/>
  <c r="K145" i="7"/>
  <c r="K241" i="7"/>
  <c r="K122" i="7"/>
  <c r="K129" i="7"/>
  <c r="K78" i="7"/>
  <c r="K47" i="7"/>
  <c r="K176" i="7"/>
  <c r="K35" i="7"/>
  <c r="K134" i="7"/>
  <c r="K247" i="7"/>
  <c r="K182" i="7"/>
  <c r="K14" i="7"/>
  <c r="K13" i="7"/>
  <c r="K15" i="7"/>
  <c r="K49" i="7"/>
  <c r="K43" i="7"/>
  <c r="K236" i="7"/>
  <c r="K8" i="7"/>
  <c r="K141" i="7"/>
  <c r="K183" i="7"/>
  <c r="K192" i="7"/>
  <c r="K231" i="7"/>
  <c r="K166" i="7"/>
  <c r="K172" i="7"/>
  <c r="K143" i="7"/>
  <c r="K121" i="7"/>
  <c r="K165" i="7"/>
  <c r="K169" i="7"/>
  <c r="K106" i="7"/>
  <c r="K131" i="7"/>
  <c r="K138" i="7"/>
  <c r="K120" i="7"/>
  <c r="K246" i="7"/>
  <c r="K62" i="7"/>
  <c r="K38" i="7"/>
  <c r="K149" i="7"/>
  <c r="K40" i="7"/>
  <c r="K224" i="7"/>
  <c r="K102" i="7"/>
  <c r="K42" i="7"/>
  <c r="K210" i="7"/>
  <c r="K232" i="7"/>
  <c r="K20" i="7"/>
  <c r="K101" i="7"/>
  <c r="K227" i="7"/>
  <c r="K79" i="7"/>
  <c r="K30" i="7"/>
  <c r="K216" i="7"/>
  <c r="K211" i="7"/>
  <c r="K179" i="7"/>
  <c r="K159" i="7"/>
  <c r="K85" i="7"/>
  <c r="K180" i="7"/>
  <c r="K151" i="7"/>
  <c r="K18" i="7"/>
  <c r="K157" i="7"/>
  <c r="K229" i="7"/>
  <c r="K230" i="7"/>
  <c r="K198" i="7"/>
  <c r="K125" i="7"/>
  <c r="K254" i="7"/>
  <c r="K11" i="7"/>
  <c r="K74" i="7"/>
  <c r="K31" i="7"/>
  <c r="K90" i="7"/>
  <c r="K99" i="7"/>
  <c r="K92" i="7"/>
  <c r="K202" i="7"/>
  <c r="K187" i="7"/>
  <c r="K235" i="7"/>
  <c r="K217" i="7"/>
  <c r="K178" i="7"/>
  <c r="K223" i="7"/>
  <c r="K86" i="7"/>
  <c r="K70" i="7"/>
  <c r="K118" i="7"/>
  <c r="K3" i="7"/>
  <c r="K71" i="7"/>
  <c r="K124" i="7"/>
  <c r="K126" i="7"/>
  <c r="K186" i="7"/>
  <c r="K195" i="7"/>
  <c r="K110" i="7"/>
  <c r="K209" i="7"/>
  <c r="K73" i="7"/>
  <c r="K103" i="7"/>
  <c r="K242" i="7"/>
  <c r="K27" i="7"/>
  <c r="K135" i="7"/>
  <c r="K208" i="7"/>
  <c r="K228" i="7"/>
  <c r="K50" i="7"/>
  <c r="K161" i="7"/>
  <c r="K203" i="7"/>
  <c r="K142" i="7"/>
  <c r="K26" i="7"/>
  <c r="K194" i="7"/>
  <c r="K190" i="7"/>
  <c r="K44" i="7"/>
  <c r="K205" i="7"/>
  <c r="K76" i="7"/>
  <c r="K97" i="7"/>
  <c r="K46" i="7"/>
  <c r="K29" i="7"/>
  <c r="K28" i="7"/>
  <c r="K65" i="7"/>
  <c r="K7" i="7"/>
  <c r="K75" i="7"/>
  <c r="K251" i="7"/>
  <c r="K150" i="7"/>
  <c r="K77" i="7"/>
  <c r="K4" i="7"/>
  <c r="K59" i="7"/>
  <c r="K123" i="7"/>
  <c r="K130" i="7"/>
  <c r="K243" i="7"/>
  <c r="K80" i="7"/>
  <c r="K22" i="7"/>
  <c r="K55" i="7"/>
  <c r="K108" i="7"/>
  <c r="K200" i="7"/>
  <c r="K64" i="7"/>
  <c r="K193" i="7"/>
  <c r="K147" i="7"/>
  <c r="K84" i="7"/>
  <c r="K220" i="7"/>
  <c r="K148" i="7"/>
  <c r="K87" i="7"/>
  <c r="K253" i="7"/>
  <c r="K144" i="7"/>
  <c r="K66" i="7"/>
  <c r="K48" i="7"/>
  <c r="K245" i="7"/>
  <c r="K175" i="7"/>
  <c r="K204" i="7"/>
  <c r="K17" i="7"/>
  <c r="K213" i="7"/>
  <c r="K68" i="7"/>
  <c r="K250" i="7"/>
  <c r="K93" i="7"/>
  <c r="K222" i="7"/>
  <c r="K5" i="7"/>
  <c r="K60" i="7"/>
  <c r="K58" i="7"/>
  <c r="K171" i="7"/>
  <c r="K67" i="7"/>
  <c r="K39" i="7"/>
  <c r="K173" i="7"/>
  <c r="K25" i="7"/>
  <c r="K69" i="7"/>
  <c r="K117" i="7"/>
  <c r="K9" i="7"/>
  <c r="K184" i="7"/>
  <c r="K215" i="7"/>
  <c r="K19" i="7"/>
  <c r="K248" i="7"/>
  <c r="K140" i="7"/>
  <c r="K133" i="7"/>
  <c r="K16" i="7"/>
  <c r="K94" i="7"/>
  <c r="K174" i="7"/>
  <c r="K57" i="7"/>
  <c r="K225" i="7"/>
  <c r="K139" i="7"/>
  <c r="K111" i="7"/>
  <c r="M6" i="6"/>
  <c r="K6" i="6"/>
  <c r="O6" i="6"/>
  <c r="AA24" i="6" s="1"/>
  <c r="N6" i="6"/>
  <c r="Z24" i="6" s="1"/>
  <c r="AB3" i="6" l="1"/>
  <c r="AE3" i="6" s="1"/>
  <c r="AG3" i="6" s="1"/>
  <c r="AI3" i="6" s="1"/>
  <c r="K7" i="6"/>
  <c r="O7" i="6"/>
  <c r="AA25" i="6" s="1"/>
  <c r="N7" i="6"/>
  <c r="Z25" i="6" s="1"/>
  <c r="M7" i="6"/>
  <c r="AF3" i="6" l="1"/>
  <c r="AH3" i="6" s="1"/>
  <c r="K8" i="6"/>
  <c r="O8" i="6"/>
  <c r="AA26" i="6" s="1"/>
  <c r="N8" i="6"/>
  <c r="Z26" i="6" s="1"/>
  <c r="M8" i="6"/>
  <c r="O9" i="6" l="1"/>
  <c r="AA27" i="6" s="1"/>
  <c r="N9" i="6"/>
  <c r="Z27" i="6" s="1"/>
  <c r="M9" i="6"/>
  <c r="K9" i="6"/>
  <c r="O10" i="6" l="1"/>
  <c r="AA28" i="6" s="1"/>
  <c r="N10" i="6"/>
  <c r="Z28" i="6" s="1"/>
  <c r="M10" i="6"/>
  <c r="K10" i="6"/>
  <c r="O11" i="6" l="1"/>
  <c r="AA29" i="6" s="1"/>
  <c r="N11" i="6"/>
  <c r="Z29" i="6" s="1"/>
  <c r="M11" i="6"/>
  <c r="K11" i="6"/>
  <c r="O12" i="6" l="1"/>
  <c r="AA30" i="6" s="1"/>
  <c r="N12" i="6"/>
  <c r="Z30" i="6" s="1"/>
  <c r="L13" i="6"/>
  <c r="M12" i="6"/>
  <c r="K12" i="6"/>
  <c r="M13" i="6" l="1"/>
  <c r="N13" i="6"/>
  <c r="Z31" i="6" s="1"/>
  <c r="O13" i="6"/>
  <c r="AA31" i="6" s="1"/>
  <c r="K13" i="6"/>
  <c r="T4" i="6" l="1"/>
  <c r="P4" i="6"/>
  <c r="R4" i="6" s="1"/>
  <c r="C318" i="7" l="1"/>
  <c r="G318" i="7" s="1"/>
  <c r="C379" i="7"/>
  <c r="G379" i="7" s="1"/>
  <c r="C332" i="7"/>
  <c r="G332" i="7" s="1"/>
  <c r="C342" i="7"/>
  <c r="G342" i="7" s="1"/>
  <c r="C320" i="7"/>
  <c r="G320" i="7" s="1"/>
  <c r="C409" i="7"/>
  <c r="G409" i="7" s="1"/>
  <c r="C347" i="7"/>
  <c r="G347" i="7" s="1"/>
  <c r="C279" i="7"/>
  <c r="G279" i="7" s="1"/>
  <c r="C307" i="7"/>
  <c r="G307" i="7" s="1"/>
  <c r="C291" i="7"/>
  <c r="G291" i="7" s="1"/>
  <c r="C331" i="7"/>
  <c r="G331" i="7" s="1"/>
  <c r="C308" i="7"/>
  <c r="G308" i="7" s="1"/>
  <c r="C420" i="7"/>
  <c r="G420" i="7" s="1"/>
  <c r="C387" i="7"/>
  <c r="G387" i="7" s="1"/>
  <c r="C463" i="7"/>
  <c r="G463" i="7" s="1"/>
  <c r="C421" i="7"/>
  <c r="G421" i="7" s="1"/>
  <c r="C349" i="7"/>
  <c r="G349" i="7" s="1"/>
  <c r="C439" i="7"/>
  <c r="G439" i="7" s="1"/>
  <c r="C482" i="7"/>
  <c r="G482" i="7" s="1"/>
  <c r="C468" i="7"/>
  <c r="G468" i="7" s="1"/>
  <c r="C417" i="7"/>
  <c r="G417" i="7" s="1"/>
  <c r="C375" i="7"/>
  <c r="G375" i="7" s="1"/>
  <c r="C348" i="7"/>
  <c r="G348" i="7" s="1"/>
  <c r="C288" i="7"/>
  <c r="G288" i="7" s="1"/>
  <c r="C319" i="7"/>
  <c r="G319" i="7" s="1"/>
  <c r="C441" i="7"/>
  <c r="G441" i="7" s="1"/>
  <c r="C415" i="7"/>
  <c r="G415" i="7" s="1"/>
  <c r="C474" i="7"/>
  <c r="G474" i="7" s="1"/>
  <c r="C491" i="7"/>
  <c r="G491" i="7" s="1"/>
  <c r="C316" i="7"/>
  <c r="G316" i="7" s="1"/>
  <c r="C395" i="7"/>
  <c r="G395" i="7" s="1"/>
  <c r="C351" i="7"/>
  <c r="G351" i="7" s="1"/>
  <c r="C479" i="7"/>
  <c r="G479" i="7" s="1"/>
  <c r="C380" i="7"/>
  <c r="G380" i="7" s="1"/>
  <c r="C408" i="7"/>
  <c r="G408" i="7" s="1"/>
  <c r="C422" i="7"/>
  <c r="G422" i="7" s="1"/>
  <c r="C396" i="7"/>
  <c r="G396" i="7" s="1"/>
  <c r="C282" i="7"/>
  <c r="G282" i="7" s="1"/>
  <c r="C445" i="7"/>
  <c r="G445" i="7" s="1"/>
  <c r="C457" i="7"/>
  <c r="G457" i="7" s="1"/>
  <c r="C299" i="7"/>
  <c r="G299" i="7" s="1"/>
  <c r="C436" i="7"/>
  <c r="G436" i="7" s="1"/>
  <c r="C310" i="7"/>
  <c r="G310" i="7" s="1"/>
  <c r="C461" i="7"/>
  <c r="G461" i="7" s="1"/>
  <c r="C487" i="7"/>
  <c r="G487" i="7" s="1"/>
  <c r="C309" i="7"/>
  <c r="G309" i="7" s="1"/>
  <c r="C345" i="7"/>
  <c r="G345" i="7" s="1"/>
  <c r="C462" i="7"/>
  <c r="G462" i="7" s="1"/>
  <c r="C314" i="7"/>
  <c r="G314" i="7" s="1"/>
  <c r="C447" i="7"/>
  <c r="G447" i="7" s="1"/>
  <c r="C334" i="7"/>
  <c r="G334" i="7" s="1"/>
  <c r="C385" i="7"/>
  <c r="G385" i="7" s="1"/>
  <c r="C305" i="7"/>
  <c r="G305" i="7" s="1"/>
  <c r="C449" i="7"/>
  <c r="G449" i="7" s="1"/>
  <c r="C287" i="7"/>
  <c r="G287" i="7" s="1"/>
  <c r="C350" i="7"/>
  <c r="G350" i="7" s="1"/>
  <c r="C418" i="7"/>
  <c r="G418" i="7" s="1"/>
  <c r="C428" i="7"/>
  <c r="G428" i="7" s="1"/>
  <c r="C476" i="7"/>
  <c r="G476" i="7" s="1"/>
  <c r="C352" i="7"/>
  <c r="G352" i="7" s="1"/>
  <c r="C438" i="7"/>
  <c r="G438" i="7" s="1"/>
  <c r="C504" i="7"/>
  <c r="G504" i="7" s="1"/>
  <c r="C397" i="7"/>
  <c r="G397" i="7" s="1"/>
  <c r="C470" i="7"/>
  <c r="G470" i="7" s="1"/>
  <c r="C454" i="7"/>
  <c r="G454" i="7" s="1"/>
  <c r="C498" i="7"/>
  <c r="G498" i="7" s="1"/>
  <c r="C485" i="7"/>
  <c r="G485" i="7" s="1"/>
  <c r="C327" i="7"/>
  <c r="G327" i="7" s="1"/>
  <c r="C294" i="7"/>
  <c r="G294" i="7" s="1"/>
  <c r="C357" i="7"/>
  <c r="G357" i="7" s="1"/>
  <c r="C494" i="7"/>
  <c r="G494" i="7" s="1"/>
  <c r="C325" i="7"/>
  <c r="G325" i="7" s="1"/>
  <c r="C265" i="7"/>
  <c r="G265" i="7" s="1"/>
  <c r="C413" i="7"/>
  <c r="G413" i="7" s="1"/>
  <c r="C361" i="7"/>
  <c r="G361" i="7" s="1"/>
  <c r="C278" i="7"/>
  <c r="G278" i="7" s="1"/>
  <c r="C317" i="7"/>
  <c r="G317" i="7" s="1"/>
  <c r="C269" i="7"/>
  <c r="G269" i="7" s="1"/>
  <c r="C290" i="7"/>
  <c r="G290" i="7" s="1"/>
  <c r="C292" i="7"/>
  <c r="G292" i="7" s="1"/>
  <c r="C492" i="7"/>
  <c r="G492" i="7" s="1"/>
  <c r="C460" i="7"/>
  <c r="G460" i="7" s="1"/>
  <c r="C475" i="7"/>
  <c r="G475" i="7" s="1"/>
  <c r="C406" i="7"/>
  <c r="G406" i="7" s="1"/>
  <c r="C393" i="7"/>
  <c r="G393" i="7" s="1"/>
  <c r="C262" i="7"/>
  <c r="G262" i="7" s="1"/>
  <c r="C401" i="7"/>
  <c r="G401" i="7" s="1"/>
  <c r="C484" i="7"/>
  <c r="G484" i="7" s="1"/>
  <c r="C354" i="7"/>
  <c r="G354" i="7" s="1"/>
  <c r="C300" i="7"/>
  <c r="G300" i="7" s="1"/>
  <c r="C376" i="7"/>
  <c r="G376" i="7" s="1"/>
  <c r="C324" i="7"/>
  <c r="G324" i="7" s="1"/>
  <c r="C404" i="7"/>
  <c r="G404" i="7" s="1"/>
  <c r="C371" i="7"/>
  <c r="G371" i="7" s="1"/>
  <c r="C426" i="7"/>
  <c r="G426" i="7" s="1"/>
  <c r="C266" i="7"/>
  <c r="G266" i="7" s="1"/>
  <c r="C429" i="7"/>
  <c r="G429" i="7" s="1"/>
  <c r="C383" i="7"/>
  <c r="G383" i="7" s="1"/>
  <c r="C473" i="7"/>
  <c r="G473" i="7" s="1"/>
  <c r="C333" i="7"/>
  <c r="G333" i="7" s="1"/>
  <c r="C328" i="7"/>
  <c r="G328" i="7" s="1"/>
  <c r="C440" i="7"/>
  <c r="G440" i="7" s="1"/>
  <c r="C343" i="7"/>
  <c r="G343" i="7" s="1"/>
  <c r="C329" i="7"/>
  <c r="G329" i="7" s="1"/>
  <c r="C356" i="7"/>
  <c r="G356" i="7" s="1"/>
  <c r="C458" i="7"/>
  <c r="G458" i="7" s="1"/>
  <c r="C502" i="7"/>
  <c r="G502" i="7" s="1"/>
  <c r="C452" i="7"/>
  <c r="G452" i="7" s="1"/>
  <c r="C425" i="7"/>
  <c r="G425" i="7" s="1"/>
  <c r="C268" i="7"/>
  <c r="G268" i="7" s="1"/>
  <c r="C301" i="7"/>
  <c r="G301" i="7" s="1"/>
  <c r="C255" i="7"/>
  <c r="G255" i="7" s="1"/>
  <c r="C453" i="7"/>
  <c r="G453" i="7" s="1"/>
  <c r="C303" i="7"/>
  <c r="G303" i="7" s="1"/>
  <c r="C472" i="7"/>
  <c r="G472" i="7" s="1"/>
  <c r="C490" i="7"/>
  <c r="G490" i="7" s="1"/>
  <c r="C419" i="7"/>
  <c r="G419" i="7" s="1"/>
  <c r="C382" i="7"/>
  <c r="G382" i="7" s="1"/>
  <c r="C370" i="7"/>
  <c r="G370" i="7" s="1"/>
  <c r="C384" i="7"/>
  <c r="G384" i="7" s="1"/>
  <c r="C432" i="7"/>
  <c r="G432" i="7" s="1"/>
  <c r="C264" i="7"/>
  <c r="G264" i="7" s="1"/>
  <c r="C373" i="7"/>
  <c r="G373" i="7" s="1"/>
  <c r="C267" i="7"/>
  <c r="G267" i="7" s="1"/>
  <c r="C293" i="7"/>
  <c r="G293" i="7" s="1"/>
  <c r="C312" i="7"/>
  <c r="G312" i="7" s="1"/>
  <c r="C322" i="7"/>
  <c r="G322" i="7" s="1"/>
  <c r="C283" i="7"/>
  <c r="G283" i="7" s="1"/>
  <c r="C362" i="7"/>
  <c r="G362" i="7" s="1"/>
  <c r="C434" i="7"/>
  <c r="G434" i="7" s="1"/>
  <c r="C424" i="7"/>
  <c r="G424" i="7" s="1"/>
  <c r="C295" i="7"/>
  <c r="G295" i="7" s="1"/>
  <c r="C280" i="7"/>
  <c r="G280" i="7" s="1"/>
  <c r="C442" i="7"/>
  <c r="G442" i="7" s="1"/>
  <c r="C369" i="7"/>
  <c r="G369" i="7" s="1"/>
  <c r="C412" i="7"/>
  <c r="G412" i="7" s="1"/>
  <c r="C338" i="7"/>
  <c r="G338" i="7" s="1"/>
  <c r="C377" i="7"/>
  <c r="G377" i="7" s="1"/>
  <c r="C367" i="7"/>
  <c r="G367" i="7" s="1"/>
  <c r="C446" i="7"/>
  <c r="G446" i="7" s="1"/>
  <c r="C469" i="7"/>
  <c r="G469" i="7" s="1"/>
  <c r="C459" i="7"/>
  <c r="G459" i="7" s="1"/>
  <c r="C499" i="7"/>
  <c r="G499" i="7" s="1"/>
  <c r="C378" i="7"/>
  <c r="G378" i="7" s="1"/>
  <c r="C501" i="7"/>
  <c r="G501" i="7" s="1"/>
  <c r="C330" i="7"/>
  <c r="G330" i="7" s="1"/>
  <c r="C359" i="7"/>
  <c r="G359" i="7" s="1"/>
  <c r="C466" i="7"/>
  <c r="G466" i="7" s="1"/>
  <c r="C407" i="7"/>
  <c r="G407" i="7" s="1"/>
  <c r="C437" i="7"/>
  <c r="G437" i="7" s="1"/>
  <c r="C257" i="7"/>
  <c r="G257" i="7" s="1"/>
  <c r="C374" i="7"/>
  <c r="G374" i="7" s="1"/>
  <c r="C339" i="7"/>
  <c r="G339" i="7" s="1"/>
  <c r="C258" i="7"/>
  <c r="G258" i="7" s="1"/>
  <c r="C337" i="7"/>
  <c r="G337" i="7" s="1"/>
  <c r="C400" i="7"/>
  <c r="G400" i="7" s="1"/>
  <c r="C259" i="7"/>
  <c r="G259" i="7" s="1"/>
  <c r="C372" i="7"/>
  <c r="G372" i="7" s="1"/>
  <c r="C260" i="7"/>
  <c r="G260" i="7" s="1"/>
  <c r="C326" i="7"/>
  <c r="G326" i="7" s="1"/>
  <c r="C467" i="7"/>
  <c r="G467" i="7" s="1"/>
  <c r="C444" i="7"/>
  <c r="G444" i="7" s="1"/>
  <c r="C414" i="7"/>
  <c r="G414" i="7" s="1"/>
  <c r="C496" i="7"/>
  <c r="G496" i="7" s="1"/>
  <c r="C471" i="7"/>
  <c r="G471" i="7" s="1"/>
  <c r="C297" i="7"/>
  <c r="G297" i="7" s="1"/>
  <c r="C344" i="7"/>
  <c r="G344" i="7" s="1"/>
  <c r="C403" i="7"/>
  <c r="G403" i="7" s="1"/>
  <c r="C270" i="7"/>
  <c r="G270" i="7" s="1"/>
  <c r="C321" i="7"/>
  <c r="G321" i="7" s="1"/>
  <c r="C503" i="7"/>
  <c r="G503" i="7" s="1"/>
  <c r="C500" i="7"/>
  <c r="G500" i="7" s="1"/>
  <c r="C363" i="7"/>
  <c r="G363" i="7" s="1"/>
  <c r="C302" i="7"/>
  <c r="G302" i="7" s="1"/>
  <c r="C353" i="7"/>
  <c r="G353" i="7" s="1"/>
  <c r="C443" i="7"/>
  <c r="G443" i="7" s="1"/>
  <c r="C465" i="7"/>
  <c r="G465" i="7" s="1"/>
  <c r="C493" i="7"/>
  <c r="G493" i="7" s="1"/>
  <c r="C341" i="7"/>
  <c r="G341" i="7" s="1"/>
  <c r="C315" i="7"/>
  <c r="G315" i="7" s="1"/>
  <c r="C346" i="7"/>
  <c r="G346" i="7" s="1"/>
  <c r="C368" i="7"/>
  <c r="G368" i="7" s="1"/>
  <c r="C388" i="7"/>
  <c r="G388" i="7" s="1"/>
  <c r="C416" i="7"/>
  <c r="G416" i="7" s="1"/>
  <c r="C261" i="7"/>
  <c r="G261" i="7" s="1"/>
  <c r="C277" i="7"/>
  <c r="G277" i="7" s="1"/>
  <c r="C455" i="7"/>
  <c r="G455" i="7" s="1"/>
  <c r="C336" i="7"/>
  <c r="G336" i="7" s="1"/>
  <c r="C335" i="7"/>
  <c r="G335" i="7" s="1"/>
  <c r="C311" i="7"/>
  <c r="G311" i="7" s="1"/>
  <c r="C483" i="7"/>
  <c r="G483" i="7" s="1"/>
  <c r="C480" i="7"/>
  <c r="G480" i="7" s="1"/>
  <c r="C289" i="7"/>
  <c r="G289" i="7" s="1"/>
  <c r="C390" i="7"/>
  <c r="G390" i="7" s="1"/>
  <c r="C495" i="7"/>
  <c r="G495" i="7" s="1"/>
  <c r="C381" i="7"/>
  <c r="G381" i="7" s="1"/>
  <c r="C411" i="7"/>
  <c r="G411" i="7" s="1"/>
  <c r="C394" i="7"/>
  <c r="G394" i="7" s="1"/>
  <c r="C286" i="7"/>
  <c r="G286" i="7" s="1"/>
  <c r="C497" i="7"/>
  <c r="G497" i="7" s="1"/>
  <c r="C256" i="7"/>
  <c r="G256" i="7" s="1"/>
  <c r="C451" i="7"/>
  <c r="G451" i="7" s="1"/>
  <c r="C391" i="7"/>
  <c r="G391" i="7" s="1"/>
  <c r="C281" i="7"/>
  <c r="G281" i="7" s="1"/>
  <c r="C398" i="7"/>
  <c r="G398" i="7" s="1"/>
  <c r="C273" i="7"/>
  <c r="G273" i="7" s="1"/>
  <c r="C456" i="7"/>
  <c r="G456" i="7" s="1"/>
  <c r="C435" i="7"/>
  <c r="G435" i="7" s="1"/>
  <c r="C405" i="7"/>
  <c r="G405" i="7" s="1"/>
  <c r="C399" i="7"/>
  <c r="G399" i="7" s="1"/>
  <c r="C410" i="7"/>
  <c r="G410" i="7" s="1"/>
  <c r="C355" i="7"/>
  <c r="G355" i="7" s="1"/>
  <c r="C402" i="7"/>
  <c r="G402" i="7" s="1"/>
  <c r="C275" i="7"/>
  <c r="G275" i="7" s="1"/>
  <c r="C285" i="7"/>
  <c r="G285" i="7" s="1"/>
  <c r="C306" i="7"/>
  <c r="G306" i="7" s="1"/>
  <c r="C464" i="7"/>
  <c r="G464" i="7" s="1"/>
  <c r="C423" i="7"/>
  <c r="G423" i="7" s="1"/>
  <c r="C488" i="7"/>
  <c r="G488" i="7" s="1"/>
  <c r="C358" i="7"/>
  <c r="G358" i="7" s="1"/>
  <c r="C489" i="7"/>
  <c r="G489" i="7" s="1"/>
  <c r="C304" i="7"/>
  <c r="G304" i="7" s="1"/>
  <c r="C272" i="7"/>
  <c r="G272" i="7" s="1"/>
  <c r="C386" i="7"/>
  <c r="G386" i="7" s="1"/>
  <c r="C448" i="7"/>
  <c r="G448" i="7" s="1"/>
  <c r="C450" i="7"/>
  <c r="G450" i="7" s="1"/>
  <c r="C323" i="7"/>
  <c r="G323" i="7" s="1"/>
  <c r="C427" i="7"/>
  <c r="G427" i="7" s="1"/>
  <c r="C340" i="7"/>
  <c r="G340" i="7" s="1"/>
  <c r="C430" i="7"/>
  <c r="G430" i="7" s="1"/>
  <c r="C274" i="7"/>
  <c r="G274" i="7" s="1"/>
  <c r="C389" i="7"/>
  <c r="G389" i="7" s="1"/>
  <c r="C365" i="7"/>
  <c r="G365" i="7" s="1"/>
  <c r="C478" i="7"/>
  <c r="G478" i="7" s="1"/>
  <c r="C392" i="7"/>
  <c r="G392" i="7" s="1"/>
  <c r="C481" i="7"/>
  <c r="G481" i="7" s="1"/>
  <c r="C431" i="7"/>
  <c r="G431" i="7" s="1"/>
  <c r="C364" i="7"/>
  <c r="G364" i="7" s="1"/>
  <c r="C360" i="7"/>
  <c r="G360" i="7" s="1"/>
  <c r="C276" i="7"/>
  <c r="G276" i="7" s="1"/>
  <c r="C486" i="7"/>
  <c r="G486" i="7" s="1"/>
  <c r="C284" i="7"/>
  <c r="G284" i="7" s="1"/>
  <c r="C313" i="7"/>
  <c r="G313" i="7" s="1"/>
  <c r="C366" i="7"/>
  <c r="G366" i="7" s="1"/>
  <c r="C296" i="7"/>
  <c r="G296" i="7" s="1"/>
  <c r="C298" i="7"/>
  <c r="G298" i="7" s="1"/>
  <c r="C271" i="7"/>
  <c r="G271" i="7" s="1"/>
  <c r="C433" i="7"/>
  <c r="G433" i="7" s="1"/>
  <c r="C263" i="7"/>
  <c r="G263" i="7" s="1"/>
  <c r="C477" i="7"/>
  <c r="G477" i="7" s="1"/>
  <c r="U4" i="6"/>
  <c r="V4" i="6"/>
  <c r="Q4" i="6"/>
  <c r="S4" i="6" s="1"/>
  <c r="D258" i="7" l="1"/>
  <c r="H258" i="7" s="1"/>
  <c r="K258" i="7" s="1"/>
  <c r="D489" i="7"/>
  <c r="H489" i="7" s="1"/>
  <c r="K489" i="7" s="1"/>
  <c r="D332" i="7"/>
  <c r="H332" i="7" s="1"/>
  <c r="K332" i="7" s="1"/>
  <c r="D313" i="7"/>
  <c r="H313" i="7" s="1"/>
  <c r="K313" i="7" s="1"/>
  <c r="D318" i="7"/>
  <c r="H318" i="7" s="1"/>
  <c r="K318" i="7" s="1"/>
  <c r="D289" i="7"/>
  <c r="H289" i="7" s="1"/>
  <c r="K289" i="7" s="1"/>
  <c r="D266" i="7"/>
  <c r="H266" i="7" s="1"/>
  <c r="K266" i="7" s="1"/>
  <c r="D410" i="7"/>
  <c r="H410" i="7" s="1"/>
  <c r="K410" i="7" s="1"/>
  <c r="D290" i="7"/>
  <c r="H290" i="7" s="1"/>
  <c r="D353" i="7"/>
  <c r="H353" i="7" s="1"/>
  <c r="D452" i="7"/>
  <c r="H452" i="7" s="1"/>
  <c r="K452" i="7" s="1"/>
  <c r="D492" i="7"/>
  <c r="H492" i="7" s="1"/>
  <c r="K492" i="7" s="1"/>
  <c r="D412" i="7"/>
  <c r="H412" i="7" s="1"/>
  <c r="K412" i="7" s="1"/>
  <c r="D494" i="7"/>
  <c r="H494" i="7" s="1"/>
  <c r="K494" i="7" s="1"/>
  <c r="D379" i="7"/>
  <c r="H379" i="7" s="1"/>
  <c r="K379" i="7" s="1"/>
  <c r="D451" i="7"/>
  <c r="H451" i="7" s="1"/>
  <c r="K451" i="7" s="1"/>
  <c r="D321" i="7"/>
  <c r="H321" i="7" s="1"/>
  <c r="K321" i="7" s="1"/>
  <c r="D280" i="7"/>
  <c r="H280" i="7" s="1"/>
  <c r="K280" i="7" s="1"/>
  <c r="D499" i="7"/>
  <c r="H499" i="7" s="1"/>
  <c r="D285" i="7"/>
  <c r="H285" i="7" s="1"/>
  <c r="D370" i="7"/>
  <c r="H370" i="7" s="1"/>
  <c r="K370" i="7" s="1"/>
  <c r="D436" i="7"/>
  <c r="H436" i="7" s="1"/>
  <c r="K436" i="7" s="1"/>
  <c r="D347" i="7"/>
  <c r="H347" i="7" s="1"/>
  <c r="D493" i="7"/>
  <c r="H493" i="7" s="1"/>
  <c r="K493" i="7" s="1"/>
  <c r="D317" i="7"/>
  <c r="H317" i="7" s="1"/>
  <c r="K317" i="7" s="1"/>
  <c r="D402" i="7"/>
  <c r="H402" i="7" s="1"/>
  <c r="K402" i="7" s="1"/>
  <c r="D294" i="7"/>
  <c r="H294" i="7" s="1"/>
  <c r="K294" i="7" s="1"/>
  <c r="D385" i="7"/>
  <c r="H385" i="7" s="1"/>
  <c r="K385" i="7" s="1"/>
  <c r="D339" i="7"/>
  <c r="H339" i="7" s="1"/>
  <c r="K339" i="7" s="1"/>
  <c r="D422" i="7"/>
  <c r="H422" i="7" s="1"/>
  <c r="K422" i="7" s="1"/>
  <c r="D255" i="7"/>
  <c r="H255" i="7" s="1"/>
  <c r="D480" i="7"/>
  <c r="H480" i="7" s="1"/>
  <c r="K480" i="7" s="1"/>
  <c r="D376" i="7"/>
  <c r="H376" i="7" s="1"/>
  <c r="K376" i="7" s="1"/>
  <c r="D397" i="7"/>
  <c r="H397" i="7" s="1"/>
  <c r="D260" i="7"/>
  <c r="H260" i="7" s="1"/>
  <c r="D344" i="7"/>
  <c r="H344" i="7" s="1"/>
  <c r="D269" i="7"/>
  <c r="H269" i="7" s="1"/>
  <c r="K269" i="7" s="1"/>
  <c r="D496" i="7"/>
  <c r="H496" i="7" s="1"/>
  <c r="K496" i="7" s="1"/>
  <c r="D334" i="7"/>
  <c r="H334" i="7" s="1"/>
  <c r="K334" i="7" s="1"/>
  <c r="D467" i="7"/>
  <c r="H467" i="7" s="1"/>
  <c r="K467" i="7" s="1"/>
  <c r="D338" i="7"/>
  <c r="H338" i="7" s="1"/>
  <c r="K338" i="7" s="1"/>
  <c r="D351" i="7"/>
  <c r="H351" i="7" s="1"/>
  <c r="K351" i="7" s="1"/>
  <c r="D372" i="7"/>
  <c r="H372" i="7" s="1"/>
  <c r="D482" i="7"/>
  <c r="H482" i="7" s="1"/>
  <c r="K482" i="7" s="1"/>
  <c r="D411" i="7"/>
  <c r="H411" i="7" s="1"/>
  <c r="K411" i="7" s="1"/>
  <c r="D461" i="7"/>
  <c r="H461" i="7" s="1"/>
  <c r="K461" i="7" s="1"/>
  <c r="D361" i="7"/>
  <c r="H361" i="7" s="1"/>
  <c r="K361" i="7" s="1"/>
  <c r="D333" i="7"/>
  <c r="H333" i="7" s="1"/>
  <c r="K333" i="7" s="1"/>
  <c r="D330" i="7"/>
  <c r="H330" i="7" s="1"/>
  <c r="K330" i="7" s="1"/>
  <c r="D466" i="7"/>
  <c r="H466" i="7" s="1"/>
  <c r="K466" i="7" s="1"/>
  <c r="D272" i="7"/>
  <c r="H272" i="7" s="1"/>
  <c r="D346" i="7"/>
  <c r="H346" i="7" s="1"/>
  <c r="K346" i="7" s="1"/>
  <c r="D311" i="7"/>
  <c r="H311" i="7" s="1"/>
  <c r="K311" i="7" s="1"/>
  <c r="D274" i="7"/>
  <c r="H274" i="7" s="1"/>
  <c r="K274" i="7" s="1"/>
  <c r="D479" i="7"/>
  <c r="H479" i="7" s="1"/>
  <c r="K479" i="7" s="1"/>
  <c r="D373" i="7"/>
  <c r="H373" i="7" s="1"/>
  <c r="K373" i="7" s="1"/>
  <c r="D276" i="7"/>
  <c r="H276" i="7" s="1"/>
  <c r="D267" i="7"/>
  <c r="H267" i="7" s="1"/>
  <c r="K267" i="7" s="1"/>
  <c r="D302" i="7"/>
  <c r="H302" i="7" s="1"/>
  <c r="D268" i="7"/>
  <c r="H268" i="7" s="1"/>
  <c r="D424" i="7"/>
  <c r="H424" i="7" s="1"/>
  <c r="K424" i="7" s="1"/>
  <c r="D307" i="7"/>
  <c r="H307" i="7" s="1"/>
  <c r="K307" i="7" s="1"/>
  <c r="D445" i="7"/>
  <c r="H445" i="7" s="1"/>
  <c r="K445" i="7" s="1"/>
  <c r="D340" i="7"/>
  <c r="H340" i="7" s="1"/>
  <c r="K340" i="7" s="1"/>
  <c r="D420" i="7"/>
  <c r="H420" i="7" s="1"/>
  <c r="K420" i="7" s="1"/>
  <c r="D459" i="7"/>
  <c r="H459" i="7" s="1"/>
  <c r="K459" i="7" s="1"/>
  <c r="D425" i="7"/>
  <c r="H425" i="7" s="1"/>
  <c r="K425" i="7" s="1"/>
  <c r="D504" i="7"/>
  <c r="H504" i="7" s="1"/>
  <c r="D429" i="7"/>
  <c r="H429" i="7" s="1"/>
  <c r="K429" i="7" s="1"/>
  <c r="D367" i="7"/>
  <c r="H367" i="7" s="1"/>
  <c r="K367" i="7" s="1"/>
  <c r="D418" i="7"/>
  <c r="H418" i="7" s="1"/>
  <c r="K418" i="7" s="1"/>
  <c r="D286" i="7"/>
  <c r="H286" i="7" s="1"/>
  <c r="D381" i="7"/>
  <c r="H381" i="7" s="1"/>
  <c r="K381" i="7" s="1"/>
  <c r="D328" i="7"/>
  <c r="H328" i="7" s="1"/>
  <c r="K328" i="7" s="1"/>
  <c r="D315" i="7"/>
  <c r="H315" i="7" s="1"/>
  <c r="K315" i="7" s="1"/>
  <c r="D278" i="7"/>
  <c r="H278" i="7" s="1"/>
  <c r="K278" i="7" s="1"/>
  <c r="D394" i="7"/>
  <c r="H394" i="7" s="1"/>
  <c r="K394" i="7" s="1"/>
  <c r="D393" i="7"/>
  <c r="H393" i="7" s="1"/>
  <c r="K393" i="7" s="1"/>
  <c r="D349" i="7"/>
  <c r="H349" i="7" s="1"/>
  <c r="K349" i="7" s="1"/>
  <c r="D434" i="7"/>
  <c r="H434" i="7" s="1"/>
  <c r="K434" i="7" s="1"/>
  <c r="D283" i="7"/>
  <c r="H283" i="7" s="1"/>
  <c r="K283" i="7" s="1"/>
  <c r="D345" i="7"/>
  <c r="H345" i="7" s="1"/>
  <c r="D273" i="7"/>
  <c r="H273" i="7" s="1"/>
  <c r="D488" i="7"/>
  <c r="H488" i="7" s="1"/>
  <c r="K488" i="7" s="1"/>
  <c r="D297" i="7"/>
  <c r="H297" i="7" s="1"/>
  <c r="K297" i="7" s="1"/>
  <c r="D310" i="7"/>
  <c r="H310" i="7" s="1"/>
  <c r="K310" i="7" s="1"/>
  <c r="D256" i="7"/>
  <c r="H256" i="7" s="1"/>
  <c r="K256" i="7" s="1"/>
  <c r="D383" i="7"/>
  <c r="H383" i="7" s="1"/>
  <c r="K383" i="7" s="1"/>
  <c r="D296" i="7"/>
  <c r="H296" i="7" s="1"/>
  <c r="K296" i="7" s="1"/>
  <c r="D389" i="7"/>
  <c r="H389" i="7" s="1"/>
  <c r="D497" i="7"/>
  <c r="H497" i="7" s="1"/>
  <c r="D447" i="7"/>
  <c r="H447" i="7" s="1"/>
  <c r="K447" i="7" s="1"/>
  <c r="D341" i="7"/>
  <c r="H341" i="7" s="1"/>
  <c r="K341" i="7" s="1"/>
  <c r="D299" i="7"/>
  <c r="H299" i="7" s="1"/>
  <c r="K299" i="7" s="1"/>
  <c r="D495" i="7"/>
  <c r="H495" i="7" s="1"/>
  <c r="K495" i="7" s="1"/>
  <c r="D502" i="7"/>
  <c r="H502" i="7" s="1"/>
  <c r="K502" i="7" s="1"/>
  <c r="D326" i="7"/>
  <c r="H326" i="7" s="1"/>
  <c r="K326" i="7" s="1"/>
  <c r="D358" i="7"/>
  <c r="H358" i="7" s="1"/>
  <c r="K358" i="7" s="1"/>
  <c r="D433" i="7"/>
  <c r="H433" i="7" s="1"/>
  <c r="D404" i="7"/>
  <c r="H404" i="7" s="1"/>
  <c r="K404" i="7" s="1"/>
  <c r="D357" i="7"/>
  <c r="H357" i="7" s="1"/>
  <c r="D455" i="7"/>
  <c r="H455" i="7" s="1"/>
  <c r="K455" i="7" s="1"/>
  <c r="D305" i="7"/>
  <c r="H305" i="7" s="1"/>
  <c r="K305" i="7" s="1"/>
  <c r="D501" i="7"/>
  <c r="H501" i="7" s="1"/>
  <c r="K501" i="7" s="1"/>
  <c r="D399" i="7"/>
  <c r="H399" i="7" s="1"/>
  <c r="K399" i="7" s="1"/>
  <c r="D390" i="7"/>
  <c r="H390" i="7" s="1"/>
  <c r="K390" i="7" s="1"/>
  <c r="D430" i="7"/>
  <c r="H430" i="7" s="1"/>
  <c r="D470" i="7"/>
  <c r="H470" i="7" s="1"/>
  <c r="D327" i="7"/>
  <c r="H327" i="7" s="1"/>
  <c r="K327" i="7" s="1"/>
  <c r="D435" i="7"/>
  <c r="H435" i="7" s="1"/>
  <c r="K435" i="7" s="1"/>
  <c r="D314" i="7"/>
  <c r="H314" i="7" s="1"/>
  <c r="K314" i="7" s="1"/>
  <c r="D443" i="7"/>
  <c r="H443" i="7" s="1"/>
  <c r="D309" i="7"/>
  <c r="H309" i="7" s="1"/>
  <c r="K309" i="7" s="1"/>
  <c r="D406" i="7"/>
  <c r="H406" i="7" s="1"/>
  <c r="K406" i="7" s="1"/>
  <c r="D460" i="7"/>
  <c r="H460" i="7" s="1"/>
  <c r="K460" i="7" s="1"/>
  <c r="D401" i="7"/>
  <c r="H401" i="7" s="1"/>
  <c r="D469" i="7"/>
  <c r="H469" i="7" s="1"/>
  <c r="K469" i="7" s="1"/>
  <c r="D359" i="7"/>
  <c r="H359" i="7" s="1"/>
  <c r="K359" i="7" s="1"/>
  <c r="D324" i="7"/>
  <c r="H324" i="7" s="1"/>
  <c r="K324" i="7" s="1"/>
  <c r="D476" i="7"/>
  <c r="H476" i="7" s="1"/>
  <c r="K476" i="7" s="1"/>
  <c r="D446" i="7"/>
  <c r="H446" i="7" s="1"/>
  <c r="K446" i="7" s="1"/>
  <c r="D356" i="7"/>
  <c r="H356" i="7" s="1"/>
  <c r="K356" i="7" s="1"/>
  <c r="D355" i="7"/>
  <c r="H355" i="7" s="1"/>
  <c r="K355" i="7" s="1"/>
  <c r="D450" i="7"/>
  <c r="H450" i="7" s="1"/>
  <c r="K450" i="7" s="1"/>
  <c r="D271" i="7"/>
  <c r="H271" i="7" s="1"/>
  <c r="K271" i="7" s="1"/>
  <c r="D257" i="7"/>
  <c r="H257" i="7" s="1"/>
  <c r="K257" i="7" s="1"/>
  <c r="D264" i="7"/>
  <c r="H264" i="7" s="1"/>
  <c r="K264" i="7" s="1"/>
  <c r="D380" i="7"/>
  <c r="H380" i="7" s="1"/>
  <c r="K380" i="7" s="1"/>
  <c r="D360" i="7"/>
  <c r="H360" i="7" s="1"/>
  <c r="D295" i="7"/>
  <c r="H295" i="7" s="1"/>
  <c r="K295" i="7" s="1"/>
  <c r="D498" i="7"/>
  <c r="H498" i="7" s="1"/>
  <c r="K498" i="7" s="1"/>
  <c r="D304" i="7"/>
  <c r="H304" i="7" s="1"/>
  <c r="D298" i="7"/>
  <c r="H298" i="7" s="1"/>
  <c r="K298" i="7" s="1"/>
  <c r="D369" i="7"/>
  <c r="H369" i="7" s="1"/>
  <c r="K369" i="7" s="1"/>
  <c r="D440" i="7"/>
  <c r="H440" i="7" s="1"/>
  <c r="D279" i="7"/>
  <c r="H279" i="7" s="1"/>
  <c r="K279" i="7" s="1"/>
  <c r="D408" i="7"/>
  <c r="H408" i="7" s="1"/>
  <c r="K408" i="7" s="1"/>
  <c r="D261" i="7"/>
  <c r="H261" i="7" s="1"/>
  <c r="K261" i="7" s="1"/>
  <c r="D259" i="7"/>
  <c r="H259" i="7" s="1"/>
  <c r="D378" i="7"/>
  <c r="H378" i="7" s="1"/>
  <c r="D456" i="7"/>
  <c r="H456" i="7" s="1"/>
  <c r="D387" i="7"/>
  <c r="H387" i="7" s="1"/>
  <c r="K387" i="7" s="1"/>
  <c r="D335" i="7"/>
  <c r="H335" i="7" s="1"/>
  <c r="K335" i="7" s="1"/>
  <c r="D366" i="7"/>
  <c r="H366" i="7" s="1"/>
  <c r="K366" i="7" s="1"/>
  <c r="D292" i="7"/>
  <c r="H292" i="7" s="1"/>
  <c r="D438" i="7"/>
  <c r="H438" i="7" s="1"/>
  <c r="K438" i="7" s="1"/>
  <c r="D415" i="7"/>
  <c r="H415" i="7" s="1"/>
  <c r="K415" i="7" s="1"/>
  <c r="D475" i="7"/>
  <c r="H475" i="7" s="1"/>
  <c r="K475" i="7" s="1"/>
  <c r="D416" i="7"/>
  <c r="H416" i="7" s="1"/>
  <c r="K416" i="7" s="1"/>
  <c r="D448" i="7"/>
  <c r="H448" i="7" s="1"/>
  <c r="K448" i="7" s="1"/>
  <c r="D457" i="7"/>
  <c r="H457" i="7" s="1"/>
  <c r="K457" i="7" s="1"/>
  <c r="D337" i="7"/>
  <c r="H337" i="7" s="1"/>
  <c r="K337" i="7" s="1"/>
  <c r="D468" i="7"/>
  <c r="H468" i="7" s="1"/>
  <c r="K468" i="7" s="1"/>
  <c r="D503" i="7"/>
  <c r="H503" i="7" s="1"/>
  <c r="K503" i="7" s="1"/>
  <c r="D437" i="7"/>
  <c r="H437" i="7" s="1"/>
  <c r="D364" i="7"/>
  <c r="H364" i="7" s="1"/>
  <c r="D474" i="7"/>
  <c r="H474" i="7" s="1"/>
  <c r="K474" i="7" s="1"/>
  <c r="D458" i="7"/>
  <c r="H458" i="7" s="1"/>
  <c r="K458" i="7" s="1"/>
  <c r="D432" i="7"/>
  <c r="H432" i="7" s="1"/>
  <c r="K432" i="7" s="1"/>
  <c r="D485" i="7"/>
  <c r="H485" i="7" s="1"/>
  <c r="K485" i="7" s="1"/>
  <c r="D490" i="7"/>
  <c r="H490" i="7" s="1"/>
  <c r="K490" i="7" s="1"/>
  <c r="D464" i="7"/>
  <c r="H464" i="7" s="1"/>
  <c r="K464" i="7" s="1"/>
  <c r="D478" i="7"/>
  <c r="H478" i="7" s="1"/>
  <c r="K478" i="7" s="1"/>
  <c r="D331" i="7"/>
  <c r="H331" i="7" s="1"/>
  <c r="K331" i="7" s="1"/>
  <c r="D322" i="7"/>
  <c r="H322" i="7" s="1"/>
  <c r="K322" i="7" s="1"/>
  <c r="D392" i="7"/>
  <c r="H392" i="7" s="1"/>
  <c r="K392" i="7" s="1"/>
  <c r="D477" i="7"/>
  <c r="H477" i="7" s="1"/>
  <c r="K477" i="7" s="1"/>
  <c r="D265" i="7"/>
  <c r="H265" i="7" s="1"/>
  <c r="K265" i="7" s="1"/>
  <c r="D442" i="7"/>
  <c r="H442" i="7" s="1"/>
  <c r="D423" i="7"/>
  <c r="H423" i="7" s="1"/>
  <c r="K423" i="7" s="1"/>
  <c r="D368" i="7"/>
  <c r="H368" i="7" s="1"/>
  <c r="D365" i="7"/>
  <c r="H365" i="7" s="1"/>
  <c r="K365" i="7" s="1"/>
  <c r="D303" i="7"/>
  <c r="H303" i="7" s="1"/>
  <c r="K303" i="7" s="1"/>
  <c r="D473" i="7"/>
  <c r="H473" i="7" s="1"/>
  <c r="K473" i="7" s="1"/>
  <c r="D363" i="7"/>
  <c r="H363" i="7" s="1"/>
  <c r="K363" i="7" s="1"/>
  <c r="D500" i="7"/>
  <c r="H500" i="7" s="1"/>
  <c r="K500" i="7" s="1"/>
  <c r="D426" i="7"/>
  <c r="H426" i="7" s="1"/>
  <c r="D400" i="7"/>
  <c r="H400" i="7" s="1"/>
  <c r="K400" i="7" s="1"/>
  <c r="D419" i="7"/>
  <c r="H419" i="7" s="1"/>
  <c r="K419" i="7" s="1"/>
  <c r="D427" i="7"/>
  <c r="H427" i="7" s="1"/>
  <c r="K427" i="7" s="1"/>
  <c r="D484" i="7"/>
  <c r="H484" i="7" s="1"/>
  <c r="D453" i="7"/>
  <c r="H453" i="7" s="1"/>
  <c r="K453" i="7" s="1"/>
  <c r="D414" i="7"/>
  <c r="H414" i="7" s="1"/>
  <c r="K414" i="7" s="1"/>
  <c r="D465" i="7"/>
  <c r="H465" i="7" s="1"/>
  <c r="K465" i="7" s="1"/>
  <c r="D308" i="7"/>
  <c r="H308" i="7" s="1"/>
  <c r="K308" i="7" s="1"/>
  <c r="D444" i="7"/>
  <c r="H444" i="7" s="1"/>
  <c r="K444" i="7" s="1"/>
  <c r="D312" i="7"/>
  <c r="H312" i="7" s="1"/>
  <c r="D275" i="7"/>
  <c r="H275" i="7" s="1"/>
  <c r="D413" i="7"/>
  <c r="H413" i="7" s="1"/>
  <c r="K413" i="7" s="1"/>
  <c r="D431" i="7"/>
  <c r="H431" i="7" s="1"/>
  <c r="K431" i="7" s="1"/>
  <c r="D323" i="7"/>
  <c r="H323" i="7" s="1"/>
  <c r="K323" i="7" s="1"/>
  <c r="D386" i="7"/>
  <c r="H386" i="7" s="1"/>
  <c r="K386" i="7" s="1"/>
  <c r="D336" i="7"/>
  <c r="H336" i="7" s="1"/>
  <c r="K336" i="7" s="1"/>
  <c r="D375" i="7"/>
  <c r="H375" i="7" s="1"/>
  <c r="D306" i="7"/>
  <c r="H306" i="7" s="1"/>
  <c r="D301" i="7"/>
  <c r="H301" i="7" s="1"/>
  <c r="D481" i="7"/>
  <c r="H481" i="7" s="1"/>
  <c r="K481" i="7" s="1"/>
  <c r="D449" i="7"/>
  <c r="H449" i="7" s="1"/>
  <c r="K449" i="7" s="1"/>
  <c r="D417" i="7"/>
  <c r="H417" i="7" s="1"/>
  <c r="K417" i="7" s="1"/>
  <c r="D384" i="7"/>
  <c r="H384" i="7" s="1"/>
  <c r="D270" i="7"/>
  <c r="H270" i="7" s="1"/>
  <c r="K270" i="7" s="1"/>
  <c r="D320" i="7"/>
  <c r="H320" i="7" s="1"/>
  <c r="K320" i="7" s="1"/>
  <c r="D316" i="7"/>
  <c r="H316" i="7" s="1"/>
  <c r="D441" i="7"/>
  <c r="H441" i="7" s="1"/>
  <c r="K441" i="7" s="1"/>
  <c r="D439" i="7"/>
  <c r="H439" i="7" s="1"/>
  <c r="K439" i="7" s="1"/>
  <c r="D403" i="7"/>
  <c r="H403" i="7" s="1"/>
  <c r="K403" i="7" s="1"/>
  <c r="D483" i="7"/>
  <c r="H483" i="7" s="1"/>
  <c r="K483" i="7" s="1"/>
  <c r="D343" i="7"/>
  <c r="H343" i="7" s="1"/>
  <c r="D409" i="7"/>
  <c r="H409" i="7" s="1"/>
  <c r="D487" i="7"/>
  <c r="H487" i="7" s="1"/>
  <c r="K487" i="7" s="1"/>
  <c r="D291" i="7"/>
  <c r="H291" i="7" s="1"/>
  <c r="K291" i="7" s="1"/>
  <c r="D352" i="7"/>
  <c r="H352" i="7" s="1"/>
  <c r="K352" i="7" s="1"/>
  <c r="D491" i="7"/>
  <c r="H491" i="7" s="1"/>
  <c r="K491" i="7" s="1"/>
  <c r="D284" i="7"/>
  <c r="H284" i="7" s="1"/>
  <c r="K284" i="7" s="1"/>
  <c r="D263" i="7"/>
  <c r="H263" i="7" s="1"/>
  <c r="D462" i="7"/>
  <c r="H462" i="7" s="1"/>
  <c r="D371" i="7"/>
  <c r="H371" i="7" s="1"/>
  <c r="D287" i="7"/>
  <c r="H287" i="7" s="1"/>
  <c r="K287" i="7" s="1"/>
  <c r="D486" i="7"/>
  <c r="H486" i="7" s="1"/>
  <c r="K486" i="7" s="1"/>
  <c r="D405" i="7"/>
  <c r="H405" i="7" s="1"/>
  <c r="K405" i="7" s="1"/>
  <c r="D350" i="7"/>
  <c r="H350" i="7" s="1"/>
  <c r="D428" i="7"/>
  <c r="H428" i="7" s="1"/>
  <c r="K428" i="7" s="1"/>
  <c r="D277" i="7"/>
  <c r="H277" i="7" s="1"/>
  <c r="K277" i="7" s="1"/>
  <c r="D374" i="7"/>
  <c r="H374" i="7" s="1"/>
  <c r="D354" i="7"/>
  <c r="H354" i="7" s="1"/>
  <c r="K354" i="7" s="1"/>
  <c r="D471" i="7"/>
  <c r="H471" i="7" s="1"/>
  <c r="K471" i="7" s="1"/>
  <c r="D407" i="7"/>
  <c r="H407" i="7" s="1"/>
  <c r="K407" i="7" s="1"/>
  <c r="D421" i="7"/>
  <c r="H421" i="7" s="1"/>
  <c r="D395" i="7"/>
  <c r="H395" i="7" s="1"/>
  <c r="K395" i="7" s="1"/>
  <c r="D382" i="7"/>
  <c r="H382" i="7" s="1"/>
  <c r="K382" i="7" s="1"/>
  <c r="D319" i="7"/>
  <c r="H319" i="7" s="1"/>
  <c r="K319" i="7" s="1"/>
  <c r="D391" i="7"/>
  <c r="H391" i="7" s="1"/>
  <c r="K391" i="7" s="1"/>
  <c r="D288" i="7"/>
  <c r="H288" i="7" s="1"/>
  <c r="D300" i="7"/>
  <c r="H300" i="7" s="1"/>
  <c r="K300" i="7" s="1"/>
  <c r="D388" i="7"/>
  <c r="H388" i="7" s="1"/>
  <c r="K388" i="7" s="1"/>
  <c r="D362" i="7"/>
  <c r="H362" i="7" s="1"/>
  <c r="K362" i="7" s="1"/>
  <c r="D325" i="7"/>
  <c r="H325" i="7" s="1"/>
  <c r="K325" i="7" s="1"/>
  <c r="D282" i="7"/>
  <c r="H282" i="7" s="1"/>
  <c r="D281" i="7"/>
  <c r="H281" i="7" s="1"/>
  <c r="K281" i="7" s="1"/>
  <c r="D398" i="7"/>
  <c r="H398" i="7" s="1"/>
  <c r="K398" i="7" s="1"/>
  <c r="D396" i="7"/>
  <c r="H396" i="7" s="1"/>
  <c r="K396" i="7" s="1"/>
  <c r="D262" i="7"/>
  <c r="H262" i="7" s="1"/>
  <c r="D348" i="7"/>
  <c r="H348" i="7" s="1"/>
  <c r="K348" i="7" s="1"/>
  <c r="D342" i="7"/>
  <c r="H342" i="7" s="1"/>
  <c r="K342" i="7" s="1"/>
  <c r="D329" i="7"/>
  <c r="H329" i="7" s="1"/>
  <c r="K329" i="7" s="1"/>
  <c r="D377" i="7"/>
  <c r="H377" i="7" s="1"/>
  <c r="K377" i="7" s="1"/>
  <c r="D472" i="7"/>
  <c r="H472" i="7" s="1"/>
  <c r="K472" i="7" s="1"/>
  <c r="D454" i="7"/>
  <c r="H454" i="7" s="1"/>
  <c r="K454" i="7" s="1"/>
  <c r="D463" i="7"/>
  <c r="H463" i="7" s="1"/>
  <c r="D293" i="7"/>
  <c r="H293" i="7" s="1"/>
  <c r="K293" i="7" s="1"/>
  <c r="K259" i="7"/>
  <c r="W4" i="6"/>
  <c r="Y4" i="6" s="1"/>
  <c r="K268" i="7" l="1"/>
  <c r="K364" i="7"/>
  <c r="K285" i="7"/>
  <c r="K470" i="7"/>
  <c r="K302" i="7"/>
  <c r="K273" i="7"/>
  <c r="K401" i="7"/>
  <c r="K437" i="7"/>
  <c r="K368" i="7"/>
  <c r="K397" i="7"/>
  <c r="K260" i="7"/>
  <c r="K272" i="7"/>
  <c r="K375" i="7"/>
  <c r="K262" i="7"/>
  <c r="K275" i="7"/>
  <c r="K426" i="7"/>
  <c r="K497" i="7"/>
  <c r="K389" i="7"/>
  <c r="K316" i="7"/>
  <c r="K504" i="7"/>
  <c r="K312" i="7"/>
  <c r="K372" i="7"/>
  <c r="K304" i="7"/>
  <c r="K344" i="7"/>
  <c r="K421" i="7"/>
  <c r="K292" i="7"/>
  <c r="K378" i="7"/>
  <c r="K276" i="7"/>
  <c r="K263" i="7"/>
  <c r="K371" i="7"/>
  <c r="K347" i="7"/>
  <c r="K343" i="7"/>
  <c r="K286" i="7"/>
  <c r="K462" i="7"/>
  <c r="K255" i="7"/>
  <c r="K443" i="7"/>
  <c r="K409" i="7"/>
  <c r="K282" i="7"/>
  <c r="K440" i="7"/>
  <c r="K442" i="7"/>
  <c r="K463" i="7"/>
  <c r="K301" i="7"/>
  <c r="K360" i="7"/>
  <c r="K288" i="7"/>
  <c r="K384" i="7"/>
  <c r="K306" i="7"/>
  <c r="K357" i="7"/>
  <c r="K430" i="7"/>
  <c r="K345" i="7"/>
  <c r="K290" i="7"/>
  <c r="K499" i="7"/>
  <c r="K353" i="7"/>
  <c r="K456" i="7"/>
  <c r="K350" i="7"/>
  <c r="K484" i="7"/>
  <c r="K374" i="7"/>
  <c r="K433" i="7"/>
  <c r="AA4" i="6"/>
  <c r="AC4" i="6" s="1"/>
  <c r="AD4" i="6" s="1"/>
  <c r="X4" i="6"/>
  <c r="Z4" i="6" l="1"/>
  <c r="AB4" i="6" l="1"/>
  <c r="AE4" i="6" l="1"/>
  <c r="AG4" i="6" s="1"/>
  <c r="AI4" i="6" s="1"/>
  <c r="AF4" i="6"/>
  <c r="AH4" i="6" s="1"/>
  <c r="U5" i="6" l="1"/>
  <c r="Q5" i="6"/>
  <c r="D519" i="7" s="1"/>
  <c r="H519" i="7" s="1"/>
  <c r="T5" i="6"/>
  <c r="V5" i="6" s="1"/>
  <c r="P5" i="6"/>
  <c r="R5" i="6" s="1"/>
  <c r="C585" i="7" l="1"/>
  <c r="G585" i="7" s="1"/>
  <c r="D695" i="7"/>
  <c r="H695" i="7" s="1"/>
  <c r="D714" i="7"/>
  <c r="H714" i="7" s="1"/>
  <c r="C555" i="7"/>
  <c r="G555" i="7" s="1"/>
  <c r="D727" i="7"/>
  <c r="H727" i="7" s="1"/>
  <c r="D517" i="7"/>
  <c r="H517" i="7" s="1"/>
  <c r="C678" i="7"/>
  <c r="G678" i="7" s="1"/>
  <c r="C592" i="7"/>
  <c r="G592" i="7" s="1"/>
  <c r="C590" i="7"/>
  <c r="G590" i="7" s="1"/>
  <c r="C533" i="7"/>
  <c r="G533" i="7" s="1"/>
  <c r="C510" i="7"/>
  <c r="G510" i="7" s="1"/>
  <c r="C655" i="7"/>
  <c r="G655" i="7" s="1"/>
  <c r="C727" i="7"/>
  <c r="G727" i="7" s="1"/>
  <c r="C663" i="7"/>
  <c r="G663" i="7" s="1"/>
  <c r="C620" i="7"/>
  <c r="G620" i="7" s="1"/>
  <c r="C665" i="7"/>
  <c r="G665" i="7" s="1"/>
  <c r="C685" i="7"/>
  <c r="G685" i="7" s="1"/>
  <c r="W5" i="6"/>
  <c r="Y5" i="6" s="1"/>
  <c r="C528" i="7"/>
  <c r="G528" i="7" s="1"/>
  <c r="C517" i="7"/>
  <c r="G517" i="7" s="1"/>
  <c r="D635" i="7"/>
  <c r="H635" i="7" s="1"/>
  <c r="D659" i="7"/>
  <c r="H659" i="7" s="1"/>
  <c r="D615" i="7"/>
  <c r="H615" i="7" s="1"/>
  <c r="D646" i="7"/>
  <c r="H646" i="7" s="1"/>
  <c r="D660" i="7"/>
  <c r="H660" i="7" s="1"/>
  <c r="D600" i="7"/>
  <c r="H600" i="7" s="1"/>
  <c r="D650" i="7"/>
  <c r="H650" i="7" s="1"/>
  <c r="D588" i="7"/>
  <c r="H588" i="7" s="1"/>
  <c r="D631" i="7"/>
  <c r="H631" i="7" s="1"/>
  <c r="D723" i="7"/>
  <c r="H723" i="7" s="1"/>
  <c r="D597" i="7"/>
  <c r="H597" i="7" s="1"/>
  <c r="D643" i="7"/>
  <c r="H643" i="7" s="1"/>
  <c r="D606" i="7"/>
  <c r="H606" i="7" s="1"/>
  <c r="D663" i="7"/>
  <c r="H663" i="7" s="1"/>
  <c r="D610" i="7"/>
  <c r="H610" i="7" s="1"/>
  <c r="D549" i="7"/>
  <c r="H549" i="7" s="1"/>
  <c r="D521" i="7"/>
  <c r="H521" i="7" s="1"/>
  <c r="D739" i="7"/>
  <c r="H739" i="7" s="1"/>
  <c r="D551" i="7"/>
  <c r="H551" i="7" s="1"/>
  <c r="D619" i="7"/>
  <c r="H619" i="7" s="1"/>
  <c r="D726" i="7"/>
  <c r="H726" i="7" s="1"/>
  <c r="D564" i="7"/>
  <c r="H564" i="7" s="1"/>
  <c r="D685" i="7"/>
  <c r="H685" i="7" s="1"/>
  <c r="S5" i="6"/>
  <c r="D745" i="7"/>
  <c r="H745" i="7" s="1"/>
  <c r="D667" i="7"/>
  <c r="H667" i="7" s="1"/>
  <c r="D559" i="7"/>
  <c r="H559" i="7" s="1"/>
  <c r="C606" i="7"/>
  <c r="G606" i="7" s="1"/>
  <c r="C724" i="7"/>
  <c r="G724" i="7" s="1"/>
  <c r="C535" i="7"/>
  <c r="G535" i="7" s="1"/>
  <c r="D731" i="7"/>
  <c r="H731" i="7" s="1"/>
  <c r="D613" i="7"/>
  <c r="H613" i="7" s="1"/>
  <c r="D539" i="7"/>
  <c r="H539" i="7" s="1"/>
  <c r="D681" i="7"/>
  <c r="H681" i="7" s="1"/>
  <c r="D638" i="7"/>
  <c r="H638" i="7" s="1"/>
  <c r="C574" i="7"/>
  <c r="G574" i="7" s="1"/>
  <c r="C661" i="7"/>
  <c r="G661" i="7" s="1"/>
  <c r="C682" i="7"/>
  <c r="G682" i="7" s="1"/>
  <c r="C704" i="7"/>
  <c r="G704" i="7" s="1"/>
  <c r="C519" i="7"/>
  <c r="G519" i="7" s="1"/>
  <c r="K519" i="7" s="1"/>
  <c r="C608" i="7"/>
  <c r="G608" i="7" s="1"/>
  <c r="C650" i="7"/>
  <c r="G650" i="7" s="1"/>
  <c r="D684" i="7"/>
  <c r="H684" i="7" s="1"/>
  <c r="D697" i="7"/>
  <c r="H697" i="7" s="1"/>
  <c r="D540" i="7"/>
  <c r="H540" i="7" s="1"/>
  <c r="D687" i="7"/>
  <c r="H687" i="7" s="1"/>
  <c r="D511" i="7"/>
  <c r="H511" i="7" s="1"/>
  <c r="C614" i="7"/>
  <c r="G614" i="7" s="1"/>
  <c r="C747" i="7"/>
  <c r="G747" i="7" s="1"/>
  <c r="C617" i="7"/>
  <c r="G617" i="7" s="1"/>
  <c r="D712" i="7"/>
  <c r="H712" i="7" s="1"/>
  <c r="D735" i="7"/>
  <c r="H735" i="7" s="1"/>
  <c r="D656" i="7"/>
  <c r="H656" i="7" s="1"/>
  <c r="D603" i="7"/>
  <c r="H603" i="7" s="1"/>
  <c r="D661" i="7"/>
  <c r="H661" i="7" s="1"/>
  <c r="D658" i="7"/>
  <c r="H658" i="7" s="1"/>
  <c r="D604" i="7"/>
  <c r="H604" i="7" s="1"/>
  <c r="D607" i="7"/>
  <c r="H607" i="7" s="1"/>
  <c r="D569" i="7"/>
  <c r="H569" i="7" s="1"/>
  <c r="D756" i="7"/>
  <c r="H756" i="7" s="1"/>
  <c r="D621" i="7"/>
  <c r="H621" i="7" s="1"/>
  <c r="D605" i="7"/>
  <c r="H605" i="7" s="1"/>
  <c r="D520" i="7"/>
  <c r="H520" i="7" s="1"/>
  <c r="D623" i="7"/>
  <c r="H623" i="7" s="1"/>
  <c r="D720" i="7"/>
  <c r="H720" i="7" s="1"/>
  <c r="D668" i="7"/>
  <c r="H668" i="7" s="1"/>
  <c r="C700" i="7"/>
  <c r="G700" i="7" s="1"/>
  <c r="C694" i="7"/>
  <c r="G694" i="7" s="1"/>
  <c r="C729" i="7"/>
  <c r="G729" i="7" s="1"/>
  <c r="C536" i="7"/>
  <c r="G536" i="7" s="1"/>
  <c r="D747" i="7"/>
  <c r="H747" i="7" s="1"/>
  <c r="D525" i="7"/>
  <c r="H525" i="7" s="1"/>
  <c r="D717" i="7"/>
  <c r="H717" i="7" s="1"/>
  <c r="D662" i="7"/>
  <c r="H662" i="7" s="1"/>
  <c r="D627" i="7"/>
  <c r="H627" i="7" s="1"/>
  <c r="D542" i="7"/>
  <c r="H542" i="7" s="1"/>
  <c r="D622" i="7"/>
  <c r="H622" i="7" s="1"/>
  <c r="D651" i="7"/>
  <c r="H651" i="7" s="1"/>
  <c r="D644" i="7"/>
  <c r="H644" i="7" s="1"/>
  <c r="D666" i="7"/>
  <c r="H666" i="7" s="1"/>
  <c r="D586" i="7"/>
  <c r="H586" i="7" s="1"/>
  <c r="D676" i="7"/>
  <c r="H676" i="7" s="1"/>
  <c r="D718" i="7"/>
  <c r="H718" i="7" s="1"/>
  <c r="D516" i="7"/>
  <c r="H516" i="7" s="1"/>
  <c r="D690" i="7"/>
  <c r="H690" i="7" s="1"/>
  <c r="D534" i="7"/>
  <c r="H534" i="7" s="1"/>
  <c r="D568" i="7"/>
  <c r="H568" i="7" s="1"/>
  <c r="D641" i="7"/>
  <c r="H641" i="7" s="1"/>
  <c r="D749" i="7"/>
  <c r="H749" i="7" s="1"/>
  <c r="D694" i="7"/>
  <c r="H694" i="7" s="1"/>
  <c r="D725" i="7"/>
  <c r="H725" i="7" s="1"/>
  <c r="D706" i="7"/>
  <c r="H706" i="7" s="1"/>
  <c r="D741" i="7"/>
  <c r="H741" i="7" s="1"/>
  <c r="D693" i="7"/>
  <c r="H693" i="7" s="1"/>
  <c r="D729" i="7"/>
  <c r="H729" i="7" s="1"/>
  <c r="D742" i="7"/>
  <c r="H742" i="7" s="1"/>
  <c r="D657" i="7"/>
  <c r="H657" i="7" s="1"/>
  <c r="D585" i="7"/>
  <c r="H585" i="7" s="1"/>
  <c r="D689" i="7"/>
  <c r="H689" i="7" s="1"/>
  <c r="D691" i="7"/>
  <c r="H691" i="7" s="1"/>
  <c r="D647" i="7"/>
  <c r="H647" i="7" s="1"/>
  <c r="D634" i="7"/>
  <c r="H634" i="7" s="1"/>
  <c r="D561" i="7"/>
  <c r="H561" i="7" s="1"/>
  <c r="D744" i="7"/>
  <c r="H744" i="7" s="1"/>
  <c r="D536" i="7"/>
  <c r="H536" i="7" s="1"/>
  <c r="D614" i="7"/>
  <c r="H614" i="7" s="1"/>
  <c r="D672" i="7"/>
  <c r="H672" i="7" s="1"/>
  <c r="D518" i="7"/>
  <c r="H518" i="7" s="1"/>
  <c r="D674" i="7"/>
  <c r="H674" i="7" s="1"/>
  <c r="D595" i="7"/>
  <c r="H595" i="7" s="1"/>
  <c r="D538" i="7"/>
  <c r="H538" i="7" s="1"/>
  <c r="D570" i="7"/>
  <c r="H570" i="7" s="1"/>
  <c r="D563" i="7"/>
  <c r="H563" i="7" s="1"/>
  <c r="D705" i="7"/>
  <c r="H705" i="7" s="1"/>
  <c r="D680" i="7"/>
  <c r="H680" i="7" s="1"/>
  <c r="D544" i="7"/>
  <c r="H544" i="7" s="1"/>
  <c r="D528" i="7"/>
  <c r="H528" i="7" s="1"/>
  <c r="D654" i="7"/>
  <c r="H654" i="7" s="1"/>
  <c r="D572" i="7"/>
  <c r="H572" i="7" s="1"/>
  <c r="D737" i="7"/>
  <c r="H737" i="7" s="1"/>
  <c r="D537" i="7"/>
  <c r="H537" i="7" s="1"/>
  <c r="D700" i="7"/>
  <c r="H700" i="7" s="1"/>
  <c r="D532" i="7"/>
  <c r="H532" i="7" s="1"/>
  <c r="D699" i="7"/>
  <c r="H699" i="7" s="1"/>
  <c r="D573" i="7"/>
  <c r="H573" i="7" s="1"/>
  <c r="D734" i="7"/>
  <c r="H734" i="7" s="1"/>
  <c r="D513" i="7"/>
  <c r="H513" i="7" s="1"/>
  <c r="D529" i="7"/>
  <c r="H529" i="7" s="1"/>
  <c r="D583" i="7"/>
  <c r="H583" i="7" s="1"/>
  <c r="D732" i="7"/>
  <c r="H732" i="7" s="1"/>
  <c r="D710" i="7"/>
  <c r="H710" i="7" s="1"/>
  <c r="D624" i="7"/>
  <c r="H624" i="7" s="1"/>
  <c r="D730" i="7"/>
  <c r="H730" i="7" s="1"/>
  <c r="D626" i="7"/>
  <c r="H626" i="7" s="1"/>
  <c r="D547" i="7"/>
  <c r="H547" i="7" s="1"/>
  <c r="D557" i="7"/>
  <c r="H557" i="7" s="1"/>
  <c r="D632" i="7"/>
  <c r="H632" i="7" s="1"/>
  <c r="D566" i="7"/>
  <c r="H566" i="7" s="1"/>
  <c r="D630" i="7"/>
  <c r="H630" i="7" s="1"/>
  <c r="D591" i="7"/>
  <c r="H591" i="7" s="1"/>
  <c r="D675" i="7"/>
  <c r="H675" i="7" s="1"/>
  <c r="D546" i="7"/>
  <c r="H546" i="7" s="1"/>
  <c r="D515" i="7"/>
  <c r="H515" i="7" s="1"/>
  <c r="D616" i="7"/>
  <c r="H616" i="7" s="1"/>
  <c r="D510" i="7"/>
  <c r="H510" i="7" s="1"/>
  <c r="D715" i="7"/>
  <c r="H715" i="7" s="1"/>
  <c r="D508" i="7"/>
  <c r="H508" i="7" s="1"/>
  <c r="D648" i="7"/>
  <c r="H648" i="7" s="1"/>
  <c r="D589" i="7"/>
  <c r="H589" i="7" s="1"/>
  <c r="D602" i="7"/>
  <c r="H602" i="7" s="1"/>
  <c r="D593" i="7"/>
  <c r="H593" i="7" s="1"/>
  <c r="D649" i="7"/>
  <c r="H649" i="7" s="1"/>
  <c r="D751" i="7"/>
  <c r="H751" i="7" s="1"/>
  <c r="D716" i="7"/>
  <c r="H716" i="7" s="1"/>
  <c r="D601" i="7"/>
  <c r="H601" i="7" s="1"/>
  <c r="D628" i="7"/>
  <c r="H628" i="7" s="1"/>
  <c r="D527" i="7"/>
  <c r="H527" i="7" s="1"/>
  <c r="D736" i="7"/>
  <c r="H736" i="7" s="1"/>
  <c r="D581" i="7"/>
  <c r="H581" i="7" s="1"/>
  <c r="D506" i="7"/>
  <c r="H506" i="7" s="1"/>
  <c r="D637" i="7"/>
  <c r="H637" i="7" s="1"/>
  <c r="D505" i="7"/>
  <c r="H505" i="7" s="1"/>
  <c r="D522" i="7"/>
  <c r="H522" i="7" s="1"/>
  <c r="D562" i="7"/>
  <c r="H562" i="7" s="1"/>
  <c r="D698" i="7"/>
  <c r="H698" i="7" s="1"/>
  <c r="D575" i="7"/>
  <c r="H575" i="7" s="1"/>
  <c r="D671" i="7"/>
  <c r="H671" i="7" s="1"/>
  <c r="D620" i="7"/>
  <c r="H620" i="7" s="1"/>
  <c r="D701" i="7"/>
  <c r="H701" i="7" s="1"/>
  <c r="D673" i="7"/>
  <c r="H673" i="7" s="1"/>
  <c r="D584" i="7"/>
  <c r="H584" i="7" s="1"/>
  <c r="D611" i="7"/>
  <c r="H611" i="7" s="1"/>
  <c r="D514" i="7"/>
  <c r="H514" i="7" s="1"/>
  <c r="D553" i="7"/>
  <c r="H553" i="7" s="1"/>
  <c r="D541" i="7"/>
  <c r="H541" i="7" s="1"/>
  <c r="D509" i="7"/>
  <c r="H509" i="7" s="1"/>
  <c r="D594" i="7"/>
  <c r="H594" i="7" s="1"/>
  <c r="D653" i="7"/>
  <c r="H653" i="7" s="1"/>
  <c r="D548" i="7"/>
  <c r="H548" i="7" s="1"/>
  <c r="D629" i="7"/>
  <c r="H629" i="7" s="1"/>
  <c r="D576" i="7"/>
  <c r="H576" i="7" s="1"/>
  <c r="D755" i="7"/>
  <c r="H755" i="7" s="1"/>
  <c r="D555" i="7"/>
  <c r="H555" i="7" s="1"/>
  <c r="D567" i="7"/>
  <c r="H567" i="7" s="1"/>
  <c r="D655" i="7"/>
  <c r="H655" i="7" s="1"/>
  <c r="D530" i="7"/>
  <c r="H530" i="7" s="1"/>
  <c r="D571" i="7"/>
  <c r="H571" i="7" s="1"/>
  <c r="D618" i="7"/>
  <c r="H618" i="7" s="1"/>
  <c r="D608" i="7"/>
  <c r="H608" i="7" s="1"/>
  <c r="D709" i="7"/>
  <c r="H709" i="7" s="1"/>
  <c r="D722" i="7"/>
  <c r="H722" i="7" s="1"/>
  <c r="D531" i="7"/>
  <c r="H531" i="7" s="1"/>
  <c r="D524" i="7"/>
  <c r="H524" i="7" s="1"/>
  <c r="D578" i="7"/>
  <c r="H578" i="7" s="1"/>
  <c r="D550" i="7"/>
  <c r="H550" i="7" s="1"/>
  <c r="D579" i="7"/>
  <c r="H579" i="7" s="1"/>
  <c r="D574" i="7"/>
  <c r="H574" i="7" s="1"/>
  <c r="D642" i="7"/>
  <c r="H642" i="7" s="1"/>
  <c r="D526" i="7"/>
  <c r="H526" i="7" s="1"/>
  <c r="D645" i="7"/>
  <c r="H645" i="7" s="1"/>
  <c r="D682" i="7"/>
  <c r="H682" i="7" s="1"/>
  <c r="D677" i="7"/>
  <c r="H677" i="7" s="1"/>
  <c r="D743" i="7"/>
  <c r="H743" i="7" s="1"/>
  <c r="D686" i="7"/>
  <c r="H686" i="7" s="1"/>
  <c r="D713" i="7"/>
  <c r="H713" i="7" s="1"/>
  <c r="D556" i="7"/>
  <c r="H556" i="7" s="1"/>
  <c r="D652" i="7"/>
  <c r="H652" i="7" s="1"/>
  <c r="D543" i="7"/>
  <c r="H543" i="7" s="1"/>
  <c r="D704" i="7"/>
  <c r="H704" i="7" s="1"/>
  <c r="D750" i="7"/>
  <c r="H750" i="7" s="1"/>
  <c r="D679" i="7"/>
  <c r="H679" i="7" s="1"/>
  <c r="D738" i="7"/>
  <c r="H738" i="7" s="1"/>
  <c r="D748" i="7"/>
  <c r="H748" i="7" s="1"/>
  <c r="D523" i="7"/>
  <c r="H523" i="7" s="1"/>
  <c r="D752" i="7"/>
  <c r="H752" i="7" s="1"/>
  <c r="D733" i="7"/>
  <c r="H733" i="7" s="1"/>
  <c r="D746" i="7"/>
  <c r="H746" i="7" s="1"/>
  <c r="D587" i="7"/>
  <c r="H587" i="7" s="1"/>
  <c r="D719" i="7"/>
  <c r="H719" i="7" s="1"/>
  <c r="D609" i="7"/>
  <c r="H609" i="7" s="1"/>
  <c r="D512" i="7"/>
  <c r="H512" i="7" s="1"/>
  <c r="D633" i="7"/>
  <c r="H633" i="7" s="1"/>
  <c r="D545" i="7"/>
  <c r="H545" i="7" s="1"/>
  <c r="D702" i="7"/>
  <c r="H702" i="7" s="1"/>
  <c r="D703" i="7"/>
  <c r="H703" i="7" s="1"/>
  <c r="D582" i="7"/>
  <c r="H582" i="7" s="1"/>
  <c r="D580" i="7"/>
  <c r="H580" i="7" s="1"/>
  <c r="D560" i="7"/>
  <c r="H560" i="7" s="1"/>
  <c r="D636" i="7"/>
  <c r="H636" i="7" s="1"/>
  <c r="D670" i="7"/>
  <c r="H670" i="7" s="1"/>
  <c r="D590" i="7"/>
  <c r="H590" i="7" s="1"/>
  <c r="D577" i="7"/>
  <c r="H577" i="7" s="1"/>
  <c r="D598" i="7"/>
  <c r="H598" i="7" s="1"/>
  <c r="D669" i="7"/>
  <c r="H669" i="7" s="1"/>
  <c r="D664" i="7"/>
  <c r="H664" i="7" s="1"/>
  <c r="D565" i="7"/>
  <c r="H565" i="7" s="1"/>
  <c r="D665" i="7"/>
  <c r="H665" i="7" s="1"/>
  <c r="D728" i="7"/>
  <c r="H728" i="7" s="1"/>
  <c r="D678" i="7"/>
  <c r="H678" i="7" s="1"/>
  <c r="D625" i="7"/>
  <c r="H625" i="7" s="1"/>
  <c r="D688" i="7"/>
  <c r="H688" i="7" s="1"/>
  <c r="D554" i="7"/>
  <c r="H554" i="7" s="1"/>
  <c r="D696" i="7"/>
  <c r="H696" i="7" s="1"/>
  <c r="D740" i="7"/>
  <c r="H740" i="7" s="1"/>
  <c r="D708" i="7"/>
  <c r="H708" i="7" s="1"/>
  <c r="D683" i="7"/>
  <c r="H683" i="7" s="1"/>
  <c r="D507" i="7"/>
  <c r="H507" i="7" s="1"/>
  <c r="D612" i="7"/>
  <c r="H612" i="7" s="1"/>
  <c r="D535" i="7"/>
  <c r="H535" i="7" s="1"/>
  <c r="D707" i="7"/>
  <c r="H707" i="7" s="1"/>
  <c r="D724" i="7"/>
  <c r="H724" i="7" s="1"/>
  <c r="D558" i="7"/>
  <c r="H558" i="7" s="1"/>
  <c r="D721" i="7"/>
  <c r="H721" i="7" s="1"/>
  <c r="D711" i="7"/>
  <c r="H711" i="7" s="1"/>
  <c r="D596" i="7"/>
  <c r="H596" i="7" s="1"/>
  <c r="D754" i="7"/>
  <c r="H754" i="7" s="1"/>
  <c r="D617" i="7"/>
  <c r="H617" i="7" s="1"/>
  <c r="D599" i="7"/>
  <c r="H599" i="7" s="1"/>
  <c r="D592" i="7"/>
  <c r="H592" i="7" s="1"/>
  <c r="D753" i="7"/>
  <c r="H753" i="7" s="1"/>
  <c r="D552" i="7"/>
  <c r="H552" i="7" s="1"/>
  <c r="D692" i="7"/>
  <c r="H692" i="7" s="1"/>
  <c r="D639" i="7"/>
  <c r="H639" i="7" s="1"/>
  <c r="D640" i="7"/>
  <c r="H640" i="7" s="1"/>
  <c r="D533" i="7"/>
  <c r="H533" i="7" s="1"/>
  <c r="C556" i="7"/>
  <c r="G556" i="7" s="1"/>
  <c r="C506" i="7"/>
  <c r="G506" i="7" s="1"/>
  <c r="C673" i="7"/>
  <c r="G673" i="7" s="1"/>
  <c r="C652" i="7"/>
  <c r="G652" i="7" s="1"/>
  <c r="C750" i="7"/>
  <c r="G750" i="7" s="1"/>
  <c r="C659" i="7"/>
  <c r="G659" i="7" s="1"/>
  <c r="C560" i="7"/>
  <c r="G560" i="7" s="1"/>
  <c r="C508" i="7"/>
  <c r="G508" i="7" s="1"/>
  <c r="C706" i="7"/>
  <c r="G706" i="7" s="1"/>
  <c r="C568" i="7"/>
  <c r="G568" i="7" s="1"/>
  <c r="C642" i="7"/>
  <c r="G642" i="7" s="1"/>
  <c r="C741" i="7"/>
  <c r="G741" i="7" s="1"/>
  <c r="C753" i="7"/>
  <c r="G753" i="7" s="1"/>
  <c r="C688" i="7"/>
  <c r="G688" i="7" s="1"/>
  <c r="C515" i="7"/>
  <c r="G515" i="7" s="1"/>
  <c r="C752" i="7"/>
  <c r="G752" i="7" s="1"/>
  <c r="C603" i="7"/>
  <c r="G603" i="7" s="1"/>
  <c r="C576" i="7"/>
  <c r="G576" i="7" s="1"/>
  <c r="C621" i="7"/>
  <c r="G621" i="7" s="1"/>
  <c r="C577" i="7"/>
  <c r="G577" i="7" s="1"/>
  <c r="C726" i="7"/>
  <c r="G726" i="7" s="1"/>
  <c r="C703" i="7"/>
  <c r="G703" i="7" s="1"/>
  <c r="C746" i="7"/>
  <c r="G746" i="7" s="1"/>
  <c r="C680" i="7"/>
  <c r="G680" i="7" s="1"/>
  <c r="C516" i="7"/>
  <c r="G516" i="7" s="1"/>
  <c r="C734" i="7"/>
  <c r="G734" i="7" s="1"/>
  <c r="C707" i="7"/>
  <c r="G707" i="7" s="1"/>
  <c r="C578" i="7"/>
  <c r="G578" i="7" s="1"/>
  <c r="C641" i="7"/>
  <c r="G641" i="7" s="1"/>
  <c r="C540" i="7"/>
  <c r="G540" i="7" s="1"/>
  <c r="C609" i="7"/>
  <c r="G609" i="7" s="1"/>
  <c r="C593" i="7"/>
  <c r="G593" i="7" s="1"/>
  <c r="C740" i="7"/>
  <c r="G740" i="7" s="1"/>
  <c r="C586" i="7"/>
  <c r="G586" i="7" s="1"/>
  <c r="C583" i="7"/>
  <c r="G583" i="7" s="1"/>
  <c r="C739" i="7"/>
  <c r="G739" i="7" s="1"/>
  <c r="C607" i="7"/>
  <c r="G607" i="7" s="1"/>
  <c r="C721" i="7"/>
  <c r="G721" i="7" s="1"/>
  <c r="C571" i="7"/>
  <c r="G571" i="7" s="1"/>
  <c r="C697" i="7"/>
  <c r="G697" i="7" s="1"/>
  <c r="C692" i="7"/>
  <c r="G692" i="7" s="1"/>
  <c r="C600" i="7"/>
  <c r="G600" i="7" s="1"/>
  <c r="C633" i="7"/>
  <c r="G633" i="7" s="1"/>
  <c r="C686" i="7"/>
  <c r="G686" i="7" s="1"/>
  <c r="C531" i="7"/>
  <c r="G531" i="7" s="1"/>
  <c r="C572" i="7"/>
  <c r="G572" i="7" s="1"/>
  <c r="K572" i="7" s="1"/>
  <c r="C658" i="7"/>
  <c r="G658" i="7" s="1"/>
  <c r="K658" i="7" s="1"/>
  <c r="C730" i="7"/>
  <c r="G730" i="7" s="1"/>
  <c r="C622" i="7"/>
  <c r="G622" i="7" s="1"/>
  <c r="C670" i="7"/>
  <c r="G670" i="7" s="1"/>
  <c r="C512" i="7"/>
  <c r="G512" i="7" s="1"/>
  <c r="C712" i="7"/>
  <c r="G712" i="7" s="1"/>
  <c r="C701" i="7"/>
  <c r="G701" i="7" s="1"/>
  <c r="C628" i="7"/>
  <c r="G628" i="7" s="1"/>
  <c r="C525" i="7"/>
  <c r="G525" i="7" s="1"/>
  <c r="K525" i="7" s="1"/>
  <c r="C684" i="7"/>
  <c r="G684" i="7" s="1"/>
  <c r="C545" i="7"/>
  <c r="G545" i="7" s="1"/>
  <c r="C695" i="7"/>
  <c r="G695" i="7" s="1"/>
  <c r="C557" i="7"/>
  <c r="G557" i="7" s="1"/>
  <c r="C618" i="7"/>
  <c r="G618" i="7" s="1"/>
  <c r="C561" i="7"/>
  <c r="G561" i="7" s="1"/>
  <c r="C601" i="7"/>
  <c r="G601" i="7" s="1"/>
  <c r="C646" i="7"/>
  <c r="G646" i="7" s="1"/>
  <c r="C675" i="7"/>
  <c r="G675" i="7" s="1"/>
  <c r="C632" i="7"/>
  <c r="G632" i="7" s="1"/>
  <c r="C538" i="7"/>
  <c r="G538" i="7" s="1"/>
  <c r="C554" i="7"/>
  <c r="G554" i="7" s="1"/>
  <c r="C579" i="7"/>
  <c r="G579" i="7" s="1"/>
  <c r="C627" i="7"/>
  <c r="G627" i="7" s="1"/>
  <c r="C625" i="7"/>
  <c r="G625" i="7" s="1"/>
  <c r="C552" i="7"/>
  <c r="G552" i="7" s="1"/>
  <c r="C575" i="7"/>
  <c r="G575" i="7" s="1"/>
  <c r="C523" i="7"/>
  <c r="G523" i="7" s="1"/>
  <c r="C596" i="7"/>
  <c r="G596" i="7" s="1"/>
  <c r="C541" i="7"/>
  <c r="G541" i="7" s="1"/>
  <c r="C723" i="7"/>
  <c r="G723" i="7" s="1"/>
  <c r="C635" i="7"/>
  <c r="G635" i="7" s="1"/>
  <c r="C728" i="7"/>
  <c r="G728" i="7" s="1"/>
  <c r="C591" i="7"/>
  <c r="G591" i="7" s="1"/>
  <c r="C532" i="7"/>
  <c r="G532" i="7" s="1"/>
  <c r="C710" i="7"/>
  <c r="G710" i="7" s="1"/>
  <c r="C662" i="7"/>
  <c r="G662" i="7" s="1"/>
  <c r="C755" i="7"/>
  <c r="G755" i="7" s="1"/>
  <c r="C543" i="7"/>
  <c r="G543" i="7" s="1"/>
  <c r="C669" i="7"/>
  <c r="G669" i="7" s="1"/>
  <c r="C548" i="7"/>
  <c r="G548" i="7" s="1"/>
  <c r="C529" i="7"/>
  <c r="G529" i="7" s="1"/>
  <c r="K529" i="7" s="1"/>
  <c r="C521" i="7"/>
  <c r="G521" i="7" s="1"/>
  <c r="K521" i="7" s="1"/>
  <c r="C581" i="7"/>
  <c r="G581" i="7" s="1"/>
  <c r="C733" i="7"/>
  <c r="G733" i="7" s="1"/>
  <c r="C742" i="7"/>
  <c r="G742" i="7" s="1"/>
  <c r="C744" i="7"/>
  <c r="G744" i="7" s="1"/>
  <c r="C558" i="7"/>
  <c r="G558" i="7" s="1"/>
  <c r="C598" i="7"/>
  <c r="G598" i="7" s="1"/>
  <c r="C664" i="7"/>
  <c r="G664" i="7" s="1"/>
  <c r="C690" i="7"/>
  <c r="G690" i="7" s="1"/>
  <c r="C567" i="7"/>
  <c r="G567" i="7" s="1"/>
  <c r="C534" i="7"/>
  <c r="G534" i="7" s="1"/>
  <c r="C570" i="7"/>
  <c r="G570" i="7" s="1"/>
  <c r="C725" i="7"/>
  <c r="G725" i="7" s="1"/>
  <c r="C737" i="7"/>
  <c r="G737" i="7" s="1"/>
  <c r="C624" i="7"/>
  <c r="G624" i="7" s="1"/>
  <c r="C626" i="7"/>
  <c r="G626" i="7" s="1"/>
  <c r="C551" i="7"/>
  <c r="G551" i="7" s="1"/>
  <c r="C722" i="7"/>
  <c r="G722" i="7" s="1"/>
  <c r="C709" i="7"/>
  <c r="G709" i="7" s="1"/>
  <c r="C671" i="7"/>
  <c r="G671" i="7" s="1"/>
  <c r="C648" i="7"/>
  <c r="G648" i="7" s="1"/>
  <c r="C676" i="7"/>
  <c r="G676" i="7" s="1"/>
  <c r="C713" i="7"/>
  <c r="G713" i="7" s="1"/>
  <c r="C745" i="7"/>
  <c r="G745" i="7" s="1"/>
  <c r="C612" i="7"/>
  <c r="G612" i="7" s="1"/>
  <c r="C562" i="7"/>
  <c r="G562" i="7" s="1"/>
  <c r="C505" i="7"/>
  <c r="G505" i="7" s="1"/>
  <c r="C717" i="7"/>
  <c r="G717" i="7" s="1"/>
  <c r="C547" i="7"/>
  <c r="G547" i="7" s="1"/>
  <c r="C563" i="7"/>
  <c r="G563" i="7" s="1"/>
  <c r="C639" i="7"/>
  <c r="G639" i="7" s="1"/>
  <c r="C530" i="7"/>
  <c r="G530" i="7" s="1"/>
  <c r="C699" i="7"/>
  <c r="G699" i="7" s="1"/>
  <c r="C711" i="7"/>
  <c r="G711" i="7" s="1"/>
  <c r="C565" i="7"/>
  <c r="G565" i="7" s="1"/>
  <c r="C749" i="7"/>
  <c r="G749" i="7" s="1"/>
  <c r="C643" i="7"/>
  <c r="G643" i="7" s="1"/>
  <c r="C644" i="7"/>
  <c r="G644" i="7" s="1"/>
  <c r="C738" i="7"/>
  <c r="G738" i="7" s="1"/>
  <c r="C542" i="7"/>
  <c r="G542" i="7" s="1"/>
  <c r="C518" i="7"/>
  <c r="G518" i="7" s="1"/>
  <c r="C610" i="7"/>
  <c r="G610" i="7" s="1"/>
  <c r="C527" i="7"/>
  <c r="G527" i="7" s="1"/>
  <c r="C731" i="7"/>
  <c r="G731" i="7" s="1"/>
  <c r="C660" i="7"/>
  <c r="G660" i="7" s="1"/>
  <c r="K660" i="7" s="1"/>
  <c r="C693" i="7"/>
  <c r="G693" i="7" s="1"/>
  <c r="C716" i="7"/>
  <c r="G716" i="7" s="1"/>
  <c r="C691" i="7"/>
  <c r="G691" i="7" s="1"/>
  <c r="C520" i="7"/>
  <c r="G520" i="7" s="1"/>
  <c r="C668" i="7"/>
  <c r="G668" i="7" s="1"/>
  <c r="K668" i="7" s="1"/>
  <c r="C550" i="7"/>
  <c r="G550" i="7" s="1"/>
  <c r="K550" i="7" s="1"/>
  <c r="C559" i="7"/>
  <c r="G559" i="7" s="1"/>
  <c r="C674" i="7"/>
  <c r="G674" i="7" s="1"/>
  <c r="K674" i="7" s="1"/>
  <c r="C631" i="7"/>
  <c r="G631" i="7" s="1"/>
  <c r="C732" i="7"/>
  <c r="G732" i="7" s="1"/>
  <c r="C714" i="7"/>
  <c r="G714" i="7" s="1"/>
  <c r="C513" i="7"/>
  <c r="G513" i="7" s="1"/>
  <c r="C656" i="7"/>
  <c r="G656" i="7" s="1"/>
  <c r="C743" i="7"/>
  <c r="G743" i="7" s="1"/>
  <c r="K743" i="7" s="1"/>
  <c r="C604" i="7"/>
  <c r="G604" i="7" s="1"/>
  <c r="C696" i="7"/>
  <c r="G696" i="7" s="1"/>
  <c r="C720" i="7"/>
  <c r="G720" i="7" s="1"/>
  <c r="C524" i="7"/>
  <c r="G524" i="7" s="1"/>
  <c r="C629" i="7"/>
  <c r="G629" i="7" s="1"/>
  <c r="C597" i="7"/>
  <c r="G597" i="7" s="1"/>
  <c r="C619" i="7"/>
  <c r="G619" i="7" s="1"/>
  <c r="C615" i="7"/>
  <c r="G615" i="7" s="1"/>
  <c r="K615" i="7" s="1"/>
  <c r="C748" i="7"/>
  <c r="G748" i="7" s="1"/>
  <c r="C666" i="7"/>
  <c r="G666" i="7" s="1"/>
  <c r="C582" i="7"/>
  <c r="G582" i="7" s="1"/>
  <c r="C611" i="7"/>
  <c r="G611" i="7" s="1"/>
  <c r="C705" i="7"/>
  <c r="G705" i="7" s="1"/>
  <c r="C640" i="7"/>
  <c r="G640" i="7" s="1"/>
  <c r="C677" i="7"/>
  <c r="G677" i="7" s="1"/>
  <c r="K677" i="7" s="1"/>
  <c r="C651" i="7"/>
  <c r="G651" i="7" s="1"/>
  <c r="C681" i="7"/>
  <c r="G681" i="7" s="1"/>
  <c r="C637" i="7"/>
  <c r="G637" i="7" s="1"/>
  <c r="C605" i="7"/>
  <c r="G605" i="7" s="1"/>
  <c r="K605" i="7" s="1"/>
  <c r="C526" i="7"/>
  <c r="G526" i="7" s="1"/>
  <c r="C687" i="7"/>
  <c r="G687" i="7" s="1"/>
  <c r="C623" i="7"/>
  <c r="G623" i="7" s="1"/>
  <c r="C573" i="7"/>
  <c r="G573" i="7" s="1"/>
  <c r="C708" i="7"/>
  <c r="G708" i="7" s="1"/>
  <c r="C522" i="7"/>
  <c r="G522" i="7" s="1"/>
  <c r="C654" i="7"/>
  <c r="G654" i="7" s="1"/>
  <c r="C549" i="7"/>
  <c r="G549" i="7" s="1"/>
  <c r="C715" i="7"/>
  <c r="G715" i="7" s="1"/>
  <c r="C689" i="7"/>
  <c r="G689" i="7" s="1"/>
  <c r="C511" i="7"/>
  <c r="G511" i="7" s="1"/>
  <c r="C702" i="7"/>
  <c r="G702" i="7" s="1"/>
  <c r="C683" i="7"/>
  <c r="G683" i="7" s="1"/>
  <c r="C580" i="7"/>
  <c r="G580" i="7" s="1"/>
  <c r="C589" i="7"/>
  <c r="G589" i="7" s="1"/>
  <c r="K589" i="7" s="1"/>
  <c r="C537" i="7"/>
  <c r="G537" i="7" s="1"/>
  <c r="C569" i="7"/>
  <c r="G569" i="7" s="1"/>
  <c r="C616" i="7"/>
  <c r="G616" i="7" s="1"/>
  <c r="K616" i="7" s="1"/>
  <c r="C653" i="7"/>
  <c r="G653" i="7" s="1"/>
  <c r="C566" i="7"/>
  <c r="G566" i="7" s="1"/>
  <c r="K566" i="7" s="1"/>
  <c r="C599" i="7"/>
  <c r="G599" i="7" s="1"/>
  <c r="C636" i="7"/>
  <c r="G636" i="7" s="1"/>
  <c r="C679" i="7"/>
  <c r="G679" i="7" s="1"/>
  <c r="C718" i="7"/>
  <c r="G718" i="7" s="1"/>
  <c r="C539" i="7"/>
  <c r="G539" i="7" s="1"/>
  <c r="C698" i="7"/>
  <c r="G698" i="7" s="1"/>
  <c r="C564" i="7"/>
  <c r="G564" i="7" s="1"/>
  <c r="C594" i="7"/>
  <c r="G594" i="7" s="1"/>
  <c r="C638" i="7"/>
  <c r="G638" i="7" s="1"/>
  <c r="K638" i="7" s="1"/>
  <c r="C667" i="7"/>
  <c r="G667" i="7" s="1"/>
  <c r="C649" i="7"/>
  <c r="G649" i="7" s="1"/>
  <c r="C544" i="7"/>
  <c r="G544" i="7" s="1"/>
  <c r="C657" i="7"/>
  <c r="G657" i="7" s="1"/>
  <c r="C514" i="7"/>
  <c r="G514" i="7" s="1"/>
  <c r="C647" i="7"/>
  <c r="G647" i="7" s="1"/>
  <c r="C645" i="7"/>
  <c r="G645" i="7" s="1"/>
  <c r="C553" i="7"/>
  <c r="G553" i="7" s="1"/>
  <c r="C509" i="7"/>
  <c r="G509" i="7" s="1"/>
  <c r="C754" i="7"/>
  <c r="G754" i="7" s="1"/>
  <c r="C751" i="7"/>
  <c r="G751" i="7" s="1"/>
  <c r="C613" i="7"/>
  <c r="G613" i="7" s="1"/>
  <c r="C584" i="7"/>
  <c r="G584" i="7" s="1"/>
  <c r="C507" i="7"/>
  <c r="G507" i="7" s="1"/>
  <c r="C602" i="7"/>
  <c r="G602" i="7" s="1"/>
  <c r="C634" i="7"/>
  <c r="G634" i="7" s="1"/>
  <c r="C736" i="7"/>
  <c r="G736" i="7" s="1"/>
  <c r="C588" i="7"/>
  <c r="G588" i="7" s="1"/>
  <c r="C735" i="7"/>
  <c r="G735" i="7" s="1"/>
  <c r="C672" i="7"/>
  <c r="G672" i="7" s="1"/>
  <c r="C719" i="7"/>
  <c r="G719" i="7" s="1"/>
  <c r="C587" i="7"/>
  <c r="G587" i="7" s="1"/>
  <c r="C756" i="7"/>
  <c r="G756" i="7" s="1"/>
  <c r="C546" i="7"/>
  <c r="G546" i="7" s="1"/>
  <c r="C630" i="7"/>
  <c r="G630" i="7" s="1"/>
  <c r="C595" i="7"/>
  <c r="G595" i="7" s="1"/>
  <c r="K693" i="7"/>
  <c r="K585" i="7" l="1"/>
  <c r="K695" i="7"/>
  <c r="K741" i="7"/>
  <c r="K727" i="7"/>
  <c r="K564" i="7"/>
  <c r="K533" i="7"/>
  <c r="K535" i="7"/>
  <c r="K682" i="7"/>
  <c r="K555" i="7"/>
  <c r="K643" i="7"/>
  <c r="K665" i="7"/>
  <c r="K574" i="7"/>
  <c r="K687" i="7"/>
  <c r="K714" i="7"/>
  <c r="K663" i="7"/>
  <c r="K655" i="7"/>
  <c r="K510" i="7"/>
  <c r="K678" i="7"/>
  <c r="K723" i="7"/>
  <c r="K739" i="7"/>
  <c r="K569" i="7"/>
  <c r="K659" i="7"/>
  <c r="K667" i="7"/>
  <c r="K697" i="7"/>
  <c r="K542" i="7"/>
  <c r="K646" i="7"/>
  <c r="K620" i="7"/>
  <c r="K517" i="7"/>
  <c r="K590" i="7"/>
  <c r="K685" i="7"/>
  <c r="K745" i="7"/>
  <c r="K600" i="7"/>
  <c r="K592" i="7"/>
  <c r="K619" i="7"/>
  <c r="K528" i="7"/>
  <c r="AA5" i="6"/>
  <c r="X5" i="6"/>
  <c r="K661" i="7"/>
  <c r="K631" i="7"/>
  <c r="K635" i="7"/>
  <c r="K726" i="7"/>
  <c r="K606" i="7"/>
  <c r="K540" i="7"/>
  <c r="K549" i="7"/>
  <c r="K627" i="7"/>
  <c r="K588" i="7"/>
  <c r="K712" i="7"/>
  <c r="K559" i="7"/>
  <c r="K610" i="7"/>
  <c r="K650" i="7"/>
  <c r="K623" i="7"/>
  <c r="K597" i="7"/>
  <c r="K551" i="7"/>
  <c r="K684" i="7"/>
  <c r="K613" i="7"/>
  <c r="K539" i="7"/>
  <c r="K747" i="7"/>
  <c r="K608" i="7"/>
  <c r="K614" i="7"/>
  <c r="K724" i="7"/>
  <c r="K511" i="7"/>
  <c r="K520" i="7"/>
  <c r="K617" i="7"/>
  <c r="K704" i="7"/>
  <c r="K536" i="7"/>
  <c r="K626" i="7"/>
  <c r="K681" i="7"/>
  <c r="K731" i="7"/>
  <c r="K735" i="7"/>
  <c r="K729" i="7"/>
  <c r="K607" i="7"/>
  <c r="K554" i="7"/>
  <c r="K707" i="7"/>
  <c r="K673" i="7"/>
  <c r="K516" i="7"/>
  <c r="K662" i="7"/>
  <c r="K720" i="7"/>
  <c r="K604" i="7"/>
  <c r="K717" i="7"/>
  <c r="K755" i="7"/>
  <c r="K541" i="7"/>
  <c r="K633" i="7"/>
  <c r="K621" i="7"/>
  <c r="K642" i="7"/>
  <c r="K753" i="7"/>
  <c r="K546" i="7"/>
  <c r="K634" i="7"/>
  <c r="K553" i="7"/>
  <c r="K683" i="7"/>
  <c r="K651" i="7"/>
  <c r="K709" i="7"/>
  <c r="K534" i="7"/>
  <c r="K670" i="7"/>
  <c r="K734" i="7"/>
  <c r="K756" i="7"/>
  <c r="K656" i="7"/>
  <c r="K622" i="7"/>
  <c r="K603" i="7"/>
  <c r="K700" i="7"/>
  <c r="K694" i="7"/>
  <c r="K692" i="7"/>
  <c r="K514" i="7"/>
  <c r="K698" i="7"/>
  <c r="K713" i="7"/>
  <c r="K552" i="7"/>
  <c r="K587" i="7"/>
  <c r="K653" i="7"/>
  <c r="K575" i="7"/>
  <c r="K508" i="7"/>
  <c r="K689" i="7"/>
  <c r="K530" i="7"/>
  <c r="K715" i="7"/>
  <c r="K732" i="7"/>
  <c r="K728" i="7"/>
  <c r="K581" i="7"/>
  <c r="K556" i="7"/>
  <c r="K531" i="7"/>
  <c r="K599" i="7"/>
  <c r="K505" i="7"/>
  <c r="K716" i="7"/>
  <c r="K524" i="7"/>
  <c r="K644" i="7"/>
  <c r="K595" i="7"/>
  <c r="K654" i="7"/>
  <c r="K583" i="7"/>
  <c r="K624" i="7"/>
  <c r="K699" i="7"/>
  <c r="K586" i="7"/>
  <c r="K602" i="7"/>
  <c r="K594" i="7"/>
  <c r="K711" i="7"/>
  <c r="K523" i="7"/>
  <c r="K632" i="7"/>
  <c r="K557" i="7"/>
  <c r="K686" i="7"/>
  <c r="K629" i="7"/>
  <c r="K708" i="7"/>
  <c r="K527" i="7"/>
  <c r="K565" i="7"/>
  <c r="K733" i="7"/>
  <c r="K576" i="7"/>
  <c r="K568" i="7"/>
  <c r="K506" i="7"/>
  <c r="K696" i="7"/>
  <c r="K664" i="7"/>
  <c r="K679" i="7"/>
  <c r="K748" i="7"/>
  <c r="K512" i="7"/>
  <c r="K645" i="7"/>
  <c r="K702" i="7"/>
  <c r="K573" i="7"/>
  <c r="K567" i="7"/>
  <c r="K636" i="7"/>
  <c r="K647" i="7"/>
  <c r="K640" i="7"/>
  <c r="K612" i="7"/>
  <c r="K690" i="7"/>
  <c r="K675" i="7"/>
  <c r="K730" i="7"/>
  <c r="K721" i="7"/>
  <c r="K666" i="7"/>
  <c r="K710" i="7"/>
  <c r="K584" i="7"/>
  <c r="K705" i="7"/>
  <c r="K532" i="7"/>
  <c r="K680" i="7"/>
  <c r="K548" i="7"/>
  <c r="K571" i="7"/>
  <c r="K746" i="7"/>
  <c r="K751" i="7"/>
  <c r="K718" i="7"/>
  <c r="K563" i="7"/>
  <c r="K676" i="7"/>
  <c r="K625" i="7"/>
  <c r="K703" i="7"/>
  <c r="K754" i="7"/>
  <c r="K649" i="7"/>
  <c r="K637" i="7"/>
  <c r="K725" i="7"/>
  <c r="K669" i="7"/>
  <c r="K701" i="7"/>
  <c r="K641" i="7"/>
  <c r="K750" i="7"/>
  <c r="K630" i="7"/>
  <c r="K736" i="7"/>
  <c r="K509" i="7"/>
  <c r="K580" i="7"/>
  <c r="K522" i="7"/>
  <c r="K749" i="7"/>
  <c r="K570" i="7"/>
  <c r="K742" i="7"/>
  <c r="K543" i="7"/>
  <c r="K578" i="7"/>
  <c r="K577" i="7"/>
  <c r="K719" i="7"/>
  <c r="K672" i="7"/>
  <c r="K657" i="7"/>
  <c r="K598" i="7"/>
  <c r="K537" i="7"/>
  <c r="K582" i="7"/>
  <c r="K737" i="7"/>
  <c r="K601" i="7"/>
  <c r="K688" i="7"/>
  <c r="K744" i="7"/>
  <c r="K544" i="7"/>
  <c r="K558" i="7"/>
  <c r="K628" i="7"/>
  <c r="K609" i="7"/>
  <c r="K738" i="7"/>
  <c r="K579" i="7"/>
  <c r="K618" i="7"/>
  <c r="K611" i="7"/>
  <c r="K648" i="7"/>
  <c r="K591" i="7"/>
  <c r="K691" i="7"/>
  <c r="K706" i="7"/>
  <c r="K596" i="7"/>
  <c r="K752" i="7"/>
  <c r="K526" i="7"/>
  <c r="K593" i="7"/>
  <c r="K513" i="7"/>
  <c r="K538" i="7"/>
  <c r="K671" i="7"/>
  <c r="K652" i="7"/>
  <c r="K562" i="7"/>
  <c r="K722" i="7"/>
  <c r="K507" i="7"/>
  <c r="K518" i="7"/>
  <c r="K545" i="7"/>
  <c r="K740" i="7"/>
  <c r="K639" i="7"/>
  <c r="K515" i="7"/>
  <c r="K560" i="7"/>
  <c r="K547" i="7"/>
  <c r="K561" i="7"/>
  <c r="AC5" i="6"/>
  <c r="AD5" i="6" s="1"/>
  <c r="Z5" i="6"/>
  <c r="AB5" i="6" l="1"/>
  <c r="AE5" i="6" l="1"/>
  <c r="AG5" i="6" s="1"/>
  <c r="AI5" i="6" s="1"/>
  <c r="AF5" i="6"/>
  <c r="P6" i="6" s="1"/>
  <c r="C886" i="7" s="1"/>
  <c r="G886" i="7" s="1"/>
  <c r="C771" i="7" l="1"/>
  <c r="G771" i="7" s="1"/>
  <c r="C998" i="7"/>
  <c r="G998" i="7" s="1"/>
  <c r="C950" i="7"/>
  <c r="G950" i="7" s="1"/>
  <c r="C900" i="7"/>
  <c r="G900" i="7" s="1"/>
  <c r="C872" i="7"/>
  <c r="G872" i="7" s="1"/>
  <c r="C851" i="7"/>
  <c r="G851" i="7" s="1"/>
  <c r="C953" i="7"/>
  <c r="G953" i="7" s="1"/>
  <c r="C793" i="7"/>
  <c r="G793" i="7" s="1"/>
  <c r="C841" i="7"/>
  <c r="G841" i="7" s="1"/>
  <c r="C796" i="7"/>
  <c r="G796" i="7" s="1"/>
  <c r="C956" i="7"/>
  <c r="G956" i="7" s="1"/>
  <c r="C834" i="7"/>
  <c r="G834" i="7" s="1"/>
  <c r="C922" i="7"/>
  <c r="G922" i="7" s="1"/>
  <c r="C783" i="7"/>
  <c r="G783" i="7" s="1"/>
  <c r="C868" i="7"/>
  <c r="G868" i="7" s="1"/>
  <c r="AH5" i="6"/>
  <c r="T6" i="6" s="1"/>
  <c r="V6" i="6" s="1"/>
  <c r="C983" i="7"/>
  <c r="G983" i="7" s="1"/>
  <c r="C971" i="7"/>
  <c r="G971" i="7" s="1"/>
  <c r="C785" i="7"/>
  <c r="G785" i="7" s="1"/>
  <c r="C863" i="7"/>
  <c r="G863" i="7" s="1"/>
  <c r="C972" i="7"/>
  <c r="G972" i="7" s="1"/>
  <c r="C917" i="7"/>
  <c r="G917" i="7" s="1"/>
  <c r="C842" i="7"/>
  <c r="G842" i="7" s="1"/>
  <c r="C859" i="7"/>
  <c r="G859" i="7" s="1"/>
  <c r="R6" i="6"/>
  <c r="C919" i="7"/>
  <c r="G919" i="7" s="1"/>
  <c r="C1002" i="7"/>
  <c r="G1002" i="7" s="1"/>
  <c r="C786" i="7"/>
  <c r="G786" i="7" s="1"/>
  <c r="C779" i="7"/>
  <c r="G779" i="7" s="1"/>
  <c r="C968" i="7"/>
  <c r="G968" i="7" s="1"/>
  <c r="C778" i="7"/>
  <c r="G778" i="7" s="1"/>
  <c r="C775" i="7"/>
  <c r="G775" i="7" s="1"/>
  <c r="C1000" i="7"/>
  <c r="G1000" i="7" s="1"/>
  <c r="C792" i="7"/>
  <c r="G792" i="7" s="1"/>
  <c r="C871" i="7"/>
  <c r="G871" i="7" s="1"/>
  <c r="C832" i="7"/>
  <c r="G832" i="7" s="1"/>
  <c r="C807" i="7"/>
  <c r="G807" i="7" s="1"/>
  <c r="C763" i="7"/>
  <c r="G763" i="7" s="1"/>
  <c r="C899" i="7"/>
  <c r="G899" i="7" s="1"/>
  <c r="C769" i="7"/>
  <c r="G769" i="7" s="1"/>
  <c r="C910" i="7"/>
  <c r="G910" i="7" s="1"/>
  <c r="Q6" i="6"/>
  <c r="D808" i="7" s="1"/>
  <c r="H808" i="7" s="1"/>
  <c r="U6" i="6"/>
  <c r="W6" i="6" l="1"/>
  <c r="Y6" i="6" s="1"/>
  <c r="D886" i="7"/>
  <c r="H886" i="7" s="1"/>
  <c r="K886" i="7" s="1"/>
  <c r="D840" i="7"/>
  <c r="H840" i="7" s="1"/>
  <c r="D1005" i="7"/>
  <c r="H1005" i="7" s="1"/>
  <c r="D846" i="7"/>
  <c r="H846" i="7" s="1"/>
  <c r="D986" i="7"/>
  <c r="H986" i="7" s="1"/>
  <c r="D987" i="7"/>
  <c r="H987" i="7" s="1"/>
  <c r="D813" i="7"/>
  <c r="H813" i="7" s="1"/>
  <c r="D902" i="7"/>
  <c r="H902" i="7" s="1"/>
  <c r="D946" i="7"/>
  <c r="H946" i="7" s="1"/>
  <c r="S6" i="6"/>
  <c r="D896" i="7"/>
  <c r="H896" i="7" s="1"/>
  <c r="D883" i="7"/>
  <c r="H883" i="7" s="1"/>
  <c r="D785" i="7"/>
  <c r="H785" i="7" s="1"/>
  <c r="K785" i="7" s="1"/>
  <c r="D913" i="7"/>
  <c r="H913" i="7" s="1"/>
  <c r="D758" i="7"/>
  <c r="H758" i="7" s="1"/>
  <c r="D791" i="7"/>
  <c r="H791" i="7" s="1"/>
  <c r="D792" i="7"/>
  <c r="H792" i="7" s="1"/>
  <c r="K792" i="7" s="1"/>
  <c r="D891" i="7"/>
  <c r="H891" i="7" s="1"/>
  <c r="D992" i="7"/>
  <c r="H992" i="7" s="1"/>
  <c r="D901" i="7"/>
  <c r="H901" i="7" s="1"/>
  <c r="D767" i="7"/>
  <c r="H767" i="7" s="1"/>
  <c r="D816" i="7"/>
  <c r="H816" i="7" s="1"/>
  <c r="D832" i="7"/>
  <c r="H832" i="7" s="1"/>
  <c r="K832" i="7" s="1"/>
  <c r="D854" i="7"/>
  <c r="H854" i="7" s="1"/>
  <c r="D775" i="7"/>
  <c r="H775" i="7" s="1"/>
  <c r="K775" i="7" s="1"/>
  <c r="D994" i="7"/>
  <c r="H994" i="7" s="1"/>
  <c r="D811" i="7"/>
  <c r="H811" i="7" s="1"/>
  <c r="D807" i="7"/>
  <c r="H807" i="7" s="1"/>
  <c r="K807" i="7" s="1"/>
  <c r="D873" i="7"/>
  <c r="H873" i="7" s="1"/>
  <c r="D762" i="7"/>
  <c r="H762" i="7" s="1"/>
  <c r="D903" i="7"/>
  <c r="H903" i="7" s="1"/>
  <c r="D933" i="7"/>
  <c r="H933" i="7" s="1"/>
  <c r="D993" i="7"/>
  <c r="H993" i="7" s="1"/>
  <c r="D769" i="7"/>
  <c r="H769" i="7" s="1"/>
  <c r="K769" i="7" s="1"/>
  <c r="AA6" i="6" l="1"/>
  <c r="AC6" i="6" s="1"/>
  <c r="AD6" i="6" s="1"/>
  <c r="X6" i="6"/>
  <c r="Z6" i="6" s="1"/>
  <c r="AB6" i="6" s="1"/>
  <c r="AE6" i="6" s="1"/>
  <c r="AG6" i="6" l="1"/>
  <c r="AI6" i="6" s="1"/>
  <c r="U7" i="6" s="1"/>
  <c r="AF6" i="6"/>
  <c r="AH6" i="6" s="1"/>
  <c r="T7" i="6" s="1"/>
  <c r="V7" i="6" s="1"/>
  <c r="Q7" i="6" l="1"/>
  <c r="S7" i="6" s="1"/>
  <c r="W7" i="6"/>
  <c r="Y7" i="6" s="1"/>
  <c r="X7" i="6" s="1"/>
  <c r="P7" i="6"/>
  <c r="C1116" i="7" s="1"/>
  <c r="G1116" i="7" s="1"/>
  <c r="R7" i="6" l="1"/>
  <c r="Z7" i="6" s="1"/>
  <c r="AB7" i="6" s="1"/>
  <c r="AE7" i="6" s="1"/>
  <c r="AA7" i="6"/>
  <c r="AC7" i="6" s="1"/>
  <c r="AD7" i="6" s="1"/>
  <c r="AF7" i="6" l="1"/>
  <c r="AH7" i="6" s="1"/>
  <c r="AG7" i="6"/>
  <c r="AI7" i="6" s="1"/>
  <c r="T8" i="6" l="1"/>
  <c r="V8" i="6" s="1"/>
  <c r="P8" i="6"/>
  <c r="R8" i="6" s="1"/>
  <c r="U8" i="6"/>
  <c r="Q8" i="6"/>
  <c r="S8" i="6" s="1"/>
  <c r="W8" i="6" l="1"/>
  <c r="Y8" i="6" s="1"/>
  <c r="X8" i="6" l="1"/>
  <c r="Z8" i="6" s="1"/>
  <c r="AB8" i="6" s="1"/>
  <c r="AE8" i="6" s="1"/>
  <c r="AA8" i="6"/>
  <c r="AC8" i="6" s="1"/>
  <c r="AD8" i="6" l="1"/>
  <c r="AF8" i="6" s="1"/>
  <c r="AH8" i="6" s="1"/>
  <c r="AG8" i="6"/>
  <c r="AI8" i="6" s="1"/>
  <c r="U9" i="6" s="1"/>
  <c r="W9" i="6" l="1"/>
  <c r="Y9" i="6" s="1"/>
  <c r="Q9" i="6"/>
  <c r="S9" i="6" s="1"/>
  <c r="T9" i="6"/>
  <c r="P9" i="6"/>
  <c r="R9" i="6" s="1"/>
  <c r="AA9" i="6" l="1"/>
  <c r="AC9" i="6" s="1"/>
  <c r="V9" i="6"/>
  <c r="X9" i="6" l="1"/>
  <c r="Z9" i="6" s="1"/>
  <c r="AB9" i="6" s="1"/>
  <c r="AE9" i="6" s="1"/>
  <c r="AG9" i="6" s="1"/>
  <c r="AI9" i="6" s="1"/>
  <c r="U10" i="6" s="1"/>
  <c r="AD9" i="6"/>
  <c r="AF9" i="6" l="1"/>
  <c r="AH9" i="6" s="1"/>
  <c r="W10" i="6"/>
  <c r="Y10" i="6" s="1"/>
  <c r="Q10" i="6"/>
  <c r="S10" i="6" s="1"/>
  <c r="T10" i="6" l="1"/>
  <c r="V10" i="6" s="1"/>
  <c r="P10" i="6"/>
  <c r="R10" i="6" s="1"/>
  <c r="AA10" i="6"/>
  <c r="AC10" i="6" s="1"/>
  <c r="X10" i="6" l="1"/>
  <c r="Z10" i="6" s="1"/>
  <c r="AB10" i="6" s="1"/>
  <c r="AE10" i="6" s="1"/>
  <c r="AG10" i="6" s="1"/>
  <c r="AI10" i="6" s="1"/>
  <c r="U11" i="6" s="1"/>
  <c r="AD10" i="6"/>
  <c r="AF10" i="6" l="1"/>
  <c r="P11" i="6" s="1"/>
  <c r="R11" i="6" s="1"/>
  <c r="W11" i="6"/>
  <c r="Y11" i="6" s="1"/>
  <c r="Q11" i="6"/>
  <c r="S11" i="6" s="1"/>
  <c r="AH10" i="6" l="1"/>
  <c r="T11" i="6" s="1"/>
  <c r="V11" i="6" s="1"/>
  <c r="AA11" i="6"/>
  <c r="AC11" i="6" s="1"/>
  <c r="AD11" i="6" s="1"/>
  <c r="X11" i="6"/>
  <c r="Z11" i="6" s="1"/>
  <c r="AB11" i="6" s="1"/>
  <c r="AE11" i="6" s="1"/>
  <c r="AG11" i="6" l="1"/>
  <c r="AI11" i="6" s="1"/>
  <c r="AF11" i="6"/>
  <c r="AH11" i="6" s="1"/>
  <c r="T12" i="6" s="1"/>
  <c r="Q12" i="6" l="1"/>
  <c r="S12" i="6" s="1"/>
  <c r="U12" i="6"/>
  <c r="W12" i="6" s="1"/>
  <c r="P12" i="6"/>
  <c r="R12" i="6" s="1"/>
  <c r="Y12" i="6" l="1"/>
  <c r="X12" i="6" s="1"/>
  <c r="AA12" i="6" l="1"/>
  <c r="AC12" i="6" s="1"/>
  <c r="AD12" i="6" s="1"/>
  <c r="V12" i="6"/>
  <c r="Z12" i="6"/>
  <c r="AB12" i="6" l="1"/>
  <c r="C2" i="7"/>
  <c r="AE12" i="6" l="1"/>
  <c r="AG12" i="6" s="1"/>
  <c r="AF12" i="6"/>
  <c r="AH12" i="6" s="1"/>
  <c r="L2770" i="7"/>
  <c r="L2706" i="7"/>
  <c r="L2753" i="7"/>
  <c r="L2684" i="7"/>
  <c r="L2742" i="7"/>
  <c r="L2668" i="7"/>
  <c r="L2607" i="7"/>
  <c r="L2744" i="7"/>
  <c r="L2637" i="7"/>
  <c r="L2569" i="7"/>
  <c r="L2505" i="7"/>
  <c r="L2749" i="7"/>
  <c r="L2577" i="7"/>
  <c r="L2512" i="7"/>
  <c r="L2683" i="7"/>
  <c r="L2602" i="7"/>
  <c r="L2543" i="7"/>
  <c r="L2475" i="7"/>
  <c r="L2407" i="7"/>
  <c r="L2343" i="7"/>
  <c r="L2328" i="7"/>
  <c r="L2320" i="7"/>
  <c r="L2312" i="7"/>
  <c r="L2304" i="7"/>
  <c r="L2296" i="7"/>
  <c r="L2288" i="7"/>
  <c r="L2280" i="7"/>
  <c r="L2272" i="7"/>
  <c r="L2264" i="7"/>
  <c r="L2256" i="7"/>
  <c r="L2691" i="7"/>
  <c r="L2755" i="7"/>
  <c r="L2527" i="7"/>
  <c r="L2444" i="7"/>
  <c r="L2376" i="7"/>
  <c r="L2736" i="7"/>
  <c r="L2581" i="7"/>
  <c r="L2465" i="7"/>
  <c r="L2374" i="7"/>
  <c r="L2338" i="7"/>
  <c r="L2190" i="7"/>
  <c r="L2588" i="7"/>
  <c r="L2540" i="7"/>
  <c r="L2396" i="7"/>
  <c r="L2360" i="7"/>
  <c r="L2192" i="7"/>
  <c r="L2128" i="7"/>
  <c r="L2064" i="7"/>
  <c r="L2000" i="7"/>
  <c r="L2707" i="7"/>
  <c r="L2517" i="7"/>
  <c r="L2451" i="7"/>
  <c r="L2211" i="7"/>
  <c r="L2131" i="7"/>
  <c r="L2054" i="7"/>
  <c r="L1986" i="7"/>
  <c r="L1917" i="7"/>
  <c r="L2635" i="7"/>
  <c r="L2511" i="7"/>
  <c r="L2377" i="7"/>
  <c r="L2235" i="7"/>
  <c r="L2162" i="7"/>
  <c r="L2085" i="7"/>
  <c r="L2017" i="7"/>
  <c r="L1943" i="7"/>
  <c r="L2759" i="7"/>
  <c r="L2504" i="7"/>
  <c r="L2643" i="7"/>
  <c r="L2443" i="7"/>
  <c r="L2382" i="7"/>
  <c r="L2458" i="7"/>
  <c r="L2244" i="7"/>
  <c r="L2748" i="7"/>
  <c r="L2442" i="7"/>
  <c r="L2231" i="7"/>
  <c r="L2143" i="7"/>
  <c r="L2047" i="7"/>
  <c r="L1944" i="7"/>
  <c r="L2470" i="7"/>
  <c r="L2557" i="7"/>
  <c r="L2233" i="7"/>
  <c r="L2140" i="7"/>
  <c r="L1959" i="7"/>
  <c r="L1894" i="7"/>
  <c r="L1821" i="7"/>
  <c r="L2767" i="7"/>
  <c r="L2703" i="7"/>
  <c r="L2746" i="7"/>
  <c r="L2680" i="7"/>
  <c r="L2737" i="7"/>
  <c r="L2663" i="7"/>
  <c r="L2599" i="7"/>
  <c r="L2730" i="7"/>
  <c r="L2633" i="7"/>
  <c r="L2561" i="7"/>
  <c r="L2497" i="7"/>
  <c r="L2741" i="7"/>
  <c r="L2574" i="7"/>
  <c r="L2508" i="7"/>
  <c r="L2675" i="7"/>
  <c r="L2596" i="7"/>
  <c r="L2539" i="7"/>
  <c r="L2463" i="7"/>
  <c r="L2399" i="7"/>
  <c r="L2335" i="7"/>
  <c r="L2327" i="7"/>
  <c r="L2319" i="7"/>
  <c r="L2311" i="7"/>
  <c r="L2303" i="7"/>
  <c r="L2295" i="7"/>
  <c r="L2287" i="7"/>
  <c r="L2279" i="7"/>
  <c r="L2271" i="7"/>
  <c r="L2263" i="7"/>
  <c r="L2255" i="7"/>
  <c r="L2687" i="7"/>
  <c r="L2698" i="7"/>
  <c r="L2506" i="7"/>
  <c r="L2440" i="7"/>
  <c r="L2363" i="7"/>
  <c r="L2689" i="7"/>
  <c r="L2570" i="7"/>
  <c r="L2462" i="7"/>
  <c r="L2371" i="7"/>
  <c r="L2246" i="7"/>
  <c r="L2182" i="7"/>
  <c r="L2572" i="7"/>
  <c r="L2532" i="7"/>
  <c r="L2390" i="7"/>
  <c r="L2248" i="7"/>
  <c r="L2184" i="7"/>
  <c r="L2120" i="7"/>
  <c r="L2056" i="7"/>
  <c r="L1992" i="7"/>
  <c r="L2673" i="7"/>
  <c r="L2501" i="7"/>
  <c r="L2449" i="7"/>
  <c r="L2205" i="7"/>
  <c r="L2118" i="7"/>
  <c r="L2050" i="7"/>
  <c r="L1973" i="7"/>
  <c r="L1909" i="7"/>
  <c r="L2624" i="7"/>
  <c r="L2500" i="7"/>
  <c r="L2373" i="7"/>
  <c r="L2229" i="7"/>
  <c r="L2149" i="7"/>
  <c r="L2081" i="7"/>
  <c r="L2004" i="7"/>
  <c r="L1935" i="7"/>
  <c r="L2640" i="7"/>
  <c r="L2480" i="7"/>
  <c r="L2609" i="7"/>
  <c r="L2435" i="7"/>
  <c r="L2366" i="7"/>
  <c r="L2437" i="7"/>
  <c r="L2242" i="7"/>
  <c r="L2721" i="7"/>
  <c r="L2428" i="7"/>
  <c r="L2186" i="7"/>
  <c r="L2141" i="7"/>
  <c r="L2028" i="7"/>
  <c r="L1938" i="7"/>
  <c r="L2409" i="7"/>
  <c r="L2507" i="7"/>
  <c r="L2225" i="7"/>
  <c r="L2138" i="7"/>
  <c r="L1955" i="7"/>
  <c r="L1882" i="7"/>
  <c r="L1818" i="7"/>
  <c r="L2764" i="7"/>
  <c r="L2700" i="7"/>
  <c r="L2739" i="7"/>
  <c r="L2667" i="7"/>
  <c r="L2723" i="7"/>
  <c r="L2655" i="7"/>
  <c r="L2591" i="7"/>
  <c r="L2693" i="7"/>
  <c r="L2620" i="7"/>
  <c r="L2553" i="7"/>
  <c r="L2489" i="7"/>
  <c r="L2733" i="7"/>
  <c r="L2571" i="7"/>
  <c r="L2495" i="7"/>
  <c r="L2671" i="7"/>
  <c r="L2593" i="7"/>
  <c r="L2526" i="7"/>
  <c r="L2455" i="7"/>
  <c r="L2391" i="7"/>
  <c r="L2334" i="7"/>
  <c r="L2326" i="7"/>
  <c r="L2318" i="7"/>
  <c r="L2310" i="7"/>
  <c r="L2302" i="7"/>
  <c r="L2294" i="7"/>
  <c r="L2286" i="7"/>
  <c r="L2278" i="7"/>
  <c r="L2270" i="7"/>
  <c r="L2262" i="7"/>
  <c r="L2254" i="7"/>
  <c r="L2656" i="7"/>
  <c r="L2674" i="7"/>
  <c r="L2494" i="7"/>
  <c r="L2427" i="7"/>
  <c r="L2350" i="7"/>
  <c r="L2670" i="7"/>
  <c r="L2563" i="7"/>
  <c r="L2459" i="7"/>
  <c r="L2365" i="7"/>
  <c r="L2238" i="7"/>
  <c r="L2174" i="7"/>
  <c r="L2558" i="7"/>
  <c r="L2530" i="7"/>
  <c r="L2387" i="7"/>
  <c r="L2240" i="7"/>
  <c r="L2176" i="7"/>
  <c r="L2112" i="7"/>
  <c r="L2048" i="7"/>
  <c r="L1984" i="7"/>
  <c r="L2632" i="7"/>
  <c r="L2498" i="7"/>
  <c r="L2445" i="7"/>
  <c r="L2185" i="7"/>
  <c r="L2114" i="7"/>
  <c r="L2037" i="7"/>
  <c r="L1969" i="7"/>
  <c r="L1901" i="7"/>
  <c r="L2621" i="7"/>
  <c r="L2484" i="7"/>
  <c r="L2361" i="7"/>
  <c r="L2209" i="7"/>
  <c r="L2145" i="7"/>
  <c r="L2068" i="7"/>
  <c r="L1991" i="7"/>
  <c r="L1927" i="7"/>
  <c r="L2630" i="7"/>
  <c r="L2460" i="7"/>
  <c r="L2520" i="7"/>
  <c r="L2424" i="7"/>
  <c r="L2768" i="7"/>
  <c r="L2430" i="7"/>
  <c r="L2236" i="7"/>
  <c r="L2708" i="7"/>
  <c r="L2421" i="7"/>
  <c r="L2180" i="7"/>
  <c r="L2122" i="7"/>
  <c r="L2026" i="7"/>
  <c r="L1932" i="7"/>
  <c r="L2342" i="7"/>
  <c r="L2452" i="7"/>
  <c r="L2195" i="7"/>
  <c r="L2134" i="7"/>
  <c r="L1953" i="7"/>
  <c r="L1859" i="7"/>
  <c r="L1795" i="7"/>
  <c r="L2735" i="7"/>
  <c r="L2677" i="7"/>
  <c r="L2713" i="7"/>
  <c r="L2645" i="7"/>
  <c r="L2702" i="7"/>
  <c r="L2631" i="7"/>
  <c r="L2765" i="7"/>
  <c r="L2665" i="7"/>
  <c r="L2590" i="7"/>
  <c r="L2529" i="7"/>
  <c r="L2762" i="7"/>
  <c r="L2598" i="7"/>
  <c r="L2542" i="7"/>
  <c r="L2727" i="7"/>
  <c r="L2614" i="7"/>
  <c r="L2578" i="7"/>
  <c r="L2496" i="7"/>
  <c r="L2431" i="7"/>
  <c r="L2367" i="7"/>
  <c r="L2331" i="7"/>
  <c r="L2323" i="7"/>
  <c r="L2315" i="7"/>
  <c r="L2307" i="7"/>
  <c r="L2299" i="7"/>
  <c r="L2291" i="7"/>
  <c r="L2283" i="7"/>
  <c r="L2275" i="7"/>
  <c r="L2267" i="7"/>
  <c r="L2259" i="7"/>
  <c r="L2726" i="7"/>
  <c r="L2567" i="7"/>
  <c r="L2652" i="7"/>
  <c r="L2476" i="7"/>
  <c r="L2397" i="7"/>
  <c r="L2714" i="7"/>
  <c r="L2610" i="7"/>
  <c r="L2478" i="7"/>
  <c r="L2450" i="7"/>
  <c r="L2353" i="7"/>
  <c r="L2214" i="7"/>
  <c r="L2644" i="7"/>
  <c r="L2548" i="7"/>
  <c r="L2474" i="7"/>
  <c r="L2378" i="7"/>
  <c r="L2216" i="7"/>
  <c r="L2152" i="7"/>
  <c r="L2088" i="7"/>
  <c r="L2024" i="7"/>
  <c r="L1960" i="7"/>
  <c r="L2618" i="7"/>
  <c r="L2485" i="7"/>
  <c r="L2243" i="7"/>
  <c r="L2161" i="7"/>
  <c r="L2084" i="7"/>
  <c r="L2007" i="7"/>
  <c r="L1941" i="7"/>
  <c r="L2750" i="7"/>
  <c r="L2524" i="7"/>
  <c r="L2395" i="7"/>
  <c r="L2345" i="7"/>
  <c r="L2177" i="7"/>
  <c r="L2115" i="7"/>
  <c r="L2038" i="7"/>
  <c r="L1970" i="7"/>
  <c r="L1903" i="7"/>
  <c r="L2550" i="7"/>
  <c r="L2724" i="7"/>
  <c r="L2488" i="7"/>
  <c r="L2411" i="7"/>
  <c r="L2650" i="7"/>
  <c r="L2349" i="7"/>
  <c r="L2183" i="7"/>
  <c r="L2601" i="7"/>
  <c r="L2337" i="7"/>
  <c r="L2170" i="7"/>
  <c r="L2075" i="7"/>
  <c r="L1981" i="7"/>
  <c r="L1900" i="7"/>
  <c r="L2660" i="7"/>
  <c r="L2392" i="7"/>
  <c r="L2156" i="7"/>
  <c r="L2116" i="7"/>
  <c r="L1920" i="7"/>
  <c r="L1850" i="7"/>
  <c r="L1786" i="7"/>
  <c r="L2738" i="7"/>
  <c r="L2718" i="7"/>
  <c r="L2709" i="7"/>
  <c r="L2575" i="7"/>
  <c r="L2603" i="7"/>
  <c r="L2473" i="7"/>
  <c r="L2555" i="7"/>
  <c r="L2651" i="7"/>
  <c r="L2509" i="7"/>
  <c r="L2375" i="7"/>
  <c r="L2324" i="7"/>
  <c r="L2308" i="7"/>
  <c r="L2292" i="7"/>
  <c r="L2276" i="7"/>
  <c r="L2260" i="7"/>
  <c r="L2642" i="7"/>
  <c r="L2482" i="7"/>
  <c r="L2766" i="7"/>
  <c r="L2483" i="7"/>
  <c r="L2356" i="7"/>
  <c r="L2688" i="7"/>
  <c r="L2514" i="7"/>
  <c r="L2224" i="7"/>
  <c r="L2096" i="7"/>
  <c r="L1968" i="7"/>
  <c r="L2490" i="7"/>
  <c r="L2173" i="7"/>
  <c r="L2020" i="7"/>
  <c r="L1885" i="7"/>
  <c r="L2401" i="7"/>
  <c r="L2197" i="7"/>
  <c r="L2051" i="7"/>
  <c r="L1911" i="7"/>
  <c r="L2734" i="7"/>
  <c r="L2419" i="7"/>
  <c r="L2368" i="7"/>
  <c r="L2606" i="7"/>
  <c r="L2172" i="7"/>
  <c r="L1993" i="7"/>
  <c r="L2686" i="7"/>
  <c r="L2158" i="7"/>
  <c r="L1934" i="7"/>
  <c r="L1789" i="7"/>
  <c r="L1722" i="7"/>
  <c r="L2358" i="7"/>
  <c r="L2093" i="7"/>
  <c r="L2608" i="7"/>
  <c r="L2133" i="7"/>
  <c r="L2015" i="7"/>
  <c r="L2477" i="7"/>
  <c r="L2059" i="7"/>
  <c r="L1975" i="7"/>
  <c r="L1822" i="7"/>
  <c r="L1747" i="7"/>
  <c r="L1686" i="7"/>
  <c r="L1618" i="7"/>
  <c r="L1554" i="7"/>
  <c r="L1490" i="7"/>
  <c r="L2218" i="7"/>
  <c r="L2039" i="7"/>
  <c r="L1880" i="7"/>
  <c r="L2201" i="7"/>
  <c r="L2030" i="7"/>
  <c r="L1897" i="7"/>
  <c r="L1748" i="7"/>
  <c r="L2153" i="7"/>
  <c r="L1947" i="7"/>
  <c r="L1867" i="7"/>
  <c r="L1810" i="7"/>
  <c r="L1712" i="7"/>
  <c r="L1640" i="7"/>
  <c r="L1572" i="7"/>
  <c r="L2657" i="7"/>
  <c r="L2151" i="7"/>
  <c r="L1930" i="7"/>
  <c r="L1858" i="7"/>
  <c r="L1777" i="7"/>
  <c r="L1668" i="7"/>
  <c r="L1591" i="7"/>
  <c r="L2251" i="7"/>
  <c r="L1905" i="7"/>
  <c r="L1785" i="7"/>
  <c r="L1693" i="7"/>
  <c r="L1614" i="7"/>
  <c r="L1537" i="7"/>
  <c r="L2685" i="7"/>
  <c r="L2653" i="7"/>
  <c r="L2639" i="7"/>
  <c r="L2672" i="7"/>
  <c r="L2537" i="7"/>
  <c r="L2696" i="7"/>
  <c r="L2743" i="7"/>
  <c r="L2584" i="7"/>
  <c r="L2439" i="7"/>
  <c r="L2332" i="7"/>
  <c r="L2316" i="7"/>
  <c r="L2300" i="7"/>
  <c r="L2284" i="7"/>
  <c r="L2268" i="7"/>
  <c r="L2740" i="7"/>
  <c r="L2654" i="7"/>
  <c r="L2410" i="7"/>
  <c r="L2613" i="7"/>
  <c r="L2453" i="7"/>
  <c r="L2222" i="7"/>
  <c r="L2552" i="7"/>
  <c r="L2381" i="7"/>
  <c r="L2160" i="7"/>
  <c r="L2032" i="7"/>
  <c r="L2625" i="7"/>
  <c r="L2732" i="7"/>
  <c r="L2661" i="7"/>
  <c r="L2615" i="7"/>
  <c r="L2586" i="7"/>
  <c r="L2725" i="7"/>
  <c r="L2711" i="7"/>
  <c r="L2492" i="7"/>
  <c r="L2333" i="7"/>
  <c r="L2313" i="7"/>
  <c r="L2290" i="7"/>
  <c r="L2269" i="7"/>
  <c r="L2705" i="7"/>
  <c r="L2461" i="7"/>
  <c r="L2648" i="7"/>
  <c r="L2432" i="7"/>
  <c r="L2628" i="7"/>
  <c r="L2384" i="7"/>
  <c r="L2136" i="7"/>
  <c r="L2745" i="7"/>
  <c r="L2433" i="7"/>
  <c r="L2097" i="7"/>
  <c r="L1933" i="7"/>
  <c r="L2516" i="7"/>
  <c r="L2203" i="7"/>
  <c r="L2034" i="7"/>
  <c r="L1887" i="7"/>
  <c r="L2502" i="7"/>
  <c r="L2701" i="7"/>
  <c r="L2175" i="7"/>
  <c r="L2239" i="7"/>
  <c r="L2014" i="7"/>
  <c r="L2622" i="7"/>
  <c r="L2142" i="7"/>
  <c r="L1856" i="7"/>
  <c r="L1754" i="7"/>
  <c r="L2418" i="7"/>
  <c r="L2111" i="7"/>
  <c r="L2619" i="7"/>
  <c r="L2092" i="7"/>
  <c r="L2001" i="7"/>
  <c r="L2193" i="7"/>
  <c r="L2025" i="7"/>
  <c r="L1855" i="7"/>
  <c r="L1768" i="7"/>
  <c r="L1689" i="7"/>
  <c r="L1610" i="7"/>
  <c r="L1538" i="7"/>
  <c r="L2595" i="7"/>
  <c r="L2126" i="7"/>
  <c r="L1918" i="7"/>
  <c r="L2370" i="7"/>
  <c r="L2063" i="7"/>
  <c r="L1890" i="7"/>
  <c r="L1744" i="7"/>
  <c r="L2095" i="7"/>
  <c r="L1883" i="7"/>
  <c r="L1837" i="7"/>
  <c r="L2729" i="7"/>
  <c r="L2763" i="7"/>
  <c r="L2583" i="7"/>
  <c r="L2573" i="7"/>
  <c r="L2589" i="7"/>
  <c r="L2658" i="7"/>
  <c r="L2479" i="7"/>
  <c r="L2330" i="7"/>
  <c r="L2309" i="7"/>
  <c r="L2289" i="7"/>
  <c r="L2266" i="7"/>
  <c r="L2649" i="7"/>
  <c r="L2457" i="7"/>
  <c r="L2597" i="7"/>
  <c r="L2362" i="7"/>
  <c r="L2604" i="7"/>
  <c r="L2372" i="7"/>
  <c r="L2104" i="7"/>
  <c r="L2722" i="7"/>
  <c r="L2249" i="7"/>
  <c r="L2071" i="7"/>
  <c r="L1925" i="7"/>
  <c r="L2413" i="7"/>
  <c r="L2171" i="7"/>
  <c r="L2021" i="7"/>
  <c r="L2626" i="7"/>
  <c r="L2499" i="7"/>
  <c r="L2641" i="7"/>
  <c r="L2167" i="7"/>
  <c r="L2178" i="7"/>
  <c r="L1979" i="7"/>
  <c r="L2564" i="7"/>
  <c r="L2130" i="7"/>
  <c r="L1853" i="7"/>
  <c r="L1731" i="7"/>
  <c r="L2406" i="7"/>
  <c r="L2109" i="7"/>
  <c r="L2585" i="7"/>
  <c r="L2083" i="7"/>
  <c r="L1999" i="7"/>
  <c r="L2157" i="7"/>
  <c r="L2023" i="7"/>
  <c r="L1848" i="7"/>
  <c r="L1761" i="7"/>
  <c r="L1674" i="7"/>
  <c r="L1602" i="7"/>
  <c r="L1530" i="7"/>
  <c r="L2535" i="7"/>
  <c r="L2079" i="7"/>
  <c r="L1916" i="7"/>
  <c r="L2226" i="7"/>
  <c r="L2019" i="7"/>
  <c r="L1774" i="7"/>
  <c r="L1738" i="7"/>
  <c r="L2066" i="7"/>
  <c r="L1878" i="7"/>
  <c r="L1828" i="7"/>
  <c r="L1737" i="7"/>
  <c r="L1636" i="7"/>
  <c r="L1555" i="7"/>
  <c r="L2472" i="7"/>
  <c r="L2044" i="7"/>
  <c r="L1871" i="7"/>
  <c r="L1802" i="7"/>
  <c r="L1672" i="7"/>
  <c r="L1587" i="7"/>
  <c r="L2154" i="7"/>
  <c r="L1849" i="7"/>
  <c r="L1735" i="7"/>
  <c r="L1644" i="7"/>
  <c r="L1563" i="7"/>
  <c r="L1477" i="7"/>
  <c r="L1413" i="7"/>
  <c r="L1888" i="7"/>
  <c r="L2760" i="7"/>
  <c r="L2695" i="7"/>
  <c r="L2679" i="7"/>
  <c r="L2513" i="7"/>
  <c r="L2538" i="7"/>
  <c r="L2587" i="7"/>
  <c r="L2415" i="7"/>
  <c r="L2322" i="7"/>
  <c r="L2301" i="7"/>
  <c r="L2281" i="7"/>
  <c r="L2258" i="7"/>
  <c r="L2666" i="7"/>
  <c r="L2380" i="7"/>
  <c r="L2471" i="7"/>
  <c r="L2230" i="7"/>
  <c r="L2544" i="7"/>
  <c r="L2208" i="7"/>
  <c r="L2040" i="7"/>
  <c r="L2533" i="7"/>
  <c r="L2179" i="7"/>
  <c r="L2003" i="7"/>
  <c r="L2638" i="7"/>
  <c r="L2357" i="7"/>
  <c r="L2119" i="7"/>
  <c r="L1957" i="7"/>
  <c r="L2515" i="7"/>
  <c r="L2422" i="7"/>
  <c r="L2341" i="7"/>
  <c r="L2446" i="7"/>
  <c r="L2108" i="7"/>
  <c r="L1906" i="7"/>
  <c r="L2364" i="7"/>
  <c r="L2090" i="7"/>
  <c r="L1792" i="7"/>
  <c r="L2771" i="7"/>
  <c r="L2202" i="7"/>
  <c r="L2036" i="7"/>
  <c r="L2416" i="7"/>
  <c r="L2058" i="7"/>
  <c r="L2731" i="7"/>
  <c r="L2091" i="7"/>
  <c r="L1891" i="7"/>
  <c r="L1808" i="7"/>
  <c r="L1721" i="7"/>
  <c r="L1650" i="7"/>
  <c r="L1578" i="7"/>
  <c r="L1506" i="7"/>
  <c r="L2223" i="7"/>
  <c r="L2035" i="7"/>
  <c r="L1872" i="7"/>
  <c r="L2110" i="7"/>
  <c r="L1989" i="7"/>
  <c r="L1758" i="7"/>
  <c r="L2386" i="7"/>
  <c r="L1958" i="7"/>
  <c r="L1854" i="7"/>
  <c r="L1794" i="7"/>
  <c r="L1691" i="7"/>
  <c r="L1606" i="7"/>
  <c r="L1525" i="7"/>
  <c r="L2194" i="7"/>
  <c r="L1936" i="7"/>
  <c r="L1845" i="7"/>
  <c r="L1711" i="7"/>
  <c r="L1638" i="7"/>
  <c r="L1557" i="7"/>
  <c r="L1963" i="7"/>
  <c r="L1819" i="7"/>
  <c r="L1700" i="7"/>
  <c r="L1601" i="7"/>
  <c r="L1520" i="7"/>
  <c r="L1453" i="7"/>
  <c r="L2105" i="7"/>
  <c r="L2087" i="7"/>
  <c r="L1928" i="7"/>
  <c r="L1741" i="7"/>
  <c r="L1605" i="7"/>
  <c r="L1443" i="7"/>
  <c r="L1369" i="7"/>
  <c r="L1877" i="7"/>
  <c r="L1716" i="7"/>
  <c r="L1639" i="7"/>
  <c r="L1511" i="7"/>
  <c r="L1945" i="7"/>
  <c r="L1749" i="7"/>
  <c r="L2756" i="7"/>
  <c r="L2659" i="7"/>
  <c r="L2559" i="7"/>
  <c r="L2522" i="7"/>
  <c r="L2321" i="7"/>
  <c r="L2285" i="7"/>
  <c r="L2747" i="7"/>
  <c r="L2393" i="7"/>
  <c r="L2441" i="7"/>
  <c r="L2518" i="7"/>
  <c r="L2080" i="7"/>
  <c r="L2469" i="7"/>
  <c r="L2033" i="7"/>
  <c r="L2519" i="7"/>
  <c r="L2102" i="7"/>
  <c r="L2579" i="7"/>
  <c r="L2398" i="7"/>
  <c r="L2549" i="7"/>
  <c r="L2061" i="7"/>
  <c r="L2252" i="7"/>
  <c r="L1827" i="7"/>
  <c r="L2634" i="7"/>
  <c r="L2077" i="7"/>
  <c r="L2204" i="7"/>
  <c r="L2636" i="7"/>
  <c r="L2018" i="7"/>
  <c r="L1787" i="7"/>
  <c r="L1658" i="7"/>
  <c r="L1546" i="7"/>
  <c r="L2213" i="7"/>
  <c r="L1907" i="7"/>
  <c r="L2099" i="7"/>
  <c r="L1762" i="7"/>
  <c r="L2129" i="7"/>
  <c r="L1851" i="7"/>
  <c r="L1753" i="7"/>
  <c r="L1619" i="7"/>
  <c r="L1508" i="7"/>
  <c r="L2078" i="7"/>
  <c r="L1863" i="7"/>
  <c r="L1704" i="7"/>
  <c r="L1604" i="7"/>
  <c r="L1971" i="7"/>
  <c r="L1776" i="7"/>
  <c r="L1648" i="7"/>
  <c r="L1533" i="7"/>
  <c r="L1437" i="7"/>
  <c r="L1952" i="7"/>
  <c r="L1980" i="7"/>
  <c r="L1752" i="7"/>
  <c r="L1582" i="7"/>
  <c r="L1426" i="7"/>
  <c r="L1345" i="7"/>
  <c r="L1775" i="7"/>
  <c r="L1687" i="7"/>
  <c r="L1548" i="7"/>
  <c r="L1961" i="7"/>
  <c r="L1732" i="7"/>
  <c r="L1583" i="7"/>
  <c r="L1518" i="7"/>
  <c r="L1937" i="7"/>
  <c r="L1701" i="7"/>
  <c r="L1549" i="7"/>
  <c r="L1797" i="7"/>
  <c r="L1463" i="7"/>
  <c r="L1365" i="7"/>
  <c r="L1303" i="7"/>
  <c r="L1239" i="7"/>
  <c r="L1175" i="7"/>
  <c r="L1111" i="7"/>
  <c r="L2053" i="7"/>
  <c r="L1709" i="7"/>
  <c r="L1966" i="7"/>
  <c r="L1585" i="7"/>
  <c r="L1449" i="7"/>
  <c r="L1366" i="7"/>
  <c r="L1297" i="7"/>
  <c r="L1233" i="7"/>
  <c r="L1169" i="7"/>
  <c r="L1105" i="7"/>
  <c r="L2137" i="7"/>
  <c r="L1565" i="7"/>
  <c r="L1455" i="7"/>
  <c r="L1702" i="7"/>
  <c r="L2528" i="7"/>
  <c r="L2692" i="7"/>
  <c r="L2662" i="7"/>
  <c r="L2580" i="7"/>
  <c r="L2556" i="7"/>
  <c r="L2325" i="7"/>
  <c r="L2293" i="7"/>
  <c r="L2257" i="7"/>
  <c r="L2414" i="7"/>
  <c r="L2456" i="7"/>
  <c r="L2546" i="7"/>
  <c r="L2144" i="7"/>
  <c r="L2493" i="7"/>
  <c r="L2067" i="7"/>
  <c r="L2568" i="7"/>
  <c r="L2132" i="7"/>
  <c r="L1895" i="7"/>
  <c r="L2403" i="7"/>
  <c r="L2682" i="7"/>
  <c r="L2073" i="7"/>
  <c r="L2400" i="7"/>
  <c r="L1908" i="7"/>
  <c r="L2664" i="7"/>
  <c r="L2086" i="7"/>
  <c r="L2207" i="7"/>
  <c r="L2752" i="7"/>
  <c r="L2041" i="7"/>
  <c r="L1801" i="7"/>
  <c r="L1666" i="7"/>
  <c r="L1562" i="7"/>
  <c r="L2408" i="7"/>
  <c r="L1923" i="7"/>
  <c r="L2103" i="7"/>
  <c r="L1770" i="7"/>
  <c r="L2139" i="7"/>
  <c r="L1870" i="7"/>
  <c r="L1755" i="7"/>
  <c r="L1623" i="7"/>
  <c r="L1512" i="7"/>
  <c r="L2117" i="7"/>
  <c r="L1866" i="7"/>
  <c r="L1706" i="7"/>
  <c r="L1608" i="7"/>
  <c r="L2062" i="7"/>
  <c r="L1817" i="7"/>
  <c r="L1661" i="7"/>
  <c r="L1550" i="7"/>
  <c r="L1445" i="7"/>
  <c r="L1965" i="7"/>
  <c r="L2069" i="7"/>
  <c r="L1759" i="7"/>
  <c r="L1607" i="7"/>
  <c r="L1439" i="7"/>
  <c r="L1353" i="7"/>
  <c r="L1796" i="7"/>
  <c r="L1694" i="7"/>
  <c r="L1553" i="7"/>
  <c r="L1978" i="7"/>
  <c r="L1773" i="7"/>
  <c r="L1590" i="7"/>
  <c r="L1524" i="7"/>
  <c r="L1985" i="7"/>
  <c r="L1717" i="7"/>
  <c r="L1556" i="7"/>
  <c r="L1830" i="7"/>
  <c r="L1475" i="7"/>
  <c r="L1378" i="7"/>
  <c r="L1311" i="7"/>
  <c r="L1247" i="7"/>
  <c r="L1183" i="7"/>
  <c r="L1119" i="7"/>
  <c r="L1055" i="7"/>
  <c r="L1783" i="7"/>
  <c r="L1994" i="7"/>
  <c r="L1612" i="7"/>
  <c r="L1454" i="7"/>
  <c r="L1379" i="7"/>
  <c r="L1305" i="7"/>
  <c r="L1241" i="7"/>
  <c r="L1177" i="7"/>
  <c r="L1113" i="7"/>
  <c r="L2582" i="7"/>
  <c r="L1617" i="7"/>
  <c r="L1457" i="7"/>
  <c r="L1727" i="7"/>
  <c r="L1535" i="7"/>
  <c r="L1710" i="7"/>
  <c r="L1513" i="7"/>
  <c r="L1899" i="7"/>
  <c r="L1484" i="7"/>
  <c r="L2681" i="7"/>
  <c r="L2481" i="7"/>
  <c r="L2560" i="7"/>
  <c r="L2314" i="7"/>
  <c r="L2273" i="7"/>
  <c r="L2487" i="7"/>
  <c r="L2344" i="7"/>
  <c r="L2232" i="7"/>
  <c r="L2600" i="7"/>
  <c r="L1956" i="7"/>
  <c r="L2339" i="7"/>
  <c r="L1919" i="7"/>
  <c r="L2551" i="7"/>
  <c r="L2164" i="7"/>
  <c r="L2438" i="7"/>
  <c r="L1763" i="7"/>
  <c r="L2199" i="7"/>
  <c r="L2210" i="7"/>
  <c r="L2221" i="7"/>
  <c r="L1862" i="7"/>
  <c r="L1692" i="7"/>
  <c r="L1514" i="7"/>
  <c r="L2046" i="7"/>
  <c r="L2121" i="7"/>
  <c r="L1750" i="7"/>
  <c r="L1892" i="7"/>
  <c r="L1771" i="7"/>
  <c r="L1589" i="7"/>
  <c r="L2404" i="7"/>
  <c r="L1879" i="7"/>
  <c r="L1678" i="7"/>
  <c r="L1540" i="7"/>
  <c r="L1835" i="7"/>
  <c r="L1627" i="7"/>
  <c r="L1486" i="7"/>
  <c r="L2074" i="7"/>
  <c r="L1843" i="7"/>
  <c r="L1632" i="7"/>
  <c r="L1456" i="7"/>
  <c r="L1902" i="7"/>
  <c r="L1713" i="7"/>
  <c r="L1560" i="7"/>
  <c r="L1881" i="7"/>
  <c r="L1669" i="7"/>
  <c r="L1532" i="7"/>
  <c r="L1831" i="7"/>
  <c r="L1616" i="7"/>
  <c r="L1846" i="7"/>
  <c r="L1446" i="7"/>
  <c r="L1335" i="7"/>
  <c r="L1255" i="7"/>
  <c r="L1159" i="7"/>
  <c r="L1079" i="7"/>
  <c r="L1790" i="7"/>
  <c r="L1910" i="7"/>
  <c r="L1539" i="7"/>
  <c r="L1383" i="7"/>
  <c r="L2669" i="7"/>
  <c r="L2751" i="7"/>
  <c r="L2491" i="7"/>
  <c r="L2359" i="7"/>
  <c r="L2297" i="7"/>
  <c r="L2565" i="7"/>
  <c r="L2594" i="7"/>
  <c r="L2554" i="7"/>
  <c r="L2016" i="7"/>
  <c r="L2148" i="7"/>
  <c r="L2617" i="7"/>
  <c r="L2055" i="7"/>
  <c r="L2676" i="7"/>
  <c r="L2228" i="7"/>
  <c r="L1912" i="7"/>
  <c r="L2106" i="7"/>
  <c r="L1725" i="7"/>
  <c r="L2002" i="7"/>
  <c r="L2042" i="7"/>
  <c r="L2043" i="7"/>
  <c r="L1742" i="7"/>
  <c r="L1594" i="7"/>
  <c r="L2420" i="7"/>
  <c r="L1868" i="7"/>
  <c r="L1950" i="7"/>
  <c r="L2354" i="7"/>
  <c r="L1839" i="7"/>
  <c r="L1670" i="7"/>
  <c r="L1529" i="7"/>
  <c r="L1942" i="7"/>
  <c r="L1804" i="7"/>
  <c r="L1621" i="7"/>
  <c r="L1914" i="7"/>
  <c r="L1714" i="7"/>
  <c r="L1567" i="7"/>
  <c r="L1421" i="7"/>
  <c r="L2566" i="7"/>
  <c r="L1781" i="7"/>
  <c r="L1526" i="7"/>
  <c r="L1385" i="7"/>
  <c r="L1825" i="7"/>
  <c r="L1646" i="7"/>
  <c r="L2169" i="7"/>
  <c r="L1811" i="7"/>
  <c r="L1552" i="7"/>
  <c r="L2215" i="7"/>
  <c r="L1739" i="7"/>
  <c r="L1497" i="7"/>
  <c r="L1521" i="7"/>
  <c r="L1382" i="7"/>
  <c r="L1287" i="7"/>
  <c r="L1207" i="7"/>
  <c r="L1127" i="7"/>
  <c r="L1996" i="7"/>
  <c r="L1620" i="7"/>
  <c r="L1673" i="7"/>
  <c r="L1412" i="7"/>
  <c r="L1329" i="7"/>
  <c r="L1249" i="7"/>
  <c r="L1153" i="7"/>
  <c r="L1073" i="7"/>
  <c r="L1629" i="7"/>
  <c r="L1435" i="7"/>
  <c r="L1622" i="7"/>
  <c r="L1788" i="7"/>
  <c r="L1509" i="7"/>
  <c r="L1807" i="7"/>
  <c r="L1447" i="7"/>
  <c r="L1424" i="7"/>
  <c r="L1367" i="7"/>
  <c r="L1259" i="7"/>
  <c r="L1189" i="7"/>
  <c r="L1096" i="7"/>
  <c r="L1690" i="7"/>
  <c r="L1793" i="7"/>
  <c r="L1515" i="7"/>
  <c r="L1408" i="7"/>
  <c r="L1363" i="7"/>
  <c r="L1286" i="7"/>
  <c r="L1206" i="7"/>
  <c r="L2434" i="7"/>
  <c r="L1386" i="7"/>
  <c r="L1322" i="7"/>
  <c r="L1067" i="7"/>
  <c r="L1029" i="7"/>
  <c r="L2716" i="7"/>
  <c r="L2521" i="7"/>
  <c r="L2605" i="7"/>
  <c r="L2317" i="7"/>
  <c r="L2274" i="7"/>
  <c r="L2534" i="7"/>
  <c r="L2347" i="7"/>
  <c r="L2369" i="7"/>
  <c r="L2629" i="7"/>
  <c r="L1990" i="7"/>
  <c r="L2355" i="7"/>
  <c r="L1951" i="7"/>
  <c r="L2715" i="7"/>
  <c r="L2247" i="7"/>
  <c r="L2704" i="7"/>
  <c r="L1824" i="7"/>
  <c r="L2348" i="7"/>
  <c r="L2429" i="7"/>
  <c r="L2227" i="7"/>
  <c r="L1869" i="7"/>
  <c r="L1695" i="7"/>
  <c r="L1522" i="7"/>
  <c r="L2057" i="7"/>
  <c r="L2191" i="7"/>
  <c r="L1756" i="7"/>
  <c r="L1904" i="7"/>
  <c r="L1778" i="7"/>
  <c r="L1593" i="7"/>
  <c r="L2417" i="7"/>
  <c r="L1915" i="7"/>
  <c r="L1685" i="7"/>
  <c r="L1544" i="7"/>
  <c r="L1842" i="7"/>
  <c r="L1631" i="7"/>
  <c r="L1499" i="7"/>
  <c r="L2082" i="7"/>
  <c r="L1954" i="7"/>
  <c r="L1682" i="7"/>
  <c r="L1460" i="7"/>
  <c r="L1964" i="7"/>
  <c r="L1726" i="7"/>
  <c r="L1579" i="7"/>
  <c r="L1939" i="7"/>
  <c r="L1680" i="7"/>
  <c r="L1536" i="7"/>
  <c r="L1898" i="7"/>
  <c r="L1635" i="7"/>
  <c r="L1478" i="7"/>
  <c r="L1458" i="7"/>
  <c r="L1343" i="7"/>
  <c r="L1263" i="7"/>
  <c r="L1167" i="7"/>
  <c r="L1087" i="7"/>
  <c r="L1816" i="7"/>
  <c r="L1931" i="7"/>
  <c r="L1543" i="7"/>
  <c r="L1396" i="7"/>
  <c r="L1289" i="7"/>
  <c r="L1209" i="7"/>
  <c r="L1129" i="7"/>
  <c r="L1940" i="7"/>
  <c r="L1501" i="7"/>
  <c r="L1812" i="7"/>
  <c r="L2352" i="7"/>
  <c r="L1652" i="7"/>
  <c r="L1452" i="7"/>
  <c r="L1723" i="7"/>
  <c r="L1436" i="7"/>
  <c r="L1414" i="7"/>
  <c r="L1320" i="7"/>
  <c r="L1227" i="7"/>
  <c r="L1157" i="7"/>
  <c r="L1972" i="7"/>
  <c r="L1637" i="7"/>
  <c r="L1696" i="7"/>
  <c r="L1462" i="7"/>
  <c r="L1391" i="7"/>
  <c r="L1333" i="7"/>
  <c r="L1251" i="7"/>
  <c r="L1470" i="7"/>
  <c r="L1613" i="7"/>
  <c r="L1344" i="7"/>
  <c r="L1174" i="7"/>
  <c r="L1049" i="7"/>
  <c r="L1017" i="7"/>
  <c r="L985" i="7"/>
  <c r="L953" i="7"/>
  <c r="L921" i="7"/>
  <c r="L889" i="7"/>
  <c r="L1334" i="7"/>
  <c r="L1300" i="7"/>
  <c r="L1274" i="7"/>
  <c r="L1130" i="7"/>
  <c r="L572" i="7"/>
  <c r="L508" i="7"/>
  <c r="L444" i="7"/>
  <c r="L1427" i="7"/>
  <c r="L1214" i="7"/>
  <c r="L1188" i="7"/>
  <c r="L1107" i="7"/>
  <c r="L550" i="7"/>
  <c r="L486" i="7"/>
  <c r="L422" i="7"/>
  <c r="L1376" i="7"/>
  <c r="L1098" i="7"/>
  <c r="L1008" i="7"/>
  <c r="L914" i="7"/>
  <c r="L794" i="7"/>
  <c r="L666" i="7"/>
  <c r="L554" i="7"/>
  <c r="L461" i="7"/>
  <c r="L390" i="7"/>
  <c r="L358" i="7"/>
  <c r="L326" i="7"/>
  <c r="L294" i="7"/>
  <c r="L262" i="7"/>
  <c r="L230" i="7"/>
  <c r="L198" i="7"/>
  <c r="L166" i="7"/>
  <c r="L1325" i="7"/>
  <c r="L1162" i="7"/>
  <c r="L1014" i="7"/>
  <c r="L935" i="7"/>
  <c r="L863" i="7"/>
  <c r="L817" i="7"/>
  <c r="L776" i="7"/>
  <c r="L735" i="7"/>
  <c r="L689" i="7"/>
  <c r="L2758" i="7"/>
  <c r="L2447" i="7"/>
  <c r="L2282" i="7"/>
  <c r="L2690" i="7"/>
  <c r="L2405" i="7"/>
  <c r="L2217" i="7"/>
  <c r="L2241" i="7"/>
  <c r="L2464" i="7"/>
  <c r="L2094" i="7"/>
  <c r="L1913" i="7"/>
  <c r="L2027" i="7"/>
  <c r="L2125" i="7"/>
  <c r="L1740" i="7"/>
  <c r="L1482" i="7"/>
  <c r="L2426" i="7"/>
  <c r="L1734" i="7"/>
  <c r="L1705" i="7"/>
  <c r="L2523" i="7"/>
  <c r="L1820" i="7"/>
  <c r="L1561" i="7"/>
  <c r="L1719" i="7"/>
  <c r="L1469" i="7"/>
  <c r="L2163" i="7"/>
  <c r="L1611" i="7"/>
  <c r="L1361" i="7"/>
  <c r="L1681" i="7"/>
  <c r="L1864" i="7"/>
  <c r="L1547" i="7"/>
  <c r="L1764" i="7"/>
  <c r="L1480" i="7"/>
  <c r="L1395" i="7"/>
  <c r="L1231" i="7"/>
  <c r="L1103" i="7"/>
  <c r="L1643" i="7"/>
  <c r="L1566" i="7"/>
  <c r="L1337" i="7"/>
  <c r="L1217" i="7"/>
  <c r="L1097" i="7"/>
  <c r="L1641" i="7"/>
  <c r="L2065" i="7"/>
  <c r="L1977" i="7"/>
  <c r="L1517" i="7"/>
  <c r="L1733" i="7"/>
  <c r="L1432" i="7"/>
  <c r="L1374" i="7"/>
  <c r="L1253" i="7"/>
  <c r="L1128" i="7"/>
  <c r="L1715" i="7"/>
  <c r="L1729" i="7"/>
  <c r="L1577" i="7"/>
  <c r="L1371" i="7"/>
  <c r="L1258" i="7"/>
  <c r="L1425" i="7"/>
  <c r="L1394" i="7"/>
  <c r="L1179" i="7"/>
  <c r="L1041" i="7"/>
  <c r="L1001" i="7"/>
  <c r="L965" i="7"/>
  <c r="L929" i="7"/>
  <c r="L893" i="7"/>
  <c r="L1328" i="7"/>
  <c r="L1294" i="7"/>
  <c r="L1242" i="7"/>
  <c r="L1090" i="7"/>
  <c r="L532" i="7"/>
  <c r="L460" i="7"/>
  <c r="L1494" i="7"/>
  <c r="L1212" i="7"/>
  <c r="L1184" i="7"/>
  <c r="L1068" i="7"/>
  <c r="L518" i="7"/>
  <c r="L446" i="7"/>
  <c r="L1388" i="7"/>
  <c r="L1112" i="7"/>
  <c r="L995" i="7"/>
  <c r="L899" i="7"/>
  <c r="L746" i="7"/>
  <c r="L602" i="7"/>
  <c r="L493" i="7"/>
  <c r="L397" i="7"/>
  <c r="L362" i="7"/>
  <c r="L322" i="7"/>
  <c r="L286" i="7"/>
  <c r="L250" i="7"/>
  <c r="L214" i="7"/>
  <c r="L178" i="7"/>
  <c r="L1392" i="7"/>
  <c r="L1173" i="7"/>
  <c r="L1012" i="7"/>
  <c r="L916" i="7"/>
  <c r="L847" i="7"/>
  <c r="L799" i="7"/>
  <c r="L751" i="7"/>
  <c r="L703" i="7"/>
  <c r="L655" i="7"/>
  <c r="L609" i="7"/>
  <c r="L569" i="7"/>
  <c r="L1476" i="7"/>
  <c r="L1283" i="7"/>
  <c r="L1235" i="7"/>
  <c r="L1039" i="7"/>
  <c r="L956" i="7"/>
  <c r="L2616" i="7"/>
  <c r="L2423" i="7"/>
  <c r="L2277" i="7"/>
  <c r="L2646" i="7"/>
  <c r="L2200" i="7"/>
  <c r="L2135" i="7"/>
  <c r="L2165" i="7"/>
  <c r="L2448" i="7"/>
  <c r="L1967" i="7"/>
  <c r="L1760" i="7"/>
  <c r="L2717" i="7"/>
  <c r="L2100" i="7"/>
  <c r="L1718" i="7"/>
  <c r="L2678" i="7"/>
  <c r="L2070" i="7"/>
  <c r="L2022" i="7"/>
  <c r="L1698" i="7"/>
  <c r="L2486" i="7"/>
  <c r="L1813" i="7"/>
  <c r="L2336" i="7"/>
  <c r="L1679" i="7"/>
  <c r="L1461" i="7"/>
  <c r="L2147" i="7"/>
  <c r="L1528" i="7"/>
  <c r="L1896" i="7"/>
  <c r="L1603" i="7"/>
  <c r="L1847" i="7"/>
  <c r="L1545" i="7"/>
  <c r="L1743" i="7"/>
  <c r="L1784" i="7"/>
  <c r="L1352" i="7"/>
  <c r="L1223" i="7"/>
  <c r="L1095" i="7"/>
  <c r="L1624" i="7"/>
  <c r="L1468" i="7"/>
  <c r="L1321" i="7"/>
  <c r="L1201" i="7"/>
  <c r="L1089" i="7"/>
  <c r="L1531" i="7"/>
  <c r="L1791" i="7"/>
  <c r="L1833" i="7"/>
  <c r="L1495" i="7"/>
  <c r="L1663" i="7"/>
  <c r="L1430" i="7"/>
  <c r="L1346" i="7"/>
  <c r="L1224" i="7"/>
  <c r="L1125" i="7"/>
  <c r="L1656" i="7"/>
  <c r="L1660" i="7"/>
  <c r="L1551" i="7"/>
  <c r="L1340" i="7"/>
  <c r="L1246" i="7"/>
  <c r="L1420" i="7"/>
  <c r="L1370" i="7"/>
  <c r="L1172" i="7"/>
  <c r="L1037" i="7"/>
  <c r="L997" i="7"/>
  <c r="L961" i="7"/>
  <c r="L925" i="7"/>
  <c r="L2107" i="7"/>
  <c r="L1318" i="7"/>
  <c r="L1292" i="7"/>
  <c r="L1170" i="7"/>
  <c r="L1082" i="7"/>
  <c r="L524" i="7"/>
  <c r="L452" i="7"/>
  <c r="L1407" i="7"/>
  <c r="L1208" i="7"/>
  <c r="L1168" i="7"/>
  <c r="L1062" i="7"/>
  <c r="L510" i="7"/>
  <c r="L438" i="7"/>
  <c r="L1384" i="7"/>
  <c r="L1075" i="7"/>
  <c r="L978" i="7"/>
  <c r="L874" i="7"/>
  <c r="L730" i="7"/>
  <c r="L586" i="7"/>
  <c r="L490" i="7"/>
  <c r="L394" i="7"/>
  <c r="L354" i="7"/>
  <c r="L318" i="7"/>
  <c r="L282" i="7"/>
  <c r="L246" i="7"/>
  <c r="L210" i="7"/>
  <c r="L2761" i="7"/>
  <c r="L2545" i="7"/>
  <c r="L2383" i="7"/>
  <c r="L2265" i="7"/>
  <c r="L2503" i="7"/>
  <c r="L2168" i="7"/>
  <c r="L2101" i="7"/>
  <c r="L2098" i="7"/>
  <c r="L2412" i="7"/>
  <c r="L2612" i="7"/>
  <c r="L1757" i="7"/>
  <c r="L2547" i="7"/>
  <c r="L2052" i="7"/>
  <c r="L1642" i="7"/>
  <c r="L2188" i="7"/>
  <c r="L1998" i="7"/>
  <c r="L1962" i="7"/>
  <c r="L1684" i="7"/>
  <c r="L2181" i="7"/>
  <c r="L1779" i="7"/>
  <c r="L2212" i="7"/>
  <c r="L1665" i="7"/>
  <c r="L1429" i="7"/>
  <c r="L1832" i="7"/>
  <c r="L1507" i="7"/>
  <c r="L1889" i="7"/>
  <c r="L1598" i="7"/>
  <c r="L1823" i="7"/>
  <c r="L1510" i="7"/>
  <c r="L1654" i="7"/>
  <c r="L1628" i="7"/>
  <c r="L1348" i="7"/>
  <c r="L1215" i="7"/>
  <c r="L1071" i="7"/>
  <c r="L2031" i="7"/>
  <c r="L1466" i="7"/>
  <c r="L1313" i="7"/>
  <c r="L1193" i="7"/>
  <c r="L1081" i="7"/>
  <c r="L1527" i="7"/>
  <c r="L1677" i="7"/>
  <c r="L1800" i="7"/>
  <c r="L1459" i="7"/>
  <c r="L1492" i="7"/>
  <c r="L1428" i="7"/>
  <c r="L1323" i="7"/>
  <c r="L1221" i="7"/>
  <c r="L1099" i="7"/>
  <c r="L1649" i="7"/>
  <c r="L1599" i="7"/>
  <c r="L1491" i="7"/>
  <c r="L1338" i="7"/>
  <c r="L1232" i="7"/>
  <c r="L1373" i="7"/>
  <c r="L1360" i="7"/>
  <c r="L1139" i="7"/>
  <c r="L1033" i="7"/>
  <c r="L993" i="7"/>
  <c r="L957" i="7"/>
  <c r="L917" i="7"/>
  <c r="L1805" i="7"/>
  <c r="L1316" i="7"/>
  <c r="L1290" i="7"/>
  <c r="L1165" i="7"/>
  <c r="L1076" i="7"/>
  <c r="L516" i="7"/>
  <c r="L436" i="7"/>
  <c r="L1364" i="7"/>
  <c r="L1200" i="7"/>
  <c r="L1154" i="7"/>
  <c r="L574" i="7"/>
  <c r="L502" i="7"/>
  <c r="L430" i="7"/>
  <c r="L1341" i="7"/>
  <c r="L1058" i="7"/>
  <c r="L976" i="7"/>
  <c r="L858" i="7"/>
  <c r="L714" i="7"/>
  <c r="L560" i="7"/>
  <c r="L464" i="7"/>
  <c r="L386" i="7"/>
  <c r="L350" i="7"/>
  <c r="L314" i="7"/>
  <c r="L278" i="7"/>
  <c r="L242" i="7"/>
  <c r="L206" i="7"/>
  <c r="L170" i="7"/>
  <c r="L1315" i="7"/>
  <c r="L1101" i="7"/>
  <c r="L982" i="7"/>
  <c r="L881" i="7"/>
  <c r="L833" i="7"/>
  <c r="L785" i="7"/>
  <c r="L737" i="7"/>
  <c r="L687" i="7"/>
  <c r="L641" i="7"/>
  <c r="L600" i="7"/>
  <c r="L543" i="7"/>
  <c r="L1415" i="7"/>
  <c r="L1419" i="7"/>
  <c r="L2697" i="7"/>
  <c r="L2757" i="7"/>
  <c r="L2351" i="7"/>
  <c r="L2261" i="7"/>
  <c r="L2468" i="7"/>
  <c r="L2072" i="7"/>
  <c r="L1949" i="7"/>
  <c r="L1987" i="7"/>
  <c r="L2250" i="7"/>
  <c r="L2531" i="7"/>
  <c r="L1728" i="7"/>
  <c r="L2076" i="7"/>
  <c r="L2009" i="7"/>
  <c r="L1634" i="7"/>
  <c r="L2159" i="7"/>
  <c r="L1995" i="7"/>
  <c r="L1886" i="7"/>
  <c r="L1657" i="7"/>
  <c r="L2146" i="7"/>
  <c r="L1745" i="7"/>
  <c r="L1926" i="7"/>
  <c r="L1597" i="7"/>
  <c r="L1405" i="7"/>
  <c r="L1814" i="7"/>
  <c r="L1473" i="7"/>
  <c r="L1834" i="7"/>
  <c r="L1541" i="7"/>
  <c r="L1699" i="7"/>
  <c r="L2592" i="7"/>
  <c r="L1647" i="7"/>
  <c r="L1609" i="7"/>
  <c r="L1327" i="7"/>
  <c r="L1199" i="7"/>
  <c r="L1063" i="7"/>
  <c r="L2011" i="7"/>
  <c r="L1444" i="7"/>
  <c r="L1281" i="7"/>
  <c r="L1185" i="7"/>
  <c r="L1065" i="7"/>
  <c r="L1493" i="7"/>
  <c r="L1671" i="7"/>
  <c r="L1676" i="7"/>
  <c r="L1450" i="7"/>
  <c r="L1479" i="7"/>
  <c r="L1418" i="7"/>
  <c r="L1317" i="7"/>
  <c r="L1195" i="7"/>
  <c r="L1093" i="7"/>
  <c r="L2385" i="7"/>
  <c r="L1523" i="7"/>
  <c r="L1401" i="7"/>
  <c r="L1326" i="7"/>
  <c r="L1218" i="7"/>
  <c r="L2123" i="7"/>
  <c r="L1336" i="7"/>
  <c r="L1132" i="7"/>
  <c r="L1025" i="7"/>
  <c r="L989" i="7"/>
  <c r="L949" i="7"/>
  <c r="L913" i="7"/>
  <c r="L1505" i="7"/>
  <c r="L1314" i="7"/>
  <c r="L1284" i="7"/>
  <c r="L1158" i="7"/>
  <c r="L1070" i="7"/>
  <c r="L500" i="7"/>
  <c r="L428" i="7"/>
  <c r="L1359" i="7"/>
  <c r="L1198" i="7"/>
  <c r="L1147" i="7"/>
  <c r="L566" i="7"/>
  <c r="L494" i="7"/>
  <c r="L414" i="7"/>
  <c r="L1252" i="7"/>
  <c r="L1053" i="7"/>
  <c r="L963" i="7"/>
  <c r="L842" i="7"/>
  <c r="L698" i="7"/>
  <c r="L2720" i="7"/>
  <c r="L2754" i="7"/>
  <c r="L2329" i="7"/>
  <c r="L2712" i="7"/>
  <c r="L2206" i="7"/>
  <c r="L2008" i="7"/>
  <c r="L1893" i="7"/>
  <c r="L1974" i="7"/>
  <c r="L2234" i="7"/>
  <c r="L2187" i="7"/>
  <c r="L2425" i="7"/>
  <c r="L2060" i="7"/>
  <c r="L1876" i="7"/>
  <c r="L1626" i="7"/>
  <c r="L2013" i="7"/>
  <c r="L1929" i="7"/>
  <c r="L1875" i="7"/>
  <c r="L1653" i="7"/>
  <c r="L1997" i="7"/>
  <c r="L1655" i="7"/>
  <c r="L1873" i="7"/>
  <c r="L1584" i="7"/>
  <c r="L2627" i="7"/>
  <c r="L1799" i="7"/>
  <c r="L1422" i="7"/>
  <c r="L1767" i="7"/>
  <c r="L2253" i="7"/>
  <c r="L1683" i="7"/>
  <c r="L2454" i="7"/>
  <c r="L1592" i="7"/>
  <c r="L1504" i="7"/>
  <c r="L1319" i="7"/>
  <c r="L1191" i="7"/>
  <c r="L2012" i="7"/>
  <c r="L1809" i="7"/>
  <c r="L1403" i="7"/>
  <c r="L1273" i="7"/>
  <c r="L1161" i="7"/>
  <c r="L1057" i="7"/>
  <c r="L1488" i="7"/>
  <c r="L1659" i="7"/>
  <c r="L1664" i="7"/>
  <c r="L2510" i="7"/>
  <c r="L1472" i="7"/>
  <c r="L1416" i="7"/>
  <c r="L1291" i="7"/>
  <c r="L1192" i="7"/>
  <c r="L2402" i="7"/>
  <c r="L1988" i="7"/>
  <c r="L1519" i="7"/>
  <c r="L1397" i="7"/>
  <c r="L1312" i="7"/>
  <c r="L1211" i="7"/>
  <c r="L1633" i="7"/>
  <c r="L1332" i="7"/>
  <c r="L1092" i="7"/>
  <c r="L1021" i="7"/>
  <c r="L981" i="7"/>
  <c r="L945" i="7"/>
  <c r="L909" i="7"/>
  <c r="L1451" i="7"/>
  <c r="L1310" i="7"/>
  <c r="L1282" i="7"/>
  <c r="L1144" i="7"/>
  <c r="L564" i="7"/>
  <c r="L492" i="7"/>
  <c r="L420" i="7"/>
  <c r="L1350" i="7"/>
  <c r="L1196" i="7"/>
  <c r="L1142" i="7"/>
  <c r="L558" i="7"/>
  <c r="L478" i="7"/>
  <c r="L406" i="7"/>
  <c r="L1236" i="7"/>
  <c r="L1042" i="7"/>
  <c r="L946" i="7"/>
  <c r="L826" i="7"/>
  <c r="L682" i="7"/>
  <c r="L528" i="7"/>
  <c r="L432" i="7"/>
  <c r="L378" i="7"/>
  <c r="L342" i="7"/>
  <c r="L306" i="7"/>
  <c r="L270" i="7"/>
  <c r="L234" i="7"/>
  <c r="L194" i="7"/>
  <c r="L1840" i="7"/>
  <c r="L1277" i="7"/>
  <c r="L1060" i="7"/>
  <c r="L967" i="7"/>
  <c r="L872" i="7"/>
  <c r="L824" i="7"/>
  <c r="L769" i="7"/>
  <c r="L721" i="7"/>
  <c r="L673" i="7"/>
  <c r="L632" i="7"/>
  <c r="L591" i="7"/>
  <c r="L531" i="7"/>
  <c r="L1354" i="7"/>
  <c r="L1302" i="7"/>
  <c r="L1197" i="7"/>
  <c r="L990" i="7"/>
  <c r="L911" i="7"/>
  <c r="L859" i="7"/>
  <c r="L813" i="7"/>
  <c r="L772" i="7"/>
  <c r="L731" i="7"/>
  <c r="L685" i="7"/>
  <c r="L644" i="7"/>
  <c r="L603" i="7"/>
  <c r="L535" i="7"/>
  <c r="L459" i="7"/>
  <c r="L1237" i="7"/>
  <c r="L1052" i="7"/>
  <c r="L898" i="7"/>
  <c r="L791" i="7"/>
  <c r="L686" i="7"/>
  <c r="L581" i="7"/>
  <c r="L448" i="7"/>
  <c r="L356" i="7"/>
  <c r="L1356" i="7"/>
  <c r="L1116" i="7"/>
  <c r="L1016" i="7"/>
  <c r="L855" i="7"/>
  <c r="L750" i="7"/>
  <c r="L645" i="7"/>
  <c r="L530" i="7"/>
  <c r="L389" i="7"/>
  <c r="L325" i="7"/>
  <c r="L261" i="7"/>
  <c r="L197" i="7"/>
  <c r="L131" i="7"/>
  <c r="L66" i="7"/>
  <c r="L34" i="7"/>
  <c r="L2" i="7"/>
  <c r="L106" i="7"/>
  <c r="L672" i="7"/>
  <c r="L2623" i="7"/>
  <c r="L2611" i="7"/>
  <c r="L2298" i="7"/>
  <c r="L2346" i="7"/>
  <c r="L2466" i="7"/>
  <c r="L2237" i="7"/>
  <c r="L2379" i="7"/>
  <c r="L2694" i="7"/>
  <c r="L2155" i="7"/>
  <c r="L1948" i="7"/>
  <c r="L2127" i="7"/>
  <c r="L1983" i="7"/>
  <c r="L1782" i="7"/>
  <c r="L1498" i="7"/>
  <c r="L1860" i="7"/>
  <c r="L1736" i="7"/>
  <c r="L1803" i="7"/>
  <c r="L1542" i="7"/>
  <c r="L1836" i="7"/>
  <c r="L1574" i="7"/>
  <c r="L1751" i="7"/>
  <c r="L1503" i="7"/>
  <c r="L2710" i="7"/>
  <c r="L1630" i="7"/>
  <c r="L1377" i="7"/>
  <c r="L1697" i="7"/>
  <c r="L2005" i="7"/>
  <c r="L1571" i="7"/>
  <c r="L1806" i="7"/>
  <c r="L1485" i="7"/>
  <c r="L1399" i="7"/>
  <c r="L1271" i="7"/>
  <c r="L1135" i="7"/>
  <c r="L1662" i="7"/>
  <c r="L1581" i="7"/>
  <c r="L1349" i="7"/>
  <c r="L1225" i="7"/>
  <c r="L1121" i="7"/>
  <c r="L1720" i="7"/>
  <c r="L2562" i="7"/>
  <c r="L2245" i="7"/>
  <c r="L1564" i="7"/>
  <c r="L1798" i="7"/>
  <c r="L1434" i="7"/>
  <c r="L1381" i="7"/>
  <c r="L1256" i="7"/>
  <c r="L1131" i="7"/>
  <c r="L1765" i="7"/>
  <c r="L1772" i="7"/>
  <c r="L1431" i="7"/>
  <c r="L1375" i="7"/>
  <c r="L1272" i="7"/>
  <c r="L1433" i="7"/>
  <c r="L1487" i="7"/>
  <c r="L1306" i="7"/>
  <c r="L1045" i="7"/>
  <c r="L1005" i="7"/>
  <c r="L969" i="7"/>
  <c r="L933" i="7"/>
  <c r="L897" i="7"/>
  <c r="L1342" i="7"/>
  <c r="L1296" i="7"/>
  <c r="L1266" i="7"/>
  <c r="L1104" i="7"/>
  <c r="L540" i="7"/>
  <c r="L468" i="7"/>
  <c r="L396" i="7"/>
  <c r="L1220" i="7"/>
  <c r="L1186" i="7"/>
  <c r="L1074" i="7"/>
  <c r="L526" i="7"/>
  <c r="L454" i="7"/>
  <c r="L1411" i="7"/>
  <c r="L1115" i="7"/>
  <c r="L1010" i="7"/>
  <c r="L912" i="7"/>
  <c r="L762" i="7"/>
  <c r="L618" i="7"/>
  <c r="L496" i="7"/>
  <c r="L400" i="7"/>
  <c r="L366" i="7"/>
  <c r="L330" i="7"/>
  <c r="L290" i="7"/>
  <c r="L254" i="7"/>
  <c r="L218" i="7"/>
  <c r="L182" i="7"/>
  <c r="L1467" i="7"/>
  <c r="L1176" i="7"/>
  <c r="L1031" i="7"/>
  <c r="L918" i="7"/>
  <c r="L849" i="7"/>
  <c r="L801" i="7"/>
  <c r="L753" i="7"/>
  <c r="L705" i="7"/>
  <c r="L657" i="7"/>
  <c r="L616" i="7"/>
  <c r="L575" i="7"/>
  <c r="L499" i="7"/>
  <c r="L1299" i="7"/>
  <c r="L1254" i="7"/>
  <c r="L1084" i="7"/>
  <c r="L958" i="7"/>
  <c r="L884" i="7"/>
  <c r="L843" i="7"/>
  <c r="L797" i="7"/>
  <c r="L756" i="7"/>
  <c r="L715" i="7"/>
  <c r="L669" i="7"/>
  <c r="L628" i="7"/>
  <c r="L587" i="7"/>
  <c r="L503" i="7"/>
  <c r="L427" i="7"/>
  <c r="L1136" i="7"/>
  <c r="L970" i="7"/>
  <c r="L882" i="7"/>
  <c r="L774" i="7"/>
  <c r="L649" i="7"/>
  <c r="L536" i="7"/>
  <c r="L434" i="7"/>
  <c r="L1398" i="7"/>
  <c r="L1234" i="7"/>
  <c r="L1054" i="7"/>
  <c r="L972" i="7"/>
  <c r="L838" i="7"/>
  <c r="L713" i="7"/>
  <c r="L588" i="7"/>
  <c r="L447" i="7"/>
  <c r="L364" i="7"/>
  <c r="L300" i="7"/>
  <c r="L236" i="7"/>
  <c r="L172" i="7"/>
  <c r="L102" i="7"/>
  <c r="L54" i="7"/>
  <c r="L22" i="7"/>
  <c r="L231" i="7"/>
  <c r="L759" i="7"/>
  <c r="L2769" i="7"/>
  <c r="L2536" i="7"/>
  <c r="L2049" i="7"/>
  <c r="L1922" i="7"/>
  <c r="L1651" i="7"/>
  <c r="L1724" i="7"/>
  <c r="L1645" i="7"/>
  <c r="L1295" i="7"/>
  <c r="L1400" i="7"/>
  <c r="L1464" i="7"/>
  <c r="L1440" i="7"/>
  <c r="L1884" i="7"/>
  <c r="L1298" i="7"/>
  <c r="L1064" i="7"/>
  <c r="L905" i="7"/>
  <c r="L1123" i="7"/>
  <c r="L1238" i="7"/>
  <c r="L470" i="7"/>
  <c r="L944" i="7"/>
  <c r="L522" i="7"/>
  <c r="L338" i="7"/>
  <c r="L238" i="7"/>
  <c r="L1675" i="7"/>
  <c r="L1046" i="7"/>
  <c r="L865" i="7"/>
  <c r="L767" i="7"/>
  <c r="L671" i="7"/>
  <c r="L584" i="7"/>
  <c r="L1351" i="7"/>
  <c r="L1213" i="7"/>
  <c r="L943" i="7"/>
  <c r="L861" i="7"/>
  <c r="L804" i="7"/>
  <c r="L747" i="7"/>
  <c r="L692" i="7"/>
  <c r="L635" i="7"/>
  <c r="L567" i="7"/>
  <c r="L465" i="7"/>
  <c r="L1141" i="7"/>
  <c r="L936" i="7"/>
  <c r="L814" i="7"/>
  <c r="L652" i="7"/>
  <c r="L514" i="7"/>
  <c r="L365" i="7"/>
  <c r="L1244" i="7"/>
  <c r="L1043" i="7"/>
  <c r="L878" i="7"/>
  <c r="L716" i="7"/>
  <c r="L582" i="7"/>
  <c r="L435" i="7"/>
  <c r="L309" i="7"/>
  <c r="L220" i="7"/>
  <c r="L134" i="7"/>
  <c r="L58" i="7"/>
  <c r="L14" i="7"/>
  <c r="L127" i="7"/>
  <c r="L638" i="7"/>
  <c r="L485" i="7"/>
  <c r="L308" i="7"/>
  <c r="L1245" i="7"/>
  <c r="L1072" i="7"/>
  <c r="L910" i="7"/>
  <c r="L789" i="7"/>
  <c r="L610" i="7"/>
  <c r="L403" i="7"/>
  <c r="L271" i="7"/>
  <c r="L156" i="7"/>
  <c r="L88" i="7"/>
  <c r="L11" i="7"/>
  <c r="L1122" i="7"/>
  <c r="L883" i="7"/>
  <c r="L697" i="7"/>
  <c r="L504" i="7"/>
  <c r="L385" i="7"/>
  <c r="L281" i="7"/>
  <c r="L135" i="7"/>
  <c r="L52" i="7"/>
  <c r="L1032" i="7"/>
  <c r="L803" i="7"/>
  <c r="L598" i="7"/>
  <c r="L368" i="7"/>
  <c r="L959" i="7"/>
  <c r="L481" i="7"/>
  <c r="L1261" i="7"/>
  <c r="L1069" i="7"/>
  <c r="L908" i="7"/>
  <c r="L745" i="7"/>
  <c r="L620" i="7"/>
  <c r="L475" i="7"/>
  <c r="L337" i="7"/>
  <c r="L272" i="7"/>
  <c r="L157" i="7"/>
  <c r="L89" i="7"/>
  <c r="L1339" i="7"/>
  <c r="L998" i="7"/>
  <c r="L790" i="7"/>
  <c r="L665" i="7"/>
  <c r="L512" i="7"/>
  <c r="L379" i="7"/>
  <c r="L296" i="7"/>
  <c r="L217" i="7"/>
  <c r="L120" i="7"/>
  <c r="L36" i="7"/>
  <c r="L1034" i="7"/>
  <c r="L902" i="7"/>
  <c r="L312" i="7"/>
  <c r="L147" i="7"/>
  <c r="L757" i="7"/>
  <c r="L16" i="7"/>
  <c r="L193" i="7"/>
  <c r="L983" i="7"/>
  <c r="L1047" i="7"/>
  <c r="L425" i="7"/>
  <c r="L255" i="7"/>
  <c r="L565" i="7"/>
  <c r="L175" i="7"/>
  <c r="L668" i="7"/>
  <c r="L112" i="7"/>
  <c r="L47" i="7"/>
  <c r="L126" i="7"/>
  <c r="L1301" i="7"/>
  <c r="L189" i="7"/>
  <c r="L812" i="7"/>
  <c r="L183" i="7"/>
  <c r="L375" i="7"/>
  <c r="L45" i="7"/>
  <c r="L1038" i="7"/>
  <c r="L13" i="7"/>
  <c r="L2541" i="7"/>
  <c r="L2436" i="7"/>
  <c r="L2010" i="7"/>
  <c r="L1746" i="7"/>
  <c r="L1625" i="7"/>
  <c r="L1707" i="7"/>
  <c r="L1595" i="7"/>
  <c r="L1279" i="7"/>
  <c r="L1362" i="7"/>
  <c r="L1448" i="7"/>
  <c r="L1438" i="7"/>
  <c r="L1852" i="7"/>
  <c r="L1293" i="7"/>
  <c r="L1061" i="7"/>
  <c r="L901" i="7"/>
  <c r="L1118" i="7"/>
  <c r="L1222" i="7"/>
  <c r="L462" i="7"/>
  <c r="L931" i="7"/>
  <c r="L458" i="7"/>
  <c r="L334" i="7"/>
  <c r="L226" i="7"/>
  <c r="L1558" i="7"/>
  <c r="L1044" i="7"/>
  <c r="L856" i="7"/>
  <c r="L760" i="7"/>
  <c r="L664" i="7"/>
  <c r="L577" i="7"/>
  <c r="L1347" i="7"/>
  <c r="L1181" i="7"/>
  <c r="L926" i="7"/>
  <c r="L852" i="7"/>
  <c r="L795" i="7"/>
  <c r="L740" i="7"/>
  <c r="L683" i="7"/>
  <c r="L621" i="7"/>
  <c r="L561" i="7"/>
  <c r="L439" i="7"/>
  <c r="L1110" i="7"/>
  <c r="L922" i="7"/>
  <c r="L780" i="7"/>
  <c r="L646" i="7"/>
  <c r="L509" i="7"/>
  <c r="L1573" i="7"/>
  <c r="L1178" i="7"/>
  <c r="L1026" i="7"/>
  <c r="L844" i="7"/>
  <c r="L710" i="7"/>
  <c r="L559" i="7"/>
  <c r="L380" i="7"/>
  <c r="L293" i="7"/>
  <c r="L213" i="7"/>
  <c r="L108" i="7"/>
  <c r="L50" i="7"/>
  <c r="L10" i="7"/>
  <c r="L87" i="7"/>
  <c r="L630" i="7"/>
  <c r="L474" i="7"/>
  <c r="L239" i="7"/>
  <c r="L1205" i="7"/>
  <c r="L1051" i="7"/>
  <c r="L896" i="7"/>
  <c r="L766" i="7"/>
  <c r="L576" i="7"/>
  <c r="L383" i="7"/>
  <c r="L269" i="7"/>
  <c r="L151" i="7"/>
  <c r="L83" i="7"/>
  <c r="L8" i="7"/>
  <c r="L1066" i="7"/>
  <c r="L864" i="7"/>
  <c r="L678" i="7"/>
  <c r="L501" i="7"/>
  <c r="L359" i="7"/>
  <c r="L279" i="7"/>
  <c r="L128" i="7"/>
  <c r="L49" i="7"/>
  <c r="L1018" i="7"/>
  <c r="L761" i="7"/>
  <c r="L546" i="7"/>
  <c r="L305" i="7"/>
  <c r="L927" i="7"/>
  <c r="L405" i="7"/>
  <c r="L1150" i="7"/>
  <c r="L1035" i="7"/>
  <c r="L870" i="7"/>
  <c r="L726" i="7"/>
  <c r="L601" i="7"/>
  <c r="L472" i="7"/>
  <c r="L335" i="7"/>
  <c r="L211" i="7"/>
  <c r="L150" i="7"/>
  <c r="L82" i="7"/>
  <c r="L1269" i="7"/>
  <c r="L966" i="7"/>
  <c r="L786" i="7"/>
  <c r="L642" i="7"/>
  <c r="L488" i="7"/>
  <c r="L360" i="7"/>
  <c r="L292" i="7"/>
  <c r="L215" i="7"/>
  <c r="L115" i="7"/>
  <c r="L33" i="7"/>
  <c r="L1011" i="7"/>
  <c r="L873" i="7"/>
  <c r="L304" i="7"/>
  <c r="L67" i="7"/>
  <c r="L681" i="7"/>
  <c r="L904" i="7"/>
  <c r="L73" i="7"/>
  <c r="L846" i="7"/>
  <c r="L938" i="7"/>
  <c r="L323" i="7"/>
  <c r="L144" i="7"/>
  <c r="L552" i="7"/>
  <c r="L85" i="7"/>
  <c r="L321" i="7"/>
  <c r="L35" i="7"/>
  <c r="L755" i="7"/>
  <c r="L41" i="7"/>
  <c r="L1180" i="7"/>
  <c r="L167" i="7"/>
  <c r="L736" i="7"/>
  <c r="L177" i="7"/>
  <c r="L171" i="7"/>
  <c r="L1248" i="7"/>
  <c r="L521" i="7"/>
  <c r="L2699" i="7"/>
  <c r="L2198" i="7"/>
  <c r="L2388" i="7"/>
  <c r="L1829" i="7"/>
  <c r="L1844" i="7"/>
  <c r="L1857" i="7"/>
  <c r="L1409" i="7"/>
  <c r="L2113" i="7"/>
  <c r="L1151" i="7"/>
  <c r="L1265" i="7"/>
  <c r="L1615" i="7"/>
  <c r="L1410" i="7"/>
  <c r="L1946" i="7"/>
  <c r="L1204" i="7"/>
  <c r="L1013" i="7"/>
  <c r="L1402" i="7"/>
  <c r="L556" i="7"/>
  <c r="L1194" i="7"/>
  <c r="L398" i="7"/>
  <c r="L810" i="7"/>
  <c r="L429" i="7"/>
  <c r="L310" i="7"/>
  <c r="L222" i="7"/>
  <c r="L1331" i="7"/>
  <c r="L999" i="7"/>
  <c r="L840" i="7"/>
  <c r="L744" i="7"/>
  <c r="L648" i="7"/>
  <c r="L563" i="7"/>
  <c r="L1474" i="7"/>
  <c r="L1164" i="7"/>
  <c r="L924" i="7"/>
  <c r="L845" i="7"/>
  <c r="L788" i="7"/>
  <c r="L733" i="7"/>
  <c r="L676" i="7"/>
  <c r="L619" i="7"/>
  <c r="L555" i="7"/>
  <c r="L433" i="7"/>
  <c r="L1091" i="7"/>
  <c r="L915" i="7"/>
  <c r="L777" i="7"/>
  <c r="L626" i="7"/>
  <c r="L507" i="7"/>
  <c r="L1442" i="7"/>
  <c r="L1156" i="7"/>
  <c r="L1023" i="7"/>
  <c r="L841" i="7"/>
  <c r="L690" i="7"/>
  <c r="L547" i="7"/>
  <c r="L373" i="7"/>
  <c r="L284" i="7"/>
  <c r="L204" i="7"/>
  <c r="L105" i="7"/>
  <c r="L46" i="7"/>
  <c r="L6" i="7"/>
  <c r="L782" i="7"/>
  <c r="L615" i="7"/>
  <c r="L466" i="7"/>
  <c r="L233" i="7"/>
  <c r="L1357" i="7"/>
  <c r="L1019" i="7"/>
  <c r="L887" i="7"/>
  <c r="L758" i="7"/>
  <c r="L527" i="7"/>
  <c r="L371" i="7"/>
  <c r="L267" i="7"/>
  <c r="L149" i="7"/>
  <c r="L75" i="7"/>
  <c r="L5" i="7"/>
  <c r="L996" i="7"/>
  <c r="L853" i="7"/>
  <c r="L674" i="7"/>
  <c r="L473" i="7"/>
  <c r="L352" i="7"/>
  <c r="L232" i="7"/>
  <c r="L121" i="7"/>
  <c r="L23" i="7"/>
  <c r="L991" i="7"/>
  <c r="L742" i="7"/>
  <c r="L489" i="7"/>
  <c r="L301" i="7"/>
  <c r="L670" i="7"/>
  <c r="L361" i="7"/>
  <c r="L1120" i="7"/>
  <c r="L1003" i="7"/>
  <c r="L866" i="7"/>
  <c r="L722" i="7"/>
  <c r="L578" i="7"/>
  <c r="L453" i="7"/>
  <c r="L333" i="7"/>
  <c r="L209" i="7"/>
  <c r="L143" i="7"/>
  <c r="L59" i="7"/>
  <c r="L1260" i="7"/>
  <c r="L907" i="7"/>
  <c r="L771" i="7"/>
  <c r="L627" i="7"/>
  <c r="L477" i="7"/>
  <c r="L353" i="7"/>
  <c r="L288" i="7"/>
  <c r="L168" i="7"/>
  <c r="L101" i="7"/>
  <c r="L7" i="7"/>
  <c r="L1002" i="7"/>
  <c r="L854" i="7"/>
  <c r="L243" i="7"/>
  <c r="L247" i="7"/>
  <c r="L328" i="7"/>
  <c r="L825" i="7"/>
  <c r="L48" i="7"/>
  <c r="L770" i="7"/>
  <c r="L869" i="7"/>
  <c r="L315" i="7"/>
  <c r="L19" i="7"/>
  <c r="L467" i="7"/>
  <c r="L63" i="7"/>
  <c r="L313" i="7"/>
  <c r="L32" i="7"/>
  <c r="L694" i="7"/>
  <c r="L1187" i="7"/>
  <c r="L1036" i="7"/>
  <c r="L152" i="7"/>
  <c r="L482" i="7"/>
  <c r="L138" i="7"/>
  <c r="L119" i="7"/>
  <c r="L711" i="7"/>
  <c r="L369" i="7"/>
  <c r="L2647" i="7"/>
  <c r="L2166" i="7"/>
  <c r="L2340" i="7"/>
  <c r="L1815" i="7"/>
  <c r="L1826" i="7"/>
  <c r="L1769" i="7"/>
  <c r="L1393" i="7"/>
  <c r="L2089" i="7"/>
  <c r="L1143" i="7"/>
  <c r="L1257" i="7"/>
  <c r="L1575" i="7"/>
  <c r="L1406" i="7"/>
  <c r="L1865" i="7"/>
  <c r="L1667" i="7"/>
  <c r="L1009" i="7"/>
  <c r="L1355" i="7"/>
  <c r="L548" i="7"/>
  <c r="L1190" i="7"/>
  <c r="L1481" i="7"/>
  <c r="L778" i="7"/>
  <c r="L426" i="7"/>
  <c r="L302" i="7"/>
  <c r="L202" i="7"/>
  <c r="L1309" i="7"/>
  <c r="L980" i="7"/>
  <c r="L831" i="7"/>
  <c r="L728" i="7"/>
  <c r="L639" i="7"/>
  <c r="L537" i="7"/>
  <c r="L1404" i="7"/>
  <c r="L1022" i="7"/>
  <c r="L894" i="7"/>
  <c r="L836" i="7"/>
  <c r="L781" i="7"/>
  <c r="L724" i="7"/>
  <c r="L667" i="7"/>
  <c r="L612" i="7"/>
  <c r="L529" i="7"/>
  <c r="L407" i="7"/>
  <c r="L1083" i="7"/>
  <c r="L895" i="7"/>
  <c r="L754" i="7"/>
  <c r="L595" i="7"/>
  <c r="L442" i="7"/>
  <c r="L1390" i="7"/>
  <c r="L1138" i="7"/>
  <c r="L1006" i="7"/>
  <c r="L818" i="7"/>
  <c r="L659" i="7"/>
  <c r="L520" i="7"/>
  <c r="L357" i="7"/>
  <c r="L277" i="7"/>
  <c r="L188" i="7"/>
  <c r="L99" i="7"/>
  <c r="L42" i="7"/>
  <c r="L241" i="7"/>
  <c r="L748" i="7"/>
  <c r="L604" i="7"/>
  <c r="L463" i="7"/>
  <c r="L180" i="7"/>
  <c r="L1275" i="7"/>
  <c r="L974" i="7"/>
  <c r="L876" i="7"/>
  <c r="L743" i="7"/>
  <c r="L498" i="7"/>
  <c r="L344" i="7"/>
  <c r="L265" i="7"/>
  <c r="L130" i="7"/>
  <c r="L72" i="7"/>
  <c r="L1489" i="7"/>
  <c r="L964" i="7"/>
  <c r="L830" i="7"/>
  <c r="L640" i="7"/>
  <c r="L419" i="7"/>
  <c r="L291" i="7"/>
  <c r="L228" i="7"/>
  <c r="L114" i="7"/>
  <c r="L20" i="7"/>
  <c r="L968" i="7"/>
  <c r="L738" i="7"/>
  <c r="L451" i="7"/>
  <c r="L297" i="7"/>
  <c r="L647" i="7"/>
  <c r="L307" i="7"/>
  <c r="L1114" i="7"/>
  <c r="L994" i="7"/>
  <c r="L832" i="7"/>
  <c r="L707" i="7"/>
  <c r="L568" i="7"/>
  <c r="L418" i="7"/>
  <c r="L331" i="7"/>
  <c r="L207" i="7"/>
  <c r="L136" i="7"/>
  <c r="L56" i="7"/>
  <c r="L1240" i="7"/>
  <c r="L885" i="7"/>
  <c r="L752" i="7"/>
  <c r="L608" i="7"/>
  <c r="L469" i="7"/>
  <c r="L351" i="7"/>
  <c r="L227" i="7"/>
  <c r="L164" i="7"/>
  <c r="L94" i="7"/>
  <c r="L4" i="7"/>
  <c r="L984" i="7"/>
  <c r="L850" i="7"/>
  <c r="L237" i="7"/>
  <c r="L86" i="7"/>
  <c r="L158" i="7"/>
  <c r="L734" i="7"/>
  <c r="L802" i="7"/>
  <c r="L725" i="7"/>
  <c r="L823" i="7"/>
  <c r="L257" i="7"/>
  <c r="L1262" i="7"/>
  <c r="L456" i="7"/>
  <c r="L60" i="7"/>
  <c r="L256" i="7"/>
  <c r="L29" i="7"/>
  <c r="L139" i="7"/>
  <c r="L679" i="7"/>
  <c r="L890" i="7"/>
  <c r="L31" i="7"/>
  <c r="L417" i="7"/>
  <c r="L133" i="7"/>
  <c r="L91" i="7"/>
  <c r="L562" i="7"/>
  <c r="L319" i="7"/>
  <c r="L2525" i="7"/>
  <c r="L1976" i="7"/>
  <c r="L2150" i="7"/>
  <c r="L1586" i="7"/>
  <c r="L1576" i="7"/>
  <c r="L1580" i="7"/>
  <c r="L1730" i="7"/>
  <c r="L1568" i="7"/>
  <c r="L1982" i="7"/>
  <c r="L1145" i="7"/>
  <c r="L1596" i="7"/>
  <c r="L1288" i="7"/>
  <c r="L1483" i="7"/>
  <c r="L1588" i="7"/>
  <c r="L977" i="7"/>
  <c r="L1308" i="7"/>
  <c r="L484" i="7"/>
  <c r="L1140" i="7"/>
  <c r="L1182" i="7"/>
  <c r="L650" i="7"/>
  <c r="L382" i="7"/>
  <c r="L298" i="7"/>
  <c r="L190" i="7"/>
  <c r="L1226" i="7"/>
  <c r="L950" i="7"/>
  <c r="L815" i="7"/>
  <c r="L719" i="7"/>
  <c r="L625" i="7"/>
  <c r="L511" i="7"/>
  <c r="L1270" i="7"/>
  <c r="L1020" i="7"/>
  <c r="L892" i="7"/>
  <c r="L829" i="7"/>
  <c r="L779" i="7"/>
  <c r="L717" i="7"/>
  <c r="L660" i="7"/>
  <c r="L605" i="7"/>
  <c r="L523" i="7"/>
  <c r="L401" i="7"/>
  <c r="L1056" i="7"/>
  <c r="L888" i="7"/>
  <c r="L723" i="7"/>
  <c r="L592" i="7"/>
  <c r="L440" i="7"/>
  <c r="L2045" i="7"/>
  <c r="L1134" i="7"/>
  <c r="L992" i="7"/>
  <c r="L787" i="7"/>
  <c r="L656" i="7"/>
  <c r="L513" i="7"/>
  <c r="L348" i="7"/>
  <c r="L268" i="7"/>
  <c r="L181" i="7"/>
  <c r="L78" i="7"/>
  <c r="L38" i="7"/>
  <c r="L235" i="7"/>
  <c r="L729" i="7"/>
  <c r="L551" i="7"/>
  <c r="L455" i="7"/>
  <c r="L92" i="7"/>
  <c r="L1264" i="7"/>
  <c r="L960" i="7"/>
  <c r="L857" i="7"/>
  <c r="L732" i="7"/>
  <c r="L495" i="7"/>
  <c r="L340" i="7"/>
  <c r="L263" i="7"/>
  <c r="L2719" i="7"/>
  <c r="L2467" i="7"/>
  <c r="L2124" i="7"/>
  <c r="L1570" i="7"/>
  <c r="L1559" i="7"/>
  <c r="L1516" i="7"/>
  <c r="L1703" i="7"/>
  <c r="L1502" i="7"/>
  <c r="L1838" i="7"/>
  <c r="L1137" i="7"/>
  <c r="L1569" i="7"/>
  <c r="L1285" i="7"/>
  <c r="L1471" i="7"/>
  <c r="L1534" i="7"/>
  <c r="L973" i="7"/>
  <c r="L1304" i="7"/>
  <c r="L476" i="7"/>
  <c r="L1100" i="7"/>
  <c r="L1126" i="7"/>
  <c r="L634" i="7"/>
  <c r="L374" i="7"/>
  <c r="L274" i="7"/>
  <c r="L186" i="7"/>
  <c r="L1210" i="7"/>
  <c r="L948" i="7"/>
  <c r="L808" i="7"/>
  <c r="L712" i="7"/>
  <c r="L623" i="7"/>
  <c r="L505" i="7"/>
  <c r="L1267" i="7"/>
  <c r="L1007" i="7"/>
  <c r="L877" i="7"/>
  <c r="L827" i="7"/>
  <c r="L765" i="7"/>
  <c r="L708" i="7"/>
  <c r="L653" i="7"/>
  <c r="L596" i="7"/>
  <c r="L497" i="7"/>
  <c r="L395" i="7"/>
  <c r="L1028" i="7"/>
  <c r="L851" i="7"/>
  <c r="L720" i="7"/>
  <c r="L570" i="7"/>
  <c r="L388" i="7"/>
  <c r="L1766" i="7"/>
  <c r="L1094" i="7"/>
  <c r="L951" i="7"/>
  <c r="L784" i="7"/>
  <c r="L622" i="7"/>
  <c r="L445" i="7"/>
  <c r="L341" i="7"/>
  <c r="L252" i="7"/>
  <c r="L165" i="7"/>
  <c r="L74" i="7"/>
  <c r="L30" i="7"/>
  <c r="L176" i="7"/>
  <c r="L706" i="7"/>
  <c r="L544" i="7"/>
  <c r="L409" i="7"/>
  <c r="L1500" i="7"/>
  <c r="L1203" i="7"/>
  <c r="L942" i="7"/>
  <c r="L834" i="7"/>
  <c r="L675" i="7"/>
  <c r="L487" i="7"/>
  <c r="L336" i="7"/>
  <c r="L216" i="7"/>
  <c r="L116" i="7"/>
  <c r="L43" i="7"/>
  <c r="L1230" i="7"/>
  <c r="L932" i="7"/>
  <c r="L807" i="7"/>
  <c r="L606" i="7"/>
  <c r="L411" i="7"/>
  <c r="L287" i="7"/>
  <c r="L163" i="7"/>
  <c r="L95" i="7"/>
  <c r="L1243" i="7"/>
  <c r="L886" i="7"/>
  <c r="L693" i="7"/>
  <c r="L424" i="7"/>
  <c r="L1133" i="7"/>
  <c r="L579" i="7"/>
  <c r="L299" i="7"/>
  <c r="L1102" i="7"/>
  <c r="L2305" i="7"/>
  <c r="L2389" i="7"/>
  <c r="L2196" i="7"/>
  <c r="L1874" i="7"/>
  <c r="L1921" i="7"/>
  <c r="L2219" i="7"/>
  <c r="L2029" i="7"/>
  <c r="L1441" i="7"/>
  <c r="L1688" i="7"/>
  <c r="L1780" i="7"/>
  <c r="L1841" i="7"/>
  <c r="L1160" i="7"/>
  <c r="L1387" i="7"/>
  <c r="L1324" i="7"/>
  <c r="L937" i="7"/>
  <c r="L1268" i="7"/>
  <c r="L404" i="7"/>
  <c r="L534" i="7"/>
  <c r="L1027" i="7"/>
  <c r="L525" i="7"/>
  <c r="L346" i="7"/>
  <c r="L258" i="7"/>
  <c r="L162" i="7"/>
  <c r="L1077" i="7"/>
  <c r="L879" i="7"/>
  <c r="L783" i="7"/>
  <c r="L680" i="7"/>
  <c r="L593" i="7"/>
  <c r="L1358" i="7"/>
  <c r="L1219" i="7"/>
  <c r="L975" i="7"/>
  <c r="L868" i="7"/>
  <c r="L811" i="7"/>
  <c r="L749" i="7"/>
  <c r="L699" i="7"/>
  <c r="L637" i="7"/>
  <c r="L580" i="7"/>
  <c r="L471" i="7"/>
  <c r="L1216" i="7"/>
  <c r="L939" i="7"/>
  <c r="L837" i="7"/>
  <c r="L663" i="7"/>
  <c r="L519" i="7"/>
  <c r="L372" i="7"/>
  <c r="L1278" i="7"/>
  <c r="L1050" i="7"/>
  <c r="L900" i="7"/>
  <c r="L727" i="7"/>
  <c r="L585" i="7"/>
  <c r="L437" i="7"/>
  <c r="L316" i="7"/>
  <c r="L229" i="7"/>
  <c r="L137" i="7"/>
  <c r="L62" i="7"/>
  <c r="L18" i="7"/>
  <c r="L146" i="7"/>
  <c r="L661" i="7"/>
  <c r="L515" i="7"/>
  <c r="L367" i="7"/>
  <c r="L1307" i="7"/>
  <c r="L1117" i="7"/>
  <c r="L919" i="7"/>
  <c r="L800" i="7"/>
  <c r="L614" i="7"/>
  <c r="L449" i="7"/>
  <c r="L273" i="7"/>
  <c r="L208" i="7"/>
  <c r="L90" i="7"/>
  <c r="L37" i="7"/>
  <c r="L1152" i="7"/>
  <c r="L891" i="7"/>
  <c r="L739" i="7"/>
  <c r="L517" i="7"/>
  <c r="L392" i="7"/>
  <c r="L283" i="7"/>
  <c r="L142" i="7"/>
  <c r="L55" i="7"/>
  <c r="L1086" i="7"/>
  <c r="L860" i="7"/>
  <c r="L617" i="7"/>
  <c r="L387" i="7"/>
  <c r="L986" i="7"/>
  <c r="L533" i="7"/>
  <c r="L1423" i="7"/>
  <c r="L1080" i="7"/>
  <c r="L930" i="7"/>
  <c r="L764" i="7"/>
  <c r="L631" i="7"/>
  <c r="L480" i="7"/>
  <c r="L339" i="7"/>
  <c r="L276" i="7"/>
  <c r="L199" i="7"/>
  <c r="L96" i="7"/>
  <c r="L21" i="7"/>
  <c r="L1030" i="7"/>
  <c r="L809" i="7"/>
  <c r="L684" i="7"/>
  <c r="L538" i="7"/>
  <c r="L391" i="7"/>
  <c r="L343" i="7"/>
  <c r="L219" i="7"/>
  <c r="L122" i="7"/>
  <c r="L39" i="7"/>
  <c r="L1166" i="7"/>
  <c r="L920" i="7"/>
  <c r="L355" i="7"/>
  <c r="L113" i="7"/>
  <c r="L1004" i="7"/>
  <c r="L77" i="7"/>
  <c r="L324" i="7"/>
  <c r="L93" i="7"/>
  <c r="L1088" i="7"/>
  <c r="L479" i="7"/>
  <c r="L421" i="7"/>
  <c r="L624" i="7"/>
  <c r="L240" i="7"/>
  <c r="L880" i="7"/>
  <c r="L117" i="7"/>
  <c r="L98" i="7"/>
  <c r="L145" i="7"/>
  <c r="L80" i="7"/>
  <c r="L248" i="7"/>
  <c r="L906" i="7"/>
  <c r="L253" i="7"/>
  <c r="L3" i="7"/>
  <c r="L104" i="7"/>
  <c r="L44" i="7"/>
  <c r="L97" i="7"/>
  <c r="L2220" i="7"/>
  <c r="L941" i="7"/>
  <c r="L174" i="7"/>
  <c r="L988" i="7"/>
  <c r="L1368" i="7"/>
  <c r="L934" i="7"/>
  <c r="L26" i="7"/>
  <c r="L819" i="7"/>
  <c r="L40" i="7"/>
  <c r="L583" i="7"/>
  <c r="L81" i="7"/>
  <c r="L413" i="7"/>
  <c r="L1085" i="7"/>
  <c r="L677" i="7"/>
  <c r="L329" i="7"/>
  <c r="L103" i="7"/>
  <c r="L839" i="7"/>
  <c r="L450" i="7"/>
  <c r="L221" i="7"/>
  <c r="L1417" i="7"/>
  <c r="L184" i="7"/>
  <c r="L1124" i="7"/>
  <c r="L260" i="7"/>
  <c r="L867" i="7"/>
  <c r="L1024" i="7"/>
  <c r="L196" i="7"/>
  <c r="L28" i="7"/>
  <c r="L61" i="7"/>
  <c r="L195" i="7"/>
  <c r="L1496" i="7"/>
  <c r="L1280" i="7"/>
  <c r="L1109" i="7"/>
  <c r="L875" i="7"/>
  <c r="L987" i="7"/>
  <c r="L773" i="7"/>
  <c r="L160" i="7"/>
  <c r="L633" i="7"/>
  <c r="L1250" i="7"/>
  <c r="L416" i="7"/>
  <c r="L17" i="7"/>
  <c r="L1228" i="7"/>
  <c r="L971" i="7"/>
  <c r="L654" i="7"/>
  <c r="L327" i="7"/>
  <c r="L53" i="7"/>
  <c r="L828" i="7"/>
  <c r="L431" i="7"/>
  <c r="L155" i="7"/>
  <c r="L1276" i="7"/>
  <c r="L153" i="7"/>
  <c r="L658" i="7"/>
  <c r="L84" i="7"/>
  <c r="L806" i="7"/>
  <c r="L191" i="7"/>
  <c r="L169" i="7"/>
  <c r="L25" i="7"/>
  <c r="L76" i="7"/>
  <c r="L173" i="7"/>
  <c r="L2306" i="7"/>
  <c r="L1708" i="7"/>
  <c r="L412" i="7"/>
  <c r="L903" i="7"/>
  <c r="L820" i="7"/>
  <c r="L848" i="7"/>
  <c r="L599" i="7"/>
  <c r="L691" i="7"/>
  <c r="L457" i="7"/>
  <c r="L1202" i="7"/>
  <c r="L408" i="7"/>
  <c r="L1146" i="7"/>
  <c r="L1000" i="7"/>
  <c r="L962" i="7"/>
  <c r="L539" i="7"/>
  <c r="L280" i="7"/>
  <c r="L27" i="7"/>
  <c r="L741" i="7"/>
  <c r="L423" i="7"/>
  <c r="L148" i="7"/>
  <c r="L979" i="7"/>
  <c r="L132" i="7"/>
  <c r="L643" i="7"/>
  <c r="L793" i="7"/>
  <c r="L700" i="7"/>
  <c r="L159" i="7"/>
  <c r="L311" i="7"/>
  <c r="L1015" i="7"/>
  <c r="L15" i="7"/>
  <c r="L2728" i="7"/>
  <c r="L1861" i="7"/>
  <c r="L542" i="7"/>
  <c r="L792" i="7"/>
  <c r="L763" i="7"/>
  <c r="L709" i="7"/>
  <c r="L441" i="7"/>
  <c r="L541" i="7"/>
  <c r="L275" i="7"/>
  <c r="L955" i="7"/>
  <c r="L289" i="7"/>
  <c r="L954" i="7"/>
  <c r="L594" i="7"/>
  <c r="L940" i="7"/>
  <c r="L506" i="7"/>
  <c r="L205" i="7"/>
  <c r="L24" i="7"/>
  <c r="L718" i="7"/>
  <c r="L349" i="7"/>
  <c r="L141" i="7"/>
  <c r="L952" i="7"/>
  <c r="L79" i="7"/>
  <c r="L613" i="7"/>
  <c r="L702" i="7"/>
  <c r="L402" i="7"/>
  <c r="L154" i="7"/>
  <c r="L249" i="7"/>
  <c r="L376" i="7"/>
  <c r="L9" i="7"/>
  <c r="L2394" i="7"/>
  <c r="L2189" i="7"/>
  <c r="L1040" i="7"/>
  <c r="L696" i="7"/>
  <c r="L701" i="7"/>
  <c r="L553" i="7"/>
  <c r="L332" i="7"/>
  <c r="L393" i="7"/>
  <c r="L212" i="7"/>
  <c r="L923" i="7"/>
  <c r="L285" i="7"/>
  <c r="L871" i="7"/>
  <c r="L549" i="7"/>
  <c r="L821" i="7"/>
  <c r="L483" i="7"/>
  <c r="L203" i="7"/>
  <c r="L1155" i="7"/>
  <c r="L695" i="7"/>
  <c r="L347" i="7"/>
  <c r="L71" i="7"/>
  <c r="L947" i="7"/>
  <c r="L12" i="7"/>
  <c r="L590" i="7"/>
  <c r="L611" i="7"/>
  <c r="L363" i="7"/>
  <c r="L1059" i="7"/>
  <c r="L125" i="7"/>
  <c r="L317" i="7"/>
  <c r="L410" i="7"/>
  <c r="L2006" i="7"/>
  <c r="L1163" i="7"/>
  <c r="L557" i="7"/>
  <c r="L607" i="7"/>
  <c r="L651" i="7"/>
  <c r="L381" i="7"/>
  <c r="L245" i="7"/>
  <c r="L1372" i="7"/>
  <c r="L123" i="7"/>
  <c r="L822" i="7"/>
  <c r="L224" i="7"/>
  <c r="L704" i="7"/>
  <c r="L303" i="7"/>
  <c r="L798" i="7"/>
  <c r="L415" i="7"/>
  <c r="L201" i="7"/>
  <c r="L1149" i="7"/>
  <c r="L597" i="7"/>
  <c r="L345" i="7"/>
  <c r="L68" i="7"/>
  <c r="L835" i="7"/>
  <c r="L51" i="7"/>
  <c r="L399" i="7"/>
  <c r="L192" i="7"/>
  <c r="L251" i="7"/>
  <c r="L244" i="7"/>
  <c r="L768" i="7"/>
  <c r="L264" i="7"/>
  <c r="L185" i="7"/>
  <c r="L1924" i="7"/>
  <c r="L1389" i="7"/>
  <c r="L370" i="7"/>
  <c r="L1465" i="7"/>
  <c r="L589" i="7"/>
  <c r="L1380" i="7"/>
  <c r="L140" i="7"/>
  <c r="L1171" i="7"/>
  <c r="L109" i="7"/>
  <c r="L796" i="7"/>
  <c r="L161" i="7"/>
  <c r="L636" i="7"/>
  <c r="L295" i="7"/>
  <c r="L775" i="7"/>
  <c r="L384" i="7"/>
  <c r="L129" i="7"/>
  <c r="L1048" i="7"/>
  <c r="L571" i="7"/>
  <c r="L225" i="7"/>
  <c r="L65" i="7"/>
  <c r="L816" i="7"/>
  <c r="G2" i="7"/>
  <c r="L320" i="7"/>
  <c r="L187" i="7"/>
  <c r="L57" i="7"/>
  <c r="L179" i="7"/>
  <c r="L662" i="7"/>
  <c r="L124" i="7"/>
  <c r="L107" i="7"/>
  <c r="L2576" i="7"/>
  <c r="L1330" i="7"/>
  <c r="L266" i="7"/>
  <c r="L1229" i="7"/>
  <c r="L491" i="7"/>
  <c r="L1078" i="7"/>
  <c r="L70" i="7"/>
  <c r="L928" i="7"/>
  <c r="L69" i="7"/>
  <c r="L629" i="7"/>
  <c r="L100" i="7"/>
  <c r="L443" i="7"/>
  <c r="L1108" i="7"/>
  <c r="L688" i="7"/>
  <c r="L377" i="7"/>
  <c r="L110" i="7"/>
  <c r="L862" i="7"/>
  <c r="L545" i="7"/>
  <c r="L223" i="7"/>
  <c r="L1600" i="7"/>
  <c r="L805" i="7"/>
  <c r="L1148" i="7"/>
  <c r="L573" i="7"/>
  <c r="L118" i="7"/>
  <c r="L1106" i="7"/>
  <c r="L111" i="7"/>
  <c r="L259" i="7"/>
  <c r="L64" i="7"/>
  <c r="L200" i="7"/>
  <c r="T13" i="6" l="1"/>
  <c r="V13" i="6" s="1"/>
  <c r="AI12" i="6"/>
  <c r="U13" i="6" s="1"/>
  <c r="Q13" i="6"/>
  <c r="S13" i="6" s="1"/>
  <c r="P13" i="6"/>
  <c r="R13" i="6" s="1"/>
  <c r="W22" i="6"/>
  <c r="W25" i="6" s="1"/>
  <c r="K2" i="7"/>
  <c r="W13" i="6" l="1"/>
  <c r="Y13" i="6" s="1"/>
  <c r="V22" i="6"/>
  <c r="V25" i="6" s="1"/>
  <c r="V26" i="6" s="1"/>
  <c r="W26" i="6"/>
  <c r="W28" i="6" s="1"/>
  <c r="W29" i="6" s="1"/>
  <c r="W31" i="6" s="1"/>
  <c r="W32" i="6" s="1"/>
  <c r="X13" i="6" l="1"/>
  <c r="D863" i="7"/>
  <c r="H863" i="7" s="1"/>
  <c r="C2765" i="7"/>
  <c r="G2765" i="7" s="1"/>
  <c r="C2543" i="7"/>
  <c r="G2543" i="7" s="1"/>
  <c r="D1371" i="7"/>
  <c r="H1371" i="7" s="1"/>
  <c r="C1338" i="7"/>
  <c r="G1338" i="7" s="1"/>
  <c r="D2255" i="7"/>
  <c r="H2255" i="7" s="1"/>
  <c r="C1805" i="7"/>
  <c r="G1805" i="7" s="1"/>
  <c r="D1208" i="7"/>
  <c r="H1208" i="7" s="1"/>
  <c r="C2370" i="7"/>
  <c r="G2370" i="7" s="1"/>
  <c r="C1703" i="7"/>
  <c r="G1703" i="7" s="1"/>
  <c r="D2755" i="7"/>
  <c r="H2755" i="7" s="1"/>
  <c r="D1086" i="7"/>
  <c r="H1086" i="7" s="1"/>
  <c r="C2015" i="7"/>
  <c r="G2015" i="7" s="1"/>
  <c r="C2210" i="7"/>
  <c r="G2210" i="7" s="1"/>
  <c r="C935" i="7"/>
  <c r="G935" i="7" s="1"/>
  <c r="C1958" i="7"/>
  <c r="G1958" i="7" s="1"/>
  <c r="D905" i="7"/>
  <c r="H905" i="7" s="1"/>
  <c r="C2637" i="7"/>
  <c r="G2637" i="7" s="1"/>
  <c r="D2562" i="7"/>
  <c r="H2562" i="7" s="1"/>
  <c r="D2376" i="7"/>
  <c r="H2376" i="7" s="1"/>
  <c r="D1974" i="7"/>
  <c r="H1974" i="7" s="1"/>
  <c r="C1305" i="7"/>
  <c r="G1305" i="7" s="1"/>
  <c r="D2336" i="7"/>
  <c r="H2336" i="7" s="1"/>
  <c r="D1760" i="7"/>
  <c r="H1760" i="7" s="1"/>
  <c r="D2388" i="7"/>
  <c r="H2388" i="7" s="1"/>
  <c r="D821" i="7"/>
  <c r="H821" i="7" s="1"/>
  <c r="C1814" i="7"/>
  <c r="G1814" i="7" s="1"/>
  <c r="D2739" i="7"/>
  <c r="H2739" i="7" s="1"/>
  <c r="D2290" i="7"/>
  <c r="H2290" i="7" s="1"/>
  <c r="C1553" i="7"/>
  <c r="G1553" i="7" s="1"/>
  <c r="C984" i="7"/>
  <c r="G984" i="7" s="1"/>
  <c r="D1197" i="7"/>
  <c r="H1197" i="7" s="1"/>
  <c r="D2063" i="7"/>
  <c r="H2063" i="7" s="1"/>
  <c r="C2047" i="7"/>
  <c r="G2047" i="7" s="1"/>
  <c r="D2381" i="7"/>
  <c r="H2381" i="7" s="1"/>
  <c r="D1160" i="7"/>
  <c r="H1160" i="7" s="1"/>
  <c r="C2517" i="7"/>
  <c r="G2517" i="7" s="1"/>
  <c r="C1277" i="7"/>
  <c r="G1277" i="7" s="1"/>
  <c r="C2412" i="7"/>
  <c r="G2412" i="7" s="1"/>
  <c r="C895" i="7"/>
  <c r="G895" i="7" s="1"/>
  <c r="D2248" i="7"/>
  <c r="H2248" i="7" s="1"/>
  <c r="C1878" i="7"/>
  <c r="G1878" i="7" s="1"/>
  <c r="D1373" i="7"/>
  <c r="H1373" i="7" s="1"/>
  <c r="C2668" i="7"/>
  <c r="G2668" i="7" s="1"/>
  <c r="D2687" i="7"/>
  <c r="H2687" i="7" s="1"/>
  <c r="C1147" i="7"/>
  <c r="G1147" i="7" s="1"/>
  <c r="C1423" i="7"/>
  <c r="G1423" i="7" s="1"/>
  <c r="D1424" i="7"/>
  <c r="H1424" i="7" s="1"/>
  <c r="D2239" i="7"/>
  <c r="H2239" i="7" s="1"/>
  <c r="C2477" i="7"/>
  <c r="G2477" i="7" s="1"/>
  <c r="D1040" i="7"/>
  <c r="H1040" i="7" s="1"/>
  <c r="C2102" i="7"/>
  <c r="G2102" i="7" s="1"/>
  <c r="C2043" i="7"/>
  <c r="G2043" i="7" s="1"/>
  <c r="C1989" i="7"/>
  <c r="G1989" i="7" s="1"/>
  <c r="C1234" i="7"/>
  <c r="G1234" i="7" s="1"/>
  <c r="C1256" i="7"/>
  <c r="G1256" i="7" s="1"/>
  <c r="D2200" i="7"/>
  <c r="H2200" i="7" s="1"/>
  <c r="D787" i="7"/>
  <c r="H787" i="7" s="1"/>
  <c r="D1552" i="7"/>
  <c r="H1552" i="7" s="1"/>
  <c r="D2335" i="7"/>
  <c r="H2335" i="7" s="1"/>
  <c r="D2113" i="7"/>
  <c r="H2113" i="7" s="1"/>
  <c r="D1980" i="7"/>
  <c r="H1980" i="7" s="1"/>
  <c r="C2419" i="7"/>
  <c r="G2419" i="7" s="1"/>
  <c r="C2103" i="7"/>
  <c r="G2103" i="7" s="1"/>
  <c r="D2367" i="7"/>
  <c r="H2367" i="7" s="1"/>
  <c r="C828" i="7"/>
  <c r="G828" i="7" s="1"/>
  <c r="D1176" i="7"/>
  <c r="H1176" i="7" s="1"/>
  <c r="D2171" i="7"/>
  <c r="H2171" i="7" s="1"/>
  <c r="D1131" i="7"/>
  <c r="H1131" i="7" s="1"/>
  <c r="D1234" i="7"/>
  <c r="H1234" i="7" s="1"/>
  <c r="C2034" i="7"/>
  <c r="G2034" i="7" s="1"/>
  <c r="C888" i="7"/>
  <c r="G888" i="7" s="1"/>
  <c r="D2040" i="7"/>
  <c r="H2040" i="7" s="1"/>
  <c r="C1972" i="7"/>
  <c r="G1972" i="7" s="1"/>
  <c r="C1935" i="7"/>
  <c r="G1935" i="7" s="1"/>
  <c r="D1356" i="7"/>
  <c r="H1356" i="7" s="1"/>
  <c r="C2512" i="7"/>
  <c r="G2512" i="7" s="1"/>
  <c r="C2746" i="7"/>
  <c r="G2746" i="7" s="1"/>
  <c r="C1407" i="7"/>
  <c r="G1407" i="7" s="1"/>
  <c r="D1511" i="7"/>
  <c r="H1511" i="7" s="1"/>
  <c r="D2514" i="7"/>
  <c r="H2514" i="7" s="1"/>
  <c r="C2192" i="7"/>
  <c r="G2192" i="7" s="1"/>
  <c r="D1589" i="7"/>
  <c r="H1589" i="7" s="1"/>
  <c r="D2360" i="7"/>
  <c r="H2360" i="7" s="1"/>
  <c r="D1380" i="7"/>
  <c r="H1380" i="7" s="1"/>
  <c r="D1666" i="7"/>
  <c r="H1666" i="7" s="1"/>
  <c r="D1096" i="7"/>
  <c r="H1096" i="7" s="1"/>
  <c r="C1515" i="7"/>
  <c r="G1515" i="7" s="1"/>
  <c r="D2708" i="7"/>
  <c r="H2708" i="7" s="1"/>
  <c r="D1855" i="7"/>
  <c r="H1855" i="7" s="1"/>
  <c r="D858" i="7"/>
  <c r="H858" i="7" s="1"/>
  <c r="C1604" i="7"/>
  <c r="G1604" i="7" s="1"/>
  <c r="C1768" i="7"/>
  <c r="G1768" i="7" s="1"/>
  <c r="C1644" i="7"/>
  <c r="G1644" i="7" s="1"/>
  <c r="C2360" i="7"/>
  <c r="G2360" i="7" s="1"/>
  <c r="C2698" i="7"/>
  <c r="G2698" i="7" s="1"/>
  <c r="C2294" i="7"/>
  <c r="G2294" i="7" s="1"/>
  <c r="D2520" i="7"/>
  <c r="H2520" i="7" s="1"/>
  <c r="C2217" i="7"/>
  <c r="G2217" i="7" s="1"/>
  <c r="C1013" i="7"/>
  <c r="G1013" i="7" s="1"/>
  <c r="C2652" i="7"/>
  <c r="G2652" i="7" s="1"/>
  <c r="C1321" i="7"/>
  <c r="G1321" i="7" s="1"/>
  <c r="C2051" i="7"/>
  <c r="G2051" i="7" s="1"/>
  <c r="D2234" i="7"/>
  <c r="H2234" i="7" s="1"/>
  <c r="D1561" i="7"/>
  <c r="H1561" i="7" s="1"/>
  <c r="C2519" i="7"/>
  <c r="G2519" i="7" s="1"/>
  <c r="C1044" i="7"/>
  <c r="G1044" i="7" s="1"/>
  <c r="D2081" i="7"/>
  <c r="H2081" i="7" s="1"/>
  <c r="D1051" i="7"/>
  <c r="H1051" i="7" s="1"/>
  <c r="D1776" i="7"/>
  <c r="H1776" i="7" s="1"/>
  <c r="C1074" i="7"/>
  <c r="G1074" i="7" s="1"/>
  <c r="D1731" i="7"/>
  <c r="H1731" i="7" s="1"/>
  <c r="C2270" i="7"/>
  <c r="G2270" i="7" s="1"/>
  <c r="C1657" i="7"/>
  <c r="G1657" i="7" s="1"/>
  <c r="C1943" i="7"/>
  <c r="G1943" i="7" s="1"/>
  <c r="C1113" i="7"/>
  <c r="G1113" i="7" s="1"/>
  <c r="C780" i="7"/>
  <c r="G780" i="7" s="1"/>
  <c r="D838" i="7"/>
  <c r="H838" i="7" s="1"/>
  <c r="C2735" i="7"/>
  <c r="G2735" i="7" s="1"/>
  <c r="C1761" i="7"/>
  <c r="G1761" i="7" s="1"/>
  <c r="D1680" i="7"/>
  <c r="H1680" i="7" s="1"/>
  <c r="C2148" i="7"/>
  <c r="G2148" i="7" s="1"/>
  <c r="C954" i="7"/>
  <c r="G954" i="7" s="1"/>
  <c r="D2127" i="7"/>
  <c r="H2127" i="7" s="1"/>
  <c r="D2140" i="7"/>
  <c r="H2140" i="7" s="1"/>
  <c r="D2499" i="7"/>
  <c r="H2499" i="7" s="1"/>
  <c r="D1034" i="7"/>
  <c r="H1034" i="7" s="1"/>
  <c r="C2228" i="7"/>
  <c r="G2228" i="7" s="1"/>
  <c r="C1101" i="7"/>
  <c r="G1101" i="7" s="1"/>
  <c r="D1636" i="7"/>
  <c r="H1636" i="7" s="1"/>
  <c r="C1377" i="7"/>
  <c r="G1377" i="7" s="1"/>
  <c r="C1971" i="7"/>
  <c r="G1971" i="7" s="1"/>
  <c r="D1400" i="7"/>
  <c r="H1400" i="7" s="1"/>
  <c r="D2346" i="7"/>
  <c r="H2346" i="7" s="1"/>
  <c r="D972" i="7"/>
  <c r="H972" i="7" s="1"/>
  <c r="D1252" i="7"/>
  <c r="H1252" i="7" s="1"/>
  <c r="C1715" i="7"/>
  <c r="G1715" i="7" s="1"/>
  <c r="C902" i="7"/>
  <c r="G902" i="7" s="1"/>
  <c r="D2382" i="7"/>
  <c r="H2382" i="7" s="1"/>
  <c r="C1837" i="7"/>
  <c r="G1837" i="7" s="1"/>
  <c r="C1390" i="7"/>
  <c r="G1390" i="7" s="1"/>
  <c r="D2450" i="7"/>
  <c r="H2450" i="7" s="1"/>
  <c r="D944" i="7"/>
  <c r="H944" i="7" s="1"/>
  <c r="C1577" i="7"/>
  <c r="G1577" i="7" s="1"/>
  <c r="D980" i="7"/>
  <c r="H980" i="7" s="1"/>
  <c r="C1996" i="7"/>
  <c r="G1996" i="7" s="1"/>
  <c r="D872" i="7"/>
  <c r="H872" i="7" s="1"/>
  <c r="C838" i="7"/>
  <c r="G838" i="7" s="1"/>
  <c r="D1869" i="7"/>
  <c r="H1869" i="7" s="1"/>
  <c r="C2504" i="7"/>
  <c r="G2504" i="7" s="1"/>
  <c r="C2749" i="7"/>
  <c r="G2749" i="7" s="1"/>
  <c r="D2014" i="7"/>
  <c r="H2014" i="7" s="1"/>
  <c r="D1598" i="7"/>
  <c r="H1598" i="7" s="1"/>
  <c r="C1289" i="7"/>
  <c r="G1289" i="7" s="1"/>
  <c r="C1710" i="7"/>
  <c r="G1710" i="7" s="1"/>
  <c r="C2151" i="7"/>
  <c r="G2151" i="7" s="1"/>
  <c r="C1539" i="7"/>
  <c r="G1539" i="7" s="1"/>
  <c r="D1102" i="7"/>
  <c r="H1102" i="7" s="1"/>
  <c r="D2013" i="7"/>
  <c r="H2013" i="7" s="1"/>
  <c r="C2327" i="7"/>
  <c r="G2327" i="7" s="1"/>
  <c r="D1313" i="7"/>
  <c r="H1313" i="7" s="1"/>
  <c r="D2246" i="7"/>
  <c r="H2246" i="7" s="1"/>
  <c r="D2749" i="7"/>
  <c r="H2749" i="7" s="1"/>
  <c r="C2561" i="7"/>
  <c r="G2561" i="7" s="1"/>
  <c r="C1611" i="7"/>
  <c r="G1611" i="7" s="1"/>
  <c r="D1438" i="7"/>
  <c r="H1438" i="7" s="1"/>
  <c r="C2456" i="7"/>
  <c r="G2456" i="7" s="1"/>
  <c r="D1769" i="7"/>
  <c r="H1769" i="7" s="1"/>
  <c r="D2129" i="7"/>
  <c r="H2129" i="7" s="1"/>
  <c r="C1149" i="7"/>
  <c r="G1149" i="7" s="1"/>
  <c r="C1088" i="7"/>
  <c r="G1088" i="7" s="1"/>
  <c r="D1591" i="7"/>
  <c r="H1591" i="7" s="1"/>
  <c r="C1711" i="7"/>
  <c r="G1711" i="7" s="1"/>
  <c r="D2771" i="7"/>
  <c r="H2771" i="7" s="1"/>
  <c r="C810" i="7"/>
  <c r="G810" i="7" s="1"/>
  <c r="C2197" i="7"/>
  <c r="G2197" i="7" s="1"/>
  <c r="C991" i="7"/>
  <c r="G991" i="7" s="1"/>
  <c r="D845" i="7"/>
  <c r="H845" i="7" s="1"/>
  <c r="D1039" i="7"/>
  <c r="H1039" i="7" s="1"/>
  <c r="D2178" i="7"/>
  <c r="H2178" i="7" s="1"/>
  <c r="D2065" i="7"/>
  <c r="H2065" i="7" s="1"/>
  <c r="D1172" i="7"/>
  <c r="H1172" i="7" s="1"/>
  <c r="D2067" i="7"/>
  <c r="H2067" i="7" s="1"/>
  <c r="D1327" i="7"/>
  <c r="H1327" i="7" s="1"/>
  <c r="D2143" i="7"/>
  <c r="H2143" i="7" s="1"/>
  <c r="C1328" i="7"/>
  <c r="G1328" i="7" s="1"/>
  <c r="D1247" i="7"/>
  <c r="H1247" i="7" s="1"/>
  <c r="C1765" i="7"/>
  <c r="G1765" i="7" s="1"/>
  <c r="D1830" i="7"/>
  <c r="H1830" i="7" s="1"/>
  <c r="D862" i="7"/>
  <c r="H862" i="7" s="1"/>
  <c r="D878" i="7"/>
  <c r="H878" i="7" s="1"/>
  <c r="C2425" i="7"/>
  <c r="G2425" i="7" s="1"/>
  <c r="D1955" i="7"/>
  <c r="H1955" i="7" s="1"/>
  <c r="D876" i="7"/>
  <c r="H876" i="7" s="1"/>
  <c r="D2309" i="7"/>
  <c r="H2309" i="7" s="1"/>
  <c r="D1224" i="7"/>
  <c r="H1224" i="7" s="1"/>
  <c r="D2018" i="7"/>
  <c r="H2018" i="7" s="1"/>
  <c r="C2704" i="7"/>
  <c r="G2704" i="7" s="1"/>
  <c r="C2388" i="7"/>
  <c r="G2388" i="7" s="1"/>
  <c r="C2110" i="7"/>
  <c r="G2110" i="7" s="1"/>
  <c r="D1665" i="7"/>
  <c r="H1665" i="7" s="1"/>
  <c r="C2296" i="7"/>
  <c r="G2296" i="7" s="1"/>
  <c r="D1198" i="7"/>
  <c r="H1198" i="7" s="1"/>
  <c r="C2420" i="7"/>
  <c r="G2420" i="7" s="1"/>
  <c r="C2007" i="7"/>
  <c r="G2007" i="7" s="1"/>
  <c r="C1312" i="7"/>
  <c r="G1312" i="7" s="1"/>
  <c r="C1280" i="7"/>
  <c r="G1280" i="7" s="1"/>
  <c r="D2636" i="7"/>
  <c r="H2636" i="7" s="1"/>
  <c r="C1409" i="7"/>
  <c r="G1409" i="7" s="1"/>
  <c r="C1059" i="7"/>
  <c r="G1059" i="7" s="1"/>
  <c r="D2418" i="7"/>
  <c r="H2418" i="7" s="1"/>
  <c r="C2201" i="7"/>
  <c r="G2201" i="7" s="1"/>
  <c r="C766" i="7"/>
  <c r="G766" i="7" s="1"/>
  <c r="D1557" i="7"/>
  <c r="H1557" i="7" s="1"/>
  <c r="C2676" i="7"/>
  <c r="G2676" i="7" s="1"/>
  <c r="D1088" i="7"/>
  <c r="H1088" i="7" s="1"/>
  <c r="C1776" i="7"/>
  <c r="G1776" i="7" s="1"/>
  <c r="C958" i="7"/>
  <c r="G958" i="7" s="1"/>
  <c r="D2743" i="7"/>
  <c r="H2743" i="7" s="1"/>
  <c r="D1871" i="7"/>
  <c r="H1871" i="7" s="1"/>
  <c r="C862" i="7"/>
  <c r="G862" i="7" s="1"/>
  <c r="D2420" i="7"/>
  <c r="H2420" i="7" s="1"/>
  <c r="C1851" i="7"/>
  <c r="G1851" i="7" s="1"/>
  <c r="C1829" i="7"/>
  <c r="G1829" i="7" s="1"/>
  <c r="D2523" i="7"/>
  <c r="H2523" i="7" s="1"/>
  <c r="C930" i="7"/>
  <c r="G930" i="7" s="1"/>
  <c r="D1594" i="7"/>
  <c r="H1594" i="7" s="1"/>
  <c r="D1634" i="7"/>
  <c r="H1634" i="7" s="1"/>
  <c r="D2348" i="7"/>
  <c r="H2348" i="7" s="1"/>
  <c r="C1700" i="7"/>
  <c r="G1700" i="7" s="1"/>
  <c r="C1740" i="7"/>
  <c r="G1740" i="7" s="1"/>
  <c r="C1166" i="7"/>
  <c r="G1166" i="7" s="1"/>
  <c r="C1848" i="7"/>
  <c r="G1848" i="7" s="1"/>
  <c r="D1806" i="7"/>
  <c r="H1806" i="7" s="1"/>
  <c r="C833" i="7"/>
  <c r="G833" i="7" s="1"/>
  <c r="C2593" i="7"/>
  <c r="G2593" i="7" s="1"/>
  <c r="C800" i="7"/>
  <c r="G800" i="7" s="1"/>
  <c r="C2759" i="7"/>
  <c r="G2759" i="7" s="1"/>
  <c r="C932" i="7"/>
  <c r="G932" i="7" s="1"/>
  <c r="D2550" i="7"/>
  <c r="H2550" i="7" s="1"/>
  <c r="D2650" i="7"/>
  <c r="H2650" i="7" s="1"/>
  <c r="D2555" i="7"/>
  <c r="H2555" i="7" s="1"/>
  <c r="D2070" i="7"/>
  <c r="H2070" i="7" s="1"/>
  <c r="D797" i="7"/>
  <c r="H797" i="7" s="1"/>
  <c r="C2582" i="7"/>
  <c r="G2582" i="7" s="1"/>
  <c r="D963" i="7"/>
  <c r="H963" i="7" s="1"/>
  <c r="D2504" i="7"/>
  <c r="H2504" i="7" s="1"/>
  <c r="C2750" i="7"/>
  <c r="G2750" i="7" s="1"/>
  <c r="D802" i="7"/>
  <c r="H802" i="7" s="1"/>
  <c r="D1243" i="7"/>
  <c r="H1243" i="7" s="1"/>
  <c r="D2527" i="7"/>
  <c r="H2527" i="7" s="1"/>
  <c r="C1422" i="7"/>
  <c r="G1422" i="7" s="1"/>
  <c r="D789" i="7"/>
  <c r="H789" i="7" s="1"/>
  <c r="D1276" i="7"/>
  <c r="H1276" i="7" s="1"/>
  <c r="D939" i="7"/>
  <c r="H939" i="7" s="1"/>
  <c r="C2078" i="7"/>
  <c r="G2078" i="7" s="1"/>
  <c r="D2011" i="7"/>
  <c r="H2011" i="7" s="1"/>
  <c r="D2097" i="7"/>
  <c r="H2097" i="7" s="1"/>
  <c r="C1518" i="7"/>
  <c r="G1518" i="7" s="1"/>
  <c r="C2259" i="7"/>
  <c r="G2259" i="7" s="1"/>
  <c r="D2052" i="7"/>
  <c r="H2052" i="7" s="1"/>
  <c r="D1533" i="7"/>
  <c r="H1533" i="7" s="1"/>
  <c r="D2572" i="7"/>
  <c r="H2572" i="7" s="1"/>
  <c r="C2770" i="7"/>
  <c r="G2770" i="7" s="1"/>
  <c r="C1179" i="7"/>
  <c r="G1179" i="7" s="1"/>
  <c r="D2635" i="7"/>
  <c r="H2635" i="7" s="1"/>
  <c r="D860" i="7"/>
  <c r="H860" i="7" s="1"/>
  <c r="D2374" i="7"/>
  <c r="H2374" i="7" s="1"/>
  <c r="C1624" i="7"/>
  <c r="G1624" i="7" s="1"/>
  <c r="D2605" i="7"/>
  <c r="H2605" i="7" s="1"/>
  <c r="C2391" i="7"/>
  <c r="G2391" i="7" s="1"/>
  <c r="D2271" i="7"/>
  <c r="H2271" i="7" s="1"/>
  <c r="C2655" i="7"/>
  <c r="G2655" i="7" s="1"/>
  <c r="C2152" i="7"/>
  <c r="G2152" i="7" s="1"/>
  <c r="C2515" i="7"/>
  <c r="G2515" i="7" s="1"/>
  <c r="D2156" i="7"/>
  <c r="H2156" i="7" s="1"/>
  <c r="D1138" i="7"/>
  <c r="H1138" i="7" s="1"/>
  <c r="D2602" i="7"/>
  <c r="H2602" i="7" s="1"/>
  <c r="C794" i="7"/>
  <c r="G794" i="7" s="1"/>
  <c r="C2529" i="7"/>
  <c r="G2529" i="7" s="1"/>
  <c r="C2248" i="7"/>
  <c r="G2248" i="7" s="1"/>
  <c r="C1419" i="7"/>
  <c r="G1419" i="7" s="1"/>
  <c r="D2287" i="7"/>
  <c r="H2287" i="7" s="1"/>
  <c r="D1822" i="7"/>
  <c r="H1822" i="7" s="1"/>
  <c r="C1080" i="7"/>
  <c r="G1080" i="7" s="1"/>
  <c r="D1435" i="7"/>
  <c r="H1435" i="7" s="1"/>
  <c r="C1405" i="7"/>
  <c r="G1405" i="7" s="1"/>
  <c r="D1849" i="7"/>
  <c r="H1849" i="7" s="1"/>
  <c r="C1953" i="7"/>
  <c r="G1953" i="7" s="1"/>
  <c r="D1603" i="7"/>
  <c r="H1603" i="7" s="1"/>
  <c r="C2003" i="7"/>
  <c r="G2003" i="7" s="1"/>
  <c r="D1167" i="7"/>
  <c r="H1167" i="7" s="1"/>
  <c r="C2350" i="7"/>
  <c r="G2350" i="7" s="1"/>
  <c r="D1389" i="7"/>
  <c r="H1389" i="7" s="1"/>
  <c r="D1832" i="7"/>
  <c r="H1832" i="7" s="1"/>
  <c r="C2590" i="7"/>
  <c r="G2590" i="7" s="1"/>
  <c r="D880" i="7"/>
  <c r="H880" i="7" s="1"/>
  <c r="D1611" i="7"/>
  <c r="H1611" i="7" s="1"/>
  <c r="C929" i="7"/>
  <c r="G929" i="7" s="1"/>
  <c r="C1268" i="7"/>
  <c r="G1268" i="7" s="1"/>
  <c r="D835" i="7"/>
  <c r="H835" i="7" s="1"/>
  <c r="C1874" i="7"/>
  <c r="G1874" i="7" s="1"/>
  <c r="C1467" i="7"/>
  <c r="G1467" i="7" s="1"/>
  <c r="C1995" i="7"/>
  <c r="G1995" i="7" s="1"/>
  <c r="D2768" i="7"/>
  <c r="H2768" i="7" s="1"/>
  <c r="C912" i="7"/>
  <c r="G912" i="7" s="1"/>
  <c r="C996" i="7"/>
  <c r="G996" i="7" s="1"/>
  <c r="D2306" i="7"/>
  <c r="H2306" i="7" s="1"/>
  <c r="C2044" i="7"/>
  <c r="G2044" i="7" s="1"/>
  <c r="D924" i="7"/>
  <c r="H924" i="7" s="1"/>
  <c r="C2082" i="7"/>
  <c r="G2082" i="7" s="1"/>
  <c r="C1550" i="7"/>
  <c r="G1550" i="7" s="1"/>
  <c r="D2041" i="7"/>
  <c r="H2041" i="7" s="1"/>
  <c r="D1514" i="7"/>
  <c r="H1514" i="7" s="1"/>
  <c r="D2413" i="7"/>
  <c r="H2413" i="7" s="1"/>
  <c r="D1288" i="7"/>
  <c r="H1288" i="7" s="1"/>
  <c r="C1979" i="7"/>
  <c r="G1979" i="7" s="1"/>
  <c r="C1871" i="7"/>
  <c r="G1871" i="7" s="1"/>
  <c r="C978" i="7"/>
  <c r="G978" i="7" s="1"/>
  <c r="D1642" i="7"/>
  <c r="H1642" i="7" s="1"/>
  <c r="C1692" i="7"/>
  <c r="G1692" i="7" s="1"/>
  <c r="C1897" i="7"/>
  <c r="G1897" i="7" s="1"/>
  <c r="C1671" i="7"/>
  <c r="G1671" i="7" s="1"/>
  <c r="D2198" i="7"/>
  <c r="H2198" i="7" s="1"/>
  <c r="C2208" i="7"/>
  <c r="G2208" i="7" s="1"/>
  <c r="D2315" i="7"/>
  <c r="H2315" i="7" s="1"/>
  <c r="D1405" i="7"/>
  <c r="H1405" i="7" s="1"/>
  <c r="C1720" i="7"/>
  <c r="G1720" i="7" s="1"/>
  <c r="C2466" i="7"/>
  <c r="G2466" i="7" s="1"/>
  <c r="C1535" i="7"/>
  <c r="G1535" i="7" s="1"/>
  <c r="C875" i="7"/>
  <c r="G875" i="7" s="1"/>
  <c r="D2585" i="7"/>
  <c r="H2585" i="7" s="1"/>
  <c r="C1361" i="7"/>
  <c r="G1361" i="7" s="1"/>
  <c r="C1212" i="7"/>
  <c r="G1212" i="7" s="1"/>
  <c r="D888" i="7"/>
  <c r="H888" i="7" s="1"/>
  <c r="C1889" i="7"/>
  <c r="G1889" i="7" s="1"/>
  <c r="D1146" i="7"/>
  <c r="H1146" i="7" s="1"/>
  <c r="D1191" i="7"/>
  <c r="H1191" i="7" s="1"/>
  <c r="D1841" i="7"/>
  <c r="H1841" i="7" s="1"/>
  <c r="D882" i="7"/>
  <c r="H882" i="7" s="1"/>
  <c r="C809" i="7"/>
  <c r="G809" i="7" s="1"/>
  <c r="C1040" i="7"/>
  <c r="G1040" i="7" s="1"/>
  <c r="D1334" i="7"/>
  <c r="H1334" i="7" s="1"/>
  <c r="D1588" i="7"/>
  <c r="H1588" i="7" s="1"/>
  <c r="C1081" i="7"/>
  <c r="G1081" i="7" s="1"/>
  <c r="C2142" i="7"/>
  <c r="G2142" i="7" s="1"/>
  <c r="C1145" i="7"/>
  <c r="G1145" i="7" s="1"/>
  <c r="C1868" i="7"/>
  <c r="G1868" i="7" s="1"/>
  <c r="C758" i="7"/>
  <c r="G758" i="7" s="1"/>
  <c r="C1631" i="7"/>
  <c r="G1631" i="7" s="1"/>
  <c r="C1352" i="7"/>
  <c r="G1352" i="7" s="1"/>
  <c r="C2503" i="7"/>
  <c r="G2503" i="7" s="1"/>
  <c r="D1306" i="7"/>
  <c r="H1306" i="7" s="1"/>
  <c r="C1753" i="7"/>
  <c r="G1753" i="7" s="1"/>
  <c r="C1066" i="7"/>
  <c r="G1066" i="7" s="1"/>
  <c r="D2005" i="7"/>
  <c r="H2005" i="7" s="1"/>
  <c r="D1189" i="7"/>
  <c r="H1189" i="7" s="1"/>
  <c r="D1655" i="7"/>
  <c r="H1655" i="7" s="1"/>
  <c r="D2659" i="7"/>
  <c r="H2659" i="7" s="1"/>
  <c r="C1410" i="7"/>
  <c r="G1410" i="7" s="1"/>
  <c r="C1190" i="7"/>
  <c r="G1190" i="7" s="1"/>
  <c r="C2402" i="7"/>
  <c r="G2402" i="7" s="1"/>
  <c r="C1589" i="7"/>
  <c r="G1589" i="7" s="1"/>
  <c r="D1325" i="7"/>
  <c r="H1325" i="7" s="1"/>
  <c r="D996" i="7"/>
  <c r="H996" i="7" s="1"/>
  <c r="D2565" i="7"/>
  <c r="H2565" i="7" s="1"/>
  <c r="D2621" i="7"/>
  <c r="H2621" i="7" s="1"/>
  <c r="C2134" i="7"/>
  <c r="G2134" i="7" s="1"/>
  <c r="C1401" i="7"/>
  <c r="G1401" i="7" s="1"/>
  <c r="C2430" i="7"/>
  <c r="G2430" i="7" s="1"/>
  <c r="C2076" i="7"/>
  <c r="G2076" i="7" s="1"/>
  <c r="C2146" i="7"/>
  <c r="G2146" i="7" s="1"/>
  <c r="C2269" i="7"/>
  <c r="G2269" i="7" s="1"/>
  <c r="C1812" i="7"/>
  <c r="G1812" i="7" s="1"/>
  <c r="D2150" i="7"/>
  <c r="H2150" i="7" s="1"/>
  <c r="D1479" i="7"/>
  <c r="H1479" i="7" s="1"/>
  <c r="D820" i="7"/>
  <c r="H820" i="7" s="1"/>
  <c r="C937" i="7"/>
  <c r="G937" i="7" s="1"/>
  <c r="D2001" i="7"/>
  <c r="H2001" i="7" s="1"/>
  <c r="D2646" i="7"/>
  <c r="H2646" i="7" s="1"/>
  <c r="C817" i="7"/>
  <c r="G817" i="7" s="1"/>
  <c r="C1662" i="7"/>
  <c r="G1662" i="7" s="1"/>
  <c r="C1857" i="7"/>
  <c r="G1857" i="7" s="1"/>
  <c r="D2617" i="7"/>
  <c r="H2617" i="7" s="1"/>
  <c r="D848" i="7"/>
  <c r="H848" i="7" s="1"/>
  <c r="C2133" i="7"/>
  <c r="G2133" i="7" s="1"/>
  <c r="D1972" i="7"/>
  <c r="H1972" i="7" s="1"/>
  <c r="D2017" i="7"/>
  <c r="H2017" i="7" s="1"/>
  <c r="C2291" i="7"/>
  <c r="G2291" i="7" s="1"/>
  <c r="C1079" i="7"/>
  <c r="G1079" i="7" s="1"/>
  <c r="D1413" i="7"/>
  <c r="H1413" i="7" s="1"/>
  <c r="C1486" i="7"/>
  <c r="G1486" i="7" s="1"/>
  <c r="D849" i="7"/>
  <c r="H849" i="7" s="1"/>
  <c r="C2113" i="7"/>
  <c r="G2113" i="7" s="1"/>
  <c r="D1442" i="7"/>
  <c r="H1442" i="7" s="1"/>
  <c r="C1993" i="7"/>
  <c r="G1993" i="7" s="1"/>
  <c r="C2495" i="7"/>
  <c r="G2495" i="7" s="1"/>
  <c r="C1068" i="7"/>
  <c r="G1068" i="7" s="1"/>
  <c r="D1691" i="7"/>
  <c r="H1691" i="7" s="1"/>
  <c r="C1135" i="7"/>
  <c r="G1135" i="7" s="1"/>
  <c r="D1316" i="7"/>
  <c r="H1316" i="7" s="1"/>
  <c r="D1401" i="7"/>
  <c r="H1401" i="7" s="1"/>
  <c r="D1098" i="7"/>
  <c r="H1098" i="7" s="1"/>
  <c r="D1149" i="7"/>
  <c r="H1149" i="7" s="1"/>
  <c r="D2235" i="7"/>
  <c r="H2235" i="7" s="1"/>
  <c r="D1504" i="7"/>
  <c r="H1504" i="7" s="1"/>
  <c r="C1111" i="7"/>
  <c r="G1111" i="7" s="1"/>
  <c r="D958" i="7"/>
  <c r="H958" i="7" s="1"/>
  <c r="C1239" i="7"/>
  <c r="G1239" i="7" s="1"/>
  <c r="C1156" i="7"/>
  <c r="G1156" i="7" s="1"/>
  <c r="D1711" i="7"/>
  <c r="H1711" i="7" s="1"/>
  <c r="D910" i="7"/>
  <c r="H910" i="7" s="1"/>
  <c r="C1247" i="7"/>
  <c r="G1247" i="7" s="1"/>
  <c r="C1191" i="7"/>
  <c r="G1191" i="7" s="1"/>
  <c r="D1222" i="7"/>
  <c r="H1222" i="7" s="1"/>
  <c r="D1559" i="7"/>
  <c r="H1559" i="7" s="1"/>
  <c r="D2663" i="7"/>
  <c r="H2663" i="7" s="1"/>
  <c r="C1107" i="7"/>
  <c r="G1107" i="7" s="1"/>
  <c r="C2298" i="7"/>
  <c r="G2298" i="7" s="1"/>
  <c r="C2242" i="7"/>
  <c r="G2242" i="7" s="1"/>
  <c r="D1662" i="7"/>
  <c r="H1662" i="7" s="1"/>
  <c r="C2601" i="7"/>
  <c r="G2601" i="7" s="1"/>
  <c r="C2089" i="7"/>
  <c r="G2089" i="7" s="1"/>
  <c r="D1474" i="7"/>
  <c r="H1474" i="7" s="1"/>
  <c r="C2429" i="7"/>
  <c r="G2429" i="7" s="1"/>
  <c r="D2448" i="7"/>
  <c r="H2448" i="7" s="1"/>
  <c r="C879" i="7"/>
  <c r="G879" i="7" s="1"/>
  <c r="C1221" i="7"/>
  <c r="G1221" i="7" s="1"/>
  <c r="C1691" i="7"/>
  <c r="G1691" i="7" s="1"/>
  <c r="C2222" i="7"/>
  <c r="G2222" i="7" s="1"/>
  <c r="D1126" i="7"/>
  <c r="H1126" i="7" s="1"/>
  <c r="D1618" i="7"/>
  <c r="H1618" i="7" s="1"/>
  <c r="C1676" i="7"/>
  <c r="G1676" i="7" s="1"/>
  <c r="C1508" i="7"/>
  <c r="G1508" i="7" s="1"/>
  <c r="C1748" i="7"/>
  <c r="G1748" i="7" s="1"/>
  <c r="D2423" i="7"/>
  <c r="H2423" i="7" s="1"/>
  <c r="D2736" i="7"/>
  <c r="H2736" i="7" s="1"/>
  <c r="C914" i="7"/>
  <c r="G914" i="7" s="1"/>
  <c r="D2031" i="7"/>
  <c r="H2031" i="7" s="1"/>
  <c r="D2517" i="7"/>
  <c r="H2517" i="7" s="1"/>
  <c r="C1412" i="7"/>
  <c r="G1412" i="7" s="1"/>
  <c r="C1368" i="7"/>
  <c r="G1368" i="7" s="1"/>
  <c r="C2745" i="7"/>
  <c r="G2745" i="7" s="1"/>
  <c r="D1823" i="7"/>
  <c r="H1823" i="7" s="1"/>
  <c r="D2169" i="7"/>
  <c r="H2169" i="7" s="1"/>
  <c r="C1668" i="7"/>
  <c r="G1668" i="7" s="1"/>
  <c r="D1541" i="7"/>
  <c r="H1541" i="7" s="1"/>
  <c r="D1462" i="7"/>
  <c r="H1462" i="7" s="1"/>
  <c r="D1521" i="7"/>
  <c r="H1521" i="7" s="1"/>
  <c r="C799" i="7"/>
  <c r="G799" i="7" s="1"/>
  <c r="C1627" i="7"/>
  <c r="G1627" i="7" s="1"/>
  <c r="C2281" i="7"/>
  <c r="G2281" i="7" s="1"/>
  <c r="D2225" i="7"/>
  <c r="H2225" i="7" s="1"/>
  <c r="D2552" i="7"/>
  <c r="H2552" i="7" s="1"/>
  <c r="D2700" i="7"/>
  <c r="H2700" i="7" s="1"/>
  <c r="C1988" i="7"/>
  <c r="G1988" i="7" s="1"/>
  <c r="D799" i="7"/>
  <c r="H799" i="7" s="1"/>
  <c r="D1715" i="7"/>
  <c r="H1715" i="7" s="1"/>
  <c r="D2343" i="7"/>
  <c r="H2343" i="7" s="1"/>
  <c r="D1813" i="7"/>
  <c r="H1813" i="7" s="1"/>
  <c r="D1493" i="7"/>
  <c r="H1493" i="7" s="1"/>
  <c r="D1833" i="7"/>
  <c r="H1833" i="7" s="1"/>
  <c r="D1764" i="7"/>
  <c r="H1764" i="7" s="1"/>
  <c r="C2661" i="7"/>
  <c r="G2661" i="7" s="1"/>
  <c r="D885" i="7"/>
  <c r="H885" i="7" s="1"/>
  <c r="C1615" i="7"/>
  <c r="G1615" i="7" s="1"/>
  <c r="D976" i="7"/>
  <c r="H976" i="7" s="1"/>
  <c r="D1865" i="7"/>
  <c r="H1865" i="7" s="1"/>
  <c r="D1903" i="7"/>
  <c r="H1903" i="7" s="1"/>
  <c r="C1187" i="7"/>
  <c r="G1187" i="7" s="1"/>
  <c r="C2570" i="7"/>
  <c r="G2570" i="7" s="1"/>
  <c r="C2389" i="7"/>
  <c r="G2389" i="7" s="1"/>
  <c r="D1527" i="7"/>
  <c r="H1527" i="7" s="1"/>
  <c r="C2699" i="7"/>
  <c r="G2699" i="7" s="1"/>
  <c r="C2112" i="7"/>
  <c r="G2112" i="7" s="1"/>
  <c r="D1614" i="7"/>
  <c r="H1614" i="7" s="1"/>
  <c r="C2573" i="7"/>
  <c r="G2573" i="7" s="1"/>
  <c r="C1505" i="7"/>
  <c r="G1505" i="7" s="1"/>
  <c r="C1785" i="7"/>
  <c r="G1785" i="7" s="1"/>
  <c r="C2367" i="7"/>
  <c r="G2367" i="7" s="1"/>
  <c r="D2658" i="7"/>
  <c r="H2658" i="7" s="1"/>
  <c r="D1672" i="7"/>
  <c r="H1672" i="7" s="1"/>
  <c r="C1039" i="7"/>
  <c r="G1039" i="7" s="1"/>
  <c r="D2706" i="7"/>
  <c r="H2706" i="7" s="1"/>
  <c r="C806" i="7"/>
  <c r="G806" i="7" s="1"/>
  <c r="D1532" i="7"/>
  <c r="H1532" i="7" s="1"/>
  <c r="D1305" i="7"/>
  <c r="H1305" i="7" s="1"/>
  <c r="D1975" i="7"/>
  <c r="H1975" i="7" s="1"/>
  <c r="D1378" i="7"/>
  <c r="H1378" i="7" s="1"/>
  <c r="D2401" i="7"/>
  <c r="H2401" i="7" s="1"/>
  <c r="D1934" i="7"/>
  <c r="H1934" i="7" s="1"/>
  <c r="C1543" i="7"/>
  <c r="G1543" i="7" s="1"/>
  <c r="D2277" i="7"/>
  <c r="H2277" i="7" s="1"/>
  <c r="C2467" i="7"/>
  <c r="G2467" i="7" s="1"/>
  <c r="C2118" i="7"/>
  <c r="G2118" i="7" s="1"/>
  <c r="C2188" i="7"/>
  <c r="G2188" i="7" s="1"/>
  <c r="D2366" i="7"/>
  <c r="H2366" i="7" s="1"/>
  <c r="D1610" i="7"/>
  <c r="H1610" i="7" s="1"/>
  <c r="D853" i="7"/>
  <c r="H853" i="7" s="1"/>
  <c r="C2279" i="7"/>
  <c r="G2279" i="7" s="1"/>
  <c r="C1252" i="7"/>
  <c r="G1252" i="7" s="1"/>
  <c r="D2341" i="7"/>
  <c r="H2341" i="7" s="1"/>
  <c r="C765" i="7"/>
  <c r="G765" i="7" s="1"/>
  <c r="C1246" i="7"/>
  <c r="G1246" i="7" s="1"/>
  <c r="C1347" i="7"/>
  <c r="G1347" i="7" s="1"/>
  <c r="D1124" i="7"/>
  <c r="H1124" i="7" s="1"/>
  <c r="C2708" i="7"/>
  <c r="G2708" i="7" s="1"/>
  <c r="D2756" i="7"/>
  <c r="H2756" i="7" s="1"/>
  <c r="C2528" i="7"/>
  <c r="G2528" i="7" s="1"/>
  <c r="C1807" i="7"/>
  <c r="G1807" i="7" s="1"/>
  <c r="D2368" i="7"/>
  <c r="H2368" i="7" s="1"/>
  <c r="C1078" i="7"/>
  <c r="G1078" i="7" s="1"/>
  <c r="C2156" i="7"/>
  <c r="G2156" i="7" s="1"/>
  <c r="D2728" i="7"/>
  <c r="H2728" i="7" s="1"/>
  <c r="D2044" i="7"/>
  <c r="H2044" i="7" s="1"/>
  <c r="C1005" i="7"/>
  <c r="G1005" i="7" s="1"/>
  <c r="D1436" i="7"/>
  <c r="H1436" i="7" s="1"/>
  <c r="C762" i="7"/>
  <c r="G762" i="7" s="1"/>
  <c r="D2763" i="7"/>
  <c r="H2763" i="7" s="1"/>
  <c r="D1367" i="7"/>
  <c r="H1367" i="7" s="1"/>
  <c r="C1892" i="7"/>
  <c r="G1892" i="7" s="1"/>
  <c r="D1991" i="7"/>
  <c r="H1991" i="7" s="1"/>
  <c r="C2107" i="7"/>
  <c r="G2107" i="7" s="1"/>
  <c r="C2169" i="7"/>
  <c r="G2169" i="7" s="1"/>
  <c r="C2632" i="7"/>
  <c r="G2632" i="7" s="1"/>
  <c r="D1193" i="7"/>
  <c r="H1193" i="7" s="1"/>
  <c r="D2004" i="7"/>
  <c r="H2004" i="7" s="1"/>
  <c r="D2251" i="7"/>
  <c r="H2251" i="7" s="1"/>
  <c r="D2410" i="7"/>
  <c r="H2410" i="7" s="1"/>
  <c r="C1850" i="7"/>
  <c r="G1850" i="7" s="1"/>
  <c r="D781" i="7"/>
  <c r="H781" i="7" s="1"/>
  <c r="C813" i="7"/>
  <c r="G813" i="7" s="1"/>
  <c r="D2599" i="7"/>
  <c r="H2599" i="7" s="1"/>
  <c r="D1324" i="7"/>
  <c r="H1324" i="7" s="1"/>
  <c r="D932" i="7"/>
  <c r="H932" i="7" s="1"/>
  <c r="C975" i="7"/>
  <c r="G975" i="7" s="1"/>
  <c r="D2671" i="7"/>
  <c r="H2671" i="7" s="1"/>
  <c r="C824" i="7"/>
  <c r="G824" i="7" s="1"/>
  <c r="D2460" i="7"/>
  <c r="H2460" i="7" s="1"/>
  <c r="C2662" i="7"/>
  <c r="G2662" i="7" s="1"/>
  <c r="D2386" i="7"/>
  <c r="H2386" i="7" s="1"/>
  <c r="C1314" i="7"/>
  <c r="G1314" i="7" s="1"/>
  <c r="D815" i="7"/>
  <c r="H815" i="7" s="1"/>
  <c r="D2257" i="7"/>
  <c r="H2257" i="7" s="1"/>
  <c r="D2719" i="7"/>
  <c r="H2719" i="7" s="1"/>
  <c r="D1447" i="7"/>
  <c r="H1447" i="7" s="1"/>
  <c r="C782" i="7"/>
  <c r="G782" i="7" s="1"/>
  <c r="C1030" i="7"/>
  <c r="G1030" i="7" s="1"/>
  <c r="D2530" i="7"/>
  <c r="H2530" i="7" s="1"/>
  <c r="C1573" i="7"/>
  <c r="G1573" i="7" s="1"/>
  <c r="D1166" i="7"/>
  <c r="H1166" i="7" s="1"/>
  <c r="C1601" i="7"/>
  <c r="G1601" i="7" s="1"/>
  <c r="C1054" i="7"/>
  <c r="G1054" i="7" s="1"/>
  <c r="D1323" i="7"/>
  <c r="H1323" i="7" s="1"/>
  <c r="C1441" i="7"/>
  <c r="G1441" i="7" s="1"/>
  <c r="D1619" i="7"/>
  <c r="H1619" i="7" s="1"/>
  <c r="D2592" i="7"/>
  <c r="H2592" i="7" s="1"/>
  <c r="C1445" i="7"/>
  <c r="G1445" i="7" s="1"/>
  <c r="C1914" i="7"/>
  <c r="G1914" i="7" s="1"/>
  <c r="C1010" i="7"/>
  <c r="G1010" i="7" s="1"/>
  <c r="C1316" i="7"/>
  <c r="G1316" i="7" s="1"/>
  <c r="D2146" i="7"/>
  <c r="H2146" i="7" s="1"/>
  <c r="C2358" i="7"/>
  <c r="G2358" i="7" s="1"/>
  <c r="C812" i="7"/>
  <c r="G812" i="7" s="1"/>
  <c r="C1497" i="7"/>
  <c r="G1497" i="7" s="1"/>
  <c r="C1967" i="7"/>
  <c r="G1967" i="7" s="1"/>
  <c r="C2541" i="7"/>
  <c r="G2541" i="7" s="1"/>
  <c r="C945" i="7"/>
  <c r="G945" i="7" s="1"/>
  <c r="C1643" i="7"/>
  <c r="G1643" i="7" s="1"/>
  <c r="D790" i="7"/>
  <c r="H790" i="7" s="1"/>
  <c r="C1800" i="7"/>
  <c r="G1800" i="7" s="1"/>
  <c r="D1898" i="7"/>
  <c r="H1898" i="7" s="1"/>
  <c r="C906" i="7"/>
  <c r="G906" i="7" s="1"/>
  <c r="C2371" i="7"/>
  <c r="G2371" i="7" s="1"/>
  <c r="C1804" i="7"/>
  <c r="G1804" i="7" s="1"/>
  <c r="C1612" i="7"/>
  <c r="G1612" i="7" s="1"/>
  <c r="D2433" i="7"/>
  <c r="H2433" i="7" s="1"/>
  <c r="C2342" i="7"/>
  <c r="G2342" i="7" s="1"/>
  <c r="D786" i="7"/>
  <c r="H786" i="7" s="1"/>
  <c r="C2646" i="7"/>
  <c r="G2646" i="7" s="1"/>
  <c r="C980" i="7"/>
  <c r="G980" i="7" s="1"/>
  <c r="D1704" i="7"/>
  <c r="H1704" i="7" s="1"/>
  <c r="D2604" i="7"/>
  <c r="H2604" i="7" s="1"/>
  <c r="D1472" i="7"/>
  <c r="H1472" i="7" s="1"/>
  <c r="D2528" i="7"/>
  <c r="H2528" i="7" s="1"/>
  <c r="D957" i="7"/>
  <c r="H957" i="7" s="1"/>
  <c r="D2727" i="7"/>
  <c r="H2727" i="7" s="1"/>
  <c r="C2437" i="7"/>
  <c r="G2437" i="7" s="1"/>
  <c r="C1794" i="7"/>
  <c r="G1794" i="7" s="1"/>
  <c r="C1004" i="7"/>
  <c r="G1004" i="7" s="1"/>
  <c r="D1571" i="7"/>
  <c r="H1571" i="7" s="1"/>
  <c r="C1162" i="7"/>
  <c r="G1162" i="7" s="1"/>
  <c r="C2542" i="7"/>
  <c r="G2542" i="7" s="1"/>
  <c r="D1434" i="7"/>
  <c r="H1434" i="7" s="1"/>
  <c r="C1160" i="7"/>
  <c r="G1160" i="7" s="1"/>
  <c r="C2344" i="7"/>
  <c r="G2344" i="7" s="1"/>
  <c r="D1753" i="7"/>
  <c r="H1753" i="7" s="1"/>
  <c r="D1105" i="7"/>
  <c r="H1105" i="7" s="1"/>
  <c r="C1670" i="7"/>
  <c r="G1670" i="7" s="1"/>
  <c r="C964" i="7"/>
  <c r="G964" i="7" s="1"/>
  <c r="C1879" i="7"/>
  <c r="G1879" i="7" s="1"/>
  <c r="C1250" i="7"/>
  <c r="G1250" i="7" s="1"/>
  <c r="C2710" i="7"/>
  <c r="G2710" i="7" s="1"/>
  <c r="D2643" i="7"/>
  <c r="H2643" i="7" s="1"/>
  <c r="D1249" i="7"/>
  <c r="H1249" i="7" s="1"/>
  <c r="D2253" i="7"/>
  <c r="H2253" i="7" s="1"/>
  <c r="C1597" i="7"/>
  <c r="G1597" i="7" s="1"/>
  <c r="C1917" i="7"/>
  <c r="G1917" i="7" s="1"/>
  <c r="C1617" i="7"/>
  <c r="G1617" i="7" s="1"/>
  <c r="D2748" i="7"/>
  <c r="H2748" i="7" s="1"/>
  <c r="D861" i="7"/>
  <c r="H861" i="7" s="1"/>
  <c r="D1486" i="7"/>
  <c r="H1486" i="7" s="1"/>
  <c r="D1593" i="7"/>
  <c r="H1593" i="7" s="1"/>
  <c r="C1106" i="7"/>
  <c r="G1106" i="7" s="1"/>
  <c r="C1358" i="7"/>
  <c r="G1358" i="7" s="1"/>
  <c r="C1112" i="7"/>
  <c r="G1112" i="7" s="1"/>
  <c r="D1717" i="7"/>
  <c r="H1717" i="7" s="1"/>
  <c r="D2318" i="7"/>
  <c r="H2318" i="7" s="1"/>
  <c r="D765" i="7"/>
  <c r="H765" i="7" s="1"/>
  <c r="C1571" i="7"/>
  <c r="G1571" i="7" s="1"/>
  <c r="D1522" i="7"/>
  <c r="H1522" i="7" s="1"/>
  <c r="C1098" i="7"/>
  <c r="G1098" i="7" s="1"/>
  <c r="C1991" i="7"/>
  <c r="G1991" i="7" s="1"/>
  <c r="D1940" i="7"/>
  <c r="H1940" i="7" s="1"/>
  <c r="D1127" i="7"/>
  <c r="H1127" i="7" s="1"/>
  <c r="D2569" i="7"/>
  <c r="H2569" i="7" s="1"/>
  <c r="C2083" i="7"/>
  <c r="G2083" i="7" s="1"/>
  <c r="C2492" i="7"/>
  <c r="G2492" i="7" s="1"/>
  <c r="C2202" i="7"/>
  <c r="G2202" i="7" s="1"/>
  <c r="C2443" i="7"/>
  <c r="G2443" i="7" s="1"/>
  <c r="C2496" i="7"/>
  <c r="G2496" i="7" s="1"/>
  <c r="C1791" i="7"/>
  <c r="G1791" i="7" s="1"/>
  <c r="D2122" i="7"/>
  <c r="H2122" i="7" s="1"/>
  <c r="C1647" i="7"/>
  <c r="G1647" i="7" s="1"/>
  <c r="D1800" i="7"/>
  <c r="H1800" i="7" s="1"/>
  <c r="D1878" i="7"/>
  <c r="H1878" i="7" s="1"/>
  <c r="D1590" i="7"/>
  <c r="H1590" i="7" s="1"/>
  <c r="D1644" i="7"/>
  <c r="H1644" i="7" s="1"/>
  <c r="D1663" i="7"/>
  <c r="H1663" i="7" s="1"/>
  <c r="C821" i="7"/>
  <c r="G821" i="7" s="1"/>
  <c r="D1446" i="7"/>
  <c r="H1446" i="7" s="1"/>
  <c r="D2036" i="7"/>
  <c r="H2036" i="7" s="1"/>
  <c r="D810" i="7"/>
  <c r="H810" i="7" s="1"/>
  <c r="C1931" i="7"/>
  <c r="G1931" i="7" s="1"/>
  <c r="C1134" i="7"/>
  <c r="G1134" i="7" s="1"/>
  <c r="D1454" i="7"/>
  <c r="H1454" i="7" s="1"/>
  <c r="D2507" i="7"/>
  <c r="H2507" i="7" s="1"/>
  <c r="D2285" i="7"/>
  <c r="H2285" i="7" s="1"/>
  <c r="C2610" i="7"/>
  <c r="G2610" i="7" s="1"/>
  <c r="C2449" i="7"/>
  <c r="G2449" i="7" s="1"/>
  <c r="D1679" i="7"/>
  <c r="H1679" i="7" s="1"/>
  <c r="D2322" i="7"/>
  <c r="H2322" i="7" s="1"/>
  <c r="D759" i="7"/>
  <c r="H759" i="7" s="1"/>
  <c r="C1747" i="7"/>
  <c r="G1747" i="7" s="1"/>
  <c r="D1355" i="7"/>
  <c r="H1355" i="7" s="1"/>
  <c r="D1889" i="7"/>
  <c r="H1889" i="7" s="1"/>
  <c r="C1872" i="7"/>
  <c r="G1872" i="7" s="1"/>
  <c r="D2445" i="7"/>
  <c r="H2445" i="7" s="1"/>
  <c r="C2036" i="7"/>
  <c r="G2036" i="7" s="1"/>
  <c r="D936" i="7"/>
  <c r="H936" i="7" s="1"/>
  <c r="C1230" i="7"/>
  <c r="G1230" i="7" s="1"/>
  <c r="D2470" i="7"/>
  <c r="H2470" i="7" s="1"/>
  <c r="C2346" i="7"/>
  <c r="G2346" i="7" s="1"/>
  <c r="C1982" i="7"/>
  <c r="G1982" i="7" s="1"/>
  <c r="D1531" i="7"/>
  <c r="H1531" i="7" s="1"/>
  <c r="D1637" i="7"/>
  <c r="H1637" i="7" s="1"/>
  <c r="D2734" i="7"/>
  <c r="H2734" i="7" s="1"/>
  <c r="D1926" i="7"/>
  <c r="H1926" i="7" s="1"/>
  <c r="C1444" i="7"/>
  <c r="G1444" i="7" s="1"/>
  <c r="D1685" i="7"/>
  <c r="H1685" i="7" s="1"/>
  <c r="C2448" i="7"/>
  <c r="G2448" i="7" s="1"/>
  <c r="D1581" i="7"/>
  <c r="H1581" i="7" s="1"/>
  <c r="C2017" i="7"/>
  <c r="G2017" i="7" s="1"/>
  <c r="C2409" i="7"/>
  <c r="G2409" i="7" s="1"/>
  <c r="C965" i="7"/>
  <c r="G965" i="7" s="1"/>
  <c r="C1869" i="7"/>
  <c r="G1869" i="7" s="1"/>
  <c r="C858" i="7"/>
  <c r="G858" i="7" s="1"/>
  <c r="D2155" i="7"/>
  <c r="H2155" i="7" s="1"/>
  <c r="D2754" i="7"/>
  <c r="H2754" i="7" s="1"/>
  <c r="C2659" i="7"/>
  <c r="G2659" i="7" s="1"/>
  <c r="C768" i="7"/>
  <c r="G768" i="7" s="1"/>
  <c r="D1433" i="7"/>
  <c r="H1433" i="7" s="1"/>
  <c r="D2045" i="7"/>
  <c r="H2045" i="7" s="1"/>
  <c r="D2494" i="7"/>
  <c r="H2494" i="7" s="1"/>
  <c r="D1293" i="7"/>
  <c r="H1293" i="7" s="1"/>
  <c r="D2634" i="7"/>
  <c r="H2634" i="7" s="1"/>
  <c r="D2311" i="7"/>
  <c r="H2311" i="7" s="1"/>
  <c r="C2215" i="7"/>
  <c r="G2215" i="7" s="1"/>
  <c r="C1570" i="7"/>
  <c r="G1570" i="7" s="1"/>
  <c r="C2070" i="7"/>
  <c r="G2070" i="7" s="1"/>
  <c r="C1793" i="7"/>
  <c r="G1793" i="7" s="1"/>
  <c r="D1690" i="7"/>
  <c r="H1690" i="7" s="1"/>
  <c r="D1412" i="7"/>
  <c r="H1412" i="7" s="1"/>
  <c r="D1900" i="7"/>
  <c r="H1900" i="7" s="1"/>
  <c r="D2575" i="7"/>
  <c r="H2575" i="7" s="1"/>
  <c r="D1572" i="7"/>
  <c r="H1572" i="7" s="1"/>
  <c r="C2403" i="7"/>
  <c r="G2403" i="7" s="1"/>
  <c r="C2599" i="7"/>
  <c r="G2599" i="7" s="1"/>
  <c r="D1489" i="7"/>
  <c r="H1489" i="7" s="1"/>
  <c r="D1081" i="7"/>
  <c r="H1081" i="7" s="1"/>
  <c r="C2583" i="7"/>
  <c r="G2583" i="7" s="1"/>
  <c r="D907" i="7"/>
  <c r="H907" i="7" s="1"/>
  <c r="C2258" i="7"/>
  <c r="G2258" i="7" s="1"/>
  <c r="D1670" i="7"/>
  <c r="H1670" i="7" s="1"/>
  <c r="D1563" i="7"/>
  <c r="H1563" i="7" s="1"/>
  <c r="C2343" i="7"/>
  <c r="G2343" i="7" s="1"/>
  <c r="C2209" i="7"/>
  <c r="G2209" i="7" s="1"/>
  <c r="C1766" i="7"/>
  <c r="G1766" i="7" s="1"/>
  <c r="D1937" i="7"/>
  <c r="H1937" i="7" s="1"/>
  <c r="D1722" i="7"/>
  <c r="H1722" i="7" s="1"/>
  <c r="C2193" i="7"/>
  <c r="G2193" i="7" s="1"/>
  <c r="C1436" i="7"/>
  <c r="G1436" i="7" s="1"/>
  <c r="C1581" i="7"/>
  <c r="G1581" i="7" s="1"/>
  <c r="D2175" i="7"/>
  <c r="H2175" i="7" s="1"/>
  <c r="C1364" i="7"/>
  <c r="G1364" i="7" s="1"/>
  <c r="C2482" i="7"/>
  <c r="G2482" i="7" s="1"/>
  <c r="D1142" i="7"/>
  <c r="H1142" i="7" s="1"/>
  <c r="C1417" i="7"/>
  <c r="G1417" i="7" s="1"/>
  <c r="D1346" i="7"/>
  <c r="H1346" i="7" s="1"/>
  <c r="D2141" i="7"/>
  <c r="H2141" i="7" s="1"/>
  <c r="D1752" i="7"/>
  <c r="H1752" i="7" s="1"/>
  <c r="C1576" i="7"/>
  <c r="G1576" i="7" s="1"/>
  <c r="D1907" i="7"/>
  <c r="H1907" i="7" s="1"/>
  <c r="C2166" i="7"/>
  <c r="G2166" i="7" s="1"/>
  <c r="C2623" i="7"/>
  <c r="G2623" i="7" s="1"/>
  <c r="D938" i="7"/>
  <c r="H938" i="7" s="1"/>
  <c r="C2555" i="7"/>
  <c r="G2555" i="7" s="1"/>
  <c r="C2244" i="7"/>
  <c r="G2244" i="7" s="1"/>
  <c r="C1758" i="7"/>
  <c r="G1758" i="7" s="1"/>
  <c r="C1547" i="7"/>
  <c r="G1547" i="7" s="1"/>
  <c r="D1835" i="7"/>
  <c r="H1835" i="7" s="1"/>
  <c r="C2138" i="7"/>
  <c r="G2138" i="7" s="1"/>
  <c r="D782" i="7"/>
  <c r="H782" i="7" s="1"/>
  <c r="C1836" i="7"/>
  <c r="G1836" i="7" s="1"/>
  <c r="D2579" i="7"/>
  <c r="H2579" i="7" s="1"/>
  <c r="D1437" i="7"/>
  <c r="H1437" i="7" s="1"/>
  <c r="D2307" i="7"/>
  <c r="H2307" i="7" s="1"/>
  <c r="C1203" i="7"/>
  <c r="G1203" i="7" s="1"/>
  <c r="C2183" i="7"/>
  <c r="G2183" i="7" s="1"/>
  <c r="C1693" i="7"/>
  <c r="G1693" i="7" s="1"/>
  <c r="D1505" i="7"/>
  <c r="H1505" i="7" s="1"/>
  <c r="C1985" i="7"/>
  <c r="G1985" i="7" s="1"/>
  <c r="C1640" i="7"/>
  <c r="G1640" i="7" s="1"/>
  <c r="D2744" i="7"/>
  <c r="H2744" i="7" s="1"/>
  <c r="C1269" i="7"/>
  <c r="G1269" i="7" s="1"/>
  <c r="C1938" i="7"/>
  <c r="G1938" i="7" s="1"/>
  <c r="C2514" i="7"/>
  <c r="G2514" i="7" s="1"/>
  <c r="C2609" i="7"/>
  <c r="G2609" i="7" s="1"/>
  <c r="D1956" i="7"/>
  <c r="H1956" i="7" s="1"/>
  <c r="D2009" i="7"/>
  <c r="H2009" i="7" s="1"/>
  <c r="C1236" i="7"/>
  <c r="G1236" i="7" s="1"/>
  <c r="D1854" i="7"/>
  <c r="H1854" i="7" s="1"/>
  <c r="C1235" i="7"/>
  <c r="G1235" i="7" s="1"/>
  <c r="D1732" i="7"/>
  <c r="H1732" i="7" s="1"/>
  <c r="D2501" i="7"/>
  <c r="H2501" i="7" s="1"/>
  <c r="D1667" i="7"/>
  <c r="H1667" i="7" s="1"/>
  <c r="D1048" i="7"/>
  <c r="H1048" i="7" s="1"/>
  <c r="C2027" i="7"/>
  <c r="G2027" i="7" s="1"/>
  <c r="C1172" i="7"/>
  <c r="G1172" i="7" s="1"/>
  <c r="C2508" i="7"/>
  <c r="G2508" i="7" s="1"/>
  <c r="D2588" i="7"/>
  <c r="H2588" i="7" s="1"/>
  <c r="D1463" i="7"/>
  <c r="H1463" i="7" s="1"/>
  <c r="D1038" i="7"/>
  <c r="H1038" i="7" s="1"/>
  <c r="C1071" i="7"/>
  <c r="G1071" i="7" s="1"/>
  <c r="C1552" i="7"/>
  <c r="G1552" i="7" s="1"/>
  <c r="C820" i="7"/>
  <c r="G820" i="7" s="1"/>
  <c r="C1898" i="7"/>
  <c r="G1898" i="7" s="1"/>
  <c r="D1070" i="7"/>
  <c r="H1070" i="7" s="1"/>
  <c r="D2584" i="7"/>
  <c r="H2584" i="7" s="1"/>
  <c r="D2725" i="7"/>
  <c r="H2725" i="7" s="1"/>
  <c r="D852" i="7"/>
  <c r="H852" i="7" s="1"/>
  <c r="C2592" i="7"/>
  <c r="G2592" i="7" s="1"/>
  <c r="C2341" i="7"/>
  <c r="G2341" i="7" s="1"/>
  <c r="D2720" i="7"/>
  <c r="H2720" i="7" s="1"/>
  <c r="D929" i="7"/>
  <c r="H929" i="7" s="1"/>
  <c r="C926" i="7"/>
  <c r="G926" i="7" s="1"/>
  <c r="C2730" i="7"/>
  <c r="G2730" i="7" s="1"/>
  <c r="D1265" i="7"/>
  <c r="H1265" i="7" s="1"/>
  <c r="D1399" i="7"/>
  <c r="H1399" i="7" s="1"/>
  <c r="D1402" i="7"/>
  <c r="H1402" i="7" s="1"/>
  <c r="C1344" i="7"/>
  <c r="G1344" i="7" s="1"/>
  <c r="D2716" i="7"/>
  <c r="H2716" i="7" s="1"/>
  <c r="D949" i="7"/>
  <c r="H949" i="7" s="1"/>
  <c r="C2356" i="7"/>
  <c r="G2356" i="7" s="1"/>
  <c r="C2297" i="7"/>
  <c r="G2297" i="7" s="1"/>
  <c r="C1325" i="7"/>
  <c r="G1325" i="7" s="1"/>
  <c r="C1760" i="7"/>
  <c r="G1760" i="7" s="1"/>
  <c r="C936" i="7"/>
  <c r="G936" i="7" s="1"/>
  <c r="D1013" i="7"/>
  <c r="H1013" i="7" s="1"/>
  <c r="D2088" i="7"/>
  <c r="H2088" i="7" s="1"/>
  <c r="C1588" i="7"/>
  <c r="G1588" i="7" s="1"/>
  <c r="D2362" i="7"/>
  <c r="H2362" i="7" s="1"/>
  <c r="D2429" i="7"/>
  <c r="H2429" i="7" s="1"/>
  <c r="C1248" i="7"/>
  <c r="G1248" i="7" s="1"/>
  <c r="D2091" i="7"/>
  <c r="H2091" i="7" s="1"/>
  <c r="C1798" i="7"/>
  <c r="G1798" i="7" s="1"/>
  <c r="C1674" i="7"/>
  <c r="G1674" i="7" s="1"/>
  <c r="C946" i="7"/>
  <c r="G946" i="7" s="1"/>
  <c r="D918" i="7"/>
  <c r="H918" i="7" s="1"/>
  <c r="C835" i="7"/>
  <c r="G835" i="7" s="1"/>
  <c r="C1480" i="7"/>
  <c r="G1480" i="7" s="1"/>
  <c r="D1250" i="7"/>
  <c r="H1250" i="7" s="1"/>
  <c r="C1992" i="7"/>
  <c r="G1992" i="7" s="1"/>
  <c r="D947" i="7"/>
  <c r="H947" i="7" s="1"/>
  <c r="C1140" i="7"/>
  <c r="G1140" i="7" s="1"/>
  <c r="C2591" i="7"/>
  <c r="G2591" i="7" s="1"/>
  <c r="C1649" i="7"/>
  <c r="G1649" i="7" s="1"/>
  <c r="C1484" i="7"/>
  <c r="G1484" i="7" s="1"/>
  <c r="C1610" i="7"/>
  <c r="G1610" i="7" s="1"/>
  <c r="D1803" i="7"/>
  <c r="H1803" i="7" s="1"/>
  <c r="C1270" i="7"/>
  <c r="G1270" i="7" s="1"/>
  <c r="D1758" i="7"/>
  <c r="H1758" i="7" s="1"/>
  <c r="D2144" i="7"/>
  <c r="H2144" i="7" s="1"/>
  <c r="C1919" i="7"/>
  <c r="G1919" i="7" s="1"/>
  <c r="C1952" i="7"/>
  <c r="G1952" i="7" s="1"/>
  <c r="C2547" i="7"/>
  <c r="G2547" i="7" s="1"/>
  <c r="D2125" i="7"/>
  <c r="H2125" i="7" s="1"/>
  <c r="D2027" i="7"/>
  <c r="H2027" i="7" s="1"/>
  <c r="D2675" i="7"/>
  <c r="H2675" i="7" s="1"/>
  <c r="C1483" i="7"/>
  <c r="G1483" i="7" s="1"/>
  <c r="D1868" i="7"/>
  <c r="H1868" i="7" s="1"/>
  <c r="C1077" i="7"/>
  <c r="G1077" i="7" s="1"/>
  <c r="D1917" i="7"/>
  <c r="H1917" i="7" s="1"/>
  <c r="C2020" i="7"/>
  <c r="G2020" i="7" s="1"/>
  <c r="C2057" i="7"/>
  <c r="G2057" i="7" s="1"/>
  <c r="C982" i="7"/>
  <c r="G982" i="7" s="1"/>
  <c r="D914" i="7"/>
  <c r="H914" i="7" s="1"/>
  <c r="D2211" i="7"/>
  <c r="H2211" i="7" s="1"/>
  <c r="D2471" i="7"/>
  <c r="H2471" i="7" s="1"/>
  <c r="C2600" i="7"/>
  <c r="G2600" i="7" s="1"/>
  <c r="C2207" i="7"/>
  <c r="G2207" i="7" s="1"/>
  <c r="D1585" i="7"/>
  <c r="H1585" i="7" s="1"/>
  <c r="C2372" i="7"/>
  <c r="G2372" i="7" s="1"/>
  <c r="D2264" i="7"/>
  <c r="H2264" i="7" s="1"/>
  <c r="D1139" i="7"/>
  <c r="H1139" i="7" s="1"/>
  <c r="D2606" i="7"/>
  <c r="H2606" i="7" s="1"/>
  <c r="D948" i="7"/>
  <c r="H948" i="7" s="1"/>
  <c r="C1781" i="7"/>
  <c r="G1781" i="7" s="1"/>
  <c r="C1300" i="7"/>
  <c r="G1300" i="7" s="1"/>
  <c r="D1650" i="7"/>
  <c r="H1650" i="7" s="1"/>
  <c r="D1887" i="7"/>
  <c r="H1887" i="7" s="1"/>
  <c r="D2391" i="7"/>
  <c r="H2391" i="7" s="1"/>
  <c r="C854" i="7"/>
  <c r="G854" i="7" s="1"/>
  <c r="D1897" i="7"/>
  <c r="H1897" i="7" s="1"/>
  <c r="C1400" i="7"/>
  <c r="G1400" i="7" s="1"/>
  <c r="C1331" i="7"/>
  <c r="G1331" i="7" s="1"/>
  <c r="D2626" i="7"/>
  <c r="H2626" i="7" s="1"/>
  <c r="D867" i="7"/>
  <c r="H867" i="7" s="1"/>
  <c r="C2683" i="7"/>
  <c r="G2683" i="7" s="1"/>
  <c r="D776" i="7"/>
  <c r="H776" i="7" s="1"/>
  <c r="C1404" i="7"/>
  <c r="G1404" i="7" s="1"/>
  <c r="C2033" i="7"/>
  <c r="G2033" i="7" s="1"/>
  <c r="C1110" i="7"/>
  <c r="G1110" i="7" s="1"/>
  <c r="C1865" i="7"/>
  <c r="G1865" i="7" s="1"/>
  <c r="C2072" i="7"/>
  <c r="G2072" i="7" s="1"/>
  <c r="C2400" i="7"/>
  <c r="G2400" i="7" s="1"/>
  <c r="D2750" i="7"/>
  <c r="H2750" i="7" s="1"/>
  <c r="C1834" i="7"/>
  <c r="G1834" i="7" s="1"/>
  <c r="D1654" i="7"/>
  <c r="H1654" i="7" s="1"/>
  <c r="D1177" i="7"/>
  <c r="H1177" i="7" s="1"/>
  <c r="C1823" i="7"/>
  <c r="G1823" i="7" s="1"/>
  <c r="D1108" i="7"/>
  <c r="H1108" i="7" s="1"/>
  <c r="C2252" i="7"/>
  <c r="G2252" i="7" s="1"/>
  <c r="C1678" i="7"/>
  <c r="G1678" i="7" s="1"/>
  <c r="C816" i="7"/>
  <c r="G816" i="7" s="1"/>
  <c r="C2173" i="7"/>
  <c r="G2173" i="7" s="1"/>
  <c r="D1567" i="7"/>
  <c r="H1567" i="7" s="1"/>
  <c r="D1482" i="7"/>
  <c r="H1482" i="7" s="1"/>
  <c r="D1368" i="7"/>
  <c r="H1368" i="7" s="1"/>
  <c r="C1997" i="7"/>
  <c r="G1997" i="7" s="1"/>
  <c r="D1875" i="7"/>
  <c r="H1875" i="7" s="1"/>
  <c r="C2001" i="7"/>
  <c r="G2001" i="7" s="1"/>
  <c r="C1052" i="7"/>
  <c r="G1052" i="7" s="1"/>
  <c r="D1859" i="7"/>
  <c r="H1859" i="7" s="1"/>
  <c r="D2661" i="7"/>
  <c r="H2661" i="7" s="1"/>
  <c r="C1048" i="7"/>
  <c r="G1048" i="7" s="1"/>
  <c r="C1739" i="7"/>
  <c r="G1739" i="7" s="1"/>
  <c r="D1490" i="7"/>
  <c r="H1490" i="7" s="1"/>
  <c r="C1229" i="7"/>
  <c r="G1229" i="7" s="1"/>
  <c r="D2405" i="7"/>
  <c r="H2405" i="7" s="1"/>
  <c r="C2368" i="7"/>
  <c r="G2368" i="7" s="1"/>
  <c r="C915" i="7"/>
  <c r="G915" i="7" s="1"/>
  <c r="D1336" i="7"/>
  <c r="H1336" i="7" s="1"/>
  <c r="D2669" i="7"/>
  <c r="H2669" i="7" s="1"/>
  <c r="D760" i="7"/>
  <c r="H760" i="7" s="1"/>
  <c r="D2446" i="7"/>
  <c r="H2446" i="7" s="1"/>
  <c r="D771" i="7"/>
  <c r="H771" i="7" s="1"/>
  <c r="D2389" i="7"/>
  <c r="H2389" i="7" s="1"/>
  <c r="C979" i="7"/>
  <c r="G979" i="7" s="1"/>
  <c r="C2732" i="7"/>
  <c r="G2732" i="7" s="1"/>
  <c r="D1376" i="7"/>
  <c r="H1376" i="7" s="1"/>
  <c r="D798" i="7"/>
  <c r="H798" i="7" s="1"/>
  <c r="C761" i="7"/>
  <c r="G761" i="7" s="1"/>
  <c r="D1935" i="7"/>
  <c r="H1935" i="7" s="1"/>
  <c r="D2213" i="7"/>
  <c r="H2213" i="7" s="1"/>
  <c r="D1007" i="7"/>
  <c r="H1007" i="7" s="1"/>
  <c r="C1722" i="7"/>
  <c r="G1722" i="7" s="1"/>
  <c r="D2193" i="7"/>
  <c r="H2193" i="7" s="1"/>
  <c r="C829" i="7"/>
  <c r="G829" i="7" s="1"/>
  <c r="D1159" i="7"/>
  <c r="H1159" i="7" s="1"/>
  <c r="D1647" i="7"/>
  <c r="H1647" i="7" s="1"/>
  <c r="D2399" i="7"/>
  <c r="H2399" i="7" s="1"/>
  <c r="C2396" i="7"/>
  <c r="G2396" i="7" s="1"/>
  <c r="C1036" i="7"/>
  <c r="G1036" i="7" s="1"/>
  <c r="D2593" i="7"/>
  <c r="H2593" i="7" s="1"/>
  <c r="C857" i="7"/>
  <c r="G857" i="7" s="1"/>
  <c r="C822" i="7"/>
  <c r="G822" i="7" s="1"/>
  <c r="D1375" i="7"/>
  <c r="H1375" i="7" s="1"/>
  <c r="D1455" i="7"/>
  <c r="H1455" i="7" s="1"/>
  <c r="D2513" i="7"/>
  <c r="H2513" i="7" s="1"/>
  <c r="D1165" i="7"/>
  <c r="H1165" i="7" s="1"/>
  <c r="C2457" i="7"/>
  <c r="G2457" i="7" s="1"/>
  <c r="C2061" i="7"/>
  <c r="G2061" i="7" s="1"/>
  <c r="D1966" i="7"/>
  <c r="H1966" i="7" s="1"/>
  <c r="D2185" i="7"/>
  <c r="H2185" i="7" s="1"/>
  <c r="C2369" i="7"/>
  <c r="G2369" i="7" s="1"/>
  <c r="C2670" i="7"/>
  <c r="G2670" i="7" s="1"/>
  <c r="D2033" i="7"/>
  <c r="H2033" i="7" s="1"/>
  <c r="D1062" i="7"/>
  <c r="H1062" i="7" s="1"/>
  <c r="D1075" i="7"/>
  <c r="H1075" i="7" s="1"/>
  <c r="C2283" i="7"/>
  <c r="G2283" i="7" s="1"/>
  <c r="C1360" i="7"/>
  <c r="G1360" i="7" s="1"/>
  <c r="C2696" i="7"/>
  <c r="G2696" i="7" s="1"/>
  <c r="C1974" i="7"/>
  <c r="G1974" i="7" s="1"/>
  <c r="D1458" i="7"/>
  <c r="H1458" i="7" s="1"/>
  <c r="D990" i="7"/>
  <c r="H990" i="7" s="1"/>
  <c r="C1099" i="7"/>
  <c r="G1099" i="7" s="1"/>
  <c r="D1981" i="7"/>
  <c r="H1981" i="7" s="1"/>
  <c r="D2641" i="7"/>
  <c r="H2641" i="7" s="1"/>
  <c r="C1932" i="7"/>
  <c r="G1932" i="7" s="1"/>
  <c r="D920" i="7"/>
  <c r="H920" i="7" s="1"/>
  <c r="D2199" i="7"/>
  <c r="H2199" i="7" s="1"/>
  <c r="D1116" i="7"/>
  <c r="H1116" i="7" s="1"/>
  <c r="D1994" i="7"/>
  <c r="H1994" i="7" s="1"/>
  <c r="C2045" i="7"/>
  <c r="G2045" i="7" s="1"/>
  <c r="D1549" i="7"/>
  <c r="H1549" i="7" s="1"/>
  <c r="C2481" i="7"/>
  <c r="G2481" i="7" s="1"/>
  <c r="C1023" i="7"/>
  <c r="G1023" i="7" s="1"/>
  <c r="D1258" i="7"/>
  <c r="H1258" i="7" s="1"/>
  <c r="C1561" i="7"/>
  <c r="G1561" i="7" s="1"/>
  <c r="C2174" i="7"/>
  <c r="G2174" i="7" s="1"/>
  <c r="C2250" i="7"/>
  <c r="G2250" i="7" s="1"/>
  <c r="D2099" i="7"/>
  <c r="H2099" i="7" s="1"/>
  <c r="D1497" i="7"/>
  <c r="H1497" i="7" s="1"/>
  <c r="D2681" i="7"/>
  <c r="H2681" i="7" s="1"/>
  <c r="D1287" i="7"/>
  <c r="H1287" i="7" s="1"/>
  <c r="C2480" i="7"/>
  <c r="G2480" i="7" s="1"/>
  <c r="D2030" i="7"/>
  <c r="H2030" i="7" s="1"/>
  <c r="C2450" i="7"/>
  <c r="G2450" i="7" s="1"/>
  <c r="C1549" i="7"/>
  <c r="G1549" i="7" s="1"/>
  <c r="D777" i="7"/>
  <c r="H777" i="7" s="1"/>
  <c r="D1366" i="7"/>
  <c r="H1366" i="7" s="1"/>
  <c r="D2168" i="7"/>
  <c r="H2168" i="7" s="1"/>
  <c r="C2145" i="7"/>
  <c r="G2145" i="7" s="1"/>
  <c r="C999" i="7"/>
  <c r="G999" i="7" s="1"/>
  <c r="C2179" i="7"/>
  <c r="G2179" i="7" s="1"/>
  <c r="C1067" i="7"/>
  <c r="G1067" i="7" s="1"/>
  <c r="D1358" i="7"/>
  <c r="H1358" i="7" s="1"/>
  <c r="C2595" i="7"/>
  <c r="G2595" i="7" s="1"/>
  <c r="C1733" i="7"/>
  <c r="G1733" i="7" s="1"/>
  <c r="D941" i="7"/>
  <c r="H941" i="7" s="1"/>
  <c r="D2415" i="7"/>
  <c r="H2415" i="7" s="1"/>
  <c r="C1904" i="7"/>
  <c r="G1904" i="7" s="1"/>
  <c r="D1053" i="7"/>
  <c r="H1053" i="7" s="1"/>
  <c r="D850" i="7"/>
  <c r="H850" i="7" s="1"/>
  <c r="D1988" i="7"/>
  <c r="H1988" i="7" s="1"/>
  <c r="D2553" i="7"/>
  <c r="H2553" i="7" s="1"/>
  <c r="C2525" i="7"/>
  <c r="G2525" i="7" s="1"/>
  <c r="D1394" i="7"/>
  <c r="H1394" i="7" s="1"/>
  <c r="C2116" i="7"/>
  <c r="G2116" i="7" s="1"/>
  <c r="D2464" i="7"/>
  <c r="H2464" i="7" s="1"/>
  <c r="D2554" i="7"/>
  <c r="H2554" i="7" s="1"/>
  <c r="D1909" i="7"/>
  <c r="H1909" i="7" s="1"/>
  <c r="D2075" i="7"/>
  <c r="H2075" i="7" s="1"/>
  <c r="D2647" i="7"/>
  <c r="H2647" i="7" s="1"/>
  <c r="D1627" i="7"/>
  <c r="H1627" i="7" s="1"/>
  <c r="C1383" i="7"/>
  <c r="G1383" i="7" s="1"/>
  <c r="C2436" i="7"/>
  <c r="G2436" i="7" s="1"/>
  <c r="D1422" i="7"/>
  <c r="H1422" i="7" s="1"/>
  <c r="C2520" i="7"/>
  <c r="G2520" i="7" s="1"/>
  <c r="D978" i="7"/>
  <c r="H978" i="7" s="1"/>
  <c r="C814" i="7"/>
  <c r="G814" i="7" s="1"/>
  <c r="D2328" i="7"/>
  <c r="H2328" i="7" s="1"/>
  <c r="C1706" i="7"/>
  <c r="G1706" i="7" s="1"/>
  <c r="D1716" i="7"/>
  <c r="H1716" i="7" s="1"/>
  <c r="C1930" i="7"/>
  <c r="G1930" i="7" s="1"/>
  <c r="D2151" i="7"/>
  <c r="H2151" i="7" s="1"/>
  <c r="C1596" i="7"/>
  <c r="G1596" i="7" s="1"/>
  <c r="D1277" i="7"/>
  <c r="H1277" i="7" s="1"/>
  <c r="D1010" i="7"/>
  <c r="H1010" i="7" s="1"/>
  <c r="D1343" i="7"/>
  <c r="H1343" i="7" s="1"/>
  <c r="C1521" i="7"/>
  <c r="G1521" i="7" s="1"/>
  <c r="D1737" i="7"/>
  <c r="H1737" i="7" s="1"/>
  <c r="C1813" i="7"/>
  <c r="G1813" i="7" s="1"/>
  <c r="D1562" i="7"/>
  <c r="H1562" i="7" s="1"/>
  <c r="D841" i="7"/>
  <c r="H841" i="7" s="1"/>
  <c r="C1563" i="7"/>
  <c r="G1563" i="7" s="1"/>
  <c r="D1428" i="7"/>
  <c r="H1428" i="7" s="1"/>
  <c r="D2163" i="7"/>
  <c r="H2163" i="7" s="1"/>
  <c r="C1425" i="7"/>
  <c r="G1425" i="7" s="1"/>
  <c r="D973" i="7"/>
  <c r="H973" i="7" s="1"/>
  <c r="C1717" i="7"/>
  <c r="G1717" i="7" s="1"/>
  <c r="D1257" i="7"/>
  <c r="H1257" i="7" s="1"/>
  <c r="D1285" i="7"/>
  <c r="H1285" i="7" s="1"/>
  <c r="D2229" i="7"/>
  <c r="H2229" i="7" s="1"/>
  <c r="D1565" i="7"/>
  <c r="H1565" i="7" s="1"/>
  <c r="C2016" i="7"/>
  <c r="G2016" i="7" s="1"/>
  <c r="C1243" i="7"/>
  <c r="G1243" i="7" s="1"/>
  <c r="C1017" i="7"/>
  <c r="G1017" i="7" s="1"/>
  <c r="C2233" i="7"/>
  <c r="G2233" i="7" s="1"/>
  <c r="D1248" i="7"/>
  <c r="H1248" i="7" s="1"/>
  <c r="D1035" i="7"/>
  <c r="H1035" i="7" s="1"/>
  <c r="D1289" i="7"/>
  <c r="H1289" i="7" s="1"/>
  <c r="D1730" i="7"/>
  <c r="H1730" i="7" s="1"/>
  <c r="C1724" i="7"/>
  <c r="G1724" i="7" s="1"/>
  <c r="D1885" i="7"/>
  <c r="H1885" i="7" s="1"/>
  <c r="C1594" i="7"/>
  <c r="G1594" i="7" s="1"/>
  <c r="C2120" i="7"/>
  <c r="G2120" i="7" s="1"/>
  <c r="D2112" i="7"/>
  <c r="H2112" i="7" s="1"/>
  <c r="D1291" i="7"/>
  <c r="H1291" i="7" s="1"/>
  <c r="C1810" i="7"/>
  <c r="G1810" i="7" s="1"/>
  <c r="D1068" i="7"/>
  <c r="H1068" i="7" s="1"/>
  <c r="C2374" i="7"/>
  <c r="G2374" i="7" s="1"/>
  <c r="C2349" i="7"/>
  <c r="G2349" i="7" s="1"/>
  <c r="C2720" i="7"/>
  <c r="G2720" i="7" s="1"/>
  <c r="D2551" i="7"/>
  <c r="H2551" i="7" s="1"/>
  <c r="C2398" i="7"/>
  <c r="G2398" i="7" s="1"/>
  <c r="D2201" i="7"/>
  <c r="H2201" i="7" s="1"/>
  <c r="C2432" i="7"/>
  <c r="G2432" i="7" s="1"/>
  <c r="D1114" i="7"/>
  <c r="H1114" i="7" s="1"/>
  <c r="D1918" i="7"/>
  <c r="H1918" i="7" s="1"/>
  <c r="C760" i="7"/>
  <c r="G760" i="7" s="1"/>
  <c r="C2068" i="7"/>
  <c r="G2068" i="7" s="1"/>
  <c r="C2625" i="7"/>
  <c r="G2625" i="7" s="1"/>
  <c r="D1050" i="7"/>
  <c r="H1050" i="7" s="1"/>
  <c r="D859" i="7"/>
  <c r="H859" i="7" s="1"/>
  <c r="D763" i="7"/>
  <c r="H763" i="7" s="1"/>
  <c r="C1599" i="7"/>
  <c r="G1599" i="7" s="1"/>
  <c r="D1012" i="7"/>
  <c r="H1012" i="7" s="1"/>
  <c r="C2594" i="7"/>
  <c r="G2594" i="7" s="1"/>
  <c r="D2467" i="7"/>
  <c r="H2467" i="7" s="1"/>
  <c r="C2231" i="7"/>
  <c r="G2231" i="7" s="1"/>
  <c r="D1151" i="7"/>
  <c r="H1151" i="7" s="1"/>
  <c r="C1933" i="7"/>
  <c r="G1933" i="7" s="1"/>
  <c r="C1119" i="7"/>
  <c r="G1119" i="7" s="1"/>
  <c r="C1680" i="7"/>
  <c r="G1680" i="7" s="1"/>
  <c r="C2549" i="7"/>
  <c r="G2549" i="7" s="1"/>
  <c r="D2713" i="7"/>
  <c r="H2713" i="7" s="1"/>
  <c r="D1174" i="7"/>
  <c r="H1174" i="7" s="1"/>
  <c r="C2394" i="7"/>
  <c r="G2394" i="7" s="1"/>
  <c r="C2357" i="7"/>
  <c r="G2357" i="7" s="1"/>
  <c r="D1669" i="7"/>
  <c r="H1669" i="7" s="1"/>
  <c r="C1500" i="7"/>
  <c r="G1500" i="7" s="1"/>
  <c r="D2614" i="7"/>
  <c r="H2614" i="7" s="1"/>
  <c r="D1908" i="7"/>
  <c r="H1908" i="7" s="1"/>
  <c r="C2211" i="7"/>
  <c r="G2211" i="7" s="1"/>
  <c r="C1359" i="7"/>
  <c r="G1359" i="7" s="1"/>
  <c r="C1477" i="7"/>
  <c r="G1477" i="7" s="1"/>
  <c r="C2005" i="7"/>
  <c r="G2005" i="7" s="1"/>
  <c r="C2444" i="7"/>
  <c r="G2444" i="7" s="1"/>
  <c r="C1257" i="7"/>
  <c r="G1257" i="7" s="1"/>
  <c r="D2139" i="7"/>
  <c r="H2139" i="7" s="1"/>
  <c r="D1749" i="7"/>
  <c r="H1749" i="7" s="1"/>
  <c r="C1964" i="7"/>
  <c r="G1964" i="7" s="1"/>
  <c r="D2149" i="7"/>
  <c r="H2149" i="7" s="1"/>
  <c r="C1126" i="7"/>
  <c r="G1126" i="7" s="1"/>
  <c r="C2230" i="7"/>
  <c r="G2230" i="7" s="1"/>
  <c r="D2615" i="7"/>
  <c r="H2615" i="7" s="1"/>
  <c r="D2583" i="7"/>
  <c r="H2583" i="7" s="1"/>
  <c r="C2184" i="7"/>
  <c r="G2184" i="7" s="1"/>
  <c r="C2095" i="7"/>
  <c r="G2095" i="7" s="1"/>
  <c r="D1359" i="7"/>
  <c r="H1359" i="7" s="1"/>
  <c r="C2049" i="7"/>
  <c r="G2049" i="7" s="1"/>
  <c r="C2150" i="7"/>
  <c r="G2150" i="7" s="1"/>
  <c r="C1621" i="7"/>
  <c r="G1621" i="7" s="1"/>
  <c r="D1328" i="7"/>
  <c r="H1328" i="7" s="1"/>
  <c r="C1525" i="7"/>
  <c r="G1525" i="7" s="1"/>
  <c r="D2542" i="7"/>
  <c r="H2542" i="7" s="1"/>
  <c r="D1354" i="7"/>
  <c r="H1354" i="7" s="1"/>
  <c r="C1682" i="7"/>
  <c r="G1682" i="7" s="1"/>
  <c r="C2631" i="7"/>
  <c r="G2631" i="7" s="1"/>
  <c r="C2725" i="7"/>
  <c r="G2725" i="7" s="1"/>
  <c r="D2037" i="7"/>
  <c r="H2037" i="7" s="1"/>
  <c r="D1550" i="7"/>
  <c r="H1550" i="7" s="1"/>
  <c r="C1976" i="7"/>
  <c r="G1976" i="7" s="1"/>
  <c r="D2270" i="7"/>
  <c r="H2270" i="7" s="1"/>
  <c r="D2543" i="7"/>
  <c r="H2543" i="7" s="1"/>
  <c r="D1101" i="7"/>
  <c r="H1101" i="7" s="1"/>
  <c r="D2563" i="7"/>
  <c r="H2563" i="7" s="1"/>
  <c r="D1757" i="7"/>
  <c r="H1757" i="7" s="1"/>
  <c r="D1457" i="7"/>
  <c r="H1457" i="7" s="1"/>
  <c r="D915" i="7"/>
  <c r="H915" i="7" s="1"/>
  <c r="D1601" i="7"/>
  <c r="H1601" i="7" s="1"/>
  <c r="C1835" i="7"/>
  <c r="G1835" i="7" s="1"/>
  <c r="C1449" i="7"/>
  <c r="G1449" i="7" s="1"/>
  <c r="C1075" i="7"/>
  <c r="G1075" i="7" s="1"/>
  <c r="C2535" i="7"/>
  <c r="G2535" i="7" s="1"/>
  <c r="D1775" i="7"/>
  <c r="H1775" i="7" s="1"/>
  <c r="C1911" i="7"/>
  <c r="G1911" i="7" s="1"/>
  <c r="C1450" i="7"/>
  <c r="G1450" i="7" s="1"/>
  <c r="D2769" i="7"/>
  <c r="H2769" i="7" s="1"/>
  <c r="D2222" i="7"/>
  <c r="H2222" i="7" s="1"/>
  <c r="C1375" i="7"/>
  <c r="G1375" i="7" s="1"/>
  <c r="C1860" i="7"/>
  <c r="G1860" i="7" s="1"/>
  <c r="C1655" i="7"/>
  <c r="G1655" i="7" s="1"/>
  <c r="C2416" i="7"/>
  <c r="G2416" i="7" s="1"/>
  <c r="C2438" i="7"/>
  <c r="G2438" i="7" s="1"/>
  <c r="D2612" i="7"/>
  <c r="H2612" i="7" s="1"/>
  <c r="C1192" i="7"/>
  <c r="G1192" i="7" s="1"/>
  <c r="C1654" i="7"/>
  <c r="G1654" i="7" s="1"/>
  <c r="D1303" i="7"/>
  <c r="H1303" i="7" s="1"/>
  <c r="C1757" i="7"/>
  <c r="G1757" i="7" s="1"/>
  <c r="D942" i="7"/>
  <c r="H942" i="7" s="1"/>
  <c r="C2108" i="7"/>
  <c r="G2108" i="7" s="1"/>
  <c r="D2761" i="7"/>
  <c r="H2761" i="7" s="1"/>
  <c r="C1182" i="7"/>
  <c r="G1182" i="7" s="1"/>
  <c r="C2423" i="7"/>
  <c r="G2423" i="7" s="1"/>
  <c r="C2624" i="7"/>
  <c r="G2624" i="7" s="1"/>
  <c r="D779" i="7"/>
  <c r="H779" i="7" s="1"/>
  <c r="C2742" i="7"/>
  <c r="G2742" i="7" s="1"/>
  <c r="C1502" i="7"/>
  <c r="G1502" i="7" s="1"/>
  <c r="D1296" i="7"/>
  <c r="H1296" i="7" s="1"/>
  <c r="C949" i="7"/>
  <c r="G949" i="7" s="1"/>
  <c r="D2020" i="7"/>
  <c r="H2020" i="7" s="1"/>
  <c r="D1341" i="7"/>
  <c r="H1341" i="7" s="1"/>
  <c r="C1504" i="7"/>
  <c r="G1504" i="7" s="1"/>
  <c r="C1618" i="7"/>
  <c r="G1618" i="7" s="1"/>
  <c r="D2187" i="7"/>
  <c r="H2187" i="7" s="1"/>
  <c r="C2031" i="7"/>
  <c r="G2031" i="7" s="1"/>
  <c r="C1374" i="7"/>
  <c r="G1374" i="7" s="1"/>
  <c r="C2324" i="7"/>
  <c r="G2324" i="7" s="1"/>
  <c r="C2187" i="7"/>
  <c r="G2187" i="7" s="1"/>
  <c r="D1268" i="7"/>
  <c r="H1268" i="7" s="1"/>
  <c r="D1880" i="7"/>
  <c r="H1880" i="7" s="1"/>
  <c r="C2673" i="7"/>
  <c r="G2673" i="7" s="1"/>
  <c r="C1705" i="7"/>
  <c r="G1705" i="7" s="1"/>
  <c r="D812" i="7"/>
  <c r="H812" i="7" s="1"/>
  <c r="C1117" i="7"/>
  <c r="G1117" i="7" s="1"/>
  <c r="D2268" i="7"/>
  <c r="H2268" i="7" s="1"/>
  <c r="D1568" i="7"/>
  <c r="H1568" i="7" s="1"/>
  <c r="C943" i="7"/>
  <c r="G943" i="7" s="1"/>
  <c r="C1920" i="7"/>
  <c r="G1920" i="7" s="1"/>
  <c r="C1650" i="7"/>
  <c r="G1650" i="7" s="1"/>
  <c r="C1936" i="7"/>
  <c r="G1936" i="7" s="1"/>
  <c r="D2302" i="7"/>
  <c r="H2302" i="7" s="1"/>
  <c r="C1546" i="7"/>
  <c r="G1546" i="7" s="1"/>
  <c r="D2640" i="7"/>
  <c r="H2640" i="7" s="1"/>
  <c r="D773" i="7"/>
  <c r="H773" i="7" s="1"/>
  <c r="C855" i="7"/>
  <c r="G855" i="7" s="1"/>
  <c r="D1049" i="7"/>
  <c r="H1049" i="7" s="1"/>
  <c r="C1699" i="7"/>
  <c r="G1699" i="7" s="1"/>
  <c r="C1685" i="7"/>
  <c r="G1685" i="7" s="1"/>
  <c r="C1424" i="7"/>
  <c r="G1424" i="7" s="1"/>
  <c r="C1681" i="7"/>
  <c r="G1681" i="7" s="1"/>
  <c r="C2404" i="7"/>
  <c r="G2404" i="7" s="1"/>
  <c r="C1479" i="7"/>
  <c r="G1479" i="7" s="1"/>
  <c r="D2174" i="7"/>
  <c r="H2174" i="7" s="1"/>
  <c r="D2519" i="7"/>
  <c r="H2519" i="7" s="1"/>
  <c r="C856" i="7"/>
  <c r="G856" i="7" s="1"/>
  <c r="C1045" i="7"/>
  <c r="G1045" i="7" s="1"/>
  <c r="D2486" i="7"/>
  <c r="H2486" i="7" s="1"/>
  <c r="D2766" i="7"/>
  <c r="H2766" i="7" s="1"/>
  <c r="C2634" i="7"/>
  <c r="G2634" i="7" s="1"/>
  <c r="D824" i="7"/>
  <c r="H824" i="7" s="1"/>
  <c r="C2121" i="7"/>
  <c r="G2121" i="7" s="1"/>
  <c r="D2221" i="7"/>
  <c r="H2221" i="7" s="1"/>
  <c r="C1922" i="7"/>
  <c r="G1922" i="7" s="1"/>
  <c r="D2618" i="7"/>
  <c r="H2618" i="7" s="1"/>
  <c r="C1660" i="7"/>
  <c r="G1660" i="7" s="1"/>
  <c r="D784" i="7"/>
  <c r="H784" i="7" s="1"/>
  <c r="C2214" i="7"/>
  <c r="G2214" i="7" s="1"/>
  <c r="D1216" i="7"/>
  <c r="H1216" i="7" s="1"/>
  <c r="C2377" i="7"/>
  <c r="G2377" i="7" s="1"/>
  <c r="D1881" i="7"/>
  <c r="H1881" i="7" s="1"/>
  <c r="D2664" i="7"/>
  <c r="H2664" i="7" s="1"/>
  <c r="C2709" i="7"/>
  <c r="G2709" i="7" s="1"/>
  <c r="D2138" i="7"/>
  <c r="H2138" i="7" s="1"/>
  <c r="D2066" i="7"/>
  <c r="H2066" i="7" s="1"/>
  <c r="D761" i="7"/>
  <c r="H761" i="7" s="1"/>
  <c r="C993" i="7"/>
  <c r="G993" i="7" s="1"/>
  <c r="D1954" i="7"/>
  <c r="H1954" i="7" s="1"/>
  <c r="D869" i="7"/>
  <c r="H869" i="7" s="1"/>
  <c r="D1223" i="7"/>
  <c r="H1223" i="7" s="1"/>
  <c r="D2280" i="7"/>
  <c r="H2280" i="7" s="1"/>
  <c r="D2731" i="7"/>
  <c r="H2731" i="7" s="1"/>
  <c r="C1606" i="7"/>
  <c r="G1606" i="7" s="1"/>
  <c r="C1225" i="7"/>
  <c r="G1225" i="7" s="1"/>
  <c r="C1362" i="7"/>
  <c r="G1362" i="7" s="1"/>
  <c r="C2328" i="7"/>
  <c r="G2328" i="7" s="1"/>
  <c r="C1797" i="7"/>
  <c r="G1797" i="7" s="1"/>
  <c r="D2357" i="7"/>
  <c r="H2357" i="7" s="1"/>
  <c r="C1575" i="7"/>
  <c r="G1575" i="7" s="1"/>
  <c r="C2261" i="7"/>
  <c r="G2261" i="7" s="1"/>
  <c r="D2051" i="7"/>
  <c r="H2051" i="7" s="1"/>
  <c r="C1470" i="7"/>
  <c r="G1470" i="7" s="1"/>
  <c r="C1877" i="7"/>
  <c r="G1877" i="7" s="1"/>
  <c r="C1690" i="7"/>
  <c r="G1690" i="7" s="1"/>
  <c r="D2355" i="7"/>
  <c r="H2355" i="7" s="1"/>
  <c r="C2615" i="7"/>
  <c r="G2615" i="7" s="1"/>
  <c r="C2093" i="7"/>
  <c r="G2093" i="7" s="1"/>
  <c r="C1168" i="7"/>
  <c r="G1168" i="7" s="1"/>
  <c r="C1378" i="7"/>
  <c r="G1378" i="7" s="1"/>
  <c r="D2758" i="7"/>
  <c r="H2758" i="7" s="1"/>
  <c r="D1545" i="7"/>
  <c r="H1545" i="7" s="1"/>
  <c r="D1320" i="7"/>
  <c r="H1320" i="7" s="1"/>
  <c r="D1825" i="7"/>
  <c r="H1825" i="7" s="1"/>
  <c r="C1295" i="7"/>
  <c r="G1295" i="7" s="1"/>
  <c r="C2140" i="7"/>
  <c r="G2140" i="7" s="1"/>
  <c r="D959" i="7"/>
  <c r="H959" i="7" s="1"/>
  <c r="C2473" i="7"/>
  <c r="G2473" i="7" s="1"/>
  <c r="C1208" i="7"/>
  <c r="G1208" i="7" s="1"/>
  <c r="C1584" i="7"/>
  <c r="G1584" i="7" s="1"/>
  <c r="D2590" i="7"/>
  <c r="H2590" i="7" s="1"/>
  <c r="C1666" i="7"/>
  <c r="G1666" i="7" s="1"/>
  <c r="D2230" i="7"/>
  <c r="H2230" i="7" s="1"/>
  <c r="D1613" i="7"/>
  <c r="H1613" i="7" s="1"/>
  <c r="C2531" i="7"/>
  <c r="G2531" i="7" s="1"/>
  <c r="D2473" i="7"/>
  <c r="H2473" i="7" s="1"/>
  <c r="C1755" i="7"/>
  <c r="G1755" i="7" s="1"/>
  <c r="D2002" i="7"/>
  <c r="H2002" i="7" s="1"/>
  <c r="D1046" i="7"/>
  <c r="H1046" i="7" s="1"/>
  <c r="C1336" i="7"/>
  <c r="G1336" i="7" s="1"/>
  <c r="D2153" i="7"/>
  <c r="H2153" i="7" s="1"/>
  <c r="C1263" i="7"/>
  <c r="G1263" i="7" s="1"/>
  <c r="D1209" i="7"/>
  <c r="H1209" i="7" s="1"/>
  <c r="C2572" i="7"/>
  <c r="G2572" i="7" s="1"/>
  <c r="C1399" i="7"/>
  <c r="G1399" i="7" s="1"/>
  <c r="C938" i="7"/>
  <c r="G938" i="7" s="1"/>
  <c r="D1381" i="7"/>
  <c r="H1381" i="7" s="1"/>
  <c r="C889" i="7"/>
  <c r="G889" i="7" s="1"/>
  <c r="C2313" i="7"/>
  <c r="G2313" i="7" s="1"/>
  <c r="C1957" i="7"/>
  <c r="G1957" i="7" s="1"/>
  <c r="C2263" i="7"/>
  <c r="G2263" i="7" s="1"/>
  <c r="D1894" i="7"/>
  <c r="H1894" i="7" s="1"/>
  <c r="D1645" i="7"/>
  <c r="H1645" i="7" s="1"/>
  <c r="C2042" i="7"/>
  <c r="G2042" i="7" s="1"/>
  <c r="D1092" i="7"/>
  <c r="H1092" i="7" s="1"/>
  <c r="D2533" i="7"/>
  <c r="H2533" i="7" s="1"/>
  <c r="D822" i="7"/>
  <c r="H822" i="7" s="1"/>
  <c r="D1058" i="7"/>
  <c r="H1058" i="7" s="1"/>
  <c r="C2131" i="7"/>
  <c r="G2131" i="7" s="1"/>
  <c r="C2383" i="7"/>
  <c r="G2383" i="7" s="1"/>
  <c r="C2428" i="7"/>
  <c r="G2428" i="7" s="1"/>
  <c r="D2496" i="7"/>
  <c r="H2496" i="7" s="1"/>
  <c r="C2556" i="7"/>
  <c r="G2556" i="7" s="1"/>
  <c r="C1443" i="7"/>
  <c r="G1443" i="7" s="1"/>
  <c r="C988" i="7"/>
  <c r="G988" i="7" s="1"/>
  <c r="C2544" i="7"/>
  <c r="G2544" i="7" s="1"/>
  <c r="C2589" i="7"/>
  <c r="G2589" i="7" s="1"/>
  <c r="D1332" i="7"/>
  <c r="H1332" i="7" s="1"/>
  <c r="C1980" i="7"/>
  <c r="G1980" i="7" s="1"/>
  <c r="C2267" i="7"/>
  <c r="G2267" i="7" s="1"/>
  <c r="D1182" i="7"/>
  <c r="H1182" i="7" s="1"/>
  <c r="D2609" i="7"/>
  <c r="H2609" i="7" s="1"/>
  <c r="D1817" i="7"/>
  <c r="H1817" i="7" s="1"/>
  <c r="D1357" i="7"/>
  <c r="H1357" i="7" s="1"/>
  <c r="D900" i="7"/>
  <c r="H900" i="7" s="1"/>
  <c r="C2762" i="7"/>
  <c r="G2762" i="7" s="1"/>
  <c r="C1783" i="7"/>
  <c r="G1783" i="7" s="1"/>
  <c r="D2577" i="7"/>
  <c r="H2577" i="7" s="1"/>
  <c r="D1538" i="7"/>
  <c r="H1538" i="7" s="1"/>
  <c r="C1638" i="7"/>
  <c r="G1638" i="7" s="1"/>
  <c r="D2325" i="7"/>
  <c r="H2325" i="7" s="1"/>
  <c r="D1853" i="7"/>
  <c r="H1853" i="7" s="1"/>
  <c r="C1073" i="7"/>
  <c r="G1073" i="7" s="1"/>
  <c r="C870" i="7"/>
  <c r="G870" i="7" s="1"/>
  <c r="C2399" i="7"/>
  <c r="G2399" i="7" s="1"/>
  <c r="D2721" i="7"/>
  <c r="H2721" i="7" s="1"/>
  <c r="D1099" i="7"/>
  <c r="H1099" i="7" s="1"/>
  <c r="D1658" i="7"/>
  <c r="H1658" i="7" s="1"/>
  <c r="D1553" i="7"/>
  <c r="H1553" i="7" s="1"/>
  <c r="C1311" i="7"/>
  <c r="G1311" i="7" s="1"/>
  <c r="D783" i="7"/>
  <c r="H783" i="7" s="1"/>
  <c r="D1997" i="7"/>
  <c r="H1997" i="7" s="1"/>
  <c r="C850" i="7"/>
  <c r="G850" i="7" s="1"/>
  <c r="D2089" i="7"/>
  <c r="H2089" i="7" s="1"/>
  <c r="C994" i="7"/>
  <c r="G994" i="7" s="1"/>
  <c r="C2290" i="7"/>
  <c r="G2290" i="7" s="1"/>
  <c r="C2067" i="7"/>
  <c r="G2067" i="7" s="1"/>
  <c r="D1384" i="7"/>
  <c r="H1384" i="7" s="1"/>
  <c r="C1065" i="7"/>
  <c r="G1065" i="7" s="1"/>
  <c r="D1708" i="7"/>
  <c r="H1708" i="7" s="1"/>
  <c r="D1920" i="7"/>
  <c r="H1920" i="7" s="1"/>
  <c r="C2434" i="7"/>
  <c r="G2434" i="7" s="1"/>
  <c r="C1251" i="7"/>
  <c r="G1251" i="7" s="1"/>
  <c r="C1583" i="7"/>
  <c r="G1583" i="7" s="1"/>
  <c r="C1696" i="7"/>
  <c r="G1696" i="7" s="1"/>
  <c r="D1698" i="7"/>
  <c r="H1698" i="7" s="1"/>
  <c r="D1199" i="7"/>
  <c r="H1199" i="7" s="1"/>
  <c r="C2602" i="7"/>
  <c r="G2602" i="7" s="1"/>
  <c r="C2277" i="7"/>
  <c r="G2277" i="7" s="1"/>
  <c r="C1719" i="7"/>
  <c r="G1719" i="7" s="1"/>
  <c r="C2596" i="7"/>
  <c r="G2596" i="7" s="1"/>
  <c r="C908" i="7"/>
  <c r="G908" i="7" s="1"/>
  <c r="D1391" i="7"/>
  <c r="H1391" i="7" s="1"/>
  <c r="C892" i="7"/>
  <c r="G892" i="7" s="1"/>
  <c r="D1982" i="7"/>
  <c r="H1982" i="7" s="1"/>
  <c r="C2304" i="7"/>
  <c r="G2304" i="7" s="1"/>
  <c r="C2707" i="7"/>
  <c r="G2707" i="7" s="1"/>
  <c r="C2030" i="7"/>
  <c r="G2030" i="7" s="1"/>
  <c r="C1880" i="7"/>
  <c r="G1880" i="7" s="1"/>
  <c r="C1175" i="7"/>
  <c r="G1175" i="7" s="1"/>
  <c r="D2142" i="7"/>
  <c r="H2142" i="7" s="1"/>
  <c r="C2006" i="7"/>
  <c r="G2006" i="7" s="1"/>
  <c r="D2395" i="7"/>
  <c r="H2395" i="7" s="1"/>
  <c r="D2656" i="7"/>
  <c r="H2656" i="7" s="1"/>
  <c r="D2688" i="7"/>
  <c r="H2688" i="7" s="1"/>
  <c r="D2762" i="7"/>
  <c r="H2762" i="7" s="1"/>
  <c r="D1065" i="7"/>
  <c r="H1065" i="7" s="1"/>
  <c r="D967" i="7"/>
  <c r="H967" i="7" s="1"/>
  <c r="C1346" i="7"/>
  <c r="G1346" i="7" s="1"/>
  <c r="D2534" i="7"/>
  <c r="H2534" i="7" s="1"/>
  <c r="D1782" i="7"/>
  <c r="H1782" i="7" s="1"/>
  <c r="D2616" i="7"/>
  <c r="H2616" i="7" s="1"/>
  <c r="D2291" i="7"/>
  <c r="H2291" i="7" s="1"/>
  <c r="D1304" i="7"/>
  <c r="H1304" i="7" s="1"/>
  <c r="C1526" i="7"/>
  <c r="G1526" i="7" s="1"/>
  <c r="D887" i="7"/>
  <c r="H887" i="7" s="1"/>
  <c r="C1593" i="7"/>
  <c r="G1593" i="7" s="1"/>
  <c r="C2616" i="7"/>
  <c r="G2616" i="7" s="1"/>
  <c r="C2648" i="7"/>
  <c r="G2648" i="7" s="1"/>
  <c r="C2129" i="7"/>
  <c r="G2129" i="7" s="1"/>
  <c r="C1376" i="7"/>
  <c r="G1376" i="7" s="1"/>
  <c r="C2257" i="7"/>
  <c r="G2257" i="7" s="1"/>
  <c r="C1309" i="7"/>
  <c r="G1309" i="7" s="1"/>
  <c r="C1210" i="7"/>
  <c r="G1210" i="7" s="1"/>
  <c r="C803" i="7"/>
  <c r="G803" i="7" s="1"/>
  <c r="D1201" i="7"/>
  <c r="H1201" i="7" s="1"/>
  <c r="C981" i="7"/>
  <c r="G981" i="7" s="1"/>
  <c r="C1218" i="7"/>
  <c r="G1218" i="7" s="1"/>
  <c r="D1709" i="7"/>
  <c r="H1709" i="7" s="1"/>
  <c r="C2264" i="7"/>
  <c r="G2264" i="7" s="1"/>
  <c r="D2095" i="7"/>
  <c r="H2095" i="7" s="1"/>
  <c r="D1300" i="7"/>
  <c r="H1300" i="7" s="1"/>
  <c r="C1296" i="7"/>
  <c r="G1296" i="7" s="1"/>
  <c r="C2167" i="7"/>
  <c r="G2167" i="7" s="1"/>
  <c r="D766" i="7"/>
  <c r="H766" i="7" s="1"/>
  <c r="C1034" i="7"/>
  <c r="G1034" i="7" s="1"/>
  <c r="C1123" i="7"/>
  <c r="G1123" i="7" s="1"/>
  <c r="D2484" i="7"/>
  <c r="H2484" i="7" s="1"/>
  <c r="C2576" i="7"/>
  <c r="G2576" i="7" s="1"/>
  <c r="D870" i="7"/>
  <c r="H870" i="7" s="1"/>
  <c r="C2361" i="7"/>
  <c r="G2361" i="7" s="1"/>
  <c r="D2216" i="7"/>
  <c r="H2216" i="7" s="1"/>
  <c r="D1519" i="7"/>
  <c r="H1519" i="7" s="1"/>
  <c r="D2397" i="7"/>
  <c r="H2397" i="7" s="1"/>
  <c r="C1944" i="7"/>
  <c r="G1944" i="7" s="1"/>
  <c r="D2000" i="7"/>
  <c r="H2000" i="7" s="1"/>
  <c r="C2657" i="7"/>
  <c r="G2657" i="7" s="1"/>
  <c r="D2289" i="7"/>
  <c r="H2289" i="7" s="1"/>
  <c r="C1821" i="7"/>
  <c r="G1821" i="7" s="1"/>
  <c r="C2728" i="7"/>
  <c r="G2728" i="7" s="1"/>
  <c r="C2554" i="7"/>
  <c r="G2554" i="7" s="1"/>
  <c r="D1826" i="7"/>
  <c r="H1826" i="7" s="1"/>
  <c r="D2732" i="7"/>
  <c r="H2732" i="7" s="1"/>
  <c r="C2085" i="7"/>
  <c r="G2085" i="7" s="1"/>
  <c r="D830" i="7"/>
  <c r="H830" i="7" s="1"/>
  <c r="D2538" i="7"/>
  <c r="H2538" i="7" s="1"/>
  <c r="C1855" i="7"/>
  <c r="G1855" i="7" s="1"/>
  <c r="C1528" i="7"/>
  <c r="G1528" i="7" s="1"/>
  <c r="D2431" i="7"/>
  <c r="H2431" i="7" s="1"/>
  <c r="D965" i="7"/>
  <c r="H965" i="7" s="1"/>
  <c r="C989" i="7"/>
  <c r="G989" i="7" s="1"/>
  <c r="C1801" i="7"/>
  <c r="G1801" i="7" s="1"/>
  <c r="C2262" i="7"/>
  <c r="G2262" i="7" s="1"/>
  <c r="D1631" i="7"/>
  <c r="H1631" i="7" s="1"/>
  <c r="D1779" i="7"/>
  <c r="H1779" i="7" s="1"/>
  <c r="D2759" i="7"/>
  <c r="H2759" i="7" s="1"/>
  <c r="D1023" i="7"/>
  <c r="H1023" i="7" s="1"/>
  <c r="D1839" i="7"/>
  <c r="H1839" i="7" s="1"/>
  <c r="D847" i="7"/>
  <c r="H847" i="7" s="1"/>
  <c r="D1372" i="7"/>
  <c r="H1372" i="7" s="1"/>
  <c r="D1225" i="7"/>
  <c r="H1225" i="7" s="1"/>
  <c r="C2551" i="7"/>
  <c r="G2551" i="7" s="1"/>
  <c r="D1745" i="7"/>
  <c r="H1745" i="7" s="1"/>
  <c r="C2483" i="7"/>
  <c r="G2483" i="7" s="1"/>
  <c r="D1895" i="7"/>
  <c r="H1895" i="7" s="1"/>
  <c r="C802" i="7"/>
  <c r="G802" i="7" s="1"/>
  <c r="D1219" i="7"/>
  <c r="H1219" i="7" s="1"/>
  <c r="C1062" i="7"/>
  <c r="G1062" i="7" s="1"/>
  <c r="D1385" i="7"/>
  <c r="H1385" i="7" s="1"/>
  <c r="C1011" i="7"/>
  <c r="G1011" i="7" s="1"/>
  <c r="C2493" i="7"/>
  <c r="G2493" i="7" s="1"/>
  <c r="C2463" i="7"/>
  <c r="G2463" i="7" s="1"/>
  <c r="C1968" i="7"/>
  <c r="G1968" i="7" s="1"/>
  <c r="C1109" i="7"/>
  <c r="G1109" i="7" s="1"/>
  <c r="D2010" i="7"/>
  <c r="H2010" i="7" s="1"/>
  <c r="D2023" i="7"/>
  <c r="H2023" i="7" s="1"/>
  <c r="D2296" i="7"/>
  <c r="H2296" i="7" s="1"/>
  <c r="D2059" i="7"/>
  <c r="H2059" i="7" s="1"/>
  <c r="C1983" i="7"/>
  <c r="G1983" i="7" s="1"/>
  <c r="C2386" i="7"/>
  <c r="G2386" i="7" s="1"/>
  <c r="D1041" i="7"/>
  <c r="H1041" i="7" s="1"/>
  <c r="D1020" i="7"/>
  <c r="H1020" i="7" s="1"/>
  <c r="C1282" i="7"/>
  <c r="G1282" i="7" s="1"/>
  <c r="D1440" i="7"/>
  <c r="H1440" i="7" s="1"/>
  <c r="D2697" i="7"/>
  <c r="H2697" i="7" s="1"/>
  <c r="D1759" i="7"/>
  <c r="H1759" i="7" s="1"/>
  <c r="D2233" i="7"/>
  <c r="H2233" i="7" s="1"/>
  <c r="D803" i="7"/>
  <c r="H803" i="7" s="1"/>
  <c r="C2339" i="7"/>
  <c r="G2339" i="7" s="1"/>
  <c r="C1545" i="7"/>
  <c r="G1545" i="7" s="1"/>
  <c r="D1314" i="7"/>
  <c r="H1314" i="7" s="1"/>
  <c r="C2302" i="7"/>
  <c r="G2302" i="7" s="1"/>
  <c r="D2491" i="7"/>
  <c r="H2491" i="7" s="1"/>
  <c r="C823" i="7"/>
  <c r="G823" i="7" s="1"/>
  <c r="C1403" i="7"/>
  <c r="G1403" i="7" s="1"/>
  <c r="D1978" i="7"/>
  <c r="H1978" i="7" s="1"/>
  <c r="D982" i="7"/>
  <c r="H982" i="7" s="1"/>
  <c r="C1121" i="7"/>
  <c r="G1121" i="7" s="1"/>
  <c r="D1694" i="7"/>
  <c r="H1694" i="7" s="1"/>
  <c r="C2523" i="7"/>
  <c r="G2523" i="7" s="1"/>
  <c r="D1379" i="7"/>
  <c r="H1379" i="7" s="1"/>
  <c r="D1095" i="7"/>
  <c r="H1095" i="7" s="1"/>
  <c r="C934" i="7"/>
  <c r="G934" i="7" s="1"/>
  <c r="C1620" i="7"/>
  <c r="G1620" i="7" s="1"/>
  <c r="C1143" i="7"/>
  <c r="G1143" i="7" s="1"/>
  <c r="C2098" i="7"/>
  <c r="G2098" i="7" s="1"/>
  <c r="D1106" i="7"/>
  <c r="H1106" i="7" s="1"/>
  <c r="D2133" i="7"/>
  <c r="H2133" i="7" s="1"/>
  <c r="D806" i="7"/>
  <c r="H806" i="7" s="1"/>
  <c r="D1626" i="7"/>
  <c r="H1626" i="7" s="1"/>
  <c r="C801" i="7"/>
  <c r="G801" i="7" s="1"/>
  <c r="D1985" i="7"/>
  <c r="H1985" i="7" s="1"/>
  <c r="C789" i="7"/>
  <c r="G789" i="7" s="1"/>
  <c r="C1646" i="7"/>
  <c r="G1646" i="7" s="1"/>
  <c r="D1273" i="7"/>
  <c r="H1273" i="7" s="1"/>
  <c r="C2433" i="7"/>
  <c r="G2433" i="7" s="1"/>
  <c r="C2748" i="7"/>
  <c r="G2748" i="7" s="1"/>
  <c r="D1495" i="7"/>
  <c r="H1495" i="7" s="1"/>
  <c r="C1132" i="7"/>
  <c r="G1132" i="7" s="1"/>
  <c r="D2288" i="7"/>
  <c r="H2288" i="7" s="1"/>
  <c r="D1302" i="7"/>
  <c r="H1302" i="7" s="1"/>
  <c r="C2612" i="7"/>
  <c r="G2612" i="7" s="1"/>
  <c r="D2260" i="7"/>
  <c r="H2260" i="7" s="1"/>
  <c r="D1697" i="7"/>
  <c r="H1697" i="7" s="1"/>
  <c r="C2465" i="7"/>
  <c r="G2465" i="7" s="1"/>
  <c r="C1185" i="7"/>
  <c r="G1185" i="7" s="1"/>
  <c r="D1315" i="7"/>
  <c r="H1315" i="7" s="1"/>
  <c r="C1702" i="7"/>
  <c r="G1702" i="7" s="1"/>
  <c r="D1622" i="7"/>
  <c r="H1622" i="7" s="1"/>
  <c r="C2337" i="7"/>
  <c r="G2337" i="7" s="1"/>
  <c r="C2464" i="7"/>
  <c r="G2464" i="7" s="1"/>
  <c r="D1220" i="7"/>
  <c r="H1220" i="7" s="1"/>
  <c r="D1031" i="7"/>
  <c r="H1031" i="7" s="1"/>
  <c r="D2432" i="7"/>
  <c r="H2432" i="7" s="1"/>
  <c r="C1906" i="7"/>
  <c r="G1906" i="7" s="1"/>
  <c r="C967" i="7"/>
  <c r="G967" i="7" s="1"/>
  <c r="D2438" i="7"/>
  <c r="H2438" i="7" s="1"/>
  <c r="C2754" i="7"/>
  <c r="G2754" i="7" s="1"/>
  <c r="C880" i="7"/>
  <c r="G880" i="7" s="1"/>
  <c r="D2025" i="7"/>
  <c r="H2025" i="7" s="1"/>
  <c r="D1500" i="7"/>
  <c r="H1500" i="7" s="1"/>
  <c r="C2319" i="7"/>
  <c r="G2319" i="7" s="1"/>
  <c r="C1485" i="7"/>
  <c r="G1485" i="7" s="1"/>
  <c r="D2425" i="7"/>
  <c r="H2425" i="7" s="1"/>
  <c r="D2680" i="7"/>
  <c r="H2680" i="7" s="1"/>
  <c r="C2757" i="7"/>
  <c r="G2757" i="7" s="1"/>
  <c r="D950" i="7"/>
  <c r="H950" i="7" s="1"/>
  <c r="C1304" i="7"/>
  <c r="G1304" i="7" s="1"/>
  <c r="D1055" i="7"/>
  <c r="H1055" i="7" s="1"/>
  <c r="C844" i="7"/>
  <c r="G844" i="7" s="1"/>
  <c r="D2252" i="7"/>
  <c r="H2252" i="7" s="1"/>
  <c r="D2567" i="7"/>
  <c r="H2567" i="7" s="1"/>
  <c r="C1027" i="7"/>
  <c r="G1027" i="7" s="1"/>
  <c r="C2149" i="7"/>
  <c r="G2149" i="7" s="1"/>
  <c r="C1204" i="7"/>
  <c r="G1204" i="7" s="1"/>
  <c r="C1351" i="7"/>
  <c r="G1351" i="7" s="1"/>
  <c r="C2272" i="7"/>
  <c r="G2272" i="7" s="1"/>
  <c r="C1893" i="7"/>
  <c r="G1893" i="7" s="1"/>
  <c r="C1178" i="7"/>
  <c r="G1178" i="7" s="1"/>
  <c r="D1863" i="7"/>
  <c r="H1863" i="7" s="1"/>
  <c r="C2566" i="7"/>
  <c r="G2566" i="7" s="1"/>
  <c r="C1060" i="7"/>
  <c r="G1060" i="7" s="1"/>
  <c r="C1232" i="7"/>
  <c r="G1232" i="7" s="1"/>
  <c r="C849" i="7"/>
  <c r="G849" i="7" s="1"/>
  <c r="D977" i="7"/>
  <c r="H977" i="7" s="1"/>
  <c r="C2687" i="7"/>
  <c r="G2687" i="7" s="1"/>
  <c r="C848" i="7"/>
  <c r="G848" i="7" s="1"/>
  <c r="D1006" i="7"/>
  <c r="H1006" i="7" s="1"/>
  <c r="C2012" i="7"/>
  <c r="G2012" i="7" s="1"/>
  <c r="C1590" i="7"/>
  <c r="G1590" i="7" s="1"/>
  <c r="D2365" i="7"/>
  <c r="H2365" i="7" s="1"/>
  <c r="C1214" i="7"/>
  <c r="G1214" i="7" s="1"/>
  <c r="C2511" i="7"/>
  <c r="G2511" i="7" s="1"/>
  <c r="D1140" i="7"/>
  <c r="H1140" i="7" s="1"/>
  <c r="D2500" i="7"/>
  <c r="H2500" i="7" s="1"/>
  <c r="C2633" i="7"/>
  <c r="G2633" i="7" s="1"/>
  <c r="C1437" i="7"/>
  <c r="G1437" i="7" s="1"/>
  <c r="D1597" i="7"/>
  <c r="H1597" i="7" s="1"/>
  <c r="D2707" i="7"/>
  <c r="H2707" i="7" s="1"/>
  <c r="C1085" i="7"/>
  <c r="G1085" i="7" s="1"/>
  <c r="D1661" i="7"/>
  <c r="H1661" i="7" s="1"/>
  <c r="C2527" i="7"/>
  <c r="G2527" i="7" s="1"/>
  <c r="D2379" i="7"/>
  <c r="H2379" i="7" s="1"/>
  <c r="C2084" i="7"/>
  <c r="G2084" i="7" s="1"/>
  <c r="D1286" i="7"/>
  <c r="H1286" i="7" s="1"/>
  <c r="C1096" i="7"/>
  <c r="G1096" i="7" s="1"/>
  <c r="C2405" i="7"/>
  <c r="G2405" i="7" s="1"/>
  <c r="D1107" i="7"/>
  <c r="H1107" i="7" s="1"/>
  <c r="C2171" i="7"/>
  <c r="G2171" i="7" s="1"/>
  <c r="C2726" i="7"/>
  <c r="G2726" i="7" s="1"/>
  <c r="D1100" i="7"/>
  <c r="H1100" i="7" s="1"/>
  <c r="C941" i="7"/>
  <c r="G941" i="7" s="1"/>
  <c r="C2240" i="7"/>
  <c r="G2240" i="7" s="1"/>
  <c r="C2331" i="7"/>
  <c r="G2331" i="7" s="1"/>
  <c r="D1668" i="7"/>
  <c r="H1668" i="7" s="1"/>
  <c r="C1566" i="7"/>
  <c r="G1566" i="7" s="1"/>
  <c r="C1195" i="7"/>
  <c r="G1195" i="7" s="1"/>
  <c r="D2273" i="7"/>
  <c r="H2273" i="7" s="1"/>
  <c r="C1595" i="7"/>
  <c r="G1595" i="7" s="1"/>
  <c r="D2451" i="7"/>
  <c r="H2451" i="7" s="1"/>
  <c r="D1008" i="7"/>
  <c r="H1008" i="7" s="1"/>
  <c r="D1879" i="7"/>
  <c r="H1879" i="7" s="1"/>
  <c r="D1233" i="7"/>
  <c r="H1233" i="7" s="1"/>
  <c r="C1356" i="7"/>
  <c r="G1356" i="7" s="1"/>
  <c r="D2689" i="7"/>
  <c r="H2689" i="7" s="1"/>
  <c r="D1032" i="7"/>
  <c r="H1032" i="7" s="1"/>
  <c r="C1329" i="7"/>
  <c r="G1329" i="7" s="1"/>
  <c r="D1728" i="7"/>
  <c r="H1728" i="7" s="1"/>
  <c r="C1371" i="7"/>
  <c r="G1371" i="7" s="1"/>
  <c r="D1026" i="7"/>
  <c r="H1026" i="7" s="1"/>
  <c r="D2715" i="7"/>
  <c r="H2715" i="7" s="1"/>
  <c r="D1892" i="7"/>
  <c r="H1892" i="7" s="1"/>
  <c r="D2690" i="7"/>
  <c r="H2690" i="7" s="1"/>
  <c r="C1061" i="7"/>
  <c r="G1061" i="7" s="1"/>
  <c r="C1310" i="7"/>
  <c r="G1310" i="7" s="1"/>
  <c r="D2586" i="7"/>
  <c r="H2586" i="7" s="1"/>
  <c r="C1799" i="7"/>
  <c r="G1799" i="7" s="1"/>
  <c r="D2333" i="7"/>
  <c r="H2333" i="7" s="1"/>
  <c r="D926" i="7"/>
  <c r="H926" i="7" s="1"/>
  <c r="C890" i="7"/>
  <c r="G890" i="7" s="1"/>
  <c r="D772" i="7"/>
  <c r="H772" i="7" s="1"/>
  <c r="C1532" i="7"/>
  <c r="G1532" i="7" s="1"/>
  <c r="C2522" i="7"/>
  <c r="G2522" i="7" s="1"/>
  <c r="C1771" i="7"/>
  <c r="G1771" i="7" s="1"/>
  <c r="C1959" i="7"/>
  <c r="G1959" i="7" s="1"/>
  <c r="D2535" i="7"/>
  <c r="H2535" i="7" s="1"/>
  <c r="C1254" i="7"/>
  <c r="G1254" i="7" s="1"/>
  <c r="D1097" i="7"/>
  <c r="H1097" i="7" s="1"/>
  <c r="D1417" i="7"/>
  <c r="H1417" i="7" s="1"/>
  <c r="D2629" i="7"/>
  <c r="H2629" i="7" s="1"/>
  <c r="C1427" i="7"/>
  <c r="G1427" i="7" s="1"/>
  <c r="C1372" i="7"/>
  <c r="G1372" i="7" s="1"/>
  <c r="D1448" i="7"/>
  <c r="H1448" i="7" s="1"/>
  <c r="D2069" i="7"/>
  <c r="H2069" i="7" s="1"/>
  <c r="C1845" i="7"/>
  <c r="G1845" i="7" s="1"/>
  <c r="D1948" i="7"/>
  <c r="H1948" i="7" s="1"/>
  <c r="D2751" i="7"/>
  <c r="H2751" i="7" s="1"/>
  <c r="C1494" i="7"/>
  <c r="G1494" i="7" s="1"/>
  <c r="C2695" i="7"/>
  <c r="G2695" i="7" s="1"/>
  <c r="D1311" i="7"/>
  <c r="H1311" i="7" s="1"/>
  <c r="D1444" i="7"/>
  <c r="H1444" i="7" s="1"/>
  <c r="C1293" i="7"/>
  <c r="G1293" i="7" s="1"/>
  <c r="C1205" i="7"/>
  <c r="G1205" i="7" s="1"/>
  <c r="D2493" i="7"/>
  <c r="H2493" i="7" s="1"/>
  <c r="D1886" i="7"/>
  <c r="H1886" i="7" s="1"/>
  <c r="C1939" i="7"/>
  <c r="G1939" i="7" s="1"/>
  <c r="C2550" i="7"/>
  <c r="G2550" i="7" s="1"/>
  <c r="D2098" i="7"/>
  <c r="H2098" i="7" s="1"/>
  <c r="C1326" i="7"/>
  <c r="G1326" i="7" s="1"/>
  <c r="D1076" i="7"/>
  <c r="H1076" i="7" s="1"/>
  <c r="D2003" i="7"/>
  <c r="H2003" i="7" s="1"/>
  <c r="C846" i="7"/>
  <c r="G846" i="7" s="1"/>
  <c r="D2231" i="7"/>
  <c r="H2231" i="7" s="1"/>
  <c r="D1242" i="7"/>
  <c r="H1242" i="7" s="1"/>
  <c r="C2091" i="7"/>
  <c r="G2091" i="7" s="1"/>
  <c r="C2106" i="7"/>
  <c r="G2106" i="7" s="1"/>
  <c r="C2086" i="7"/>
  <c r="G2086" i="7" s="1"/>
  <c r="C976" i="7"/>
  <c r="G976" i="7" s="1"/>
  <c r="C825" i="7"/>
  <c r="G825" i="7" s="1"/>
  <c r="D1960" i="7"/>
  <c r="H1960" i="7" s="1"/>
  <c r="D1963" i="7"/>
  <c r="H1963" i="7" s="1"/>
  <c r="C1637" i="7"/>
  <c r="G1637" i="7" s="1"/>
  <c r="C1978" i="7"/>
  <c r="G1978" i="7" s="1"/>
  <c r="D2654" i="7"/>
  <c r="H2654" i="7" s="1"/>
  <c r="C1961" i="7"/>
  <c r="G1961" i="7" s="1"/>
  <c r="D997" i="7"/>
  <c r="H997" i="7" s="1"/>
  <c r="C1667" i="7"/>
  <c r="G1667" i="7" s="1"/>
  <c r="D2767" i="7"/>
  <c r="H2767" i="7" s="1"/>
  <c r="D1386" i="7"/>
  <c r="H1386" i="7" s="1"/>
  <c r="D1947" i="7"/>
  <c r="H1947" i="7" s="1"/>
  <c r="C2640" i="7"/>
  <c r="G2640" i="7" s="1"/>
  <c r="C2678" i="7"/>
  <c r="G2678" i="7" s="1"/>
  <c r="D2082" i="7"/>
  <c r="H2082" i="7" s="1"/>
  <c r="D1721" i="7"/>
  <c r="H1721" i="7" s="1"/>
  <c r="C2733" i="7"/>
  <c r="G2733" i="7" s="1"/>
  <c r="D1154" i="7"/>
  <c r="H1154" i="7" s="1"/>
  <c r="D2645" i="7"/>
  <c r="H2645" i="7" s="1"/>
  <c r="D1574" i="7"/>
  <c r="H1574" i="7" s="1"/>
  <c r="C1918" i="7"/>
  <c r="G1918" i="7" s="1"/>
  <c r="C1653" i="7"/>
  <c r="G1653" i="7" s="1"/>
  <c r="C1125" i="7"/>
  <c r="G1125" i="7" s="1"/>
  <c r="D1741" i="7"/>
  <c r="H1741" i="7" s="1"/>
  <c r="D2745" i="7"/>
  <c r="H2745" i="7" s="1"/>
  <c r="C2407" i="7"/>
  <c r="G2407" i="7" s="1"/>
  <c r="C1587" i="7"/>
  <c r="G1587" i="7" s="1"/>
  <c r="C1012" i="7"/>
  <c r="G1012" i="7" s="1"/>
  <c r="D1392" i="7"/>
  <c r="H1392" i="7" s="1"/>
  <c r="C1303" i="7"/>
  <c r="G1303" i="7" s="1"/>
  <c r="C1487" i="7"/>
  <c r="G1487" i="7" s="1"/>
  <c r="C1632" i="7"/>
  <c r="G1632" i="7" s="1"/>
  <c r="C2679" i="7"/>
  <c r="G2679" i="7" s="1"/>
  <c r="D2753" i="7"/>
  <c r="H2753" i="7" s="1"/>
  <c r="C883" i="7"/>
  <c r="G883" i="7" s="1"/>
  <c r="C2322" i="7"/>
  <c r="G2322" i="7" s="1"/>
  <c r="D1129" i="7"/>
  <c r="H1129" i="7" s="1"/>
  <c r="C1173" i="7"/>
  <c r="G1173" i="7" s="1"/>
  <c r="C2560" i="7"/>
  <c r="G2560" i="7" s="1"/>
  <c r="D2120" i="7"/>
  <c r="H2120" i="7" s="1"/>
  <c r="D2556" i="7"/>
  <c r="H2556" i="7" s="1"/>
  <c r="D1235" i="7"/>
  <c r="H1235" i="7" s="1"/>
  <c r="C2204" i="7"/>
  <c r="G2204" i="7" s="1"/>
  <c r="D2305" i="7"/>
  <c r="H2305" i="7" s="1"/>
  <c r="C2002" i="7"/>
  <c r="G2002" i="7" s="1"/>
  <c r="C2706" i="7"/>
  <c r="G2706" i="7" s="1"/>
  <c r="D857" i="7"/>
  <c r="H857" i="7" s="1"/>
  <c r="D931" i="7"/>
  <c r="H931" i="7" s="1"/>
  <c r="D884" i="7"/>
  <c r="H884" i="7" s="1"/>
  <c r="C1302" i="7"/>
  <c r="G1302" i="7" s="1"/>
  <c r="C1055" i="7"/>
  <c r="G1055" i="7" s="1"/>
  <c r="C2536" i="7"/>
  <c r="G2536" i="7" s="1"/>
  <c r="D2717" i="7"/>
  <c r="H2717" i="7" s="1"/>
  <c r="C1433" i="7"/>
  <c r="G1433" i="7" s="1"/>
  <c r="D2351" i="7"/>
  <c r="H2351" i="7" s="1"/>
  <c r="C1635" i="7"/>
  <c r="G1635" i="7" s="1"/>
  <c r="C974" i="7"/>
  <c r="G974" i="7" s="1"/>
  <c r="C798" i="7"/>
  <c r="G798" i="7" s="1"/>
  <c r="C909" i="7"/>
  <c r="G909" i="7" s="1"/>
  <c r="D1677" i="7"/>
  <c r="H1677" i="7" s="1"/>
  <c r="C1265" i="7"/>
  <c r="G1265" i="7" s="1"/>
  <c r="C2567" i="7"/>
  <c r="G2567" i="7" s="1"/>
  <c r="C1832" i="7"/>
  <c r="G1832" i="7" s="1"/>
  <c r="C963" i="7"/>
  <c r="G963" i="7" s="1"/>
  <c r="D1736" i="7"/>
  <c r="H1736" i="7" s="1"/>
  <c r="D1529" i="7"/>
  <c r="H1529" i="7" s="1"/>
  <c r="D2218" i="7"/>
  <c r="H2218" i="7" s="1"/>
  <c r="D943" i="7"/>
  <c r="H943" i="7" s="1"/>
  <c r="D2032" i="7"/>
  <c r="H2032" i="7" s="1"/>
  <c r="C2008" i="7"/>
  <c r="G2008" i="7" s="1"/>
  <c r="C2092" i="7"/>
  <c r="G2092" i="7" s="1"/>
  <c r="D2183" i="7"/>
  <c r="H2183" i="7" s="1"/>
  <c r="D2380" i="7"/>
  <c r="H2380" i="7" s="1"/>
  <c r="C1058" i="7"/>
  <c r="G1058" i="7" s="1"/>
  <c r="C791" i="7"/>
  <c r="G791" i="7" s="1"/>
  <c r="C881" i="7"/>
  <c r="G881" i="7" s="1"/>
  <c r="D1369" i="7"/>
  <c r="H1369" i="7" s="1"/>
  <c r="D1993" i="7"/>
  <c r="H1993" i="7" s="1"/>
  <c r="D1605" i="7"/>
  <c r="H1605" i="7" s="1"/>
  <c r="D1170" i="7"/>
  <c r="H1170" i="7" s="1"/>
  <c r="D1884" i="7"/>
  <c r="H1884" i="7" s="1"/>
  <c r="D1977" i="7"/>
  <c r="H1977" i="7" s="1"/>
  <c r="D1845" i="7"/>
  <c r="H1845" i="7" s="1"/>
  <c r="D2092" i="7"/>
  <c r="H2092" i="7" s="1"/>
  <c r="D1115" i="7"/>
  <c r="H1115" i="7" s="1"/>
  <c r="C1057" i="7"/>
  <c r="G1057" i="7" s="1"/>
  <c r="D2456" i="7"/>
  <c r="H2456" i="7" s="1"/>
  <c r="D2337" i="7"/>
  <c r="H2337" i="7" s="1"/>
  <c r="D1787" i="7"/>
  <c r="H1787" i="7" s="1"/>
  <c r="D1044" i="7"/>
  <c r="H1044" i="7" s="1"/>
  <c r="D1620" i="7"/>
  <c r="H1620" i="7" s="1"/>
  <c r="C1905" i="7"/>
  <c r="G1905" i="7" s="1"/>
  <c r="C1448" i="7"/>
  <c r="G1448" i="7" s="1"/>
  <c r="C790" i="7"/>
  <c r="G790" i="7" s="1"/>
  <c r="D2624" i="7"/>
  <c r="H2624" i="7" s="1"/>
  <c r="C2218" i="7"/>
  <c r="G2218" i="7" s="1"/>
  <c r="D881" i="7"/>
  <c r="H881" i="7" s="1"/>
  <c r="C1679" i="7"/>
  <c r="G1679" i="7" s="1"/>
  <c r="C1542" i="7"/>
  <c r="G1542" i="7" s="1"/>
  <c r="C962" i="7"/>
  <c r="G962" i="7" s="1"/>
  <c r="D2548" i="7"/>
  <c r="H2548" i="7" s="1"/>
  <c r="C2251" i="7"/>
  <c r="G2251" i="7" s="1"/>
  <c r="C2569" i="7"/>
  <c r="G2569" i="7" s="1"/>
  <c r="D1246" i="7"/>
  <c r="H1246" i="7" s="1"/>
  <c r="C903" i="7"/>
  <c r="G903" i="7" s="1"/>
  <c r="C1318" i="7"/>
  <c r="G1318" i="7" s="1"/>
  <c r="D1788" i="7"/>
  <c r="H1788" i="7" s="1"/>
  <c r="D2361" i="7"/>
  <c r="H2361" i="7" s="1"/>
  <c r="C1863" i="7"/>
  <c r="G1863" i="7" s="1"/>
  <c r="C1725" i="7"/>
  <c r="G1725" i="7" s="1"/>
  <c r="D1821" i="7"/>
  <c r="H1821" i="7" s="1"/>
  <c r="D1831" i="7"/>
  <c r="H1831" i="7" s="1"/>
  <c r="D1883" i="7"/>
  <c r="H1883" i="7" s="1"/>
  <c r="D2492" i="7"/>
  <c r="H2492" i="7" s="1"/>
  <c r="C2316" i="7"/>
  <c r="G2316" i="7" s="1"/>
  <c r="C1398" i="7"/>
  <c r="G1398" i="7" s="1"/>
  <c r="C2365" i="7"/>
  <c r="G2365" i="7" s="1"/>
  <c r="C1888" i="7"/>
  <c r="G1888" i="7" s="1"/>
  <c r="D917" i="7"/>
  <c r="H917" i="7" s="1"/>
  <c r="D2304" i="7"/>
  <c r="H2304" i="7" s="1"/>
  <c r="D2627" i="7"/>
  <c r="H2627" i="7" s="1"/>
  <c r="D1540" i="7"/>
  <c r="H1540" i="7" s="1"/>
  <c r="D1164" i="7"/>
  <c r="H1164" i="7" s="1"/>
  <c r="C1281" i="7"/>
  <c r="G1281" i="7" s="1"/>
  <c r="C1825" i="7"/>
  <c r="G1825" i="7" s="1"/>
  <c r="D1256" i="7"/>
  <c r="H1256" i="7" s="1"/>
  <c r="D2220" i="7"/>
  <c r="H2220" i="7" s="1"/>
  <c r="C1171" i="7"/>
  <c r="G1171" i="7" s="1"/>
  <c r="C2622" i="7"/>
  <c r="G2622" i="7" s="1"/>
  <c r="C2453" i="7"/>
  <c r="G2453" i="7" s="1"/>
  <c r="C1276" i="7"/>
  <c r="G1276" i="7" s="1"/>
  <c r="C1274" i="7"/>
  <c r="G1274" i="7" s="1"/>
  <c r="D2434" i="7"/>
  <c r="H2434" i="7" s="1"/>
  <c r="C2177" i="7"/>
  <c r="G2177" i="7" s="1"/>
  <c r="C2442" i="7"/>
  <c r="G2442" i="7" s="1"/>
  <c r="D2655" i="7"/>
  <c r="H2655" i="7" s="1"/>
  <c r="C1677" i="7"/>
  <c r="G1677" i="7" s="1"/>
  <c r="C882" i="7"/>
  <c r="G882" i="7" s="1"/>
  <c r="C1007" i="7"/>
  <c r="G1007" i="7" s="1"/>
  <c r="C1382" i="7"/>
  <c r="G1382" i="7" s="1"/>
  <c r="C2256" i="7"/>
  <c r="G2256" i="7" s="1"/>
  <c r="D2373" i="7"/>
  <c r="H2373" i="7" s="1"/>
  <c r="C923" i="7"/>
  <c r="G923" i="7" s="1"/>
  <c r="D2298" i="7"/>
  <c r="H2298" i="7" s="1"/>
  <c r="C1891" i="7"/>
  <c r="G1891" i="7" s="1"/>
  <c r="C2644" i="7"/>
  <c r="G2644" i="7" s="1"/>
  <c r="C2604" i="7"/>
  <c r="G2604" i="7" s="1"/>
  <c r="C2530" i="7"/>
  <c r="G2530" i="7" s="1"/>
  <c r="C2460" i="7"/>
  <c r="G2460" i="7" s="1"/>
  <c r="C2585" i="7"/>
  <c r="G2585" i="7" s="1"/>
  <c r="D1812" i="7"/>
  <c r="H1812" i="7" s="1"/>
  <c r="D2625" i="7"/>
  <c r="H2625" i="7" s="1"/>
  <c r="C2472" i="7"/>
  <c r="G2472" i="7" s="1"/>
  <c r="D2179" i="7"/>
  <c r="H2179" i="7" s="1"/>
  <c r="C1555" i="7"/>
  <c r="G1555" i="7" s="1"/>
  <c r="C1734" i="7"/>
  <c r="G1734" i="7" s="1"/>
  <c r="C1867" i="7"/>
  <c r="G1867" i="7" s="1"/>
  <c r="C874" i="7"/>
  <c r="G874" i="7" s="1"/>
  <c r="C767" i="7"/>
  <c r="G767" i="7" s="1"/>
  <c r="D1014" i="7"/>
  <c r="H1014" i="7" s="1"/>
  <c r="C1923" i="7"/>
  <c r="G1923" i="7" s="1"/>
  <c r="C1026" i="7"/>
  <c r="G1026" i="7" s="1"/>
  <c r="D906" i="7"/>
  <c r="H906" i="7" s="1"/>
  <c r="D2699" i="7"/>
  <c r="H2699" i="7" s="1"/>
  <c r="C1786" i="7"/>
  <c r="G1786" i="7" s="1"/>
  <c r="D2747" i="7"/>
  <c r="H2747" i="7" s="1"/>
  <c r="C827" i="7"/>
  <c r="G827" i="7" s="1"/>
  <c r="C1790" i="7"/>
  <c r="G1790" i="7" s="1"/>
  <c r="C1475" i="7"/>
  <c r="G1475" i="7" s="1"/>
  <c r="D1919" i="7"/>
  <c r="H1919" i="7" s="1"/>
  <c r="C2119" i="7"/>
  <c r="G2119" i="7" s="1"/>
  <c r="D1390" i="7"/>
  <c r="H1390" i="7" s="1"/>
  <c r="C1986" i="7"/>
  <c r="G1986" i="7" s="1"/>
  <c r="C2364" i="7"/>
  <c r="G2364" i="7" s="1"/>
  <c r="C1876" i="7"/>
  <c r="G1876" i="7" s="1"/>
  <c r="C2459" i="7"/>
  <c r="G2459" i="7" s="1"/>
  <c r="D2314" i="7"/>
  <c r="H2314" i="7" s="1"/>
  <c r="D2042" i="7"/>
  <c r="H2042" i="7" s="1"/>
  <c r="D2392" i="7"/>
  <c r="H2392" i="7" s="1"/>
  <c r="C860" i="7"/>
  <c r="G860" i="7" s="1"/>
  <c r="C1742" i="7"/>
  <c r="G1742" i="7" s="1"/>
  <c r="D1953" i="7"/>
  <c r="H1953" i="7" s="1"/>
  <c r="C1752" i="7"/>
  <c r="G1752" i="7" s="1"/>
  <c r="D1017" i="7"/>
  <c r="H1017" i="7" s="1"/>
  <c r="D2712" i="7"/>
  <c r="H2712" i="7" s="1"/>
  <c r="D1025" i="7"/>
  <c r="H1025" i="7" s="1"/>
  <c r="C1744" i="7"/>
  <c r="G1744" i="7" s="1"/>
  <c r="C2731" i="7"/>
  <c r="G2731" i="7" s="1"/>
  <c r="D1664" i="7"/>
  <c r="H1664" i="7" s="1"/>
  <c r="D844" i="7"/>
  <c r="H844" i="7" s="1"/>
  <c r="D1203" i="7"/>
  <c r="H1203" i="7" s="1"/>
  <c r="D1227" i="7"/>
  <c r="H1227" i="7" s="1"/>
  <c r="D1773" i="7"/>
  <c r="H1773" i="7" s="1"/>
  <c r="C1509" i="7"/>
  <c r="G1509" i="7" s="1"/>
  <c r="C1084" i="7"/>
  <c r="G1084" i="7" s="1"/>
  <c r="C1743" i="7"/>
  <c r="G1743" i="7" s="1"/>
  <c r="D2228" i="7"/>
  <c r="H2228" i="7" s="1"/>
  <c r="C1330" i="7"/>
  <c r="G1330" i="7" s="1"/>
  <c r="C2062" i="7"/>
  <c r="G2062" i="7" s="1"/>
  <c r="D2472" i="7"/>
  <c r="H2472" i="7" s="1"/>
  <c r="C1540" i="7"/>
  <c r="G1540" i="7" s="1"/>
  <c r="C1476" i="7"/>
  <c r="G1476" i="7" s="1"/>
  <c r="C2753" i="7"/>
  <c r="G2753" i="7" s="1"/>
  <c r="D2245" i="7"/>
  <c r="H2245" i="7" s="1"/>
  <c r="C2447" i="7"/>
  <c r="G2447" i="7" s="1"/>
  <c r="D1351" i="7"/>
  <c r="H1351" i="7" s="1"/>
  <c r="C2427" i="7"/>
  <c r="G2427" i="7" s="1"/>
  <c r="D1480" i="7"/>
  <c r="H1480" i="7" s="1"/>
  <c r="C1122" i="7"/>
  <c r="G1122" i="7" s="1"/>
  <c r="D868" i="7"/>
  <c r="H868" i="7" s="1"/>
  <c r="D836" i="7"/>
  <c r="H836" i="7" s="1"/>
  <c r="D2124" i="7"/>
  <c r="H2124" i="7" s="1"/>
  <c r="C2168" i="7"/>
  <c r="G2168" i="7" s="1"/>
  <c r="C1245" i="7"/>
  <c r="G1245" i="7" s="1"/>
  <c r="C2154" i="7"/>
  <c r="G2154" i="7" s="1"/>
  <c r="D2029" i="7"/>
  <c r="H2029" i="7" s="1"/>
  <c r="C1353" i="7"/>
  <c r="G1353" i="7" s="1"/>
  <c r="D1210" i="7"/>
  <c r="H1210" i="7" s="1"/>
  <c r="D2611" i="7"/>
  <c r="H2611" i="7" s="1"/>
  <c r="C2584" i="7"/>
  <c r="G2584" i="7" s="1"/>
  <c r="D866" i="7"/>
  <c r="H866" i="7" s="1"/>
  <c r="D805" i="7"/>
  <c r="H805" i="7" s="1"/>
  <c r="D2478" i="7"/>
  <c r="H2478" i="7" s="1"/>
  <c r="C1385" i="7"/>
  <c r="G1385" i="7" s="1"/>
  <c r="D757" i="7"/>
  <c r="H757" i="7" s="1"/>
  <c r="C1491" i="7"/>
  <c r="G1491" i="7" s="1"/>
  <c r="C2474" i="7"/>
  <c r="G2474" i="7" s="1"/>
  <c r="D1796" i="7"/>
  <c r="H1796" i="7" s="1"/>
  <c r="C1139" i="7"/>
  <c r="G1139" i="7" s="1"/>
  <c r="C1634" i="7"/>
  <c r="G1634" i="7" s="1"/>
  <c r="C1777" i="7"/>
  <c r="G1777" i="7" s="1"/>
  <c r="D1858" i="7"/>
  <c r="H1858" i="7" s="1"/>
  <c r="D1228" i="7"/>
  <c r="H1228" i="7" s="1"/>
  <c r="C1684" i="7"/>
  <c r="G1684" i="7" s="1"/>
  <c r="D1262" i="7"/>
  <c r="H1262" i="7" s="1"/>
  <c r="C2300" i="7"/>
  <c r="G2300" i="7" s="1"/>
  <c r="D1212" i="7"/>
  <c r="H1212" i="7" s="1"/>
  <c r="C1345" i="7"/>
  <c r="G1345" i="7" s="1"/>
  <c r="D1057" i="7"/>
  <c r="H1057" i="7" s="1"/>
  <c r="C2660" i="7"/>
  <c r="G2660" i="7" s="1"/>
  <c r="C1704" i="7"/>
  <c r="G1704" i="7" s="1"/>
  <c r="C1184" i="7"/>
  <c r="G1184" i="7" s="1"/>
  <c r="D1416" i="7"/>
  <c r="H1416" i="7" s="1"/>
  <c r="D2407" i="7"/>
  <c r="H2407" i="7" s="1"/>
  <c r="D2518" i="7"/>
  <c r="H2518" i="7" s="1"/>
  <c r="D1781" i="7"/>
  <c r="H1781" i="7" s="1"/>
  <c r="D2684" i="7"/>
  <c r="H2684" i="7" s="1"/>
  <c r="C2115" i="7"/>
  <c r="G2115" i="7" s="1"/>
  <c r="C781" i="7"/>
  <c r="G781" i="7" s="1"/>
  <c r="C1458" i="7"/>
  <c r="G1458" i="7" s="1"/>
  <c r="D2085" i="7"/>
  <c r="H2085" i="7" s="1"/>
  <c r="C2401" i="7"/>
  <c r="G2401" i="7" s="1"/>
  <c r="C2060" i="7"/>
  <c r="G2060" i="7" s="1"/>
  <c r="C2330" i="7"/>
  <c r="G2330" i="7" s="1"/>
  <c r="C1981" i="7"/>
  <c r="G1981" i="7" s="1"/>
  <c r="C1723" i="7"/>
  <c r="G1723" i="7" s="1"/>
  <c r="C940" i="7"/>
  <c r="G940" i="7" s="1"/>
  <c r="D2651" i="7"/>
  <c r="H2651" i="7" s="1"/>
  <c r="D837" i="7"/>
  <c r="H837" i="7" s="1"/>
  <c r="D1893" i="7"/>
  <c r="H1893" i="7" s="1"/>
  <c r="C2122" i="7"/>
  <c r="G2122" i="7" s="1"/>
  <c r="D1632" i="7"/>
  <c r="H1632" i="7" s="1"/>
  <c r="C1137" i="7"/>
  <c r="G1137" i="7" s="1"/>
  <c r="D2764" i="7"/>
  <c r="H2764" i="7" s="1"/>
  <c r="C2424" i="7"/>
  <c r="G2424" i="7" s="1"/>
  <c r="C2723" i="7"/>
  <c r="G2723" i="7" s="1"/>
  <c r="D2100" i="7"/>
  <c r="H2100" i="7" s="1"/>
  <c r="C1452" i="7"/>
  <c r="G1452" i="7" s="1"/>
  <c r="D1125" i="7"/>
  <c r="H1125" i="7" s="1"/>
  <c r="D922" i="7"/>
  <c r="H922" i="7" s="1"/>
  <c r="C1796" i="7"/>
  <c r="G1796" i="7" s="1"/>
  <c r="C1348" i="7"/>
  <c r="G1348" i="7" s="1"/>
  <c r="D833" i="7"/>
  <c r="H833" i="7" s="1"/>
  <c r="C1732" i="7"/>
  <c r="G1732" i="7" s="1"/>
  <c r="C977" i="7"/>
  <c r="G977" i="7" s="1"/>
  <c r="C1664" i="7"/>
  <c r="G1664" i="7" s="1"/>
  <c r="C1169" i="7"/>
  <c r="G1169" i="7" s="1"/>
  <c r="C2175" i="7"/>
  <c r="G2175" i="7" s="1"/>
  <c r="D2012" i="7"/>
  <c r="H2012" i="7" s="1"/>
  <c r="C2488" i="7"/>
  <c r="G2488" i="7" s="1"/>
  <c r="C961" i="7"/>
  <c r="G961" i="7" s="1"/>
  <c r="C1313" i="7"/>
  <c r="G1313" i="7" s="1"/>
  <c r="C2486" i="7"/>
  <c r="G2486" i="7" s="1"/>
  <c r="D1846" i="7"/>
  <c r="H1846" i="7" s="1"/>
  <c r="C1115" i="7"/>
  <c r="G1115" i="7" s="1"/>
  <c r="C1278" i="7"/>
  <c r="G1278" i="7" s="1"/>
  <c r="D1746" i="7"/>
  <c r="H1746" i="7" s="1"/>
  <c r="D1719" i="7"/>
  <c r="H1719" i="7" s="1"/>
  <c r="C1489" i="7"/>
  <c r="G1489" i="7" s="1"/>
  <c r="C1459" i="7"/>
  <c r="G1459" i="7" s="1"/>
  <c r="D2130" i="7"/>
  <c r="H2130" i="7" s="1"/>
  <c r="D1059" i="7"/>
  <c r="H1059" i="7" s="1"/>
  <c r="D1192" i="7"/>
  <c r="H1192" i="7" s="1"/>
  <c r="D2591" i="7"/>
  <c r="H2591" i="7" s="1"/>
  <c r="D829" i="7"/>
  <c r="H829" i="7" s="1"/>
  <c r="D2622" i="7"/>
  <c r="H2622" i="7" s="1"/>
  <c r="D1283" i="7"/>
  <c r="H1283" i="7" s="1"/>
  <c r="C2225" i="7"/>
  <c r="G2225" i="7" s="1"/>
  <c r="D1329" i="7"/>
  <c r="H1329" i="7" s="1"/>
  <c r="C1902" i="7"/>
  <c r="G1902" i="7" s="1"/>
  <c r="C990" i="7"/>
  <c r="G990" i="7" s="1"/>
  <c r="C2574" i="7"/>
  <c r="G2574" i="7" s="1"/>
  <c r="D1789" i="7"/>
  <c r="H1789" i="7" s="1"/>
  <c r="C1651" i="7"/>
  <c r="G1651" i="7" s="1"/>
  <c r="C2232" i="7"/>
  <c r="G2232" i="7" s="1"/>
  <c r="C1233" i="7"/>
  <c r="G1233" i="7" s="1"/>
  <c r="C986" i="7"/>
  <c r="G986" i="7" s="1"/>
  <c r="C1366" i="7"/>
  <c r="G1366" i="7" s="1"/>
  <c r="D1747" i="7"/>
  <c r="H1747" i="7" s="1"/>
  <c r="C852" i="7"/>
  <c r="G852" i="7" s="1"/>
  <c r="D916" i="7"/>
  <c r="H916" i="7" s="1"/>
  <c r="C1510" i="7"/>
  <c r="G1510" i="7" s="1"/>
  <c r="D989" i="7"/>
  <c r="H989" i="7" s="1"/>
  <c r="D1544" i="7"/>
  <c r="H1544" i="7" s="1"/>
  <c r="D1828" i="7"/>
  <c r="H1828" i="7" s="1"/>
  <c r="D2136" i="7"/>
  <c r="H2136" i="7" s="1"/>
  <c r="C1701" i="7"/>
  <c r="G1701" i="7" s="1"/>
  <c r="D1678" i="7"/>
  <c r="H1678" i="7" s="1"/>
  <c r="D1204" i="7"/>
  <c r="H1204" i="7" s="1"/>
  <c r="D804" i="7"/>
  <c r="H804" i="7" s="1"/>
  <c r="C1146" i="7"/>
  <c r="G1146" i="7" s="1"/>
  <c r="D2601" i="7"/>
  <c r="H2601" i="7" s="1"/>
  <c r="D1066" i="7"/>
  <c r="H1066" i="7" s="1"/>
  <c r="D1536" i="7"/>
  <c r="H1536" i="7" s="1"/>
  <c r="C2186" i="7"/>
  <c r="G2186" i="7" s="1"/>
  <c r="C1824" i="7"/>
  <c r="G1824" i="7" s="1"/>
  <c r="C1188" i="7"/>
  <c r="G1188" i="7" s="1"/>
  <c r="D2227" i="7"/>
  <c r="H2227" i="7" s="1"/>
  <c r="D1397" i="7"/>
  <c r="H1397" i="7" s="1"/>
  <c r="C1020" i="7"/>
  <c r="G1020" i="7" s="1"/>
  <c r="D2226" i="7"/>
  <c r="H2226" i="7" s="1"/>
  <c r="C1446" i="7"/>
  <c r="G1446" i="7" s="1"/>
  <c r="C2323" i="7"/>
  <c r="G2323" i="7" s="1"/>
  <c r="C2546" i="7"/>
  <c r="G2546" i="7" s="1"/>
  <c r="D2184" i="7"/>
  <c r="H2184" i="7" s="1"/>
  <c r="C893" i="7"/>
  <c r="G893" i="7" s="1"/>
  <c r="D1264" i="7"/>
  <c r="H1264" i="7" s="1"/>
  <c r="D1987" i="7"/>
  <c r="H1987" i="7" s="1"/>
  <c r="C2099" i="7"/>
  <c r="G2099" i="7" s="1"/>
  <c r="D1150" i="7"/>
  <c r="H1150" i="7" s="1"/>
  <c r="C2312" i="7"/>
  <c r="G2312" i="7" s="1"/>
  <c r="D1751" i="7"/>
  <c r="H1751" i="7" s="1"/>
  <c r="C1557" i="7"/>
  <c r="G1557" i="7" s="1"/>
  <c r="D2564" i="7"/>
  <c r="H2564" i="7" s="1"/>
  <c r="C1915" i="7"/>
  <c r="G1915" i="7" s="1"/>
  <c r="C1683" i="7"/>
  <c r="G1683" i="7" s="1"/>
  <c r="C924" i="7"/>
  <c r="G924" i="7" s="1"/>
  <c r="C1049" i="7"/>
  <c r="G1049" i="7" s="1"/>
  <c r="C1198" i="7"/>
  <c r="G1198" i="7" s="1"/>
  <c r="C1341" i="7"/>
  <c r="G1341" i="7" s="1"/>
  <c r="D2019" i="7"/>
  <c r="H2019" i="7" s="1"/>
  <c r="C2161" i="7"/>
  <c r="G2161" i="7" s="1"/>
  <c r="D1439" i="7"/>
  <c r="H1439" i="7" s="1"/>
  <c r="D2497" i="7"/>
  <c r="H2497" i="7" s="1"/>
  <c r="D2608" i="7"/>
  <c r="H2608" i="7" s="1"/>
  <c r="D955" i="7"/>
  <c r="H955" i="7" s="1"/>
  <c r="C1656" i="7"/>
  <c r="G1656" i="7" s="1"/>
  <c r="D1765" i="7"/>
  <c r="H1765" i="7" s="1"/>
  <c r="D2582" i="7"/>
  <c r="H2582" i="7" s="1"/>
  <c r="D1729" i="7"/>
  <c r="H1729" i="7" s="1"/>
  <c r="C2758" i="7"/>
  <c r="G2758" i="7" s="1"/>
  <c r="D1629" i="7"/>
  <c r="H1629" i="7" s="1"/>
  <c r="C2700" i="7"/>
  <c r="G2700" i="7" s="1"/>
  <c r="C2766" i="7"/>
  <c r="G2766" i="7" s="1"/>
  <c r="D1396" i="7"/>
  <c r="H1396" i="7" s="1"/>
  <c r="D865" i="7"/>
  <c r="H865" i="7" s="1"/>
  <c r="D2705" i="7"/>
  <c r="H2705" i="7" s="1"/>
  <c r="D2087" i="7"/>
  <c r="H2087" i="7" s="1"/>
  <c r="C1439" i="7"/>
  <c r="G1439" i="7" s="1"/>
  <c r="C2719" i="7"/>
  <c r="G2719" i="7" s="1"/>
  <c r="D2247" i="7"/>
  <c r="H2247" i="7" s="1"/>
  <c r="C2009" i="7"/>
  <c r="G2009" i="7" s="1"/>
  <c r="C2431" i="7"/>
  <c r="G2431" i="7" s="1"/>
  <c r="D1951" i="7"/>
  <c r="H1951" i="7" s="1"/>
  <c r="D1299" i="7"/>
  <c r="H1299" i="7" s="1"/>
  <c r="D1335" i="7"/>
  <c r="H1335" i="7" s="1"/>
  <c r="D1686" i="7"/>
  <c r="H1686" i="7" s="1"/>
  <c r="C2686" i="7"/>
  <c r="G2686" i="7" s="1"/>
  <c r="C2195" i="7"/>
  <c r="G2195" i="7" s="1"/>
  <c r="D1513" i="7"/>
  <c r="H1513" i="7" s="1"/>
  <c r="D2312" i="7"/>
  <c r="H2312" i="7" s="1"/>
  <c r="D2683" i="7"/>
  <c r="H2683" i="7" s="1"/>
  <c r="D2580" i="7"/>
  <c r="H2580" i="7" s="1"/>
  <c r="C969" i="7"/>
  <c r="G969" i="7" s="1"/>
  <c r="C2559" i="7"/>
  <c r="G2559" i="7" s="1"/>
  <c r="D1418" i="7"/>
  <c r="H1418" i="7" s="1"/>
  <c r="D925" i="7"/>
  <c r="H925" i="7" s="1"/>
  <c r="C2645" i="7"/>
  <c r="G2645" i="7" s="1"/>
  <c r="D2189" i="7"/>
  <c r="H2189" i="7" s="1"/>
  <c r="D1901" i="7"/>
  <c r="H1901" i="7" s="1"/>
  <c r="C1411" i="7"/>
  <c r="G1411" i="7" s="1"/>
  <c r="D2177" i="7"/>
  <c r="H2177" i="7" s="1"/>
  <c r="C826" i="7"/>
  <c r="G826" i="7" s="1"/>
  <c r="D969" i="7"/>
  <c r="H969" i="7" s="1"/>
  <c r="C2761" i="7"/>
  <c r="G2761" i="7" s="1"/>
  <c r="C1482" i="7"/>
  <c r="G1482" i="7" s="1"/>
  <c r="D1503" i="7"/>
  <c r="H1503" i="7" s="1"/>
  <c r="D1914" i="7"/>
  <c r="H1914" i="7" s="1"/>
  <c r="C2021" i="7"/>
  <c r="G2021" i="7" s="1"/>
  <c r="D2006" i="7"/>
  <c r="H2006" i="7" s="1"/>
  <c r="C1861" i="7"/>
  <c r="G1861" i="7" s="1"/>
  <c r="C1909" i="7"/>
  <c r="G1909" i="7" s="1"/>
  <c r="C1224" i="7"/>
  <c r="G1224" i="7" s="1"/>
  <c r="D1792" i="7"/>
  <c r="H1792" i="7" s="1"/>
  <c r="D2515" i="7"/>
  <c r="H2515" i="7" s="1"/>
  <c r="D1624" i="7"/>
  <c r="H1624" i="7" s="1"/>
  <c r="C2054" i="7"/>
  <c r="G2054" i="7" s="1"/>
  <c r="C1037" i="7"/>
  <c r="G1037" i="7" s="1"/>
  <c r="D1912" i="7"/>
  <c r="H1912" i="7" s="1"/>
  <c r="D2282" i="7"/>
  <c r="H2282" i="7" s="1"/>
  <c r="D1128" i="7"/>
  <c r="H1128" i="7" s="1"/>
  <c r="C1272" i="7"/>
  <c r="G1272" i="7" s="1"/>
  <c r="C1273" i="7"/>
  <c r="G1273" i="7" s="1"/>
  <c r="C913" i="7"/>
  <c r="G913" i="7" s="1"/>
  <c r="D1501" i="7"/>
  <c r="H1501" i="7" s="1"/>
  <c r="D1899" i="7"/>
  <c r="H1899" i="7" s="1"/>
  <c r="C2032" i="7"/>
  <c r="G2032" i="7" s="1"/>
  <c r="D2035" i="7"/>
  <c r="H2035" i="7" s="1"/>
  <c r="C1290" i="7"/>
  <c r="G1290" i="7" s="1"/>
  <c r="C896" i="7"/>
  <c r="G896" i="7" s="1"/>
  <c r="C2018" i="7"/>
  <c r="G2018" i="7" s="1"/>
  <c r="C2176" i="7"/>
  <c r="G2176" i="7" s="1"/>
  <c r="C992" i="7"/>
  <c r="G992" i="7" s="1"/>
  <c r="C1327" i="7"/>
  <c r="G1327" i="7" s="1"/>
  <c r="C2674" i="7"/>
  <c r="G2674" i="7" s="1"/>
  <c r="C861" i="7"/>
  <c r="G861" i="7" s="1"/>
  <c r="D1071" i="7"/>
  <c r="H1071" i="7" s="1"/>
  <c r="D2297" i="7"/>
  <c r="H2297" i="7" s="1"/>
  <c r="D793" i="7"/>
  <c r="H793" i="7" s="1"/>
  <c r="D1344" i="7"/>
  <c r="H1344" i="7" s="1"/>
  <c r="C1926" i="7"/>
  <c r="G1926" i="7" s="1"/>
  <c r="D2219" i="7"/>
  <c r="H2219" i="7" s="1"/>
  <c r="D2308" i="7"/>
  <c r="H2308" i="7" s="1"/>
  <c r="C1769" i="7"/>
  <c r="G1769" i="7" s="1"/>
  <c r="D1460" i="7"/>
  <c r="H1460" i="7" s="1"/>
  <c r="D2483" i="7"/>
  <c r="H2483" i="7" s="1"/>
  <c r="C2518" i="7"/>
  <c r="G2518" i="7" s="1"/>
  <c r="D1215" i="7"/>
  <c r="H1215" i="7" s="1"/>
  <c r="D2262" i="7"/>
  <c r="H2262" i="7" s="1"/>
  <c r="C1767" i="7"/>
  <c r="G1767" i="7" s="1"/>
  <c r="C1008" i="7"/>
  <c r="G1008" i="7" s="1"/>
  <c r="C1100" i="7"/>
  <c r="G1100" i="7" s="1"/>
  <c r="C1174" i="7"/>
  <c r="G1174" i="7" s="1"/>
  <c r="D2176" i="7"/>
  <c r="H2176" i="7" s="1"/>
  <c r="D1349" i="7"/>
  <c r="H1349" i="7" s="1"/>
  <c r="D1638" i="7"/>
  <c r="H1638" i="7" s="1"/>
  <c r="D1009" i="7"/>
  <c r="H1009" i="7" s="1"/>
  <c r="D1281" i="7"/>
  <c r="H1281" i="7" s="1"/>
  <c r="C2249" i="7"/>
  <c r="G2249" i="7" s="1"/>
  <c r="D1606" i="7"/>
  <c r="H1606" i="7" s="1"/>
  <c r="D2152" i="7"/>
  <c r="H2152" i="7" s="1"/>
  <c r="C2109" i="7"/>
  <c r="G2109" i="7" s="1"/>
  <c r="C1894" i="7"/>
  <c r="G1894" i="7" s="1"/>
  <c r="C1028" i="7"/>
  <c r="G1028" i="7" s="1"/>
  <c r="C1609" i="7"/>
  <c r="G1609" i="7" s="1"/>
  <c r="C1774" i="7"/>
  <c r="G1774" i="7" s="1"/>
  <c r="D2034" i="7"/>
  <c r="H2034" i="7" s="1"/>
  <c r="D1996" i="7"/>
  <c r="H1996" i="7" s="1"/>
  <c r="C1262" i="7"/>
  <c r="G1262" i="7" s="1"/>
  <c r="D2549" i="7"/>
  <c r="H2549" i="7" s="1"/>
  <c r="D1052" i="7"/>
  <c r="H1052" i="7" s="1"/>
  <c r="D2107" i="7"/>
  <c r="H2107" i="7" s="1"/>
  <c r="D1576" i="7"/>
  <c r="H1576" i="7" s="1"/>
  <c r="C2056" i="7"/>
  <c r="G2056" i="7" s="1"/>
  <c r="C2182" i="7"/>
  <c r="G2182" i="7" s="1"/>
  <c r="D1196" i="7"/>
  <c r="H1196" i="7" s="1"/>
  <c r="C897" i="7"/>
  <c r="G897" i="7" s="1"/>
  <c r="C2471" i="7"/>
  <c r="G2471" i="7" s="1"/>
  <c r="D1797" i="7"/>
  <c r="H1797" i="7" s="1"/>
  <c r="C933" i="7"/>
  <c r="G933" i="7" s="1"/>
  <c r="C1434" i="7"/>
  <c r="G1434" i="7" s="1"/>
  <c r="D2083" i="7"/>
  <c r="H2083" i="7" s="1"/>
  <c r="C1471" i="7"/>
  <c r="G1471" i="7" s="1"/>
  <c r="C878" i="7"/>
  <c r="G878" i="7" s="1"/>
  <c r="D1791" i="7"/>
  <c r="H1791" i="7" s="1"/>
  <c r="D2028" i="7"/>
  <c r="H2028" i="7" s="1"/>
  <c r="D1019" i="7"/>
  <c r="H1019" i="7" s="1"/>
  <c r="D1580" i="7"/>
  <c r="H1580" i="7" s="1"/>
  <c r="D1984" i="7"/>
  <c r="H1984" i="7" s="1"/>
  <c r="D1483" i="7"/>
  <c r="H1483" i="7" s="1"/>
  <c r="C837" i="7"/>
  <c r="G837" i="7" s="1"/>
  <c r="D1410" i="7"/>
  <c r="H1410" i="7" s="1"/>
  <c r="C1465" i="7"/>
  <c r="G1465" i="7" s="1"/>
  <c r="D2757" i="7"/>
  <c r="H2757" i="7" s="1"/>
  <c r="D1395" i="7"/>
  <c r="H1395" i="7" s="1"/>
  <c r="D2476" i="7"/>
  <c r="H2476" i="7" s="1"/>
  <c r="D1232" i="7"/>
  <c r="H1232" i="7" s="1"/>
  <c r="D1158" i="7"/>
  <c r="H1158" i="7" s="1"/>
  <c r="D864" i="7"/>
  <c r="H864" i="7" s="1"/>
  <c r="D2417" i="7"/>
  <c r="H2417" i="7" s="1"/>
  <c r="C904" i="7"/>
  <c r="G904" i="7" s="1"/>
  <c r="C1843" i="7"/>
  <c r="G1843" i="7" s="1"/>
  <c r="D1726" i="7"/>
  <c r="H1726" i="7" s="1"/>
  <c r="D1770" i="7"/>
  <c r="H1770" i="7" s="1"/>
  <c r="C2094" i="7"/>
  <c r="G2094" i="7" s="1"/>
  <c r="C1253" i="7"/>
  <c r="G1253" i="7" s="1"/>
  <c r="D2209" i="7"/>
  <c r="H2209" i="7" s="1"/>
  <c r="C1568" i="7"/>
  <c r="G1568" i="7" s="1"/>
  <c r="C1354" i="7"/>
  <c r="G1354" i="7" s="1"/>
  <c r="C864" i="7"/>
  <c r="G864" i="7" s="1"/>
  <c r="C2065" i="7"/>
  <c r="G2065" i="7" s="1"/>
  <c r="D2444" i="7"/>
  <c r="H2444" i="7" s="1"/>
  <c r="C2268" i="7"/>
  <c r="G2268" i="7" s="1"/>
  <c r="D1851" i="7"/>
  <c r="H1851" i="7" s="1"/>
  <c r="C2441" i="7"/>
  <c r="G2441" i="7" s="1"/>
  <c r="D1485" i="7"/>
  <c r="H1485" i="7" s="1"/>
  <c r="D1171" i="7"/>
  <c r="H1171" i="7" s="1"/>
  <c r="D2203" i="7"/>
  <c r="H2203" i="7" s="1"/>
  <c r="C1153" i="7"/>
  <c r="G1153" i="7" s="1"/>
  <c r="D1706" i="7"/>
  <c r="H1706" i="7" s="1"/>
  <c r="C1155" i="7"/>
  <c r="G1155" i="7" s="1"/>
  <c r="C1481" i="7"/>
  <c r="G1481" i="7" s="1"/>
  <c r="C2689" i="7"/>
  <c r="G2689" i="7" s="1"/>
  <c r="D1575" i="7"/>
  <c r="H1575" i="7" s="1"/>
  <c r="C2137" i="7"/>
  <c r="G2137" i="7" s="1"/>
  <c r="D2077" i="7"/>
  <c r="H2077" i="7" s="1"/>
  <c r="C1544" i="7"/>
  <c r="G1544" i="7" s="1"/>
  <c r="D1674" i="7"/>
  <c r="H1674" i="7" s="1"/>
  <c r="D927" i="7"/>
  <c r="H927" i="7" s="1"/>
  <c r="D2007" i="7"/>
  <c r="H2007" i="7" s="1"/>
  <c r="D1388" i="7"/>
  <c r="H1388" i="7" s="1"/>
  <c r="D1929" i="7"/>
  <c r="H1929" i="7" s="1"/>
  <c r="D1675" i="7"/>
  <c r="H1675" i="7" s="1"/>
  <c r="C2025" i="7"/>
  <c r="G2025" i="7" s="1"/>
  <c r="C2135" i="7"/>
  <c r="G2135" i="7" s="1"/>
  <c r="C1339" i="7"/>
  <c r="G1339" i="7" s="1"/>
  <c r="D1942" i="7"/>
  <c r="H1942" i="7" s="1"/>
  <c r="C1579" i="7"/>
  <c r="G1579" i="7" s="1"/>
  <c r="C973" i="7"/>
  <c r="G973" i="7" s="1"/>
  <c r="C1460" i="7"/>
  <c r="G1460" i="7" s="1"/>
  <c r="D1725" i="7"/>
  <c r="H1725" i="7" s="1"/>
  <c r="C1941" i="7"/>
  <c r="G1941" i="7" s="1"/>
  <c r="C2239" i="7"/>
  <c r="G2239" i="7" s="1"/>
  <c r="D2359" i="7"/>
  <c r="H2359" i="7" s="1"/>
  <c r="D2524" i="7"/>
  <c r="H2524" i="7" s="1"/>
  <c r="D1558" i="7"/>
  <c r="H1558" i="7" s="1"/>
  <c r="D1484" i="7"/>
  <c r="H1484" i="7" s="1"/>
  <c r="D1387" i="7"/>
  <c r="H1387" i="7" s="1"/>
  <c r="D1028" i="7"/>
  <c r="H1028" i="7" s="1"/>
  <c r="D1906" i="7"/>
  <c r="H1906" i="7" s="1"/>
  <c r="D2160" i="7"/>
  <c r="H2160" i="7" s="1"/>
  <c r="C1686" i="7"/>
  <c r="G1686" i="7" s="1"/>
  <c r="D1331" i="7"/>
  <c r="H1331" i="7" s="1"/>
  <c r="C1736" i="7"/>
  <c r="G1736" i="7" s="1"/>
  <c r="C1260" i="7"/>
  <c r="G1260" i="7" s="1"/>
  <c r="C818" i="7"/>
  <c r="G818" i="7" s="1"/>
  <c r="D1352" i="7"/>
  <c r="H1352" i="7" s="1"/>
  <c r="C2635" i="7"/>
  <c r="G2635" i="7" s="1"/>
  <c r="D2455" i="7"/>
  <c r="H2455" i="7" s="1"/>
  <c r="C1663" i="7"/>
  <c r="G1663" i="7" s="1"/>
  <c r="C2690" i="7"/>
  <c r="G2690" i="7" s="1"/>
  <c r="D2206" i="7"/>
  <c r="H2206" i="7" s="1"/>
  <c r="C877" i="7"/>
  <c r="G877" i="7" s="1"/>
  <c r="D953" i="7"/>
  <c r="H953" i="7" s="1"/>
  <c r="C2293" i="7"/>
  <c r="G2293" i="7" s="1"/>
  <c r="D1360" i="7"/>
  <c r="H1360" i="7" s="1"/>
  <c r="C1165" i="7"/>
  <c r="G1165" i="7" s="1"/>
  <c r="C1772" i="7"/>
  <c r="G1772" i="7" s="1"/>
  <c r="C2497" i="7"/>
  <c r="G2497" i="7" s="1"/>
  <c r="C1828" i="7"/>
  <c r="G1828" i="7" s="1"/>
  <c r="C2769" i="7"/>
  <c r="G2769" i="7" s="1"/>
  <c r="D1272" i="7"/>
  <c r="H1272" i="7" s="1"/>
  <c r="C2651" i="7"/>
  <c r="G2651" i="7" s="1"/>
  <c r="D1445" i="7"/>
  <c r="H1445" i="7" s="1"/>
  <c r="C1818" i="7"/>
  <c r="G1818" i="7" s="1"/>
  <c r="D1003" i="7"/>
  <c r="H1003" i="7" s="1"/>
  <c r="D1777" i="7"/>
  <c r="H1777" i="7" s="1"/>
  <c r="D1297" i="7"/>
  <c r="H1297" i="7" s="1"/>
  <c r="C1063" i="7"/>
  <c r="G1063" i="7" s="1"/>
  <c r="C1103" i="7"/>
  <c r="G1103" i="7" s="1"/>
  <c r="C907" i="7"/>
  <c r="G907" i="7" s="1"/>
  <c r="D1646" i="7"/>
  <c r="H1646" i="7" s="1"/>
  <c r="C1070" i="7"/>
  <c r="G1070" i="7" s="1"/>
  <c r="D1348" i="7"/>
  <c r="H1348" i="7" s="1"/>
  <c r="D2115" i="7"/>
  <c r="H2115" i="7" s="1"/>
  <c r="D1064" i="7"/>
  <c r="H1064" i="7" s="1"/>
  <c r="D1161" i="7"/>
  <c r="H1161" i="7" s="1"/>
  <c r="D1547" i="7"/>
  <c r="H1547" i="7" s="1"/>
  <c r="D2047" i="7"/>
  <c r="H2047" i="7" s="1"/>
  <c r="D1827" i="7"/>
  <c r="H1827" i="7" s="1"/>
  <c r="C2703" i="7"/>
  <c r="G2703" i="7" s="1"/>
  <c r="C2627" i="7"/>
  <c r="G2627" i="7" s="1"/>
  <c r="C1114" i="7"/>
  <c r="G1114" i="7" s="1"/>
  <c r="D1507" i="7"/>
  <c r="H1507" i="7" s="1"/>
  <c r="D892" i="7"/>
  <c r="H892" i="7" s="1"/>
  <c r="D2610" i="7"/>
  <c r="H2610" i="7" s="1"/>
  <c r="D962" i="7"/>
  <c r="H962" i="7" s="1"/>
  <c r="C1089" i="7"/>
  <c r="G1089" i="7" s="1"/>
  <c r="C2038" i="7"/>
  <c r="G2038" i="7" s="1"/>
  <c r="D899" i="7"/>
  <c r="H899" i="7" s="1"/>
  <c r="D795" i="7"/>
  <c r="H795" i="7" s="1"/>
  <c r="D1573" i="7"/>
  <c r="H1573" i="7" s="1"/>
  <c r="C1337" i="7"/>
  <c r="G1337" i="7" s="1"/>
  <c r="D1998" i="7"/>
  <c r="H1998" i="7" s="1"/>
  <c r="C2159" i="7"/>
  <c r="G2159" i="7" s="1"/>
  <c r="C804" i="7"/>
  <c r="G804" i="7" s="1"/>
  <c r="C2392" i="7"/>
  <c r="G2392" i="7" s="1"/>
  <c r="D919" i="7"/>
  <c r="H919" i="7" s="1"/>
  <c r="C2160" i="7"/>
  <c r="G2160" i="7" s="1"/>
  <c r="C920" i="7"/>
  <c r="G920" i="7" s="1"/>
  <c r="C2284" i="7"/>
  <c r="G2284" i="7" s="1"/>
  <c r="C2397" i="7"/>
  <c r="G2397" i="7" s="1"/>
  <c r="C1418" i="7"/>
  <c r="G1418" i="7" s="1"/>
  <c r="C1709" i="7"/>
  <c r="G1709" i="7" s="1"/>
  <c r="C1199" i="7"/>
  <c r="G1199" i="7" s="1"/>
  <c r="C1503" i="7"/>
  <c r="G1503" i="7" s="1"/>
  <c r="D874" i="7"/>
  <c r="H874" i="7" s="1"/>
  <c r="D1592" i="7"/>
  <c r="H1592" i="7" s="1"/>
  <c r="C1558" i="7"/>
  <c r="G1558" i="7" s="1"/>
  <c r="D1872" i="7"/>
  <c r="H1872" i="7" s="1"/>
  <c r="D2015" i="7"/>
  <c r="H2015" i="7" s="1"/>
  <c r="D1426" i="7"/>
  <c r="H1426" i="7" s="1"/>
  <c r="D1308" i="7"/>
  <c r="H1308" i="7" s="1"/>
  <c r="C2553" i="7"/>
  <c r="G2553" i="7" s="1"/>
  <c r="D1001" i="7"/>
  <c r="H1001" i="7" s="1"/>
  <c r="D2474" i="7"/>
  <c r="H2474" i="7" s="1"/>
  <c r="D2249" i="7"/>
  <c r="H2249" i="7" s="1"/>
  <c r="C1215" i="7"/>
  <c r="G1215" i="7" s="1"/>
  <c r="D2158" i="7"/>
  <c r="H2158" i="7" s="1"/>
  <c r="D2071" i="7"/>
  <c r="H2071" i="7" s="1"/>
  <c r="D1599" i="7"/>
  <c r="H1599" i="7" s="1"/>
  <c r="C1086" i="7"/>
  <c r="G1086" i="7" s="1"/>
  <c r="C2141" i="7"/>
  <c r="G2141" i="7" s="1"/>
  <c r="D2620" i="7"/>
  <c r="H2620" i="7" s="1"/>
  <c r="C2245" i="7"/>
  <c r="G2245" i="7" s="1"/>
  <c r="D1802" i="7"/>
  <c r="H1802" i="7" s="1"/>
  <c r="D1696" i="7"/>
  <c r="H1696" i="7" s="1"/>
  <c r="D2060" i="7"/>
  <c r="H2060" i="7" s="1"/>
  <c r="D2600" i="7"/>
  <c r="H2600" i="7" s="1"/>
  <c r="D768" i="7"/>
  <c r="H768" i="7" s="1"/>
  <c r="C1118" i="7"/>
  <c r="G1118" i="7" s="1"/>
  <c r="D1117" i="7"/>
  <c r="H1117" i="7" s="1"/>
  <c r="C2011" i="7"/>
  <c r="G2011" i="7" s="1"/>
  <c r="D2414" i="7"/>
  <c r="H2414" i="7" s="1"/>
  <c r="C2605" i="7"/>
  <c r="G2605" i="7" s="1"/>
  <c r="C1288" i="7"/>
  <c r="G1288" i="7" s="1"/>
  <c r="D1015" i="7"/>
  <c r="H1015" i="7" s="1"/>
  <c r="C2694" i="7"/>
  <c r="G2694" i="7" s="1"/>
  <c r="C2236" i="7"/>
  <c r="G2236" i="7" s="1"/>
  <c r="D2384" i="7"/>
  <c r="H2384" i="7" s="1"/>
  <c r="D2698" i="7"/>
  <c r="H2698" i="7" s="1"/>
  <c r="D2746" i="7"/>
  <c r="H2746" i="7" s="1"/>
  <c r="D1983" i="7"/>
  <c r="H1983" i="7" s="1"/>
  <c r="D796" i="7"/>
  <c r="H796" i="7" s="1"/>
  <c r="C2347" i="7"/>
  <c r="G2347" i="7" s="1"/>
  <c r="C2607" i="7"/>
  <c r="G2607" i="7" s="1"/>
  <c r="C2058" i="7"/>
  <c r="G2058" i="7" s="1"/>
  <c r="D2490" i="7"/>
  <c r="H2490" i="7" s="1"/>
  <c r="C1538" i="7"/>
  <c r="G1538" i="7" s="1"/>
  <c r="D1554" i="7"/>
  <c r="H1554" i="7" s="1"/>
  <c r="D2054" i="7"/>
  <c r="H2054" i="7" s="1"/>
  <c r="C2494" i="7"/>
  <c r="G2494" i="7" s="1"/>
  <c r="C845" i="7"/>
  <c r="G845" i="7" s="1"/>
  <c r="C1426" i="7"/>
  <c r="G1426" i="7" s="1"/>
  <c r="C2656" i="7"/>
  <c r="G2656" i="7" s="1"/>
  <c r="D971" i="7"/>
  <c r="H971" i="7" s="1"/>
  <c r="C1530" i="7"/>
  <c r="G1530" i="7" s="1"/>
  <c r="D1891" i="7"/>
  <c r="H1891" i="7" s="1"/>
  <c r="C2198" i="7"/>
  <c r="G2198" i="7" s="1"/>
  <c r="D1801" i="7"/>
  <c r="H1801" i="7" s="1"/>
  <c r="D2437" i="7"/>
  <c r="H2437" i="7" s="1"/>
  <c r="C1231" i="7"/>
  <c r="G1231" i="7" s="1"/>
  <c r="D2571" i="7"/>
  <c r="H2571" i="7" s="1"/>
  <c r="C1534" i="7"/>
  <c r="G1534" i="7" s="1"/>
  <c r="C959" i="7"/>
  <c r="G959" i="7" s="1"/>
  <c r="D2557" i="7"/>
  <c r="H2557" i="7" s="1"/>
  <c r="C2180" i="7"/>
  <c r="G2180" i="7" s="1"/>
  <c r="C1862" i="7"/>
  <c r="G1862" i="7" s="1"/>
  <c r="D1353" i="7"/>
  <c r="H1353" i="7" s="1"/>
  <c r="D911" i="7"/>
  <c r="H911" i="7" s="1"/>
  <c r="C1773" i="7"/>
  <c r="G1773" i="7" s="1"/>
  <c r="C1258" i="7"/>
  <c r="G1258" i="7" s="1"/>
  <c r="D1470" i="7"/>
  <c r="H1470" i="7" s="1"/>
  <c r="D1162" i="7"/>
  <c r="H1162" i="7" s="1"/>
  <c r="C947" i="7"/>
  <c r="G947" i="7" s="1"/>
  <c r="D2166" i="7"/>
  <c r="H2166" i="7" s="1"/>
  <c r="C2539" i="7"/>
  <c r="G2539" i="7" s="1"/>
  <c r="C2712" i="7"/>
  <c r="G2712" i="7" s="1"/>
  <c r="D1194" i="7"/>
  <c r="H1194" i="7" s="1"/>
  <c r="C1574" i="7"/>
  <c r="G1574" i="7" s="1"/>
  <c r="D2442" i="7"/>
  <c r="H2442" i="7" s="1"/>
  <c r="D2061" i="7"/>
  <c r="H2061" i="7" s="1"/>
  <c r="D909" i="7"/>
  <c r="H909" i="7" s="1"/>
  <c r="C1642" i="7"/>
  <c r="G1642" i="7" s="1"/>
  <c r="D1864" i="7"/>
  <c r="H1864" i="7" s="1"/>
  <c r="D818" i="7"/>
  <c r="H818" i="7" s="1"/>
  <c r="C1291" i="7"/>
  <c r="G1291" i="7" s="1"/>
  <c r="C2037" i="7"/>
  <c r="G2037" i="7" s="1"/>
  <c r="D1464" i="7"/>
  <c r="H1464" i="7" s="1"/>
  <c r="D2269" i="7"/>
  <c r="H2269" i="7" s="1"/>
  <c r="D2055" i="7"/>
  <c r="H2055" i="7" s="1"/>
  <c r="C1802" i="7"/>
  <c r="G1802" i="7" s="1"/>
  <c r="C772" i="7"/>
  <c r="G772" i="7" s="1"/>
  <c r="D1537" i="7"/>
  <c r="H1537" i="7" s="1"/>
  <c r="D1643" i="7"/>
  <c r="H1643" i="7" s="1"/>
  <c r="D1260" i="7"/>
  <c r="H1260" i="7" s="1"/>
  <c r="D2068" i="7"/>
  <c r="H2068" i="7" s="1"/>
  <c r="D2266" i="7"/>
  <c r="H2266" i="7" s="1"/>
  <c r="C2476" i="7"/>
  <c r="G2476" i="7" s="1"/>
  <c r="D1407" i="7"/>
  <c r="H1407" i="7" s="1"/>
  <c r="C2408" i="7"/>
  <c r="G2408" i="7" s="1"/>
  <c r="D2703" i="7"/>
  <c r="H2703" i="7" s="1"/>
  <c r="D2475" i="7"/>
  <c r="H2475" i="7" s="1"/>
  <c r="C1029" i="7"/>
  <c r="G1029" i="7" s="1"/>
  <c r="D1449" i="7"/>
  <c r="H1449" i="7" s="1"/>
  <c r="D2119" i="7"/>
  <c r="H2119" i="7" s="1"/>
  <c r="D2673" i="7"/>
  <c r="H2673" i="7" s="1"/>
  <c r="C925" i="7"/>
  <c r="G925" i="7" s="1"/>
  <c r="C1226" i="7"/>
  <c r="G1226" i="7" s="1"/>
  <c r="D1205" i="7"/>
  <c r="H1205" i="7" s="1"/>
  <c r="D2196" i="7"/>
  <c r="H2196" i="7" s="1"/>
  <c r="C1343" i="7"/>
  <c r="G1343" i="7" s="1"/>
  <c r="D1695" i="7"/>
  <c r="H1695" i="7" s="1"/>
  <c r="C1259" i="7"/>
  <c r="G1259" i="7" s="1"/>
  <c r="C865" i="7"/>
  <c r="G865" i="7" s="1"/>
  <c r="C2418" i="7"/>
  <c r="G2418" i="7" s="1"/>
  <c r="C1127" i="7"/>
  <c r="G1127" i="7" s="1"/>
  <c r="C1015" i="7"/>
  <c r="G1015" i="7" s="1"/>
  <c r="C2565" i="7"/>
  <c r="G2565" i="7" s="1"/>
  <c r="C1675" i="7"/>
  <c r="G1675" i="7" s="1"/>
  <c r="C1745" i="7"/>
  <c r="G1745" i="7" s="1"/>
  <c r="C2717" i="7"/>
  <c r="G2717" i="7" s="1"/>
  <c r="C2489" i="7"/>
  <c r="G2489" i="7" s="1"/>
  <c r="D2215" i="7"/>
  <c r="H2215" i="7" s="1"/>
  <c r="C1954" i="7"/>
  <c r="G1954" i="7" s="1"/>
  <c r="C2743" i="7"/>
  <c r="G2743" i="7" s="1"/>
  <c r="D1543" i="7"/>
  <c r="H1543" i="7" s="1"/>
  <c r="D2072" i="7"/>
  <c r="H2072" i="7" s="1"/>
  <c r="C2255" i="7"/>
  <c r="G2255" i="7" s="1"/>
  <c r="C2722" i="7"/>
  <c r="G2722" i="7" s="1"/>
  <c r="C1853" i="7"/>
  <c r="G1853" i="7" s="1"/>
  <c r="D1156" i="7"/>
  <c r="H1156" i="7" s="1"/>
  <c r="C2205" i="7"/>
  <c r="G2205" i="7" s="1"/>
  <c r="C2287" i="7"/>
  <c r="G2287" i="7" s="1"/>
  <c r="D2462" i="7"/>
  <c r="H2462" i="7" s="1"/>
  <c r="C866" i="7"/>
  <c r="G866" i="7" s="1"/>
  <c r="C2321" i="7"/>
  <c r="G2321" i="7" s="1"/>
  <c r="D2090" i="7"/>
  <c r="H2090" i="7" s="1"/>
  <c r="D1510" i="7"/>
  <c r="H1510" i="7" s="1"/>
  <c r="C1842" i="7"/>
  <c r="G1842" i="7" s="1"/>
  <c r="D2284" i="7"/>
  <c r="H2284" i="7" s="1"/>
  <c r="C867" i="7"/>
  <c r="G867" i="7" s="1"/>
  <c r="D1660" i="7"/>
  <c r="H1660" i="7" s="1"/>
  <c r="D2724" i="7"/>
  <c r="H2724" i="7" s="1"/>
  <c r="C1707" i="7"/>
  <c r="G1707" i="7" s="1"/>
  <c r="C1069" i="7"/>
  <c r="G1069" i="7" s="1"/>
  <c r="D2316" i="7"/>
  <c r="H2316" i="7" s="1"/>
  <c r="D1916" i="7"/>
  <c r="H1916" i="7" s="1"/>
  <c r="C876" i="7"/>
  <c r="G876" i="7" s="1"/>
  <c r="C1901" i="7"/>
  <c r="G1901" i="7" s="1"/>
  <c r="D1466" i="7"/>
  <c r="H1466" i="7" s="1"/>
  <c r="D2080" i="7"/>
  <c r="H2080" i="7" s="1"/>
  <c r="D1036" i="7"/>
  <c r="H1036" i="7" s="1"/>
  <c r="C1960" i="7"/>
  <c r="G1960" i="7" s="1"/>
  <c r="C1731" i="7"/>
  <c r="G1731" i="7" s="1"/>
  <c r="C1456" i="7"/>
  <c r="G1456" i="7" s="1"/>
  <c r="D1178" i="7"/>
  <c r="H1178" i="7" s="1"/>
  <c r="C1223" i="7"/>
  <c r="G1223" i="7" s="1"/>
  <c r="C1093" i="7"/>
  <c r="G1093" i="7" s="1"/>
  <c r="C2275" i="7"/>
  <c r="G2275" i="7" s="1"/>
  <c r="C942" i="7"/>
  <c r="G942" i="7" s="1"/>
  <c r="D1253" i="7"/>
  <c r="H1253" i="7" s="1"/>
  <c r="C1689" i="7"/>
  <c r="G1689" i="7" s="1"/>
  <c r="C2301" i="7"/>
  <c r="G2301" i="7" s="1"/>
  <c r="D2676" i="7"/>
  <c r="H2676" i="7" s="1"/>
  <c r="C1333" i="7"/>
  <c r="G1333" i="7" s="1"/>
  <c r="C1529" i="7"/>
  <c r="G1529" i="7" s="1"/>
  <c r="C1335" i="7"/>
  <c r="G1335" i="7" s="1"/>
  <c r="C2285" i="7"/>
  <c r="G2285" i="7" s="1"/>
  <c r="D1502" i="7"/>
  <c r="H1502" i="7" s="1"/>
  <c r="D2730" i="7"/>
  <c r="H2730" i="7" s="1"/>
  <c r="D1785" i="7"/>
  <c r="H1785" i="7" s="1"/>
  <c r="C2630" i="7"/>
  <c r="G2630" i="7" s="1"/>
  <c r="D1720" i="7"/>
  <c r="H1720" i="7" s="1"/>
  <c r="D1778" i="7"/>
  <c r="H1778" i="7" s="1"/>
  <c r="D2232" i="7"/>
  <c r="H2232" i="7" s="1"/>
  <c r="C2271" i="7"/>
  <c r="G2271" i="7" s="1"/>
  <c r="C2446" i="7"/>
  <c r="G2446" i="7" s="1"/>
  <c r="D1382" i="7"/>
  <c r="H1382" i="7" s="1"/>
  <c r="D2293" i="7"/>
  <c r="H2293" i="7" s="1"/>
  <c r="C2315" i="7"/>
  <c r="G2315" i="7" s="1"/>
  <c r="C2499" i="7"/>
  <c r="G2499" i="7" s="1"/>
  <c r="D2644" i="7"/>
  <c r="H2644" i="7" s="1"/>
  <c r="D2128" i="7"/>
  <c r="H2128" i="7" s="1"/>
  <c r="D2073" i="7"/>
  <c r="H2073" i="7" s="1"/>
  <c r="C901" i="7"/>
  <c r="G901" i="7" s="1"/>
  <c r="C787" i="7"/>
  <c r="G787" i="7" s="1"/>
  <c r="C2224" i="7"/>
  <c r="G2224" i="7" s="1"/>
  <c r="C840" i="7"/>
  <c r="G840" i="7" s="1"/>
  <c r="D1795" i="7"/>
  <c r="H1795" i="7" s="1"/>
  <c r="D1748" i="7"/>
  <c r="H1748" i="7" s="1"/>
  <c r="C2509" i="7"/>
  <c r="G2509" i="7" s="1"/>
  <c r="C830" i="7"/>
  <c r="G830" i="7" s="1"/>
  <c r="D2265" i="7"/>
  <c r="H2265" i="7" s="1"/>
  <c r="D819" i="7"/>
  <c r="H819" i="7" s="1"/>
  <c r="D1904" i="7"/>
  <c r="H1904" i="7" s="1"/>
  <c r="D1087" i="7"/>
  <c r="H1087" i="7" s="1"/>
  <c r="D979" i="7"/>
  <c r="H979" i="7" s="1"/>
  <c r="C1924" i="7"/>
  <c r="G1924" i="7" s="1"/>
  <c r="D856" i="7"/>
  <c r="H856" i="7" s="1"/>
  <c r="D937" i="7"/>
  <c r="H937" i="7" s="1"/>
  <c r="C2454" i="7"/>
  <c r="G2454" i="7" s="1"/>
  <c r="C1900" i="7"/>
  <c r="G1900" i="7" s="1"/>
  <c r="D2648" i="7"/>
  <c r="H2648" i="7" s="1"/>
  <c r="D893" i="7"/>
  <c r="H893" i="7" s="1"/>
  <c r="D2195" i="7"/>
  <c r="H2195" i="7" s="1"/>
  <c r="D2024" i="7"/>
  <c r="H2024" i="7" s="1"/>
  <c r="D2154" i="7"/>
  <c r="H2154" i="7" s="1"/>
  <c r="C995" i="7"/>
  <c r="G995" i="7" s="1"/>
  <c r="D1152" i="7"/>
  <c r="H1152" i="7" s="1"/>
  <c r="D2062" i="7"/>
  <c r="H2062" i="7" s="1"/>
  <c r="D1319" i="7"/>
  <c r="H1319" i="7" s="1"/>
  <c r="D1990" i="7"/>
  <c r="H1990" i="7" s="1"/>
  <c r="C1033" i="7"/>
  <c r="G1033" i="7" s="1"/>
  <c r="C1473" i="7"/>
  <c r="G1473" i="7" s="1"/>
  <c r="D1957" i="7"/>
  <c r="H1957" i="7" s="1"/>
  <c r="C1669" i="7"/>
  <c r="G1669" i="7" s="1"/>
  <c r="C2628" i="7"/>
  <c r="G2628" i="7" s="1"/>
  <c r="C2126" i="7"/>
  <c r="G2126" i="7" s="1"/>
  <c r="C2158" i="7"/>
  <c r="G2158" i="7" s="1"/>
  <c r="C1616" i="7"/>
  <c r="G1616" i="7" s="1"/>
  <c r="C1945" i="7"/>
  <c r="G1945" i="7" s="1"/>
  <c r="C1047" i="7"/>
  <c r="G1047" i="7" s="1"/>
  <c r="D1952" i="7"/>
  <c r="H1952" i="7" s="1"/>
  <c r="C2747" i="7"/>
  <c r="G2747" i="7" s="1"/>
  <c r="C1514" i="7"/>
  <c r="G1514" i="7" s="1"/>
  <c r="D1122" i="7"/>
  <c r="H1122" i="7" s="1"/>
  <c r="C1001" i="7"/>
  <c r="G1001" i="7" s="1"/>
  <c r="C1614" i="7"/>
  <c r="G1614" i="7" s="1"/>
  <c r="D1659" i="7"/>
  <c r="H1659" i="7" s="1"/>
  <c r="C1090" i="7"/>
  <c r="G1090" i="7" s="1"/>
  <c r="C1885" i="7"/>
  <c r="G1885" i="7" s="1"/>
  <c r="C1323" i="7"/>
  <c r="G1323" i="7" s="1"/>
  <c r="C2289" i="7"/>
  <c r="G2289" i="7" s="1"/>
  <c r="C1018" i="7"/>
  <c r="G1018" i="7" s="1"/>
  <c r="D1648" i="7"/>
  <c r="H1648" i="7" s="1"/>
  <c r="D2110" i="7"/>
  <c r="H2110" i="7" s="1"/>
  <c r="C1421" i="7"/>
  <c r="G1421" i="7" s="1"/>
  <c r="D1084" i="7"/>
  <c r="H1084" i="7" s="1"/>
  <c r="D1762" i="7"/>
  <c r="H1762" i="7" s="1"/>
  <c r="C1788" i="7"/>
  <c r="G1788" i="7" s="1"/>
  <c r="D1699" i="7"/>
  <c r="H1699" i="7" s="1"/>
  <c r="D2406" i="7"/>
  <c r="H2406" i="7" s="1"/>
  <c r="D1271" i="7"/>
  <c r="H1271" i="7" s="1"/>
  <c r="D1021" i="7"/>
  <c r="H1021" i="7" s="1"/>
  <c r="C887" i="7"/>
  <c r="G887" i="7" s="1"/>
  <c r="D2733" i="7"/>
  <c r="H2733" i="7" s="1"/>
  <c r="D1056" i="7"/>
  <c r="H1056" i="7" s="1"/>
  <c r="C776" i="7"/>
  <c r="G776" i="7" s="1"/>
  <c r="D1586" i="7"/>
  <c r="H1586" i="7" s="1"/>
  <c r="D1684" i="7"/>
  <c r="H1684" i="7" s="1"/>
  <c r="C1554" i="7"/>
  <c r="G1554" i="7" s="1"/>
  <c r="D1317" i="7"/>
  <c r="H1317" i="7" s="1"/>
  <c r="D1657" i="7"/>
  <c r="H1657" i="7" s="1"/>
  <c r="D2162" i="7"/>
  <c r="H2162" i="7" s="1"/>
  <c r="C1365" i="7"/>
  <c r="G1365" i="7" s="1"/>
  <c r="D2485" i="7"/>
  <c r="H2485" i="7" s="1"/>
  <c r="C2568" i="7"/>
  <c r="G2568" i="7" s="1"/>
  <c r="D2292" i="7"/>
  <c r="H2292" i="7" s="1"/>
  <c r="C1105" i="7"/>
  <c r="G1105" i="7" s="1"/>
  <c r="C939" i="7"/>
  <c r="G939" i="7" s="1"/>
  <c r="D827" i="7"/>
  <c r="H827" i="7" s="1"/>
  <c r="C1873" i="7"/>
  <c r="G1873" i="7" s="1"/>
  <c r="C2199" i="7"/>
  <c r="G2199" i="7" s="1"/>
  <c r="C1608" i="7"/>
  <c r="G1608" i="7" s="1"/>
  <c r="D1002" i="7"/>
  <c r="H1002" i="7" s="1"/>
  <c r="D970" i="7"/>
  <c r="H970" i="7" s="1"/>
  <c r="D2259" i="7"/>
  <c r="H2259" i="7" s="1"/>
  <c r="C1858" i="7"/>
  <c r="G1858" i="7" s="1"/>
  <c r="C2581" i="7"/>
  <c r="G2581" i="7" s="1"/>
  <c r="D2161" i="7"/>
  <c r="H2161" i="7" s="1"/>
  <c r="D1671" i="7"/>
  <c r="H1671" i="7" s="1"/>
  <c r="D1523" i="7"/>
  <c r="H1523" i="7" s="1"/>
  <c r="D1566" i="7"/>
  <c r="H1566" i="7" s="1"/>
  <c r="C2688" i="7"/>
  <c r="G2688" i="7" s="1"/>
  <c r="D1750" i="7"/>
  <c r="H1750" i="7" s="1"/>
  <c r="C2234" i="7"/>
  <c r="G2234" i="7" s="1"/>
  <c r="D2172" i="7"/>
  <c r="H2172" i="7" s="1"/>
  <c r="D1452" i="7"/>
  <c r="H1452" i="7" s="1"/>
  <c r="C2203" i="7"/>
  <c r="G2203" i="7" s="1"/>
  <c r="C2351" i="7"/>
  <c r="G2351" i="7" s="1"/>
  <c r="C2506" i="7"/>
  <c r="G2506" i="7" s="1"/>
  <c r="C1097" i="7"/>
  <c r="G1097" i="7" s="1"/>
  <c r="D1743" i="7"/>
  <c r="H1743" i="7" s="1"/>
  <c r="D1964" i="7"/>
  <c r="H1964" i="7" s="1"/>
  <c r="C966" i="7"/>
  <c r="G966" i="7" s="1"/>
  <c r="C2693" i="7"/>
  <c r="G2693" i="7" s="1"/>
  <c r="C987" i="7"/>
  <c r="G987" i="7" s="1"/>
  <c r="C2740" i="7"/>
  <c r="G2740" i="7" s="1"/>
  <c r="C2144" i="7"/>
  <c r="G2144" i="7" s="1"/>
  <c r="C1285" i="7"/>
  <c r="G1285" i="7" s="1"/>
  <c r="D1649" i="7"/>
  <c r="H1649" i="7" s="1"/>
  <c r="C1051" i="7"/>
  <c r="G1051" i="7" s="1"/>
  <c r="C1942" i="7"/>
  <c r="G1942" i="7" s="1"/>
  <c r="C1600" i="7"/>
  <c r="G1600" i="7" s="1"/>
  <c r="C2617" i="7"/>
  <c r="G2617" i="7" s="1"/>
  <c r="C2491" i="7"/>
  <c r="G2491" i="7" s="1"/>
  <c r="D1180" i="7"/>
  <c r="H1180" i="7" s="1"/>
  <c r="D1279" i="7"/>
  <c r="H1279" i="7" s="1"/>
  <c r="C2295" i="7"/>
  <c r="G2295" i="7" s="1"/>
  <c r="D814" i="7"/>
  <c r="H814" i="7" s="1"/>
  <c r="D1280" i="7"/>
  <c r="H1280" i="7" s="1"/>
  <c r="D2274" i="7"/>
  <c r="H2274" i="7" s="1"/>
  <c r="D825" i="7"/>
  <c r="H825" i="7" s="1"/>
  <c r="C2395" i="7"/>
  <c r="G2395" i="7" s="1"/>
  <c r="C2237" i="7"/>
  <c r="G2237" i="7" s="1"/>
  <c r="C2563" i="7"/>
  <c r="G2563" i="7" s="1"/>
  <c r="C1104" i="7"/>
  <c r="G1104" i="7" s="1"/>
  <c r="C2410" i="7"/>
  <c r="G2410" i="7" s="1"/>
  <c r="C997" i="7"/>
  <c r="G997" i="7" s="1"/>
  <c r="D1284" i="7"/>
  <c r="H1284" i="7" s="1"/>
  <c r="D1467" i="7"/>
  <c r="H1467" i="7" s="1"/>
  <c r="C847" i="7"/>
  <c r="G847" i="7" s="1"/>
  <c r="D1902" i="7"/>
  <c r="H1902" i="7" s="1"/>
  <c r="D2637" i="7"/>
  <c r="H2637" i="7" s="1"/>
  <c r="D897" i="7"/>
  <c r="H897" i="7" s="1"/>
  <c r="D2667" i="7"/>
  <c r="H2667" i="7" s="1"/>
  <c r="C2451" i="7"/>
  <c r="G2451" i="7" s="1"/>
  <c r="D1042" i="7"/>
  <c r="H1042" i="7" s="1"/>
  <c r="D800" i="7"/>
  <c r="H800" i="7" s="1"/>
  <c r="D2021" i="7"/>
  <c r="H2021" i="7" s="1"/>
  <c r="D981" i="7"/>
  <c r="H981" i="7" s="1"/>
  <c r="C2128" i="7"/>
  <c r="G2128" i="7" s="1"/>
  <c r="C2603" i="7"/>
  <c r="G2603" i="7" s="1"/>
  <c r="D2334" i="7"/>
  <c r="H2334" i="7" s="1"/>
  <c r="C1279" i="7"/>
  <c r="G1279" i="7" s="1"/>
  <c r="D1079" i="7"/>
  <c r="H1079" i="7" s="1"/>
  <c r="C757" i="7"/>
  <c r="G757" i="7" s="1"/>
  <c r="C2123" i="7"/>
  <c r="G2123" i="7" s="1"/>
  <c r="C1474" i="7"/>
  <c r="G1474" i="7" s="1"/>
  <c r="C2658" i="7"/>
  <c r="G2658" i="7" s="1"/>
  <c r="C2213" i="7"/>
  <c r="G2213" i="7" s="1"/>
  <c r="C1809" i="7"/>
  <c r="G1809" i="7" s="1"/>
  <c r="C1014" i="7"/>
  <c r="G1014" i="7" s="1"/>
  <c r="D2256" i="7"/>
  <c r="H2256" i="7" s="1"/>
  <c r="D1213" i="7"/>
  <c r="H1213" i="7" s="1"/>
  <c r="C1969" i="7"/>
  <c r="G1969" i="7" s="1"/>
  <c r="C2763" i="7"/>
  <c r="G2763" i="7" s="1"/>
  <c r="C1659" i="7"/>
  <c r="G1659" i="7" s="1"/>
  <c r="C2636" i="7"/>
  <c r="G2636" i="7" s="1"/>
  <c r="D778" i="7"/>
  <c r="H778" i="7" s="1"/>
  <c r="C2741" i="7"/>
  <c r="G2741" i="7" s="1"/>
  <c r="D1600" i="7"/>
  <c r="H1600" i="7" s="1"/>
  <c r="C1193" i="7"/>
  <c r="G1193" i="7" s="1"/>
  <c r="D2726" i="7"/>
  <c r="H2726" i="7" s="1"/>
  <c r="C1841" i="7"/>
  <c r="G1841" i="7" s="1"/>
  <c r="C2752" i="7"/>
  <c r="G2752" i="7" s="1"/>
  <c r="D794" i="7"/>
  <c r="H794" i="7" s="1"/>
  <c r="D2594" i="7"/>
  <c r="H2594" i="7" s="1"/>
  <c r="D1342" i="7"/>
  <c r="H1342" i="7" s="1"/>
  <c r="C839" i="7"/>
  <c r="G839" i="7" s="1"/>
  <c r="C905" i="7"/>
  <c r="G905" i="7" s="1"/>
  <c r="D2685" i="7"/>
  <c r="H2685" i="7" s="1"/>
  <c r="D1965" i="7"/>
  <c r="H1965" i="7" s="1"/>
  <c r="D2452" i="7"/>
  <c r="H2452" i="7" s="1"/>
  <c r="D2303" i="7"/>
  <c r="H2303" i="7" s="1"/>
  <c r="D2096" i="7"/>
  <c r="H2096" i="7" s="1"/>
  <c r="C2384" i="7"/>
  <c r="G2384" i="7" s="1"/>
  <c r="D2022" i="7"/>
  <c r="H2022" i="7" s="1"/>
  <c r="C2505" i="7"/>
  <c r="G2505" i="7" s="1"/>
  <c r="D1971" i="7"/>
  <c r="H1971" i="7" s="1"/>
  <c r="D1843" i="7"/>
  <c r="H1843" i="7" s="1"/>
  <c r="C2413" i="7"/>
  <c r="G2413" i="7" s="1"/>
  <c r="D1074" i="7"/>
  <c r="H1074" i="7" s="1"/>
  <c r="D1175" i="7"/>
  <c r="H1175" i="7" s="1"/>
  <c r="C1430" i="7"/>
  <c r="G1430" i="7" s="1"/>
  <c r="C1727" i="7"/>
  <c r="G1727" i="7" s="1"/>
  <c r="D960" i="7"/>
  <c r="H960" i="7" s="1"/>
  <c r="D2173" i="7"/>
  <c r="H2173" i="7" s="1"/>
  <c r="D2147" i="7"/>
  <c r="H2147" i="7" s="1"/>
  <c r="C1157" i="7"/>
  <c r="G1157" i="7" s="1"/>
  <c r="C2461" i="7"/>
  <c r="G2461" i="7" s="1"/>
  <c r="C2238" i="7"/>
  <c r="G2238" i="7" s="1"/>
  <c r="C1238" i="7"/>
  <c r="G1238" i="7" s="1"/>
  <c r="D1867" i="7"/>
  <c r="H1867" i="7" s="1"/>
  <c r="C1511" i="7"/>
  <c r="G1511" i="7" s="1"/>
  <c r="C921" i="7"/>
  <c r="G921" i="7" s="1"/>
  <c r="D2394" i="7"/>
  <c r="H2394" i="7" s="1"/>
  <c r="D1713" i="7"/>
  <c r="H1713" i="7" s="1"/>
  <c r="D1184" i="7"/>
  <c r="H1184" i="7" s="1"/>
  <c r="C1827" i="7"/>
  <c r="G1827" i="7" s="1"/>
  <c r="D1037" i="7"/>
  <c r="H1037" i="7" s="1"/>
  <c r="C1292" i="7"/>
  <c r="G1292" i="7" s="1"/>
  <c r="C1406" i="7"/>
  <c r="G1406" i="7" s="1"/>
  <c r="C1144" i="7"/>
  <c r="G1144" i="7" s="1"/>
  <c r="C1738" i="7"/>
  <c r="G1738" i="7" s="1"/>
  <c r="D1004" i="7"/>
  <c r="H1004" i="7" s="1"/>
  <c r="C1332" i="7"/>
  <c r="G1332" i="7" s="1"/>
  <c r="C1921" i="7"/>
  <c r="G1921" i="7" s="1"/>
  <c r="D1083" i="7"/>
  <c r="H1083" i="7" s="1"/>
  <c r="D1810" i="7"/>
  <c r="H1810" i="7" s="1"/>
  <c r="C2385" i="7"/>
  <c r="G2385" i="7" s="1"/>
  <c r="D1742" i="7"/>
  <c r="H1742" i="7" s="1"/>
  <c r="D1700" i="7"/>
  <c r="H1700" i="7" s="1"/>
  <c r="C1469" i="7"/>
  <c r="G1469" i="7" s="1"/>
  <c r="C2223" i="7"/>
  <c r="G2223" i="7" s="1"/>
  <c r="C1315" i="7"/>
  <c r="G1315" i="7" s="1"/>
  <c r="C1181" i="7"/>
  <c r="G1181" i="7" s="1"/>
  <c r="D1682" i="7"/>
  <c r="H1682" i="7" s="1"/>
  <c r="D1231" i="7"/>
  <c r="H1231" i="7" s="1"/>
  <c r="D2398" i="7"/>
  <c r="H2398" i="7" s="1"/>
  <c r="D1794" i="7"/>
  <c r="H1794" i="7" s="1"/>
  <c r="D2679" i="7"/>
  <c r="H2679" i="7" s="1"/>
  <c r="C1882" i="7"/>
  <c r="G1882" i="7" s="1"/>
  <c r="C2243" i="7"/>
  <c r="G2243" i="7" s="1"/>
  <c r="D2214" i="7"/>
  <c r="H2214" i="7" s="1"/>
  <c r="D2338" i="7"/>
  <c r="H2338" i="7" s="1"/>
  <c r="D2167" i="7"/>
  <c r="H2167" i="7" s="1"/>
  <c r="D839" i="7"/>
  <c r="H839" i="7" s="1"/>
  <c r="D1432" i="7"/>
  <c r="H1432" i="7" s="1"/>
  <c r="C1963" i="7"/>
  <c r="G1963" i="7" s="1"/>
  <c r="D2118" i="7"/>
  <c r="H2118" i="7" s="1"/>
  <c r="D1054" i="7"/>
  <c r="H1054" i="7" s="1"/>
  <c r="D828" i="7"/>
  <c r="H828" i="7" s="1"/>
  <c r="C1228" i="7"/>
  <c r="G1228" i="7" s="1"/>
  <c r="D1290" i="7"/>
  <c r="H1290" i="7" s="1"/>
  <c r="D1241" i="7"/>
  <c r="H1241" i="7" s="1"/>
  <c r="C1780" i="7"/>
  <c r="G1780" i="7" s="1"/>
  <c r="C1613" i="7"/>
  <c r="G1613" i="7" s="1"/>
  <c r="D1078" i="7"/>
  <c r="H1078" i="7" s="1"/>
  <c r="C1955" i="7"/>
  <c r="G1955" i="7" s="1"/>
  <c r="C1728" i="7"/>
  <c r="G1728" i="7" s="1"/>
  <c r="D951" i="7"/>
  <c r="H951" i="7" s="1"/>
  <c r="D895" i="7"/>
  <c r="H895" i="7" s="1"/>
  <c r="C2642" i="7"/>
  <c r="G2642" i="7" s="1"/>
  <c r="C1779" i="7"/>
  <c r="G1779" i="7" s="1"/>
  <c r="D2440" i="7"/>
  <c r="H2440" i="7" s="1"/>
  <c r="C2716" i="7"/>
  <c r="G2716" i="7" s="1"/>
  <c r="C2071" i="7"/>
  <c r="G2071" i="7" s="1"/>
  <c r="D1145" i="7"/>
  <c r="H1145" i="7" s="1"/>
  <c r="D1932" i="7"/>
  <c r="H1932" i="7" s="1"/>
  <c r="D1022" i="7"/>
  <c r="H1022" i="7" s="1"/>
  <c r="D999" i="7"/>
  <c r="H999" i="7" s="1"/>
  <c r="C1498" i="7"/>
  <c r="G1498" i="7" s="1"/>
  <c r="C1379" i="7"/>
  <c r="G1379" i="7" s="1"/>
  <c r="D952" i="7"/>
  <c r="H952" i="7" s="1"/>
  <c r="D1837" i="7"/>
  <c r="H1837" i="7" s="1"/>
  <c r="D2165" i="7"/>
  <c r="H2165" i="7" s="1"/>
  <c r="D1110" i="7"/>
  <c r="H1110" i="7" s="1"/>
  <c r="D2488" i="7"/>
  <c r="H2488" i="7" s="1"/>
  <c r="D1275" i="7"/>
  <c r="H1275" i="7" s="1"/>
  <c r="D851" i="7"/>
  <c r="H851" i="7" s="1"/>
  <c r="C764" i="7"/>
  <c r="G764" i="7" s="1"/>
  <c r="C2143" i="7"/>
  <c r="G2143" i="7" s="1"/>
  <c r="D2503" i="7"/>
  <c r="H2503" i="7" s="1"/>
  <c r="D2506" i="7"/>
  <c r="H2506" i="7" s="1"/>
  <c r="C1342" i="7"/>
  <c r="G1342" i="7" s="1"/>
  <c r="C1883" i="7"/>
  <c r="G1883" i="7" s="1"/>
  <c r="C2691" i="7"/>
  <c r="G2691" i="7" s="1"/>
  <c r="C928" i="7"/>
  <c r="G928" i="7" s="1"/>
  <c r="C1856" i="7"/>
  <c r="G1856" i="7" s="1"/>
  <c r="D1292" i="7"/>
  <c r="H1292" i="7" s="1"/>
  <c r="C2558" i="7"/>
  <c r="G2558" i="7" s="1"/>
  <c r="C2378" i="7"/>
  <c r="G2378" i="7" s="1"/>
  <c r="C1464" i="7"/>
  <c r="G1464" i="7" s="1"/>
  <c r="C1120" i="7"/>
  <c r="G1120" i="7" s="1"/>
  <c r="C918" i="7"/>
  <c r="G918" i="7" s="1"/>
  <c r="C2577" i="7"/>
  <c r="G2577" i="7" s="1"/>
  <c r="C2172" i="7"/>
  <c r="G2172" i="7" s="1"/>
  <c r="C1025" i="7"/>
  <c r="G1025" i="7" s="1"/>
  <c r="C1639" i="7"/>
  <c r="G1639" i="7" s="1"/>
  <c r="C2311" i="7"/>
  <c r="G2311" i="7" s="1"/>
  <c r="C1840" i="7"/>
  <c r="G1840" i="7" s="1"/>
  <c r="D2672" i="7"/>
  <c r="H2672" i="7" s="1"/>
  <c r="D1073" i="7"/>
  <c r="H1073" i="7" s="1"/>
  <c r="D1640" i="7"/>
  <c r="H1640" i="7" s="1"/>
  <c r="D871" i="7"/>
  <c r="H871" i="7" s="1"/>
  <c r="D1298" i="7"/>
  <c r="H1298" i="7" s="1"/>
  <c r="D1587" i="7"/>
  <c r="H1587" i="7" s="1"/>
  <c r="D1333" i="7"/>
  <c r="H1333" i="7" s="1"/>
  <c r="D1724" i="7"/>
  <c r="H1724" i="7" s="1"/>
  <c r="C1283" i="7"/>
  <c r="G1283" i="7" s="1"/>
  <c r="D1819" i="7"/>
  <c r="H1819" i="7" s="1"/>
  <c r="C2314" i="7"/>
  <c r="G2314" i="7" s="1"/>
  <c r="C2411" i="7"/>
  <c r="G2411" i="7" s="1"/>
  <c r="C853" i="7"/>
  <c r="G853" i="7" s="1"/>
  <c r="D894" i="7"/>
  <c r="H894" i="7" s="1"/>
  <c r="D2711" i="7"/>
  <c r="H2711" i="7" s="1"/>
  <c r="D1578" i="7"/>
  <c r="H1578" i="7" s="1"/>
  <c r="D1860" i="7"/>
  <c r="H1860" i="7" s="1"/>
  <c r="C2771" i="7"/>
  <c r="G2771" i="7" s="1"/>
  <c r="C1180" i="7"/>
  <c r="G1180" i="7" s="1"/>
  <c r="D2393" i="7"/>
  <c r="H2393" i="7" s="1"/>
  <c r="C1625" i="7"/>
  <c r="G1625" i="7" s="1"/>
  <c r="D2587" i="7"/>
  <c r="H2587" i="7" s="1"/>
  <c r="C1778" i="7"/>
  <c r="G1778" i="7" s="1"/>
  <c r="C2697" i="7"/>
  <c r="G2697" i="7" s="1"/>
  <c r="D2242" i="7"/>
  <c r="H2242" i="7" s="1"/>
  <c r="C1803" i="7"/>
  <c r="G1803" i="7" s="1"/>
  <c r="D1836" i="7"/>
  <c r="H1836" i="7" s="1"/>
  <c r="D1411" i="7"/>
  <c r="H1411" i="7" s="1"/>
  <c r="C2088" i="7"/>
  <c r="G2088" i="7" s="1"/>
  <c r="D1936" i="7"/>
  <c r="H1936" i="7" s="1"/>
  <c r="C1006" i="7"/>
  <c r="G1006" i="7" s="1"/>
  <c r="C1297" i="7"/>
  <c r="G1297" i="7" s="1"/>
  <c r="C1320" i="7"/>
  <c r="G1320" i="7" s="1"/>
  <c r="D2383" i="7"/>
  <c r="H2383" i="7" s="1"/>
  <c r="D1187" i="7"/>
  <c r="H1187" i="7" s="1"/>
  <c r="C797" i="7"/>
  <c r="G797" i="7" s="1"/>
  <c r="C2445" i="7"/>
  <c r="G2445" i="7" s="1"/>
  <c r="C1819" i="7"/>
  <c r="G1819" i="7" s="1"/>
  <c r="D995" i="7"/>
  <c r="H995" i="7" s="1"/>
  <c r="D1970" i="7"/>
  <c r="H1970" i="7" s="1"/>
  <c r="C1152" i="7"/>
  <c r="G1152" i="7" s="1"/>
  <c r="D2421" i="7"/>
  <c r="H2421" i="7" s="1"/>
  <c r="D1309" i="7"/>
  <c r="H1309" i="7" s="1"/>
  <c r="C1124" i="7"/>
  <c r="G1124" i="7" s="1"/>
  <c r="D2272" i="7"/>
  <c r="H2272" i="7" s="1"/>
  <c r="D2412" i="7"/>
  <c r="H2412" i="7" s="1"/>
  <c r="D1477" i="7"/>
  <c r="H1477" i="7" s="1"/>
  <c r="D2576" i="7"/>
  <c r="H2576" i="7" s="1"/>
  <c r="C1759" i="7"/>
  <c r="G1759" i="7" s="1"/>
  <c r="D2701" i="7"/>
  <c r="H2701" i="7" s="1"/>
  <c r="C1619" i="7"/>
  <c r="G1619" i="7" s="1"/>
  <c r="D2539" i="7"/>
  <c r="H2539" i="7" s="1"/>
  <c r="C1053" i="7"/>
  <c r="G1053" i="7" s="1"/>
  <c r="C2219" i="7"/>
  <c r="G2219" i="7" s="1"/>
  <c r="D921" i="7"/>
  <c r="H921" i="7" s="1"/>
  <c r="D1103" i="7"/>
  <c r="H1103" i="7" s="1"/>
  <c r="C2738" i="7"/>
  <c r="G2738" i="7" s="1"/>
  <c r="D908" i="7"/>
  <c r="H908" i="7" s="1"/>
  <c r="D1153" i="7"/>
  <c r="H1153" i="7" s="1"/>
  <c r="C1466" i="7"/>
  <c r="G1466" i="7" s="1"/>
  <c r="C2029" i="7"/>
  <c r="G2029" i="7" s="1"/>
  <c r="D1251" i="7"/>
  <c r="H1251" i="7" s="1"/>
  <c r="D1873" i="7"/>
  <c r="H1873" i="7" s="1"/>
  <c r="D1687" i="7"/>
  <c r="H1687" i="7" s="1"/>
  <c r="D1630" i="7"/>
  <c r="H1630" i="7" s="1"/>
  <c r="C2280" i="7"/>
  <c r="G2280" i="7" s="1"/>
  <c r="C1520" i="7"/>
  <c r="G1520" i="7" s="1"/>
  <c r="C2336" i="7"/>
  <c r="G2336" i="7" s="1"/>
  <c r="D2050" i="7"/>
  <c r="H2050" i="7" s="1"/>
  <c r="C2557" i="7"/>
  <c r="G2557" i="7" s="1"/>
  <c r="D1487" i="7"/>
  <c r="H1487" i="7" s="1"/>
  <c r="C2677" i="7"/>
  <c r="G2677" i="7" s="1"/>
  <c r="C1721" i="7"/>
  <c r="G1721" i="7" s="1"/>
  <c r="C2157" i="7"/>
  <c r="G2157" i="7" s="1"/>
  <c r="C2767" i="7"/>
  <c r="G2767" i="7" s="1"/>
  <c r="C1163" i="7"/>
  <c r="G1163" i="7" s="1"/>
  <c r="D1707" i="7"/>
  <c r="H1707" i="7" s="1"/>
  <c r="C1164" i="7"/>
  <c r="G1164" i="7" s="1"/>
  <c r="D1799" i="7"/>
  <c r="H1799" i="7" s="1"/>
  <c r="C1910" i="7"/>
  <c r="G1910" i="7" s="1"/>
  <c r="D1415" i="7"/>
  <c r="H1415" i="7" s="1"/>
  <c r="C2079" i="7"/>
  <c r="G2079" i="7" s="1"/>
  <c r="D2466" i="7"/>
  <c r="H2466" i="7" s="1"/>
  <c r="C1839" i="7"/>
  <c r="G1839" i="7" s="1"/>
  <c r="D2495" i="7"/>
  <c r="H2495" i="7" s="1"/>
  <c r="D934" i="7"/>
  <c r="H934" i="7" s="1"/>
  <c r="C2048" i="7"/>
  <c r="G2048" i="7" s="1"/>
  <c r="C2305" i="7"/>
  <c r="G2305" i="7" s="1"/>
  <c r="D1927" i="7"/>
  <c r="H1927" i="7" s="1"/>
  <c r="C1138" i="7"/>
  <c r="G1138" i="7" s="1"/>
  <c r="C2329" i="7"/>
  <c r="G2329" i="7" s="1"/>
  <c r="C2510" i="7"/>
  <c r="G2510" i="7" s="1"/>
  <c r="D1933" i="7"/>
  <c r="H1933" i="7" s="1"/>
  <c r="D923" i="7"/>
  <c r="H923" i="7" s="1"/>
  <c r="D2039" i="7"/>
  <c r="H2039" i="7" s="1"/>
  <c r="D1270" i="7"/>
  <c r="H1270" i="7" s="1"/>
  <c r="C777" i="7"/>
  <c r="G777" i="7" s="1"/>
  <c r="D1481" i="7"/>
  <c r="H1481" i="7" s="1"/>
  <c r="C1416" i="7"/>
  <c r="G1416" i="7" s="1"/>
  <c r="D1961" i="7"/>
  <c r="H1961" i="7" s="1"/>
  <c r="D2331" i="7"/>
  <c r="H2331" i="7" s="1"/>
  <c r="C884" i="7"/>
  <c r="G884" i="7" s="1"/>
  <c r="D2597" i="7"/>
  <c r="H2597" i="7" s="1"/>
  <c r="C1094" i="7"/>
  <c r="G1094" i="7" s="1"/>
  <c r="C1046" i="7"/>
  <c r="G1046" i="7" s="1"/>
  <c r="D2529" i="7"/>
  <c r="H2529" i="7" s="1"/>
  <c r="C1340" i="7"/>
  <c r="G1340" i="7" s="1"/>
  <c r="C2521" i="7"/>
  <c r="G2521" i="7" s="1"/>
  <c r="D961" i="7"/>
  <c r="H961" i="7" s="1"/>
  <c r="C898" i="7"/>
  <c r="G898" i="7" s="1"/>
  <c r="C2191" i="7"/>
  <c r="G2191" i="7" s="1"/>
  <c r="C1021" i="7"/>
  <c r="G1021" i="7" s="1"/>
  <c r="D788" i="7"/>
  <c r="H788" i="7" s="1"/>
  <c r="C1580" i="7"/>
  <c r="G1580" i="7" s="1"/>
  <c r="D1263" i="7"/>
  <c r="H1263" i="7" s="1"/>
  <c r="D1959" i="7"/>
  <c r="H1959" i="7" s="1"/>
  <c r="C885" i="7"/>
  <c r="G885" i="7" s="1"/>
  <c r="D1186" i="7"/>
  <c r="H1186" i="7" s="1"/>
  <c r="C1451" i="7"/>
  <c r="G1451" i="7" s="1"/>
  <c r="D2441" i="7"/>
  <c r="H2441" i="7" s="1"/>
  <c r="D2416" i="7"/>
  <c r="H2416" i="7" s="1"/>
  <c r="C1984" i="7"/>
  <c r="G1984" i="7" s="1"/>
  <c r="C1468" i="7"/>
  <c r="G1468" i="7" s="1"/>
  <c r="C2638" i="7"/>
  <c r="G2638" i="7" s="1"/>
  <c r="C2090" i="7"/>
  <c r="G2090" i="7" s="1"/>
  <c r="C1645" i="7"/>
  <c r="G1645" i="7" s="1"/>
  <c r="D2278" i="7"/>
  <c r="H2278" i="7" s="1"/>
  <c r="C1907" i="7"/>
  <c r="G1907" i="7" s="1"/>
  <c r="D2509" i="7"/>
  <c r="H2509" i="7" s="1"/>
  <c r="C1493" i="7"/>
  <c r="G1493" i="7" s="1"/>
  <c r="D1676" i="7"/>
  <c r="H1676" i="7" s="1"/>
  <c r="D1733" i="7"/>
  <c r="H1733" i="7" s="1"/>
  <c r="D2208" i="7"/>
  <c r="H2208" i="7" s="1"/>
  <c r="C1698" i="7"/>
  <c r="G1698" i="7" s="1"/>
  <c r="D1200" i="7"/>
  <c r="H1200" i="7" s="1"/>
  <c r="C1516" i="7"/>
  <c r="G1516" i="7" s="1"/>
  <c r="C788" i="7"/>
  <c r="G788" i="7" s="1"/>
  <c r="D1218" i="7"/>
  <c r="H1218" i="7" s="1"/>
  <c r="C2406" i="7"/>
  <c r="G2406" i="7" s="1"/>
  <c r="D1814" i="7"/>
  <c r="H1814" i="7" s="1"/>
  <c r="C811" i="7"/>
  <c r="G811" i="7" s="1"/>
  <c r="D1761" i="7"/>
  <c r="H1761" i="7" s="1"/>
  <c r="D1946" i="7"/>
  <c r="H1946" i="7" s="1"/>
  <c r="C1522" i="7"/>
  <c r="G1522" i="7" s="1"/>
  <c r="D2531" i="7"/>
  <c r="H2531" i="7" s="1"/>
  <c r="C2104" i="7"/>
  <c r="G2104" i="7" s="1"/>
  <c r="D1850" i="7"/>
  <c r="H1850" i="7" s="1"/>
  <c r="C1161" i="7"/>
  <c r="G1161" i="7" s="1"/>
  <c r="D2049" i="7"/>
  <c r="H2049" i="7" s="1"/>
  <c r="C2375" i="7"/>
  <c r="G2375" i="7" s="1"/>
  <c r="C1031" i="7"/>
  <c r="G1031" i="7" s="1"/>
  <c r="D1989" i="7"/>
  <c r="H1989" i="7" s="1"/>
  <c r="D809" i="7"/>
  <c r="H809" i="7" s="1"/>
  <c r="C1369" i="7"/>
  <c r="G1369" i="7" s="1"/>
  <c r="C1447" i="7"/>
  <c r="G1447" i="7" s="1"/>
  <c r="D2358" i="7"/>
  <c r="H2358" i="7" s="1"/>
  <c r="C952" i="7"/>
  <c r="G952" i="7" s="1"/>
  <c r="C1388" i="7"/>
  <c r="G1388" i="7" s="1"/>
  <c r="D2101" i="7"/>
  <c r="H2101" i="7" s="1"/>
  <c r="C1966" i="7"/>
  <c r="G1966" i="7" s="1"/>
  <c r="D2633" i="7"/>
  <c r="H2633" i="7" s="1"/>
  <c r="C2381" i="7"/>
  <c r="G2381" i="7" s="1"/>
  <c r="D1123" i="7"/>
  <c r="H1123" i="7" s="1"/>
  <c r="C1847" i="7"/>
  <c r="G1847" i="7" s="1"/>
  <c r="C2163" i="7"/>
  <c r="G2163" i="7" s="1"/>
  <c r="C1194" i="7"/>
  <c r="G1194" i="7" s="1"/>
  <c r="D2369" i="7"/>
  <c r="H2369" i="7" s="1"/>
  <c r="C1820" i="7"/>
  <c r="G1820" i="7" s="1"/>
  <c r="D1091" i="7"/>
  <c r="H1091" i="7" s="1"/>
  <c r="C1429" i="7"/>
  <c r="G1429" i="7" s="1"/>
  <c r="D2016" i="7"/>
  <c r="H2016" i="7" s="1"/>
  <c r="D774" i="7"/>
  <c r="H774" i="7" s="1"/>
  <c r="C2039" i="7"/>
  <c r="G2039" i="7" s="1"/>
  <c r="D2191" i="7"/>
  <c r="H2191" i="7" s="1"/>
  <c r="D1786" i="7"/>
  <c r="H1786" i="7" s="1"/>
  <c r="D2570" i="7"/>
  <c r="H2570" i="7" s="1"/>
  <c r="C1928" i="7"/>
  <c r="G1928" i="7" s="1"/>
  <c r="C1440" i="7"/>
  <c r="G1440" i="7" s="1"/>
  <c r="C1472" i="7"/>
  <c r="G1472" i="7" s="1"/>
  <c r="C948" i="7"/>
  <c r="G948" i="7" s="1"/>
  <c r="D1681" i="7"/>
  <c r="H1681" i="7" s="1"/>
  <c r="D2729" i="7"/>
  <c r="H2729" i="7" s="1"/>
  <c r="C1673" i="7"/>
  <c r="G1673" i="7" s="1"/>
  <c r="D1185" i="7"/>
  <c r="H1185" i="7" s="1"/>
  <c r="D1528" i="7"/>
  <c r="H1528" i="7" s="1"/>
  <c r="C2575" i="7"/>
  <c r="G2575" i="7" s="1"/>
  <c r="C2721" i="7"/>
  <c r="G2721" i="7" s="1"/>
  <c r="C1895" i="7"/>
  <c r="G1895" i="7" s="1"/>
  <c r="C911" i="7"/>
  <c r="G911" i="7" s="1"/>
  <c r="D2205" i="7"/>
  <c r="H2205" i="7" s="1"/>
  <c r="C2077" i="7"/>
  <c r="G2077" i="7" s="1"/>
  <c r="D2642" i="7"/>
  <c r="H2642" i="7" s="1"/>
  <c r="C784" i="7"/>
  <c r="G784" i="7" s="1"/>
  <c r="C2681" i="7"/>
  <c r="G2681" i="7" s="1"/>
  <c r="C2468" i="7"/>
  <c r="G2468" i="7" s="1"/>
  <c r="C1492" i="7"/>
  <c r="G1492" i="7" s="1"/>
  <c r="C1912" i="7"/>
  <c r="G1912" i="7" s="1"/>
  <c r="D2350" i="7"/>
  <c r="H2350" i="7" s="1"/>
  <c r="D2237" i="7"/>
  <c r="H2237" i="7" s="1"/>
  <c r="C1189" i="7"/>
  <c r="G1189" i="7" s="1"/>
  <c r="D1090" i="7"/>
  <c r="H1090" i="7" s="1"/>
  <c r="C1324" i="7"/>
  <c r="G1324" i="7" s="1"/>
  <c r="D1635" i="7"/>
  <c r="H1635" i="7" s="1"/>
  <c r="D1530" i="7"/>
  <c r="H1530" i="7" s="1"/>
  <c r="D2238" i="7"/>
  <c r="H2238" i="7" s="1"/>
  <c r="C1973" i="7"/>
  <c r="G1973" i="7" s="1"/>
  <c r="D1155" i="7"/>
  <c r="H1155" i="7" s="1"/>
  <c r="C2046" i="7"/>
  <c r="G2046" i="7" s="1"/>
  <c r="D2760" i="7"/>
  <c r="H2760" i="7" s="1"/>
  <c r="D1414" i="7"/>
  <c r="H1414" i="7" s="1"/>
  <c r="D2710" i="7"/>
  <c r="H2710" i="7" s="1"/>
  <c r="D2522" i="7"/>
  <c r="H2522" i="7" s="1"/>
  <c r="C2619" i="7"/>
  <c r="G2619" i="7" s="1"/>
  <c r="D1494" i="7"/>
  <c r="H1494" i="7" s="1"/>
  <c r="D2477" i="7"/>
  <c r="H2477" i="7" s="1"/>
  <c r="D1207" i="7"/>
  <c r="H1207" i="7" s="1"/>
  <c r="D2709" i="7"/>
  <c r="H2709" i="7" s="1"/>
  <c r="C2309" i="7"/>
  <c r="G2309" i="7" s="1"/>
  <c r="C1648" i="7"/>
  <c r="G1648" i="7" s="1"/>
  <c r="D1556" i="7"/>
  <c r="H1556" i="7" s="1"/>
  <c r="D890" i="7"/>
  <c r="H890" i="7" s="1"/>
  <c r="D2086" i="7"/>
  <c r="H2086" i="7" s="1"/>
  <c r="D780" i="7"/>
  <c r="H780" i="7" s="1"/>
  <c r="C1782" i="7"/>
  <c r="G1782" i="7" s="1"/>
  <c r="C1442" i="7"/>
  <c r="G1442" i="7" s="1"/>
  <c r="C1391" i="7"/>
  <c r="G1391" i="7" s="1"/>
  <c r="D1337" i="7"/>
  <c r="H1337" i="7" s="1"/>
  <c r="D2541" i="7"/>
  <c r="H2541" i="7" s="1"/>
  <c r="C2253" i="7"/>
  <c r="G2253" i="7" s="1"/>
  <c r="C1237" i="7"/>
  <c r="G1237" i="7" s="1"/>
  <c r="D2692" i="7"/>
  <c r="H2692" i="7" s="1"/>
  <c r="C2136" i="7"/>
  <c r="G2136" i="7" s="1"/>
  <c r="D2258" i="7"/>
  <c r="H2258" i="7" s="1"/>
  <c r="D2286" i="7"/>
  <c r="H2286" i="7" s="1"/>
  <c r="D2043" i="7"/>
  <c r="H2043" i="7" s="1"/>
  <c r="C1754" i="7"/>
  <c r="G1754" i="7" s="1"/>
  <c r="C2680" i="7"/>
  <c r="G2680" i="7" s="1"/>
  <c r="D2279" i="7"/>
  <c r="H2279" i="7" s="1"/>
  <c r="C2685" i="7"/>
  <c r="G2685" i="7" s="1"/>
  <c r="C1951" i="7"/>
  <c r="G1951" i="7" s="1"/>
  <c r="D1330" i="7"/>
  <c r="H1330" i="7" s="1"/>
  <c r="D928" i="7"/>
  <c r="H928" i="7" s="1"/>
  <c r="C1849" i="7"/>
  <c r="G1849" i="7" s="1"/>
  <c r="D1911" i="7"/>
  <c r="H1911" i="7" s="1"/>
  <c r="D877" i="7"/>
  <c r="H877" i="7" s="1"/>
  <c r="D2283" i="7"/>
  <c r="H2283" i="7" s="1"/>
  <c r="D764" i="7"/>
  <c r="H764" i="7" s="1"/>
  <c r="C2711" i="7"/>
  <c r="G2711" i="7" s="1"/>
  <c r="D1173" i="7"/>
  <c r="H1173" i="7" s="1"/>
  <c r="D2702" i="7"/>
  <c r="H2702" i="7" s="1"/>
  <c r="D1339" i="7"/>
  <c r="H1339" i="7" s="1"/>
  <c r="C2124" i="7"/>
  <c r="G2124" i="7" s="1"/>
  <c r="C1714" i="7"/>
  <c r="G1714" i="7" s="1"/>
  <c r="C2335" i="7"/>
  <c r="G2335" i="7" s="1"/>
  <c r="C2105" i="7"/>
  <c r="G2105" i="7" s="1"/>
  <c r="D801" i="7"/>
  <c r="H801" i="7" s="1"/>
  <c r="D2164" i="7"/>
  <c r="H2164" i="7" s="1"/>
  <c r="D1301" i="7"/>
  <c r="H1301" i="7" s="1"/>
  <c r="C1240" i="7"/>
  <c r="G1240" i="7" s="1"/>
  <c r="D1739" i="7"/>
  <c r="H1739" i="7" s="1"/>
  <c r="D2339" i="7"/>
  <c r="H2339" i="7" s="1"/>
  <c r="D1104" i="7"/>
  <c r="H1104" i="7" s="1"/>
  <c r="D966" i="7"/>
  <c r="H966" i="7" s="1"/>
  <c r="C2714" i="7"/>
  <c r="G2714" i="7" s="1"/>
  <c r="D2078" i="7"/>
  <c r="H2078" i="7" s="1"/>
  <c r="D1080" i="7"/>
  <c r="H1080" i="7" s="1"/>
  <c r="C2736" i="7"/>
  <c r="G2736" i="7" s="1"/>
  <c r="D898" i="7"/>
  <c r="H898" i="7" s="1"/>
  <c r="C774" i="7"/>
  <c r="G774" i="7" s="1"/>
  <c r="C985" i="7"/>
  <c r="G985" i="7" s="1"/>
  <c r="D2064" i="7"/>
  <c r="H2064" i="7" s="1"/>
  <c r="D2330" i="7"/>
  <c r="H2330" i="7" s="1"/>
  <c r="C2641" i="7"/>
  <c r="G2641" i="7" s="1"/>
  <c r="D1570" i="7"/>
  <c r="H1570" i="7" s="1"/>
  <c r="D1921" i="7"/>
  <c r="H1921" i="7" s="1"/>
  <c r="D2132" i="7"/>
  <c r="H2132" i="7" s="1"/>
  <c r="C1629" i="7"/>
  <c r="G1629" i="7" s="1"/>
  <c r="D930" i="7"/>
  <c r="H930" i="7" s="1"/>
  <c r="C1298" i="7"/>
  <c r="G1298" i="7" s="1"/>
  <c r="C1927" i="7"/>
  <c r="G1927" i="7" s="1"/>
  <c r="C2713" i="7"/>
  <c r="G2713" i="7" s="1"/>
  <c r="C1408" i="7"/>
  <c r="G1408" i="7" s="1"/>
  <c r="C2147" i="7"/>
  <c r="G2147" i="7" s="1"/>
  <c r="D1524" i="7"/>
  <c r="H1524" i="7" s="1"/>
  <c r="D2623" i="7"/>
  <c r="H2623" i="7" s="1"/>
  <c r="C1762" i="7"/>
  <c r="G1762" i="7" s="1"/>
  <c r="C2075" i="7"/>
  <c r="G2075" i="7" s="1"/>
  <c r="D2461" i="7"/>
  <c r="H2461" i="7" s="1"/>
  <c r="D2516" i="7"/>
  <c r="H2516" i="7" s="1"/>
  <c r="D1857" i="7"/>
  <c r="H1857" i="7" s="1"/>
  <c r="D1862" i="7"/>
  <c r="H1862" i="7" s="1"/>
  <c r="C1844" i="7"/>
  <c r="G1844" i="7" s="1"/>
  <c r="D2613" i="7"/>
  <c r="H2613" i="7" s="1"/>
  <c r="C1019" i="7"/>
  <c r="G1019" i="7" s="1"/>
  <c r="D1499" i="7"/>
  <c r="H1499" i="7" s="1"/>
  <c r="C2705" i="7"/>
  <c r="G2705" i="7" s="1"/>
  <c r="D1130" i="7"/>
  <c r="H1130" i="7" s="1"/>
  <c r="C1275" i="7"/>
  <c r="G1275" i="7" s="1"/>
  <c r="D956" i="7"/>
  <c r="H956" i="7" s="1"/>
  <c r="D1870" i="7"/>
  <c r="H1870" i="7" s="1"/>
  <c r="C2578" i="7"/>
  <c r="G2578" i="7" s="1"/>
  <c r="C1975" i="7"/>
  <c r="G1975" i="7" s="1"/>
  <c r="C843" i="7"/>
  <c r="G843" i="7" s="1"/>
  <c r="D831" i="7"/>
  <c r="H831" i="7" s="1"/>
  <c r="C2221" i="7"/>
  <c r="G2221" i="7" s="1"/>
  <c r="D1607" i="7"/>
  <c r="H1607" i="7" s="1"/>
  <c r="C1948" i="7"/>
  <c r="G1948" i="7" s="1"/>
  <c r="D2352" i="7"/>
  <c r="H2352" i="7" s="1"/>
  <c r="C2014" i="7"/>
  <c r="G2014" i="7" s="1"/>
  <c r="D1089" i="7"/>
  <c r="H1089" i="7" s="1"/>
  <c r="C1864" i="7"/>
  <c r="G1864" i="7" s="1"/>
  <c r="C1102" i="7"/>
  <c r="G1102" i="7" s="1"/>
  <c r="D2281" i="7"/>
  <c r="H2281" i="7" s="1"/>
  <c r="D1877" i="7"/>
  <c r="H1877" i="7" s="1"/>
  <c r="D1518" i="7"/>
  <c r="H1518" i="7" s="1"/>
  <c r="D1928" i="7"/>
  <c r="H1928" i="7" s="1"/>
  <c r="D1896" i="7"/>
  <c r="H1896" i="7" s="1"/>
  <c r="C1890" i="7"/>
  <c r="G1890" i="7" s="1"/>
  <c r="C1956" i="7"/>
  <c r="G1956" i="7" s="1"/>
  <c r="D2561" i="7"/>
  <c r="H2561" i="7" s="1"/>
  <c r="D1723" i="7"/>
  <c r="H1723" i="7" s="1"/>
  <c r="D2482" i="7"/>
  <c r="H2482" i="7" s="1"/>
  <c r="D940" i="7"/>
  <c r="H940" i="7" s="1"/>
  <c r="D1923" i="7"/>
  <c r="H1923" i="7" s="1"/>
  <c r="D1461" i="7"/>
  <c r="H1461" i="7" s="1"/>
  <c r="D2430" i="7"/>
  <c r="H2430" i="7" s="1"/>
  <c r="C2701" i="7"/>
  <c r="G2701" i="7" s="1"/>
  <c r="D1478" i="7"/>
  <c r="H1478" i="7" s="1"/>
  <c r="C1038" i="7"/>
  <c r="G1038" i="7" s="1"/>
  <c r="D1999" i="7"/>
  <c r="H1999" i="7" s="1"/>
  <c r="C2379" i="7"/>
  <c r="G2379" i="7" s="1"/>
  <c r="C2117" i="7"/>
  <c r="G2117" i="7" s="1"/>
  <c r="D1509" i="7"/>
  <c r="H1509" i="7" s="1"/>
  <c r="C2654" i="7"/>
  <c r="G2654" i="7" s="1"/>
  <c r="D1847" i="7"/>
  <c r="H1847" i="7" s="1"/>
  <c r="C931" i="7"/>
  <c r="G931" i="7" s="1"/>
  <c r="D998" i="7"/>
  <c r="H998" i="7" s="1"/>
  <c r="C1623" i="7"/>
  <c r="G1623" i="7" s="1"/>
  <c r="D1236" i="7"/>
  <c r="H1236" i="7" s="1"/>
  <c r="C1569" i="7"/>
  <c r="G1569" i="7" s="1"/>
  <c r="C1870" i="7"/>
  <c r="G1870" i="7" s="1"/>
  <c r="D2131" i="7"/>
  <c r="H2131" i="7" s="1"/>
  <c r="C2666" i="7"/>
  <c r="G2666" i="7" s="1"/>
  <c r="D2057" i="7"/>
  <c r="H2057" i="7" s="1"/>
  <c r="C1213" i="7"/>
  <c r="G1213" i="7" s="1"/>
  <c r="D2411" i="7"/>
  <c r="H2411" i="7" s="1"/>
  <c r="D1217" i="7"/>
  <c r="H1217" i="7" s="1"/>
  <c r="D988" i="7"/>
  <c r="H988" i="7" s="1"/>
  <c r="D1740" i="7"/>
  <c r="H1740" i="7" s="1"/>
  <c r="C1220" i="7"/>
  <c r="G1220" i="7" s="1"/>
  <c r="D1361" i="7"/>
  <c r="H1361" i="7" s="1"/>
  <c r="D1922" i="7"/>
  <c r="H1922" i="7" s="1"/>
  <c r="C970" i="7"/>
  <c r="G970" i="7" s="1"/>
  <c r="D1702" i="7"/>
  <c r="H1702" i="7" s="1"/>
  <c r="D2197" i="7"/>
  <c r="H2197" i="7" s="1"/>
  <c r="D2159" i="7"/>
  <c r="H2159" i="7" s="1"/>
  <c r="C1559" i="7"/>
  <c r="G1559" i="7" s="1"/>
  <c r="D983" i="7"/>
  <c r="H983" i="7" s="1"/>
  <c r="D1931" i="7"/>
  <c r="H1931" i="7" s="1"/>
  <c r="C1373" i="7"/>
  <c r="G1373" i="7" s="1"/>
  <c r="D1421" i="7"/>
  <c r="H1421" i="7" s="1"/>
  <c r="D889" i="7"/>
  <c r="H889" i="7" s="1"/>
  <c r="C2235" i="7"/>
  <c r="G2235" i="7" s="1"/>
  <c r="C759" i="7"/>
  <c r="G759" i="7" s="1"/>
  <c r="D1995" i="7"/>
  <c r="H1995" i="7" s="1"/>
  <c r="C2265" i="7"/>
  <c r="G2265" i="7" s="1"/>
  <c r="C2023" i="7"/>
  <c r="G2023" i="7" s="1"/>
  <c r="D843" i="7"/>
  <c r="H843" i="7" s="1"/>
  <c r="D2048" i="7"/>
  <c r="H2048" i="7" s="1"/>
  <c r="C2727" i="7"/>
  <c r="G2727" i="7" s="1"/>
  <c r="C1565" i="7"/>
  <c r="G1565" i="7" s="1"/>
  <c r="C2288" i="7"/>
  <c r="G2288" i="7" s="1"/>
  <c r="D1515" i="7"/>
  <c r="H1515" i="7" s="1"/>
  <c r="D1520" i="7"/>
  <c r="H1520" i="7" s="1"/>
  <c r="C1150" i="7"/>
  <c r="G1150" i="7" s="1"/>
  <c r="D2505" i="7"/>
  <c r="H2505" i="7" s="1"/>
  <c r="C1209" i="7"/>
  <c r="G1209" i="7" s="1"/>
  <c r="D1979" i="7"/>
  <c r="H1979" i="7" s="1"/>
  <c r="D1735" i="7"/>
  <c r="H1735" i="7" s="1"/>
  <c r="C1694" i="7"/>
  <c r="G1694" i="7" s="1"/>
  <c r="C2087" i="7"/>
  <c r="G2087" i="7" s="1"/>
  <c r="C2299" i="7"/>
  <c r="G2299" i="7" s="1"/>
  <c r="C770" i="7"/>
  <c r="G770" i="7" s="1"/>
  <c r="C1831" i="7"/>
  <c r="G1831" i="7" s="1"/>
  <c r="D2693" i="7"/>
  <c r="H2693" i="7" s="1"/>
  <c r="C2074" i="7"/>
  <c r="G2074" i="7" s="1"/>
  <c r="C2310" i="7"/>
  <c r="G2310" i="7" s="1"/>
  <c r="D2573" i="7"/>
  <c r="H2573" i="7" s="1"/>
  <c r="D1134" i="7"/>
  <c r="H1134" i="7" s="1"/>
  <c r="C1830" i="7"/>
  <c r="G1830" i="7" s="1"/>
  <c r="C2155" i="7"/>
  <c r="G2155" i="7" s="1"/>
  <c r="C2055" i="7"/>
  <c r="G2055" i="7" s="1"/>
  <c r="C1438" i="7"/>
  <c r="G1438" i="7" s="1"/>
  <c r="D912" i="7"/>
  <c r="H912" i="7" s="1"/>
  <c r="C2507" i="7"/>
  <c r="G2507" i="7" s="1"/>
  <c r="C916" i="7"/>
  <c r="G916" i="7" s="1"/>
  <c r="C1266" i="7"/>
  <c r="G1266" i="7" s="1"/>
  <c r="D1705" i="7"/>
  <c r="H1705" i="7" s="1"/>
  <c r="C1787" i="7"/>
  <c r="G1787" i="7" s="1"/>
  <c r="D1282" i="7"/>
  <c r="H1282" i="7" s="1"/>
  <c r="D2469" i="7"/>
  <c r="H2469" i="7" s="1"/>
  <c r="D817" i="7"/>
  <c r="H817" i="7" s="1"/>
  <c r="D2735" i="7"/>
  <c r="H2735" i="7" s="1"/>
  <c r="D1943" i="7"/>
  <c r="H1943" i="7" s="1"/>
  <c r="C2475" i="7"/>
  <c r="G2475" i="7" s="1"/>
  <c r="D1082" i="7"/>
  <c r="H1082" i="7" s="1"/>
  <c r="D2181" i="7"/>
  <c r="H2181" i="7" s="1"/>
  <c r="C1551" i="7"/>
  <c r="G1551" i="7" s="1"/>
  <c r="D2207" i="7"/>
  <c r="H2207" i="7" s="1"/>
  <c r="C869" i="7"/>
  <c r="G869" i="7" s="1"/>
  <c r="C2718" i="7"/>
  <c r="G2718" i="7" s="1"/>
  <c r="D974" i="7"/>
  <c r="H974" i="7" s="1"/>
  <c r="D1120" i="7"/>
  <c r="H1120" i="7" s="1"/>
  <c r="C1420" i="7"/>
  <c r="G1420" i="7" s="1"/>
  <c r="C2540" i="7"/>
  <c r="G2540" i="7" s="1"/>
  <c r="C1506" i="7"/>
  <c r="G1506" i="7" s="1"/>
  <c r="C891" i="7"/>
  <c r="G891" i="7" s="1"/>
  <c r="D1941" i="7"/>
  <c r="H1941" i="7" s="1"/>
  <c r="D2194" i="7"/>
  <c r="H2194" i="7" s="1"/>
  <c r="D1888" i="7"/>
  <c r="H1888" i="7" s="1"/>
  <c r="C1024" i="7"/>
  <c r="G1024" i="7" s="1"/>
  <c r="D2182" i="7"/>
  <c r="H2182" i="7" s="1"/>
  <c r="C1415" i="7"/>
  <c r="G1415" i="7" s="1"/>
  <c r="C2229" i="7"/>
  <c r="G2229" i="7" s="1"/>
  <c r="C927" i="7"/>
  <c r="G927" i="7" s="1"/>
  <c r="D1950" i="7"/>
  <c r="H1950" i="7" s="1"/>
  <c r="C2667" i="7"/>
  <c r="G2667" i="7" s="1"/>
  <c r="D2356" i="7"/>
  <c r="H2356" i="7" s="1"/>
  <c r="D2313" i="7"/>
  <c r="H2313" i="7" s="1"/>
  <c r="C1816" i="7"/>
  <c r="G1816" i="7" s="1"/>
  <c r="C2639" i="7"/>
  <c r="G2639" i="7" s="1"/>
  <c r="C2334" i="7"/>
  <c r="G2334" i="7" s="1"/>
  <c r="D2236" i="7"/>
  <c r="H2236" i="7" s="1"/>
  <c r="D2109" i="7"/>
  <c r="H2109" i="7" s="1"/>
  <c r="C2501" i="7"/>
  <c r="G2501" i="7" s="1"/>
  <c r="C2286" i="7"/>
  <c r="G2286" i="7" s="1"/>
  <c r="C1519" i="7"/>
  <c r="G1519" i="7" s="1"/>
  <c r="C1453" i="7"/>
  <c r="G1453" i="7" s="1"/>
  <c r="C1697" i="7"/>
  <c r="G1697" i="7" s="1"/>
  <c r="D2324" i="7"/>
  <c r="H2324" i="7" s="1"/>
  <c r="C2028" i="7"/>
  <c r="G2028" i="7" s="1"/>
  <c r="D1976" i="7"/>
  <c r="H1976" i="7" s="1"/>
  <c r="D1612" i="7"/>
  <c r="H1612" i="7" s="1"/>
  <c r="C1350" i="7"/>
  <c r="G1350" i="7" s="1"/>
  <c r="C1998" i="7"/>
  <c r="G1998" i="7" s="1"/>
  <c r="C1846" i="7"/>
  <c r="G1846" i="7" s="1"/>
  <c r="C1255" i="7"/>
  <c r="G1255" i="7" s="1"/>
  <c r="D1240" i="7"/>
  <c r="H1240" i="7" s="1"/>
  <c r="C2100" i="7"/>
  <c r="G2100" i="7" s="1"/>
  <c r="D2722" i="7"/>
  <c r="H2722" i="7" s="1"/>
  <c r="D1809" i="7"/>
  <c r="H1809" i="7" s="1"/>
  <c r="D2202" i="7"/>
  <c r="H2202" i="7" s="1"/>
  <c r="D1692" i="7"/>
  <c r="H1692" i="7" s="1"/>
  <c r="D1517" i="7"/>
  <c r="H1517" i="7" s="1"/>
  <c r="C2487" i="7"/>
  <c r="G2487" i="7" s="1"/>
  <c r="C1076" i="7"/>
  <c r="G1076" i="7" s="1"/>
  <c r="C1308" i="7"/>
  <c r="G1308" i="7" s="1"/>
  <c r="D1651" i="7"/>
  <c r="H1651" i="7" s="1"/>
  <c r="D2299" i="7"/>
  <c r="H2299" i="7" s="1"/>
  <c r="D1924" i="7"/>
  <c r="H1924" i="7" s="1"/>
  <c r="D2294" i="7"/>
  <c r="H2294" i="7" s="1"/>
  <c r="D2718" i="7"/>
  <c r="H2718" i="7" s="1"/>
  <c r="C2130" i="7"/>
  <c r="G2130" i="7" s="1"/>
  <c r="D975" i="7"/>
  <c r="H975" i="7" s="1"/>
  <c r="D1476" i="7"/>
  <c r="H1476" i="7" s="1"/>
  <c r="C2066" i="7"/>
  <c r="G2066" i="7" s="1"/>
  <c r="C1072" i="7"/>
  <c r="G1072" i="7" s="1"/>
  <c r="D1861" i="7"/>
  <c r="H1861" i="7" s="1"/>
  <c r="C1306" i="7"/>
  <c r="G1306" i="7" s="1"/>
  <c r="C2650" i="7"/>
  <c r="G2650" i="7" s="1"/>
  <c r="D1266" i="7"/>
  <c r="H1266" i="7" s="1"/>
  <c r="D1876" i="7"/>
  <c r="H1876" i="7" s="1"/>
  <c r="D1430" i="7"/>
  <c r="H1430" i="7" s="1"/>
  <c r="C1428" i="7"/>
  <c r="G1428" i="7" s="1"/>
  <c r="D2480" i="7"/>
  <c r="H2480" i="7" s="1"/>
  <c r="D1818" i="7"/>
  <c r="H1818" i="7" s="1"/>
  <c r="C1527" i="7"/>
  <c r="G1527" i="7" s="1"/>
  <c r="D1608" i="7"/>
  <c r="H1608" i="7" s="1"/>
  <c r="D1000" i="7"/>
  <c r="H1000" i="7" s="1"/>
  <c r="D1498" i="7"/>
  <c r="H1498" i="7" s="1"/>
  <c r="C960" i="7"/>
  <c r="G960" i="7" s="1"/>
  <c r="C1294" i="7"/>
  <c r="G1294" i="7" s="1"/>
  <c r="D2385" i="7"/>
  <c r="H2385" i="7" s="1"/>
  <c r="C1908" i="7"/>
  <c r="G1908" i="7" s="1"/>
  <c r="D2619" i="7"/>
  <c r="H2619" i="7" s="1"/>
  <c r="D2526" i="7"/>
  <c r="H2526" i="7" s="1"/>
  <c r="D2426" i="7"/>
  <c r="H2426" i="7" s="1"/>
  <c r="C1716" i="7"/>
  <c r="G1716" i="7" s="1"/>
  <c r="C1158" i="7"/>
  <c r="G1158" i="7" s="1"/>
  <c r="C2200" i="7"/>
  <c r="G2200" i="7" s="1"/>
  <c r="D2653" i="7"/>
  <c r="H2653" i="7" s="1"/>
  <c r="C2181" i="7"/>
  <c r="G2181" i="7" s="1"/>
  <c r="D2390" i="7"/>
  <c r="H2390" i="7" s="1"/>
  <c r="D1793" i="7"/>
  <c r="H1793" i="7" s="1"/>
  <c r="D2403" i="7"/>
  <c r="H2403" i="7" s="1"/>
  <c r="D1370" i="7"/>
  <c r="H1370" i="7" s="1"/>
  <c r="D1459" i="7"/>
  <c r="H1459" i="7" s="1"/>
  <c r="C1271" i="7"/>
  <c r="G1271" i="7" s="1"/>
  <c r="C1461" i="7"/>
  <c r="G1461" i="7" s="1"/>
  <c r="D1595" i="7"/>
  <c r="H1595" i="7" s="1"/>
  <c r="C2516" i="7"/>
  <c r="G2516" i="7" s="1"/>
  <c r="C2282" i="7"/>
  <c r="G2282" i="7" s="1"/>
  <c r="D984" i="7"/>
  <c r="H984" i="7" s="1"/>
  <c r="D2134" i="7"/>
  <c r="H2134" i="7" s="1"/>
  <c r="D2657" i="7"/>
  <c r="H2657" i="7" s="1"/>
  <c r="C1925" i="7"/>
  <c r="G1925" i="7" s="1"/>
  <c r="C1241" i="7"/>
  <c r="G1241" i="7" s="1"/>
  <c r="C2220" i="7"/>
  <c r="G2220" i="7" s="1"/>
  <c r="D2424" i="7"/>
  <c r="H2424" i="7" s="1"/>
  <c r="C2715" i="7"/>
  <c r="G2715" i="7" s="1"/>
  <c r="D1269" i="7"/>
  <c r="H1269" i="7" s="1"/>
  <c r="D1237" i="7"/>
  <c r="H1237" i="7" s="1"/>
  <c r="C2040" i="7"/>
  <c r="G2040" i="7" s="1"/>
  <c r="C1726" i="7"/>
  <c r="G1726" i="7" s="1"/>
  <c r="C2611" i="7"/>
  <c r="G2611" i="7" s="1"/>
  <c r="D2121" i="7"/>
  <c r="H2121" i="7" s="1"/>
  <c r="D1141" i="7"/>
  <c r="H1141" i="7" s="1"/>
  <c r="D2540" i="7"/>
  <c r="H2540" i="7" s="1"/>
  <c r="D968" i="7"/>
  <c r="H968" i="7" s="1"/>
  <c r="D2105" i="7"/>
  <c r="H2105" i="7" s="1"/>
  <c r="C1852" i="7"/>
  <c r="G1852" i="7" s="1"/>
  <c r="D945" i="7"/>
  <c r="H945" i="7" s="1"/>
  <c r="D1229" i="7"/>
  <c r="H1229" i="7" s="1"/>
  <c r="C1244" i="7"/>
  <c r="G1244" i="7" s="1"/>
  <c r="D1727" i="7"/>
  <c r="H1727" i="7" s="1"/>
  <c r="D1169" i="7"/>
  <c r="H1169" i="7" s="1"/>
  <c r="D2521" i="7"/>
  <c r="H2521" i="7" s="1"/>
  <c r="C1151" i="7"/>
  <c r="G1151" i="7" s="1"/>
  <c r="D1118" i="7"/>
  <c r="H1118" i="7" s="1"/>
  <c r="D1641" i="7"/>
  <c r="H1641" i="7" s="1"/>
  <c r="C2194" i="7"/>
  <c r="G2194" i="7" s="1"/>
  <c r="D985" i="7"/>
  <c r="H985" i="7" s="1"/>
  <c r="C2353" i="7"/>
  <c r="G2353" i="7" s="1"/>
  <c r="C1881" i="7"/>
  <c r="G1881" i="7" s="1"/>
  <c r="C2164" i="7"/>
  <c r="G2164" i="7" s="1"/>
  <c r="C1387" i="7"/>
  <c r="G1387" i="7" s="1"/>
  <c r="C2580" i="7"/>
  <c r="G2580" i="7" s="1"/>
  <c r="D1856" i="7"/>
  <c r="H1856" i="7" s="1"/>
  <c r="D1628" i="7"/>
  <c r="H1628" i="7" s="1"/>
  <c r="D1844" i="7"/>
  <c r="H1844" i="7" s="1"/>
  <c r="D1144" i="7"/>
  <c r="H1144" i="7" s="1"/>
  <c r="C1392" i="7"/>
  <c r="G1392" i="7" s="1"/>
  <c r="D2443" i="7"/>
  <c r="H2443" i="7" s="1"/>
  <c r="C1887" i="7"/>
  <c r="G1887" i="7" s="1"/>
  <c r="C1035" i="7"/>
  <c r="G1035" i="7" s="1"/>
  <c r="D1616" i="7"/>
  <c r="H1616" i="7" s="1"/>
  <c r="D855" i="7"/>
  <c r="H855" i="7" s="1"/>
  <c r="C944" i="7"/>
  <c r="G944" i="7" s="1"/>
  <c r="D1374" i="7"/>
  <c r="H1374" i="7" s="1"/>
  <c r="C2380" i="7"/>
  <c r="G2380" i="7" s="1"/>
  <c r="D1564" i="7"/>
  <c r="H1564" i="7" s="1"/>
  <c r="D1239" i="7"/>
  <c r="H1239" i="7" s="1"/>
  <c r="C2598" i="7"/>
  <c r="G2598" i="7" s="1"/>
  <c r="C1523" i="7"/>
  <c r="G1523" i="7" s="1"/>
  <c r="C2185" i="7"/>
  <c r="G2185" i="7" s="1"/>
  <c r="C951" i="7"/>
  <c r="G951" i="7" s="1"/>
  <c r="D1085" i="7"/>
  <c r="H1085" i="7" s="1"/>
  <c r="C2537" i="7"/>
  <c r="G2537" i="7" s="1"/>
  <c r="C1598" i="7"/>
  <c r="G1598" i="7" s="1"/>
  <c r="C2190" i="7"/>
  <c r="G2190" i="7" s="1"/>
  <c r="D1451" i="7"/>
  <c r="H1451" i="7" s="1"/>
  <c r="C2760" i="7"/>
  <c r="G2760" i="7" s="1"/>
  <c r="D954" i="7"/>
  <c r="H954" i="7" s="1"/>
  <c r="D1913" i="7"/>
  <c r="H1913" i="7" s="1"/>
  <c r="C1661" i="7"/>
  <c r="G1661" i="7" s="1"/>
  <c r="D1838" i="7"/>
  <c r="H1838" i="7" s="1"/>
  <c r="C1770" i="7"/>
  <c r="G1770" i="7" s="1"/>
  <c r="C1092" i="7"/>
  <c r="G1092" i="7" s="1"/>
  <c r="D2126" i="7"/>
  <c r="H2126" i="7" s="1"/>
  <c r="D1714" i="7"/>
  <c r="H1714" i="7" s="1"/>
  <c r="D2026" i="7"/>
  <c r="H2026" i="7" s="1"/>
  <c r="C1903" i="7"/>
  <c r="G1903" i="7" s="1"/>
  <c r="C831" i="7"/>
  <c r="G831" i="7" s="1"/>
  <c r="D2349" i="7"/>
  <c r="H2349" i="7" s="1"/>
  <c r="C1524" i="7"/>
  <c r="G1524" i="7" s="1"/>
  <c r="D1383" i="7"/>
  <c r="H1383" i="7" s="1"/>
  <c r="D1347" i="7"/>
  <c r="H1347" i="7" s="1"/>
  <c r="D875" i="7"/>
  <c r="H875" i="7" s="1"/>
  <c r="C1396" i="7"/>
  <c r="G1396" i="7" s="1"/>
  <c r="C1414" i="7"/>
  <c r="G1414" i="7" s="1"/>
  <c r="C1455" i="7"/>
  <c r="G1455" i="7" s="1"/>
  <c r="D1905" i="7"/>
  <c r="H1905" i="7" s="1"/>
  <c r="D1811" i="7"/>
  <c r="H1811" i="7" s="1"/>
  <c r="C2362" i="7"/>
  <c r="G2362" i="7" s="1"/>
  <c r="C2359" i="7"/>
  <c r="G2359" i="7" s="1"/>
  <c r="C2579" i="7"/>
  <c r="G2579" i="7" s="1"/>
  <c r="C2022" i="7"/>
  <c r="G2022" i="7" s="1"/>
  <c r="C2502" i="7"/>
  <c r="G2502" i="7" s="1"/>
  <c r="D1569" i="7"/>
  <c r="H1569" i="7" s="1"/>
  <c r="D1094" i="7"/>
  <c r="H1094" i="7" s="1"/>
  <c r="D1583" i="7"/>
  <c r="H1583" i="7" s="1"/>
  <c r="C805" i="7"/>
  <c r="G805" i="7" s="1"/>
  <c r="C1628" i="7"/>
  <c r="G1628" i="7" s="1"/>
  <c r="C1022" i="7"/>
  <c r="G1022" i="7" s="1"/>
  <c r="C1128" i="7"/>
  <c r="G1128" i="7" s="1"/>
  <c r="D1506" i="7"/>
  <c r="H1506" i="7" s="1"/>
  <c r="D1602" i="7"/>
  <c r="H1602" i="7" s="1"/>
  <c r="C2125" i="7"/>
  <c r="G2125" i="7" s="1"/>
  <c r="D1420" i="7"/>
  <c r="H1420" i="7" s="1"/>
  <c r="C2764" i="7"/>
  <c r="G2764" i="7" s="1"/>
  <c r="C2587" i="7"/>
  <c r="G2587" i="7" s="1"/>
  <c r="C2422" i="7"/>
  <c r="G2422" i="7" s="1"/>
  <c r="D904" i="7"/>
  <c r="H904" i="7" s="1"/>
  <c r="D1703" i="7"/>
  <c r="H1703" i="7" s="1"/>
  <c r="C1200" i="7"/>
  <c r="G1200" i="7" s="1"/>
  <c r="C1735" i="7"/>
  <c r="G1735" i="7" s="1"/>
  <c r="D1890" i="7"/>
  <c r="H1890" i="7" s="1"/>
  <c r="C1965" i="7"/>
  <c r="G1965" i="7" s="1"/>
  <c r="D2498" i="7"/>
  <c r="H2498" i="7" s="1"/>
  <c r="C1130" i="7"/>
  <c r="G1130" i="7" s="1"/>
  <c r="C1454" i="7"/>
  <c r="G1454" i="7" s="1"/>
  <c r="D1560" i="7"/>
  <c r="H1560" i="7" s="1"/>
  <c r="D2691" i="7"/>
  <c r="H2691" i="7" s="1"/>
  <c r="D2378" i="7"/>
  <c r="H2378" i="7" s="1"/>
  <c r="C2755" i="7"/>
  <c r="G2755" i="7" s="1"/>
  <c r="D1179" i="7"/>
  <c r="H1179" i="7" s="1"/>
  <c r="C2417" i="7"/>
  <c r="G2417" i="7" s="1"/>
  <c r="C1916" i="7"/>
  <c r="G1916" i="7" s="1"/>
  <c r="D1656" i="7"/>
  <c r="H1656" i="7" s="1"/>
  <c r="D1808" i="7"/>
  <c r="H1808" i="7" s="1"/>
  <c r="D1840" i="7"/>
  <c r="H1840" i="7" s="1"/>
  <c r="C2672" i="7"/>
  <c r="G2672" i="7" s="1"/>
  <c r="C2132" i="7"/>
  <c r="G2132" i="7" s="1"/>
  <c r="C955" i="7"/>
  <c r="G955" i="7" s="1"/>
  <c r="D935" i="7"/>
  <c r="H935" i="7" s="1"/>
  <c r="C2035" i="7"/>
  <c r="G2035" i="7" s="1"/>
  <c r="D1453" i="7"/>
  <c r="H1453" i="7" s="1"/>
  <c r="D2217" i="7"/>
  <c r="H2217" i="7" s="1"/>
  <c r="C2744" i="7"/>
  <c r="G2744" i="7" s="1"/>
  <c r="C1859" i="7"/>
  <c r="G1859" i="7" s="1"/>
  <c r="C2189" i="7"/>
  <c r="G2189" i="7" s="1"/>
  <c r="C873" i="7"/>
  <c r="G873" i="7" s="1"/>
  <c r="C1764" i="7"/>
  <c r="G1764" i="7" s="1"/>
  <c r="C1556" i="7"/>
  <c r="G1556" i="7" s="1"/>
  <c r="C1380" i="7"/>
  <c r="G1380" i="7" s="1"/>
  <c r="C2484" i="7"/>
  <c r="G2484" i="7" s="1"/>
  <c r="C1389" i="7"/>
  <c r="G1389" i="7" s="1"/>
  <c r="D1365" i="7"/>
  <c r="H1365" i="7" s="1"/>
  <c r="D2481" i="7"/>
  <c r="H2481" i="7" s="1"/>
  <c r="D1016" i="7"/>
  <c r="H1016" i="7" s="1"/>
  <c r="C2097" i="7"/>
  <c r="G2097" i="7" s="1"/>
  <c r="C1457" i="7"/>
  <c r="G1457" i="7" s="1"/>
  <c r="C1207" i="7"/>
  <c r="G1207" i="7" s="1"/>
  <c r="C2737" i="7"/>
  <c r="G2737" i="7" s="1"/>
  <c r="D1450" i="7"/>
  <c r="H1450" i="7" s="1"/>
  <c r="C1708" i="7"/>
  <c r="G1708" i="7" s="1"/>
  <c r="C2260" i="7"/>
  <c r="G2260" i="7" s="1"/>
  <c r="D964" i="7"/>
  <c r="H964" i="7" s="1"/>
  <c r="D770" i="7"/>
  <c r="H770" i="7" s="1"/>
  <c r="D2546" i="7"/>
  <c r="H2546" i="7" s="1"/>
  <c r="C1537" i="7"/>
  <c r="G1537" i="7" s="1"/>
  <c r="D1526" i="7"/>
  <c r="H1526" i="7" s="1"/>
  <c r="D1958" i="7"/>
  <c r="H1958" i="7" s="1"/>
  <c r="D991" i="7"/>
  <c r="H991" i="7" s="1"/>
  <c r="D1755" i="7"/>
  <c r="H1755" i="7" s="1"/>
  <c r="C1003" i="7"/>
  <c r="G1003" i="7" s="1"/>
  <c r="C836" i="7"/>
  <c r="G836" i="7" s="1"/>
  <c r="D2317" i="7"/>
  <c r="H2317" i="7" s="1"/>
  <c r="C1605" i="7"/>
  <c r="G1605" i="7" s="1"/>
  <c r="D2038" i="7"/>
  <c r="H2038" i="7" s="1"/>
  <c r="D823" i="7"/>
  <c r="H823" i="7" s="1"/>
  <c r="D2046" i="7"/>
  <c r="H2046" i="7" s="1"/>
  <c r="C815" i="7"/>
  <c r="G815" i="7" s="1"/>
  <c r="C1381" i="7"/>
  <c r="G1381" i="7" s="1"/>
  <c r="D826" i="7"/>
  <c r="H826" i="7" s="1"/>
  <c r="C2332" i="7"/>
  <c r="G2332" i="7" s="1"/>
  <c r="C1196" i="7"/>
  <c r="G1196" i="7" s="1"/>
  <c r="D2666" i="7"/>
  <c r="H2666" i="7" s="1"/>
  <c r="D1973" i="7"/>
  <c r="H1973" i="7" s="1"/>
  <c r="C2414" i="7"/>
  <c r="G2414" i="7" s="1"/>
  <c r="C1899" i="7"/>
  <c r="G1899" i="7" s="1"/>
  <c r="D834" i="7"/>
  <c r="H834" i="7" s="1"/>
  <c r="D1326" i="7"/>
  <c r="H1326" i="7" s="1"/>
  <c r="C2620" i="7"/>
  <c r="G2620" i="7" s="1"/>
  <c r="C2751" i="7"/>
  <c r="G2751" i="7" s="1"/>
  <c r="C1591" i="7"/>
  <c r="G1591" i="7" s="1"/>
  <c r="C2663" i="7"/>
  <c r="G2663" i="7" s="1"/>
  <c r="C1929" i="7"/>
  <c r="G1929" i="7" s="1"/>
  <c r="C2111" i="7"/>
  <c r="G2111" i="7" s="1"/>
  <c r="D2008" i="7"/>
  <c r="H2008" i="7" s="1"/>
  <c r="C2050" i="7"/>
  <c r="G2050" i="7" s="1"/>
  <c r="C1586" i="7"/>
  <c r="G1586" i="7" s="1"/>
  <c r="D2241" i="7"/>
  <c r="H2241" i="7" s="1"/>
  <c r="D1491" i="7"/>
  <c r="H1491" i="7" s="1"/>
  <c r="C894" i="7"/>
  <c r="G894" i="7" s="1"/>
  <c r="C957" i="7"/>
  <c r="G957" i="7" s="1"/>
  <c r="D1350" i="7"/>
  <c r="H1350" i="7" s="1"/>
  <c r="D1363" i="7"/>
  <c r="H1363" i="7" s="1"/>
  <c r="C1913" i="7"/>
  <c r="G1913" i="7" s="1"/>
  <c r="C2458" i="7"/>
  <c r="G2458" i="7" s="1"/>
  <c r="D1790" i="7"/>
  <c r="H1790" i="7" s="1"/>
  <c r="C1578" i="7"/>
  <c r="G1578" i="7" s="1"/>
  <c r="C1763" i="7"/>
  <c r="G1763" i="7" s="1"/>
  <c r="C1242" i="7"/>
  <c r="G1242" i="7" s="1"/>
  <c r="C2355" i="7"/>
  <c r="G2355" i="7" s="1"/>
  <c r="C2059" i="7"/>
  <c r="G2059" i="7" s="1"/>
  <c r="D879" i="7"/>
  <c r="H879" i="7" s="1"/>
  <c r="C1287" i="7"/>
  <c r="G1287" i="7" s="1"/>
  <c r="D1121" i="7"/>
  <c r="H1121" i="7" s="1"/>
  <c r="C2114" i="7"/>
  <c r="G2114" i="7" s="1"/>
  <c r="C2653" i="7"/>
  <c r="G2653" i="7" s="1"/>
  <c r="D2223" i="7"/>
  <c r="H2223" i="7" s="1"/>
  <c r="C773" i="7"/>
  <c r="G773" i="7" s="1"/>
  <c r="C1177" i="7"/>
  <c r="G1177" i="7" s="1"/>
  <c r="D2487" i="7"/>
  <c r="H2487" i="7" s="1"/>
  <c r="D2652" i="7"/>
  <c r="H2652" i="7" s="1"/>
  <c r="C2548" i="7"/>
  <c r="G2548" i="7" s="1"/>
  <c r="C1672" i="7"/>
  <c r="G1672" i="7" s="1"/>
  <c r="C2254" i="7"/>
  <c r="G2254" i="7" s="1"/>
  <c r="D2607" i="7"/>
  <c r="H2607" i="7" s="1"/>
  <c r="C2041" i="7"/>
  <c r="G2041" i="7" s="1"/>
  <c r="C2170" i="7"/>
  <c r="G2170" i="7" s="1"/>
  <c r="D1364" i="7"/>
  <c r="H1364" i="7" s="1"/>
  <c r="C795" i="7"/>
  <c r="G795" i="7" s="1"/>
  <c r="C1622" i="7"/>
  <c r="G1622" i="7" s="1"/>
  <c r="D2525" i="7"/>
  <c r="H2525" i="7" s="1"/>
  <c r="D1866" i="7"/>
  <c r="H1866" i="7" s="1"/>
  <c r="C1170" i="7"/>
  <c r="G1170" i="7" s="1"/>
  <c r="D1112" i="7"/>
  <c r="H1112" i="7" s="1"/>
  <c r="C1531" i="7"/>
  <c r="G1531" i="7" s="1"/>
  <c r="D2400" i="7"/>
  <c r="H2400" i="7" s="1"/>
  <c r="D2114" i="7"/>
  <c r="H2114" i="7" s="1"/>
  <c r="C2470" i="7"/>
  <c r="G2470" i="7" s="1"/>
  <c r="C1043" i="7"/>
  <c r="G1043" i="7" s="1"/>
  <c r="D1312" i="7"/>
  <c r="H1312" i="7" s="1"/>
  <c r="D1255" i="7"/>
  <c r="H1255" i="7" s="1"/>
  <c r="C1949" i="7"/>
  <c r="G1949" i="7" s="1"/>
  <c r="C2606" i="7"/>
  <c r="G2606" i="7" s="1"/>
  <c r="D2402" i="7"/>
  <c r="H2402" i="7" s="1"/>
  <c r="D1045" i="7"/>
  <c r="H1045" i="7" s="1"/>
  <c r="C2317" i="7"/>
  <c r="G2317" i="7" s="1"/>
  <c r="C2552" i="7"/>
  <c r="G2552" i="7" s="1"/>
  <c r="D2510" i="7"/>
  <c r="H2510" i="7" s="1"/>
  <c r="C1264" i="7"/>
  <c r="G1264" i="7" s="1"/>
  <c r="C2345" i="7"/>
  <c r="G2345" i="7" s="1"/>
  <c r="D1683" i="7"/>
  <c r="H1683" i="7" s="1"/>
  <c r="C1108" i="7"/>
  <c r="G1108" i="7" s="1"/>
  <c r="D1534" i="7"/>
  <c r="H1534" i="7" s="1"/>
  <c r="D2135" i="7"/>
  <c r="H2135" i="7" s="1"/>
  <c r="C2649" i="7"/>
  <c r="G2649" i="7" s="1"/>
  <c r="D2457" i="7"/>
  <c r="H2457" i="7" s="1"/>
  <c r="D1584" i="7"/>
  <c r="H1584" i="7" s="1"/>
  <c r="D2589" i="7"/>
  <c r="H2589" i="7" s="1"/>
  <c r="D1338" i="7"/>
  <c r="H1338" i="7" s="1"/>
  <c r="D1211" i="7"/>
  <c r="H1211" i="7" s="1"/>
  <c r="D2375" i="7"/>
  <c r="H2375" i="7" s="1"/>
  <c r="D1639" i="7"/>
  <c r="H1639" i="7" s="1"/>
  <c r="D842" i="7"/>
  <c r="H842" i="7" s="1"/>
  <c r="C2153" i="7"/>
  <c r="G2153" i="7" s="1"/>
  <c r="D2435" i="7"/>
  <c r="H2435" i="7" s="1"/>
  <c r="C1572" i="7"/>
  <c r="G1572" i="7" s="1"/>
  <c r="D1063" i="7"/>
  <c r="H1063" i="7" s="1"/>
  <c r="D2632" i="7"/>
  <c r="H2632" i="7" s="1"/>
  <c r="C1397" i="7"/>
  <c r="G1397" i="7" s="1"/>
  <c r="C1355" i="7"/>
  <c r="G1355" i="7" s="1"/>
  <c r="D1148" i="7"/>
  <c r="H1148" i="7" s="1"/>
  <c r="D1033" i="7"/>
  <c r="H1033" i="7" s="1"/>
  <c r="D1780" i="7"/>
  <c r="H1780" i="7" s="1"/>
  <c r="D1230" i="7"/>
  <c r="H1230" i="7" s="1"/>
  <c r="C808" i="7"/>
  <c r="G808" i="7" s="1"/>
  <c r="D2536" i="7"/>
  <c r="H2536" i="7" s="1"/>
  <c r="D1763" i="7"/>
  <c r="H1763" i="7" s="1"/>
  <c r="C1718" i="7"/>
  <c r="G1718" i="7" s="1"/>
  <c r="C1560" i="7"/>
  <c r="G1560" i="7" s="1"/>
  <c r="C1737" i="7"/>
  <c r="G1737" i="7" s="1"/>
  <c r="C2073" i="7"/>
  <c r="G2073" i="7" s="1"/>
  <c r="D1471" i="7"/>
  <c r="H1471" i="7" s="1"/>
  <c r="D1525" i="7"/>
  <c r="H1525" i="7" s="1"/>
  <c r="D1278" i="7"/>
  <c r="H1278" i="7" s="1"/>
  <c r="D1259" i="7"/>
  <c r="H1259" i="7" s="1"/>
  <c r="C2274" i="7"/>
  <c r="G2274" i="7" s="1"/>
  <c r="C2665" i="7"/>
  <c r="G2665" i="7" s="1"/>
  <c r="C819" i="7"/>
  <c r="G819" i="7" s="1"/>
  <c r="C2393" i="7"/>
  <c r="G2393" i="7" s="1"/>
  <c r="C1940" i="7"/>
  <c r="G1940" i="7" s="1"/>
  <c r="C2524" i="7"/>
  <c r="G2524" i="7" s="1"/>
  <c r="C2227" i="7"/>
  <c r="G2227" i="7" s="1"/>
  <c r="D1221" i="7"/>
  <c r="H1221" i="7" s="1"/>
  <c r="D2537" i="7"/>
  <c r="H2537" i="7" s="1"/>
  <c r="C1990" i="7"/>
  <c r="G1990" i="7" s="1"/>
  <c r="D1425" i="7"/>
  <c r="H1425" i="7" s="1"/>
  <c r="D1214" i="7"/>
  <c r="H1214" i="7" s="1"/>
  <c r="C1095" i="7"/>
  <c r="G1095" i="7" s="1"/>
  <c r="C2306" i="7"/>
  <c r="G2306" i="7" s="1"/>
  <c r="C2664" i="7"/>
  <c r="G2664" i="7" s="1"/>
  <c r="D2508" i="7"/>
  <c r="H2508" i="7" s="1"/>
  <c r="C2024" i="7"/>
  <c r="G2024" i="7" s="1"/>
  <c r="C1729" i="7"/>
  <c r="G1729" i="7" s="1"/>
  <c r="C1750" i="7"/>
  <c r="G1750" i="7" s="1"/>
  <c r="D1072" i="7"/>
  <c r="H1072" i="7" s="1"/>
  <c r="D2544" i="7"/>
  <c r="H2544" i="7" s="1"/>
  <c r="D2111" i="7"/>
  <c r="H2111" i="7" s="1"/>
  <c r="D1969" i="7"/>
  <c r="H1969" i="7" s="1"/>
  <c r="C2247" i="7"/>
  <c r="G2247" i="7" s="1"/>
  <c r="D1784" i="7"/>
  <c r="H1784" i="7" s="1"/>
  <c r="D2638" i="7"/>
  <c r="H2638" i="7" s="1"/>
  <c r="D1027" i="7"/>
  <c r="H1027" i="7" s="1"/>
  <c r="C1795" i="7"/>
  <c r="G1795" i="7" s="1"/>
  <c r="C1567" i="7"/>
  <c r="G1567" i="7" s="1"/>
  <c r="D1768" i="7"/>
  <c r="H1768" i="7" s="1"/>
  <c r="D1202" i="7"/>
  <c r="H1202" i="7" s="1"/>
  <c r="D2670" i="7"/>
  <c r="H2670" i="7" s="1"/>
  <c r="D2186" i="7"/>
  <c r="H2186" i="7" s="1"/>
  <c r="C2326" i="7"/>
  <c r="G2326" i="7" s="1"/>
  <c r="C2500" i="7"/>
  <c r="G2500" i="7" s="1"/>
  <c r="C1817" i="7"/>
  <c r="G1817" i="7" s="1"/>
  <c r="D1992" i="7"/>
  <c r="H1992" i="7" s="1"/>
  <c r="D1408" i="7"/>
  <c r="H1408" i="7" s="1"/>
  <c r="C1032" i="7"/>
  <c r="G1032" i="7" s="1"/>
  <c r="C1413" i="7"/>
  <c r="G1413" i="7" s="1"/>
  <c r="C2643" i="7"/>
  <c r="G2643" i="7" s="1"/>
  <c r="D1604" i="7"/>
  <c r="H1604" i="7" s="1"/>
  <c r="D2463" i="7"/>
  <c r="H2463" i="7" s="1"/>
  <c r="D1842" i="7"/>
  <c r="H1842" i="7" s="1"/>
  <c r="D1244" i="7"/>
  <c r="H1244" i="7" s="1"/>
  <c r="D2310" i="7"/>
  <c r="H2310" i="7" s="1"/>
  <c r="C2081" i="7"/>
  <c r="G2081" i="7" s="1"/>
  <c r="D2074" i="7"/>
  <c r="H2074" i="7" s="1"/>
  <c r="D1488" i="7"/>
  <c r="H1488" i="7" s="1"/>
  <c r="D1431" i="7"/>
  <c r="H1431" i="7" s="1"/>
  <c r="C1756" i="7"/>
  <c r="G1756" i="7" s="1"/>
  <c r="C1227" i="7"/>
  <c r="G1227" i="7" s="1"/>
  <c r="C1499" i="7"/>
  <c r="G1499" i="7" s="1"/>
  <c r="D1766" i="7"/>
  <c r="H1766" i="7" s="1"/>
  <c r="C1896" i="7"/>
  <c r="G1896" i="7" s="1"/>
  <c r="D1738" i="7"/>
  <c r="H1738" i="7" s="1"/>
  <c r="C1349" i="7"/>
  <c r="G1349" i="7" s="1"/>
  <c r="C2390" i="7"/>
  <c r="G2390" i="7" s="1"/>
  <c r="C2052" i="7"/>
  <c r="G2052" i="7" s="1"/>
  <c r="D1673" i="7"/>
  <c r="H1673" i="7" s="1"/>
  <c r="D1652" i="7"/>
  <c r="H1652" i="7" s="1"/>
  <c r="C2613" i="7"/>
  <c r="G2613" i="7" s="1"/>
  <c r="D2479" i="7"/>
  <c r="H2479" i="7" s="1"/>
  <c r="D2354" i="7"/>
  <c r="H2354" i="7" s="1"/>
  <c r="D2108" i="7"/>
  <c r="H2108" i="7" s="1"/>
  <c r="C2053" i="7"/>
  <c r="G2053" i="7" s="1"/>
  <c r="C2004" i="7"/>
  <c r="G2004" i="7" s="1"/>
  <c r="C1222" i="7"/>
  <c r="G1222" i="7" s="1"/>
  <c r="D2408" i="7"/>
  <c r="H2408" i="7" s="1"/>
  <c r="C1641" i="7"/>
  <c r="G1641" i="7" s="1"/>
  <c r="D1815" i="7"/>
  <c r="H1815" i="7" s="1"/>
  <c r="D1577" i="7"/>
  <c r="H1577" i="7" s="1"/>
  <c r="C1582" i="7"/>
  <c r="G1582" i="7" s="1"/>
  <c r="D2327" i="7"/>
  <c r="H2327" i="7" s="1"/>
  <c r="C1688" i="7"/>
  <c r="G1688" i="7" s="1"/>
  <c r="D2243" i="7"/>
  <c r="H2243" i="7" s="1"/>
  <c r="C2532" i="7"/>
  <c r="G2532" i="7" s="1"/>
  <c r="D1398" i="7"/>
  <c r="H1398" i="7" s="1"/>
  <c r="C1322" i="7"/>
  <c r="G1322" i="7" s="1"/>
  <c r="D1077" i="7"/>
  <c r="H1077" i="7" s="1"/>
  <c r="C2127" i="7"/>
  <c r="G2127" i="7" s="1"/>
  <c r="C2303" i="7"/>
  <c r="G2303" i="7" s="1"/>
  <c r="D1535" i="7"/>
  <c r="H1535" i="7" s="1"/>
  <c r="C2226" i="7"/>
  <c r="G2226" i="7" s="1"/>
  <c r="C1183" i="7"/>
  <c r="G1183" i="7" s="1"/>
  <c r="C1937" i="7"/>
  <c r="G1937" i="7" s="1"/>
  <c r="C1211" i="7"/>
  <c r="G1211" i="7" s="1"/>
  <c r="C2538" i="7"/>
  <c r="G2538" i="7" s="1"/>
  <c r="C1131" i="7"/>
  <c r="G1131" i="7" s="1"/>
  <c r="D1135" i="7"/>
  <c r="H1135" i="7" s="1"/>
  <c r="D2428" i="7"/>
  <c r="H2428" i="7" s="1"/>
  <c r="D2102" i="7"/>
  <c r="H2102" i="7" s="1"/>
  <c r="D1508" i="7"/>
  <c r="H1508" i="7" s="1"/>
  <c r="D1701" i="7"/>
  <c r="H1701" i="7" s="1"/>
  <c r="C2162" i="7"/>
  <c r="G2162" i="7" s="1"/>
  <c r="D1132" i="7"/>
  <c r="H1132" i="7" s="1"/>
  <c r="C1548" i="7"/>
  <c r="G1548" i="7" s="1"/>
  <c r="C1148" i="7"/>
  <c r="G1148" i="7" s="1"/>
  <c r="C1665" i="7"/>
  <c r="G1665" i="7" s="1"/>
  <c r="D1848" i="7"/>
  <c r="H1848" i="7" s="1"/>
  <c r="D1653" i="7"/>
  <c r="H1653" i="7" s="1"/>
  <c r="C2348" i="7"/>
  <c r="G2348" i="7" s="1"/>
  <c r="D2053" i="7"/>
  <c r="H2053" i="7" s="1"/>
  <c r="C2588" i="7"/>
  <c r="G2588" i="7" s="1"/>
  <c r="D1157" i="7"/>
  <c r="H1157" i="7" s="1"/>
  <c r="D2058" i="7"/>
  <c r="H2058" i="7" s="1"/>
  <c r="D2694" i="7"/>
  <c r="H2694" i="7" s="1"/>
  <c r="C2241" i="7"/>
  <c r="G2241" i="7" s="1"/>
  <c r="C1630" i="7"/>
  <c r="G1630" i="7" s="1"/>
  <c r="C1977" i="7"/>
  <c r="G1977" i="7" s="1"/>
  <c r="D2595" i="7"/>
  <c r="H2595" i="7" s="1"/>
  <c r="D1774" i="7"/>
  <c r="H1774" i="7" s="1"/>
  <c r="D2084" i="7"/>
  <c r="H2084" i="7" s="1"/>
  <c r="D1067" i="7"/>
  <c r="H1067" i="7" s="1"/>
  <c r="C1607" i="7"/>
  <c r="G1607" i="7" s="1"/>
  <c r="D1468" i="7"/>
  <c r="H1468" i="7" s="1"/>
  <c r="D1345" i="7"/>
  <c r="H1345" i="7" s="1"/>
  <c r="D2665" i="7"/>
  <c r="H2665" i="7" s="1"/>
  <c r="D2502" i="7"/>
  <c r="H2502" i="7" s="1"/>
  <c r="D2740" i="7"/>
  <c r="H2740" i="7" s="1"/>
  <c r="C2139" i="7"/>
  <c r="G2139" i="7" s="1"/>
  <c r="C2462" i="7"/>
  <c r="G2462" i="7" s="1"/>
  <c r="C2626" i="7"/>
  <c r="G2626" i="7" s="1"/>
  <c r="D1615" i="7"/>
  <c r="H1615" i="7" s="1"/>
  <c r="C1501" i="7"/>
  <c r="G1501" i="7" s="1"/>
  <c r="D2396" i="7"/>
  <c r="H2396" i="7" s="1"/>
  <c r="C1217" i="7"/>
  <c r="G1217" i="7" s="1"/>
  <c r="D2347" i="7"/>
  <c r="H2347" i="7" s="1"/>
  <c r="D1539" i="7"/>
  <c r="H1539" i="7" s="1"/>
  <c r="D1625" i="7"/>
  <c r="H1625" i="7" s="1"/>
  <c r="D2512" i="7"/>
  <c r="H2512" i="7" s="1"/>
  <c r="D1409" i="7"/>
  <c r="H1409" i="7" s="1"/>
  <c r="D1404" i="7"/>
  <c r="H1404" i="7" s="1"/>
  <c r="C2478" i="7"/>
  <c r="G2478" i="7" s="1"/>
  <c r="D1147" i="7"/>
  <c r="H1147" i="7" s="1"/>
  <c r="D2598" i="7"/>
  <c r="H2598" i="7" s="1"/>
  <c r="D1617" i="7"/>
  <c r="H1617" i="7" s="1"/>
  <c r="D1767" i="7"/>
  <c r="H1767" i="7" s="1"/>
  <c r="C1792" i="7"/>
  <c r="G1792" i="7" s="1"/>
  <c r="D2364" i="7"/>
  <c r="H2364" i="7" s="1"/>
  <c r="D1423" i="7"/>
  <c r="H1423" i="7" s="1"/>
  <c r="C1541" i="7"/>
  <c r="G1541" i="7" s="1"/>
  <c r="D1109" i="7"/>
  <c r="H1109" i="7" s="1"/>
  <c r="C1947" i="7"/>
  <c r="G1947" i="7" s="1"/>
  <c r="C2354" i="7"/>
  <c r="G2354" i="7" s="1"/>
  <c r="C2756" i="7"/>
  <c r="G2756" i="7" s="1"/>
  <c r="C1050" i="7"/>
  <c r="G1050" i="7" s="1"/>
  <c r="D1340" i="7"/>
  <c r="H1340" i="7" s="1"/>
  <c r="C1206" i="7"/>
  <c r="G1206" i="7" s="1"/>
  <c r="D1834" i="7"/>
  <c r="H1834" i="7" s="1"/>
  <c r="C2352" i="7"/>
  <c r="G2352" i="7" s="1"/>
  <c r="D1060" i="7"/>
  <c r="H1060" i="7" s="1"/>
  <c r="C1159" i="7"/>
  <c r="G1159" i="7" s="1"/>
  <c r="C2586" i="7"/>
  <c r="G2586" i="7" s="1"/>
  <c r="C2196" i="7"/>
  <c r="G2196" i="7" s="1"/>
  <c r="D2344" i="7"/>
  <c r="H2344" i="7" s="1"/>
  <c r="D1190" i="7"/>
  <c r="H1190" i="7" s="1"/>
  <c r="C1357" i="7"/>
  <c r="G1357" i="7" s="1"/>
  <c r="C1301" i="7"/>
  <c r="G1301" i="7" s="1"/>
  <c r="C1154" i="7"/>
  <c r="G1154" i="7" s="1"/>
  <c r="D1163" i="7"/>
  <c r="H1163" i="7" s="1"/>
  <c r="C2340" i="7"/>
  <c r="G2340" i="7" s="1"/>
  <c r="D1133" i="7"/>
  <c r="H1133" i="7" s="1"/>
  <c r="D2094" i="7"/>
  <c r="H2094" i="7" s="1"/>
  <c r="C1041" i="7"/>
  <c r="G1041" i="7" s="1"/>
  <c r="D2459" i="7"/>
  <c r="H2459" i="7" s="1"/>
  <c r="D1930" i="7"/>
  <c r="H1930" i="7" s="1"/>
  <c r="C1633" i="7"/>
  <c r="G1633" i="7" s="1"/>
  <c r="C2216" i="7"/>
  <c r="G2216" i="7" s="1"/>
  <c r="D1962" i="7"/>
  <c r="H1962" i="7" s="1"/>
  <c r="D2148" i="7"/>
  <c r="H2148" i="7" s="1"/>
  <c r="D2363" i="7"/>
  <c r="H2363" i="7" s="1"/>
  <c r="D1143" i="7"/>
  <c r="H1143" i="7" s="1"/>
  <c r="D2276" i="7"/>
  <c r="H2276" i="7" s="1"/>
  <c r="D2682" i="7"/>
  <c r="H2682" i="7" s="1"/>
  <c r="D1744" i="7"/>
  <c r="H1744" i="7" s="1"/>
  <c r="C2564" i="7"/>
  <c r="G2564" i="7" s="1"/>
  <c r="D2157" i="7"/>
  <c r="H2157" i="7" s="1"/>
  <c r="D2566" i="7"/>
  <c r="H2566" i="7" s="1"/>
  <c r="C1435" i="7"/>
  <c r="G1435" i="7" s="1"/>
  <c r="D1548" i="7"/>
  <c r="H1548" i="7" s="1"/>
  <c r="C1042" i="7"/>
  <c r="G1042" i="7" s="1"/>
  <c r="C1934" i="7"/>
  <c r="G1934" i="7" s="1"/>
  <c r="C2682" i="7"/>
  <c r="G2682" i="7" s="1"/>
  <c r="D1427" i="7"/>
  <c r="H1427" i="7" s="1"/>
  <c r="C2013" i="7"/>
  <c r="G2013" i="7" s="1"/>
  <c r="D1168" i="7"/>
  <c r="H1168" i="7" s="1"/>
  <c r="C1946" i="7"/>
  <c r="G1946" i="7" s="1"/>
  <c r="D1136" i="7"/>
  <c r="H1136" i="7" s="1"/>
  <c r="C2019" i="7"/>
  <c r="G2019" i="7" s="1"/>
  <c r="D2079" i="7"/>
  <c r="H2079" i="7" s="1"/>
  <c r="D1798" i="7"/>
  <c r="H1798" i="7" s="1"/>
  <c r="D2630" i="7"/>
  <c r="H2630" i="7" s="1"/>
  <c r="C1741" i="7"/>
  <c r="G1741" i="7" s="1"/>
  <c r="D2409" i="7"/>
  <c r="H2409" i="7" s="1"/>
  <c r="C1064" i="7"/>
  <c r="G1064" i="7" s="1"/>
  <c r="D1492" i="7"/>
  <c r="H1492" i="7" s="1"/>
  <c r="C1749" i="7"/>
  <c r="G1749" i="7" s="1"/>
  <c r="C2435" i="7"/>
  <c r="G2435" i="7" s="1"/>
  <c r="D1621" i="7"/>
  <c r="H1621" i="7" s="1"/>
  <c r="C1775" i="7"/>
  <c r="G1775" i="7" s="1"/>
  <c r="D2439" i="7"/>
  <c r="H2439" i="7" s="1"/>
  <c r="D2345" i="7"/>
  <c r="H2345" i="7" s="1"/>
  <c r="C1319" i="7"/>
  <c r="G1319" i="7" s="1"/>
  <c r="C1393" i="7"/>
  <c r="G1393" i="7" s="1"/>
  <c r="C1854" i="7"/>
  <c r="G1854" i="7" s="1"/>
  <c r="C1299" i="7"/>
  <c r="G1299" i="7" s="1"/>
  <c r="D2093" i="7"/>
  <c r="H2093" i="7" s="1"/>
  <c r="C1811" i="7"/>
  <c r="G1811" i="7" s="1"/>
  <c r="C2479" i="7"/>
  <c r="G2479" i="7" s="1"/>
  <c r="C1687" i="7"/>
  <c r="G1687" i="7" s="1"/>
  <c r="C1129" i="7"/>
  <c r="G1129" i="7" s="1"/>
  <c r="D2662" i="7"/>
  <c r="H2662" i="7" s="1"/>
  <c r="C1395" i="7"/>
  <c r="G1395" i="7" s="1"/>
  <c r="C1307" i="7"/>
  <c r="G1307" i="7" s="1"/>
  <c r="D1307" i="7"/>
  <c r="H1307" i="7" s="1"/>
  <c r="D1043" i="7"/>
  <c r="H1043" i="7" s="1"/>
  <c r="D1267" i="7"/>
  <c r="H1267" i="7" s="1"/>
  <c r="C1751" i="7"/>
  <c r="G1751" i="7" s="1"/>
  <c r="D2677" i="7"/>
  <c r="H2677" i="7" s="1"/>
  <c r="C1875" i="7"/>
  <c r="G1875" i="7" s="1"/>
  <c r="C2318" i="7"/>
  <c r="G2318" i="7" s="1"/>
  <c r="D2323" i="7"/>
  <c r="H2323" i="7" s="1"/>
  <c r="D1986" i="7"/>
  <c r="H1986" i="7" s="1"/>
  <c r="C1167" i="7"/>
  <c r="G1167" i="7" s="1"/>
  <c r="C1652" i="7"/>
  <c r="G1652" i="7" s="1"/>
  <c r="C1219" i="7"/>
  <c r="G1219" i="7" s="1"/>
  <c r="C2363" i="7"/>
  <c r="G2363" i="7" s="1"/>
  <c r="C1712" i="7"/>
  <c r="G1712" i="7" s="1"/>
  <c r="D1582" i="7"/>
  <c r="H1582" i="7" s="1"/>
  <c r="C2734" i="7"/>
  <c r="G2734" i="7" s="1"/>
  <c r="C1091" i="7"/>
  <c r="G1091" i="7" s="1"/>
  <c r="D2250" i="7"/>
  <c r="H2250" i="7" s="1"/>
  <c r="C1142" i="7"/>
  <c r="G1142" i="7" s="1"/>
  <c r="C1789" i="7"/>
  <c r="G1789" i="7" s="1"/>
  <c r="D1030" i="7"/>
  <c r="H1030" i="7" s="1"/>
  <c r="C1999" i="7"/>
  <c r="G1999" i="7" s="1"/>
  <c r="D2737" i="7"/>
  <c r="H2737" i="7" s="1"/>
  <c r="C1533" i="7"/>
  <c r="G1533" i="7" s="1"/>
  <c r="D2741" i="7"/>
  <c r="H2741" i="7" s="1"/>
  <c r="D2204" i="7"/>
  <c r="H2204" i="7" s="1"/>
  <c r="D2453" i="7"/>
  <c r="H2453" i="7" s="1"/>
  <c r="C2621" i="7"/>
  <c r="G2621" i="7" s="1"/>
  <c r="C2246" i="7"/>
  <c r="G2246" i="7" s="1"/>
  <c r="C1517" i="7"/>
  <c r="G1517" i="7" s="1"/>
  <c r="C2278" i="7"/>
  <c r="G2278" i="7" s="1"/>
  <c r="C2669" i="7"/>
  <c r="G2669" i="7" s="1"/>
  <c r="D1623" i="7"/>
  <c r="H1623" i="7" s="1"/>
  <c r="C1402" i="7"/>
  <c r="G1402" i="7" s="1"/>
  <c r="D2301" i="7"/>
  <c r="H2301" i="7" s="1"/>
  <c r="D1542" i="7"/>
  <c r="H1542" i="7" s="1"/>
  <c r="D1734" i="7"/>
  <c r="H1734" i="7" s="1"/>
  <c r="C1286" i="7"/>
  <c r="G1286" i="7" s="1"/>
  <c r="C2724" i="7"/>
  <c r="G2724" i="7" s="1"/>
  <c r="D1772" i="7"/>
  <c r="H1772" i="7" s="1"/>
  <c r="C2702" i="7"/>
  <c r="G2702" i="7" s="1"/>
  <c r="C2671" i="7"/>
  <c r="G2671" i="7" s="1"/>
  <c r="D2738" i="7"/>
  <c r="H2738" i="7" s="1"/>
  <c r="D2056" i="7"/>
  <c r="H2056" i="7" s="1"/>
  <c r="D2340" i="7"/>
  <c r="H2340" i="7" s="1"/>
  <c r="C2101" i="7"/>
  <c r="G2101" i="7" s="1"/>
  <c r="C2064" i="7"/>
  <c r="G2064" i="7" s="1"/>
  <c r="D1261" i="7"/>
  <c r="H1261" i="7" s="1"/>
  <c r="D1024" i="7"/>
  <c r="H1024" i="7" s="1"/>
  <c r="D2224" i="7"/>
  <c r="H2224" i="7" s="1"/>
  <c r="C1463" i="7"/>
  <c r="G1463" i="7" s="1"/>
  <c r="D2244" i="7"/>
  <c r="H2244" i="7" s="1"/>
  <c r="D2765" i="7"/>
  <c r="H2765" i="7" s="1"/>
  <c r="C2165" i="7"/>
  <c r="G2165" i="7" s="1"/>
  <c r="C2647" i="7"/>
  <c r="G2647" i="7" s="1"/>
  <c r="D2511" i="7"/>
  <c r="H2511" i="7" s="1"/>
  <c r="C1384" i="7"/>
  <c r="G1384" i="7" s="1"/>
  <c r="D2628" i="7"/>
  <c r="H2628" i="7" s="1"/>
  <c r="C2526" i="7"/>
  <c r="G2526" i="7" s="1"/>
  <c r="C2545" i="7"/>
  <c r="G2545" i="7" s="1"/>
  <c r="D1181" i="7"/>
  <c r="H1181" i="7" s="1"/>
  <c r="C1626" i="7"/>
  <c r="G1626" i="7" s="1"/>
  <c r="C1141" i="7"/>
  <c r="G1141" i="7" s="1"/>
  <c r="D2332" i="7"/>
  <c r="H2332" i="7" s="1"/>
  <c r="C2366" i="7"/>
  <c r="G2366" i="7" s="1"/>
  <c r="C1884" i="7"/>
  <c r="G1884" i="7" s="1"/>
  <c r="C1658" i="7"/>
  <c r="G1658" i="7" s="1"/>
  <c r="C1564" i="7"/>
  <c r="G1564" i="7" s="1"/>
  <c r="D1093" i="7"/>
  <c r="H1093" i="7" s="1"/>
  <c r="D1829" i="7"/>
  <c r="H1829" i="7" s="1"/>
  <c r="C1826" i="7"/>
  <c r="G1826" i="7" s="1"/>
  <c r="D2427" i="7"/>
  <c r="H2427" i="7" s="1"/>
  <c r="D1925" i="7"/>
  <c r="H1925" i="7" s="1"/>
  <c r="C2439" i="7"/>
  <c r="G2439" i="7" s="1"/>
  <c r="C1592" i="7"/>
  <c r="G1592" i="7" s="1"/>
  <c r="D2559" i="7"/>
  <c r="H2559" i="7" s="1"/>
  <c r="D1754" i="7"/>
  <c r="H1754" i="7" s="1"/>
  <c r="D1318" i="7"/>
  <c r="H1318" i="7" s="1"/>
  <c r="D2103" i="7"/>
  <c r="H2103" i="7" s="1"/>
  <c r="D2668" i="7"/>
  <c r="H2668" i="7" s="1"/>
  <c r="D2320" i="7"/>
  <c r="H2320" i="7" s="1"/>
  <c r="C1284" i="7"/>
  <c r="G1284" i="7" s="1"/>
  <c r="D2574" i="7"/>
  <c r="H2574" i="7" s="1"/>
  <c r="C1056" i="7"/>
  <c r="G1056" i="7" s="1"/>
  <c r="C2178" i="7"/>
  <c r="G2178" i="7" s="1"/>
  <c r="C2597" i="7"/>
  <c r="G2597" i="7" s="1"/>
  <c r="C1197" i="7"/>
  <c r="G1197" i="7" s="1"/>
  <c r="C1462" i="7"/>
  <c r="G1462" i="7" s="1"/>
  <c r="C2608" i="7"/>
  <c r="G2608" i="7" s="1"/>
  <c r="D1882" i="7"/>
  <c r="H1882" i="7" s="1"/>
  <c r="D2319" i="7"/>
  <c r="H2319" i="7" s="1"/>
  <c r="D2419" i="7"/>
  <c r="H2419" i="7" s="1"/>
  <c r="D2674" i="7"/>
  <c r="H2674" i="7" s="1"/>
  <c r="D1816" i="7"/>
  <c r="H1816" i="7" s="1"/>
  <c r="D1137" i="7"/>
  <c r="H1137" i="7" s="1"/>
  <c r="D2436" i="7"/>
  <c r="H2436" i="7" s="1"/>
  <c r="D1069" i="7"/>
  <c r="H1069" i="7" s="1"/>
  <c r="C2338" i="7"/>
  <c r="G2338" i="7" s="1"/>
  <c r="D2275" i="7"/>
  <c r="H2275" i="7" s="1"/>
  <c r="D1516" i="7"/>
  <c r="H1516" i="7" s="1"/>
  <c r="C1136" i="7"/>
  <c r="G1136" i="7" s="1"/>
  <c r="C2452" i="7"/>
  <c r="G2452" i="7" s="1"/>
  <c r="C1176" i="7"/>
  <c r="G1176" i="7" s="1"/>
  <c r="C2273" i="7"/>
  <c r="G2273" i="7" s="1"/>
  <c r="D2558" i="7"/>
  <c r="H2558" i="7" s="1"/>
  <c r="D2353" i="7"/>
  <c r="H2353" i="7" s="1"/>
  <c r="D2377" i="7"/>
  <c r="H2377" i="7" s="1"/>
  <c r="D1579" i="7"/>
  <c r="H1579" i="7" s="1"/>
  <c r="D1188" i="7"/>
  <c r="H1188" i="7" s="1"/>
  <c r="D1403" i="7"/>
  <c r="H1403" i="7" s="1"/>
  <c r="D2295" i="7"/>
  <c r="H2295" i="7" s="1"/>
  <c r="D2104" i="7"/>
  <c r="H2104" i="7" s="1"/>
  <c r="D1377" i="7"/>
  <c r="H1377" i="7" s="1"/>
  <c r="C1261" i="7"/>
  <c r="G1261" i="7" s="1"/>
  <c r="C2692" i="7"/>
  <c r="G2692" i="7" s="1"/>
  <c r="C1730" i="7"/>
  <c r="G1730" i="7" s="1"/>
  <c r="D1915" i="7"/>
  <c r="H1915" i="7" s="1"/>
  <c r="C1815" i="7"/>
  <c r="G1815" i="7" s="1"/>
  <c r="D1820" i="7"/>
  <c r="H1820" i="7" s="1"/>
  <c r="D1551" i="7"/>
  <c r="H1551" i="7" s="1"/>
  <c r="D2596" i="7"/>
  <c r="H2596" i="7" s="1"/>
  <c r="D2547" i="7"/>
  <c r="H2547" i="7" s="1"/>
  <c r="D1456" i="7"/>
  <c r="H1456" i="7" s="1"/>
  <c r="C1713" i="7"/>
  <c r="G1713" i="7" s="1"/>
  <c r="C2513" i="7"/>
  <c r="G2513" i="7" s="1"/>
  <c r="C1866" i="7"/>
  <c r="G1866" i="7" s="1"/>
  <c r="D2123" i="7"/>
  <c r="H2123" i="7" s="1"/>
  <c r="C2308" i="7"/>
  <c r="G2308" i="7" s="1"/>
  <c r="D2714" i="7"/>
  <c r="H2714" i="7" s="1"/>
  <c r="D1113" i="7"/>
  <c r="H1113" i="7" s="1"/>
  <c r="C1806" i="7"/>
  <c r="G1806" i="7" s="1"/>
  <c r="C1695" i="7"/>
  <c r="G1695" i="7" s="1"/>
  <c r="D2261" i="7"/>
  <c r="H2261" i="7" s="1"/>
  <c r="C1512" i="7"/>
  <c r="G1512" i="7" s="1"/>
  <c r="D1322" i="7"/>
  <c r="H1322" i="7" s="1"/>
  <c r="C2455" i="7"/>
  <c r="G2455" i="7" s="1"/>
  <c r="D1546" i="7"/>
  <c r="H1546" i="7" s="1"/>
  <c r="D2678" i="7"/>
  <c r="H2678" i="7" s="1"/>
  <c r="D1018" i="7"/>
  <c r="H1018" i="7" s="1"/>
  <c r="C2387" i="7"/>
  <c r="G2387" i="7" s="1"/>
  <c r="D1756" i="7"/>
  <c r="H1756" i="7" s="1"/>
  <c r="D1061" i="7"/>
  <c r="H1061" i="7" s="1"/>
  <c r="D2568" i="7"/>
  <c r="H2568" i="7" s="1"/>
  <c r="D1274" i="7"/>
  <c r="H1274" i="7" s="1"/>
  <c r="C2325" i="7"/>
  <c r="G2325" i="7" s="1"/>
  <c r="D1321" i="7"/>
  <c r="H1321" i="7" s="1"/>
  <c r="C1822" i="7"/>
  <c r="G1822" i="7" s="1"/>
  <c r="C1746" i="7"/>
  <c r="G1746" i="7" s="1"/>
  <c r="C2485" i="7"/>
  <c r="G2485" i="7" s="1"/>
  <c r="C1334" i="7"/>
  <c r="G1334" i="7" s="1"/>
  <c r="D2190" i="7"/>
  <c r="H2190" i="7" s="1"/>
  <c r="C2571" i="7"/>
  <c r="G2571" i="7" s="1"/>
  <c r="C2415" i="7"/>
  <c r="G2415" i="7" s="1"/>
  <c r="D2263" i="7"/>
  <c r="H2263" i="7" s="1"/>
  <c r="D2329" i="7"/>
  <c r="H2329" i="7" s="1"/>
  <c r="D2603" i="7"/>
  <c r="H2603" i="7" s="1"/>
  <c r="C1962" i="7"/>
  <c r="G1962" i="7" s="1"/>
  <c r="D2489" i="7"/>
  <c r="H2489" i="7" s="1"/>
  <c r="D1295" i="7"/>
  <c r="H1295" i="7" s="1"/>
  <c r="C2768" i="7"/>
  <c r="G2768" i="7" s="1"/>
  <c r="C1370" i="7"/>
  <c r="G1370" i="7" s="1"/>
  <c r="D1824" i="7"/>
  <c r="H1824" i="7" s="1"/>
  <c r="D1111" i="7"/>
  <c r="H1111" i="7" s="1"/>
  <c r="C2533" i="7"/>
  <c r="G2533" i="7" s="1"/>
  <c r="C2307" i="7"/>
  <c r="G2307" i="7" s="1"/>
  <c r="C1087" i="7"/>
  <c r="G1087" i="7" s="1"/>
  <c r="C1536" i="7"/>
  <c r="G1536" i="7" s="1"/>
  <c r="D1254" i="7"/>
  <c r="H1254" i="7" s="1"/>
  <c r="D1245" i="7"/>
  <c r="H1245" i="7" s="1"/>
  <c r="C1970" i="7"/>
  <c r="G1970" i="7" s="1"/>
  <c r="D2639" i="7"/>
  <c r="H2639" i="7" s="1"/>
  <c r="C1602" i="7"/>
  <c r="G1602" i="7" s="1"/>
  <c r="C1562" i="7"/>
  <c r="G1562" i="7" s="1"/>
  <c r="C1507" i="7"/>
  <c r="G1507" i="7" s="1"/>
  <c r="D1689" i="7"/>
  <c r="H1689" i="7" s="1"/>
  <c r="D1783" i="7"/>
  <c r="H1783" i="7" s="1"/>
  <c r="C1317" i="7"/>
  <c r="G1317" i="7" s="1"/>
  <c r="D2752" i="7"/>
  <c r="H2752" i="7" s="1"/>
  <c r="D2372" i="7"/>
  <c r="H2372" i="7" s="1"/>
  <c r="D1310" i="7"/>
  <c r="H1310" i="7" s="1"/>
  <c r="C1950" i="7"/>
  <c r="G1950" i="7" s="1"/>
  <c r="D2581" i="7"/>
  <c r="H2581" i="7" s="1"/>
  <c r="D1807" i="7"/>
  <c r="H1807" i="7" s="1"/>
  <c r="D1206" i="7"/>
  <c r="H1206" i="7" s="1"/>
  <c r="D1195" i="7"/>
  <c r="H1195" i="7" s="1"/>
  <c r="C1496" i="7"/>
  <c r="G1496" i="7" s="1"/>
  <c r="C1394" i="7"/>
  <c r="G1394" i="7" s="1"/>
  <c r="D1633" i="7"/>
  <c r="H1633" i="7" s="1"/>
  <c r="C2000" i="7"/>
  <c r="G2000" i="7" s="1"/>
  <c r="C1994" i="7"/>
  <c r="G1994" i="7" s="1"/>
  <c r="C2684" i="7"/>
  <c r="G2684" i="7" s="1"/>
  <c r="C1363" i="7"/>
  <c r="G1363" i="7" s="1"/>
  <c r="C1784" i="7"/>
  <c r="G1784" i="7" s="1"/>
  <c r="C2469" i="7"/>
  <c r="G2469" i="7" s="1"/>
  <c r="C1249" i="7"/>
  <c r="G1249" i="7" s="1"/>
  <c r="D2170" i="7"/>
  <c r="H2170" i="7" s="1"/>
  <c r="C2562" i="7"/>
  <c r="G2562" i="7" s="1"/>
  <c r="D1718" i="7"/>
  <c r="H1718" i="7" s="1"/>
  <c r="D2137" i="7"/>
  <c r="H2137" i="7" s="1"/>
  <c r="C2534" i="7"/>
  <c r="G2534" i="7" s="1"/>
  <c r="C2373" i="7"/>
  <c r="G2373" i="7" s="1"/>
  <c r="C1367" i="7"/>
  <c r="G1367" i="7" s="1"/>
  <c r="D2545" i="7"/>
  <c r="H2545" i="7" s="1"/>
  <c r="D2422" i="7"/>
  <c r="H2422" i="7" s="1"/>
  <c r="D1183" i="7"/>
  <c r="H1183" i="7" s="1"/>
  <c r="C2426" i="7"/>
  <c r="G2426" i="7" s="1"/>
  <c r="C2080" i="7"/>
  <c r="G2080" i="7" s="1"/>
  <c r="C2629" i="7"/>
  <c r="G2629" i="7" s="1"/>
  <c r="C1082" i="7"/>
  <c r="G1082" i="7" s="1"/>
  <c r="C1431" i="7"/>
  <c r="G1431" i="7" s="1"/>
  <c r="D1939" i="7"/>
  <c r="H1939" i="7" s="1"/>
  <c r="D1938" i="7"/>
  <c r="H1938" i="7" s="1"/>
  <c r="D1441" i="7"/>
  <c r="H1441" i="7" s="1"/>
  <c r="D2106" i="7"/>
  <c r="H2106" i="7" s="1"/>
  <c r="D1555" i="7"/>
  <c r="H1555" i="7" s="1"/>
  <c r="D2532" i="7"/>
  <c r="H2532" i="7" s="1"/>
  <c r="C1886" i="7"/>
  <c r="G1886" i="7" s="1"/>
  <c r="D1473" i="7"/>
  <c r="H1473" i="7" s="1"/>
  <c r="D1226" i="7"/>
  <c r="H1226" i="7" s="1"/>
  <c r="D1804" i="7"/>
  <c r="H1804" i="7" s="1"/>
  <c r="D1609" i="7"/>
  <c r="H1609" i="7" s="1"/>
  <c r="C1202" i="7"/>
  <c r="G1202" i="7" s="1"/>
  <c r="D2560" i="7"/>
  <c r="H2560" i="7" s="1"/>
  <c r="C2212" i="7"/>
  <c r="G2212" i="7" s="1"/>
  <c r="D2686" i="7"/>
  <c r="H2686" i="7" s="1"/>
  <c r="D1805" i="7"/>
  <c r="H1805" i="7" s="1"/>
  <c r="D2454" i="7"/>
  <c r="H2454" i="7" s="1"/>
  <c r="C2266" i="7"/>
  <c r="G2266" i="7" s="1"/>
  <c r="D1944" i="7"/>
  <c r="H1944" i="7" s="1"/>
  <c r="D1710" i="7"/>
  <c r="H1710" i="7" s="1"/>
  <c r="D2695" i="7"/>
  <c r="H2695" i="7" s="1"/>
  <c r="C1585" i="7"/>
  <c r="G1585" i="7" s="1"/>
  <c r="C1083" i="7"/>
  <c r="G1083" i="7" s="1"/>
  <c r="C1490" i="7"/>
  <c r="G1490" i="7" s="1"/>
  <c r="C2490" i="7"/>
  <c r="G2490" i="7" s="1"/>
  <c r="D1475" i="7"/>
  <c r="H1475" i="7" s="1"/>
  <c r="D2631" i="7"/>
  <c r="H2631" i="7" s="1"/>
  <c r="C1833" i="7"/>
  <c r="G1833" i="7" s="1"/>
  <c r="D2321" i="7"/>
  <c r="H2321" i="7" s="1"/>
  <c r="C2010" i="7"/>
  <c r="G2010" i="7" s="1"/>
  <c r="D1294" i="7"/>
  <c r="H1294" i="7" s="1"/>
  <c r="C2498" i="7"/>
  <c r="G2498" i="7" s="1"/>
  <c r="D2468" i="7"/>
  <c r="H2468" i="7" s="1"/>
  <c r="D1910" i="7"/>
  <c r="H1910" i="7" s="1"/>
  <c r="D2649" i="7"/>
  <c r="H2649" i="7" s="1"/>
  <c r="D2371" i="7"/>
  <c r="H2371" i="7" s="1"/>
  <c r="C2333" i="7"/>
  <c r="G2333" i="7" s="1"/>
  <c r="D2117" i="7"/>
  <c r="H2117" i="7" s="1"/>
  <c r="C1987" i="7"/>
  <c r="G1987" i="7" s="1"/>
  <c r="D2180" i="7"/>
  <c r="H2180" i="7" s="1"/>
  <c r="C2096" i="7"/>
  <c r="G2096" i="7" s="1"/>
  <c r="C1133" i="7"/>
  <c r="G1133" i="7" s="1"/>
  <c r="D1852" i="7"/>
  <c r="H1852" i="7" s="1"/>
  <c r="C1186" i="7"/>
  <c r="G1186" i="7" s="1"/>
  <c r="D1693" i="7"/>
  <c r="H1693" i="7" s="1"/>
  <c r="D1362" i="7"/>
  <c r="H1362" i="7" s="1"/>
  <c r="D1688" i="7"/>
  <c r="H1688" i="7" s="1"/>
  <c r="D1429" i="7"/>
  <c r="H1429" i="7" s="1"/>
  <c r="C2063" i="7"/>
  <c r="G2063" i="7" s="1"/>
  <c r="C1009" i="7"/>
  <c r="G1009" i="7" s="1"/>
  <c r="C2376" i="7"/>
  <c r="G2376" i="7" s="1"/>
  <c r="D2212" i="7"/>
  <c r="H2212" i="7" s="1"/>
  <c r="D2342" i="7"/>
  <c r="H2342" i="7" s="1"/>
  <c r="D2240" i="7"/>
  <c r="H2240" i="7" s="1"/>
  <c r="D2704" i="7"/>
  <c r="H2704" i="7" s="1"/>
  <c r="D2449" i="7"/>
  <c r="H2449" i="7" s="1"/>
  <c r="D2116" i="7"/>
  <c r="H2116" i="7" s="1"/>
  <c r="D2267" i="7"/>
  <c r="H2267" i="7" s="1"/>
  <c r="C1488" i="7"/>
  <c r="G1488" i="7" s="1"/>
  <c r="C1016" i="7"/>
  <c r="G1016" i="7" s="1"/>
  <c r="D1011" i="7"/>
  <c r="H1011" i="7" s="1"/>
  <c r="D1596" i="7"/>
  <c r="H1596" i="7" s="1"/>
  <c r="D2300" i="7"/>
  <c r="H2300" i="7" s="1"/>
  <c r="D1512" i="7"/>
  <c r="H1512" i="7" s="1"/>
  <c r="C2739" i="7"/>
  <c r="G2739" i="7" s="1"/>
  <c r="D1496" i="7"/>
  <c r="H1496" i="7" s="1"/>
  <c r="D2770" i="7"/>
  <c r="H2770" i="7" s="1"/>
  <c r="D2326" i="7"/>
  <c r="H2326" i="7" s="1"/>
  <c r="D1393" i="7"/>
  <c r="H1393" i="7" s="1"/>
  <c r="D1967" i="7"/>
  <c r="H1967" i="7" s="1"/>
  <c r="D1047" i="7"/>
  <c r="H1047" i="7" s="1"/>
  <c r="D2723" i="7"/>
  <c r="H2723" i="7" s="1"/>
  <c r="C1636" i="7"/>
  <c r="G1636" i="7" s="1"/>
  <c r="D1874" i="7"/>
  <c r="H1874" i="7" s="1"/>
  <c r="C2382" i="7"/>
  <c r="G2382" i="7" s="1"/>
  <c r="D2145" i="7"/>
  <c r="H2145" i="7" s="1"/>
  <c r="D2188" i="7"/>
  <c r="H2188" i="7" s="1"/>
  <c r="D1945" i="7"/>
  <c r="H1945" i="7" s="1"/>
  <c r="D2465" i="7"/>
  <c r="H2465" i="7" s="1"/>
  <c r="C2675" i="7"/>
  <c r="G2675" i="7" s="1"/>
  <c r="D2210" i="7"/>
  <c r="H2210" i="7" s="1"/>
  <c r="C1216" i="7"/>
  <c r="G1216" i="7" s="1"/>
  <c r="C2421" i="7"/>
  <c r="G2421" i="7" s="1"/>
  <c r="D1469" i="7"/>
  <c r="H1469" i="7" s="1"/>
  <c r="D1419" i="7"/>
  <c r="H1419" i="7" s="1"/>
  <c r="D1949" i="7"/>
  <c r="H1949" i="7" s="1"/>
  <c r="C1603" i="7"/>
  <c r="G1603" i="7" s="1"/>
  <c r="C2069" i="7"/>
  <c r="G2069" i="7" s="1"/>
  <c r="D2447" i="7"/>
  <c r="H2447" i="7" s="1"/>
  <c r="D2578" i="7"/>
  <c r="H2578" i="7" s="1"/>
  <c r="D2192" i="7"/>
  <c r="H2192" i="7" s="1"/>
  <c r="D2370" i="7"/>
  <c r="H2370" i="7" s="1"/>
  <c r="D1771" i="7"/>
  <c r="H1771" i="7" s="1"/>
  <c r="C2292" i="7"/>
  <c r="G2292" i="7" s="1"/>
  <c r="C2614" i="7"/>
  <c r="G2614" i="7" s="1"/>
  <c r="C1513" i="7"/>
  <c r="G1513" i="7" s="1"/>
  <c r="D1119" i="7"/>
  <c r="H1119" i="7" s="1"/>
  <c r="C2618" i="7"/>
  <c r="G2618" i="7" s="1"/>
  <c r="D2696" i="7"/>
  <c r="H2696" i="7" s="1"/>
  <c r="D2387" i="7"/>
  <c r="H2387" i="7" s="1"/>
  <c r="C2276" i="7"/>
  <c r="G2276" i="7" s="1"/>
  <c r="C1808" i="7"/>
  <c r="G1808" i="7" s="1"/>
  <c r="D1465" i="7"/>
  <c r="H1465" i="7" s="1"/>
  <c r="D1968" i="7"/>
  <c r="H1968" i="7" s="1"/>
  <c r="C2320" i="7"/>
  <c r="G2320" i="7" s="1"/>
  <c r="D1238" i="7"/>
  <c r="H1238" i="7" s="1"/>
  <c r="C1478" i="7"/>
  <c r="G1478" i="7" s="1"/>
  <c r="C2440" i="7"/>
  <c r="G2440" i="7" s="1"/>
  <c r="C2206" i="7"/>
  <c r="G2206" i="7" s="1"/>
  <c r="C1201" i="7"/>
  <c r="G1201" i="7" s="1"/>
  <c r="D2742" i="7"/>
  <c r="H2742" i="7" s="1"/>
  <c r="C2026" i="7"/>
  <c r="G2026" i="7" s="1"/>
  <c r="D2660" i="7"/>
  <c r="H2660" i="7" s="1"/>
  <c r="D2458" i="7"/>
  <c r="H2458" i="7" s="1"/>
  <c r="D2254" i="7"/>
  <c r="H2254" i="7" s="1"/>
  <c r="C1267" i="7"/>
  <c r="G1267" i="7" s="1"/>
  <c r="D1443" i="7"/>
  <c r="H1443" i="7" s="1"/>
  <c r="D1406" i="7"/>
  <c r="H1406" i="7" s="1"/>
  <c r="D2404" i="7"/>
  <c r="H2404" i="7" s="1"/>
  <c r="C1495" i="7"/>
  <c r="G1495" i="7" s="1"/>
  <c r="C1838" i="7"/>
  <c r="G1838" i="7" s="1"/>
  <c r="C2729" i="7"/>
  <c r="G2729" i="7" s="1"/>
  <c r="D1029" i="7"/>
  <c r="H1029" i="7" s="1"/>
  <c r="D2076" i="7"/>
  <c r="H2076" i="7" s="1"/>
  <c r="D1712" i="7"/>
  <c r="H1712" i="7" s="1"/>
  <c r="C1386" i="7"/>
  <c r="G1386" i="7" s="1"/>
  <c r="C1432" i="7"/>
  <c r="G1432" i="7" s="1"/>
  <c r="AA13" i="6" l="1"/>
  <c r="AC13" i="6" s="1"/>
  <c r="AD13" i="6" s="1"/>
  <c r="V27" i="6"/>
  <c r="V28" i="6" s="1"/>
  <c r="V29" i="6" s="1"/>
  <c r="V31" i="6" s="1"/>
  <c r="V32" i="6" s="1"/>
  <c r="Z13" i="6"/>
  <c r="AB13" i="6" s="1"/>
  <c r="AE13" i="6" s="1"/>
  <c r="K2440" i="7"/>
  <c r="K1186" i="7"/>
  <c r="K1994" i="7"/>
  <c r="K1507" i="7"/>
  <c r="K1087" i="7"/>
  <c r="K1334" i="7"/>
  <c r="K1512" i="7"/>
  <c r="K1866" i="7"/>
  <c r="K1815" i="7"/>
  <c r="K2452" i="7"/>
  <c r="K2597" i="7"/>
  <c r="K1626" i="7"/>
  <c r="K2165" i="7"/>
  <c r="K2101" i="7"/>
  <c r="K1286" i="7"/>
  <c r="K1517" i="7"/>
  <c r="K1999" i="7"/>
  <c r="K1712" i="7"/>
  <c r="K1875" i="7"/>
  <c r="K1393" i="7"/>
  <c r="K1041" i="7"/>
  <c r="K1206" i="7"/>
  <c r="K1501" i="7"/>
  <c r="K1630" i="7"/>
  <c r="K1183" i="7"/>
  <c r="K2532" i="7"/>
  <c r="K1499" i="7"/>
  <c r="K1567" i="7"/>
  <c r="K1095" i="7"/>
  <c r="K1940" i="7"/>
  <c r="K1572" i="7"/>
  <c r="K2345" i="7"/>
  <c r="K1949" i="7"/>
  <c r="K2041" i="7"/>
  <c r="K773" i="7"/>
  <c r="K2355" i="7"/>
  <c r="K2111" i="7"/>
  <c r="K1899" i="7"/>
  <c r="K815" i="7"/>
  <c r="K2260" i="7"/>
  <c r="K2189" i="7"/>
  <c r="K2132" i="7"/>
  <c r="K2755" i="7"/>
  <c r="K1524" i="7"/>
  <c r="K1770" i="7"/>
  <c r="K1598" i="7"/>
  <c r="K2164" i="7"/>
  <c r="K968" i="7"/>
  <c r="K1000" i="7"/>
  <c r="K2130" i="7"/>
  <c r="K2487" i="7"/>
  <c r="K1255" i="7"/>
  <c r="K1697" i="7"/>
  <c r="K2639" i="7"/>
  <c r="K1415" i="7"/>
  <c r="K2540" i="7"/>
  <c r="K1787" i="7"/>
  <c r="K2155" i="7"/>
  <c r="K770" i="7"/>
  <c r="K1150" i="7"/>
  <c r="K2023" i="7"/>
  <c r="K2666" i="7"/>
  <c r="K2701" i="7"/>
  <c r="K1956" i="7"/>
  <c r="K1864" i="7"/>
  <c r="K843" i="7"/>
  <c r="K2075" i="7"/>
  <c r="K1298" i="7"/>
  <c r="K2105" i="7"/>
  <c r="K2685" i="7"/>
  <c r="K2077" i="7"/>
  <c r="K1673" i="7"/>
  <c r="K1031" i="7"/>
  <c r="K1451" i="7"/>
  <c r="K2191" i="7"/>
  <c r="K2048" i="7"/>
  <c r="K1006" i="7"/>
  <c r="K1778" i="7"/>
  <c r="K2311" i="7"/>
  <c r="K2378" i="7"/>
  <c r="K1728" i="7"/>
  <c r="K1181" i="7"/>
  <c r="K1238" i="7"/>
  <c r="K1430" i="7"/>
  <c r="K2384" i="7"/>
  <c r="K2741" i="7"/>
  <c r="K1014" i="7"/>
  <c r="K1279" i="7"/>
  <c r="K2451" i="7"/>
  <c r="K997" i="7"/>
  <c r="K1942" i="7"/>
  <c r="K966" i="7"/>
  <c r="K2581" i="7"/>
  <c r="K887" i="7"/>
  <c r="K1421" i="7"/>
  <c r="K1945" i="7"/>
  <c r="K1033" i="7"/>
  <c r="K2499" i="7"/>
  <c r="K1333" i="7"/>
  <c r="K1223" i="7"/>
  <c r="K1901" i="7"/>
  <c r="K867" i="7"/>
  <c r="K2287" i="7"/>
  <c r="K2743" i="7"/>
  <c r="K1015" i="7"/>
  <c r="K2712" i="7"/>
  <c r="K1231" i="7"/>
  <c r="K1426" i="7"/>
  <c r="K2607" i="7"/>
  <c r="K2694" i="7"/>
  <c r="K1086" i="7"/>
  <c r="K2553" i="7"/>
  <c r="K1503" i="7"/>
  <c r="K919" i="7"/>
  <c r="K899" i="7"/>
  <c r="K2627" i="7"/>
  <c r="K1772" i="7"/>
  <c r="K1663" i="7"/>
  <c r="K1686" i="7"/>
  <c r="K1339" i="7"/>
  <c r="K933" i="7"/>
  <c r="K1028" i="7"/>
  <c r="K2176" i="7"/>
  <c r="K913" i="7"/>
  <c r="K1341" i="7"/>
  <c r="K2546" i="7"/>
  <c r="K1824" i="7"/>
  <c r="K852" i="7"/>
  <c r="K2574" i="7"/>
  <c r="K1278" i="7"/>
  <c r="K2175" i="7"/>
  <c r="K922" i="7"/>
  <c r="K2330" i="7"/>
  <c r="K1345" i="7"/>
  <c r="K1634" i="7"/>
  <c r="K1245" i="7"/>
  <c r="K1330" i="7"/>
  <c r="K2364" i="7"/>
  <c r="K874" i="7"/>
  <c r="K2585" i="7"/>
  <c r="K2177" i="7"/>
  <c r="K1888" i="7"/>
  <c r="K1725" i="7"/>
  <c r="K2251" i="7"/>
  <c r="K790" i="7"/>
  <c r="K1057" i="7"/>
  <c r="K2008" i="7"/>
  <c r="K2567" i="7"/>
  <c r="K1433" i="7"/>
  <c r="K2706" i="7"/>
  <c r="K1173" i="7"/>
  <c r="K1303" i="7"/>
  <c r="K1653" i="7"/>
  <c r="K2678" i="7"/>
  <c r="K2106" i="7"/>
  <c r="K1372" i="7"/>
  <c r="K1771" i="7"/>
  <c r="K941" i="7"/>
  <c r="K2084" i="7"/>
  <c r="K2633" i="7"/>
  <c r="K967" i="7"/>
  <c r="K1702" i="7"/>
  <c r="K1620" i="7"/>
  <c r="K2386" i="7"/>
  <c r="K2463" i="7"/>
  <c r="K2483" i="7"/>
  <c r="K1528" i="7"/>
  <c r="K2728" i="7"/>
  <c r="K2167" i="7"/>
  <c r="K2616" i="7"/>
  <c r="K2006" i="7"/>
  <c r="K892" i="7"/>
  <c r="K1311" i="7"/>
  <c r="K2544" i="7"/>
  <c r="K1957" i="7"/>
  <c r="K1263" i="7"/>
  <c r="K2140" i="7"/>
  <c r="K2093" i="7"/>
  <c r="K1575" i="7"/>
  <c r="K2709" i="7"/>
  <c r="K1045" i="7"/>
  <c r="K1685" i="7"/>
  <c r="K1936" i="7"/>
  <c r="K1705" i="7"/>
  <c r="K2742" i="7"/>
  <c r="K1757" i="7"/>
  <c r="K1860" i="7"/>
  <c r="K1075" i="7"/>
  <c r="K1682" i="7"/>
  <c r="K1964" i="7"/>
  <c r="K2211" i="7"/>
  <c r="K2594" i="7"/>
  <c r="K760" i="7"/>
  <c r="K2349" i="7"/>
  <c r="K1243" i="7"/>
  <c r="K1425" i="7"/>
  <c r="K1521" i="7"/>
  <c r="K1706" i="7"/>
  <c r="K2525" i="7"/>
  <c r="K1733" i="7"/>
  <c r="K2457" i="7"/>
  <c r="K1036" i="7"/>
  <c r="K2001" i="7"/>
  <c r="K1678" i="7"/>
  <c r="K2400" i="7"/>
  <c r="K2020" i="7"/>
  <c r="K2547" i="7"/>
  <c r="K1484" i="7"/>
  <c r="K835" i="7"/>
  <c r="K2356" i="7"/>
  <c r="K926" i="7"/>
  <c r="K2508" i="7"/>
  <c r="K2244" i="7"/>
  <c r="K1436" i="7"/>
  <c r="K2215" i="7"/>
  <c r="K2659" i="7"/>
  <c r="K1982" i="7"/>
  <c r="K821" i="7"/>
  <c r="K1791" i="7"/>
  <c r="K1112" i="7"/>
  <c r="K1917" i="7"/>
  <c r="K964" i="7"/>
  <c r="K1162" i="7"/>
  <c r="K1612" i="7"/>
  <c r="K945" i="7"/>
  <c r="K1010" i="7"/>
  <c r="K1601" i="7"/>
  <c r="K975" i="7"/>
  <c r="K1078" i="7"/>
  <c r="K1246" i="7"/>
  <c r="K2188" i="7"/>
  <c r="K2367" i="7"/>
  <c r="K2389" i="7"/>
  <c r="K2661" i="7"/>
  <c r="K1988" i="7"/>
  <c r="K1135" i="7"/>
  <c r="K1486" i="7"/>
  <c r="K2134" i="7"/>
  <c r="K1410" i="7"/>
  <c r="K2503" i="7"/>
  <c r="K1889" i="7"/>
  <c r="K1720" i="7"/>
  <c r="K1550" i="7"/>
  <c r="K1995" i="7"/>
  <c r="K2590" i="7"/>
  <c r="K2529" i="7"/>
  <c r="K2770" i="7"/>
  <c r="K2078" i="7"/>
  <c r="K2750" i="7"/>
  <c r="K1166" i="7"/>
  <c r="K1829" i="7"/>
  <c r="K2110" i="7"/>
  <c r="K2425" i="7"/>
  <c r="K2197" i="7"/>
  <c r="K2327" i="7"/>
  <c r="K1577" i="7"/>
  <c r="K2228" i="7"/>
  <c r="K1761" i="7"/>
  <c r="K2698" i="7"/>
  <c r="K1515" i="7"/>
  <c r="K888" i="7"/>
  <c r="K2103" i="7"/>
  <c r="K1256" i="7"/>
  <c r="K895" i="7"/>
  <c r="K1958" i="7"/>
  <c r="K2421" i="7"/>
  <c r="K2562" i="7"/>
  <c r="K2000" i="7"/>
  <c r="K1950" i="7"/>
  <c r="K1562" i="7"/>
  <c r="K2307" i="7"/>
  <c r="K1962" i="7"/>
  <c r="K2485" i="7"/>
  <c r="K2513" i="7"/>
  <c r="K1136" i="7"/>
  <c r="K2178" i="7"/>
  <c r="K2246" i="7"/>
  <c r="K2363" i="7"/>
  <c r="K1129" i="7"/>
  <c r="K1319" i="7"/>
  <c r="K1064" i="7"/>
  <c r="K1946" i="7"/>
  <c r="K1435" i="7"/>
  <c r="K2241" i="7"/>
  <c r="K2226" i="7"/>
  <c r="K1222" i="7"/>
  <c r="K1227" i="7"/>
  <c r="K1817" i="7"/>
  <c r="K1795" i="7"/>
  <c r="K2393" i="7"/>
  <c r="K2073" i="7"/>
  <c r="K1264" i="7"/>
  <c r="K1170" i="7"/>
  <c r="K1242" i="7"/>
  <c r="K957" i="7"/>
  <c r="K1929" i="7"/>
  <c r="K2414" i="7"/>
  <c r="K1708" i="7"/>
  <c r="K1859" i="7"/>
  <c r="K2672" i="7"/>
  <c r="K1735" i="7"/>
  <c r="K2125" i="7"/>
  <c r="K2537" i="7"/>
  <c r="K2380" i="7"/>
  <c r="K1392" i="7"/>
  <c r="K1881" i="7"/>
  <c r="K2715" i="7"/>
  <c r="K2282" i="7"/>
  <c r="K2650" i="7"/>
  <c r="K1846" i="7"/>
  <c r="K1453" i="7"/>
  <c r="K1816" i="7"/>
  <c r="K1420" i="7"/>
  <c r="K1830" i="7"/>
  <c r="K2299" i="7"/>
  <c r="K2265" i="7"/>
  <c r="K983" i="7"/>
  <c r="K1220" i="7"/>
  <c r="K2654" i="7"/>
  <c r="K1890" i="7"/>
  <c r="K1975" i="7"/>
  <c r="K1019" i="7"/>
  <c r="K1762" i="7"/>
  <c r="K985" i="7"/>
  <c r="K2335" i="7"/>
  <c r="K1237" i="7"/>
  <c r="K1973" i="7"/>
  <c r="K1194" i="7"/>
  <c r="K1388" i="7"/>
  <c r="K2375" i="7"/>
  <c r="K1698" i="7"/>
  <c r="K1645" i="7"/>
  <c r="K898" i="7"/>
  <c r="K884" i="7"/>
  <c r="K1164" i="7"/>
  <c r="K2557" i="7"/>
  <c r="K2219" i="7"/>
  <c r="K1819" i="7"/>
  <c r="K1639" i="7"/>
  <c r="K2558" i="7"/>
  <c r="K2071" i="7"/>
  <c r="K1955" i="7"/>
  <c r="K2243" i="7"/>
  <c r="K1315" i="7"/>
  <c r="K1921" i="7"/>
  <c r="K1827" i="7"/>
  <c r="K2238" i="7"/>
  <c r="K778" i="7"/>
  <c r="K1809" i="7"/>
  <c r="K2410" i="7"/>
  <c r="K1051" i="7"/>
  <c r="K2234" i="7"/>
  <c r="K1858" i="7"/>
  <c r="K939" i="7"/>
  <c r="K1614" i="7"/>
  <c r="K1616" i="7"/>
  <c r="K840" i="7"/>
  <c r="K2315" i="7"/>
  <c r="K2630" i="7"/>
  <c r="K876" i="7"/>
  <c r="K2205" i="7"/>
  <c r="K1954" i="7"/>
  <c r="K1127" i="7"/>
  <c r="K1226" i="7"/>
  <c r="K2408" i="7"/>
  <c r="K772" i="7"/>
  <c r="K2539" i="7"/>
  <c r="K845" i="7"/>
  <c r="K2347" i="7"/>
  <c r="K1199" i="7"/>
  <c r="K2392" i="7"/>
  <c r="K2038" i="7"/>
  <c r="K2703" i="7"/>
  <c r="K1070" i="7"/>
  <c r="K1818" i="7"/>
  <c r="K1165" i="7"/>
  <c r="K2239" i="7"/>
  <c r="K2135" i="7"/>
  <c r="K1544" i="7"/>
  <c r="K1153" i="7"/>
  <c r="K2065" i="7"/>
  <c r="K1894" i="7"/>
  <c r="K2518" i="7"/>
  <c r="K793" i="7"/>
  <c r="K2018" i="7"/>
  <c r="K1273" i="7"/>
  <c r="K2431" i="7"/>
  <c r="K1656" i="7"/>
  <c r="K1198" i="7"/>
  <c r="K2312" i="7"/>
  <c r="K2323" i="7"/>
  <c r="K2186" i="7"/>
  <c r="K1701" i="7"/>
  <c r="K990" i="7"/>
  <c r="K1115" i="7"/>
  <c r="K1169" i="7"/>
  <c r="K2122" i="7"/>
  <c r="K2060" i="7"/>
  <c r="K1139" i="7"/>
  <c r="K2168" i="7"/>
  <c r="K2447" i="7"/>
  <c r="K1742" i="7"/>
  <c r="K1986" i="7"/>
  <c r="K1786" i="7"/>
  <c r="K1867" i="7"/>
  <c r="K2460" i="7"/>
  <c r="K2256" i="7"/>
  <c r="K1825" i="7"/>
  <c r="K2365" i="7"/>
  <c r="K1863" i="7"/>
  <c r="K1448" i="7"/>
  <c r="K1265" i="7"/>
  <c r="K2002" i="7"/>
  <c r="K1918" i="7"/>
  <c r="K2640" i="7"/>
  <c r="K1978" i="7"/>
  <c r="K2091" i="7"/>
  <c r="K2550" i="7"/>
  <c r="K2695" i="7"/>
  <c r="K1427" i="7"/>
  <c r="K2522" i="7"/>
  <c r="K1310" i="7"/>
  <c r="K1329" i="7"/>
  <c r="K1595" i="7"/>
  <c r="K848" i="7"/>
  <c r="K1178" i="7"/>
  <c r="K1485" i="7"/>
  <c r="K1906" i="7"/>
  <c r="K1132" i="7"/>
  <c r="K801" i="7"/>
  <c r="K934" i="7"/>
  <c r="K1403" i="7"/>
  <c r="K1983" i="7"/>
  <c r="K2493" i="7"/>
  <c r="K1855" i="7"/>
  <c r="K1821" i="7"/>
  <c r="K2361" i="7"/>
  <c r="K1296" i="7"/>
  <c r="K803" i="7"/>
  <c r="K1593" i="7"/>
  <c r="K1346" i="7"/>
  <c r="K1696" i="7"/>
  <c r="K2067" i="7"/>
  <c r="K988" i="7"/>
  <c r="K2313" i="7"/>
  <c r="K1295" i="7"/>
  <c r="K2615" i="7"/>
  <c r="K1922" i="7"/>
  <c r="K856" i="7"/>
  <c r="K1699" i="7"/>
  <c r="K1650" i="7"/>
  <c r="K2673" i="7"/>
  <c r="K1618" i="7"/>
  <c r="K779" i="7"/>
  <c r="K1375" i="7"/>
  <c r="K1449" i="7"/>
  <c r="K2095" i="7"/>
  <c r="K2549" i="7"/>
  <c r="K2374" i="7"/>
  <c r="K1724" i="7"/>
  <c r="K2016" i="7"/>
  <c r="K2595" i="7"/>
  <c r="K2045" i="7"/>
  <c r="K1099" i="7"/>
  <c r="K2396" i="7"/>
  <c r="K771" i="7"/>
  <c r="K1229" i="7"/>
  <c r="K2252" i="7"/>
  <c r="K2072" i="7"/>
  <c r="K1300" i="7"/>
  <c r="K2207" i="7"/>
  <c r="K1952" i="7"/>
  <c r="K1649" i="7"/>
  <c r="K1588" i="7"/>
  <c r="K1898" i="7"/>
  <c r="K1172" i="7"/>
  <c r="K1236" i="7"/>
  <c r="K1640" i="7"/>
  <c r="K2555" i="7"/>
  <c r="K2193" i="7"/>
  <c r="K2258" i="7"/>
  <c r="K2448" i="7"/>
  <c r="K2346" i="7"/>
  <c r="K2496" i="7"/>
  <c r="K1991" i="7"/>
  <c r="K1358" i="7"/>
  <c r="K1597" i="7"/>
  <c r="K1670" i="7"/>
  <c r="K1804" i="7"/>
  <c r="K2541" i="7"/>
  <c r="K1914" i="7"/>
  <c r="K765" i="7"/>
  <c r="K2118" i="7"/>
  <c r="K1785" i="7"/>
  <c r="K2570" i="7"/>
  <c r="K2089" i="7"/>
  <c r="K1111" i="7"/>
  <c r="K1857" i="7"/>
  <c r="K1352" i="7"/>
  <c r="K978" i="7"/>
  <c r="K2082" i="7"/>
  <c r="K1467" i="7"/>
  <c r="K1405" i="7"/>
  <c r="K794" i="7"/>
  <c r="K2391" i="7"/>
  <c r="K932" i="7"/>
  <c r="K1740" i="7"/>
  <c r="K1851" i="7"/>
  <c r="K2676" i="7"/>
  <c r="K1280" i="7"/>
  <c r="K2388" i="7"/>
  <c r="K810" i="7"/>
  <c r="K2456" i="7"/>
  <c r="K2749" i="7"/>
  <c r="K972" i="7"/>
  <c r="K2735" i="7"/>
  <c r="K1074" i="7"/>
  <c r="K2051" i="7"/>
  <c r="K2360" i="7"/>
  <c r="K1407" i="7"/>
  <c r="K2034" i="7"/>
  <c r="K2419" i="7"/>
  <c r="K1234" i="7"/>
  <c r="K1423" i="7"/>
  <c r="K2412" i="7"/>
  <c r="K984" i="7"/>
  <c r="K935" i="7"/>
  <c r="K1805" i="7"/>
  <c r="K1267" i="7"/>
  <c r="K1016" i="7"/>
  <c r="K1478" i="7"/>
  <c r="K2382" i="7"/>
  <c r="K1009" i="7"/>
  <c r="K2266" i="7"/>
  <c r="K1602" i="7"/>
  <c r="K2533" i="7"/>
  <c r="K1746" i="7"/>
  <c r="K2387" i="7"/>
  <c r="K1695" i="7"/>
  <c r="K1713" i="7"/>
  <c r="K1730" i="7"/>
  <c r="K1056" i="7"/>
  <c r="K1564" i="7"/>
  <c r="K2545" i="7"/>
  <c r="K2621" i="7"/>
  <c r="K1789" i="7"/>
  <c r="K1219" i="7"/>
  <c r="K1751" i="7"/>
  <c r="K1687" i="7"/>
  <c r="K2196" i="7"/>
  <c r="K1050" i="7"/>
  <c r="K1792" i="7"/>
  <c r="K2626" i="7"/>
  <c r="K1607" i="7"/>
  <c r="K1665" i="7"/>
  <c r="K1688" i="7"/>
  <c r="K2004" i="7"/>
  <c r="K2052" i="7"/>
  <c r="K1756" i="7"/>
  <c r="K2500" i="7"/>
  <c r="K1750" i="7"/>
  <c r="K819" i="7"/>
  <c r="K1737" i="7"/>
  <c r="K2153" i="7"/>
  <c r="K2254" i="7"/>
  <c r="K2653" i="7"/>
  <c r="K1763" i="7"/>
  <c r="K894" i="7"/>
  <c r="K2663" i="7"/>
  <c r="K1389" i="7"/>
  <c r="K2744" i="7"/>
  <c r="K1200" i="7"/>
  <c r="K1455" i="7"/>
  <c r="K831" i="7"/>
  <c r="K1661" i="7"/>
  <c r="K2353" i="7"/>
  <c r="K2516" i="7"/>
  <c r="K1527" i="7"/>
  <c r="K1306" i="7"/>
  <c r="K1998" i="7"/>
  <c r="K1519" i="7"/>
  <c r="K1024" i="7"/>
  <c r="K2475" i="7"/>
  <c r="K1266" i="7"/>
  <c r="K2087" i="7"/>
  <c r="K1559" i="7"/>
  <c r="K1870" i="7"/>
  <c r="K2014" i="7"/>
  <c r="K2578" i="7"/>
  <c r="K1629" i="7"/>
  <c r="K774" i="7"/>
  <c r="K1714" i="7"/>
  <c r="K2680" i="7"/>
  <c r="K2253" i="7"/>
  <c r="K2619" i="7"/>
  <c r="K1912" i="7"/>
  <c r="K911" i="7"/>
  <c r="K2039" i="7"/>
  <c r="K2163" i="7"/>
  <c r="K952" i="7"/>
  <c r="K811" i="7"/>
  <c r="K2090" i="7"/>
  <c r="K885" i="7"/>
  <c r="K2029" i="7"/>
  <c r="K1053" i="7"/>
  <c r="K2445" i="7"/>
  <c r="K2088" i="7"/>
  <c r="K1625" i="7"/>
  <c r="K853" i="7"/>
  <c r="K1025" i="7"/>
  <c r="K2143" i="7"/>
  <c r="K2716" i="7"/>
  <c r="K1882" i="7"/>
  <c r="K2223" i="7"/>
  <c r="K1332" i="7"/>
  <c r="K2461" i="7"/>
  <c r="K2636" i="7"/>
  <c r="K2213" i="7"/>
  <c r="K2603" i="7"/>
  <c r="K1104" i="7"/>
  <c r="K2295" i="7"/>
  <c r="K1105" i="7"/>
  <c r="K1554" i="7"/>
  <c r="K1001" i="7"/>
  <c r="K2158" i="7"/>
  <c r="K2224" i="7"/>
  <c r="K2301" i="7"/>
  <c r="K1456" i="7"/>
  <c r="K1842" i="7"/>
  <c r="K2418" i="7"/>
  <c r="K925" i="7"/>
  <c r="K1802" i="7"/>
  <c r="K1642" i="7"/>
  <c r="K1862" i="7"/>
  <c r="K2494" i="7"/>
  <c r="K796" i="7"/>
  <c r="K1288" i="7"/>
  <c r="K1709" i="7"/>
  <c r="K804" i="7"/>
  <c r="K1089" i="7"/>
  <c r="K2635" i="7"/>
  <c r="K1941" i="7"/>
  <c r="K2025" i="7"/>
  <c r="K864" i="7"/>
  <c r="K1843" i="7"/>
  <c r="K2471" i="7"/>
  <c r="K2109" i="7"/>
  <c r="K896" i="7"/>
  <c r="K1272" i="7"/>
  <c r="K1482" i="7"/>
  <c r="K2645" i="7"/>
  <c r="K2009" i="7"/>
  <c r="K2766" i="7"/>
  <c r="K1049" i="7"/>
  <c r="K1446" i="7"/>
  <c r="K1366" i="7"/>
  <c r="K1902" i="7"/>
  <c r="K1664" i="7"/>
  <c r="K1452" i="7"/>
  <c r="K2401" i="7"/>
  <c r="K2300" i="7"/>
  <c r="K2584" i="7"/>
  <c r="K1743" i="7"/>
  <c r="K2731" i="7"/>
  <c r="K860" i="7"/>
  <c r="K1734" i="7"/>
  <c r="K2530" i="7"/>
  <c r="K1382" i="7"/>
  <c r="K1274" i="7"/>
  <c r="K1281" i="7"/>
  <c r="K1398" i="7"/>
  <c r="K962" i="7"/>
  <c r="K1905" i="7"/>
  <c r="K881" i="7"/>
  <c r="K2536" i="7"/>
  <c r="K2322" i="7"/>
  <c r="K1012" i="7"/>
  <c r="K1637" i="7"/>
  <c r="K1939" i="7"/>
  <c r="K1494" i="7"/>
  <c r="K1532" i="7"/>
  <c r="K1061" i="7"/>
  <c r="K2726" i="7"/>
  <c r="K2527" i="7"/>
  <c r="K2687" i="7"/>
  <c r="K1893" i="7"/>
  <c r="K844" i="7"/>
  <c r="K2319" i="7"/>
  <c r="K1185" i="7"/>
  <c r="K823" i="7"/>
  <c r="K1011" i="7"/>
  <c r="K2551" i="7"/>
  <c r="K1210" i="7"/>
  <c r="K1175" i="7"/>
  <c r="K908" i="7"/>
  <c r="K1583" i="7"/>
  <c r="K2290" i="7"/>
  <c r="K1638" i="7"/>
  <c r="K1443" i="7"/>
  <c r="K889" i="7"/>
  <c r="K1336" i="7"/>
  <c r="K1666" i="7"/>
  <c r="K1797" i="7"/>
  <c r="K1920" i="7"/>
  <c r="K1504" i="7"/>
  <c r="K2624" i="7"/>
  <c r="K1654" i="7"/>
  <c r="K1835" i="7"/>
  <c r="K2184" i="7"/>
  <c r="K1680" i="7"/>
  <c r="K1599" i="7"/>
  <c r="K814" i="7"/>
  <c r="K1549" i="7"/>
  <c r="K2250" i="7"/>
  <c r="K1997" i="7"/>
  <c r="K1865" i="7"/>
  <c r="K1331" i="7"/>
  <c r="K1781" i="7"/>
  <c r="K2600" i="7"/>
  <c r="K1077" i="7"/>
  <c r="K1919" i="7"/>
  <c r="K2591" i="7"/>
  <c r="K946" i="7"/>
  <c r="K820" i="7"/>
  <c r="K2027" i="7"/>
  <c r="K1985" i="7"/>
  <c r="K1836" i="7"/>
  <c r="K1417" i="7"/>
  <c r="K1747" i="7"/>
  <c r="K2443" i="7"/>
  <c r="K1098" i="7"/>
  <c r="K1106" i="7"/>
  <c r="K1004" i="7"/>
  <c r="K2371" i="7"/>
  <c r="K1967" i="7"/>
  <c r="K1445" i="7"/>
  <c r="K1573" i="7"/>
  <c r="K1314" i="7"/>
  <c r="K762" i="7"/>
  <c r="K1807" i="7"/>
  <c r="K2467" i="7"/>
  <c r="K1505" i="7"/>
  <c r="K1187" i="7"/>
  <c r="K1668" i="7"/>
  <c r="K914" i="7"/>
  <c r="K2222" i="7"/>
  <c r="K2601" i="7"/>
  <c r="K1191" i="7"/>
  <c r="K1068" i="7"/>
  <c r="K1079" i="7"/>
  <c r="K1662" i="7"/>
  <c r="K1812" i="7"/>
  <c r="K1631" i="7"/>
  <c r="K1040" i="7"/>
  <c r="K1212" i="7"/>
  <c r="K1871" i="7"/>
  <c r="K1874" i="7"/>
  <c r="K2759" i="7"/>
  <c r="K1700" i="7"/>
  <c r="K1312" i="7"/>
  <c r="K2704" i="7"/>
  <c r="K2504" i="7"/>
  <c r="K1321" i="7"/>
  <c r="K1644" i="7"/>
  <c r="K2746" i="7"/>
  <c r="K1989" i="7"/>
  <c r="K1147" i="7"/>
  <c r="K1277" i="7"/>
  <c r="K1553" i="7"/>
  <c r="K1305" i="7"/>
  <c r="K2210" i="7"/>
  <c r="K1833" i="7"/>
  <c r="K1488" i="7"/>
  <c r="K1216" i="7"/>
  <c r="K1133" i="7"/>
  <c r="K1838" i="7"/>
  <c r="K2320" i="7"/>
  <c r="K1636" i="7"/>
  <c r="K2739" i="7"/>
  <c r="K2063" i="7"/>
  <c r="K2096" i="7"/>
  <c r="K2490" i="7"/>
  <c r="K1249" i="7"/>
  <c r="K1394" i="7"/>
  <c r="K1822" i="7"/>
  <c r="K1806" i="7"/>
  <c r="K2692" i="7"/>
  <c r="K1592" i="7"/>
  <c r="K1658" i="7"/>
  <c r="K2526" i="7"/>
  <c r="K1463" i="7"/>
  <c r="K1142" i="7"/>
  <c r="K1652" i="7"/>
  <c r="K2479" i="7"/>
  <c r="K1741" i="7"/>
  <c r="K2013" i="7"/>
  <c r="K2340" i="7"/>
  <c r="K2586" i="7"/>
  <c r="K2756" i="7"/>
  <c r="K2462" i="7"/>
  <c r="K1148" i="7"/>
  <c r="K2303" i="7"/>
  <c r="K2053" i="7"/>
  <c r="K2390" i="7"/>
  <c r="K2326" i="7"/>
  <c r="K1729" i="7"/>
  <c r="K1990" i="7"/>
  <c r="K2665" i="7"/>
  <c r="K1560" i="7"/>
  <c r="K842" i="7"/>
  <c r="K2649" i="7"/>
  <c r="K2552" i="7"/>
  <c r="K1043" i="7"/>
  <c r="K1672" i="7"/>
  <c r="K2114" i="7"/>
  <c r="K1578" i="7"/>
  <c r="K1591" i="7"/>
  <c r="K2737" i="7"/>
  <c r="K2484" i="7"/>
  <c r="K2502" i="7"/>
  <c r="K1414" i="7"/>
  <c r="K1903" i="7"/>
  <c r="K951" i="7"/>
  <c r="K944" i="7"/>
  <c r="K1244" i="7"/>
  <c r="K2220" i="7"/>
  <c r="K2181" i="7"/>
  <c r="K1908" i="7"/>
  <c r="K1350" i="7"/>
  <c r="K2286" i="7"/>
  <c r="K916" i="7"/>
  <c r="K1694" i="7"/>
  <c r="K2288" i="7"/>
  <c r="K759" i="7"/>
  <c r="K1569" i="7"/>
  <c r="K2117" i="7"/>
  <c r="K1844" i="7"/>
  <c r="K2124" i="7"/>
  <c r="K1754" i="7"/>
  <c r="K1492" i="7"/>
  <c r="K1895" i="7"/>
  <c r="K948" i="7"/>
  <c r="K1847" i="7"/>
  <c r="K1161" i="7"/>
  <c r="K2638" i="7"/>
  <c r="K2521" i="7"/>
  <c r="K2510" i="7"/>
  <c r="K1839" i="7"/>
  <c r="K1163" i="7"/>
  <c r="K2336" i="7"/>
  <c r="K1466" i="7"/>
  <c r="K1124" i="7"/>
  <c r="K797" i="7"/>
  <c r="K2411" i="7"/>
  <c r="K871" i="7"/>
  <c r="K2172" i="7"/>
  <c r="K1856" i="7"/>
  <c r="K764" i="7"/>
  <c r="K1379" i="7"/>
  <c r="K1613" i="7"/>
  <c r="K1963" i="7"/>
  <c r="K1469" i="7"/>
  <c r="K1157" i="7"/>
  <c r="K2413" i="7"/>
  <c r="K2752" i="7"/>
  <c r="K1659" i="7"/>
  <c r="K2658" i="7"/>
  <c r="K2128" i="7"/>
  <c r="K2563" i="7"/>
  <c r="K1285" i="7"/>
  <c r="K1097" i="7"/>
  <c r="K2688" i="7"/>
  <c r="K1018" i="7"/>
  <c r="K2126" i="7"/>
  <c r="K1900" i="7"/>
  <c r="K787" i="7"/>
  <c r="K1689" i="7"/>
  <c r="K1731" i="7"/>
  <c r="K1853" i="7"/>
  <c r="K2489" i="7"/>
  <c r="K865" i="7"/>
  <c r="K2476" i="7"/>
  <c r="K947" i="7"/>
  <c r="K2180" i="7"/>
  <c r="K2198" i="7"/>
  <c r="K2605" i="7"/>
  <c r="K1418" i="7"/>
  <c r="K2159" i="7"/>
  <c r="K907" i="7"/>
  <c r="K2651" i="7"/>
  <c r="K2293" i="7"/>
  <c r="K2137" i="7"/>
  <c r="K1354" i="7"/>
  <c r="K904" i="7"/>
  <c r="K1465" i="7"/>
  <c r="K897" i="7"/>
  <c r="K1262" i="7"/>
  <c r="K1174" i="7"/>
  <c r="K1290" i="7"/>
  <c r="K1224" i="7"/>
  <c r="K2761" i="7"/>
  <c r="K2195" i="7"/>
  <c r="K2700" i="7"/>
  <c r="K924" i="7"/>
  <c r="K2099" i="7"/>
  <c r="K986" i="7"/>
  <c r="K2486" i="7"/>
  <c r="K977" i="7"/>
  <c r="K2474" i="7"/>
  <c r="K2753" i="7"/>
  <c r="K1084" i="7"/>
  <c r="K1744" i="7"/>
  <c r="K2119" i="7"/>
  <c r="K1555" i="7"/>
  <c r="K2604" i="7"/>
  <c r="K1007" i="7"/>
  <c r="K1276" i="7"/>
  <c r="K2316" i="7"/>
  <c r="K1542" i="7"/>
  <c r="K791" i="7"/>
  <c r="K909" i="7"/>
  <c r="K1055" i="7"/>
  <c r="K2204" i="7"/>
  <c r="K883" i="7"/>
  <c r="K1587" i="7"/>
  <c r="K1195" i="7"/>
  <c r="K2171" i="7"/>
  <c r="K2511" i="7"/>
  <c r="K2272" i="7"/>
  <c r="K2465" i="7"/>
  <c r="K2748" i="7"/>
  <c r="K2262" i="7"/>
  <c r="K2657" i="7"/>
  <c r="K2576" i="7"/>
  <c r="K1309" i="7"/>
  <c r="K1526" i="7"/>
  <c r="K1880" i="7"/>
  <c r="K2596" i="7"/>
  <c r="K1251" i="7"/>
  <c r="K994" i="7"/>
  <c r="K2556" i="7"/>
  <c r="K1690" i="7"/>
  <c r="K2328" i="7"/>
  <c r="K2377" i="7"/>
  <c r="K2121" i="7"/>
  <c r="K855" i="7"/>
  <c r="K943" i="7"/>
  <c r="K2423" i="7"/>
  <c r="K1192" i="7"/>
  <c r="K1976" i="7"/>
  <c r="K1525" i="7"/>
  <c r="K1257" i="7"/>
  <c r="K1500" i="7"/>
  <c r="K1119" i="7"/>
  <c r="K763" i="7"/>
  <c r="K2432" i="7"/>
  <c r="K1810" i="7"/>
  <c r="K1563" i="7"/>
  <c r="K1067" i="7"/>
  <c r="K2450" i="7"/>
  <c r="K2174" i="7"/>
  <c r="K1116" i="7"/>
  <c r="K2670" i="7"/>
  <c r="K761" i="7"/>
  <c r="K1739" i="7"/>
  <c r="K1823" i="7"/>
  <c r="K1110" i="7"/>
  <c r="K1400" i="7"/>
  <c r="K1140" i="7"/>
  <c r="K1674" i="7"/>
  <c r="K1344" i="7"/>
  <c r="K2341" i="7"/>
  <c r="K1552" i="7"/>
  <c r="K2623" i="7"/>
  <c r="K2583" i="7"/>
  <c r="K858" i="7"/>
  <c r="K1444" i="7"/>
  <c r="K1230" i="7"/>
  <c r="K1134" i="7"/>
  <c r="K2202" i="7"/>
  <c r="K1794" i="7"/>
  <c r="K980" i="7"/>
  <c r="K906" i="7"/>
  <c r="K1497" i="7"/>
  <c r="K2632" i="7"/>
  <c r="K2528" i="7"/>
  <c r="K1252" i="7"/>
  <c r="K806" i="7"/>
  <c r="K2573" i="7"/>
  <c r="K1691" i="7"/>
  <c r="K1247" i="7"/>
  <c r="K2495" i="7"/>
  <c r="K2291" i="7"/>
  <c r="K817" i="7"/>
  <c r="K2269" i="7"/>
  <c r="K758" i="7"/>
  <c r="K809" i="7"/>
  <c r="K1361" i="7"/>
  <c r="K2208" i="7"/>
  <c r="K1979" i="7"/>
  <c r="K2044" i="7"/>
  <c r="K2350" i="7"/>
  <c r="K1080" i="7"/>
  <c r="K1624" i="7"/>
  <c r="K2582" i="7"/>
  <c r="K800" i="7"/>
  <c r="K862" i="7"/>
  <c r="K766" i="7"/>
  <c r="K2007" i="7"/>
  <c r="K1711" i="7"/>
  <c r="K1611" i="7"/>
  <c r="K1539" i="7"/>
  <c r="K1390" i="7"/>
  <c r="K780" i="7"/>
  <c r="K2652" i="7"/>
  <c r="K1768" i="7"/>
  <c r="K2512" i="7"/>
  <c r="K2043" i="7"/>
  <c r="K2517" i="7"/>
  <c r="K2015" i="7"/>
  <c r="K1338" i="7"/>
  <c r="K2426" i="7"/>
  <c r="K2376" i="7"/>
  <c r="K2729" i="7"/>
  <c r="K2618" i="7"/>
  <c r="K1495" i="7"/>
  <c r="K2026" i="7"/>
  <c r="K1513" i="7"/>
  <c r="K2069" i="7"/>
  <c r="K2675" i="7"/>
  <c r="K2498" i="7"/>
  <c r="K1490" i="7"/>
  <c r="K1431" i="7"/>
  <c r="K1367" i="7"/>
  <c r="K2469" i="7"/>
  <c r="K1496" i="7"/>
  <c r="K1970" i="7"/>
  <c r="K1261" i="7"/>
  <c r="K2338" i="7"/>
  <c r="K1284" i="7"/>
  <c r="K2439" i="7"/>
  <c r="K1884" i="7"/>
  <c r="K2671" i="7"/>
  <c r="K1402" i="7"/>
  <c r="K1167" i="7"/>
  <c r="K1811" i="7"/>
  <c r="K1775" i="7"/>
  <c r="K2564" i="7"/>
  <c r="K2216" i="7"/>
  <c r="K1159" i="7"/>
  <c r="K2354" i="7"/>
  <c r="K2139" i="7"/>
  <c r="K1548" i="7"/>
  <c r="K1131" i="7"/>
  <c r="K2127" i="7"/>
  <c r="K1582" i="7"/>
  <c r="K1349" i="7"/>
  <c r="K2643" i="7"/>
  <c r="K2024" i="7"/>
  <c r="K2274" i="7"/>
  <c r="K1718" i="7"/>
  <c r="K1355" i="7"/>
  <c r="K2317" i="7"/>
  <c r="K2470" i="7"/>
  <c r="K1622" i="7"/>
  <c r="K2548" i="7"/>
  <c r="K2751" i="7"/>
  <c r="K1196" i="7"/>
  <c r="K1605" i="7"/>
  <c r="K1537" i="7"/>
  <c r="K1207" i="7"/>
  <c r="K1380" i="7"/>
  <c r="K1454" i="7"/>
  <c r="K1128" i="7"/>
  <c r="K2022" i="7"/>
  <c r="K1396" i="7"/>
  <c r="K2185" i="7"/>
  <c r="K2194" i="7"/>
  <c r="K2611" i="7"/>
  <c r="K1241" i="7"/>
  <c r="K1461" i="7"/>
  <c r="K1072" i="7"/>
  <c r="K2501" i="7"/>
  <c r="K2667" i="7"/>
  <c r="K2718" i="7"/>
  <c r="K2507" i="7"/>
  <c r="K2310" i="7"/>
  <c r="K1565" i="7"/>
  <c r="K2235" i="7"/>
  <c r="K2379" i="7"/>
  <c r="K1948" i="7"/>
  <c r="K956" i="7"/>
  <c r="K2147" i="7"/>
  <c r="K2736" i="7"/>
  <c r="K1240" i="7"/>
  <c r="K1849" i="7"/>
  <c r="K1648" i="7"/>
  <c r="K2468" i="7"/>
  <c r="K2721" i="7"/>
  <c r="K1472" i="7"/>
  <c r="K1447" i="7"/>
  <c r="K2406" i="7"/>
  <c r="K1468" i="7"/>
  <c r="K1340" i="7"/>
  <c r="K1416" i="7"/>
  <c r="K2329" i="7"/>
  <c r="K2767" i="7"/>
  <c r="K1520" i="7"/>
  <c r="K1619" i="7"/>
  <c r="K1180" i="7"/>
  <c r="K2314" i="7"/>
  <c r="K2577" i="7"/>
  <c r="K928" i="7"/>
  <c r="K851" i="7"/>
  <c r="K1498" i="7"/>
  <c r="K1779" i="7"/>
  <c r="K1780" i="7"/>
  <c r="K1738" i="7"/>
  <c r="K1841" i="7"/>
  <c r="K2763" i="7"/>
  <c r="K1474" i="7"/>
  <c r="K2237" i="7"/>
  <c r="K2144" i="7"/>
  <c r="K2506" i="7"/>
  <c r="K1002" i="7"/>
  <c r="K2568" i="7"/>
  <c r="K2289" i="7"/>
  <c r="K1514" i="7"/>
  <c r="K2628" i="7"/>
  <c r="K2454" i="7"/>
  <c r="K901" i="7"/>
  <c r="K2446" i="7"/>
  <c r="K1960" i="7"/>
  <c r="K1069" i="7"/>
  <c r="K2722" i="7"/>
  <c r="K2717" i="7"/>
  <c r="K1259" i="7"/>
  <c r="K1215" i="7"/>
  <c r="K2397" i="7"/>
  <c r="K1103" i="7"/>
  <c r="K953" i="7"/>
  <c r="K818" i="7"/>
  <c r="K1460" i="7"/>
  <c r="K1568" i="7"/>
  <c r="K878" i="7"/>
  <c r="K1100" i="7"/>
  <c r="K1769" i="7"/>
  <c r="K861" i="7"/>
  <c r="K1909" i="7"/>
  <c r="K2686" i="7"/>
  <c r="K2719" i="7"/>
  <c r="K1683" i="7"/>
  <c r="K1020" i="7"/>
  <c r="K1233" i="7"/>
  <c r="K2225" i="7"/>
  <c r="K1459" i="7"/>
  <c r="K1313" i="7"/>
  <c r="K1732" i="7"/>
  <c r="K2723" i="7"/>
  <c r="K1458" i="7"/>
  <c r="K1184" i="7"/>
  <c r="K1684" i="7"/>
  <c r="K1491" i="7"/>
  <c r="K868" i="7"/>
  <c r="K1476" i="7"/>
  <c r="K1509" i="7"/>
  <c r="K1026" i="7"/>
  <c r="K2644" i="7"/>
  <c r="K882" i="7"/>
  <c r="K2453" i="7"/>
  <c r="K1318" i="7"/>
  <c r="K1679" i="7"/>
  <c r="K1058" i="7"/>
  <c r="K798" i="7"/>
  <c r="K1302" i="7"/>
  <c r="K2407" i="7"/>
  <c r="K846" i="7"/>
  <c r="K890" i="7"/>
  <c r="K1356" i="7"/>
  <c r="K1566" i="7"/>
  <c r="K1085" i="7"/>
  <c r="K1214" i="7"/>
  <c r="K849" i="7"/>
  <c r="K1351" i="7"/>
  <c r="K1304" i="7"/>
  <c r="K2433" i="7"/>
  <c r="K2523" i="7"/>
  <c r="K2302" i="7"/>
  <c r="K1062" i="7"/>
  <c r="K1801" i="7"/>
  <c r="K2085" i="7"/>
  <c r="K2264" i="7"/>
  <c r="K2257" i="7"/>
  <c r="K2030" i="7"/>
  <c r="K1719" i="7"/>
  <c r="K2434" i="7"/>
  <c r="K2267" i="7"/>
  <c r="K2042" i="7"/>
  <c r="K938" i="7"/>
  <c r="K1584" i="7"/>
  <c r="K1877" i="7"/>
  <c r="K1362" i="7"/>
  <c r="K993" i="7"/>
  <c r="K1479" i="7"/>
  <c r="K2187" i="7"/>
  <c r="K1182" i="7"/>
  <c r="K1450" i="7"/>
  <c r="K2444" i="7"/>
  <c r="K1933" i="7"/>
  <c r="K859" i="7"/>
  <c r="K841" i="7"/>
  <c r="K1596" i="7"/>
  <c r="K2520" i="7"/>
  <c r="K2179" i="7"/>
  <c r="K1561" i="7"/>
  <c r="K1974" i="7"/>
  <c r="K2369" i="7"/>
  <c r="K1048" i="7"/>
  <c r="K2033" i="7"/>
  <c r="K1483" i="7"/>
  <c r="K1798" i="7"/>
  <c r="K936" i="7"/>
  <c r="K2592" i="7"/>
  <c r="K1071" i="7"/>
  <c r="K2609" i="7"/>
  <c r="K1693" i="7"/>
  <c r="K2138" i="7"/>
  <c r="K2166" i="7"/>
  <c r="K2482" i="7"/>
  <c r="K1766" i="7"/>
  <c r="K1869" i="7"/>
  <c r="K1931" i="7"/>
  <c r="K2492" i="7"/>
  <c r="K1571" i="7"/>
  <c r="K2344" i="7"/>
  <c r="K2437" i="7"/>
  <c r="K2646" i="7"/>
  <c r="K812" i="7"/>
  <c r="K1030" i="7"/>
  <c r="K2662" i="7"/>
  <c r="K813" i="7"/>
  <c r="K2169" i="7"/>
  <c r="K1005" i="7"/>
  <c r="K2279" i="7"/>
  <c r="K1543" i="7"/>
  <c r="K2281" i="7"/>
  <c r="K1221" i="7"/>
  <c r="K2242" i="7"/>
  <c r="K910" i="7"/>
  <c r="K1993" i="7"/>
  <c r="K2146" i="7"/>
  <c r="K1868" i="7"/>
  <c r="K1268" i="7"/>
  <c r="K2259" i="7"/>
  <c r="K1422" i="7"/>
  <c r="K2593" i="7"/>
  <c r="K2201" i="7"/>
  <c r="K2420" i="7"/>
  <c r="K1765" i="7"/>
  <c r="K2561" i="7"/>
  <c r="K2151" i="7"/>
  <c r="K838" i="7"/>
  <c r="K1837" i="7"/>
  <c r="K1971" i="7"/>
  <c r="K1113" i="7"/>
  <c r="K1013" i="7"/>
  <c r="K1604" i="7"/>
  <c r="K2102" i="7"/>
  <c r="K2668" i="7"/>
  <c r="K1202" i="7"/>
  <c r="K1603" i="7"/>
  <c r="K1082" i="7"/>
  <c r="K2373" i="7"/>
  <c r="K1784" i="7"/>
  <c r="K1317" i="7"/>
  <c r="K1370" i="7"/>
  <c r="K2415" i="7"/>
  <c r="K2325" i="7"/>
  <c r="K2608" i="7"/>
  <c r="K2366" i="7"/>
  <c r="K1384" i="7"/>
  <c r="K2702" i="7"/>
  <c r="K1091" i="7"/>
  <c r="K2682" i="7"/>
  <c r="K1633" i="7"/>
  <c r="K1154" i="7"/>
  <c r="K1947" i="7"/>
  <c r="K2588" i="7"/>
  <c r="K2538" i="7"/>
  <c r="K1413" i="7"/>
  <c r="K2247" i="7"/>
  <c r="K1397" i="7"/>
  <c r="K795" i="7"/>
  <c r="K1287" i="7"/>
  <c r="K2458" i="7"/>
  <c r="K1586" i="7"/>
  <c r="K2620" i="7"/>
  <c r="K2332" i="7"/>
  <c r="K1457" i="7"/>
  <c r="K1556" i="7"/>
  <c r="K2035" i="7"/>
  <c r="K1916" i="7"/>
  <c r="K1130" i="7"/>
  <c r="K2422" i="7"/>
  <c r="K1022" i="7"/>
  <c r="K2579" i="7"/>
  <c r="K2760" i="7"/>
  <c r="K1523" i="7"/>
  <c r="K1726" i="7"/>
  <c r="K1925" i="7"/>
  <c r="K1271" i="7"/>
  <c r="K2200" i="7"/>
  <c r="K1294" i="7"/>
  <c r="K1428" i="7"/>
  <c r="K2066" i="7"/>
  <c r="K869" i="7"/>
  <c r="K2074" i="7"/>
  <c r="K2727" i="7"/>
  <c r="K1623" i="7"/>
  <c r="K1275" i="7"/>
  <c r="K1408" i="7"/>
  <c r="K1391" i="7"/>
  <c r="K2309" i="7"/>
  <c r="K1324" i="7"/>
  <c r="K2681" i="7"/>
  <c r="K2575" i="7"/>
  <c r="K1440" i="7"/>
  <c r="K1429" i="7"/>
  <c r="K2381" i="7"/>
  <c r="K1369" i="7"/>
  <c r="K2104" i="7"/>
  <c r="K1493" i="7"/>
  <c r="K1984" i="7"/>
  <c r="K1580" i="7"/>
  <c r="K1138" i="7"/>
  <c r="K2079" i="7"/>
  <c r="K2157" i="7"/>
  <c r="K2280" i="7"/>
  <c r="K1803" i="7"/>
  <c r="K2771" i="7"/>
  <c r="K918" i="7"/>
  <c r="K2691" i="7"/>
  <c r="K2642" i="7"/>
  <c r="K1144" i="7"/>
  <c r="K921" i="7"/>
  <c r="K1969" i="7"/>
  <c r="K2123" i="7"/>
  <c r="K847" i="7"/>
  <c r="K2395" i="7"/>
  <c r="K2491" i="7"/>
  <c r="K2740" i="7"/>
  <c r="K2351" i="7"/>
  <c r="K1608" i="7"/>
  <c r="K776" i="7"/>
  <c r="K1788" i="7"/>
  <c r="K1323" i="7"/>
  <c r="K2747" i="7"/>
  <c r="K1669" i="7"/>
  <c r="K995" i="7"/>
  <c r="K830" i="7"/>
  <c r="K2271" i="7"/>
  <c r="K2285" i="7"/>
  <c r="K942" i="7"/>
  <c r="K1707" i="7"/>
  <c r="K2321" i="7"/>
  <c r="K2255" i="7"/>
  <c r="K1745" i="7"/>
  <c r="K959" i="7"/>
  <c r="K1530" i="7"/>
  <c r="K1538" i="7"/>
  <c r="K2011" i="7"/>
  <c r="K2245" i="7"/>
  <c r="K1558" i="7"/>
  <c r="K2284" i="7"/>
  <c r="K1337" i="7"/>
  <c r="K1063" i="7"/>
  <c r="K2769" i="7"/>
  <c r="K877" i="7"/>
  <c r="K1260" i="7"/>
  <c r="K973" i="7"/>
  <c r="K2689" i="7"/>
  <c r="K2441" i="7"/>
  <c r="K837" i="7"/>
  <c r="K1471" i="7"/>
  <c r="K2182" i="7"/>
  <c r="K2249" i="7"/>
  <c r="K1008" i="7"/>
  <c r="K2674" i="7"/>
  <c r="K2032" i="7"/>
  <c r="K1861" i="7"/>
  <c r="K826" i="7"/>
  <c r="K2559" i="7"/>
  <c r="K1439" i="7"/>
  <c r="K2758" i="7"/>
  <c r="K1915" i="7"/>
  <c r="K1146" i="7"/>
  <c r="K2232" i="7"/>
  <c r="K1489" i="7"/>
  <c r="K961" i="7"/>
  <c r="K2424" i="7"/>
  <c r="K940" i="7"/>
  <c r="K781" i="7"/>
  <c r="K1704" i="7"/>
  <c r="K1353" i="7"/>
  <c r="K1122" i="7"/>
  <c r="K1540" i="7"/>
  <c r="K1475" i="7"/>
  <c r="K1923" i="7"/>
  <c r="K2472" i="7"/>
  <c r="K1891" i="7"/>
  <c r="K1677" i="7"/>
  <c r="K2622" i="7"/>
  <c r="K903" i="7"/>
  <c r="K974" i="7"/>
  <c r="K2679" i="7"/>
  <c r="K2733" i="7"/>
  <c r="K1667" i="7"/>
  <c r="K825" i="7"/>
  <c r="K1205" i="7"/>
  <c r="K1845" i="7"/>
  <c r="K1254" i="7"/>
  <c r="K2405" i="7"/>
  <c r="K1232" i="7"/>
  <c r="K1204" i="7"/>
  <c r="K950" i="7"/>
  <c r="K880" i="7"/>
  <c r="K2464" i="7"/>
  <c r="K1282" i="7"/>
  <c r="K989" i="7"/>
  <c r="K1944" i="7"/>
  <c r="K1123" i="7"/>
  <c r="K1376" i="7"/>
  <c r="K2707" i="7"/>
  <c r="K2277" i="7"/>
  <c r="K850" i="7"/>
  <c r="K2399" i="7"/>
  <c r="K1783" i="7"/>
  <c r="K1980" i="7"/>
  <c r="K2428" i="7"/>
  <c r="K1399" i="7"/>
  <c r="K1755" i="7"/>
  <c r="K1208" i="7"/>
  <c r="K1470" i="7"/>
  <c r="K1225" i="7"/>
  <c r="K2214" i="7"/>
  <c r="K2634" i="7"/>
  <c r="K2404" i="7"/>
  <c r="K2324" i="7"/>
  <c r="K949" i="7"/>
  <c r="K2438" i="7"/>
  <c r="K1911" i="7"/>
  <c r="K1621" i="7"/>
  <c r="K2230" i="7"/>
  <c r="K2005" i="7"/>
  <c r="K2357" i="7"/>
  <c r="K2398" i="7"/>
  <c r="K1904" i="7"/>
  <c r="K999" i="7"/>
  <c r="K2480" i="7"/>
  <c r="K2696" i="7"/>
  <c r="K822" i="7"/>
  <c r="K829" i="7"/>
  <c r="K1404" i="7"/>
  <c r="K854" i="7"/>
  <c r="K1270" i="7"/>
  <c r="K1992" i="7"/>
  <c r="K1760" i="7"/>
  <c r="K2514" i="7"/>
  <c r="K2183" i="7"/>
  <c r="K1364" i="7"/>
  <c r="K2209" i="7"/>
  <c r="K1793" i="7"/>
  <c r="K965" i="7"/>
  <c r="K2036" i="7"/>
  <c r="K2083" i="7"/>
  <c r="K2710" i="7"/>
  <c r="K1160" i="7"/>
  <c r="K786" i="7"/>
  <c r="K1800" i="7"/>
  <c r="K2358" i="7"/>
  <c r="K1441" i="7"/>
  <c r="K782" i="7"/>
  <c r="K2107" i="7"/>
  <c r="K2708" i="7"/>
  <c r="K1039" i="7"/>
  <c r="K2112" i="7"/>
  <c r="K1627" i="7"/>
  <c r="K2745" i="7"/>
  <c r="K1748" i="7"/>
  <c r="K879" i="7"/>
  <c r="K2298" i="7"/>
  <c r="K2076" i="7"/>
  <c r="K1589" i="7"/>
  <c r="K1066" i="7"/>
  <c r="K1145" i="7"/>
  <c r="K875" i="7"/>
  <c r="K1671" i="7"/>
  <c r="K996" i="7"/>
  <c r="K929" i="7"/>
  <c r="K2003" i="7"/>
  <c r="K2515" i="7"/>
  <c r="K1518" i="7"/>
  <c r="K833" i="7"/>
  <c r="K1088" i="7"/>
  <c r="K1710" i="7"/>
  <c r="K872" i="7"/>
  <c r="K1377" i="7"/>
  <c r="K954" i="7"/>
  <c r="K1943" i="7"/>
  <c r="K1044" i="7"/>
  <c r="K2217" i="7"/>
  <c r="K1935" i="7"/>
  <c r="K1814" i="7"/>
  <c r="K2543" i="7"/>
  <c r="K1432" i="7"/>
  <c r="K2614" i="7"/>
  <c r="K1987" i="7"/>
  <c r="K1083" i="7"/>
  <c r="K1886" i="7"/>
  <c r="K1386" i="7"/>
  <c r="K1201" i="7"/>
  <c r="K1808" i="7"/>
  <c r="K2292" i="7"/>
  <c r="K2010" i="7"/>
  <c r="K1585" i="7"/>
  <c r="K2212" i="7"/>
  <c r="K2629" i="7"/>
  <c r="K2534" i="7"/>
  <c r="K1363" i="7"/>
  <c r="K2768" i="7"/>
  <c r="K2571" i="7"/>
  <c r="K2455" i="7"/>
  <c r="K2308" i="7"/>
  <c r="K2273" i="7"/>
  <c r="K1462" i="7"/>
  <c r="K2669" i="7"/>
  <c r="K1533" i="7"/>
  <c r="K2734" i="7"/>
  <c r="K1307" i="7"/>
  <c r="K1299" i="7"/>
  <c r="K2435" i="7"/>
  <c r="K1934" i="7"/>
  <c r="K1301" i="7"/>
  <c r="K2352" i="7"/>
  <c r="K1217" i="7"/>
  <c r="K2162" i="7"/>
  <c r="K1211" i="7"/>
  <c r="K1322" i="7"/>
  <c r="K1896" i="7"/>
  <c r="K2081" i="7"/>
  <c r="K1032" i="7"/>
  <c r="K2664" i="7"/>
  <c r="K2227" i="7"/>
  <c r="K1108" i="7"/>
  <c r="K1913" i="7"/>
  <c r="K2050" i="7"/>
  <c r="K836" i="7"/>
  <c r="K2097" i="7"/>
  <c r="K1764" i="7"/>
  <c r="K2417" i="7"/>
  <c r="K2587" i="7"/>
  <c r="K1628" i="7"/>
  <c r="K2359" i="7"/>
  <c r="K2598" i="7"/>
  <c r="K1035" i="7"/>
  <c r="K2580" i="7"/>
  <c r="K1852" i="7"/>
  <c r="K2040" i="7"/>
  <c r="K1158" i="7"/>
  <c r="K960" i="7"/>
  <c r="K1308" i="7"/>
  <c r="K2100" i="7"/>
  <c r="K2028" i="7"/>
  <c r="K927" i="7"/>
  <c r="K891" i="7"/>
  <c r="K1438" i="7"/>
  <c r="K1209" i="7"/>
  <c r="K970" i="7"/>
  <c r="K1213" i="7"/>
  <c r="K998" i="7"/>
  <c r="K1038" i="7"/>
  <c r="K2221" i="7"/>
  <c r="K2713" i="7"/>
  <c r="K2641" i="7"/>
  <c r="K1442" i="7"/>
  <c r="K784" i="7"/>
  <c r="K1928" i="7"/>
  <c r="K788" i="7"/>
  <c r="K1046" i="7"/>
  <c r="K777" i="7"/>
  <c r="K1721" i="7"/>
  <c r="K2738" i="7"/>
  <c r="K1759" i="7"/>
  <c r="K1152" i="7"/>
  <c r="K1320" i="7"/>
  <c r="K1283" i="7"/>
  <c r="K1120" i="7"/>
  <c r="K1883" i="7"/>
  <c r="K2385" i="7"/>
  <c r="K1406" i="7"/>
  <c r="K1511" i="7"/>
  <c r="K2505" i="7"/>
  <c r="K905" i="7"/>
  <c r="K1193" i="7"/>
  <c r="K757" i="7"/>
  <c r="K2617" i="7"/>
  <c r="K987" i="7"/>
  <c r="K2203" i="7"/>
  <c r="K2199" i="7"/>
  <c r="K1365" i="7"/>
  <c r="K1885" i="7"/>
  <c r="K2509" i="7"/>
  <c r="K1335" i="7"/>
  <c r="K2275" i="7"/>
  <c r="K866" i="7"/>
  <c r="K1675" i="7"/>
  <c r="K1343" i="7"/>
  <c r="K1029" i="7"/>
  <c r="K2037" i="7"/>
  <c r="K1574" i="7"/>
  <c r="K1258" i="7"/>
  <c r="K1534" i="7"/>
  <c r="K971" i="7"/>
  <c r="K920" i="7"/>
  <c r="K1828" i="7"/>
  <c r="K1736" i="7"/>
  <c r="K1579" i="7"/>
  <c r="K1481" i="7"/>
  <c r="K1253" i="7"/>
  <c r="K2056" i="7"/>
  <c r="K1774" i="7"/>
  <c r="K1767" i="7"/>
  <c r="K1327" i="7"/>
  <c r="K1037" i="7"/>
  <c r="K969" i="7"/>
  <c r="K2161" i="7"/>
  <c r="K893" i="7"/>
  <c r="K1510" i="7"/>
  <c r="K1651" i="7"/>
  <c r="K2488" i="7"/>
  <c r="K1348" i="7"/>
  <c r="K1723" i="7"/>
  <c r="K2115" i="7"/>
  <c r="K2660" i="7"/>
  <c r="K1385" i="7"/>
  <c r="K2459" i="7"/>
  <c r="K1790" i="7"/>
  <c r="K1171" i="7"/>
  <c r="K2218" i="7"/>
  <c r="K963" i="7"/>
  <c r="K1635" i="7"/>
  <c r="K1632" i="7"/>
  <c r="K976" i="7"/>
  <c r="K1293" i="7"/>
  <c r="K2331" i="7"/>
  <c r="K1096" i="7"/>
  <c r="K1590" i="7"/>
  <c r="K1060" i="7"/>
  <c r="K2149" i="7"/>
  <c r="K2757" i="7"/>
  <c r="K2754" i="7"/>
  <c r="K2337" i="7"/>
  <c r="K2612" i="7"/>
  <c r="K1646" i="7"/>
  <c r="K2098" i="7"/>
  <c r="K1121" i="7"/>
  <c r="K1545" i="7"/>
  <c r="K1109" i="7"/>
  <c r="K802" i="7"/>
  <c r="K1034" i="7"/>
  <c r="K1218" i="7"/>
  <c r="K2129" i="7"/>
  <c r="K2304" i="7"/>
  <c r="K2602" i="7"/>
  <c r="K870" i="7"/>
  <c r="K2762" i="7"/>
  <c r="K2383" i="7"/>
  <c r="K2572" i="7"/>
  <c r="K2473" i="7"/>
  <c r="K1378" i="7"/>
  <c r="K1606" i="7"/>
  <c r="K1681" i="7"/>
  <c r="K1546" i="7"/>
  <c r="K1117" i="7"/>
  <c r="K1374" i="7"/>
  <c r="K2108" i="7"/>
  <c r="K2416" i="7"/>
  <c r="K2725" i="7"/>
  <c r="K2150" i="7"/>
  <c r="K1126" i="7"/>
  <c r="K1477" i="7"/>
  <c r="K2394" i="7"/>
  <c r="K2231" i="7"/>
  <c r="K2625" i="7"/>
  <c r="K2120" i="7"/>
  <c r="K2233" i="7"/>
  <c r="K1717" i="7"/>
  <c r="K1813" i="7"/>
  <c r="K1930" i="7"/>
  <c r="K2436" i="7"/>
  <c r="K2116" i="7"/>
  <c r="K2145" i="7"/>
  <c r="K1023" i="7"/>
  <c r="K1932" i="7"/>
  <c r="K1360" i="7"/>
  <c r="K857" i="7"/>
  <c r="K2732" i="7"/>
  <c r="K915" i="7"/>
  <c r="K2173" i="7"/>
  <c r="K1834" i="7"/>
  <c r="K982" i="7"/>
  <c r="K1248" i="7"/>
  <c r="K1325" i="7"/>
  <c r="K1938" i="7"/>
  <c r="K1203" i="7"/>
  <c r="K1547" i="7"/>
  <c r="K1576" i="7"/>
  <c r="K2343" i="7"/>
  <c r="K2599" i="7"/>
  <c r="K2070" i="7"/>
  <c r="K2409" i="7"/>
  <c r="K2449" i="7"/>
  <c r="K1647" i="7"/>
  <c r="K1250" i="7"/>
  <c r="K2342" i="7"/>
  <c r="K824" i="7"/>
  <c r="K1850" i="7"/>
  <c r="K2699" i="7"/>
  <c r="K1615" i="7"/>
  <c r="K799" i="7"/>
  <c r="K1368" i="7"/>
  <c r="K1508" i="7"/>
  <c r="K1107" i="7"/>
  <c r="K1156" i="7"/>
  <c r="K2113" i="7"/>
  <c r="K2133" i="7"/>
  <c r="K937" i="7"/>
  <c r="K2430" i="7"/>
  <c r="K2402" i="7"/>
  <c r="K1753" i="7"/>
  <c r="K2142" i="7"/>
  <c r="K1535" i="7"/>
  <c r="K1897" i="7"/>
  <c r="K912" i="7"/>
  <c r="K1419" i="7"/>
  <c r="K2152" i="7"/>
  <c r="K930" i="7"/>
  <c r="K958" i="7"/>
  <c r="K1059" i="7"/>
  <c r="K2296" i="7"/>
  <c r="K1328" i="7"/>
  <c r="K1149" i="7"/>
  <c r="K1289" i="7"/>
  <c r="K1996" i="7"/>
  <c r="K902" i="7"/>
  <c r="K2148" i="7"/>
  <c r="K1657" i="7"/>
  <c r="K2519" i="7"/>
  <c r="K2192" i="7"/>
  <c r="K1972" i="7"/>
  <c r="K828" i="7"/>
  <c r="K2477" i="7"/>
  <c r="K1878" i="7"/>
  <c r="K2047" i="7"/>
  <c r="K2637" i="7"/>
  <c r="K1703" i="7"/>
  <c r="K2765" i="7"/>
  <c r="K2206" i="7"/>
  <c r="K2276" i="7"/>
  <c r="K2333" i="7"/>
  <c r="K2080" i="7"/>
  <c r="K2684" i="7"/>
  <c r="K1536" i="7"/>
  <c r="K1176" i="7"/>
  <c r="K1197" i="7"/>
  <c r="K1826" i="7"/>
  <c r="K1141" i="7"/>
  <c r="K2647" i="7"/>
  <c r="K2064" i="7"/>
  <c r="K2724" i="7"/>
  <c r="K2278" i="7"/>
  <c r="K2318" i="7"/>
  <c r="K1395" i="7"/>
  <c r="K1854" i="7"/>
  <c r="K1749" i="7"/>
  <c r="K2019" i="7"/>
  <c r="K1042" i="7"/>
  <c r="K1357" i="7"/>
  <c r="K1541" i="7"/>
  <c r="K2478" i="7"/>
  <c r="K1977" i="7"/>
  <c r="K2348" i="7"/>
  <c r="K1937" i="7"/>
  <c r="K1641" i="7"/>
  <c r="K2613" i="7"/>
  <c r="K2306" i="7"/>
  <c r="K2524" i="7"/>
  <c r="K808" i="7"/>
  <c r="K2606" i="7"/>
  <c r="K1531" i="7"/>
  <c r="K2170" i="7"/>
  <c r="K1177" i="7"/>
  <c r="K2059" i="7"/>
  <c r="K834" i="7"/>
  <c r="K1381" i="7"/>
  <c r="K1003" i="7"/>
  <c r="K873" i="7"/>
  <c r="K955" i="7"/>
  <c r="K1965" i="7"/>
  <c r="K2764" i="7"/>
  <c r="K805" i="7"/>
  <c r="K2362" i="7"/>
  <c r="K1092" i="7"/>
  <c r="K2190" i="7"/>
  <c r="K1887" i="7"/>
  <c r="K1387" i="7"/>
  <c r="K1151" i="7"/>
  <c r="K1716" i="7"/>
  <c r="K1076" i="7"/>
  <c r="K2334" i="7"/>
  <c r="K2229" i="7"/>
  <c r="K1506" i="7"/>
  <c r="K1551" i="7"/>
  <c r="K2055" i="7"/>
  <c r="K1831" i="7"/>
  <c r="K1373" i="7"/>
  <c r="K931" i="7"/>
  <c r="K1102" i="7"/>
  <c r="K2705" i="7"/>
  <c r="K1927" i="7"/>
  <c r="K2714" i="7"/>
  <c r="K2711" i="7"/>
  <c r="K1951" i="7"/>
  <c r="K2136" i="7"/>
  <c r="K1782" i="7"/>
  <c r="K2046" i="7"/>
  <c r="K1189" i="7"/>
  <c r="K1820" i="7"/>
  <c r="K1966" i="7"/>
  <c r="K1522" i="7"/>
  <c r="K1516" i="7"/>
  <c r="K1907" i="7"/>
  <c r="K1021" i="7"/>
  <c r="K1094" i="7"/>
  <c r="K2305" i="7"/>
  <c r="K1910" i="7"/>
  <c r="K2677" i="7"/>
  <c r="K1297" i="7"/>
  <c r="K2697" i="7"/>
  <c r="K1840" i="7"/>
  <c r="K1464" i="7"/>
  <c r="K1342" i="7"/>
  <c r="K1228" i="7"/>
  <c r="K1292" i="7"/>
  <c r="K1727" i="7"/>
  <c r="K839" i="7"/>
  <c r="K1600" i="7"/>
  <c r="K2693" i="7"/>
  <c r="K1873" i="7"/>
  <c r="K1090" i="7"/>
  <c r="K1047" i="7"/>
  <c r="K1473" i="7"/>
  <c r="K1924" i="7"/>
  <c r="K1529" i="7"/>
  <c r="K1093" i="7"/>
  <c r="K2565" i="7"/>
  <c r="K1291" i="7"/>
  <c r="K1773" i="7"/>
  <c r="K2656" i="7"/>
  <c r="K2058" i="7"/>
  <c r="K2236" i="7"/>
  <c r="K1118" i="7"/>
  <c r="K2141" i="7"/>
  <c r="K2160" i="7"/>
  <c r="K1114" i="7"/>
  <c r="K2497" i="7"/>
  <c r="K2690" i="7"/>
  <c r="K1155" i="7"/>
  <c r="K2268" i="7"/>
  <c r="K2094" i="7"/>
  <c r="K1434" i="7"/>
  <c r="K1609" i="7"/>
  <c r="K1926" i="7"/>
  <c r="K992" i="7"/>
  <c r="K2054" i="7"/>
  <c r="K2021" i="7"/>
  <c r="K1411" i="7"/>
  <c r="K1557" i="7"/>
  <c r="K1188" i="7"/>
  <c r="K1796" i="7"/>
  <c r="K1137" i="7"/>
  <c r="K1981" i="7"/>
  <c r="K1777" i="7"/>
  <c r="K2154" i="7"/>
  <c r="K2427" i="7"/>
  <c r="K2062" i="7"/>
  <c r="K1752" i="7"/>
  <c r="K1876" i="7"/>
  <c r="K827" i="7"/>
  <c r="K767" i="7"/>
  <c r="K923" i="7"/>
  <c r="K2442" i="7"/>
  <c r="K917" i="7"/>
  <c r="K2569" i="7"/>
  <c r="K2092" i="7"/>
  <c r="K1832" i="7"/>
  <c r="K2560" i="7"/>
  <c r="K1487" i="7"/>
  <c r="K1125" i="7"/>
  <c r="K1961" i="7"/>
  <c r="K2086" i="7"/>
  <c r="K1326" i="7"/>
  <c r="K1959" i="7"/>
  <c r="K1799" i="7"/>
  <c r="K1371" i="7"/>
  <c r="K2240" i="7"/>
  <c r="K1437" i="7"/>
  <c r="K2012" i="7"/>
  <c r="K2566" i="7"/>
  <c r="K1027" i="7"/>
  <c r="K789" i="7"/>
  <c r="K1143" i="7"/>
  <c r="K2339" i="7"/>
  <c r="K1968" i="7"/>
  <c r="K2554" i="7"/>
  <c r="K981" i="7"/>
  <c r="K2648" i="7"/>
  <c r="K1065" i="7"/>
  <c r="K783" i="7"/>
  <c r="K1073" i="7"/>
  <c r="K900" i="7"/>
  <c r="K2589" i="7"/>
  <c r="K2131" i="7"/>
  <c r="K2263" i="7"/>
  <c r="K2531" i="7"/>
  <c r="K1168" i="7"/>
  <c r="K2261" i="7"/>
  <c r="K1660" i="7"/>
  <c r="K1424" i="7"/>
  <c r="K2031" i="7"/>
  <c r="K1502" i="7"/>
  <c r="K1655" i="7"/>
  <c r="K2535" i="7"/>
  <c r="K2631" i="7"/>
  <c r="K2049" i="7"/>
  <c r="K1359" i="7"/>
  <c r="K2068" i="7"/>
  <c r="K2720" i="7"/>
  <c r="K1594" i="7"/>
  <c r="K1017" i="7"/>
  <c r="K1383" i="7"/>
  <c r="K2481" i="7"/>
  <c r="K2283" i="7"/>
  <c r="K2061" i="7"/>
  <c r="K1722" i="7"/>
  <c r="K979" i="7"/>
  <c r="K2368" i="7"/>
  <c r="K1052" i="7"/>
  <c r="K816" i="7"/>
  <c r="K2683" i="7"/>
  <c r="K2372" i="7"/>
  <c r="K2057" i="7"/>
  <c r="K1610" i="7"/>
  <c r="K1480" i="7"/>
  <c r="K2297" i="7"/>
  <c r="K2730" i="7"/>
  <c r="K1235" i="7"/>
  <c r="K1269" i="7"/>
  <c r="K1758" i="7"/>
  <c r="K1581" i="7"/>
  <c r="K2403" i="7"/>
  <c r="K1570" i="7"/>
  <c r="K768" i="7"/>
  <c r="K2017" i="7"/>
  <c r="K1872" i="7"/>
  <c r="K2610" i="7"/>
  <c r="K1617" i="7"/>
  <c r="K1879" i="7"/>
  <c r="K2542" i="7"/>
  <c r="K1643" i="7"/>
  <c r="K1316" i="7"/>
  <c r="K1054" i="7"/>
  <c r="K1892" i="7"/>
  <c r="K2156" i="7"/>
  <c r="K1347" i="7"/>
  <c r="K1412" i="7"/>
  <c r="K1676" i="7"/>
  <c r="K2429" i="7"/>
  <c r="K1239" i="7"/>
  <c r="K1401" i="7"/>
  <c r="K1190" i="7"/>
  <c r="K1081" i="7"/>
  <c r="K2466" i="7"/>
  <c r="K1692" i="7"/>
  <c r="K1953" i="7"/>
  <c r="K2248" i="7"/>
  <c r="K2655" i="7"/>
  <c r="K1179" i="7"/>
  <c r="K1848" i="7"/>
  <c r="K1776" i="7"/>
  <c r="K1409" i="7"/>
  <c r="K991" i="7"/>
  <c r="K1715" i="7"/>
  <c r="K1101" i="7"/>
  <c r="K2270" i="7"/>
  <c r="K2294" i="7"/>
  <c r="K2370" i="7"/>
  <c r="K863" i="7"/>
  <c r="AG13" i="6" l="1"/>
  <c r="AI13" i="6" s="1"/>
  <c r="AF13" i="6"/>
  <c r="AH13" i="6" s="1"/>
</calcChain>
</file>

<file path=xl/sharedStrings.xml><?xml version="1.0" encoding="utf-8"?>
<sst xmlns="http://schemas.openxmlformats.org/spreadsheetml/2006/main" count="102" uniqueCount="95">
  <si>
    <t>USDKRW</t>
    <phoneticPr fontId="1" type="noConversion"/>
  </si>
  <si>
    <t>총 수익</t>
    <phoneticPr fontId="1" type="noConversion"/>
  </si>
  <si>
    <t>기본공제(누적)</t>
    <phoneticPr fontId="1" type="noConversion"/>
  </si>
  <si>
    <t>과세대상수익</t>
    <phoneticPr fontId="1" type="noConversion"/>
  </si>
  <si>
    <t>세후수익</t>
    <phoneticPr fontId="1" type="noConversion"/>
  </si>
  <si>
    <t>TLH 적용</t>
    <phoneticPr fontId="1" type="noConversion"/>
  </si>
  <si>
    <t>TLH 미적용</t>
    <phoneticPr fontId="1" type="noConversion"/>
  </si>
  <si>
    <t>세금(22%)</t>
    <phoneticPr fontId="1" type="noConversion"/>
  </si>
  <si>
    <t>세후수익률(연환산)</t>
    <phoneticPr fontId="1" type="noConversion"/>
  </si>
  <si>
    <t>TLH 포트폴리오 주가</t>
    <phoneticPr fontId="1" type="noConversion"/>
  </si>
  <si>
    <t>QQQ 주가</t>
    <phoneticPr fontId="1" type="noConversion"/>
  </si>
  <si>
    <t>날짜</t>
    <phoneticPr fontId="1" type="noConversion"/>
  </si>
  <si>
    <t>연도</t>
    <phoneticPr fontId="1" type="noConversion"/>
  </si>
  <si>
    <t>TLH 포트
($)</t>
    <phoneticPr fontId="1" type="noConversion"/>
  </si>
  <si>
    <t>(1)</t>
    <phoneticPr fontId="1" type="noConversion"/>
  </si>
  <si>
    <t>(2)</t>
    <phoneticPr fontId="1" type="noConversion"/>
  </si>
  <si>
    <t>- 수익 = (현재 주가 - 매수 단가) * 보유 수량</t>
    <phoneticPr fontId="1" type="noConversion"/>
  </si>
  <si>
    <t>- 2천만원</t>
    <phoneticPr fontId="1" type="noConversion"/>
  </si>
  <si>
    <t>4) 기본 공제 대비 수익의 규모 계산 / 수익 실현</t>
    <phoneticPr fontId="1" type="noConversion"/>
  </si>
  <si>
    <t>- 기본 공제 대비 = 수익 / 기본 공제금액(250만원)</t>
    <phoneticPr fontId="1" type="noConversion"/>
  </si>
  <si>
    <t>(1) TLH 포트폴리오의 수익을 우선적으로 실현한다</t>
    <phoneticPr fontId="1" type="noConversion"/>
  </si>
  <si>
    <t>- 수익 실현 방법</t>
    <phoneticPr fontId="1" type="noConversion"/>
  </si>
  <si>
    <t>(2) 거래 비용을 줄일 필요가 있다</t>
    <phoneticPr fontId="1" type="noConversion"/>
  </si>
  <si>
    <t>(3)</t>
    <phoneticPr fontId="1" type="noConversion"/>
  </si>
  <si>
    <t>(4)</t>
    <phoneticPr fontId="1" type="noConversion"/>
  </si>
  <si>
    <t>(5)</t>
    <phoneticPr fontId="1" type="noConversion"/>
  </si>
  <si>
    <t>-  평가금액에서 실현 금액을 뺀 뒤, 반대 자산의 실현 금액을 더해줌</t>
    <phoneticPr fontId="1" type="noConversion"/>
  </si>
  <si>
    <t>-  해외주식 매매수수료 0.25% 감안하여, 반대 자산의 실현 금액을 더해줄 때 더하는 금액에서 0.5% 차감(매도 후 매수이므로)</t>
    <phoneticPr fontId="1" type="noConversion"/>
  </si>
  <si>
    <t>- 수익 실현 후 매수단가</t>
    <phoneticPr fontId="1" type="noConversion"/>
  </si>
  <si>
    <t>(1) 매도만 한 경우 =&gt; 매수 단가 변함 없음</t>
    <phoneticPr fontId="1" type="noConversion"/>
  </si>
  <si>
    <t>거래비용</t>
    <phoneticPr fontId="1" type="noConversion"/>
  </si>
  <si>
    <t>최초 투자금</t>
    <phoneticPr fontId="1" type="noConversion"/>
  </si>
  <si>
    <t>TLH Port
Price</t>
    <phoneticPr fontId="1" type="noConversion"/>
  </si>
  <si>
    <t>TLH
수량</t>
    <phoneticPr fontId="1" type="noConversion"/>
  </si>
  <si>
    <t>TLH
금액</t>
    <phoneticPr fontId="1" type="noConversion"/>
  </si>
  <si>
    <t>TLH
누적수익</t>
    <phoneticPr fontId="1" type="noConversion"/>
  </si>
  <si>
    <t>기본공제
대비</t>
    <phoneticPr fontId="1" type="noConversion"/>
  </si>
  <si>
    <t>TLH
실현 수익</t>
    <phoneticPr fontId="1" type="noConversion"/>
  </si>
  <si>
    <t>TLH
실현 금액</t>
    <phoneticPr fontId="1" type="noConversion"/>
  </si>
  <si>
    <t>TLH
실현 수량</t>
    <phoneticPr fontId="1" type="noConversion"/>
  </si>
  <si>
    <t>TLH
매수 수량</t>
    <phoneticPr fontId="1" type="noConversion"/>
  </si>
  <si>
    <t>TLH
수량(실현 후)</t>
    <phoneticPr fontId="1" type="noConversion"/>
  </si>
  <si>
    <t>TLH
평단(실현 후)</t>
    <phoneticPr fontId="1" type="noConversion"/>
  </si>
  <si>
    <t>평가금액</t>
    <phoneticPr fontId="1" type="noConversion"/>
  </si>
  <si>
    <t>0) 최초 투자금 설정(S18셀)</t>
    <phoneticPr fontId="1" type="noConversion"/>
  </si>
  <si>
    <t>(2) 매수한 경우 =&gt; {(기존 수량 - 매도 수량) * (작년 주가) + (신규 매수 수량) * (올해 주가)} / (현재 수량)</t>
    <phoneticPr fontId="1" type="noConversion"/>
  </si>
  <si>
    <t>- 실현 수량 = (실현 수익) / (환율) / (주가)</t>
    <phoneticPr fontId="1" type="noConversion"/>
  </si>
  <si>
    <t>- 실현 금액 = (실현 수익) / (누적 수익) * (평가금액)</t>
    <phoneticPr fontId="1" type="noConversion"/>
  </si>
  <si>
    <t>* 매수 매도 각 25bp씩 비용 발생하여서, 매수 수량 계산할 때 0.5%로 합쳐서 반영하였음</t>
    <phoneticPr fontId="1" type="noConversion"/>
  </si>
  <si>
    <t>- 수익 실현 후 수량 = (전년도 수량) - (실현 수량) + (매수 수량)</t>
    <phoneticPr fontId="1" type="noConversion"/>
  </si>
  <si>
    <t>QQQ 보유 수량</t>
    <phoneticPr fontId="1" type="noConversion"/>
  </si>
  <si>
    <t>TLH 보유 수량</t>
    <phoneticPr fontId="1" type="noConversion"/>
  </si>
  <si>
    <t>QQQ 평가 금액</t>
    <phoneticPr fontId="1" type="noConversion"/>
  </si>
  <si>
    <t>TLH 평가 금액</t>
    <phoneticPr fontId="1" type="noConversion"/>
  </si>
  <si>
    <t>QQQ 바이홀드 전략</t>
    <phoneticPr fontId="1" type="noConversion"/>
  </si>
  <si>
    <t>TLH 전략</t>
    <phoneticPr fontId="1" type="noConversion"/>
  </si>
  <si>
    <t>- 매수단가 = 전년도 말 기준으로 계산된 매수단가(최초 시점에서는 2010-12-31 종가)</t>
    <phoneticPr fontId="1" type="noConversion"/>
  </si>
  <si>
    <t>- 보유 수량 = 전년도 말 기준으로 계산된 수량(최초 시점에서는 최초 투자금 / 2010-12-31 종가 / 2010-12-31 환율)</t>
    <phoneticPr fontId="1" type="noConversion"/>
  </si>
  <si>
    <t>- 평가금액 = 전년도 말 기준 수량 * 현재 환율(최초 시점에서는 최초 투자금과 같음)</t>
    <phoneticPr fontId="1" type="noConversion"/>
  </si>
  <si>
    <t>* 간단한 계산 과정 및 로직(?)</t>
    <phoneticPr fontId="1" type="noConversion"/>
  </si>
  <si>
    <t>SPY US EQUITY</t>
    <phoneticPr fontId="1" type="noConversion"/>
  </si>
  <si>
    <t>AAPL US EQUITY</t>
  </si>
  <si>
    <t>MSFT US EQUITY</t>
  </si>
  <si>
    <t>FDN US EQUITY</t>
  </si>
  <si>
    <t>XLV US EQUITY</t>
  </si>
  <si>
    <t>SOXX US EQUITY</t>
  </si>
  <si>
    <t>LIT US EQUITY</t>
  </si>
  <si>
    <t>IYF US EQUITY</t>
  </si>
  <si>
    <t>수익률
편차</t>
    <phoneticPr fontId="1" type="noConversion"/>
  </si>
  <si>
    <t>CORREL</t>
    <phoneticPr fontId="1" type="noConversion"/>
  </si>
  <si>
    <t>TE</t>
    <phoneticPr fontId="1" type="noConversion"/>
  </si>
  <si>
    <t>TLH 포트</t>
    <phoneticPr fontId="1" type="noConversion"/>
  </si>
  <si>
    <t>SPY</t>
    <phoneticPr fontId="1" type="noConversion"/>
  </si>
  <si>
    <t>XLE US EQUITY</t>
  </si>
  <si>
    <t>XLP US EQUITY</t>
  </si>
  <si>
    <t>SPY ETF
($)</t>
  </si>
  <si>
    <t>SPY
Price</t>
  </si>
  <si>
    <t>SPY
수량</t>
  </si>
  <si>
    <t>SPY
금액</t>
  </si>
  <si>
    <t>SPY
누적수익</t>
  </si>
  <si>
    <t>SPY
실현 수익</t>
  </si>
  <si>
    <t>SPY
실현 금액</t>
  </si>
  <si>
    <t>SPY
실현 수량</t>
  </si>
  <si>
    <t>SPY
매수 수량</t>
  </si>
  <si>
    <t>SPY
수량(실현 후)</t>
  </si>
  <si>
    <t>SPY
평단(실현 후)</t>
  </si>
  <si>
    <t>1) 사용되는 데이터: TLH 포트폴리오 주가, SPY ETF 주가, USDKRW</t>
  </si>
  <si>
    <t>- 포트폴리오 구성종목, SPY, USDKRW는 블룸버그 PX_LAST 사용</t>
  </si>
  <si>
    <t>2) 매년말 기준으로 보유하고 있는 SPY와 TLH 포트폴리오의 수량과 평균 매수단가, 원화 기준 평가금액 조회</t>
  </si>
  <si>
    <t>3) SPY와 TLH 포트폴리오의 연간 수익 계산</t>
  </si>
  <si>
    <t>&gt;&gt; TLH 포트폴리오의 수익을 먼저 실현하고, 기본 공제(250만원) 달성을 위해 필요한 잔여 수익을 SPY에서 실현한다</t>
  </si>
  <si>
    <t>&gt;&gt; TLH 포트폴리오의 수익이 250만원 미만으로 발생하는 경우에는 수익의 50%만 실현하고, 기본공제에서 모자란 부분은 SPY ETF의 수익을 실현</t>
  </si>
  <si>
    <t>5) 수익 실현 후 SPY와 TLH 포트폴리오 수량, 매수 단가 계산</t>
  </si>
  <si>
    <t>- 매수 수량(SPY) = (TLH 실현 수량) * 99.5% * (TLH 주가) / (SPY 주가)</t>
  </si>
  <si>
    <t>- TLH 포트폴리오 주가 = AAPL(5%) + MFST(5%) + FDN(20%) + XLV(15%) + SOXX(15%) + LIT((5%) + IYF(15%) + XLE(5%) + XLP(15%)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</si>
</sst>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14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0" borderId="0" xfId="0" applyFill="1">
      <alignment vertical="center"/>
    </xf>
    <xf numFmtId="177" fontId="0" fillId="0" borderId="0" xfId="1" applyNumberFormat="1" applyFo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77" fontId="0" fillId="0" borderId="0" xfId="1" applyNumberFormat="1" applyFont="1" applyAlignment="1">
      <alignment vertical="center" wrapText="1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 applyAlignment="1">
      <alignment horizontal="center" vertical="center" wrapText="1"/>
    </xf>
    <xf numFmtId="0" fontId="0" fillId="0" borderId="0" xfId="2" applyNumberFormat="1" applyFont="1">
      <alignment vertical="center"/>
    </xf>
    <xf numFmtId="41" fontId="0" fillId="0" borderId="1" xfId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41" fontId="0" fillId="0" borderId="1" xfId="1" applyFont="1" applyFill="1" applyBorder="1" applyAlignment="1">
      <alignment horizontal="center" vertical="center" wrapText="1"/>
    </xf>
    <xf numFmtId="176" fontId="0" fillId="0" borderId="1" xfId="1" applyNumberFormat="1" applyFont="1" applyFill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/>
    </xf>
    <xf numFmtId="178" fontId="0" fillId="0" borderId="1" xfId="1" applyNumberFormat="1" applyFont="1" applyFill="1" applyBorder="1" applyAlignment="1">
      <alignment horizontal="center" vertical="center"/>
    </xf>
    <xf numFmtId="176" fontId="0" fillId="0" borderId="1" xfId="1" applyNumberFormat="1" applyFont="1" applyFill="1" applyBorder="1" applyAlignment="1">
      <alignment horizontal="center" vertical="center"/>
    </xf>
    <xf numFmtId="177" fontId="0" fillId="0" borderId="1" xfId="1" applyNumberFormat="1" applyFont="1" applyFill="1" applyBorder="1" applyAlignment="1">
      <alignment horizontal="center" vertical="center"/>
    </xf>
    <xf numFmtId="41" fontId="0" fillId="0" borderId="1" xfId="1" applyNumberFormat="1" applyFont="1" applyFill="1" applyBorder="1" applyAlignment="1">
      <alignment horizontal="center" vertical="center"/>
    </xf>
    <xf numFmtId="41" fontId="0" fillId="0" borderId="0" xfId="1" applyFont="1" applyFill="1" applyAlignment="1">
      <alignment horizontal="center" vertical="center"/>
    </xf>
    <xf numFmtId="176" fontId="0" fillId="0" borderId="0" xfId="1" applyNumberFormat="1" applyFon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quotePrefix="1" applyFont="1" applyFill="1" applyAlignment="1">
      <alignment horizontal="center" vertical="center"/>
    </xf>
    <xf numFmtId="41" fontId="0" fillId="0" borderId="0" xfId="0" applyNumberFormat="1" applyFill="1" applyAlignment="1">
      <alignment horizontal="center" vertical="center"/>
    </xf>
    <xf numFmtId="0" fontId="0" fillId="0" borderId="0" xfId="1" applyNumberFormat="1" applyFon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14" fontId="0" fillId="0" borderId="1" xfId="1" applyNumberFormat="1" applyFont="1" applyFill="1" applyBorder="1" applyAlignment="1">
      <alignment horizontal="center" vertical="center"/>
    </xf>
    <xf numFmtId="41" fontId="3" fillId="0" borderId="0" xfId="1" applyFont="1" applyFill="1" applyAlignment="1">
      <alignment horizontal="left" vertical="center"/>
    </xf>
    <xf numFmtId="41" fontId="3" fillId="0" borderId="0" xfId="1" quotePrefix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10" fontId="0" fillId="0" borderId="0" xfId="2" applyNumberFormat="1" applyFont="1">
      <alignment vertical="center"/>
    </xf>
    <xf numFmtId="10" fontId="0" fillId="0" borderId="0" xfId="2" applyNumberFormat="1" applyFont="1" applyFill="1">
      <alignment vertical="center"/>
    </xf>
    <xf numFmtId="1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Fill="1">
      <alignment vertical="center"/>
    </xf>
    <xf numFmtId="0" fontId="0" fillId="3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quotePrefix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41" fontId="0" fillId="4" borderId="0" xfId="1" quotePrefix="1" applyFont="1" applyFill="1" applyAlignment="1">
      <alignment horizontal="center" vertical="center"/>
    </xf>
    <xf numFmtId="41" fontId="0" fillId="4" borderId="0" xfId="1" applyFont="1" applyFill="1" applyAlignment="1">
      <alignment horizontal="center" vertical="center"/>
    </xf>
    <xf numFmtId="41" fontId="0" fillId="6" borderId="0" xfId="1" quotePrefix="1" applyFont="1" applyFill="1" applyAlignment="1">
      <alignment horizontal="center" vertical="center"/>
    </xf>
    <xf numFmtId="41" fontId="0" fillId="7" borderId="0" xfId="1" quotePrefix="1" applyFont="1" applyFill="1" applyAlignment="1">
      <alignment horizontal="center" vertical="center"/>
    </xf>
    <xf numFmtId="41" fontId="0" fillId="7" borderId="0" xfId="1" applyFont="1" applyFill="1" applyAlignment="1">
      <alignment horizontal="center" vertical="center"/>
    </xf>
    <xf numFmtId="41" fontId="4" fillId="0" borderId="0" xfId="1" quotePrefix="1" applyFont="1" applyFill="1" applyAlignment="1">
      <alignment horizontal="left"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시뮬레이션!$H$2:$H$2771</c:f>
              <c:numCache>
                <c:formatCode>General</c:formatCode>
                <c:ptCount val="2770"/>
                <c:pt idx="0">
                  <c:v>1</c:v>
                </c:pt>
                <c:pt idx="1">
                  <c:v>1</c:v>
                </c:pt>
                <c:pt idx="2">
                  <c:v>0.99655335256159805</c:v>
                </c:pt>
                <c:pt idx="3">
                  <c:v>1.0034634022144633</c:v>
                </c:pt>
                <c:pt idx="4">
                  <c:v>1.0070921067040868</c:v>
                </c:pt>
                <c:pt idx="5">
                  <c:v>1.0057829886858625</c:v>
                </c:pt>
                <c:pt idx="6">
                  <c:v>1.0087257837348778</c:v>
                </c:pt>
                <c:pt idx="7">
                  <c:v>1.0133746295380828</c:v>
                </c:pt>
                <c:pt idx="8">
                  <c:v>1.0262763252941498</c:v>
                </c:pt>
                <c:pt idx="9">
                  <c:v>1.0251167911529253</c:v>
                </c:pt>
                <c:pt idx="10">
                  <c:v>1.0383836373893363</c:v>
                </c:pt>
                <c:pt idx="11">
                  <c:v>1.0392467674509629</c:v>
                </c:pt>
                <c:pt idx="12">
                  <c:v>1.0208045954377951</c:v>
                </c:pt>
                <c:pt idx="13">
                  <c:v>1.0112367546586047</c:v>
                </c:pt>
                <c:pt idx="14">
                  <c:v>1.0064709708822717</c:v>
                </c:pt>
                <c:pt idx="15">
                  <c:v>1.0152382097331774</c:v>
                </c:pt>
                <c:pt idx="16">
                  <c:v>1.0115386860870064</c:v>
                </c:pt>
                <c:pt idx="17">
                  <c:v>1.0205432554771705</c:v>
                </c:pt>
                <c:pt idx="18">
                  <c:v>1.0306702221337845</c:v>
                </c:pt>
                <c:pt idx="19">
                  <c:v>1.0087997120251271</c:v>
                </c:pt>
                <c:pt idx="20">
                  <c:v>1.0154738129759349</c:v>
                </c:pt>
                <c:pt idx="21">
                  <c:v>1.0355987172405263</c:v>
                </c:pt>
                <c:pt idx="22">
                  <c:v>1.0373436321659917</c:v>
                </c:pt>
                <c:pt idx="23">
                  <c:v>1.0374401880404061</c:v>
                </c:pt>
                <c:pt idx="24">
                  <c:v>1.0459369322592311</c:v>
                </c:pt>
                <c:pt idx="25">
                  <c:v>1.050290583090389</c:v>
                </c:pt>
                <c:pt idx="26">
                  <c:v>1.0555907924041792</c:v>
                </c:pt>
                <c:pt idx="27">
                  <c:v>1.0483454745004401</c:v>
                </c:pt>
                <c:pt idx="28">
                  <c:v>1.0517917764795415</c:v>
                </c:pt>
                <c:pt idx="29">
                  <c:v>1.058079481203041</c:v>
                </c:pt>
                <c:pt idx="30">
                  <c:v>1.0657697506854773</c:v>
                </c:pt>
                <c:pt idx="31">
                  <c:v>1.0599898711333171</c:v>
                </c:pt>
                <c:pt idx="32">
                  <c:v>1.0683214858066319</c:v>
                </c:pt>
                <c:pt idx="33">
                  <c:v>1.0746140269603346</c:v>
                </c:pt>
                <c:pt idx="34">
                  <c:v>1.0728492481251062</c:v>
                </c:pt>
                <c:pt idx="35">
                  <c:v>1.0411766758317018</c:v>
                </c:pt>
                <c:pt idx="36">
                  <c:v>1.0316069350263606</c:v>
                </c:pt>
                <c:pt idx="37">
                  <c:v>1.0373704052617596</c:v>
                </c:pt>
                <c:pt idx="38">
                  <c:v>1.05339142576926</c:v>
                </c:pt>
                <c:pt idx="39">
                  <c:v>1.0528214179238793</c:v>
                </c:pt>
                <c:pt idx="40">
                  <c:v>1.0343536819224948</c:v>
                </c:pt>
                <c:pt idx="41">
                  <c:v>1.039913331170758</c:v>
                </c:pt>
                <c:pt idx="42">
                  <c:v>1.0603596853142141</c:v>
                </c:pt>
                <c:pt idx="43">
                  <c:v>1.054012388861425</c:v>
                </c:pt>
                <c:pt idx="44">
                  <c:v>1.0381046790044002</c:v>
                </c:pt>
                <c:pt idx="45">
                  <c:v>1.0421256525294358</c:v>
                </c:pt>
                <c:pt idx="46">
                  <c:v>1.0314811878410763</c:v>
                </c:pt>
                <c:pt idx="47">
                  <c:v>1.0077287881944121</c:v>
                </c:pt>
                <c:pt idx="48">
                  <c:v>1.0165326457311423</c:v>
                </c:pt>
                <c:pt idx="49">
                  <c:v>1.011443166590493</c:v>
                </c:pt>
                <c:pt idx="50">
                  <c:v>1.000067191833895</c:v>
                </c:pt>
                <c:pt idx="51">
                  <c:v>0.98270958929380203</c:v>
                </c:pt>
                <c:pt idx="52">
                  <c:v>0.99281151015114899</c:v>
                </c:pt>
                <c:pt idx="53">
                  <c:v>0.99659359857007512</c:v>
                </c:pt>
                <c:pt idx="54">
                  <c:v>1.0154841767549421</c:v>
                </c:pt>
                <c:pt idx="55">
                  <c:v>1.0122579323500873</c:v>
                </c:pt>
                <c:pt idx="56">
                  <c:v>1.0168905415661813</c:v>
                </c:pt>
                <c:pt idx="57">
                  <c:v>1.0312968853044033</c:v>
                </c:pt>
                <c:pt idx="58">
                  <c:v>1.0335287251135439</c:v>
                </c:pt>
                <c:pt idx="59">
                  <c:v>1.0299620305683119</c:v>
                </c:pt>
                <c:pt idx="60">
                  <c:v>1.0391047836785685</c:v>
                </c:pt>
                <c:pt idx="61">
                  <c:v>1.0454441345674528</c:v>
                </c:pt>
                <c:pt idx="62">
                  <c:v>1.0426155138171633</c:v>
                </c:pt>
                <c:pt idx="63">
                  <c:v>1.0450285470292751</c:v>
                </c:pt>
                <c:pt idx="64">
                  <c:v>1.0450634384185982</c:v>
                </c:pt>
                <c:pt idx="65">
                  <c:v>1.0522602192906547</c:v>
                </c:pt>
                <c:pt idx="66">
                  <c:v>1.0555949379157823</c:v>
                </c:pt>
                <c:pt idx="67">
                  <c:v>1.0532015958837839</c:v>
                </c:pt>
                <c:pt idx="68">
                  <c:v>1.0491132577952031</c:v>
                </c:pt>
                <c:pt idx="69">
                  <c:v>1.042167453104764</c:v>
                </c:pt>
                <c:pt idx="70">
                  <c:v>1.0276932266140466</c:v>
                </c:pt>
                <c:pt idx="71">
                  <c:v>1.0308541792111579</c:v>
                </c:pt>
                <c:pt idx="72">
                  <c:v>1.0328837526000132</c:v>
                </c:pt>
                <c:pt idx="73">
                  <c:v>1.0350769009675282</c:v>
                </c:pt>
                <c:pt idx="74">
                  <c:v>1.0210743991512758</c:v>
                </c:pt>
                <c:pt idx="75">
                  <c:v>1.0253230303551635</c:v>
                </c:pt>
                <c:pt idx="76">
                  <c:v>1.0497730850586438</c:v>
                </c:pt>
                <c:pt idx="77">
                  <c:v>1.0549019465595193</c:v>
                </c:pt>
                <c:pt idx="78">
                  <c:v>1.0557410671997796</c:v>
                </c:pt>
                <c:pt idx="79">
                  <c:v>1.0629673848420063</c:v>
                </c:pt>
                <c:pt idx="80">
                  <c:v>1.0697007320628034</c:v>
                </c:pt>
                <c:pt idx="81">
                  <c:v>1.0701926661063319</c:v>
                </c:pt>
                <c:pt idx="82">
                  <c:v>1.0742687403897542</c:v>
                </c:pt>
                <c:pt idx="83">
                  <c:v>1.0683437679314971</c:v>
                </c:pt>
                <c:pt idx="84">
                  <c:v>1.0569209834397177</c:v>
                </c:pt>
                <c:pt idx="85">
                  <c:v>1.04966236535292</c:v>
                </c:pt>
                <c:pt idx="86">
                  <c:v>1.043056665343558</c:v>
                </c:pt>
                <c:pt idx="87">
                  <c:v>1.0493391881775538</c:v>
                </c:pt>
                <c:pt idx="88">
                  <c:v>1.0546340428721905</c:v>
                </c:pt>
                <c:pt idx="89">
                  <c:v>1.0620798998997134</c:v>
                </c:pt>
                <c:pt idx="90">
                  <c:v>1.0485553410253305</c:v>
                </c:pt>
                <c:pt idx="91">
                  <c:v>1.0546098607211742</c:v>
                </c:pt>
                <c:pt idx="92">
                  <c:v>1.0433171416559319</c:v>
                </c:pt>
                <c:pt idx="93">
                  <c:v>1.0286401305559791</c:v>
                </c:pt>
                <c:pt idx="94">
                  <c:v>1.0269998897984836</c:v>
                </c:pt>
                <c:pt idx="95">
                  <c:v>1.0418517033043533</c:v>
                </c:pt>
                <c:pt idx="96">
                  <c:v>1.0400884790359755</c:v>
                </c:pt>
                <c:pt idx="97">
                  <c:v>1.0366751684200459</c:v>
                </c:pt>
                <c:pt idx="98">
                  <c:v>1.0189847158441805</c:v>
                </c:pt>
                <c:pt idx="99">
                  <c:v>1.016310169941794</c:v>
                </c:pt>
                <c:pt idx="100">
                  <c:v>1.0237119809085375</c:v>
                </c:pt>
                <c:pt idx="101">
                  <c:v>1.0315393977331655</c:v>
                </c:pt>
                <c:pt idx="102">
                  <c:v>1.0372325670009679</c:v>
                </c:pt>
                <c:pt idx="103">
                  <c:v>1.0519425694640927</c:v>
                </c:pt>
                <c:pt idx="104">
                  <c:v>1.0257379269747406</c:v>
                </c:pt>
                <c:pt idx="105">
                  <c:v>1.0270387539697596</c:v>
                </c:pt>
                <c:pt idx="106">
                  <c:v>1.0144902903481787</c:v>
                </c:pt>
                <c:pt idx="107">
                  <c:v>1.0011122062170934</c:v>
                </c:pt>
                <c:pt idx="108">
                  <c:v>1.003303800017757</c:v>
                </c:pt>
                <c:pt idx="109">
                  <c:v>0.99499705841405894</c:v>
                </c:pt>
                <c:pt idx="110">
                  <c:v>1.0009515676424861</c:v>
                </c:pt>
                <c:pt idx="111">
                  <c:v>0.98541263558845771</c:v>
                </c:pt>
                <c:pt idx="112">
                  <c:v>0.98147180862107564</c:v>
                </c:pt>
                <c:pt idx="113">
                  <c:v>0.99558710289885322</c:v>
                </c:pt>
                <c:pt idx="114">
                  <c:v>0.97672087959465259</c:v>
                </c:pt>
                <c:pt idx="115">
                  <c:v>0.97314831224131648</c:v>
                </c:pt>
                <c:pt idx="116">
                  <c:v>0.9699253496998137</c:v>
                </c:pt>
                <c:pt idx="117">
                  <c:v>0.97342157054779876</c:v>
                </c:pt>
                <c:pt idx="118">
                  <c:v>0.9933429992845545</c:v>
                </c:pt>
                <c:pt idx="119">
                  <c:v>0.98759922022926805</c:v>
                </c:pt>
                <c:pt idx="120">
                  <c:v>0.99014750075742031</c:v>
                </c:pt>
                <c:pt idx="121">
                  <c:v>0.97619733602515302</c:v>
                </c:pt>
                <c:pt idx="122">
                  <c:v>0.9849851297044222</c:v>
                </c:pt>
                <c:pt idx="123">
                  <c:v>0.99960254907508517</c:v>
                </c:pt>
                <c:pt idx="124">
                  <c:v>1.0066684008723543</c:v>
                </c:pt>
                <c:pt idx="125">
                  <c:v>1.0190128707771493</c:v>
                </c:pt>
                <c:pt idx="126">
                  <c:v>1.0349010621837111</c:v>
                </c:pt>
                <c:pt idx="127">
                  <c:v>1.0364995023658787</c:v>
                </c:pt>
                <c:pt idx="128">
                  <c:v>1.036161470440603</c:v>
                </c:pt>
                <c:pt idx="129">
                  <c:v>1.0499404600896061</c:v>
                </c:pt>
                <c:pt idx="130">
                  <c:v>1.0425484947129191</c:v>
                </c:pt>
                <c:pt idx="131">
                  <c:v>1.0210439987328563</c:v>
                </c:pt>
                <c:pt idx="132">
                  <c:v>1.0102401045774403</c:v>
                </c:pt>
                <c:pt idx="133">
                  <c:v>1.0136180056150965</c:v>
                </c:pt>
                <c:pt idx="134">
                  <c:v>1.001214289440312</c:v>
                </c:pt>
                <c:pt idx="135">
                  <c:v>1.0108508766202482</c:v>
                </c:pt>
                <c:pt idx="136">
                  <c:v>1.0010565872697565</c:v>
                </c:pt>
                <c:pt idx="137">
                  <c:v>1.0229502431515294</c:v>
                </c:pt>
                <c:pt idx="138">
                  <c:v>1.0202261238395598</c:v>
                </c:pt>
                <c:pt idx="139">
                  <c:v>1.0304684739024508</c:v>
                </c:pt>
                <c:pt idx="140">
                  <c:v>1.0408935719351637</c:v>
                </c:pt>
                <c:pt idx="141">
                  <c:v>1.0337871286701175</c:v>
                </c:pt>
                <c:pt idx="142">
                  <c:v>1.0341930433478885</c:v>
                </c:pt>
                <c:pt idx="143">
                  <c:v>1.0067953571651895</c:v>
                </c:pt>
                <c:pt idx="144">
                  <c:v>1.0034096832932784</c:v>
                </c:pt>
                <c:pt idx="145">
                  <c:v>0.99669879092699609</c:v>
                </c:pt>
                <c:pt idx="146">
                  <c:v>0.99239454077577138</c:v>
                </c:pt>
                <c:pt idx="147">
                  <c:v>0.96442235577678859</c:v>
                </c:pt>
                <c:pt idx="148">
                  <c:v>0.97064459596289465</c:v>
                </c:pt>
                <c:pt idx="149">
                  <c:v>0.91655879700017073</c:v>
                </c:pt>
                <c:pt idx="150">
                  <c:v>0.90691650974178062</c:v>
                </c:pt>
                <c:pt idx="151">
                  <c:v>0.84437749443206067</c:v>
                </c:pt>
                <c:pt idx="152">
                  <c:v>0.88910963738173721</c:v>
                </c:pt>
                <c:pt idx="153">
                  <c:v>0.85496772201028393</c:v>
                </c:pt>
                <c:pt idx="154">
                  <c:v>0.89701478254891698</c:v>
                </c:pt>
                <c:pt idx="155">
                  <c:v>0.89938670610430127</c:v>
                </c:pt>
                <c:pt idx="156">
                  <c:v>0.91884383754154686</c:v>
                </c:pt>
                <c:pt idx="157">
                  <c:v>0.90397734201541746</c:v>
                </c:pt>
                <c:pt idx="158">
                  <c:v>0.90076146138956958</c:v>
                </c:pt>
                <c:pt idx="159">
                  <c:v>0.85304334097834855</c:v>
                </c:pt>
                <c:pt idx="160">
                  <c:v>0.83789961436378391</c:v>
                </c:pt>
                <c:pt idx="161">
                  <c:v>0.83701523855519344</c:v>
                </c:pt>
                <c:pt idx="162">
                  <c:v>0.87467358414369545</c:v>
                </c:pt>
                <c:pt idx="163">
                  <c:v>0.88142334068125361</c:v>
                </c:pt>
                <c:pt idx="164">
                  <c:v>0.86568732409644344</c:v>
                </c:pt>
                <c:pt idx="165">
                  <c:v>0.88453143800542944</c:v>
                </c:pt>
                <c:pt idx="166">
                  <c:v>0.91528387945266887</c:v>
                </c:pt>
                <c:pt idx="167">
                  <c:v>0.91939173599171253</c:v>
                </c:pt>
                <c:pt idx="168">
                  <c:v>0.92362482152708969</c:v>
                </c:pt>
                <c:pt idx="169">
                  <c:v>0.9107804720148609</c:v>
                </c:pt>
                <c:pt idx="170">
                  <c:v>0.88619396088778968</c:v>
                </c:pt>
                <c:pt idx="171">
                  <c:v>0.88138965839948114</c:v>
                </c:pt>
                <c:pt idx="172">
                  <c:v>0.91215004541062583</c:v>
                </c:pt>
                <c:pt idx="173">
                  <c:v>0.90490196383248511</c:v>
                </c:pt>
                <c:pt idx="174">
                  <c:v>0.88210545006955909</c:v>
                </c:pt>
                <c:pt idx="175">
                  <c:v>0.89163598124432475</c:v>
                </c:pt>
                <c:pt idx="176">
                  <c:v>0.90166086467772033</c:v>
                </c:pt>
                <c:pt idx="177">
                  <c:v>0.91681633690849262</c:v>
                </c:pt>
                <c:pt idx="178">
                  <c:v>0.92940832840190291</c:v>
                </c:pt>
                <c:pt idx="179">
                  <c:v>0.93382709831115429</c:v>
                </c:pt>
                <c:pt idx="180">
                  <c:v>0.92247426932767185</c:v>
                </c:pt>
                <c:pt idx="181">
                  <c:v>0.91452525082936265</c:v>
                </c:pt>
                <c:pt idx="182">
                  <c:v>0.88828675332858797</c:v>
                </c:pt>
                <c:pt idx="183">
                  <c:v>0.85633401354269667</c:v>
                </c:pt>
                <c:pt idx="184">
                  <c:v>0.86396469129584341</c:v>
                </c:pt>
                <c:pt idx="185">
                  <c:v>0.87701355271380876</c:v>
                </c:pt>
                <c:pt idx="186">
                  <c:v>0.89022443454358224</c:v>
                </c:pt>
                <c:pt idx="187">
                  <c:v>0.86775697076412617</c:v>
                </c:pt>
                <c:pt idx="188">
                  <c:v>0.86522406317483436</c:v>
                </c:pt>
                <c:pt idx="189">
                  <c:v>0.84027654707902211</c:v>
                </c:pt>
                <c:pt idx="190">
                  <c:v>0.80945415012348565</c:v>
                </c:pt>
                <c:pt idx="191">
                  <c:v>0.83448561282925426</c:v>
                </c:pt>
                <c:pt idx="192">
                  <c:v>0.85679140165620227</c:v>
                </c:pt>
                <c:pt idx="193">
                  <c:v>0.87390424628208196</c:v>
                </c:pt>
                <c:pt idx="194">
                  <c:v>0.86678640286012787</c:v>
                </c:pt>
                <c:pt idx="195">
                  <c:v>0.89638224657019494</c:v>
                </c:pt>
                <c:pt idx="196">
                  <c:v>0.89961626380930504</c:v>
                </c:pt>
                <c:pt idx="197">
                  <c:v>0.90749722682546874</c:v>
                </c:pt>
                <c:pt idx="198">
                  <c:v>0.91249274103645517</c:v>
                </c:pt>
                <c:pt idx="199">
                  <c:v>0.92891691254732511</c:v>
                </c:pt>
                <c:pt idx="200">
                  <c:v>0.90836743880275006</c:v>
                </c:pt>
                <c:pt idx="201">
                  <c:v>0.92711344227047043</c:v>
                </c:pt>
                <c:pt idx="202">
                  <c:v>0.91110658559427948</c:v>
                </c:pt>
                <c:pt idx="203">
                  <c:v>0.91012012656247054</c:v>
                </c:pt>
                <c:pt idx="204">
                  <c:v>0.9278967712337437</c:v>
                </c:pt>
                <c:pt idx="205">
                  <c:v>0.95108382673558034</c:v>
                </c:pt>
                <c:pt idx="206">
                  <c:v>0.92828679478370413</c:v>
                </c:pt>
                <c:pt idx="207">
                  <c:v>0.93446913442063306</c:v>
                </c:pt>
                <c:pt idx="208">
                  <c:v>0.9721423347590451</c:v>
                </c:pt>
                <c:pt idx="209">
                  <c:v>0.97603393377614456</c:v>
                </c:pt>
                <c:pt idx="210">
                  <c:v>0.9493373572432634</c:v>
                </c:pt>
                <c:pt idx="211">
                  <c:v>0.92084111048583095</c:v>
                </c:pt>
                <c:pt idx="212">
                  <c:v>0.93437983319152329</c:v>
                </c:pt>
                <c:pt idx="213">
                  <c:v>0.95570849038776895</c:v>
                </c:pt>
                <c:pt idx="214">
                  <c:v>0.95449402821780804</c:v>
                </c:pt>
                <c:pt idx="215">
                  <c:v>0.95959387113746408</c:v>
                </c:pt>
                <c:pt idx="216">
                  <c:v>0.97216513507286051</c:v>
                </c:pt>
                <c:pt idx="217">
                  <c:v>0.93287449429076819</c:v>
                </c:pt>
                <c:pt idx="218">
                  <c:v>0.93827557772022585</c:v>
                </c:pt>
                <c:pt idx="219">
                  <c:v>0.96049569264071644</c:v>
                </c:pt>
                <c:pt idx="220">
                  <c:v>0.95183969168448523</c:v>
                </c:pt>
                <c:pt idx="221">
                  <c:v>0.95794706665326446</c:v>
                </c:pt>
                <c:pt idx="222">
                  <c:v>0.94348890402000762</c:v>
                </c:pt>
                <c:pt idx="223">
                  <c:v>0.91904593123218226</c:v>
                </c:pt>
                <c:pt idx="224">
                  <c:v>0.91292387424314336</c:v>
                </c:pt>
                <c:pt idx="225">
                  <c:v>0.89444301078834998</c:v>
                </c:pt>
                <c:pt idx="226">
                  <c:v>0.88882014248814445</c:v>
                </c:pt>
                <c:pt idx="227">
                  <c:v>0.86624990456686979</c:v>
                </c:pt>
                <c:pt idx="228">
                  <c:v>0.85947993866024808</c:v>
                </c:pt>
                <c:pt idx="229">
                  <c:v>0.88851769287079241</c:v>
                </c:pt>
                <c:pt idx="230">
                  <c:v>0.88701960861534179</c:v>
                </c:pt>
                <c:pt idx="231">
                  <c:v>0.92926565371090797</c:v>
                </c:pt>
                <c:pt idx="232">
                  <c:v>0.92926910830391019</c:v>
                </c:pt>
                <c:pt idx="233">
                  <c:v>0.92933405465235364</c:v>
                </c:pt>
                <c:pt idx="234">
                  <c:v>0.94095323275631415</c:v>
                </c:pt>
                <c:pt idx="235">
                  <c:v>0.939097943584425</c:v>
                </c:pt>
                <c:pt idx="236">
                  <c:v>0.9424186711078929</c:v>
                </c:pt>
                <c:pt idx="237">
                  <c:v>0.91894764806126661</c:v>
                </c:pt>
                <c:pt idx="238">
                  <c:v>0.93557408599242131</c:v>
                </c:pt>
                <c:pt idx="239">
                  <c:v>0.9179689618637128</c:v>
                </c:pt>
                <c:pt idx="240">
                  <c:v>0.90431105569944059</c:v>
                </c:pt>
                <c:pt idx="241">
                  <c:v>0.89103522752122366</c:v>
                </c:pt>
                <c:pt idx="242">
                  <c:v>0.89301643660804708</c:v>
                </c:pt>
                <c:pt idx="243">
                  <c:v>0.89826240881170061</c:v>
                </c:pt>
                <c:pt idx="244">
                  <c:v>0.88361925272317055</c:v>
                </c:pt>
                <c:pt idx="245">
                  <c:v>0.91374917651139431</c:v>
                </c:pt>
                <c:pt idx="246">
                  <c:v>0.91141888080168798</c:v>
                </c:pt>
                <c:pt idx="247">
                  <c:v>0.9276373312992704</c:v>
                </c:pt>
                <c:pt idx="248">
                  <c:v>0.93332220954386724</c:v>
                </c:pt>
                <c:pt idx="249">
                  <c:v>0.93407168349571768</c:v>
                </c:pt>
                <c:pt idx="250">
                  <c:v>0.92022878387617202</c:v>
                </c:pt>
                <c:pt idx="251">
                  <c:v>0.92870531872593354</c:v>
                </c:pt>
                <c:pt idx="252">
                  <c:v>0.92604130933220408</c:v>
                </c:pt>
                <c:pt idx="253">
                  <c:v>0.94352137719422891</c:v>
                </c:pt>
                <c:pt idx="254">
                  <c:v>0.94071935681005758</c:v>
                </c:pt>
                <c:pt idx="255">
                  <c:v>0.94639283489774695</c:v>
                </c:pt>
                <c:pt idx="256">
                  <c:v>0.94759054229164708</c:v>
                </c:pt>
                <c:pt idx="257">
                  <c:v>0.95236686257663727</c:v>
                </c:pt>
                <c:pt idx="258">
                  <c:v>0.95938227731607273</c:v>
                </c:pt>
                <c:pt idx="259">
                  <c:v>0.96155815271857603</c:v>
                </c:pt>
                <c:pt idx="260">
                  <c:v>0.96513901109511768</c:v>
                </c:pt>
                <c:pt idx="261">
                  <c:v>0.95648767383943945</c:v>
                </c:pt>
                <c:pt idx="262">
                  <c:v>0.95991013912682532</c:v>
                </c:pt>
                <c:pt idx="263">
                  <c:v>0.9823933213044419</c:v>
                </c:pt>
                <c:pt idx="264">
                  <c:v>0.99364147611995457</c:v>
                </c:pt>
                <c:pt idx="265">
                  <c:v>0.99517669725017976</c:v>
                </c:pt>
                <c:pt idx="266">
                  <c:v>0.99372300451480888</c:v>
                </c:pt>
                <c:pt idx="267">
                  <c:v>0.9940777912161457</c:v>
                </c:pt>
                <c:pt idx="268">
                  <c:v>1.0006914367894129</c:v>
                </c:pt>
                <c:pt idx="269">
                  <c:v>0.99417676530566179</c:v>
                </c:pt>
                <c:pt idx="270">
                  <c:v>0.99815472914781866</c:v>
                </c:pt>
                <c:pt idx="271">
                  <c:v>0.99268075380601273</c:v>
                </c:pt>
                <c:pt idx="272">
                  <c:v>0.99337253605472475</c:v>
                </c:pt>
                <c:pt idx="273">
                  <c:v>1.0068278303394116</c:v>
                </c:pt>
                <c:pt idx="274">
                  <c:v>1.0122382411699753</c:v>
                </c:pt>
                <c:pt idx="275">
                  <c:v>1.0299072752692264</c:v>
                </c:pt>
                <c:pt idx="276">
                  <c:v>1.0255971523098977</c:v>
                </c:pt>
                <c:pt idx="277">
                  <c:v>1.0272073381082734</c:v>
                </c:pt>
                <c:pt idx="278">
                  <c:v>1.0326424492788033</c:v>
                </c:pt>
                <c:pt idx="279">
                  <c:v>1.0348110700360018</c:v>
                </c:pt>
                <c:pt idx="280">
                  <c:v>1.022555037712066</c:v>
                </c:pt>
                <c:pt idx="281">
                  <c:v>1.0303966183680033</c:v>
                </c:pt>
                <c:pt idx="282">
                  <c:v>1.0301869245727633</c:v>
                </c:pt>
                <c:pt idx="283">
                  <c:v>1.0281298871695395</c:v>
                </c:pt>
                <c:pt idx="284">
                  <c:v>1.0430741110382207</c:v>
                </c:pt>
                <c:pt idx="285">
                  <c:v>1.0411961942821664</c:v>
                </c:pt>
                <c:pt idx="286">
                  <c:v>1.0371088925714862</c:v>
                </c:pt>
                <c:pt idx="287">
                  <c:v>1.0319717400474053</c:v>
                </c:pt>
                <c:pt idx="288">
                  <c:v>1.0368195704075431</c:v>
                </c:pt>
                <c:pt idx="289">
                  <c:v>1.0399278404613692</c:v>
                </c:pt>
                <c:pt idx="290">
                  <c:v>1.0409300178913385</c:v>
                </c:pt>
                <c:pt idx="291">
                  <c:v>1.0480571887143988</c:v>
                </c:pt>
                <c:pt idx="292">
                  <c:v>1.0367547967887498</c:v>
                </c:pt>
                <c:pt idx="293">
                  <c:v>1.0437508658073726</c:v>
                </c:pt>
                <c:pt idx="294">
                  <c:v>1.0362904994892397</c:v>
                </c:pt>
                <c:pt idx="295">
                  <c:v>1.024351944262216</c:v>
                </c:pt>
                <c:pt idx="296">
                  <c:v>1.0096272597788312</c:v>
                </c:pt>
                <c:pt idx="297">
                  <c:v>1.0205800468926467</c:v>
                </c:pt>
                <c:pt idx="298">
                  <c:v>1.0331666837669033</c:v>
                </c:pt>
                <c:pt idx="299">
                  <c:v>1.0396749642536003</c:v>
                </c:pt>
                <c:pt idx="300">
                  <c:v>1.0358752574103625</c:v>
                </c:pt>
                <c:pt idx="301">
                  <c:v>1.0565775968952895</c:v>
                </c:pt>
                <c:pt idx="302">
                  <c:v>1.0532247416569003</c:v>
                </c:pt>
                <c:pt idx="303">
                  <c:v>1.0635966389573777</c:v>
                </c:pt>
                <c:pt idx="304">
                  <c:v>1.0667206274093644</c:v>
                </c:pt>
                <c:pt idx="305">
                  <c:v>1.0730532418418937</c:v>
                </c:pt>
                <c:pt idx="306">
                  <c:v>1.0670163405703617</c:v>
                </c:pt>
                <c:pt idx="307">
                  <c:v>1.0674937653232803</c:v>
                </c:pt>
                <c:pt idx="308">
                  <c:v>1.0593162254978685</c:v>
                </c:pt>
                <c:pt idx="309">
                  <c:v>1.0645312790941515</c:v>
                </c:pt>
                <c:pt idx="310">
                  <c:v>1.081446175540999</c:v>
                </c:pt>
                <c:pt idx="311">
                  <c:v>1.0784178793151764</c:v>
                </c:pt>
                <c:pt idx="312">
                  <c:v>1.0700361730433283</c:v>
                </c:pt>
                <c:pt idx="313">
                  <c:v>1.068932430579091</c:v>
                </c:pt>
                <c:pt idx="314">
                  <c:v>1.0711053695775425</c:v>
                </c:pt>
                <c:pt idx="315">
                  <c:v>1.0765884995908046</c:v>
                </c:pt>
                <c:pt idx="316">
                  <c:v>1.0691289969209223</c:v>
                </c:pt>
                <c:pt idx="317">
                  <c:v>1.0521669452795934</c:v>
                </c:pt>
                <c:pt idx="318">
                  <c:v>1.0525269138704338</c:v>
                </c:pt>
                <c:pt idx="319">
                  <c:v>1.0406576232331062</c:v>
                </c:pt>
                <c:pt idx="320">
                  <c:v>1.0220024755613466</c:v>
                </c:pt>
                <c:pt idx="321">
                  <c:v>1.0313117400543144</c:v>
                </c:pt>
                <c:pt idx="322">
                  <c:v>1.0480257519180778</c:v>
                </c:pt>
                <c:pt idx="323">
                  <c:v>1.0323640090828172</c:v>
                </c:pt>
                <c:pt idx="324">
                  <c:v>1.0274621143421934</c:v>
                </c:pt>
                <c:pt idx="325">
                  <c:v>1.0445227946137383</c:v>
                </c:pt>
                <c:pt idx="326">
                  <c:v>1.0404363565513091</c:v>
                </c:pt>
                <c:pt idx="327">
                  <c:v>1.0353289135270478</c:v>
                </c:pt>
                <c:pt idx="328">
                  <c:v>1.0303620724379807</c:v>
                </c:pt>
                <c:pt idx="329">
                  <c:v>1.0201670502992213</c:v>
                </c:pt>
                <c:pt idx="330">
                  <c:v>1.0181043128175435</c:v>
                </c:pt>
                <c:pt idx="331">
                  <c:v>1.0358607481197533</c:v>
                </c:pt>
                <c:pt idx="332">
                  <c:v>1.0459434959859375</c:v>
                </c:pt>
                <c:pt idx="333">
                  <c:v>1.0508022083140325</c:v>
                </c:pt>
                <c:pt idx="334">
                  <c:v>1.0472422502251548</c:v>
                </c:pt>
                <c:pt idx="335">
                  <c:v>1.0514129803568404</c:v>
                </c:pt>
                <c:pt idx="336">
                  <c:v>1.0501974818089785</c:v>
                </c:pt>
                <c:pt idx="337">
                  <c:v>1.0354619153576365</c:v>
                </c:pt>
                <c:pt idx="338">
                  <c:v>1.0163996439005549</c:v>
                </c:pt>
                <c:pt idx="339">
                  <c:v>1.0155853963299108</c:v>
                </c:pt>
                <c:pt idx="340">
                  <c:v>1.0103506515535148</c:v>
                </c:pt>
                <c:pt idx="341">
                  <c:v>1.0076792147848304</c:v>
                </c:pt>
                <c:pt idx="342">
                  <c:v>1.0066411095876371</c:v>
                </c:pt>
                <c:pt idx="343">
                  <c:v>1.0073496466124101</c:v>
                </c:pt>
                <c:pt idx="344">
                  <c:v>0.99438352269684993</c:v>
                </c:pt>
                <c:pt idx="345">
                  <c:v>0.98757590172650311</c:v>
                </c:pt>
                <c:pt idx="346">
                  <c:v>0.97997821533652862</c:v>
                </c:pt>
                <c:pt idx="347">
                  <c:v>0.96273323252831056</c:v>
                </c:pt>
                <c:pt idx="348">
                  <c:v>0.95169718972313977</c:v>
                </c:pt>
                <c:pt idx="349">
                  <c:v>0.97213179825038809</c:v>
                </c:pt>
                <c:pt idx="350">
                  <c:v>0.97034473729029447</c:v>
                </c:pt>
                <c:pt idx="351">
                  <c:v>0.97347304398353396</c:v>
                </c:pt>
                <c:pt idx="352">
                  <c:v>0.96949905292332961</c:v>
                </c:pt>
                <c:pt idx="353">
                  <c:v>0.96923598566620384</c:v>
                </c:pt>
                <c:pt idx="354">
                  <c:v>0.98271528937225661</c:v>
                </c:pt>
                <c:pt idx="355">
                  <c:v>0.96712022018194055</c:v>
                </c:pt>
                <c:pt idx="356">
                  <c:v>0.96228966278681416</c:v>
                </c:pt>
                <c:pt idx="357">
                  <c:v>0.93284323022409699</c:v>
                </c:pt>
                <c:pt idx="358">
                  <c:v>0.93396873662424862</c:v>
                </c:pt>
                <c:pt idx="359">
                  <c:v>0.94315812674003641</c:v>
                </c:pt>
                <c:pt idx="360">
                  <c:v>0.96769938269877742</c:v>
                </c:pt>
                <c:pt idx="361">
                  <c:v>0.96460337645010963</c:v>
                </c:pt>
                <c:pt idx="362">
                  <c:v>0.97236031957749069</c:v>
                </c:pt>
                <c:pt idx="363">
                  <c:v>0.95776984603224558</c:v>
                </c:pt>
                <c:pt idx="364">
                  <c:v>0.9699113585981548</c:v>
                </c:pt>
                <c:pt idx="365">
                  <c:v>0.96140787792297566</c:v>
                </c:pt>
                <c:pt idx="366">
                  <c:v>0.9674736250460767</c:v>
                </c:pt>
                <c:pt idx="367">
                  <c:v>0.98039725746770823</c:v>
                </c:pt>
                <c:pt idx="368">
                  <c:v>0.98739177191947991</c:v>
                </c:pt>
                <c:pt idx="369">
                  <c:v>0.99982364302723314</c:v>
                </c:pt>
                <c:pt idx="370">
                  <c:v>1.0019369902963946</c:v>
                </c:pt>
                <c:pt idx="371">
                  <c:v>0.97351259907340992</c:v>
                </c:pt>
                <c:pt idx="372">
                  <c:v>0.985646166075414</c:v>
                </c:pt>
                <c:pt idx="373">
                  <c:v>0.96426258085043171</c:v>
                </c:pt>
                <c:pt idx="374">
                  <c:v>0.97004574226594442</c:v>
                </c:pt>
                <c:pt idx="375">
                  <c:v>0.97990877801718179</c:v>
                </c:pt>
                <c:pt idx="376">
                  <c:v>0.97431337373134475</c:v>
                </c:pt>
                <c:pt idx="377">
                  <c:v>1.0049744411936734</c:v>
                </c:pt>
                <c:pt idx="378">
                  <c:v>1.007684223944683</c:v>
                </c:pt>
                <c:pt idx="379">
                  <c:v>1.0179707927980033</c:v>
                </c:pt>
                <c:pt idx="380">
                  <c:v>1.0135052131535709</c:v>
                </c:pt>
                <c:pt idx="381">
                  <c:v>0.99812398327009777</c:v>
                </c:pt>
                <c:pt idx="382">
                  <c:v>0.99141257271486505</c:v>
                </c:pt>
                <c:pt idx="383">
                  <c:v>0.97837822058750956</c:v>
                </c:pt>
                <c:pt idx="384">
                  <c:v>0.97515836717970883</c:v>
                </c:pt>
                <c:pt idx="385">
                  <c:v>0.96764773653339242</c:v>
                </c:pt>
                <c:pt idx="386">
                  <c:v>0.98108403055656646</c:v>
                </c:pt>
                <c:pt idx="387">
                  <c:v>0.9775012721538735</c:v>
                </c:pt>
                <c:pt idx="388">
                  <c:v>0.98148890885643691</c:v>
                </c:pt>
                <c:pt idx="389">
                  <c:v>0.99434794038892549</c:v>
                </c:pt>
                <c:pt idx="390">
                  <c:v>1.0039788274904082</c:v>
                </c:pt>
                <c:pt idx="391">
                  <c:v>0.99366980378257286</c:v>
                </c:pt>
                <c:pt idx="392">
                  <c:v>0.98197807922556402</c:v>
                </c:pt>
                <c:pt idx="393">
                  <c:v>0.97134484196446202</c:v>
                </c:pt>
                <c:pt idx="394">
                  <c:v>0.97270716071492203</c:v>
                </c:pt>
                <c:pt idx="395">
                  <c:v>0.98918436022837697</c:v>
                </c:pt>
                <c:pt idx="396">
                  <c:v>1.0143116878899596</c:v>
                </c:pt>
                <c:pt idx="397">
                  <c:v>1.010066165819774</c:v>
                </c:pt>
                <c:pt idx="398">
                  <c:v>1.006954613902596</c:v>
                </c:pt>
                <c:pt idx="399">
                  <c:v>1.0038560167091766</c:v>
                </c:pt>
                <c:pt idx="400">
                  <c:v>0.9954907197540892</c:v>
                </c:pt>
                <c:pt idx="401">
                  <c:v>1.0162168959307323</c:v>
                </c:pt>
                <c:pt idx="402">
                  <c:v>1.0217535721355306</c:v>
                </c:pt>
                <c:pt idx="403">
                  <c:v>1.0325153202563182</c:v>
                </c:pt>
                <c:pt idx="404">
                  <c:v>1.0305840300383782</c:v>
                </c:pt>
                <c:pt idx="405">
                  <c:v>1.0357332736379672</c:v>
                </c:pt>
                <c:pt idx="406">
                  <c:v>1.0372367125125714</c:v>
                </c:pt>
                <c:pt idx="407">
                  <c:v>1.0353522320298127</c:v>
                </c:pt>
                <c:pt idx="408">
                  <c:v>1.0314652967132667</c:v>
                </c:pt>
                <c:pt idx="409">
                  <c:v>1.0366380315452715</c:v>
                </c:pt>
                <c:pt idx="410">
                  <c:v>1.0464970945145562</c:v>
                </c:pt>
                <c:pt idx="411">
                  <c:v>1.045703229042626</c:v>
                </c:pt>
                <c:pt idx="412">
                  <c:v>1.0437802298478918</c:v>
                </c:pt>
                <c:pt idx="413">
                  <c:v>1.0422018263051376</c:v>
                </c:pt>
                <c:pt idx="414">
                  <c:v>1.0430324831925424</c:v>
                </c:pt>
                <c:pt idx="415">
                  <c:v>1.0380333416589036</c:v>
                </c:pt>
                <c:pt idx="416">
                  <c:v>1.043457398131826</c:v>
                </c:pt>
                <c:pt idx="417">
                  <c:v>1.0422669453832309</c:v>
                </c:pt>
                <c:pt idx="418">
                  <c:v>1.0430093374194267</c:v>
                </c:pt>
                <c:pt idx="419">
                  <c:v>1.0450675839302017</c:v>
                </c:pt>
                <c:pt idx="420">
                  <c:v>1.0341514155022105</c:v>
                </c:pt>
                <c:pt idx="421">
                  <c:v>1.0425472856053681</c:v>
                </c:pt>
                <c:pt idx="422">
                  <c:v>1.0401100702422403</c:v>
                </c:pt>
                <c:pt idx="423">
                  <c:v>1.0382226533554295</c:v>
                </c:pt>
                <c:pt idx="424">
                  <c:v>1.0625319333940659</c:v>
                </c:pt>
                <c:pt idx="425">
                  <c:v>1.0672749168565838</c:v>
                </c:pt>
                <c:pt idx="426">
                  <c:v>1.0578632236810979</c:v>
                </c:pt>
                <c:pt idx="427">
                  <c:v>1.0622056470849981</c:v>
                </c:pt>
                <c:pt idx="428">
                  <c:v>1.0661913837614103</c:v>
                </c:pt>
                <c:pt idx="429">
                  <c:v>1.0804486618115829</c:v>
                </c:pt>
                <c:pt idx="430">
                  <c:v>1.0894190307310241</c:v>
                </c:pt>
                <c:pt idx="431">
                  <c:v>1.0844938174876342</c:v>
                </c:pt>
                <c:pt idx="432">
                  <c:v>1.0815836683424906</c:v>
                </c:pt>
                <c:pt idx="433">
                  <c:v>1.0806526555283689</c:v>
                </c:pt>
                <c:pt idx="434">
                  <c:v>1.0778820719405187</c:v>
                </c:pt>
                <c:pt idx="435">
                  <c:v>1.078441197817942</c:v>
                </c:pt>
                <c:pt idx="436">
                  <c:v>1.0715565394236437</c:v>
                </c:pt>
                <c:pt idx="437">
                  <c:v>1.0563502846757375</c:v>
                </c:pt>
                <c:pt idx="438">
                  <c:v>1.0487144250330878</c:v>
                </c:pt>
                <c:pt idx="439">
                  <c:v>1.0635491383035958</c:v>
                </c:pt>
                <c:pt idx="440">
                  <c:v>1.0570992404386381</c:v>
                </c:pt>
                <c:pt idx="441">
                  <c:v>1.058238219751499</c:v>
                </c:pt>
                <c:pt idx="442">
                  <c:v>1.0609656209268206</c:v>
                </c:pt>
                <c:pt idx="443">
                  <c:v>1.0644205593884282</c:v>
                </c:pt>
                <c:pt idx="444">
                  <c:v>1.0724821976186127</c:v>
                </c:pt>
                <c:pt idx="445">
                  <c:v>1.068639308362846</c:v>
                </c:pt>
                <c:pt idx="446">
                  <c:v>1.0642481751976134</c:v>
                </c:pt>
                <c:pt idx="447">
                  <c:v>1.0501631086086058</c:v>
                </c:pt>
                <c:pt idx="448">
                  <c:v>1.0407244696077018</c:v>
                </c:pt>
                <c:pt idx="449">
                  <c:v>1.0439569322799607</c:v>
                </c:pt>
                <c:pt idx="450">
                  <c:v>1.0385370213186407</c:v>
                </c:pt>
                <c:pt idx="451">
                  <c:v>1.0483506563899454</c:v>
                </c:pt>
                <c:pt idx="452">
                  <c:v>1.0614636005081035</c:v>
                </c:pt>
                <c:pt idx="453">
                  <c:v>1.0641870289014725</c:v>
                </c:pt>
                <c:pt idx="454">
                  <c:v>1.0573374346261477</c:v>
                </c:pt>
                <c:pt idx="455">
                  <c:v>1.0353327135793506</c:v>
                </c:pt>
                <c:pt idx="456">
                  <c:v>1.0361804707021167</c:v>
                </c:pt>
                <c:pt idx="457">
                  <c:v>1.028232143122408</c:v>
                </c:pt>
                <c:pt idx="458">
                  <c:v>1.0207272125545457</c:v>
                </c:pt>
                <c:pt idx="459">
                  <c:v>1.0263461080727982</c:v>
                </c:pt>
                <c:pt idx="460">
                  <c:v>1.0279307298829565</c:v>
                </c:pt>
                <c:pt idx="461">
                  <c:v>1.0263789267063201</c:v>
                </c:pt>
                <c:pt idx="462">
                  <c:v>1.0431437210872172</c:v>
                </c:pt>
                <c:pt idx="463">
                  <c:v>1.0331615018773999</c:v>
                </c:pt>
                <c:pt idx="464">
                  <c:v>1.0395017164145346</c:v>
                </c:pt>
                <c:pt idx="465">
                  <c:v>1.0478082852885824</c:v>
                </c:pt>
                <c:pt idx="466">
                  <c:v>1.024012012310789</c:v>
                </c:pt>
                <c:pt idx="467">
                  <c:v>1.010660010356871</c:v>
                </c:pt>
                <c:pt idx="468">
                  <c:v>1.0111667991503095</c:v>
                </c:pt>
                <c:pt idx="469">
                  <c:v>1.012905841267671</c:v>
                </c:pt>
                <c:pt idx="470">
                  <c:v>1.0068257575836101</c:v>
                </c:pt>
                <c:pt idx="471">
                  <c:v>0.99311240520165112</c:v>
                </c:pt>
                <c:pt idx="472">
                  <c:v>0.98886325580881318</c:v>
                </c:pt>
                <c:pt idx="473">
                  <c:v>0.99399263549863903</c:v>
                </c:pt>
                <c:pt idx="474">
                  <c:v>1.0123603610326068</c:v>
                </c:pt>
                <c:pt idx="475">
                  <c:v>1.0125881914411092</c:v>
                </c:pt>
                <c:pt idx="476">
                  <c:v>1.0173937030369689</c:v>
                </c:pt>
                <c:pt idx="477">
                  <c:v>1.030322344618454</c:v>
                </c:pt>
                <c:pt idx="478">
                  <c:v>1.0315312794396112</c:v>
                </c:pt>
                <c:pt idx="479">
                  <c:v>1.0264476731070655</c:v>
                </c:pt>
                <c:pt idx="480">
                  <c:v>1.0354833338342508</c:v>
                </c:pt>
                <c:pt idx="481">
                  <c:v>1.0411742576166017</c:v>
                </c:pt>
                <c:pt idx="482">
                  <c:v>1.0400072961004223</c:v>
                </c:pt>
                <c:pt idx="483">
                  <c:v>1.0341211878134409</c:v>
                </c:pt>
                <c:pt idx="484">
                  <c:v>1.0343153359401707</c:v>
                </c:pt>
                <c:pt idx="485">
                  <c:v>1.0344167282447885</c:v>
                </c:pt>
                <c:pt idx="486">
                  <c:v>1.0405106303008587</c:v>
                </c:pt>
                <c:pt idx="487">
                  <c:v>1.041468243481098</c:v>
                </c:pt>
                <c:pt idx="488">
                  <c:v>1.0441220618254707</c:v>
                </c:pt>
                <c:pt idx="489">
                  <c:v>1.0579858617326803</c:v>
                </c:pt>
                <c:pt idx="490">
                  <c:v>1.0581003814907068</c:v>
                </c:pt>
                <c:pt idx="491">
                  <c:v>1.050632587797619</c:v>
                </c:pt>
                <c:pt idx="492">
                  <c:v>1.0456909652374686</c:v>
                </c:pt>
                <c:pt idx="493">
                  <c:v>1.0569052650415589</c:v>
                </c:pt>
                <c:pt idx="494">
                  <c:v>1.0727338647188307</c:v>
                </c:pt>
                <c:pt idx="495">
                  <c:v>1.0681078192294411</c:v>
                </c:pt>
                <c:pt idx="496">
                  <c:v>1.0712086619083121</c:v>
                </c:pt>
                <c:pt idx="497">
                  <c:v>1.0605913157750206</c:v>
                </c:pt>
                <c:pt idx="498">
                  <c:v>1.0556785390664396</c:v>
                </c:pt>
                <c:pt idx="499">
                  <c:v>1.0494134619271052</c:v>
                </c:pt>
                <c:pt idx="500">
                  <c:v>1.0474994446741765</c:v>
                </c:pt>
                <c:pt idx="501">
                  <c:v>1.0383306093867528</c:v>
                </c:pt>
                <c:pt idx="502">
                  <c:v>1.0550945401193994</c:v>
                </c:pt>
                <c:pt idx="503">
                  <c:v>1.0877646261422198</c:v>
                </c:pt>
                <c:pt idx="504">
                  <c:v>1.0834142571744143</c:v>
                </c:pt>
                <c:pt idx="505">
                  <c:v>1.0886799205581812</c:v>
                </c:pt>
                <c:pt idx="506">
                  <c:v>1.0885783555239139</c:v>
                </c:pt>
                <c:pt idx="507">
                  <c:v>1.08313806246388</c:v>
                </c:pt>
                <c:pt idx="508">
                  <c:v>1.0881049035529473</c:v>
                </c:pt>
                <c:pt idx="509">
                  <c:v>1.0972979209913873</c:v>
                </c:pt>
                <c:pt idx="510">
                  <c:v>1.1001624695089007</c:v>
                </c:pt>
                <c:pt idx="511">
                  <c:v>1.0984823282022287</c:v>
                </c:pt>
                <c:pt idx="512">
                  <c:v>1.096557256251693</c:v>
                </c:pt>
                <c:pt idx="513">
                  <c:v>1.0993791405456277</c:v>
                </c:pt>
                <c:pt idx="514">
                  <c:v>1.1082218622536337</c:v>
                </c:pt>
                <c:pt idx="515">
                  <c:v>1.109400051197071</c:v>
                </c:pt>
                <c:pt idx="516">
                  <c:v>1.111906185690595</c:v>
                </c:pt>
                <c:pt idx="517">
                  <c:v>1.1176575648504863</c:v>
                </c:pt>
                <c:pt idx="518">
                  <c:v>1.1202407367679614</c:v>
                </c:pt>
                <c:pt idx="519">
                  <c:v>1.1339920896729463</c:v>
                </c:pt>
                <c:pt idx="520">
                  <c:v>1.1330876772249419</c:v>
                </c:pt>
                <c:pt idx="521">
                  <c:v>1.1334115453189084</c:v>
                </c:pt>
                <c:pt idx="522">
                  <c:v>1.1298213595412605</c:v>
                </c:pt>
                <c:pt idx="523">
                  <c:v>1.1279083786662329</c:v>
                </c:pt>
                <c:pt idx="524">
                  <c:v>1.1407947014834399</c:v>
                </c:pt>
                <c:pt idx="525">
                  <c:v>1.1261551727175618</c:v>
                </c:pt>
                <c:pt idx="526">
                  <c:v>1.1394505193462419</c:v>
                </c:pt>
                <c:pt idx="527">
                  <c:v>1.1404874154358844</c:v>
                </c:pt>
                <c:pt idx="528">
                  <c:v>1.1350523042653542</c:v>
                </c:pt>
                <c:pt idx="529">
                  <c:v>1.1460962926344307</c:v>
                </c:pt>
                <c:pt idx="530">
                  <c:v>1.1460776378322179</c:v>
                </c:pt>
                <c:pt idx="531">
                  <c:v>1.1477256514239689</c:v>
                </c:pt>
                <c:pt idx="532">
                  <c:v>1.148831293914357</c:v>
                </c:pt>
                <c:pt idx="533">
                  <c:v>1.1562555597356159</c:v>
                </c:pt>
                <c:pt idx="534">
                  <c:v>1.1526769468445259</c:v>
                </c:pt>
                <c:pt idx="535">
                  <c:v>1.1626798936123566</c:v>
                </c:pt>
                <c:pt idx="536">
                  <c:v>1.143333309151185</c:v>
                </c:pt>
                <c:pt idx="537">
                  <c:v>1.1307592815413867</c:v>
                </c:pt>
                <c:pt idx="538">
                  <c:v>1.1432792447706988</c:v>
                </c:pt>
                <c:pt idx="539">
                  <c:v>1.1217396846716625</c:v>
                </c:pt>
                <c:pt idx="540">
                  <c:v>1.1270224482907909</c:v>
                </c:pt>
                <c:pt idx="541">
                  <c:v>1.1432726810439942</c:v>
                </c:pt>
                <c:pt idx="542">
                  <c:v>1.1427014640910627</c:v>
                </c:pt>
                <c:pt idx="543">
                  <c:v>1.1458727804671807</c:v>
                </c:pt>
                <c:pt idx="544">
                  <c:v>1.1497681795365828</c:v>
                </c:pt>
                <c:pt idx="545">
                  <c:v>1.1621359679441428</c:v>
                </c:pt>
                <c:pt idx="546">
                  <c:v>1.1627895769401797</c:v>
                </c:pt>
                <c:pt idx="547">
                  <c:v>1.1672952298634391</c:v>
                </c:pt>
                <c:pt idx="548">
                  <c:v>1.1705605111692201</c:v>
                </c:pt>
                <c:pt idx="549">
                  <c:v>1.1716518170986492</c:v>
                </c:pt>
                <c:pt idx="550">
                  <c:v>1.171360767638205</c:v>
                </c:pt>
                <c:pt idx="551">
                  <c:v>1.173018281360712</c:v>
                </c:pt>
                <c:pt idx="552">
                  <c:v>1.1760445048307333</c:v>
                </c:pt>
                <c:pt idx="553">
                  <c:v>1.1675736700594255</c:v>
                </c:pt>
                <c:pt idx="554">
                  <c:v>1.1583309064817522</c:v>
                </c:pt>
                <c:pt idx="555">
                  <c:v>1.1521451122518207</c:v>
                </c:pt>
                <c:pt idx="556">
                  <c:v>1.1627315397777411</c:v>
                </c:pt>
                <c:pt idx="557">
                  <c:v>1.153300155422142</c:v>
                </c:pt>
                <c:pt idx="558">
                  <c:v>1.1611774911156532</c:v>
                </c:pt>
                <c:pt idx="559">
                  <c:v>1.1569506238476801</c:v>
                </c:pt>
                <c:pt idx="560">
                  <c:v>1.1659557114267949</c:v>
                </c:pt>
                <c:pt idx="561">
                  <c:v>1.1677712727791572</c:v>
                </c:pt>
                <c:pt idx="562">
                  <c:v>1.1723145807661419</c:v>
                </c:pt>
                <c:pt idx="563">
                  <c:v>1.1619235104745018</c:v>
                </c:pt>
                <c:pt idx="564">
                  <c:v>1.1618590823150088</c:v>
                </c:pt>
                <c:pt idx="565">
                  <c:v>1.1451044789834681</c:v>
                </c:pt>
                <c:pt idx="566">
                  <c:v>1.1499353818378946</c:v>
                </c:pt>
                <c:pt idx="567">
                  <c:v>1.14534664595293</c:v>
                </c:pt>
                <c:pt idx="568">
                  <c:v>1.1522915869951185</c:v>
                </c:pt>
                <c:pt idx="569">
                  <c:v>1.1593538114697353</c:v>
                </c:pt>
                <c:pt idx="570">
                  <c:v>1.1802176531775201</c:v>
                </c:pt>
                <c:pt idx="571">
                  <c:v>1.1815713354454742</c:v>
                </c:pt>
                <c:pt idx="572">
                  <c:v>1.1775665985075494</c:v>
                </c:pt>
                <c:pt idx="573">
                  <c:v>1.1476603596162249</c:v>
                </c:pt>
                <c:pt idx="574">
                  <c:v>1.1653957219011206</c:v>
                </c:pt>
                <c:pt idx="575">
                  <c:v>1.1431607522307197</c:v>
                </c:pt>
                <c:pt idx="576">
                  <c:v>1.1309864210312881</c:v>
                </c:pt>
                <c:pt idx="577">
                  <c:v>1.1414875201100521</c:v>
                </c:pt>
                <c:pt idx="578">
                  <c:v>1.150259595391161</c:v>
                </c:pt>
                <c:pt idx="579">
                  <c:v>1.1686466666459419</c:v>
                </c:pt>
                <c:pt idx="580">
                  <c:v>1.1721252690696149</c:v>
                </c:pt>
                <c:pt idx="581">
                  <c:v>1.181158166122398</c:v>
                </c:pt>
                <c:pt idx="582">
                  <c:v>1.1750400819153117</c:v>
                </c:pt>
                <c:pt idx="583">
                  <c:v>1.1840923246889077</c:v>
                </c:pt>
                <c:pt idx="584">
                  <c:v>1.1901069438355749</c:v>
                </c:pt>
                <c:pt idx="585">
                  <c:v>1.1785021022925739</c:v>
                </c:pt>
                <c:pt idx="586">
                  <c:v>1.1941334447094143</c:v>
                </c:pt>
                <c:pt idx="587">
                  <c:v>1.2065179878930359</c:v>
                </c:pt>
                <c:pt idx="588">
                  <c:v>1.2108474565731775</c:v>
                </c:pt>
                <c:pt idx="589">
                  <c:v>1.213520793368013</c:v>
                </c:pt>
                <c:pt idx="590">
                  <c:v>1.2205287807324938</c:v>
                </c:pt>
                <c:pt idx="591">
                  <c:v>1.2196746326126733</c:v>
                </c:pt>
                <c:pt idx="592">
                  <c:v>1.2278715181588982</c:v>
                </c:pt>
                <c:pt idx="593">
                  <c:v>1.2293303927837724</c:v>
                </c:pt>
                <c:pt idx="594">
                  <c:v>1.2436826721415084</c:v>
                </c:pt>
                <c:pt idx="595">
                  <c:v>1.2505789034223647</c:v>
                </c:pt>
                <c:pt idx="596">
                  <c:v>1.2419961398377821</c:v>
                </c:pt>
                <c:pt idx="597">
                  <c:v>1.2559419863287968</c:v>
                </c:pt>
                <c:pt idx="598">
                  <c:v>1.2586427871380004</c:v>
                </c:pt>
                <c:pt idx="599">
                  <c:v>1.2601615989514652</c:v>
                </c:pt>
                <c:pt idx="600">
                  <c:v>1.2449311620525425</c:v>
                </c:pt>
                <c:pt idx="601">
                  <c:v>1.2424554279774389</c:v>
                </c:pt>
                <c:pt idx="602">
                  <c:v>1.238859196662037</c:v>
                </c:pt>
                <c:pt idx="603">
                  <c:v>1.2498534388918801</c:v>
                </c:pt>
                <c:pt idx="604">
                  <c:v>1.2446437399147505</c:v>
                </c:pt>
                <c:pt idx="605">
                  <c:v>1.2566201229351495</c:v>
                </c:pt>
                <c:pt idx="606">
                  <c:v>1.2402431066187609</c:v>
                </c:pt>
                <c:pt idx="607">
                  <c:v>1.2414465140911151</c:v>
                </c:pt>
                <c:pt idx="608">
                  <c:v>1.2345649648305188</c:v>
                </c:pt>
                <c:pt idx="609">
                  <c:v>1.21910030652604</c:v>
                </c:pt>
                <c:pt idx="610">
                  <c:v>1.2279915652657283</c:v>
                </c:pt>
                <c:pt idx="611">
                  <c:v>1.2450180450665504</c:v>
                </c:pt>
                <c:pt idx="612">
                  <c:v>1.2489911724785043</c:v>
                </c:pt>
                <c:pt idx="613">
                  <c:v>1.2304324079515088</c:v>
                </c:pt>
                <c:pt idx="614">
                  <c:v>1.2183249231266722</c:v>
                </c:pt>
                <c:pt idx="615">
                  <c:v>1.237602933916748</c:v>
                </c:pt>
                <c:pt idx="616">
                  <c:v>1.2311687544499506</c:v>
                </c:pt>
                <c:pt idx="617">
                  <c:v>1.244496056063902</c:v>
                </c:pt>
                <c:pt idx="618">
                  <c:v>1.2554085971692406</c:v>
                </c:pt>
                <c:pt idx="619">
                  <c:v>1.2418880110768102</c:v>
                </c:pt>
                <c:pt idx="620">
                  <c:v>1.206870701838572</c:v>
                </c:pt>
                <c:pt idx="621">
                  <c:v>1.2094072367505164</c:v>
                </c:pt>
                <c:pt idx="622">
                  <c:v>1.1910186109288841</c:v>
                </c:pt>
                <c:pt idx="623">
                  <c:v>1.2058458968244377</c:v>
                </c:pt>
                <c:pt idx="624">
                  <c:v>1.2175149937972816</c:v>
                </c:pt>
                <c:pt idx="625">
                  <c:v>1.2256875244628398</c:v>
                </c:pt>
                <c:pt idx="626">
                  <c:v>1.2230463153829256</c:v>
                </c:pt>
                <c:pt idx="627">
                  <c:v>1.2302030229761558</c:v>
                </c:pt>
                <c:pt idx="628">
                  <c:v>1.2291726906132177</c:v>
                </c:pt>
                <c:pt idx="629">
                  <c:v>1.2322870062047979</c:v>
                </c:pt>
                <c:pt idx="630">
                  <c:v>1.2469645354937009</c:v>
                </c:pt>
                <c:pt idx="631">
                  <c:v>1.2470303454903948</c:v>
                </c:pt>
                <c:pt idx="632">
                  <c:v>1.2568712718464179</c:v>
                </c:pt>
                <c:pt idx="633">
                  <c:v>1.261198322311458</c:v>
                </c:pt>
                <c:pt idx="634">
                  <c:v>1.2810670685049286</c:v>
                </c:pt>
                <c:pt idx="635">
                  <c:v>1.2897275604320626</c:v>
                </c:pt>
                <c:pt idx="636">
                  <c:v>1.2919549092703004</c:v>
                </c:pt>
                <c:pt idx="637">
                  <c:v>1.288774438222726</c:v>
                </c:pt>
                <c:pt idx="638">
                  <c:v>1.2951937629396137</c:v>
                </c:pt>
                <c:pt idx="639">
                  <c:v>1.2950844250710907</c:v>
                </c:pt>
                <c:pt idx="640">
                  <c:v>1.2905955269238922</c:v>
                </c:pt>
                <c:pt idx="641">
                  <c:v>1.2915451945402265</c:v>
                </c:pt>
                <c:pt idx="642">
                  <c:v>1.287841698112103</c:v>
                </c:pt>
                <c:pt idx="643">
                  <c:v>1.2787993009285639</c:v>
                </c:pt>
                <c:pt idx="644">
                  <c:v>1.2907321560771337</c:v>
                </c:pt>
                <c:pt idx="645">
                  <c:v>1.2885915175232538</c:v>
                </c:pt>
                <c:pt idx="646">
                  <c:v>1.2807689371288291</c:v>
                </c:pt>
                <c:pt idx="647">
                  <c:v>1.2861087015324955</c:v>
                </c:pt>
                <c:pt idx="648">
                  <c:v>1.2861171652853514</c:v>
                </c:pt>
                <c:pt idx="649">
                  <c:v>1.3048911509563903</c:v>
                </c:pt>
                <c:pt idx="650">
                  <c:v>1.3032706013790081</c:v>
                </c:pt>
                <c:pt idx="651">
                  <c:v>1.3044365265172868</c:v>
                </c:pt>
                <c:pt idx="652">
                  <c:v>1.2980431112479165</c:v>
                </c:pt>
                <c:pt idx="653">
                  <c:v>1.291683378260319</c:v>
                </c:pt>
                <c:pt idx="654">
                  <c:v>1.2982538414210574</c:v>
                </c:pt>
                <c:pt idx="655">
                  <c:v>1.2953027553488361</c:v>
                </c:pt>
                <c:pt idx="656">
                  <c:v>1.2951084344924564</c:v>
                </c:pt>
                <c:pt idx="657">
                  <c:v>1.3003830798180294</c:v>
                </c:pt>
                <c:pt idx="658">
                  <c:v>1.2905559718340158</c:v>
                </c:pt>
                <c:pt idx="659">
                  <c:v>1.2673696072507796</c:v>
                </c:pt>
                <c:pt idx="660">
                  <c:v>1.2670519574242172</c:v>
                </c:pt>
                <c:pt idx="661">
                  <c:v>1.2590941297137521</c:v>
                </c:pt>
                <c:pt idx="662">
                  <c:v>1.2673485342334652</c:v>
                </c:pt>
                <c:pt idx="663">
                  <c:v>1.2596598193178796</c:v>
                </c:pt>
                <c:pt idx="664">
                  <c:v>1.2735168827687346</c:v>
                </c:pt>
                <c:pt idx="665">
                  <c:v>1.2814629648629918</c:v>
                </c:pt>
                <c:pt idx="666">
                  <c:v>1.2793105806929042</c:v>
                </c:pt>
                <c:pt idx="667">
                  <c:v>1.2528960716786619</c:v>
                </c:pt>
                <c:pt idx="668">
                  <c:v>1.2624445667370394</c:v>
                </c:pt>
                <c:pt idx="669">
                  <c:v>1.2701880369517113</c:v>
                </c:pt>
                <c:pt idx="670">
                  <c:v>1.2630334021142826</c:v>
                </c:pt>
                <c:pt idx="671">
                  <c:v>1.272317102619033</c:v>
                </c:pt>
                <c:pt idx="672">
                  <c:v>1.2882569401909794</c:v>
                </c:pt>
                <c:pt idx="673">
                  <c:v>1.2939019178863997</c:v>
                </c:pt>
                <c:pt idx="674">
                  <c:v>1.2954977671238157</c:v>
                </c:pt>
                <c:pt idx="675">
                  <c:v>1.3104910462131298</c:v>
                </c:pt>
                <c:pt idx="676">
                  <c:v>1.3246597139527934</c:v>
                </c:pt>
                <c:pt idx="677">
                  <c:v>1.3285716950686062</c:v>
                </c:pt>
                <c:pt idx="678">
                  <c:v>1.3234718521489495</c:v>
                </c:pt>
                <c:pt idx="679">
                  <c:v>1.3249901457734639</c:v>
                </c:pt>
                <c:pt idx="680">
                  <c:v>1.3269343907151621</c:v>
                </c:pt>
                <c:pt idx="681">
                  <c:v>1.3354715536721138</c:v>
                </c:pt>
                <c:pt idx="682">
                  <c:v>1.3499343800059238</c:v>
                </c:pt>
                <c:pt idx="683">
                  <c:v>1.3492448432426634</c:v>
                </c:pt>
                <c:pt idx="684">
                  <c:v>1.342978556995778</c:v>
                </c:pt>
                <c:pt idx="685">
                  <c:v>1.3346512605637162</c:v>
                </c:pt>
                <c:pt idx="686">
                  <c:v>1.3375719462175166</c:v>
                </c:pt>
                <c:pt idx="687">
                  <c:v>1.3354148983468761</c:v>
                </c:pt>
                <c:pt idx="688">
                  <c:v>1.3427317263257628</c:v>
                </c:pt>
                <c:pt idx="689">
                  <c:v>1.3374411898723795</c:v>
                </c:pt>
                <c:pt idx="690">
                  <c:v>1.3327013155435634</c:v>
                </c:pt>
                <c:pt idx="691">
                  <c:v>1.3485233514941308</c:v>
                </c:pt>
                <c:pt idx="692">
                  <c:v>1.3490365312846238</c:v>
                </c:pt>
                <c:pt idx="693">
                  <c:v>1.3356382377844751</c:v>
                </c:pt>
                <c:pt idx="694">
                  <c:v>1.3480977456362464</c:v>
                </c:pt>
                <c:pt idx="695">
                  <c:v>1.3332813417086506</c:v>
                </c:pt>
                <c:pt idx="696">
                  <c:v>1.3075247599316977</c:v>
                </c:pt>
                <c:pt idx="697">
                  <c:v>1.3032175733764211</c:v>
                </c:pt>
                <c:pt idx="698">
                  <c:v>1.3340102608321378</c:v>
                </c:pt>
                <c:pt idx="699">
                  <c:v>1.3429086014874811</c:v>
                </c:pt>
                <c:pt idx="700">
                  <c:v>1.3512414252683465</c:v>
                </c:pt>
                <c:pt idx="701">
                  <c:v>1.3426446705821047</c:v>
                </c:pt>
                <c:pt idx="702">
                  <c:v>1.3615273032030664</c:v>
                </c:pt>
                <c:pt idx="703">
                  <c:v>1.3681319668345275</c:v>
                </c:pt>
                <c:pt idx="704">
                  <c:v>1.3827654500626512</c:v>
                </c:pt>
                <c:pt idx="705">
                  <c:v>1.3837973369924408</c:v>
                </c:pt>
                <c:pt idx="706">
                  <c:v>1.3835169967703034</c:v>
                </c:pt>
                <c:pt idx="707">
                  <c:v>1.3642310404163223</c:v>
                </c:pt>
                <c:pt idx="708">
                  <c:v>1.3702677689582043</c:v>
                </c:pt>
                <c:pt idx="709">
                  <c:v>1.3753684755261111</c:v>
                </c:pt>
                <c:pt idx="710">
                  <c:v>1.3757508989714664</c:v>
                </c:pt>
                <c:pt idx="711">
                  <c:v>1.3865351019467691</c:v>
                </c:pt>
                <c:pt idx="712">
                  <c:v>1.3749748246534979</c:v>
                </c:pt>
                <c:pt idx="713">
                  <c:v>1.3750050523422679</c:v>
                </c:pt>
                <c:pt idx="714">
                  <c:v>1.3746407655101749</c:v>
                </c:pt>
                <c:pt idx="715">
                  <c:v>1.3794100038795103</c:v>
                </c:pt>
                <c:pt idx="716">
                  <c:v>1.3767238850905661</c:v>
                </c:pt>
                <c:pt idx="717">
                  <c:v>1.3803449894755846</c:v>
                </c:pt>
                <c:pt idx="718">
                  <c:v>1.3578314068795478</c:v>
                </c:pt>
                <c:pt idx="719">
                  <c:v>1.3778148455606944</c:v>
                </c:pt>
                <c:pt idx="720">
                  <c:v>1.3802513700052217</c:v>
                </c:pt>
                <c:pt idx="721">
                  <c:v>1.3785415191987296</c:v>
                </c:pt>
                <c:pt idx="722">
                  <c:v>1.3926338404330421</c:v>
                </c:pt>
                <c:pt idx="723">
                  <c:v>1.3978171117737044</c:v>
                </c:pt>
                <c:pt idx="724">
                  <c:v>1.405270050716882</c:v>
                </c:pt>
                <c:pt idx="725">
                  <c:v>1.3925856488606601</c:v>
                </c:pt>
                <c:pt idx="726">
                  <c:v>1.3849262979855943</c:v>
                </c:pt>
                <c:pt idx="727">
                  <c:v>1.3821952694876203</c:v>
                </c:pt>
                <c:pt idx="728">
                  <c:v>1.3984113017701012</c:v>
                </c:pt>
                <c:pt idx="729">
                  <c:v>1.4040504066574175</c:v>
                </c:pt>
                <c:pt idx="730">
                  <c:v>1.4018864496007721</c:v>
                </c:pt>
                <c:pt idx="731">
                  <c:v>1.4068754000850543</c:v>
                </c:pt>
                <c:pt idx="732">
                  <c:v>1.4110464756760406</c:v>
                </c:pt>
                <c:pt idx="733">
                  <c:v>1.4138970330918941</c:v>
                </c:pt>
                <c:pt idx="734">
                  <c:v>1.4103004563171919</c:v>
                </c:pt>
                <c:pt idx="735">
                  <c:v>1.4061146987059461</c:v>
                </c:pt>
                <c:pt idx="736">
                  <c:v>1.4077981218759703</c:v>
                </c:pt>
                <c:pt idx="737">
                  <c:v>1.4064326939918086</c:v>
                </c:pt>
                <c:pt idx="738">
                  <c:v>1.4186712806210826</c:v>
                </c:pt>
                <c:pt idx="739">
                  <c:v>1.4230323588271951</c:v>
                </c:pt>
                <c:pt idx="740">
                  <c:v>1.4222502389714726</c:v>
                </c:pt>
                <c:pt idx="741">
                  <c:v>1.4034624349284244</c:v>
                </c:pt>
                <c:pt idx="742">
                  <c:v>1.3996300821813148</c:v>
                </c:pt>
                <c:pt idx="743">
                  <c:v>1.3991984307856764</c:v>
                </c:pt>
                <c:pt idx="744">
                  <c:v>1.4108473183894568</c:v>
                </c:pt>
                <c:pt idx="745">
                  <c:v>1.4118579595722818</c:v>
                </c:pt>
                <c:pt idx="746">
                  <c:v>1.4306381635107253</c:v>
                </c:pt>
                <c:pt idx="747">
                  <c:v>1.4291747979149481</c:v>
                </c:pt>
                <c:pt idx="748">
                  <c:v>1.4403098148096347</c:v>
                </c:pt>
                <c:pt idx="749">
                  <c:v>1.4511534367845771</c:v>
                </c:pt>
                <c:pt idx="750">
                  <c:v>1.4531643553712199</c:v>
                </c:pt>
                <c:pt idx="751">
                  <c:v>1.4581146144138761</c:v>
                </c:pt>
                <c:pt idx="752">
                  <c:v>1.455384967753103</c:v>
                </c:pt>
                <c:pt idx="753">
                  <c:v>1.4530482810463425</c:v>
                </c:pt>
                <c:pt idx="754">
                  <c:v>1.4632023662580245</c:v>
                </c:pt>
                <c:pt idx="755">
                  <c:v>1.4487087940464942</c:v>
                </c:pt>
                <c:pt idx="756">
                  <c:v>1.4477556718371574</c:v>
                </c:pt>
                <c:pt idx="757">
                  <c:v>1.4435671505515097</c:v>
                </c:pt>
                <c:pt idx="758">
                  <c:v>1.4565552111326345</c:v>
                </c:pt>
                <c:pt idx="759">
                  <c:v>1.4636512906186738</c:v>
                </c:pt>
                <c:pt idx="760">
                  <c:v>1.4594567237952722</c:v>
                </c:pt>
                <c:pt idx="761">
                  <c:v>1.4647624604578662</c:v>
                </c:pt>
                <c:pt idx="762">
                  <c:v>1.4450379435222422</c:v>
                </c:pt>
                <c:pt idx="763">
                  <c:v>1.468734033302969</c:v>
                </c:pt>
                <c:pt idx="764">
                  <c:v>1.4793102697795326</c:v>
                </c:pt>
                <c:pt idx="765">
                  <c:v>1.4792638055036516</c:v>
                </c:pt>
                <c:pt idx="766">
                  <c:v>1.4722014082993846</c:v>
                </c:pt>
                <c:pt idx="767">
                  <c:v>1.4807895265031208</c:v>
                </c:pt>
                <c:pt idx="768">
                  <c:v>1.4863553940187884</c:v>
                </c:pt>
                <c:pt idx="769">
                  <c:v>1.4756000368950544</c:v>
                </c:pt>
                <c:pt idx="770">
                  <c:v>1.4451427904198622</c:v>
                </c:pt>
                <c:pt idx="771">
                  <c:v>1.4298669256229597</c:v>
                </c:pt>
                <c:pt idx="772">
                  <c:v>1.4439426648108606</c:v>
                </c:pt>
                <c:pt idx="773">
                  <c:v>1.4286956458655273</c:v>
                </c:pt>
                <c:pt idx="774">
                  <c:v>1.4543097256811348</c:v>
                </c:pt>
                <c:pt idx="775">
                  <c:v>1.4430304795286013</c:v>
                </c:pt>
                <c:pt idx="776">
                  <c:v>1.4081012624119218</c:v>
                </c:pt>
                <c:pt idx="777">
                  <c:v>1.4192171063154466</c:v>
                </c:pt>
                <c:pt idx="778">
                  <c:v>1.4157338401912201</c:v>
                </c:pt>
                <c:pt idx="779">
                  <c:v>1.4356854966167456</c:v>
                </c:pt>
                <c:pt idx="780">
                  <c:v>1.4587839418080726</c:v>
                </c:pt>
                <c:pt idx="781">
                  <c:v>1.4643907462508177</c:v>
                </c:pt>
                <c:pt idx="782">
                  <c:v>1.4789504739183419</c:v>
                </c:pt>
                <c:pt idx="783">
                  <c:v>1.4819019054498632</c:v>
                </c:pt>
                <c:pt idx="784">
                  <c:v>1.4967305731826177</c:v>
                </c:pt>
                <c:pt idx="785">
                  <c:v>1.5020026275634386</c:v>
                </c:pt>
                <c:pt idx="786">
                  <c:v>1.5126854382341239</c:v>
                </c:pt>
                <c:pt idx="787">
                  <c:v>1.5057698612324553</c:v>
                </c:pt>
                <c:pt idx="788">
                  <c:v>1.5179046373420098</c:v>
                </c:pt>
                <c:pt idx="789">
                  <c:v>1.5123598428436564</c:v>
                </c:pt>
                <c:pt idx="790">
                  <c:v>1.5234059039685344</c:v>
                </c:pt>
                <c:pt idx="791">
                  <c:v>1.5227134308012218</c:v>
                </c:pt>
                <c:pt idx="792">
                  <c:v>1.5258230826922488</c:v>
                </c:pt>
                <c:pt idx="793">
                  <c:v>1.5351909025366057</c:v>
                </c:pt>
                <c:pt idx="794">
                  <c:v>1.5322204707435716</c:v>
                </c:pt>
                <c:pt idx="795">
                  <c:v>1.5223363619750201</c:v>
                </c:pt>
                <c:pt idx="796">
                  <c:v>1.5493896252353889</c:v>
                </c:pt>
                <c:pt idx="797">
                  <c:v>1.5505876780885888</c:v>
                </c:pt>
                <c:pt idx="798">
                  <c:v>1.5526158696402435</c:v>
                </c:pt>
                <c:pt idx="799">
                  <c:v>1.5477877304602188</c:v>
                </c:pt>
                <c:pt idx="800">
                  <c:v>1.5448043439434265</c:v>
                </c:pt>
                <c:pt idx="801">
                  <c:v>1.5346165764499717</c:v>
                </c:pt>
                <c:pt idx="802">
                  <c:v>1.5396706460123473</c:v>
                </c:pt>
                <c:pt idx="803">
                  <c:v>1.5152549645092397</c:v>
                </c:pt>
                <c:pt idx="804">
                  <c:v>1.5099229729398287</c:v>
                </c:pt>
                <c:pt idx="805">
                  <c:v>1.5239931847789261</c:v>
                </c:pt>
                <c:pt idx="806">
                  <c:v>1.5427647522348635</c:v>
                </c:pt>
                <c:pt idx="807">
                  <c:v>1.5353814233406822</c:v>
                </c:pt>
                <c:pt idx="808">
                  <c:v>1.5455883638252992</c:v>
                </c:pt>
                <c:pt idx="809">
                  <c:v>1.5313549224668426</c:v>
                </c:pt>
                <c:pt idx="810">
                  <c:v>1.5156840249601264</c:v>
                </c:pt>
                <c:pt idx="811">
                  <c:v>1.5210579898345156</c:v>
                </c:pt>
                <c:pt idx="812">
                  <c:v>1.5030801151208577</c:v>
                </c:pt>
                <c:pt idx="813">
                  <c:v>1.4969958859251942</c:v>
                </c:pt>
                <c:pt idx="814">
                  <c:v>1.5028904579650315</c:v>
                </c:pt>
                <c:pt idx="815">
                  <c:v>1.5176483065412381</c:v>
                </c:pt>
                <c:pt idx="816">
                  <c:v>1.5377134463468898</c:v>
                </c:pt>
                <c:pt idx="817">
                  <c:v>1.5373930328459255</c:v>
                </c:pt>
                <c:pt idx="818">
                  <c:v>1.5270561996644216</c:v>
                </c:pt>
                <c:pt idx="819">
                  <c:v>1.492110745960632</c:v>
                </c:pt>
                <c:pt idx="820">
                  <c:v>1.4746503692787196</c:v>
                </c:pt>
                <c:pt idx="821">
                  <c:v>1.486367657823946</c:v>
                </c:pt>
                <c:pt idx="822">
                  <c:v>1.5093318920771339</c:v>
                </c:pt>
                <c:pt idx="823">
                  <c:v>1.4630876737703473</c:v>
                </c:pt>
                <c:pt idx="824">
                  <c:v>1.4439212463342461</c:v>
                </c:pt>
                <c:pt idx="825">
                  <c:v>1.4551372734348369</c:v>
                </c:pt>
                <c:pt idx="826">
                  <c:v>1.4686578595272672</c:v>
                </c:pt>
                <c:pt idx="827">
                  <c:v>1.483400507894264</c:v>
                </c:pt>
                <c:pt idx="828">
                  <c:v>1.4909987124731889</c:v>
                </c:pt>
                <c:pt idx="829">
                  <c:v>1.501024459554835</c:v>
                </c:pt>
                <c:pt idx="830">
                  <c:v>1.5137012613064518</c:v>
                </c:pt>
                <c:pt idx="831">
                  <c:v>1.504882721749462</c:v>
                </c:pt>
                <c:pt idx="832">
                  <c:v>1.5078598899988502</c:v>
                </c:pt>
                <c:pt idx="833">
                  <c:v>1.4745125310179277</c:v>
                </c:pt>
                <c:pt idx="834">
                  <c:v>1.4682711178406591</c:v>
                </c:pt>
                <c:pt idx="835">
                  <c:v>1.4827897358514559</c:v>
                </c:pt>
                <c:pt idx="836">
                  <c:v>1.4854865638787069</c:v>
                </c:pt>
                <c:pt idx="837">
                  <c:v>1.4901231458767541</c:v>
                </c:pt>
                <c:pt idx="838">
                  <c:v>1.4866635437145932</c:v>
                </c:pt>
                <c:pt idx="839">
                  <c:v>1.4906071343563774</c:v>
                </c:pt>
                <c:pt idx="840">
                  <c:v>1.4722077992964386</c:v>
                </c:pt>
                <c:pt idx="841">
                  <c:v>1.4698930492552427</c:v>
                </c:pt>
                <c:pt idx="842">
                  <c:v>1.4678012931923456</c:v>
                </c:pt>
                <c:pt idx="843">
                  <c:v>1.4720810157332542</c:v>
                </c:pt>
                <c:pt idx="844">
                  <c:v>1.4978458885334125</c:v>
                </c:pt>
                <c:pt idx="845">
                  <c:v>1.4948562837492163</c:v>
                </c:pt>
                <c:pt idx="846">
                  <c:v>1.4855021095472181</c:v>
                </c:pt>
                <c:pt idx="847">
                  <c:v>1.4707361426774563</c:v>
                </c:pt>
                <c:pt idx="848">
                  <c:v>1.4788857002995492</c:v>
                </c:pt>
                <c:pt idx="849">
                  <c:v>1.4919381890401673</c:v>
                </c:pt>
                <c:pt idx="850">
                  <c:v>1.4839119603882565</c:v>
                </c:pt>
                <c:pt idx="851">
                  <c:v>1.4966314263634519</c:v>
                </c:pt>
                <c:pt idx="852">
                  <c:v>1.5038074796774945</c:v>
                </c:pt>
                <c:pt idx="853">
                  <c:v>1.5127851032422408</c:v>
                </c:pt>
                <c:pt idx="854">
                  <c:v>1.5271368644110261</c:v>
                </c:pt>
                <c:pt idx="855">
                  <c:v>1.5250786179002513</c:v>
                </c:pt>
                <c:pt idx="856">
                  <c:v>1.5346094945343169</c:v>
                </c:pt>
                <c:pt idx="857">
                  <c:v>1.5327236322143576</c:v>
                </c:pt>
                <c:pt idx="858">
                  <c:v>1.5330454275525225</c:v>
                </c:pt>
                <c:pt idx="859">
                  <c:v>1.5345993034849601</c:v>
                </c:pt>
                <c:pt idx="860">
                  <c:v>1.5381297248036678</c:v>
                </c:pt>
                <c:pt idx="861">
                  <c:v>1.5508592090985702</c:v>
                </c:pt>
                <c:pt idx="862">
                  <c:v>1.5584853958808143</c:v>
                </c:pt>
                <c:pt idx="863">
                  <c:v>1.5602867934018674</c:v>
                </c:pt>
                <c:pt idx="864">
                  <c:v>1.5638204965839275</c:v>
                </c:pt>
                <c:pt idx="865">
                  <c:v>1.5655395020618754</c:v>
                </c:pt>
                <c:pt idx="866">
                  <c:v>1.5574085992419948</c:v>
                </c:pt>
                <c:pt idx="867">
                  <c:v>1.567696031743566</c:v>
                </c:pt>
                <c:pt idx="868">
                  <c:v>1.5718700437386037</c:v>
                </c:pt>
                <c:pt idx="869">
                  <c:v>1.5796734511418655</c:v>
                </c:pt>
                <c:pt idx="870">
                  <c:v>1.5872813285811969</c:v>
                </c:pt>
                <c:pt idx="871">
                  <c:v>1.5863770888628432</c:v>
                </c:pt>
                <c:pt idx="872">
                  <c:v>1.589927374091314</c:v>
                </c:pt>
                <c:pt idx="873">
                  <c:v>1.5910799990465343</c:v>
                </c:pt>
                <c:pt idx="874">
                  <c:v>1.5805061807850718</c:v>
                </c:pt>
                <c:pt idx="875">
                  <c:v>1.5917937179608108</c:v>
                </c:pt>
                <c:pt idx="876">
                  <c:v>1.5895649872853721</c:v>
                </c:pt>
                <c:pt idx="877">
                  <c:v>1.5926501115660827</c:v>
                </c:pt>
                <c:pt idx="878">
                  <c:v>1.5963105983113275</c:v>
                </c:pt>
                <c:pt idx="879">
                  <c:v>1.6139956962680395</c:v>
                </c:pt>
                <c:pt idx="880">
                  <c:v>1.6160440971887575</c:v>
                </c:pt>
                <c:pt idx="881">
                  <c:v>1.6248510638591902</c:v>
                </c:pt>
                <c:pt idx="882">
                  <c:v>1.6119334769753122</c:v>
                </c:pt>
                <c:pt idx="883">
                  <c:v>1.5924488815236986</c:v>
                </c:pt>
                <c:pt idx="884">
                  <c:v>1.6015192609105564</c:v>
                </c:pt>
                <c:pt idx="885">
                  <c:v>1.5937348537688074</c:v>
                </c:pt>
                <c:pt idx="886">
                  <c:v>1.5973663219328331</c:v>
                </c:pt>
                <c:pt idx="887">
                  <c:v>1.6078976487003667</c:v>
                </c:pt>
                <c:pt idx="888">
                  <c:v>1.6030570729855338</c:v>
                </c:pt>
                <c:pt idx="889">
                  <c:v>1.6090395644172795</c:v>
                </c:pt>
                <c:pt idx="890">
                  <c:v>1.584777266843475</c:v>
                </c:pt>
                <c:pt idx="891">
                  <c:v>1.6051754294145486</c:v>
                </c:pt>
                <c:pt idx="892">
                  <c:v>1.60558168955162</c:v>
                </c:pt>
                <c:pt idx="893">
                  <c:v>1.6152884049695033</c:v>
                </c:pt>
                <c:pt idx="894">
                  <c:v>1.6120498967594898</c:v>
                </c:pt>
                <c:pt idx="895">
                  <c:v>1.6115724720065716</c:v>
                </c:pt>
                <c:pt idx="896">
                  <c:v>1.5945713834643165</c:v>
                </c:pt>
                <c:pt idx="897">
                  <c:v>1.5932624381757421</c:v>
                </c:pt>
                <c:pt idx="898">
                  <c:v>1.5916201246624453</c:v>
                </c:pt>
                <c:pt idx="899">
                  <c:v>1.6014923150851392</c:v>
                </c:pt>
                <c:pt idx="900">
                  <c:v>1.5684292691083057</c:v>
                </c:pt>
                <c:pt idx="901">
                  <c:v>1.5655417475473277</c:v>
                </c:pt>
                <c:pt idx="902">
                  <c:v>1.5799831554045227</c:v>
                </c:pt>
                <c:pt idx="903">
                  <c:v>1.5633109441160875</c:v>
                </c:pt>
                <c:pt idx="904">
                  <c:v>1.5653154717056761</c:v>
                </c:pt>
                <c:pt idx="905">
                  <c:v>1.5546057152095734</c:v>
                </c:pt>
                <c:pt idx="906">
                  <c:v>1.5691863431647617</c:v>
                </c:pt>
                <c:pt idx="907">
                  <c:v>1.5775837678347704</c:v>
                </c:pt>
                <c:pt idx="908">
                  <c:v>1.574587426594219</c:v>
                </c:pt>
                <c:pt idx="909">
                  <c:v>1.5892862016300864</c:v>
                </c:pt>
                <c:pt idx="910">
                  <c:v>1.5955004962522874</c:v>
                </c:pt>
                <c:pt idx="911">
                  <c:v>1.6005621659192679</c:v>
                </c:pt>
                <c:pt idx="912">
                  <c:v>1.6126599778836979</c:v>
                </c:pt>
                <c:pt idx="913">
                  <c:v>1.6221967273258679</c:v>
                </c:pt>
                <c:pt idx="914">
                  <c:v>1.6251507498021409</c:v>
                </c:pt>
                <c:pt idx="915">
                  <c:v>1.6307673998349423</c:v>
                </c:pt>
                <c:pt idx="916">
                  <c:v>1.6324262953946507</c:v>
                </c:pt>
                <c:pt idx="917">
                  <c:v>1.6361888653631138</c:v>
                </c:pt>
                <c:pt idx="918">
                  <c:v>1.6414298284069144</c:v>
                </c:pt>
                <c:pt idx="919">
                  <c:v>1.6389376850150494</c:v>
                </c:pt>
                <c:pt idx="920">
                  <c:v>1.6370561409363433</c:v>
                </c:pt>
                <c:pt idx="921">
                  <c:v>1.6468758215454016</c:v>
                </c:pt>
                <c:pt idx="922">
                  <c:v>1.6470805061807883</c:v>
                </c:pt>
                <c:pt idx="923">
                  <c:v>1.6452962088950969</c:v>
                </c:pt>
                <c:pt idx="924">
                  <c:v>1.6437585695497696</c:v>
                </c:pt>
                <c:pt idx="925">
                  <c:v>1.6535088128394815</c:v>
                </c:pt>
                <c:pt idx="926">
                  <c:v>1.6560211656004098</c:v>
                </c:pt>
                <c:pt idx="927">
                  <c:v>1.6411636520160866</c:v>
                </c:pt>
                <c:pt idx="928">
                  <c:v>1.6477842067753585</c:v>
                </c:pt>
                <c:pt idx="929">
                  <c:v>1.649481621047042</c:v>
                </c:pt>
                <c:pt idx="930">
                  <c:v>1.6390758687351417</c:v>
                </c:pt>
                <c:pt idx="931">
                  <c:v>1.6234680175507172</c:v>
                </c:pt>
                <c:pt idx="932">
                  <c:v>1.6409389307412863</c:v>
                </c:pt>
                <c:pt idx="933">
                  <c:v>1.6412595169719</c:v>
                </c:pt>
                <c:pt idx="934">
                  <c:v>1.6534778942321107</c:v>
                </c:pt>
                <c:pt idx="935">
                  <c:v>1.6476786689591372</c:v>
                </c:pt>
                <c:pt idx="936">
                  <c:v>1.6279126969074855</c:v>
                </c:pt>
                <c:pt idx="937">
                  <c:v>1.6215327545508242</c:v>
                </c:pt>
                <c:pt idx="938">
                  <c:v>1.6381498650808728</c:v>
                </c:pt>
                <c:pt idx="939">
                  <c:v>1.6083709279416833</c:v>
                </c:pt>
                <c:pt idx="940">
                  <c:v>1.6244524038267241</c:v>
                </c:pt>
                <c:pt idx="941">
                  <c:v>1.6224516762894374</c:v>
                </c:pt>
                <c:pt idx="942">
                  <c:v>1.6164431026805242</c:v>
                </c:pt>
                <c:pt idx="943">
                  <c:v>1.5887063481946488</c:v>
                </c:pt>
                <c:pt idx="944">
                  <c:v>1.5876000147856599</c:v>
                </c:pt>
                <c:pt idx="945">
                  <c:v>1.6044397738347072</c:v>
                </c:pt>
                <c:pt idx="946">
                  <c:v>1.5976031342831409</c:v>
                </c:pt>
                <c:pt idx="947">
                  <c:v>1.5715948854059703</c:v>
                </c:pt>
                <c:pt idx="948">
                  <c:v>1.6014743512015266</c:v>
                </c:pt>
                <c:pt idx="949">
                  <c:v>1.5648035010227341</c:v>
                </c:pt>
                <c:pt idx="950">
                  <c:v>1.5160122112953462</c:v>
                </c:pt>
                <c:pt idx="951">
                  <c:v>1.486744035731548</c:v>
                </c:pt>
                <c:pt idx="952">
                  <c:v>1.4922214656663564</c:v>
                </c:pt>
                <c:pt idx="953">
                  <c:v>1.4892907616928488</c:v>
                </c:pt>
                <c:pt idx="954">
                  <c:v>1.4904031406395921</c:v>
                </c:pt>
                <c:pt idx="955">
                  <c:v>1.5055447944983551</c:v>
                </c:pt>
                <c:pt idx="956">
                  <c:v>1.5246543938795687</c:v>
                </c:pt>
                <c:pt idx="957">
                  <c:v>1.5654047729347862</c:v>
                </c:pt>
                <c:pt idx="958">
                  <c:v>1.5495198633915763</c:v>
                </c:pt>
                <c:pt idx="959">
                  <c:v>1.5727808471836626</c:v>
                </c:pt>
                <c:pt idx="960">
                  <c:v>1.5839747648890388</c:v>
                </c:pt>
                <c:pt idx="961">
                  <c:v>1.5822339954751767</c:v>
                </c:pt>
                <c:pt idx="962">
                  <c:v>1.6043074629227194</c:v>
                </c:pt>
                <c:pt idx="963">
                  <c:v>1.6007405956478373</c:v>
                </c:pt>
                <c:pt idx="964">
                  <c:v>1.6045536026741338</c:v>
                </c:pt>
                <c:pt idx="965">
                  <c:v>1.6387665099317847</c:v>
                </c:pt>
                <c:pt idx="966">
                  <c:v>1.6416063581093314</c:v>
                </c:pt>
                <c:pt idx="967">
                  <c:v>1.6362621027347619</c:v>
                </c:pt>
                <c:pt idx="968">
                  <c:v>1.6393772819745926</c:v>
                </c:pt>
                <c:pt idx="969">
                  <c:v>1.64205320971418</c:v>
                </c:pt>
                <c:pt idx="970">
                  <c:v>1.6376625947378975</c:v>
                </c:pt>
                <c:pt idx="971">
                  <c:v>1.6472254263572343</c:v>
                </c:pt>
                <c:pt idx="972">
                  <c:v>1.6507632750508974</c:v>
                </c:pt>
                <c:pt idx="973">
                  <c:v>1.650325232658205</c:v>
                </c:pt>
                <c:pt idx="974">
                  <c:v>1.6476987055985508</c:v>
                </c:pt>
                <c:pt idx="975">
                  <c:v>1.6566284830502152</c:v>
                </c:pt>
                <c:pt idx="976">
                  <c:v>1.650248713423204</c:v>
                </c:pt>
                <c:pt idx="977">
                  <c:v>1.6644308540755761</c:v>
                </c:pt>
                <c:pt idx="978">
                  <c:v>1.6548158581019043</c:v>
                </c:pt>
                <c:pt idx="979">
                  <c:v>1.6620266300756206</c:v>
                </c:pt>
                <c:pt idx="980">
                  <c:v>1.6703295716270159</c:v>
                </c:pt>
                <c:pt idx="981">
                  <c:v>1.6790869648878652</c:v>
                </c:pt>
                <c:pt idx="982">
                  <c:v>1.6776410449867489</c:v>
                </c:pt>
                <c:pt idx="983">
                  <c:v>1.690305237473908</c:v>
                </c:pt>
                <c:pt idx="984">
                  <c:v>1.6841947533714263</c:v>
                </c:pt>
                <c:pt idx="985">
                  <c:v>1.6670135078041013</c:v>
                </c:pt>
                <c:pt idx="986">
                  <c:v>1.6785167843128339</c:v>
                </c:pt>
                <c:pt idx="987">
                  <c:v>1.6905069857052426</c:v>
                </c:pt>
                <c:pt idx="988">
                  <c:v>1.6918525496796413</c:v>
                </c:pt>
                <c:pt idx="989">
                  <c:v>1.6986539523825839</c:v>
                </c:pt>
                <c:pt idx="990">
                  <c:v>1.6786166220506007</c:v>
                </c:pt>
                <c:pt idx="991">
                  <c:v>1.6822002441015445</c:v>
                </c:pt>
                <c:pt idx="992">
                  <c:v>1.6518379989339151</c:v>
                </c:pt>
                <c:pt idx="993">
                  <c:v>1.6592107913194394</c:v>
                </c:pt>
                <c:pt idx="994">
                  <c:v>1.6356594489855094</c:v>
                </c:pt>
                <c:pt idx="995">
                  <c:v>1.6206400877190279</c:v>
                </c:pt>
                <c:pt idx="996">
                  <c:v>1.6034964972154275</c:v>
                </c:pt>
                <c:pt idx="997">
                  <c:v>1.6399972086888568</c:v>
                </c:pt>
                <c:pt idx="998">
                  <c:v>1.6773816050522758</c:v>
                </c:pt>
                <c:pt idx="999">
                  <c:v>1.6855891998368076</c:v>
                </c:pt>
                <c:pt idx="1000">
                  <c:v>1.693945687579739</c:v>
                </c:pt>
                <c:pt idx="1001">
                  <c:v>1.6883081372592736</c:v>
                </c:pt>
                <c:pt idx="1002">
                  <c:v>1.6898100215670273</c:v>
                </c:pt>
                <c:pt idx="1003">
                  <c:v>1.6949017461931277</c:v>
                </c:pt>
                <c:pt idx="1004">
                  <c:v>1.6922966376100879</c:v>
                </c:pt>
                <c:pt idx="1005">
                  <c:v>1.6830281373145473</c:v>
                </c:pt>
                <c:pt idx="1006">
                  <c:v>1.6695327697510338</c:v>
                </c:pt>
                <c:pt idx="1007">
                  <c:v>1.6711813015317349</c:v>
                </c:pt>
                <c:pt idx="1008">
                  <c:v>1.6409088757821657</c:v>
                </c:pt>
                <c:pt idx="1009">
                  <c:v>1.6190419929961608</c:v>
                </c:pt>
                <c:pt idx="1010">
                  <c:v>1.63543559135896</c:v>
                </c:pt>
                <c:pt idx="1011">
                  <c:v>1.6716590717439539</c:v>
                </c:pt>
                <c:pt idx="1012">
                  <c:v>1.6612752560976183</c:v>
                </c:pt>
                <c:pt idx="1013">
                  <c:v>1.6409663947556539</c:v>
                </c:pt>
                <c:pt idx="1014">
                  <c:v>1.6341636102155104</c:v>
                </c:pt>
                <c:pt idx="1015">
                  <c:v>1.6249246466901397</c:v>
                </c:pt>
                <c:pt idx="1016">
                  <c:v>1.6021257147121124</c:v>
                </c:pt>
                <c:pt idx="1017">
                  <c:v>1.6260427257153367</c:v>
                </c:pt>
                <c:pt idx="1018">
                  <c:v>1.6328401556363266</c:v>
                </c:pt>
                <c:pt idx="1019">
                  <c:v>1.6475510217477023</c:v>
                </c:pt>
                <c:pt idx="1020">
                  <c:v>1.6723178626294943</c:v>
                </c:pt>
                <c:pt idx="1021">
                  <c:v>1.670187242395321</c:v>
                </c:pt>
                <c:pt idx="1022">
                  <c:v>1.6759595218428762</c:v>
                </c:pt>
                <c:pt idx="1023">
                  <c:v>1.6478686715742643</c:v>
                </c:pt>
                <c:pt idx="1024">
                  <c:v>1.6261278814328435</c:v>
                </c:pt>
                <c:pt idx="1025">
                  <c:v>1.635904552359023</c:v>
                </c:pt>
                <c:pt idx="1026">
                  <c:v>1.6191382034112749</c:v>
                </c:pt>
                <c:pt idx="1027">
                  <c:v>1.6327434270322618</c:v>
                </c:pt>
                <c:pt idx="1028">
                  <c:v>1.6580997942098978</c:v>
                </c:pt>
                <c:pt idx="1029">
                  <c:v>1.6523164600647349</c:v>
                </c:pt>
                <c:pt idx="1030">
                  <c:v>1.6719458029631455</c:v>
                </c:pt>
                <c:pt idx="1031">
                  <c:v>1.6672884934070851</c:v>
                </c:pt>
                <c:pt idx="1032">
                  <c:v>1.6564688808535084</c:v>
                </c:pt>
                <c:pt idx="1033">
                  <c:v>1.6831065565756997</c:v>
                </c:pt>
                <c:pt idx="1034">
                  <c:v>1.6860876976070409</c:v>
                </c:pt>
                <c:pt idx="1035">
                  <c:v>1.707863033678485</c:v>
                </c:pt>
                <c:pt idx="1036">
                  <c:v>1.723581431838983</c:v>
                </c:pt>
                <c:pt idx="1037">
                  <c:v>1.7282378777467933</c:v>
                </c:pt>
                <c:pt idx="1038">
                  <c:v>1.7266933292154616</c:v>
                </c:pt>
                <c:pt idx="1039">
                  <c:v>1.7336931982863866</c:v>
                </c:pt>
                <c:pt idx="1040">
                  <c:v>1.7445746480547044</c:v>
                </c:pt>
                <c:pt idx="1041">
                  <c:v>1.7397515180345329</c:v>
                </c:pt>
                <c:pt idx="1042">
                  <c:v>1.7463981549709722</c:v>
                </c:pt>
                <c:pt idx="1043">
                  <c:v>1.7482942083402888</c:v>
                </c:pt>
                <c:pt idx="1044">
                  <c:v>1.753951104381567</c:v>
                </c:pt>
                <c:pt idx="1045">
                  <c:v>1.744084441307677</c:v>
                </c:pt>
                <c:pt idx="1046">
                  <c:v>1.7654889268203231</c:v>
                </c:pt>
                <c:pt idx="1047">
                  <c:v>1.7494922611934889</c:v>
                </c:pt>
                <c:pt idx="1048">
                  <c:v>1.746219725242403</c:v>
                </c:pt>
                <c:pt idx="1049">
                  <c:v>1.74973373724435</c:v>
                </c:pt>
                <c:pt idx="1050">
                  <c:v>1.7281143760469604</c:v>
                </c:pt>
                <c:pt idx="1051">
                  <c:v>1.7325941195227028</c:v>
                </c:pt>
                <c:pt idx="1052">
                  <c:v>1.7030174488037981</c:v>
                </c:pt>
                <c:pt idx="1053">
                  <c:v>1.7039170248215989</c:v>
                </c:pt>
                <c:pt idx="1054">
                  <c:v>1.7167537742292227</c:v>
                </c:pt>
                <c:pt idx="1055">
                  <c:v>1.7131274879547005</c:v>
                </c:pt>
                <c:pt idx="1056">
                  <c:v>1.7345311098190959</c:v>
                </c:pt>
                <c:pt idx="1057">
                  <c:v>1.731806645047826</c:v>
                </c:pt>
                <c:pt idx="1058">
                  <c:v>1.7503096178978341</c:v>
                </c:pt>
                <c:pt idx="1059">
                  <c:v>1.7492832583168487</c:v>
                </c:pt>
                <c:pt idx="1060">
                  <c:v>1.7641682359155404</c:v>
                </c:pt>
                <c:pt idx="1061">
                  <c:v>1.7590620019988299</c:v>
                </c:pt>
                <c:pt idx="1062">
                  <c:v>1.7502386260116363</c:v>
                </c:pt>
                <c:pt idx="1063">
                  <c:v>1.7071717696187225</c:v>
                </c:pt>
                <c:pt idx="1064">
                  <c:v>1.698255465079767</c:v>
                </c:pt>
                <c:pt idx="1065">
                  <c:v>1.7123714502761451</c:v>
                </c:pt>
                <c:pt idx="1066">
                  <c:v>1.731005697660241</c:v>
                </c:pt>
                <c:pt idx="1067">
                  <c:v>1.7140035727400853</c:v>
                </c:pt>
                <c:pt idx="1068">
                  <c:v>1.7042721569822357</c:v>
                </c:pt>
                <c:pt idx="1069">
                  <c:v>1.7069410028061682</c:v>
                </c:pt>
                <c:pt idx="1070">
                  <c:v>1.7181870848658798</c:v>
                </c:pt>
                <c:pt idx="1071">
                  <c:v>1.7188598668530795</c:v>
                </c:pt>
                <c:pt idx="1072">
                  <c:v>1.729196527304933</c:v>
                </c:pt>
                <c:pt idx="1073">
                  <c:v>1.7411490736336164</c:v>
                </c:pt>
                <c:pt idx="1074">
                  <c:v>1.7488194792062892</c:v>
                </c:pt>
                <c:pt idx="1075">
                  <c:v>1.7437189453680328</c:v>
                </c:pt>
                <c:pt idx="1076">
                  <c:v>1.7409652892858936</c:v>
                </c:pt>
                <c:pt idx="1077">
                  <c:v>1.7556908374175291</c:v>
                </c:pt>
                <c:pt idx="1078">
                  <c:v>1.7584716120547363</c:v>
                </c:pt>
                <c:pt idx="1079">
                  <c:v>1.7338431276226867</c:v>
                </c:pt>
                <c:pt idx="1080">
                  <c:v>1.7509310991789497</c:v>
                </c:pt>
                <c:pt idx="1081">
                  <c:v>1.7539369405502576</c:v>
                </c:pt>
                <c:pt idx="1082">
                  <c:v>1.7687954905124816</c:v>
                </c:pt>
                <c:pt idx="1083">
                  <c:v>1.7666111513571225</c:v>
                </c:pt>
                <c:pt idx="1084">
                  <c:v>1.7710098846269606</c:v>
                </c:pt>
                <c:pt idx="1085">
                  <c:v>1.7658615046756223</c:v>
                </c:pt>
                <c:pt idx="1086">
                  <c:v>1.7654358988177377</c:v>
                </c:pt>
                <c:pt idx="1087">
                  <c:v>1.759818903325636</c:v>
                </c:pt>
                <c:pt idx="1088">
                  <c:v>1.7398213008131795</c:v>
                </c:pt>
                <c:pt idx="1089">
                  <c:v>1.7612682778197544</c:v>
                </c:pt>
                <c:pt idx="1090">
                  <c:v>1.7633287698159805</c:v>
                </c:pt>
                <c:pt idx="1091">
                  <c:v>1.7402016515027339</c:v>
                </c:pt>
                <c:pt idx="1092">
                  <c:v>1.7336593432749645</c:v>
                </c:pt>
                <c:pt idx="1093">
                  <c:v>1.745156056056993</c:v>
                </c:pt>
                <c:pt idx="1094">
                  <c:v>1.7664536219162175</c:v>
                </c:pt>
                <c:pt idx="1095">
                  <c:v>1.7609894921644682</c:v>
                </c:pt>
                <c:pt idx="1096">
                  <c:v>1.7519267128822149</c:v>
                </c:pt>
                <c:pt idx="1097">
                  <c:v>1.7556245092318847</c:v>
                </c:pt>
                <c:pt idx="1098">
                  <c:v>1.7768878746203864</c:v>
                </c:pt>
                <c:pt idx="1099">
                  <c:v>1.775494119073606</c:v>
                </c:pt>
                <c:pt idx="1100">
                  <c:v>1.7863080315487285</c:v>
                </c:pt>
                <c:pt idx="1101">
                  <c:v>1.7817547052420371</c:v>
                </c:pt>
                <c:pt idx="1102">
                  <c:v>1.7837162231487478</c:v>
                </c:pt>
                <c:pt idx="1103">
                  <c:v>1.7905421534620065</c:v>
                </c:pt>
                <c:pt idx="1104">
                  <c:v>1.7900825198630492</c:v>
                </c:pt>
                <c:pt idx="1105">
                  <c:v>1.7724395679409655</c:v>
                </c:pt>
                <c:pt idx="1106">
                  <c:v>1.8037388714604701</c:v>
                </c:pt>
                <c:pt idx="1107">
                  <c:v>1.8015647233544683</c:v>
                </c:pt>
                <c:pt idx="1108">
                  <c:v>1.7943841790695223</c:v>
                </c:pt>
                <c:pt idx="1109">
                  <c:v>1.7983488427286205</c:v>
                </c:pt>
                <c:pt idx="1110">
                  <c:v>1.7922938048438264</c:v>
                </c:pt>
                <c:pt idx="1111">
                  <c:v>1.7942200859019126</c:v>
                </c:pt>
                <c:pt idx="1112">
                  <c:v>1.7787115542663048</c:v>
                </c:pt>
                <c:pt idx="1113">
                  <c:v>1.7809625670666085</c:v>
                </c:pt>
                <c:pt idx="1114">
                  <c:v>1.7608335172904144</c:v>
                </c:pt>
                <c:pt idx="1115">
                  <c:v>1.7599769509554919</c:v>
                </c:pt>
                <c:pt idx="1116">
                  <c:v>1.7833020174477709</c:v>
                </c:pt>
                <c:pt idx="1117">
                  <c:v>1.7844185419061167</c:v>
                </c:pt>
                <c:pt idx="1118">
                  <c:v>1.7697479218032184</c:v>
                </c:pt>
                <c:pt idx="1119">
                  <c:v>1.7667208346849466</c:v>
                </c:pt>
                <c:pt idx="1120">
                  <c:v>1.7753345168768992</c:v>
                </c:pt>
                <c:pt idx="1121">
                  <c:v>1.7772906801644561</c:v>
                </c:pt>
                <c:pt idx="1122">
                  <c:v>1.7974796671292401</c:v>
                </c:pt>
                <c:pt idx="1123">
                  <c:v>1.7867524649384758</c:v>
                </c:pt>
                <c:pt idx="1124">
                  <c:v>1.8007544485657774</c:v>
                </c:pt>
                <c:pt idx="1125">
                  <c:v>1.8030481255896595</c:v>
                </c:pt>
                <c:pt idx="1126">
                  <c:v>1.7886286543980285</c:v>
                </c:pt>
                <c:pt idx="1127">
                  <c:v>1.7874606565039484</c:v>
                </c:pt>
                <c:pt idx="1128">
                  <c:v>1.7727316537793112</c:v>
                </c:pt>
                <c:pt idx="1129">
                  <c:v>1.7273566110719047</c:v>
                </c:pt>
                <c:pt idx="1130">
                  <c:v>1.7366646664573218</c:v>
                </c:pt>
                <c:pt idx="1131">
                  <c:v>1.7454113504798636</c:v>
                </c:pt>
                <c:pt idx="1132">
                  <c:v>1.745573543621322</c:v>
                </c:pt>
                <c:pt idx="1133">
                  <c:v>1.7329148784829671</c:v>
                </c:pt>
                <c:pt idx="1134">
                  <c:v>1.7341671684463036</c:v>
                </c:pt>
                <c:pt idx="1135">
                  <c:v>1.7003606940553742</c:v>
                </c:pt>
                <c:pt idx="1136">
                  <c:v>1.7019396157870785</c:v>
                </c:pt>
                <c:pt idx="1137">
                  <c:v>1.7267230387152814</c:v>
                </c:pt>
                <c:pt idx="1138">
                  <c:v>1.7487738785786595</c:v>
                </c:pt>
                <c:pt idx="1139">
                  <c:v>1.7624630488096025</c:v>
                </c:pt>
                <c:pt idx="1140">
                  <c:v>1.7559701412617656</c:v>
                </c:pt>
                <c:pt idx="1141">
                  <c:v>1.7739300520918109</c:v>
                </c:pt>
                <c:pt idx="1142">
                  <c:v>1.7841629020239456</c:v>
                </c:pt>
                <c:pt idx="1143">
                  <c:v>1.7843306225142075</c:v>
                </c:pt>
                <c:pt idx="1144">
                  <c:v>1.7834953019262496</c:v>
                </c:pt>
                <c:pt idx="1145">
                  <c:v>1.7663095653880214</c:v>
                </c:pt>
                <c:pt idx="1146">
                  <c:v>1.7644148938559061</c:v>
                </c:pt>
                <c:pt idx="1147">
                  <c:v>1.7442145067342139</c:v>
                </c:pt>
                <c:pt idx="1148">
                  <c:v>1.7292822012113909</c:v>
                </c:pt>
                <c:pt idx="1149">
                  <c:v>1.7539949777126966</c:v>
                </c:pt>
                <c:pt idx="1150">
                  <c:v>1.7603250012004745</c:v>
                </c:pt>
                <c:pt idx="1151">
                  <c:v>1.7640606253435189</c:v>
                </c:pt>
                <c:pt idx="1152">
                  <c:v>1.7567526065767878</c:v>
                </c:pt>
                <c:pt idx="1153">
                  <c:v>1.748828115688795</c:v>
                </c:pt>
                <c:pt idx="1154">
                  <c:v>1.7449353075641449</c:v>
                </c:pt>
                <c:pt idx="1155">
                  <c:v>1.7594869169381142</c:v>
                </c:pt>
                <c:pt idx="1156">
                  <c:v>1.7368686601741072</c:v>
                </c:pt>
                <c:pt idx="1157">
                  <c:v>1.7336355065832478</c:v>
                </c:pt>
                <c:pt idx="1158">
                  <c:v>1.7591205573502193</c:v>
                </c:pt>
                <c:pt idx="1159">
                  <c:v>1.7396722351251299</c:v>
                </c:pt>
                <c:pt idx="1160">
                  <c:v>1.7414969511489486</c:v>
                </c:pt>
                <c:pt idx="1161">
                  <c:v>1.7353066659481142</c:v>
                </c:pt>
                <c:pt idx="1162">
                  <c:v>1.7374989506673786</c:v>
                </c:pt>
                <c:pt idx="1163">
                  <c:v>1.750112187907753</c:v>
                </c:pt>
                <c:pt idx="1164">
                  <c:v>1.7370626355711873</c:v>
                </c:pt>
                <c:pt idx="1165">
                  <c:v>1.7222540044778465</c:v>
                </c:pt>
                <c:pt idx="1166">
                  <c:v>1.6716661536596085</c:v>
                </c:pt>
                <c:pt idx="1167">
                  <c:v>1.6170744295516968</c:v>
                </c:pt>
                <c:pt idx="1168">
                  <c:v>1.5543602663767599</c:v>
                </c:pt>
                <c:pt idx="1169">
                  <c:v>1.5420543151839408</c:v>
                </c:pt>
                <c:pt idx="1170">
                  <c:v>1.6106703050440199</c:v>
                </c:pt>
                <c:pt idx="1171">
                  <c:v>1.6586478653897141</c:v>
                </c:pt>
                <c:pt idx="1172">
                  <c:v>1.6636692890482181</c:v>
                </c:pt>
                <c:pt idx="1173">
                  <c:v>1.6499087814717777</c:v>
                </c:pt>
                <c:pt idx="1174">
                  <c:v>1.5949116608750447</c:v>
                </c:pt>
                <c:pt idx="1175">
                  <c:v>1.628529169028748</c:v>
                </c:pt>
                <c:pt idx="1176">
                  <c:v>1.6294036992472822</c:v>
                </c:pt>
                <c:pt idx="1177">
                  <c:v>1.6054080962532551</c:v>
                </c:pt>
                <c:pt idx="1178">
                  <c:v>1.6504996896048219</c:v>
                </c:pt>
                <c:pt idx="1179">
                  <c:v>1.6310410036007255</c:v>
                </c:pt>
                <c:pt idx="1180">
                  <c:v>1.6426221811816606</c:v>
                </c:pt>
                <c:pt idx="1181">
                  <c:v>1.6473242277171012</c:v>
                </c:pt>
                <c:pt idx="1182">
                  <c:v>1.6420476823653769</c:v>
                </c:pt>
                <c:pt idx="1183">
                  <c:v>1.6656038611295105</c:v>
                </c:pt>
                <c:pt idx="1184">
                  <c:v>1.6774384331071643</c:v>
                </c:pt>
                <c:pt idx="1185">
                  <c:v>1.6752838034516258</c:v>
                </c:pt>
                <c:pt idx="1186">
                  <c:v>1.6494030290562398</c:v>
                </c:pt>
                <c:pt idx="1187">
                  <c:v>1.6504962350118202</c:v>
                </c:pt>
                <c:pt idx="1188">
                  <c:v>1.626087462694717</c:v>
                </c:pt>
                <c:pt idx="1189">
                  <c:v>1.621917078022332</c:v>
                </c:pt>
                <c:pt idx="1190">
                  <c:v>1.6164389571689231</c:v>
                </c:pt>
                <c:pt idx="1191">
                  <c:v>1.6064555288515554</c:v>
                </c:pt>
                <c:pt idx="1192">
                  <c:v>1.5561817005372274</c:v>
                </c:pt>
                <c:pt idx="1193">
                  <c:v>1.5562331739729618</c:v>
                </c:pt>
                <c:pt idx="1194">
                  <c:v>1.5953723308519028</c:v>
                </c:pt>
                <c:pt idx="1195">
                  <c:v>1.5979653483594349</c:v>
                </c:pt>
                <c:pt idx="1196">
                  <c:v>1.6294280541279489</c:v>
                </c:pt>
                <c:pt idx="1197">
                  <c:v>1.6598889279257942</c:v>
                </c:pt>
                <c:pt idx="1198">
                  <c:v>1.6525016262496601</c:v>
                </c:pt>
                <c:pt idx="1199">
                  <c:v>1.6720603227211734</c:v>
                </c:pt>
                <c:pt idx="1200">
                  <c:v>1.6799746225598093</c:v>
                </c:pt>
                <c:pt idx="1201">
                  <c:v>1.6800426780419551</c:v>
                </c:pt>
                <c:pt idx="1202">
                  <c:v>1.6804593019580332</c:v>
                </c:pt>
                <c:pt idx="1203">
                  <c:v>1.6672197470063401</c:v>
                </c:pt>
                <c:pt idx="1204">
                  <c:v>1.6782913721194348</c:v>
                </c:pt>
                <c:pt idx="1205">
                  <c:v>1.7039166793623006</c:v>
                </c:pt>
                <c:pt idx="1206">
                  <c:v>1.7123942505899628</c:v>
                </c:pt>
                <c:pt idx="1207">
                  <c:v>1.7144467970222834</c:v>
                </c:pt>
                <c:pt idx="1208">
                  <c:v>1.7064768782363102</c:v>
                </c:pt>
                <c:pt idx="1209">
                  <c:v>1.690776789418724</c:v>
                </c:pt>
                <c:pt idx="1210">
                  <c:v>1.7225954909961259</c:v>
                </c:pt>
                <c:pt idx="1211">
                  <c:v>1.7584826667523454</c:v>
                </c:pt>
                <c:pt idx="1212">
                  <c:v>1.7536395000927605</c:v>
                </c:pt>
                <c:pt idx="1213">
                  <c:v>1.7498125019648043</c:v>
                </c:pt>
                <c:pt idx="1214">
                  <c:v>1.773116840899069</c:v>
                </c:pt>
                <c:pt idx="1215">
                  <c:v>1.7602272362185103</c:v>
                </c:pt>
                <c:pt idx="1216">
                  <c:v>1.759310559965348</c:v>
                </c:pt>
                <c:pt idx="1217">
                  <c:v>1.7833426089155493</c:v>
                </c:pt>
                <c:pt idx="1218">
                  <c:v>1.7908945219482426</c:v>
                </c:pt>
                <c:pt idx="1219">
                  <c:v>1.7930163329702598</c:v>
                </c:pt>
                <c:pt idx="1220">
                  <c:v>1.7851946162240857</c:v>
                </c:pt>
                <c:pt idx="1221">
                  <c:v>1.7989829332741953</c:v>
                </c:pt>
                <c:pt idx="1222">
                  <c:v>1.7802977306433154</c:v>
                </c:pt>
                <c:pt idx="1223">
                  <c:v>1.776048408520827</c:v>
                </c:pt>
                <c:pt idx="1224">
                  <c:v>1.7710480578796368</c:v>
                </c:pt>
                <c:pt idx="1225">
                  <c:v>1.747054527641412</c:v>
                </c:pt>
                <c:pt idx="1226">
                  <c:v>1.7242609502825381</c:v>
                </c:pt>
                <c:pt idx="1227">
                  <c:v>1.7491179560416901</c:v>
                </c:pt>
                <c:pt idx="1228">
                  <c:v>1.7523298638855851</c:v>
                </c:pt>
                <c:pt idx="1229">
                  <c:v>1.77889810228843</c:v>
                </c:pt>
                <c:pt idx="1230">
                  <c:v>1.7756146843693872</c:v>
                </c:pt>
                <c:pt idx="1231">
                  <c:v>1.7853436819121353</c:v>
                </c:pt>
                <c:pt idx="1232">
                  <c:v>1.7776750036359634</c:v>
                </c:pt>
                <c:pt idx="1233">
                  <c:v>1.7823150402270123</c:v>
                </c:pt>
                <c:pt idx="1234">
                  <c:v>1.7862175212120686</c:v>
                </c:pt>
                <c:pt idx="1235">
                  <c:v>1.7881994212174923</c:v>
                </c:pt>
                <c:pt idx="1236">
                  <c:v>1.7872604628394653</c:v>
                </c:pt>
                <c:pt idx="1237">
                  <c:v>1.810492600779982</c:v>
                </c:pt>
                <c:pt idx="1238">
                  <c:v>1.7983229332811039</c:v>
                </c:pt>
                <c:pt idx="1239">
                  <c:v>1.772147654832271</c:v>
                </c:pt>
                <c:pt idx="1240">
                  <c:v>1.8041124856936708</c:v>
                </c:pt>
                <c:pt idx="1241">
                  <c:v>1.7845121613764798</c:v>
                </c:pt>
                <c:pt idx="1242">
                  <c:v>1.77979612373938</c:v>
                </c:pt>
                <c:pt idx="1243">
                  <c:v>1.7589224364415381</c:v>
                </c:pt>
                <c:pt idx="1244">
                  <c:v>1.7659010597654996</c:v>
                </c:pt>
                <c:pt idx="1245">
                  <c:v>1.7265998824747502</c:v>
                </c:pt>
                <c:pt idx="1246">
                  <c:v>1.7341096494728159</c:v>
                </c:pt>
                <c:pt idx="1247">
                  <c:v>1.7553310415563397</c:v>
                </c:pt>
                <c:pt idx="1248">
                  <c:v>1.7776516851331976</c:v>
                </c:pt>
                <c:pt idx="1249">
                  <c:v>1.7550239282384343</c:v>
                </c:pt>
                <c:pt idx="1250">
                  <c:v>1.7242875506486555</c:v>
                </c:pt>
                <c:pt idx="1251">
                  <c:v>1.7388533238539339</c:v>
                </c:pt>
                <c:pt idx="1252">
                  <c:v>1.7503042632786818</c:v>
                </c:pt>
                <c:pt idx="1253">
                  <c:v>1.7686061788159557</c:v>
                </c:pt>
                <c:pt idx="1254">
                  <c:v>1.7688283091460038</c:v>
                </c:pt>
                <c:pt idx="1255">
                  <c:v>1.7644926221984583</c:v>
                </c:pt>
                <c:pt idx="1256">
                  <c:v>1.7854181283913346</c:v>
                </c:pt>
                <c:pt idx="1257">
                  <c:v>1.7710630853591969</c:v>
                </c:pt>
                <c:pt idx="1258">
                  <c:v>1.7518869850626888</c:v>
                </c:pt>
                <c:pt idx="1259">
                  <c:v>1.7197376789349665</c:v>
                </c:pt>
                <c:pt idx="1260">
                  <c:v>1.7161043107447898</c:v>
                </c:pt>
                <c:pt idx="1261">
                  <c:v>1.6859161770644771</c:v>
                </c:pt>
                <c:pt idx="1262">
                  <c:v>1.6358777792632562</c:v>
                </c:pt>
                <c:pt idx="1263">
                  <c:v>1.6158599673817362</c:v>
                </c:pt>
                <c:pt idx="1264">
                  <c:v>1.6114968164198218</c:v>
                </c:pt>
                <c:pt idx="1265">
                  <c:v>1.6255875830872835</c:v>
                </c:pt>
                <c:pt idx="1266">
                  <c:v>1.5730401143884869</c:v>
                </c:pt>
                <c:pt idx="1267">
                  <c:v>1.6072701218814991</c:v>
                </c:pt>
                <c:pt idx="1268">
                  <c:v>1.5586441344292719</c:v>
                </c:pt>
                <c:pt idx="1269">
                  <c:v>1.5562133100631983</c:v>
                </c:pt>
                <c:pt idx="1270">
                  <c:v>1.550204390994985</c:v>
                </c:pt>
                <c:pt idx="1271">
                  <c:v>1.5576918758681855</c:v>
                </c:pt>
                <c:pt idx="1272">
                  <c:v>1.5939604386918595</c:v>
                </c:pt>
                <c:pt idx="1273">
                  <c:v>1.5672262070952538</c:v>
                </c:pt>
                <c:pt idx="1274">
                  <c:v>1.5840245110282736</c:v>
                </c:pt>
                <c:pt idx="1275">
                  <c:v>1.5587515722716436</c:v>
                </c:pt>
                <c:pt idx="1276">
                  <c:v>1.5646976177472152</c:v>
                </c:pt>
                <c:pt idx="1277">
                  <c:v>1.6069034168343044</c:v>
                </c:pt>
                <c:pt idx="1278">
                  <c:v>1.6110252644750072</c:v>
                </c:pt>
                <c:pt idx="1279">
                  <c:v>1.5694283374045748</c:v>
                </c:pt>
                <c:pt idx="1280">
                  <c:v>1.5702128754753983</c:v>
                </c:pt>
                <c:pt idx="1281">
                  <c:v>1.5797276882520039</c:v>
                </c:pt>
                <c:pt idx="1282">
                  <c:v>1.5186012560209274</c:v>
                </c:pt>
                <c:pt idx="1283">
                  <c:v>1.4834569904898542</c:v>
                </c:pt>
                <c:pt idx="1284">
                  <c:v>1.4767189795685038</c:v>
                </c:pt>
                <c:pt idx="1285">
                  <c:v>1.482306611020086</c:v>
                </c:pt>
                <c:pt idx="1286">
                  <c:v>1.4732564410022915</c:v>
                </c:pt>
                <c:pt idx="1287">
                  <c:v>1.5009332582995769</c:v>
                </c:pt>
                <c:pt idx="1288">
                  <c:v>1.5392692223054816</c:v>
                </c:pt>
                <c:pt idx="1289">
                  <c:v>1.5745141892225718</c:v>
                </c:pt>
                <c:pt idx="1290">
                  <c:v>1.5628582197031367</c:v>
                </c:pt>
                <c:pt idx="1291">
                  <c:v>1.5668349744377428</c:v>
                </c:pt>
                <c:pt idx="1292">
                  <c:v>1.5943794808230403</c:v>
                </c:pt>
                <c:pt idx="1293">
                  <c:v>1.5682133570456636</c:v>
                </c:pt>
                <c:pt idx="1294">
                  <c:v>1.5800273741949542</c:v>
                </c:pt>
                <c:pt idx="1295">
                  <c:v>1.5996213075150909</c:v>
                </c:pt>
                <c:pt idx="1296">
                  <c:v>1.6065185751738478</c:v>
                </c:pt>
                <c:pt idx="1297">
                  <c:v>1.5952597111200282</c:v>
                </c:pt>
                <c:pt idx="1298">
                  <c:v>1.6406575541412494</c:v>
                </c:pt>
                <c:pt idx="1299">
                  <c:v>1.6505720633282208</c:v>
                </c:pt>
                <c:pt idx="1300">
                  <c:v>1.6540164652811717</c:v>
                </c:pt>
                <c:pt idx="1301">
                  <c:v>1.6606772660489204</c:v>
                </c:pt>
                <c:pt idx="1302">
                  <c:v>1.6607598308216753</c:v>
                </c:pt>
                <c:pt idx="1303">
                  <c:v>1.6318117232995411</c:v>
                </c:pt>
                <c:pt idx="1304">
                  <c:v>1.6415742303944107</c:v>
                </c:pt>
                <c:pt idx="1305">
                  <c:v>1.6384486873755733</c:v>
                </c:pt>
                <c:pt idx="1306">
                  <c:v>1.6727952873824135</c:v>
                </c:pt>
                <c:pt idx="1307">
                  <c:v>1.6706667399040416</c:v>
                </c:pt>
                <c:pt idx="1308">
                  <c:v>1.6610771351889371</c:v>
                </c:pt>
                <c:pt idx="1309">
                  <c:v>1.6718115920250067</c:v>
                </c:pt>
                <c:pt idx="1310">
                  <c:v>1.6766582132775933</c:v>
                </c:pt>
                <c:pt idx="1311">
                  <c:v>1.6860287967963519</c:v>
                </c:pt>
                <c:pt idx="1312">
                  <c:v>1.6916352557797967</c:v>
                </c:pt>
                <c:pt idx="1313">
                  <c:v>1.6933423429118866</c:v>
                </c:pt>
                <c:pt idx="1314">
                  <c:v>1.6748898071197122</c:v>
                </c:pt>
                <c:pt idx="1315">
                  <c:v>1.6742424163910801</c:v>
                </c:pt>
                <c:pt idx="1316">
                  <c:v>1.6705181924049426</c:v>
                </c:pt>
                <c:pt idx="1317">
                  <c:v>1.6939885245329684</c:v>
                </c:pt>
                <c:pt idx="1318">
                  <c:v>1.7029433477838991</c:v>
                </c:pt>
                <c:pt idx="1319">
                  <c:v>1.698494868374828</c:v>
                </c:pt>
                <c:pt idx="1320">
                  <c:v>1.7092538528212136</c:v>
                </c:pt>
                <c:pt idx="1321">
                  <c:v>1.7056605579098636</c:v>
                </c:pt>
                <c:pt idx="1322">
                  <c:v>1.6895098174351266</c:v>
                </c:pt>
                <c:pt idx="1323">
                  <c:v>1.7147894926481106</c:v>
                </c:pt>
                <c:pt idx="1324">
                  <c:v>1.6899326596186091</c:v>
                </c:pt>
                <c:pt idx="1325">
                  <c:v>1.6926111783029478</c:v>
                </c:pt>
                <c:pt idx="1326">
                  <c:v>1.6879421231306795</c:v>
                </c:pt>
                <c:pt idx="1327">
                  <c:v>1.6997739314339317</c:v>
                </c:pt>
                <c:pt idx="1328">
                  <c:v>1.7309835882650271</c:v>
                </c:pt>
                <c:pt idx="1329">
                  <c:v>1.7303361975363947</c:v>
                </c:pt>
                <c:pt idx="1330">
                  <c:v>1.7234587937874015</c:v>
                </c:pt>
                <c:pt idx="1331">
                  <c:v>1.7356953076608743</c:v>
                </c:pt>
                <c:pt idx="1332">
                  <c:v>1.7280589298292737</c:v>
                </c:pt>
                <c:pt idx="1333">
                  <c:v>1.7400814316662534</c:v>
                </c:pt>
                <c:pt idx="1334">
                  <c:v>1.7393633945107236</c:v>
                </c:pt>
                <c:pt idx="1335">
                  <c:v>1.732733512350346</c:v>
                </c:pt>
                <c:pt idx="1336">
                  <c:v>1.7245224629728118</c:v>
                </c:pt>
                <c:pt idx="1337">
                  <c:v>1.7299786471606557</c:v>
                </c:pt>
                <c:pt idx="1338">
                  <c:v>1.7320577939590944</c:v>
                </c:pt>
                <c:pt idx="1339">
                  <c:v>1.7122172026985925</c:v>
                </c:pt>
                <c:pt idx="1340">
                  <c:v>1.6979265878259484</c:v>
                </c:pt>
                <c:pt idx="1341">
                  <c:v>1.7112440438498426</c:v>
                </c:pt>
                <c:pt idx="1342">
                  <c:v>1.6918706862929034</c:v>
                </c:pt>
                <c:pt idx="1343">
                  <c:v>1.6791144289022335</c:v>
                </c:pt>
                <c:pt idx="1344">
                  <c:v>1.6802518536482431</c:v>
                </c:pt>
                <c:pt idx="1345">
                  <c:v>1.6846571506447858</c:v>
                </c:pt>
                <c:pt idx="1346">
                  <c:v>1.6862835730302719</c:v>
                </c:pt>
                <c:pt idx="1347">
                  <c:v>1.7109977313687788</c:v>
                </c:pt>
                <c:pt idx="1348">
                  <c:v>1.7009623114267263</c:v>
                </c:pt>
                <c:pt idx="1349">
                  <c:v>1.6901188621814338</c:v>
                </c:pt>
                <c:pt idx="1350">
                  <c:v>1.6839064675853845</c:v>
                </c:pt>
                <c:pt idx="1351">
                  <c:v>1.7045056874691928</c:v>
                </c:pt>
                <c:pt idx="1352">
                  <c:v>1.6903758839008056</c:v>
                </c:pt>
                <c:pt idx="1353">
                  <c:v>1.7038999245862383</c:v>
                </c:pt>
                <c:pt idx="1354">
                  <c:v>1.693015883873169</c:v>
                </c:pt>
                <c:pt idx="1355">
                  <c:v>1.7174680113324505</c:v>
                </c:pt>
                <c:pt idx="1356">
                  <c:v>1.7188947582424037</c:v>
                </c:pt>
                <c:pt idx="1357">
                  <c:v>1.7495219706933094</c:v>
                </c:pt>
                <c:pt idx="1358">
                  <c:v>1.7609872466790168</c:v>
                </c:pt>
                <c:pt idx="1359">
                  <c:v>1.7636611016628025</c:v>
                </c:pt>
                <c:pt idx="1360">
                  <c:v>1.7753117165630841</c:v>
                </c:pt>
                <c:pt idx="1361">
                  <c:v>1.7815256657259841</c:v>
                </c:pt>
                <c:pt idx="1362">
                  <c:v>1.787790051946718</c:v>
                </c:pt>
                <c:pt idx="1363">
                  <c:v>1.7944536163888687</c:v>
                </c:pt>
                <c:pt idx="1364">
                  <c:v>1.786222530371921</c:v>
                </c:pt>
                <c:pt idx="1365">
                  <c:v>1.7944546527667691</c:v>
                </c:pt>
                <c:pt idx="1366">
                  <c:v>1.7987715121824526</c:v>
                </c:pt>
                <c:pt idx="1367">
                  <c:v>1.8012032001967764</c:v>
                </c:pt>
                <c:pt idx="1368">
                  <c:v>1.7971383533406111</c:v>
                </c:pt>
                <c:pt idx="1369">
                  <c:v>1.7698696962065485</c:v>
                </c:pt>
                <c:pt idx="1370">
                  <c:v>1.762979337733797</c:v>
                </c:pt>
                <c:pt idx="1371">
                  <c:v>1.7619306960279459</c:v>
                </c:pt>
                <c:pt idx="1372">
                  <c:v>1.7602866552181482</c:v>
                </c:pt>
                <c:pt idx="1373">
                  <c:v>1.7621317533406806</c:v>
                </c:pt>
                <c:pt idx="1374">
                  <c:v>1.7488313975521474</c:v>
                </c:pt>
                <c:pt idx="1375">
                  <c:v>1.7636915020812221</c:v>
                </c:pt>
                <c:pt idx="1376">
                  <c:v>1.7691355951935583</c:v>
                </c:pt>
                <c:pt idx="1377">
                  <c:v>1.7653944437017095</c:v>
                </c:pt>
                <c:pt idx="1378">
                  <c:v>1.7992736372753373</c:v>
                </c:pt>
                <c:pt idx="1379">
                  <c:v>1.7203619238904821</c:v>
                </c:pt>
                <c:pt idx="1380">
                  <c:v>1.67072564071473</c:v>
                </c:pt>
                <c:pt idx="1381">
                  <c:v>1.7105519161418297</c:v>
                </c:pt>
                <c:pt idx="1382">
                  <c:v>1.7445192018370166</c:v>
                </c:pt>
                <c:pt idx="1383">
                  <c:v>1.7652737056762786</c:v>
                </c:pt>
                <c:pt idx="1384">
                  <c:v>1.767215186943575</c:v>
                </c:pt>
                <c:pt idx="1385">
                  <c:v>1.7487474509421908</c:v>
                </c:pt>
                <c:pt idx="1386">
                  <c:v>1.7566375686298104</c:v>
                </c:pt>
                <c:pt idx="1387">
                  <c:v>1.7627387253311855</c:v>
                </c:pt>
                <c:pt idx="1388">
                  <c:v>1.7971419806632631</c:v>
                </c:pt>
                <c:pt idx="1389">
                  <c:v>1.8074881412458736</c:v>
                </c:pt>
                <c:pt idx="1390">
                  <c:v>1.8273453145527863</c:v>
                </c:pt>
                <c:pt idx="1391">
                  <c:v>1.8243329094547742</c:v>
                </c:pt>
                <c:pt idx="1392">
                  <c:v>1.8361225717233987</c:v>
                </c:pt>
                <c:pt idx="1393">
                  <c:v>1.8339133594984229</c:v>
                </c:pt>
                <c:pt idx="1394">
                  <c:v>1.8472672614784917</c:v>
                </c:pt>
                <c:pt idx="1395">
                  <c:v>1.8392090778413099</c:v>
                </c:pt>
                <c:pt idx="1396">
                  <c:v>1.8601615298596044</c:v>
                </c:pt>
                <c:pt idx="1397">
                  <c:v>1.8533936367087835</c:v>
                </c:pt>
                <c:pt idx="1398">
                  <c:v>1.8623237596197484</c:v>
                </c:pt>
                <c:pt idx="1399">
                  <c:v>1.8628260574422837</c:v>
                </c:pt>
                <c:pt idx="1400">
                  <c:v>1.8839717939390572</c:v>
                </c:pt>
                <c:pt idx="1401">
                  <c:v>1.8821754055778572</c:v>
                </c:pt>
                <c:pt idx="1402">
                  <c:v>1.885879247465281</c:v>
                </c:pt>
                <c:pt idx="1403">
                  <c:v>1.8875061880397177</c:v>
                </c:pt>
                <c:pt idx="1404">
                  <c:v>1.8885733118181303</c:v>
                </c:pt>
                <c:pt idx="1405">
                  <c:v>1.8704164891869535</c:v>
                </c:pt>
                <c:pt idx="1406">
                  <c:v>1.8776633616575436</c:v>
                </c:pt>
                <c:pt idx="1407">
                  <c:v>1.8866416761408904</c:v>
                </c:pt>
                <c:pt idx="1408">
                  <c:v>1.9066967976268354</c:v>
                </c:pt>
                <c:pt idx="1409">
                  <c:v>1.9050974937964169</c:v>
                </c:pt>
                <c:pt idx="1410">
                  <c:v>1.9112915790495539</c:v>
                </c:pt>
                <c:pt idx="1411">
                  <c:v>1.9032261407670668</c:v>
                </c:pt>
                <c:pt idx="1412">
                  <c:v>1.912784999604451</c:v>
                </c:pt>
                <c:pt idx="1413">
                  <c:v>1.9138020317843305</c:v>
                </c:pt>
                <c:pt idx="1414">
                  <c:v>1.9251422515033543</c:v>
                </c:pt>
                <c:pt idx="1415">
                  <c:v>1.9125480145244929</c:v>
                </c:pt>
                <c:pt idx="1416">
                  <c:v>1.9120407075421038</c:v>
                </c:pt>
                <c:pt idx="1417">
                  <c:v>1.9186075433801895</c:v>
                </c:pt>
                <c:pt idx="1418">
                  <c:v>1.921336499122362</c:v>
                </c:pt>
                <c:pt idx="1419">
                  <c:v>1.920040508557546</c:v>
                </c:pt>
                <c:pt idx="1420">
                  <c:v>1.9276438950259747</c:v>
                </c:pt>
                <c:pt idx="1421">
                  <c:v>1.9130143845798033</c:v>
                </c:pt>
                <c:pt idx="1422">
                  <c:v>1.915722440034312</c:v>
                </c:pt>
                <c:pt idx="1423">
                  <c:v>1.9201973470798508</c:v>
                </c:pt>
                <c:pt idx="1424">
                  <c:v>1.9266622724243683</c:v>
                </c:pt>
                <c:pt idx="1425">
                  <c:v>1.9244727513795055</c:v>
                </c:pt>
                <c:pt idx="1426">
                  <c:v>1.9213843452354431</c:v>
                </c:pt>
                <c:pt idx="1427">
                  <c:v>1.9250456956289388</c:v>
                </c:pt>
                <c:pt idx="1428">
                  <c:v>1.9306487000193808</c:v>
                </c:pt>
                <c:pt idx="1429">
                  <c:v>1.9378997180015738</c:v>
                </c:pt>
                <c:pt idx="1430">
                  <c:v>1.9362762320201397</c:v>
                </c:pt>
                <c:pt idx="1431">
                  <c:v>1.9342072762710578</c:v>
                </c:pt>
                <c:pt idx="1432">
                  <c:v>1.8839949397121711</c:v>
                </c:pt>
                <c:pt idx="1433">
                  <c:v>1.9114154262086853</c:v>
                </c:pt>
                <c:pt idx="1434">
                  <c:v>1.8878744476537623</c:v>
                </c:pt>
                <c:pt idx="1435">
                  <c:v>1.8932079937900248</c:v>
                </c:pt>
                <c:pt idx="1436">
                  <c:v>1.9203942588809821</c:v>
                </c:pt>
                <c:pt idx="1437">
                  <c:v>1.9172058422695026</c:v>
                </c:pt>
                <c:pt idx="1438">
                  <c:v>1.9144603044809185</c:v>
                </c:pt>
                <c:pt idx="1439">
                  <c:v>1.9121365724979171</c:v>
                </c:pt>
                <c:pt idx="1440">
                  <c:v>1.9357177970613173</c:v>
                </c:pt>
                <c:pt idx="1441">
                  <c:v>1.9475929605067483</c:v>
                </c:pt>
                <c:pt idx="1442">
                  <c:v>1.935029296675957</c:v>
                </c:pt>
                <c:pt idx="1443">
                  <c:v>1.9179112701605741</c:v>
                </c:pt>
                <c:pt idx="1444">
                  <c:v>1.9391559807468639</c:v>
                </c:pt>
                <c:pt idx="1445">
                  <c:v>1.9498728191586214</c:v>
                </c:pt>
                <c:pt idx="1446">
                  <c:v>1.9415244497092454</c:v>
                </c:pt>
                <c:pt idx="1447">
                  <c:v>1.9618139653303974</c:v>
                </c:pt>
                <c:pt idx="1448">
                  <c:v>1.9568003145061486</c:v>
                </c:pt>
                <c:pt idx="1449">
                  <c:v>1.9532106469174506</c:v>
                </c:pt>
                <c:pt idx="1450">
                  <c:v>1.9657627378616851</c:v>
                </c:pt>
                <c:pt idx="1451">
                  <c:v>1.9634502333059405</c:v>
                </c:pt>
                <c:pt idx="1452">
                  <c:v>1.9587041407097201</c:v>
                </c:pt>
                <c:pt idx="1453">
                  <c:v>1.9645945672379541</c:v>
                </c:pt>
                <c:pt idx="1454">
                  <c:v>1.9297377238446738</c:v>
                </c:pt>
                <c:pt idx="1455">
                  <c:v>1.9269724948759765</c:v>
                </c:pt>
                <c:pt idx="1456">
                  <c:v>1.9126079517130827</c:v>
                </c:pt>
                <c:pt idx="1457">
                  <c:v>1.9162515109526159</c:v>
                </c:pt>
                <c:pt idx="1458">
                  <c:v>1.9090182841243848</c:v>
                </c:pt>
                <c:pt idx="1459">
                  <c:v>1.9317291239808534</c:v>
                </c:pt>
                <c:pt idx="1460">
                  <c:v>1.9374022566092421</c:v>
                </c:pt>
                <c:pt idx="1461">
                  <c:v>1.9370483335561557</c:v>
                </c:pt>
                <c:pt idx="1462">
                  <c:v>1.9454968862025985</c:v>
                </c:pt>
                <c:pt idx="1463">
                  <c:v>1.9629700448786191</c:v>
                </c:pt>
                <c:pt idx="1464">
                  <c:v>1.956813614689207</c:v>
                </c:pt>
                <c:pt idx="1465">
                  <c:v>1.9505383465005159</c:v>
                </c:pt>
                <c:pt idx="1466">
                  <c:v>1.9422329867340187</c:v>
                </c:pt>
                <c:pt idx="1467">
                  <c:v>1.9307003461847663</c:v>
                </c:pt>
                <c:pt idx="1468">
                  <c:v>1.9302534945799179</c:v>
                </c:pt>
                <c:pt idx="1469">
                  <c:v>1.9155201736140275</c:v>
                </c:pt>
                <c:pt idx="1470">
                  <c:v>1.8963283549193592</c:v>
                </c:pt>
                <c:pt idx="1471">
                  <c:v>1.8885145837370902</c:v>
                </c:pt>
                <c:pt idx="1472">
                  <c:v>1.8829571799742784</c:v>
                </c:pt>
                <c:pt idx="1473">
                  <c:v>1.9279793360064985</c:v>
                </c:pt>
                <c:pt idx="1474">
                  <c:v>1.9331693438035153</c:v>
                </c:pt>
                <c:pt idx="1475">
                  <c:v>1.9448633138459757</c:v>
                </c:pt>
                <c:pt idx="1476">
                  <c:v>1.9288790847539496</c:v>
                </c:pt>
                <c:pt idx="1477">
                  <c:v>1.945355247889504</c:v>
                </c:pt>
                <c:pt idx="1478">
                  <c:v>1.9356188229718012</c:v>
                </c:pt>
                <c:pt idx="1479">
                  <c:v>1.9621464699068694</c:v>
                </c:pt>
                <c:pt idx="1480">
                  <c:v>1.9688430257121921</c:v>
                </c:pt>
                <c:pt idx="1481">
                  <c:v>1.9849783932480689</c:v>
                </c:pt>
                <c:pt idx="1482">
                  <c:v>1.9867331537635904</c:v>
                </c:pt>
                <c:pt idx="1483">
                  <c:v>2.0033162365525659</c:v>
                </c:pt>
                <c:pt idx="1484">
                  <c:v>2.0072544725751968</c:v>
                </c:pt>
                <c:pt idx="1485">
                  <c:v>2.0078272440949791</c:v>
                </c:pt>
                <c:pt idx="1486">
                  <c:v>2.0119896832034594</c:v>
                </c:pt>
                <c:pt idx="1487">
                  <c:v>2.0010633237261111</c:v>
                </c:pt>
                <c:pt idx="1488">
                  <c:v>2.0020209369063506</c:v>
                </c:pt>
                <c:pt idx="1489">
                  <c:v>1.9957318503456498</c:v>
                </c:pt>
                <c:pt idx="1490">
                  <c:v>1.9542281972862798</c:v>
                </c:pt>
                <c:pt idx="1491">
                  <c:v>1.9639340490559127</c:v>
                </c:pt>
                <c:pt idx="1492">
                  <c:v>1.9838787962954336</c:v>
                </c:pt>
                <c:pt idx="1493">
                  <c:v>1.9976551949996852</c:v>
                </c:pt>
                <c:pt idx="1494">
                  <c:v>2.0214367859572193</c:v>
                </c:pt>
                <c:pt idx="1495">
                  <c:v>2.0351489292316276</c:v>
                </c:pt>
                <c:pt idx="1496">
                  <c:v>2.0403574191012064</c:v>
                </c:pt>
                <c:pt idx="1497">
                  <c:v>2.0300653228990826</c:v>
                </c:pt>
                <c:pt idx="1498">
                  <c:v>2.0480896618886204</c:v>
                </c:pt>
                <c:pt idx="1499">
                  <c:v>2.0378372935060232</c:v>
                </c:pt>
                <c:pt idx="1500">
                  <c:v>2.0520714257830801</c:v>
                </c:pt>
                <c:pt idx="1501">
                  <c:v>2.0411640665672448</c:v>
                </c:pt>
                <c:pt idx="1502">
                  <c:v>2.0508208631162446</c:v>
                </c:pt>
                <c:pt idx="1503">
                  <c:v>2.0605211875370739</c:v>
                </c:pt>
                <c:pt idx="1504">
                  <c:v>2.0550962674159003</c:v>
                </c:pt>
                <c:pt idx="1505">
                  <c:v>2.052873755007866</c:v>
                </c:pt>
                <c:pt idx="1506">
                  <c:v>2.059370289878355</c:v>
                </c:pt>
                <c:pt idx="1507">
                  <c:v>2.0729677406650864</c:v>
                </c:pt>
                <c:pt idx="1508">
                  <c:v>2.0494108709823529</c:v>
                </c:pt>
                <c:pt idx="1509">
                  <c:v>2.0480069243862151</c:v>
                </c:pt>
                <c:pt idx="1510">
                  <c:v>2.0311612925290641</c:v>
                </c:pt>
                <c:pt idx="1511">
                  <c:v>2.0468183716637713</c:v>
                </c:pt>
                <c:pt idx="1512">
                  <c:v>2.0618971519298928</c:v>
                </c:pt>
                <c:pt idx="1513">
                  <c:v>2.063395581644643</c:v>
                </c:pt>
                <c:pt idx="1514">
                  <c:v>2.0764434066847079</c:v>
                </c:pt>
                <c:pt idx="1515">
                  <c:v>2.0821355395746095</c:v>
                </c:pt>
                <c:pt idx="1516">
                  <c:v>2.0857201980034539</c:v>
                </c:pt>
                <c:pt idx="1517">
                  <c:v>2.0916759163394314</c:v>
                </c:pt>
                <c:pt idx="1518">
                  <c:v>2.0838944456017341</c:v>
                </c:pt>
                <c:pt idx="1519">
                  <c:v>2.0941229772926162</c:v>
                </c:pt>
                <c:pt idx="1520">
                  <c:v>2.0728770575987761</c:v>
                </c:pt>
                <c:pt idx="1521">
                  <c:v>2.084463071609914</c:v>
                </c:pt>
                <c:pt idx="1522">
                  <c:v>2.0774673480505919</c:v>
                </c:pt>
                <c:pt idx="1523">
                  <c:v>2.0873243382640756</c:v>
                </c:pt>
                <c:pt idx="1524">
                  <c:v>2.0827530480737719</c:v>
                </c:pt>
                <c:pt idx="1525">
                  <c:v>2.102335235777701</c:v>
                </c:pt>
                <c:pt idx="1526">
                  <c:v>2.1255621918287142</c:v>
                </c:pt>
                <c:pt idx="1527">
                  <c:v>2.1195287451501845</c:v>
                </c:pt>
                <c:pt idx="1528">
                  <c:v>2.1290886403654694</c:v>
                </c:pt>
                <c:pt idx="1529">
                  <c:v>2.1132997685077242</c:v>
                </c:pt>
                <c:pt idx="1530">
                  <c:v>2.1084498653917851</c:v>
                </c:pt>
                <c:pt idx="1531">
                  <c:v>2.1216198102944812</c:v>
                </c:pt>
                <c:pt idx="1532">
                  <c:v>2.1207323253521881</c:v>
                </c:pt>
                <c:pt idx="1533">
                  <c:v>2.1318498965522132</c:v>
                </c:pt>
                <c:pt idx="1534">
                  <c:v>2.1340988365967153</c:v>
                </c:pt>
                <c:pt idx="1535">
                  <c:v>2.1359850443759747</c:v>
                </c:pt>
                <c:pt idx="1536">
                  <c:v>2.1374295824398901</c:v>
                </c:pt>
                <c:pt idx="1537">
                  <c:v>2.1402215845043542</c:v>
                </c:pt>
                <c:pt idx="1538">
                  <c:v>2.1435430029464229</c:v>
                </c:pt>
                <c:pt idx="1539">
                  <c:v>2.152375188145772</c:v>
                </c:pt>
                <c:pt idx="1540">
                  <c:v>2.1571409719221055</c:v>
                </c:pt>
                <c:pt idx="1541">
                  <c:v>2.1704831282859667</c:v>
                </c:pt>
                <c:pt idx="1542">
                  <c:v>2.1664151722960998</c:v>
                </c:pt>
                <c:pt idx="1543">
                  <c:v>2.1730994642962638</c:v>
                </c:pt>
                <c:pt idx="1544">
                  <c:v>2.1896471375069666</c:v>
                </c:pt>
                <c:pt idx="1545">
                  <c:v>2.1869743189010813</c:v>
                </c:pt>
                <c:pt idx="1546">
                  <c:v>2.1759082211367904</c:v>
                </c:pt>
                <c:pt idx="1547">
                  <c:v>2.1762279437191538</c:v>
                </c:pt>
                <c:pt idx="1548">
                  <c:v>2.1859659232037076</c:v>
                </c:pt>
                <c:pt idx="1549">
                  <c:v>2.1672770932501755</c:v>
                </c:pt>
                <c:pt idx="1550">
                  <c:v>2.2014022538455675</c:v>
                </c:pt>
                <c:pt idx="1551">
                  <c:v>2.1816893097965009</c:v>
                </c:pt>
                <c:pt idx="1552">
                  <c:v>2.1841451799618414</c:v>
                </c:pt>
                <c:pt idx="1553">
                  <c:v>2.1807501786888235</c:v>
                </c:pt>
                <c:pt idx="1554">
                  <c:v>2.1767944969715316</c:v>
                </c:pt>
                <c:pt idx="1555">
                  <c:v>2.1779859860980277</c:v>
                </c:pt>
                <c:pt idx="1556">
                  <c:v>2.1826331046047311</c:v>
                </c:pt>
                <c:pt idx="1557">
                  <c:v>2.1939025051672085</c:v>
                </c:pt>
                <c:pt idx="1558">
                  <c:v>2.2038031959821711</c:v>
                </c:pt>
                <c:pt idx="1559">
                  <c:v>2.1949029553006763</c:v>
                </c:pt>
                <c:pt idx="1560">
                  <c:v>2.2128457658953602</c:v>
                </c:pt>
                <c:pt idx="1561">
                  <c:v>2.211106205589048</c:v>
                </c:pt>
                <c:pt idx="1562">
                  <c:v>2.2089087389802806</c:v>
                </c:pt>
                <c:pt idx="1563">
                  <c:v>2.2124089326102183</c:v>
                </c:pt>
                <c:pt idx="1564">
                  <c:v>2.1720176584975914</c:v>
                </c:pt>
                <c:pt idx="1565">
                  <c:v>2.1831559572556301</c:v>
                </c:pt>
                <c:pt idx="1566">
                  <c:v>2.1804810658939435</c:v>
                </c:pt>
                <c:pt idx="1567">
                  <c:v>2.1860507334619137</c:v>
                </c:pt>
                <c:pt idx="1568">
                  <c:v>2.1869853735986879</c:v>
                </c:pt>
                <c:pt idx="1569">
                  <c:v>2.1988154546054393</c:v>
                </c:pt>
                <c:pt idx="1570">
                  <c:v>2.2032889798137769</c:v>
                </c:pt>
                <c:pt idx="1571">
                  <c:v>2.2090018402616924</c:v>
                </c:pt>
                <c:pt idx="1572">
                  <c:v>2.207401154594073</c:v>
                </c:pt>
                <c:pt idx="1573">
                  <c:v>2.2024006312232336</c:v>
                </c:pt>
                <c:pt idx="1574">
                  <c:v>2.1990317121273835</c:v>
                </c:pt>
                <c:pt idx="1575">
                  <c:v>2.1893168784159451</c:v>
                </c:pt>
                <c:pt idx="1576">
                  <c:v>2.1948521727835413</c:v>
                </c:pt>
                <c:pt idx="1577">
                  <c:v>2.1958745595825739</c:v>
                </c:pt>
                <c:pt idx="1578">
                  <c:v>2.1917154023374459</c:v>
                </c:pt>
                <c:pt idx="1579">
                  <c:v>2.1848977630473927</c:v>
                </c:pt>
                <c:pt idx="1580">
                  <c:v>2.1676178888498514</c:v>
                </c:pt>
                <c:pt idx="1581">
                  <c:v>2.1543474152907884</c:v>
                </c:pt>
                <c:pt idx="1582">
                  <c:v>2.1761108330163741</c:v>
                </c:pt>
                <c:pt idx="1583">
                  <c:v>2.1708496606035106</c:v>
                </c:pt>
                <c:pt idx="1584">
                  <c:v>2.1743522724485498</c:v>
                </c:pt>
                <c:pt idx="1585">
                  <c:v>2.1964817043027303</c:v>
                </c:pt>
                <c:pt idx="1586">
                  <c:v>2.1899300686738545</c:v>
                </c:pt>
                <c:pt idx="1587">
                  <c:v>2.2175571398319063</c:v>
                </c:pt>
                <c:pt idx="1588">
                  <c:v>2.2357111987886809</c:v>
                </c:pt>
                <c:pt idx="1589">
                  <c:v>2.2340018661711394</c:v>
                </c:pt>
                <c:pt idx="1590">
                  <c:v>2.2478610023777956</c:v>
                </c:pt>
                <c:pt idx="1591">
                  <c:v>2.2388785423828459</c:v>
                </c:pt>
                <c:pt idx="1592">
                  <c:v>2.2569750823661328</c:v>
                </c:pt>
                <c:pt idx="1593">
                  <c:v>2.2556075817261694</c:v>
                </c:pt>
                <c:pt idx="1594">
                  <c:v>2.2529209447482748</c:v>
                </c:pt>
                <c:pt idx="1595">
                  <c:v>2.2522726903713917</c:v>
                </c:pt>
                <c:pt idx="1596">
                  <c:v>2.2615415361262321</c:v>
                </c:pt>
                <c:pt idx="1597">
                  <c:v>2.2575725542258818</c:v>
                </c:pt>
                <c:pt idx="1598">
                  <c:v>2.2639467965040891</c:v>
                </c:pt>
                <c:pt idx="1599">
                  <c:v>2.282097055408562</c:v>
                </c:pt>
                <c:pt idx="1600">
                  <c:v>2.279796296469025</c:v>
                </c:pt>
                <c:pt idx="1601">
                  <c:v>2.2811214783447102</c:v>
                </c:pt>
                <c:pt idx="1602">
                  <c:v>2.3010993896770526</c:v>
                </c:pt>
                <c:pt idx="1603">
                  <c:v>2.314936243758845</c:v>
                </c:pt>
                <c:pt idx="1604">
                  <c:v>2.2440758048251666</c:v>
                </c:pt>
                <c:pt idx="1605">
                  <c:v>2.2649456920707052</c:v>
                </c:pt>
                <c:pt idx="1606">
                  <c:v>2.281249816474745</c:v>
                </c:pt>
                <c:pt idx="1607">
                  <c:v>2.2962912871364414</c:v>
                </c:pt>
                <c:pt idx="1608">
                  <c:v>2.2968362491825554</c:v>
                </c:pt>
                <c:pt idx="1609">
                  <c:v>2.3061415408935702</c:v>
                </c:pt>
                <c:pt idx="1610">
                  <c:v>2.3186849953552979</c:v>
                </c:pt>
                <c:pt idx="1611">
                  <c:v>2.3226690047352099</c:v>
                </c:pt>
                <c:pt idx="1612">
                  <c:v>2.32305902828517</c:v>
                </c:pt>
                <c:pt idx="1613">
                  <c:v>2.3193536318308947</c:v>
                </c:pt>
                <c:pt idx="1614">
                  <c:v>2.3365217499448119</c:v>
                </c:pt>
                <c:pt idx="1615">
                  <c:v>2.3530873870391256</c:v>
                </c:pt>
                <c:pt idx="1616">
                  <c:v>2.3559413990479818</c:v>
                </c:pt>
                <c:pt idx="1617">
                  <c:v>2.3544642150801964</c:v>
                </c:pt>
                <c:pt idx="1618">
                  <c:v>2.3607603835565509</c:v>
                </c:pt>
                <c:pt idx="1619">
                  <c:v>2.383316457646516</c:v>
                </c:pt>
                <c:pt idx="1620">
                  <c:v>2.3350673662908403</c:v>
                </c:pt>
                <c:pt idx="1621">
                  <c:v>2.3231915119268081</c:v>
                </c:pt>
                <c:pt idx="1622">
                  <c:v>2.3389080100611555</c:v>
                </c:pt>
                <c:pt idx="1623">
                  <c:v>2.3276598552456425</c:v>
                </c:pt>
                <c:pt idx="1624">
                  <c:v>2.3158087012215773</c:v>
                </c:pt>
                <c:pt idx="1625">
                  <c:v>2.315207083850225</c:v>
                </c:pt>
                <c:pt idx="1626">
                  <c:v>2.3453957357194879</c:v>
                </c:pt>
                <c:pt idx="1627">
                  <c:v>2.326789125079411</c:v>
                </c:pt>
                <c:pt idx="1628">
                  <c:v>2.3435984837100379</c:v>
                </c:pt>
                <c:pt idx="1629">
                  <c:v>2.3473391170129365</c:v>
                </c:pt>
                <c:pt idx="1630">
                  <c:v>2.3586772639761588</c:v>
                </c:pt>
                <c:pt idx="1631">
                  <c:v>2.3465949976802389</c:v>
                </c:pt>
                <c:pt idx="1632">
                  <c:v>2.3103053618392515</c:v>
                </c:pt>
                <c:pt idx="1633">
                  <c:v>2.3412232782913018</c:v>
                </c:pt>
                <c:pt idx="1634">
                  <c:v>2.3063812896479301</c:v>
                </c:pt>
                <c:pt idx="1635">
                  <c:v>2.3042304600446943</c:v>
                </c:pt>
                <c:pt idx="1636">
                  <c:v>2.2932289631695464</c:v>
                </c:pt>
                <c:pt idx="1637">
                  <c:v>2.3156034983972398</c:v>
                </c:pt>
                <c:pt idx="1638">
                  <c:v>2.2941808762713318</c:v>
                </c:pt>
                <c:pt idx="1639">
                  <c:v>2.3204692926409902</c:v>
                </c:pt>
                <c:pt idx="1640">
                  <c:v>2.3359064869311008</c:v>
                </c:pt>
                <c:pt idx="1641">
                  <c:v>2.3442054557005432</c:v>
                </c:pt>
                <c:pt idx="1642">
                  <c:v>2.3743697526891396</c:v>
                </c:pt>
                <c:pt idx="1643">
                  <c:v>2.3764191899877591</c:v>
                </c:pt>
                <c:pt idx="1644">
                  <c:v>2.3954014876168372</c:v>
                </c:pt>
                <c:pt idx="1645">
                  <c:v>2.3933416865392121</c:v>
                </c:pt>
                <c:pt idx="1646">
                  <c:v>2.4057044657869189</c:v>
                </c:pt>
                <c:pt idx="1647">
                  <c:v>2.4232107885557617</c:v>
                </c:pt>
                <c:pt idx="1648">
                  <c:v>2.4258934527517031</c:v>
                </c:pt>
                <c:pt idx="1649">
                  <c:v>2.4165619061338708</c:v>
                </c:pt>
                <c:pt idx="1650">
                  <c:v>2.4193406080152764</c:v>
                </c:pt>
                <c:pt idx="1651">
                  <c:v>2.4222771847968878</c:v>
                </c:pt>
                <c:pt idx="1652">
                  <c:v>2.4262485849123396</c:v>
                </c:pt>
                <c:pt idx="1653">
                  <c:v>2.4035373995965714</c:v>
                </c:pt>
                <c:pt idx="1654">
                  <c:v>2.40166397381142</c:v>
                </c:pt>
                <c:pt idx="1655">
                  <c:v>2.3878198650843241</c:v>
                </c:pt>
                <c:pt idx="1656">
                  <c:v>2.3946343952406752</c:v>
                </c:pt>
                <c:pt idx="1657">
                  <c:v>2.3861246962980909</c:v>
                </c:pt>
                <c:pt idx="1658">
                  <c:v>2.3818973108411678</c:v>
                </c:pt>
                <c:pt idx="1659">
                  <c:v>2.390023377230845</c:v>
                </c:pt>
                <c:pt idx="1660">
                  <c:v>2.4072649054460609</c:v>
                </c:pt>
                <c:pt idx="1661">
                  <c:v>2.4009409274960372</c:v>
                </c:pt>
                <c:pt idx="1662">
                  <c:v>2.3950703648775664</c:v>
                </c:pt>
                <c:pt idx="1663">
                  <c:v>2.3409239378076521</c:v>
                </c:pt>
                <c:pt idx="1664">
                  <c:v>2.352791328418828</c:v>
                </c:pt>
                <c:pt idx="1665">
                  <c:v>2.3890393364141382</c:v>
                </c:pt>
                <c:pt idx="1666">
                  <c:v>2.3899354578389365</c:v>
                </c:pt>
                <c:pt idx="1667">
                  <c:v>2.3955489987380356</c:v>
                </c:pt>
                <c:pt idx="1668">
                  <c:v>2.3504805511595843</c:v>
                </c:pt>
                <c:pt idx="1669">
                  <c:v>2.3512776984948669</c:v>
                </c:pt>
                <c:pt idx="1670">
                  <c:v>2.34659517040989</c:v>
                </c:pt>
                <c:pt idx="1671">
                  <c:v>2.3800527309075856</c:v>
                </c:pt>
                <c:pt idx="1672">
                  <c:v>2.3785708832392465</c:v>
                </c:pt>
                <c:pt idx="1673">
                  <c:v>2.3810897997268787</c:v>
                </c:pt>
                <c:pt idx="1674">
                  <c:v>2.3733313020326472</c:v>
                </c:pt>
                <c:pt idx="1675">
                  <c:v>2.3776341703466706</c:v>
                </c:pt>
                <c:pt idx="1676">
                  <c:v>2.3823002891148879</c:v>
                </c:pt>
                <c:pt idx="1677">
                  <c:v>2.4080026337817038</c:v>
                </c:pt>
                <c:pt idx="1678">
                  <c:v>2.4329693228686788</c:v>
                </c:pt>
                <c:pt idx="1679">
                  <c:v>2.4369125680511625</c:v>
                </c:pt>
                <c:pt idx="1680">
                  <c:v>2.4140498988322427</c:v>
                </c:pt>
                <c:pt idx="1681">
                  <c:v>2.4204101500087902</c:v>
                </c:pt>
                <c:pt idx="1682">
                  <c:v>2.4295031569798136</c:v>
                </c:pt>
                <c:pt idx="1683">
                  <c:v>2.4154921914107059</c:v>
                </c:pt>
                <c:pt idx="1684">
                  <c:v>2.4507383674353465</c:v>
                </c:pt>
                <c:pt idx="1685">
                  <c:v>2.4605457842392471</c:v>
                </c:pt>
                <c:pt idx="1686">
                  <c:v>2.4625525573142872</c:v>
                </c:pt>
                <c:pt idx="1687">
                  <c:v>2.4635220888403855</c:v>
                </c:pt>
                <c:pt idx="1688">
                  <c:v>2.4788245540034053</c:v>
                </c:pt>
                <c:pt idx="1689">
                  <c:v>2.4925076786965943</c:v>
                </c:pt>
                <c:pt idx="1690">
                  <c:v>2.4969183303122908</c:v>
                </c:pt>
                <c:pt idx="1691">
                  <c:v>2.4854734364252962</c:v>
                </c:pt>
                <c:pt idx="1692">
                  <c:v>2.4771145304672637</c:v>
                </c:pt>
                <c:pt idx="1693">
                  <c:v>2.4805869146235331</c:v>
                </c:pt>
                <c:pt idx="1694">
                  <c:v>2.4474812044231222</c:v>
                </c:pt>
                <c:pt idx="1695">
                  <c:v>2.4478883282084434</c:v>
                </c:pt>
                <c:pt idx="1696">
                  <c:v>2.4826548339947134</c:v>
                </c:pt>
                <c:pt idx="1697">
                  <c:v>2.4907382361608126</c:v>
                </c:pt>
                <c:pt idx="1698">
                  <c:v>2.5082789321300289</c:v>
                </c:pt>
                <c:pt idx="1699">
                  <c:v>2.5222479243941587</c:v>
                </c:pt>
                <c:pt idx="1700">
                  <c:v>2.5305532841606557</c:v>
                </c:pt>
                <c:pt idx="1701">
                  <c:v>2.5368366706429022</c:v>
                </c:pt>
                <c:pt idx="1702">
                  <c:v>2.552492540670058</c:v>
                </c:pt>
                <c:pt idx="1703">
                  <c:v>2.5541514362297666</c:v>
                </c:pt>
                <c:pt idx="1704">
                  <c:v>2.5567266625833365</c:v>
                </c:pt>
                <c:pt idx="1705">
                  <c:v>2.560409085994146</c:v>
                </c:pt>
                <c:pt idx="1706">
                  <c:v>2.5712943358147657</c:v>
                </c:pt>
                <c:pt idx="1707">
                  <c:v>2.5690460866888647</c:v>
                </c:pt>
                <c:pt idx="1708">
                  <c:v>2.5772890910516697</c:v>
                </c:pt>
                <c:pt idx="1709">
                  <c:v>2.5804072066955528</c:v>
                </c:pt>
                <c:pt idx="1710">
                  <c:v>2.5831903995478611</c:v>
                </c:pt>
                <c:pt idx="1711">
                  <c:v>2.5874865314055304</c:v>
                </c:pt>
                <c:pt idx="1712">
                  <c:v>2.5835375861445939</c:v>
                </c:pt>
                <c:pt idx="1713">
                  <c:v>2.5968424329040296</c:v>
                </c:pt>
                <c:pt idx="1714">
                  <c:v>2.5900323937185812</c:v>
                </c:pt>
                <c:pt idx="1715">
                  <c:v>2.5990184810361838</c:v>
                </c:pt>
                <c:pt idx="1716">
                  <c:v>2.5808037939722182</c:v>
                </c:pt>
                <c:pt idx="1717">
                  <c:v>2.5886956389563389</c:v>
                </c:pt>
                <c:pt idx="1718">
                  <c:v>2.6314538274644979</c:v>
                </c:pt>
                <c:pt idx="1719">
                  <c:v>2.6291824325654805</c:v>
                </c:pt>
                <c:pt idx="1720">
                  <c:v>2.6382868396934116</c:v>
                </c:pt>
                <c:pt idx="1721">
                  <c:v>2.6370594227996915</c:v>
                </c:pt>
                <c:pt idx="1722">
                  <c:v>2.6392009250018225</c:v>
                </c:pt>
                <c:pt idx="1723">
                  <c:v>2.6626330838771723</c:v>
                </c:pt>
                <c:pt idx="1724">
                  <c:v>2.6805959311112701</c:v>
                </c:pt>
                <c:pt idx="1725">
                  <c:v>2.6727153135544062</c:v>
                </c:pt>
                <c:pt idx="1726">
                  <c:v>2.6800920787218834</c:v>
                </c:pt>
                <c:pt idx="1727">
                  <c:v>2.652486080581145</c:v>
                </c:pt>
                <c:pt idx="1728">
                  <c:v>2.655265991570102</c:v>
                </c:pt>
                <c:pt idx="1729">
                  <c:v>2.6594819768701186</c:v>
                </c:pt>
                <c:pt idx="1730">
                  <c:v>2.6554249028482086</c:v>
                </c:pt>
                <c:pt idx="1731">
                  <c:v>2.6370732411717013</c:v>
                </c:pt>
                <c:pt idx="1732">
                  <c:v>2.6694407048475202</c:v>
                </c:pt>
                <c:pt idx="1733">
                  <c:v>2.6619121103175911</c:v>
                </c:pt>
                <c:pt idx="1734">
                  <c:v>2.6747880693557913</c:v>
                </c:pt>
                <c:pt idx="1735">
                  <c:v>2.7034283726414201</c:v>
                </c:pt>
                <c:pt idx="1736">
                  <c:v>2.6993061795414173</c:v>
                </c:pt>
                <c:pt idx="1737">
                  <c:v>2.7157617878486078</c:v>
                </c:pt>
                <c:pt idx="1738">
                  <c:v>2.7028098277643564</c:v>
                </c:pt>
                <c:pt idx="1739">
                  <c:v>2.7157609242003562</c:v>
                </c:pt>
                <c:pt idx="1740">
                  <c:v>2.6588655047488561</c:v>
                </c:pt>
                <c:pt idx="1741">
                  <c:v>2.6744528011049171</c:v>
                </c:pt>
                <c:pt idx="1742">
                  <c:v>2.6619603018899727</c:v>
                </c:pt>
                <c:pt idx="1743">
                  <c:v>2.6175791455893309</c:v>
                </c:pt>
                <c:pt idx="1744">
                  <c:v>2.6175266357756954</c:v>
                </c:pt>
                <c:pt idx="1745">
                  <c:v>2.6225794962305207</c:v>
                </c:pt>
                <c:pt idx="1746">
                  <c:v>2.6410760780834748</c:v>
                </c:pt>
                <c:pt idx="1747">
                  <c:v>2.6483010138884997</c:v>
                </c:pt>
                <c:pt idx="1748">
                  <c:v>2.6626674570775446</c:v>
                </c:pt>
                <c:pt idx="1749">
                  <c:v>2.6552380093667822</c:v>
                </c:pt>
                <c:pt idx="1750">
                  <c:v>2.657615460270971</c:v>
                </c:pt>
                <c:pt idx="1751">
                  <c:v>2.6508625945997104</c:v>
                </c:pt>
                <c:pt idx="1752">
                  <c:v>2.6823817829638124</c:v>
                </c:pt>
                <c:pt idx="1753">
                  <c:v>2.7154700474695619</c:v>
                </c:pt>
                <c:pt idx="1754">
                  <c:v>2.706561861224162</c:v>
                </c:pt>
                <c:pt idx="1755">
                  <c:v>2.7073311990857758</c:v>
                </c:pt>
                <c:pt idx="1756">
                  <c:v>2.6995400554876721</c:v>
                </c:pt>
                <c:pt idx="1757">
                  <c:v>2.6948466454347377</c:v>
                </c:pt>
                <c:pt idx="1758">
                  <c:v>2.6838449758299396</c:v>
                </c:pt>
                <c:pt idx="1759">
                  <c:v>2.6885741409204478</c:v>
                </c:pt>
                <c:pt idx="1760">
                  <c:v>2.6966774069963106</c:v>
                </c:pt>
                <c:pt idx="1761">
                  <c:v>2.6778187837967149</c:v>
                </c:pt>
                <c:pt idx="1762">
                  <c:v>2.7180894926135615</c:v>
                </c:pt>
                <c:pt idx="1763">
                  <c:v>2.7516696911628409</c:v>
                </c:pt>
                <c:pt idx="1764">
                  <c:v>2.7627895078483178</c:v>
                </c:pt>
                <c:pt idx="1765">
                  <c:v>2.7835637028676929</c:v>
                </c:pt>
                <c:pt idx="1766">
                  <c:v>2.7962258225990499</c:v>
                </c:pt>
                <c:pt idx="1767">
                  <c:v>2.7904449066689887</c:v>
                </c:pt>
                <c:pt idx="1768">
                  <c:v>2.7763854040681992</c:v>
                </c:pt>
                <c:pt idx="1769">
                  <c:v>2.7964897535044262</c:v>
                </c:pt>
                <c:pt idx="1770">
                  <c:v>2.8180312136296135</c:v>
                </c:pt>
                <c:pt idx="1771">
                  <c:v>2.8096726531308818</c:v>
                </c:pt>
                <c:pt idx="1772">
                  <c:v>2.8523893865230123</c:v>
                </c:pt>
                <c:pt idx="1773">
                  <c:v>2.8521790018091719</c:v>
                </c:pt>
                <c:pt idx="1774">
                  <c:v>2.8612184625886594</c:v>
                </c:pt>
                <c:pt idx="1775">
                  <c:v>2.8894036232462348</c:v>
                </c:pt>
                <c:pt idx="1776">
                  <c:v>2.9070697209414336</c:v>
                </c:pt>
                <c:pt idx="1777">
                  <c:v>2.8846784309376781</c:v>
                </c:pt>
                <c:pt idx="1778">
                  <c:v>2.8756410429139931</c:v>
                </c:pt>
                <c:pt idx="1779">
                  <c:v>2.931718414742547</c:v>
                </c:pt>
                <c:pt idx="1780">
                  <c:v>2.9215342745717452</c:v>
                </c:pt>
                <c:pt idx="1781">
                  <c:v>2.8816091977847784</c:v>
                </c:pt>
                <c:pt idx="1782">
                  <c:v>2.888851579284466</c:v>
                </c:pt>
                <c:pt idx="1783">
                  <c:v>2.8850242356972098</c:v>
                </c:pt>
                <c:pt idx="1784">
                  <c:v>2.8196061625793671</c:v>
                </c:pt>
                <c:pt idx="1785">
                  <c:v>2.7025379512950769</c:v>
                </c:pt>
                <c:pt idx="1786">
                  <c:v>2.7696176836470294</c:v>
                </c:pt>
                <c:pt idx="1787">
                  <c:v>2.7448945433667165</c:v>
                </c:pt>
                <c:pt idx="1788">
                  <c:v>2.6431420974285058</c:v>
                </c:pt>
                <c:pt idx="1789">
                  <c:v>2.6906363602131771</c:v>
                </c:pt>
                <c:pt idx="1790">
                  <c:v>2.7337633265243322</c:v>
                </c:pt>
                <c:pt idx="1791">
                  <c:v>2.7415981707239143</c:v>
                </c:pt>
                <c:pt idx="1792">
                  <c:v>2.7970385156028432</c:v>
                </c:pt>
                <c:pt idx="1793">
                  <c:v>2.8340085335356355</c:v>
                </c:pt>
                <c:pt idx="1794">
                  <c:v>2.8257891931348955</c:v>
                </c:pt>
                <c:pt idx="1795">
                  <c:v>2.8356769292260995</c:v>
                </c:pt>
                <c:pt idx="1796">
                  <c:v>2.8161342966120473</c:v>
                </c:pt>
                <c:pt idx="1797">
                  <c:v>2.8111377460231597</c:v>
                </c:pt>
                <c:pt idx="1798">
                  <c:v>2.8646329823121395</c:v>
                </c:pt>
                <c:pt idx="1799">
                  <c:v>2.9032551593482845</c:v>
                </c:pt>
                <c:pt idx="1800">
                  <c:v>2.8794846230883584</c:v>
                </c:pt>
                <c:pt idx="1801">
                  <c:v>2.8550029588589076</c:v>
                </c:pt>
                <c:pt idx="1802">
                  <c:v>2.8163339720875795</c:v>
                </c:pt>
                <c:pt idx="1803">
                  <c:v>2.8525033880920874</c:v>
                </c:pt>
                <c:pt idx="1804">
                  <c:v>2.8861796243268287</c:v>
                </c:pt>
                <c:pt idx="1805">
                  <c:v>2.9080701710749</c:v>
                </c:pt>
                <c:pt idx="1806">
                  <c:v>2.9235184200626181</c:v>
                </c:pt>
                <c:pt idx="1807">
                  <c:v>2.9322469674718978</c:v>
                </c:pt>
                <c:pt idx="1808">
                  <c:v>2.9865466057414647</c:v>
                </c:pt>
                <c:pt idx="1809">
                  <c:v>2.9975608846107216</c:v>
                </c:pt>
                <c:pt idx="1810">
                  <c:v>2.9609807174982397</c:v>
                </c:pt>
                <c:pt idx="1811">
                  <c:v>2.9658470299309396</c:v>
                </c:pt>
                <c:pt idx="1812">
                  <c:v>2.9607896785052117</c:v>
                </c:pt>
                <c:pt idx="1813">
                  <c:v>2.9583015078953001</c:v>
                </c:pt>
                <c:pt idx="1814">
                  <c:v>2.9036121915350739</c:v>
                </c:pt>
                <c:pt idx="1815">
                  <c:v>2.91464236153214</c:v>
                </c:pt>
                <c:pt idx="1816">
                  <c:v>2.9161901919268236</c:v>
                </c:pt>
                <c:pt idx="1817">
                  <c:v>2.838691579809562</c:v>
                </c:pt>
                <c:pt idx="1818">
                  <c:v>2.7623404107580174</c:v>
                </c:pt>
                <c:pt idx="1819">
                  <c:v>2.8571639795114998</c:v>
                </c:pt>
                <c:pt idx="1820">
                  <c:v>2.7697624310938243</c:v>
                </c:pt>
                <c:pt idx="1821">
                  <c:v>2.7370175531325045</c:v>
                </c:pt>
                <c:pt idx="1822">
                  <c:v>2.7877005779879558</c:v>
                </c:pt>
                <c:pt idx="1823">
                  <c:v>2.7078236513182561</c:v>
                </c:pt>
                <c:pt idx="1824">
                  <c:v>2.7432587935801238</c:v>
                </c:pt>
                <c:pt idx="1825">
                  <c:v>2.7788290104283813</c:v>
                </c:pt>
                <c:pt idx="1826">
                  <c:v>2.7847760922818536</c:v>
                </c:pt>
                <c:pt idx="1827">
                  <c:v>2.7169988776027343</c:v>
                </c:pt>
                <c:pt idx="1828">
                  <c:v>2.7315342503895934</c:v>
                </c:pt>
                <c:pt idx="1829">
                  <c:v>2.7971856812647427</c:v>
                </c:pt>
                <c:pt idx="1830">
                  <c:v>2.791321164184025</c:v>
                </c:pt>
                <c:pt idx="1831">
                  <c:v>2.8251430115138145</c:v>
                </c:pt>
                <c:pt idx="1832">
                  <c:v>2.8103849902079583</c:v>
                </c:pt>
                <c:pt idx="1833">
                  <c:v>2.8245692036161318</c:v>
                </c:pt>
                <c:pt idx="1834">
                  <c:v>2.8783737987084677</c:v>
                </c:pt>
                <c:pt idx="1835">
                  <c:v>2.8738767822677147</c:v>
                </c:pt>
                <c:pt idx="1836">
                  <c:v>2.8328856180802369</c:v>
                </c:pt>
                <c:pt idx="1837">
                  <c:v>2.8072950294970442</c:v>
                </c:pt>
                <c:pt idx="1838">
                  <c:v>2.7949161863918759</c:v>
                </c:pt>
                <c:pt idx="1839">
                  <c:v>2.7549016356461502</c:v>
                </c:pt>
                <c:pt idx="1840">
                  <c:v>2.7483709003049386</c:v>
                </c:pt>
                <c:pt idx="1841">
                  <c:v>2.7963830065806556</c:v>
                </c:pt>
                <c:pt idx="1842">
                  <c:v>2.7934098111132202</c:v>
                </c:pt>
                <c:pt idx="1843">
                  <c:v>2.7724027765254893</c:v>
                </c:pt>
                <c:pt idx="1844">
                  <c:v>2.7949984057053308</c:v>
                </c:pt>
                <c:pt idx="1845">
                  <c:v>2.7829361760488238</c:v>
                </c:pt>
                <c:pt idx="1846">
                  <c:v>2.7864393060828139</c:v>
                </c:pt>
                <c:pt idx="1847">
                  <c:v>2.8289235453658881</c:v>
                </c:pt>
                <c:pt idx="1848">
                  <c:v>2.8526260261436693</c:v>
                </c:pt>
                <c:pt idx="1849">
                  <c:v>2.8621346206528706</c:v>
                </c:pt>
                <c:pt idx="1850">
                  <c:v>2.9057951488532314</c:v>
                </c:pt>
                <c:pt idx="1851">
                  <c:v>2.9430040518921334</c:v>
                </c:pt>
                <c:pt idx="1852">
                  <c:v>2.9404961901021078</c:v>
                </c:pt>
                <c:pt idx="1853">
                  <c:v>2.9490369803817118</c:v>
                </c:pt>
                <c:pt idx="1854">
                  <c:v>2.9235090926615119</c:v>
                </c:pt>
                <c:pt idx="1855">
                  <c:v>2.9444855541011719</c:v>
                </c:pt>
                <c:pt idx="1856">
                  <c:v>2.9422113955277527</c:v>
                </c:pt>
                <c:pt idx="1857">
                  <c:v>2.9279050622569476</c:v>
                </c:pt>
                <c:pt idx="1858">
                  <c:v>2.950590338125199</c:v>
                </c:pt>
                <c:pt idx="1859">
                  <c:v>2.9466850934657414</c:v>
                </c:pt>
                <c:pt idx="1860">
                  <c:v>2.9633009948882392</c:v>
                </c:pt>
                <c:pt idx="1861">
                  <c:v>2.9602277889533863</c:v>
                </c:pt>
                <c:pt idx="1862">
                  <c:v>2.9618443657488158</c:v>
                </c:pt>
                <c:pt idx="1863">
                  <c:v>2.9414942220204741</c:v>
                </c:pt>
                <c:pt idx="1864">
                  <c:v>2.9742783096123708</c:v>
                </c:pt>
                <c:pt idx="1865">
                  <c:v>2.9631581474675937</c:v>
                </c:pt>
                <c:pt idx="1866">
                  <c:v>3.0131690812544454</c:v>
                </c:pt>
                <c:pt idx="1867">
                  <c:v>3.0357294735856635</c:v>
                </c:pt>
                <c:pt idx="1868">
                  <c:v>3.0482273274197613</c:v>
                </c:pt>
                <c:pt idx="1869">
                  <c:v>3.0675918757645446</c:v>
                </c:pt>
                <c:pt idx="1870">
                  <c:v>3.0435268354511722</c:v>
                </c:pt>
                <c:pt idx="1871">
                  <c:v>3.0418086936214741</c:v>
                </c:pt>
                <c:pt idx="1872">
                  <c:v>3.0443191463562504</c:v>
                </c:pt>
                <c:pt idx="1873">
                  <c:v>3.0588293006141916</c:v>
                </c:pt>
                <c:pt idx="1874">
                  <c:v>3.0564369949600945</c:v>
                </c:pt>
                <c:pt idx="1875">
                  <c:v>3.0782733045980288</c:v>
                </c:pt>
                <c:pt idx="1876">
                  <c:v>3.0712271439808729</c:v>
                </c:pt>
                <c:pt idx="1877">
                  <c:v>3.0673780364577024</c:v>
                </c:pt>
                <c:pt idx="1878">
                  <c:v>3.0512981151395118</c:v>
                </c:pt>
                <c:pt idx="1879">
                  <c:v>3.0697556600915399</c:v>
                </c:pt>
                <c:pt idx="1880">
                  <c:v>3.0391248203179817</c:v>
                </c:pt>
                <c:pt idx="1881">
                  <c:v>3.0260844226528723</c:v>
                </c:pt>
                <c:pt idx="1882">
                  <c:v>2.9537485270479089</c:v>
                </c:pt>
                <c:pt idx="1883">
                  <c:v>2.9670989744349749</c:v>
                </c:pt>
                <c:pt idx="1884">
                  <c:v>2.9184265227068664</c:v>
                </c:pt>
                <c:pt idx="1885">
                  <c:v>2.9441518404171494</c:v>
                </c:pt>
                <c:pt idx="1886">
                  <c:v>2.9456727249864154</c:v>
                </c:pt>
                <c:pt idx="1887">
                  <c:v>2.9680819788737822</c:v>
                </c:pt>
                <c:pt idx="1888">
                  <c:v>2.9392777551501941</c:v>
                </c:pt>
                <c:pt idx="1889">
                  <c:v>2.9836311019771671</c:v>
                </c:pt>
                <c:pt idx="1890">
                  <c:v>3.020966270390304</c:v>
                </c:pt>
                <c:pt idx="1891">
                  <c:v>3.0475179267467376</c:v>
                </c:pt>
                <c:pt idx="1892">
                  <c:v>3.0548456366935812</c:v>
                </c:pt>
                <c:pt idx="1893">
                  <c:v>3.0252971209076462</c:v>
                </c:pt>
                <c:pt idx="1894">
                  <c:v>3.0620422448359883</c:v>
                </c:pt>
                <c:pt idx="1895">
                  <c:v>3.0545312687303716</c:v>
                </c:pt>
                <c:pt idx="1896">
                  <c:v>3.0500489343098778</c:v>
                </c:pt>
                <c:pt idx="1897">
                  <c:v>3.0760867199572188</c:v>
                </c:pt>
                <c:pt idx="1898">
                  <c:v>3.0833011192535871</c:v>
                </c:pt>
                <c:pt idx="1899">
                  <c:v>3.0644328231935849</c:v>
                </c:pt>
                <c:pt idx="1900">
                  <c:v>3.0586553618565264</c:v>
                </c:pt>
                <c:pt idx="1901">
                  <c:v>3.0677283321881363</c:v>
                </c:pt>
                <c:pt idx="1902">
                  <c:v>3.0640552361784339</c:v>
                </c:pt>
                <c:pt idx="1903">
                  <c:v>3.1032812760713822</c:v>
                </c:pt>
                <c:pt idx="1904">
                  <c:v>3.0958891379650453</c:v>
                </c:pt>
                <c:pt idx="1905">
                  <c:v>3.0524322580221703</c:v>
                </c:pt>
                <c:pt idx="1906">
                  <c:v>3.0094904578959394</c:v>
                </c:pt>
                <c:pt idx="1907">
                  <c:v>3.0201893324240845</c:v>
                </c:pt>
                <c:pt idx="1908">
                  <c:v>3.0292300023111229</c:v>
                </c:pt>
                <c:pt idx="1909">
                  <c:v>3.0571980417985021</c:v>
                </c:pt>
                <c:pt idx="1910">
                  <c:v>3.0606080705510808</c:v>
                </c:pt>
                <c:pt idx="1911">
                  <c:v>3.0827691119312317</c:v>
                </c:pt>
                <c:pt idx="1912">
                  <c:v>3.0960492583507015</c:v>
                </c:pt>
                <c:pt idx="1913">
                  <c:v>3.1007972509730726</c:v>
                </c:pt>
                <c:pt idx="1914">
                  <c:v>3.0949401612673104</c:v>
                </c:pt>
                <c:pt idx="1915">
                  <c:v>3.0579998528343375</c:v>
                </c:pt>
                <c:pt idx="1916">
                  <c:v>3.0514347442927527</c:v>
                </c:pt>
                <c:pt idx="1917">
                  <c:v>3.0651422238666086</c:v>
                </c:pt>
                <c:pt idx="1918">
                  <c:v>3.0275508973823513</c:v>
                </c:pt>
                <c:pt idx="1919">
                  <c:v>3.0380321325513511</c:v>
                </c:pt>
                <c:pt idx="1920">
                  <c:v>3.0322225434993713</c:v>
                </c:pt>
                <c:pt idx="1921">
                  <c:v>3.0382836269219196</c:v>
                </c:pt>
                <c:pt idx="1922">
                  <c:v>3.0577433493039168</c:v>
                </c:pt>
                <c:pt idx="1923">
                  <c:v>3.0726450816786706</c:v>
                </c:pt>
                <c:pt idx="1924">
                  <c:v>3.073625667902375</c:v>
                </c:pt>
                <c:pt idx="1925">
                  <c:v>3.1117118648342132</c:v>
                </c:pt>
                <c:pt idx="1926">
                  <c:v>3.1449113672346369</c:v>
                </c:pt>
                <c:pt idx="1927">
                  <c:v>3.151677533088955</c:v>
                </c:pt>
                <c:pt idx="1928">
                  <c:v>3.17025080690656</c:v>
                </c:pt>
                <c:pt idx="1929">
                  <c:v>3.1566220920531576</c:v>
                </c:pt>
                <c:pt idx="1930">
                  <c:v>3.1615300323315352</c:v>
                </c:pt>
                <c:pt idx="1931">
                  <c:v>3.1605100637476049</c:v>
                </c:pt>
                <c:pt idx="1932">
                  <c:v>3.1231812863315223</c:v>
                </c:pt>
                <c:pt idx="1933">
                  <c:v>3.0862250867707397</c:v>
                </c:pt>
                <c:pt idx="1934">
                  <c:v>3.0857846261629454</c:v>
                </c:pt>
                <c:pt idx="1935">
                  <c:v>3.0994729327456372</c:v>
                </c:pt>
                <c:pt idx="1936">
                  <c:v>3.1083521004098178</c:v>
                </c:pt>
                <c:pt idx="1937">
                  <c:v>3.0977810458227579</c:v>
                </c:pt>
                <c:pt idx="1938">
                  <c:v>3.120278391831683</c:v>
                </c:pt>
                <c:pt idx="1939">
                  <c:v>3.1288369732652486</c:v>
                </c:pt>
                <c:pt idx="1940">
                  <c:v>3.0883185701301366</c:v>
                </c:pt>
                <c:pt idx="1941">
                  <c:v>3.1127406426302979</c:v>
                </c:pt>
                <c:pt idx="1942">
                  <c:v>3.1113011137262356</c:v>
                </c:pt>
                <c:pt idx="1943">
                  <c:v>3.1423706868110868</c:v>
                </c:pt>
                <c:pt idx="1944">
                  <c:v>3.1280942357697517</c:v>
                </c:pt>
                <c:pt idx="1945">
                  <c:v>3.13747846493087</c:v>
                </c:pt>
                <c:pt idx="1946">
                  <c:v>3.1277912679634503</c:v>
                </c:pt>
                <c:pt idx="1947">
                  <c:v>3.1121958533138336</c:v>
                </c:pt>
                <c:pt idx="1948">
                  <c:v>3.1249484833818517</c:v>
                </c:pt>
                <c:pt idx="1949">
                  <c:v>3.124489886160795</c:v>
                </c:pt>
                <c:pt idx="1950">
                  <c:v>3.1282077191498776</c:v>
                </c:pt>
                <c:pt idx="1951">
                  <c:v>3.1149049451462436</c:v>
                </c:pt>
                <c:pt idx="1952">
                  <c:v>3.1252099960721251</c:v>
                </c:pt>
                <c:pt idx="1953">
                  <c:v>3.0761509753870588</c:v>
                </c:pt>
                <c:pt idx="1954">
                  <c:v>3.039156602573601</c:v>
                </c:pt>
                <c:pt idx="1955">
                  <c:v>3.0109762783462295</c:v>
                </c:pt>
                <c:pt idx="1956">
                  <c:v>3.0120105834911199</c:v>
                </c:pt>
                <c:pt idx="1957">
                  <c:v>2.8860720137548053</c:v>
                </c:pt>
                <c:pt idx="1958">
                  <c:v>2.843330752752359</c:v>
                </c:pt>
                <c:pt idx="1959">
                  <c:v>2.9012093493723161</c:v>
                </c:pt>
                <c:pt idx="1960">
                  <c:v>2.8776490250965803</c:v>
                </c:pt>
                <c:pt idx="1961">
                  <c:v>2.9613814502865048</c:v>
                </c:pt>
                <c:pt idx="1962">
                  <c:v>2.9630413822241137</c:v>
                </c:pt>
                <c:pt idx="1963">
                  <c:v>2.9012539136220457</c:v>
                </c:pt>
                <c:pt idx="1964">
                  <c:v>2.8755560599261316</c:v>
                </c:pt>
                <c:pt idx="1965">
                  <c:v>2.8809554160590882</c:v>
                </c:pt>
                <c:pt idx="1966">
                  <c:v>2.8636024772195481</c:v>
                </c:pt>
                <c:pt idx="1967">
                  <c:v>2.7276236511109779</c:v>
                </c:pt>
                <c:pt idx="1968">
                  <c:v>2.799832244963806</c:v>
                </c:pt>
                <c:pt idx="1969">
                  <c:v>2.7475167521851147</c:v>
                </c:pt>
                <c:pt idx="1970">
                  <c:v>2.7147093460904523</c:v>
                </c:pt>
                <c:pt idx="1971">
                  <c:v>2.77610748206116</c:v>
                </c:pt>
                <c:pt idx="1972">
                  <c:v>2.8262541813530029</c:v>
                </c:pt>
                <c:pt idx="1973">
                  <c:v>2.8884007548976607</c:v>
                </c:pt>
                <c:pt idx="1974">
                  <c:v>2.8634587661506514</c:v>
                </c:pt>
                <c:pt idx="1975">
                  <c:v>2.8560839010093262</c:v>
                </c:pt>
                <c:pt idx="1976">
                  <c:v>2.8753961122701246</c:v>
                </c:pt>
                <c:pt idx="1977">
                  <c:v>2.9411347716185814</c:v>
                </c:pt>
                <c:pt idx="1978">
                  <c:v>2.9307855019022684</c:v>
                </c:pt>
                <c:pt idx="1979">
                  <c:v>2.8851890197834158</c:v>
                </c:pt>
                <c:pt idx="1980">
                  <c:v>2.7970148516407738</c:v>
                </c:pt>
                <c:pt idx="1981">
                  <c:v>2.8039981386652868</c:v>
                </c:pt>
                <c:pt idx="1982">
                  <c:v>2.7904416248056334</c:v>
                </c:pt>
                <c:pt idx="1983">
                  <c:v>2.8489170023667394</c:v>
                </c:pt>
                <c:pt idx="1984">
                  <c:v>2.8416043198994543</c:v>
                </c:pt>
                <c:pt idx="1985">
                  <c:v>2.7506137948116822</c:v>
                </c:pt>
                <c:pt idx="1986">
                  <c:v>2.7200838291537917</c:v>
                </c:pt>
                <c:pt idx="1987">
                  <c:v>2.7377640906803005</c:v>
                </c:pt>
                <c:pt idx="1988">
                  <c:v>2.7259094820632326</c:v>
                </c:pt>
                <c:pt idx="1989">
                  <c:v>2.7830864508444213</c:v>
                </c:pt>
                <c:pt idx="1990">
                  <c:v>2.7856668590874949</c:v>
                </c:pt>
                <c:pt idx="1991">
                  <c:v>2.8681198757590156</c:v>
                </c:pt>
                <c:pt idx="1992">
                  <c:v>2.8589641679250004</c:v>
                </c:pt>
                <c:pt idx="1993">
                  <c:v>2.8891374468554027</c:v>
                </c:pt>
                <c:pt idx="1994">
                  <c:v>2.9355775405854199</c:v>
                </c:pt>
                <c:pt idx="1995">
                  <c:v>2.8220269686257295</c:v>
                </c:pt>
                <c:pt idx="1996">
                  <c:v>2.8247357149988397</c:v>
                </c:pt>
                <c:pt idx="1997">
                  <c:v>2.739055590274214</c:v>
                </c:pt>
                <c:pt idx="1998">
                  <c:v>2.7603227557150185</c:v>
                </c:pt>
                <c:pt idx="1999">
                  <c:v>2.7692675606462434</c:v>
                </c:pt>
                <c:pt idx="2000">
                  <c:v>2.8013747207393376</c:v>
                </c:pt>
                <c:pt idx="2001">
                  <c:v>2.7950605883793718</c:v>
                </c:pt>
                <c:pt idx="2002">
                  <c:v>2.7379580660773826</c:v>
                </c:pt>
                <c:pt idx="2003">
                  <c:v>2.6777091004688924</c:v>
                </c:pt>
                <c:pt idx="2004">
                  <c:v>2.6944580037219779</c:v>
                </c:pt>
                <c:pt idx="2005">
                  <c:v>2.6300448717085065</c:v>
                </c:pt>
                <c:pt idx="2006">
                  <c:v>2.5886878661220836</c:v>
                </c:pt>
                <c:pt idx="2007">
                  <c:v>2.5207325671736962</c:v>
                </c:pt>
                <c:pt idx="2008">
                  <c:v>2.4562684799134407</c:v>
                </c:pt>
                <c:pt idx="2009">
                  <c:v>2.6019402030678846</c:v>
                </c:pt>
                <c:pt idx="2010">
                  <c:v>2.6227805535432531</c:v>
                </c:pt>
                <c:pt idx="2011">
                  <c:v>2.6261375542932468</c:v>
                </c:pt>
                <c:pt idx="2012">
                  <c:v>2.6496996058654836</c:v>
                </c:pt>
                <c:pt idx="2013">
                  <c:v>2.6556731153554236</c:v>
                </c:pt>
                <c:pt idx="2014">
                  <c:v>2.5583703579338346</c:v>
                </c:pt>
                <c:pt idx="2015">
                  <c:v>2.6664391817174642</c:v>
                </c:pt>
                <c:pt idx="2016">
                  <c:v>2.7047015628924194</c:v>
                </c:pt>
                <c:pt idx="2017">
                  <c:v>2.7250598249143168</c:v>
                </c:pt>
                <c:pt idx="2018">
                  <c:v>2.7575554539905212</c:v>
                </c:pt>
                <c:pt idx="2019">
                  <c:v>2.7695392643858741</c:v>
                </c:pt>
                <c:pt idx="2020">
                  <c:v>2.7771176050550355</c:v>
                </c:pt>
                <c:pt idx="2021">
                  <c:v>2.7507678696595868</c:v>
                </c:pt>
                <c:pt idx="2022">
                  <c:v>2.7904936164303202</c:v>
                </c:pt>
                <c:pt idx="2023">
                  <c:v>2.7873247182693031</c:v>
                </c:pt>
                <c:pt idx="2024">
                  <c:v>2.8107646499789087</c:v>
                </c:pt>
                <c:pt idx="2025">
                  <c:v>2.8568744846179053</c:v>
                </c:pt>
                <c:pt idx="2026">
                  <c:v>2.7997712713973169</c:v>
                </c:pt>
                <c:pt idx="2027">
                  <c:v>2.7934505753106449</c:v>
                </c:pt>
                <c:pt idx="2028">
                  <c:v>2.8411712866666172</c:v>
                </c:pt>
                <c:pt idx="2029">
                  <c:v>2.8832107471006467</c:v>
                </c:pt>
                <c:pt idx="2030">
                  <c:v>2.8476797398829645</c:v>
                </c:pt>
                <c:pt idx="2031">
                  <c:v>2.8190017815336108</c:v>
                </c:pt>
                <c:pt idx="2032">
                  <c:v>2.8814818960326409</c:v>
                </c:pt>
                <c:pt idx="2033">
                  <c:v>2.9029793100970496</c:v>
                </c:pt>
                <c:pt idx="2034">
                  <c:v>2.9160639265525883</c:v>
                </c:pt>
                <c:pt idx="2035">
                  <c:v>2.94157782317113</c:v>
                </c:pt>
                <c:pt idx="2036">
                  <c:v>2.9587832508894714</c:v>
                </c:pt>
                <c:pt idx="2037">
                  <c:v>2.9788205812214539</c:v>
                </c:pt>
                <c:pt idx="2038">
                  <c:v>2.9306791004377994</c:v>
                </c:pt>
                <c:pt idx="2039">
                  <c:v>2.9350094327661918</c:v>
                </c:pt>
                <c:pt idx="2040">
                  <c:v>2.9383873338038482</c:v>
                </c:pt>
                <c:pt idx="2041">
                  <c:v>2.9869756661923499</c:v>
                </c:pt>
                <c:pt idx="2042">
                  <c:v>2.991539010818749</c:v>
                </c:pt>
                <c:pt idx="2043">
                  <c:v>2.9950452499864402</c:v>
                </c:pt>
                <c:pt idx="2044">
                  <c:v>3.0159308556301396</c:v>
                </c:pt>
                <c:pt idx="2045">
                  <c:v>3.0201858778310817</c:v>
                </c:pt>
                <c:pt idx="2046">
                  <c:v>3.0236713894407594</c:v>
                </c:pt>
                <c:pt idx="2047">
                  <c:v>3.0097403976996548</c:v>
                </c:pt>
                <c:pt idx="2048">
                  <c:v>3.0390740378008472</c:v>
                </c:pt>
                <c:pt idx="2049">
                  <c:v>3.0531409677765931</c:v>
                </c:pt>
                <c:pt idx="2050">
                  <c:v>3.0452311589088596</c:v>
                </c:pt>
                <c:pt idx="2051">
                  <c:v>3.0348203974371062</c:v>
                </c:pt>
                <c:pt idx="2052">
                  <c:v>3.0247324676814182</c:v>
                </c:pt>
                <c:pt idx="2053">
                  <c:v>3.0527305621279188</c:v>
                </c:pt>
                <c:pt idx="2054">
                  <c:v>3.0352358122456331</c:v>
                </c:pt>
                <c:pt idx="2055">
                  <c:v>3.0319131846960143</c:v>
                </c:pt>
                <c:pt idx="2056">
                  <c:v>2.9993702276956786</c:v>
                </c:pt>
                <c:pt idx="2057">
                  <c:v>2.9676102541993172</c:v>
                </c:pt>
                <c:pt idx="2058">
                  <c:v>2.960626967174802</c:v>
                </c:pt>
                <c:pt idx="2059">
                  <c:v>3.0194535041145927</c:v>
                </c:pt>
                <c:pt idx="2060">
                  <c:v>3.0327075683568947</c:v>
                </c:pt>
                <c:pt idx="2061">
                  <c:v>3.0521869819190055</c:v>
                </c:pt>
                <c:pt idx="2062">
                  <c:v>3.048791289727387</c:v>
                </c:pt>
                <c:pt idx="2063">
                  <c:v>3.0830888345135938</c:v>
                </c:pt>
                <c:pt idx="2064">
                  <c:v>3.0873423021476856</c:v>
                </c:pt>
                <c:pt idx="2065">
                  <c:v>3.1037340004843332</c:v>
                </c:pt>
                <c:pt idx="2066">
                  <c:v>3.0944886459619081</c:v>
                </c:pt>
                <c:pt idx="2067">
                  <c:v>3.152452398299372</c:v>
                </c:pt>
                <c:pt idx="2068">
                  <c:v>3.0699195805294988</c:v>
                </c:pt>
                <c:pt idx="2069">
                  <c:v>3.0576735665252697</c:v>
                </c:pt>
                <c:pt idx="2070">
                  <c:v>3.0799539640936504</c:v>
                </c:pt>
                <c:pt idx="2071">
                  <c:v>3.0475740638830242</c:v>
                </c:pt>
                <c:pt idx="2072">
                  <c:v>3.0562763563854864</c:v>
                </c:pt>
                <c:pt idx="2073">
                  <c:v>3.0853745659735705</c:v>
                </c:pt>
                <c:pt idx="2074">
                  <c:v>3.1346448350207297</c:v>
                </c:pt>
                <c:pt idx="2075">
                  <c:v>3.1412204800709707</c:v>
                </c:pt>
                <c:pt idx="2076">
                  <c:v>3.1696802808722282</c:v>
                </c:pt>
                <c:pt idx="2077">
                  <c:v>3.1672066195529269</c:v>
                </c:pt>
                <c:pt idx="2078">
                  <c:v>3.1851801760253311</c:v>
                </c:pt>
                <c:pt idx="2079">
                  <c:v>3.1906012960942007</c:v>
                </c:pt>
                <c:pt idx="2080">
                  <c:v>3.1735219610204437</c:v>
                </c:pt>
                <c:pt idx="2081">
                  <c:v>3.1918750045341517</c:v>
                </c:pt>
                <c:pt idx="2082">
                  <c:v>3.1855772814909455</c:v>
                </c:pt>
                <c:pt idx="2083">
                  <c:v>3.2007265354543137</c:v>
                </c:pt>
                <c:pt idx="2084">
                  <c:v>3.1919691421934644</c:v>
                </c:pt>
                <c:pt idx="2085">
                  <c:v>3.2203859333118432</c:v>
                </c:pt>
                <c:pt idx="2086">
                  <c:v>3.2202660589346639</c:v>
                </c:pt>
                <c:pt idx="2087">
                  <c:v>3.2215309581624583</c:v>
                </c:pt>
                <c:pt idx="2088">
                  <c:v>3.2342752972072693</c:v>
                </c:pt>
                <c:pt idx="2089">
                  <c:v>3.2769080839894444</c:v>
                </c:pt>
                <c:pt idx="2090">
                  <c:v>3.2783616039951649</c:v>
                </c:pt>
                <c:pt idx="2091">
                  <c:v>3.2744596411990599</c:v>
                </c:pt>
                <c:pt idx="2092">
                  <c:v>3.280900211662912</c:v>
                </c:pt>
                <c:pt idx="2093">
                  <c:v>3.2871747889330019</c:v>
                </c:pt>
                <c:pt idx="2094">
                  <c:v>3.2878936897367823</c:v>
                </c:pt>
                <c:pt idx="2095">
                  <c:v>3.2642684191126041</c:v>
                </c:pt>
                <c:pt idx="2096">
                  <c:v>3.2716553753294373</c:v>
                </c:pt>
                <c:pt idx="2097">
                  <c:v>3.3079678114842408</c:v>
                </c:pt>
                <c:pt idx="2098">
                  <c:v>3.2837322870062042</c:v>
                </c:pt>
                <c:pt idx="2099">
                  <c:v>3.2152952450636456</c:v>
                </c:pt>
                <c:pt idx="2100">
                  <c:v>3.2010338215018703</c:v>
                </c:pt>
                <c:pt idx="2101">
                  <c:v>3.1832571768305975</c:v>
                </c:pt>
                <c:pt idx="2102">
                  <c:v>3.1875626360893734</c:v>
                </c:pt>
                <c:pt idx="2103">
                  <c:v>3.0714066100873416</c:v>
                </c:pt>
                <c:pt idx="2104">
                  <c:v>3.1153181144693209</c:v>
                </c:pt>
                <c:pt idx="2105">
                  <c:v>3.1423641230843851</c:v>
                </c:pt>
                <c:pt idx="2106">
                  <c:v>3.1538850180174305</c:v>
                </c:pt>
                <c:pt idx="2107">
                  <c:v>3.1137873843099988</c:v>
                </c:pt>
                <c:pt idx="2108">
                  <c:v>3.0597920956839353</c:v>
                </c:pt>
                <c:pt idx="2109">
                  <c:v>3.1012366752029665</c:v>
                </c:pt>
                <c:pt idx="2110">
                  <c:v>3.0843414699362324</c:v>
                </c:pt>
                <c:pt idx="2111">
                  <c:v>3.0386731322829306</c:v>
                </c:pt>
                <c:pt idx="2112">
                  <c:v>3.0344426376923046</c:v>
                </c:pt>
                <c:pt idx="2113">
                  <c:v>3.0181024127913911</c:v>
                </c:pt>
                <c:pt idx="2114">
                  <c:v>3.0009933682178138</c:v>
                </c:pt>
                <c:pt idx="2115">
                  <c:v>3.0197961997404219</c:v>
                </c:pt>
                <c:pt idx="2116">
                  <c:v>2.9808973098047922</c:v>
                </c:pt>
                <c:pt idx="2117">
                  <c:v>2.9446622565332401</c:v>
                </c:pt>
                <c:pt idx="2118">
                  <c:v>3.0359928863020906</c:v>
                </c:pt>
                <c:pt idx="2119">
                  <c:v>3.0495050086416655</c:v>
                </c:pt>
                <c:pt idx="2120">
                  <c:v>3.0780586016429363</c:v>
                </c:pt>
                <c:pt idx="2121">
                  <c:v>3.1168788995877645</c:v>
                </c:pt>
                <c:pt idx="2122">
                  <c:v>3.1525883365340146</c:v>
                </c:pt>
                <c:pt idx="2123">
                  <c:v>3.1534535393514425</c:v>
                </c:pt>
                <c:pt idx="2124">
                  <c:v>3.1285922153510377</c:v>
                </c:pt>
                <c:pt idx="2125">
                  <c:v>3.1410541414179112</c:v>
                </c:pt>
                <c:pt idx="2126">
                  <c:v>3.1106984599769869</c:v>
                </c:pt>
                <c:pt idx="2127">
                  <c:v>3.1137588839177308</c:v>
                </c:pt>
                <c:pt idx="2128">
                  <c:v>3.1763293360237719</c:v>
                </c:pt>
                <c:pt idx="2129">
                  <c:v>3.1899262686215537</c:v>
                </c:pt>
                <c:pt idx="2130">
                  <c:v>3.2142338213636878</c:v>
                </c:pt>
                <c:pt idx="2131">
                  <c:v>3.2052874618656131</c:v>
                </c:pt>
                <c:pt idx="2132">
                  <c:v>3.1931380037357986</c:v>
                </c:pt>
                <c:pt idx="2133">
                  <c:v>3.1478173708681791</c:v>
                </c:pt>
                <c:pt idx="2134">
                  <c:v>3.1765474935718681</c:v>
                </c:pt>
                <c:pt idx="2135">
                  <c:v>3.20546191881223</c:v>
                </c:pt>
                <c:pt idx="2136">
                  <c:v>3.2175700945556671</c:v>
                </c:pt>
                <c:pt idx="2137">
                  <c:v>3.2606027504778585</c:v>
                </c:pt>
                <c:pt idx="2138">
                  <c:v>3.2571878852950782</c:v>
                </c:pt>
                <c:pt idx="2139">
                  <c:v>3.2724214313277025</c:v>
                </c:pt>
                <c:pt idx="2140">
                  <c:v>3.2655970555812943</c:v>
                </c:pt>
                <c:pt idx="2141">
                  <c:v>3.2422478069380003</c:v>
                </c:pt>
                <c:pt idx="2142">
                  <c:v>3.2627829441216156</c:v>
                </c:pt>
                <c:pt idx="2143">
                  <c:v>3.283711213988894</c:v>
                </c:pt>
                <c:pt idx="2144">
                  <c:v>3.2892542811907459</c:v>
                </c:pt>
                <c:pt idx="2145">
                  <c:v>3.3105437287564139</c:v>
                </c:pt>
                <c:pt idx="2146">
                  <c:v>3.3210674554193438</c:v>
                </c:pt>
                <c:pt idx="2147">
                  <c:v>3.2957615252995422</c:v>
                </c:pt>
                <c:pt idx="2148">
                  <c:v>3.2891347522728664</c:v>
                </c:pt>
                <c:pt idx="2149">
                  <c:v>3.3036119151676346</c:v>
                </c:pt>
                <c:pt idx="2150">
                  <c:v>3.2860067910389272</c:v>
                </c:pt>
                <c:pt idx="2151">
                  <c:v>3.3180457229202256</c:v>
                </c:pt>
                <c:pt idx="2152">
                  <c:v>3.3416355839661311</c:v>
                </c:pt>
                <c:pt idx="2153">
                  <c:v>3.3942367715861139</c:v>
                </c:pt>
                <c:pt idx="2154">
                  <c:v>3.3578687164839747</c:v>
                </c:pt>
                <c:pt idx="2155">
                  <c:v>3.3837318724550483</c:v>
                </c:pt>
                <c:pt idx="2156">
                  <c:v>3.3726120557695718</c:v>
                </c:pt>
                <c:pt idx="2157">
                  <c:v>3.3623615874131252</c:v>
                </c:pt>
                <c:pt idx="2158">
                  <c:v>3.2976078325296267</c:v>
                </c:pt>
                <c:pt idx="2159">
                  <c:v>3.2610463202193563</c:v>
                </c:pt>
                <c:pt idx="2160">
                  <c:v>3.2194094925997474</c:v>
                </c:pt>
                <c:pt idx="2161">
                  <c:v>3.0994188683651562</c:v>
                </c:pt>
                <c:pt idx="2162">
                  <c:v>3.1389162665384358</c:v>
                </c:pt>
                <c:pt idx="2163">
                  <c:v>3.142308504137052</c:v>
                </c:pt>
                <c:pt idx="2164">
                  <c:v>3.2137717695496324</c:v>
                </c:pt>
                <c:pt idx="2165">
                  <c:v>3.1759508853603711</c:v>
                </c:pt>
                <c:pt idx="2166">
                  <c:v>3.1345971616373016</c:v>
                </c:pt>
                <c:pt idx="2167">
                  <c:v>3.1989638293748919</c:v>
                </c:pt>
                <c:pt idx="2168">
                  <c:v>3.0966778215474751</c:v>
                </c:pt>
                <c:pt idx="2169">
                  <c:v>3.0975295514521939</c:v>
                </c:pt>
                <c:pt idx="2170">
                  <c:v>3.1526600193388155</c:v>
                </c:pt>
                <c:pt idx="2171">
                  <c:v>3.1961053263951325</c:v>
                </c:pt>
                <c:pt idx="2172">
                  <c:v>3.1777797468957929</c:v>
                </c:pt>
                <c:pt idx="2173">
                  <c:v>3.2059573074487631</c:v>
                </c:pt>
                <c:pt idx="2174">
                  <c:v>3.1990299848308861</c:v>
                </c:pt>
                <c:pt idx="2175">
                  <c:v>3.0993136760082356</c:v>
                </c:pt>
                <c:pt idx="2176">
                  <c:v>3.1324015950546849</c:v>
                </c:pt>
                <c:pt idx="2177">
                  <c:v>3.1184806216332879</c:v>
                </c:pt>
                <c:pt idx="2178">
                  <c:v>3.1337632228865449</c:v>
                </c:pt>
                <c:pt idx="2179">
                  <c:v>3.1880062058308738</c:v>
                </c:pt>
                <c:pt idx="2180">
                  <c:v>3.1899399142639151</c:v>
                </c:pt>
                <c:pt idx="2181">
                  <c:v>3.1523852064654827</c:v>
                </c:pt>
                <c:pt idx="2182">
                  <c:v>3.2000601444641745</c:v>
                </c:pt>
                <c:pt idx="2183">
                  <c:v>3.2665957784182633</c:v>
                </c:pt>
                <c:pt idx="2184">
                  <c:v>3.2652990969348483</c:v>
                </c:pt>
                <c:pt idx="2185">
                  <c:v>3.2618339674238839</c:v>
                </c:pt>
                <c:pt idx="2186">
                  <c:v>3.2642478642842465</c:v>
                </c:pt>
                <c:pt idx="2187">
                  <c:v>3.2988884501555837</c:v>
                </c:pt>
                <c:pt idx="2188">
                  <c:v>3.3112888844670145</c:v>
                </c:pt>
                <c:pt idx="2189">
                  <c:v>3.3048707688576786</c:v>
                </c:pt>
                <c:pt idx="2190">
                  <c:v>3.2942143858234605</c:v>
                </c:pt>
                <c:pt idx="2191">
                  <c:v>3.3058551551336857</c:v>
                </c:pt>
                <c:pt idx="2192">
                  <c:v>3.3055611692691893</c:v>
                </c:pt>
                <c:pt idx="2193">
                  <c:v>3.3031025354294474</c:v>
                </c:pt>
                <c:pt idx="2194">
                  <c:v>3.2749014836440615</c:v>
                </c:pt>
                <c:pt idx="2195">
                  <c:v>3.2813579452357233</c:v>
                </c:pt>
                <c:pt idx="2196">
                  <c:v>3.2319576107620289</c:v>
                </c:pt>
                <c:pt idx="2197">
                  <c:v>3.2654386624921412</c:v>
                </c:pt>
                <c:pt idx="2198">
                  <c:v>3.2540457602298316</c:v>
                </c:pt>
                <c:pt idx="2199">
                  <c:v>3.209289435129139</c:v>
                </c:pt>
                <c:pt idx="2200">
                  <c:v>3.2329027874074603</c:v>
                </c:pt>
                <c:pt idx="2201">
                  <c:v>3.1887178519893493</c:v>
                </c:pt>
                <c:pt idx="2202">
                  <c:v>3.1358404696588322</c:v>
                </c:pt>
                <c:pt idx="2203">
                  <c:v>3.177222348314872</c:v>
                </c:pt>
                <c:pt idx="2204">
                  <c:v>3.2220237558542455</c:v>
                </c:pt>
                <c:pt idx="2205">
                  <c:v>3.2122653942709785</c:v>
                </c:pt>
                <c:pt idx="2206">
                  <c:v>3.1412092526437192</c:v>
                </c:pt>
                <c:pt idx="2207">
                  <c:v>3.1796856458551672</c:v>
                </c:pt>
                <c:pt idx="2208">
                  <c:v>3.201341798468031</c:v>
                </c:pt>
                <c:pt idx="2209">
                  <c:v>3.2521585160726714</c:v>
                </c:pt>
                <c:pt idx="2210">
                  <c:v>3.2496363177216874</c:v>
                </c:pt>
                <c:pt idx="2211">
                  <c:v>3.3015718052701257</c:v>
                </c:pt>
                <c:pt idx="2212">
                  <c:v>3.2743637762432525</c:v>
                </c:pt>
                <c:pt idx="2213">
                  <c:v>3.2846297902682084</c:v>
                </c:pt>
                <c:pt idx="2214">
                  <c:v>3.2498475660837784</c:v>
                </c:pt>
                <c:pt idx="2215">
                  <c:v>3.2916851055568217</c:v>
                </c:pt>
                <c:pt idx="2216">
                  <c:v>3.2655920464214443</c:v>
                </c:pt>
                <c:pt idx="2217">
                  <c:v>3.2568227348147367</c:v>
                </c:pt>
                <c:pt idx="2218">
                  <c:v>3.2889805046953153</c:v>
                </c:pt>
                <c:pt idx="2219">
                  <c:v>3.3232141395109811</c:v>
                </c:pt>
                <c:pt idx="2220">
                  <c:v>3.3646262458557898</c:v>
                </c:pt>
                <c:pt idx="2221">
                  <c:v>3.3417651312037209</c:v>
                </c:pt>
                <c:pt idx="2222">
                  <c:v>3.3538199334852723</c:v>
                </c:pt>
                <c:pt idx="2223">
                  <c:v>3.3371456494410352</c:v>
                </c:pt>
                <c:pt idx="2224">
                  <c:v>3.3760065388536407</c:v>
                </c:pt>
                <c:pt idx="2225">
                  <c:v>3.4131105949949223</c:v>
                </c:pt>
                <c:pt idx="2226">
                  <c:v>3.4059746149597059</c:v>
                </c:pt>
                <c:pt idx="2227">
                  <c:v>3.393504225139977</c:v>
                </c:pt>
                <c:pt idx="2228">
                  <c:v>3.4024495482601513</c:v>
                </c:pt>
                <c:pt idx="2229">
                  <c:v>3.4184885326512644</c:v>
                </c:pt>
                <c:pt idx="2230">
                  <c:v>3.4088415816923212</c:v>
                </c:pt>
                <c:pt idx="2231">
                  <c:v>3.4142958658540143</c:v>
                </c:pt>
                <c:pt idx="2232">
                  <c:v>3.4128741281039159</c:v>
                </c:pt>
                <c:pt idx="2233">
                  <c:v>3.410535541371003</c:v>
                </c:pt>
                <c:pt idx="2234">
                  <c:v>3.448182141343298</c:v>
                </c:pt>
                <c:pt idx="2235">
                  <c:v>3.447297247345757</c:v>
                </c:pt>
                <c:pt idx="2236">
                  <c:v>3.4479330651878315</c:v>
                </c:pt>
                <c:pt idx="2237">
                  <c:v>3.4286590271797084</c:v>
                </c:pt>
                <c:pt idx="2238">
                  <c:v>3.4151332591977748</c:v>
                </c:pt>
                <c:pt idx="2239">
                  <c:v>3.4199133795350662</c:v>
                </c:pt>
                <c:pt idx="2240">
                  <c:v>3.4746374145549668</c:v>
                </c:pt>
                <c:pt idx="2241">
                  <c:v>3.47366805575852</c:v>
                </c:pt>
                <c:pt idx="2242">
                  <c:v>3.4921979744339455</c:v>
                </c:pt>
                <c:pt idx="2243">
                  <c:v>3.4704457841356167</c:v>
                </c:pt>
                <c:pt idx="2244">
                  <c:v>3.4262529031536011</c:v>
                </c:pt>
                <c:pt idx="2245">
                  <c:v>3.3988811264184187</c:v>
                </c:pt>
                <c:pt idx="2246">
                  <c:v>3.4254156825394917</c:v>
                </c:pt>
                <c:pt idx="2247">
                  <c:v>3.4313016180968239</c:v>
                </c:pt>
                <c:pt idx="2248">
                  <c:v>3.4675440987433297</c:v>
                </c:pt>
                <c:pt idx="2249">
                  <c:v>3.45302219886918</c:v>
                </c:pt>
                <c:pt idx="2250">
                  <c:v>3.454547228950049</c:v>
                </c:pt>
                <c:pt idx="2251">
                  <c:v>3.4824375400948773</c:v>
                </c:pt>
                <c:pt idx="2252">
                  <c:v>3.5348642707682427</c:v>
                </c:pt>
                <c:pt idx="2253">
                  <c:v>3.5334743152737644</c:v>
                </c:pt>
                <c:pt idx="2254">
                  <c:v>3.5695727393920746</c:v>
                </c:pt>
                <c:pt idx="2255">
                  <c:v>3.5737166964279923</c:v>
                </c:pt>
                <c:pt idx="2256">
                  <c:v>3.5761019201664355</c:v>
                </c:pt>
                <c:pt idx="2257">
                  <c:v>3.6012225113716632</c:v>
                </c:pt>
                <c:pt idx="2258">
                  <c:v>3.6225910691170848</c:v>
                </c:pt>
                <c:pt idx="2259">
                  <c:v>3.6305471695310487</c:v>
                </c:pt>
                <c:pt idx="2260">
                  <c:v>3.6309707026331317</c:v>
                </c:pt>
                <c:pt idx="2261">
                  <c:v>3.6481184386483347</c:v>
                </c:pt>
                <c:pt idx="2262">
                  <c:v>3.6415807941211189</c:v>
                </c:pt>
                <c:pt idx="2263">
                  <c:v>3.6130918020089915</c:v>
                </c:pt>
                <c:pt idx="2264">
                  <c:v>3.6248403546208876</c:v>
                </c:pt>
                <c:pt idx="2265">
                  <c:v>3.6794961614289927</c:v>
                </c:pt>
                <c:pt idx="2266">
                  <c:v>3.6355141833497671</c:v>
                </c:pt>
                <c:pt idx="2267">
                  <c:v>3.6413619456544217</c:v>
                </c:pt>
                <c:pt idx="2268">
                  <c:v>3.6594094304170754</c:v>
                </c:pt>
                <c:pt idx="2269">
                  <c:v>3.6760165226274175</c:v>
                </c:pt>
                <c:pt idx="2270">
                  <c:v>3.7035187102484368</c:v>
                </c:pt>
                <c:pt idx="2271">
                  <c:v>3.6894502257058397</c:v>
                </c:pt>
                <c:pt idx="2272">
                  <c:v>3.7272315548052246</c:v>
                </c:pt>
                <c:pt idx="2273">
                  <c:v>3.7277297071161581</c:v>
                </c:pt>
                <c:pt idx="2274">
                  <c:v>3.7232824368146371</c:v>
                </c:pt>
                <c:pt idx="2275">
                  <c:v>3.7689754748079052</c:v>
                </c:pt>
                <c:pt idx="2276">
                  <c:v>3.7842853673458801</c:v>
                </c:pt>
                <c:pt idx="2277">
                  <c:v>3.7791679060019123</c:v>
                </c:pt>
                <c:pt idx="2278">
                  <c:v>3.7852737264038399</c:v>
                </c:pt>
                <c:pt idx="2279">
                  <c:v>3.8026477382606947</c:v>
                </c:pt>
                <c:pt idx="2280">
                  <c:v>3.7642041636827681</c:v>
                </c:pt>
                <c:pt idx="2281">
                  <c:v>3.6724769466372535</c:v>
                </c:pt>
                <c:pt idx="2282">
                  <c:v>3.7280504660764211</c:v>
                </c:pt>
                <c:pt idx="2283">
                  <c:v>3.7067824369873654</c:v>
                </c:pt>
                <c:pt idx="2284">
                  <c:v>3.7153717642986517</c:v>
                </c:pt>
                <c:pt idx="2285">
                  <c:v>3.6246266880436937</c:v>
                </c:pt>
                <c:pt idx="2286">
                  <c:v>3.6670459809783251</c:v>
                </c:pt>
                <c:pt idx="2287">
                  <c:v>3.7579304500609285</c:v>
                </c:pt>
                <c:pt idx="2288">
                  <c:v>3.7959126637433962</c:v>
                </c:pt>
                <c:pt idx="2289">
                  <c:v>3.8157180181552746</c:v>
                </c:pt>
                <c:pt idx="2290">
                  <c:v>3.7715444828940714</c:v>
                </c:pt>
                <c:pt idx="2291">
                  <c:v>3.8132510932923278</c:v>
                </c:pt>
                <c:pt idx="2292">
                  <c:v>3.8398739142646092</c:v>
                </c:pt>
                <c:pt idx="2293">
                  <c:v>3.8771166723149344</c:v>
                </c:pt>
                <c:pt idx="2294">
                  <c:v>3.8751743273993866</c:v>
                </c:pt>
                <c:pt idx="2295">
                  <c:v>3.8783769078421759</c:v>
                </c:pt>
                <c:pt idx="2296">
                  <c:v>3.863734442672246</c:v>
                </c:pt>
                <c:pt idx="2297">
                  <c:v>3.9075255544880938</c:v>
                </c:pt>
                <c:pt idx="2298">
                  <c:v>3.8814848324367017</c:v>
                </c:pt>
                <c:pt idx="2299">
                  <c:v>3.8059157832408781</c:v>
                </c:pt>
                <c:pt idx="2300">
                  <c:v>3.6517131153968863</c:v>
                </c:pt>
                <c:pt idx="2301">
                  <c:v>3.5422885365895014</c:v>
                </c:pt>
                <c:pt idx="2302">
                  <c:v>3.5408006433834078</c:v>
                </c:pt>
                <c:pt idx="2303">
                  <c:v>3.3858623199595739</c:v>
                </c:pt>
                <c:pt idx="2304">
                  <c:v>3.4088343270470163</c:v>
                </c:pt>
                <c:pt idx="2305">
                  <c:v>3.5465145402092237</c:v>
                </c:pt>
                <c:pt idx="2306">
                  <c:v>3.4328922854447357</c:v>
                </c:pt>
                <c:pt idx="2307">
                  <c:v>3.5830123152786011</c:v>
                </c:pt>
                <c:pt idx="2308">
                  <c:v>3.4787651350037736</c:v>
                </c:pt>
                <c:pt idx="2309">
                  <c:v>3.4089951383512744</c:v>
                </c:pt>
                <c:pt idx="2310">
                  <c:v>3.1434360832930075</c:v>
                </c:pt>
                <c:pt idx="2311">
                  <c:v>3.3117804730512459</c:v>
                </c:pt>
                <c:pt idx="2312">
                  <c:v>3.1423845051831054</c:v>
                </c:pt>
                <c:pt idx="2313">
                  <c:v>2.8344733490241008</c:v>
                </c:pt>
                <c:pt idx="2314">
                  <c:v>3.1082553718057602</c:v>
                </c:pt>
                <c:pt idx="2315">
                  <c:v>2.6974021806082003</c:v>
                </c:pt>
                <c:pt idx="2316">
                  <c:v>2.8771455181665013</c:v>
                </c:pt>
                <c:pt idx="2317">
                  <c:v>2.7215152397643054</c:v>
                </c:pt>
                <c:pt idx="2318">
                  <c:v>2.7695086912378111</c:v>
                </c:pt>
                <c:pt idx="2319">
                  <c:v>2.6834385429632244</c:v>
                </c:pt>
                <c:pt idx="2320">
                  <c:v>2.6747082682574423</c:v>
                </c:pt>
                <c:pt idx="2321">
                  <c:v>2.9328154207504338</c:v>
                </c:pt>
                <c:pt idx="2322">
                  <c:v>2.9284317149601562</c:v>
                </c:pt>
                <c:pt idx="2323">
                  <c:v>3.1049006165412187</c:v>
                </c:pt>
                <c:pt idx="2324">
                  <c:v>2.9875125099449154</c:v>
                </c:pt>
                <c:pt idx="2325">
                  <c:v>3.0926426841911314</c:v>
                </c:pt>
                <c:pt idx="2326">
                  <c:v>3.0478906773316923</c:v>
                </c:pt>
                <c:pt idx="2327">
                  <c:v>2.9044744579484543</c:v>
                </c:pt>
                <c:pt idx="2328">
                  <c:v>2.9654623610001387</c:v>
                </c:pt>
                <c:pt idx="2329">
                  <c:v>2.9241191737857251</c:v>
                </c:pt>
                <c:pt idx="2330">
                  <c:v>3.162481599974027</c:v>
                </c:pt>
                <c:pt idx="2331">
                  <c:v>3.1535070855429832</c:v>
                </c:pt>
                <c:pt idx="2332">
                  <c:v>3.2617781757468984</c:v>
                </c:pt>
                <c:pt idx="2333">
                  <c:v>3.2616351555966014</c:v>
                </c:pt>
                <c:pt idx="2334">
                  <c:v>3.2661613633482256</c:v>
                </c:pt>
                <c:pt idx="2335">
                  <c:v>3.3887805873982733</c:v>
                </c:pt>
                <c:pt idx="2336">
                  <c:v>3.3242038804061433</c:v>
                </c:pt>
                <c:pt idx="2337">
                  <c:v>3.3785135369954169</c:v>
                </c:pt>
                <c:pt idx="2338">
                  <c:v>3.4330473966705402</c:v>
                </c:pt>
                <c:pt idx="2339">
                  <c:v>3.3911912023952833</c:v>
                </c:pt>
                <c:pt idx="2340">
                  <c:v>3.2606143233644209</c:v>
                </c:pt>
                <c:pt idx="2341">
                  <c:v>3.3893801320138244</c:v>
                </c:pt>
                <c:pt idx="2342">
                  <c:v>3.3767506581863387</c:v>
                </c:pt>
                <c:pt idx="2343">
                  <c:v>3.4379334002833524</c:v>
                </c:pt>
                <c:pt idx="2344">
                  <c:v>3.4840024707249229</c:v>
                </c:pt>
                <c:pt idx="2345">
                  <c:v>3.4455525051499416</c:v>
                </c:pt>
                <c:pt idx="2346">
                  <c:v>3.5701002557435273</c:v>
                </c:pt>
                <c:pt idx="2347">
                  <c:v>3.5197623447290063</c:v>
                </c:pt>
                <c:pt idx="2348">
                  <c:v>3.3967486061580954</c:v>
                </c:pt>
                <c:pt idx="2349">
                  <c:v>3.4308046748934418</c:v>
                </c:pt>
                <c:pt idx="2350">
                  <c:v>3.4805458049668139</c:v>
                </c:pt>
                <c:pt idx="2351">
                  <c:v>3.4951518241805699</c:v>
                </c:pt>
                <c:pt idx="2352">
                  <c:v>3.5439313682917497</c:v>
                </c:pt>
                <c:pt idx="2353">
                  <c:v>3.6129202814664279</c:v>
                </c:pt>
                <c:pt idx="2354">
                  <c:v>3.6278107864139231</c:v>
                </c:pt>
                <c:pt idx="2355">
                  <c:v>3.5488289447911212</c:v>
                </c:pt>
                <c:pt idx="2356">
                  <c:v>3.4869580477680473</c:v>
                </c:pt>
                <c:pt idx="2357">
                  <c:v>3.5391814756432272</c:v>
                </c:pt>
                <c:pt idx="2358">
                  <c:v>3.5404028469991933</c:v>
                </c:pt>
                <c:pt idx="2359">
                  <c:v>3.6344285774987939</c:v>
                </c:pt>
                <c:pt idx="2360">
                  <c:v>3.6142416632898104</c:v>
                </c:pt>
                <c:pt idx="2361">
                  <c:v>3.7025419240770372</c:v>
                </c:pt>
                <c:pt idx="2362">
                  <c:v>3.6500193284478564</c:v>
                </c:pt>
                <c:pt idx="2363">
                  <c:v>3.6670794905304516</c:v>
                </c:pt>
                <c:pt idx="2364">
                  <c:v>3.6892679959249706</c:v>
                </c:pt>
                <c:pt idx="2365">
                  <c:v>3.726116757643382</c:v>
                </c:pt>
                <c:pt idx="2366">
                  <c:v>3.7008607463924634</c:v>
                </c:pt>
                <c:pt idx="2367">
                  <c:v>3.7616543285877668</c:v>
                </c:pt>
                <c:pt idx="2368">
                  <c:v>3.7709102196188491</c:v>
                </c:pt>
                <c:pt idx="2369">
                  <c:v>3.8130761181567618</c:v>
                </c:pt>
                <c:pt idx="2370">
                  <c:v>3.8683240422054617</c:v>
                </c:pt>
                <c:pt idx="2371">
                  <c:v>3.8576994414268651</c:v>
                </c:pt>
                <c:pt idx="2372">
                  <c:v>3.9413042194053554</c:v>
                </c:pt>
                <c:pt idx="2373">
                  <c:v>3.9741665535287538</c:v>
                </c:pt>
                <c:pt idx="2374">
                  <c:v>3.9643375455185885</c:v>
                </c:pt>
                <c:pt idx="2375">
                  <c:v>3.9742518819759112</c:v>
                </c:pt>
                <c:pt idx="2376">
                  <c:v>3.7416582806421617</c:v>
                </c:pt>
                <c:pt idx="2377">
                  <c:v>3.7905032892907347</c:v>
                </c:pt>
                <c:pt idx="2378">
                  <c:v>3.8338016034148037</c:v>
                </c:pt>
                <c:pt idx="2379">
                  <c:v>3.9145642877302964</c:v>
                </c:pt>
                <c:pt idx="2380">
                  <c:v>3.9213871089098529</c:v>
                </c:pt>
                <c:pt idx="2381">
                  <c:v>3.9235398385392406</c:v>
                </c:pt>
                <c:pt idx="2382">
                  <c:v>3.9192272973648099</c:v>
                </c:pt>
                <c:pt idx="2383">
                  <c:v>3.9603920548506535</c:v>
                </c:pt>
                <c:pt idx="2384">
                  <c:v>3.9792567235880023</c:v>
                </c:pt>
                <c:pt idx="2385">
                  <c:v>3.8849772532323836</c:v>
                </c:pt>
                <c:pt idx="2386">
                  <c:v>3.9289025759863705</c:v>
                </c:pt>
                <c:pt idx="2387">
                  <c:v>3.8494445187182</c:v>
                </c:pt>
                <c:pt idx="2388">
                  <c:v>3.8790191166813024</c:v>
                </c:pt>
                <c:pt idx="2389">
                  <c:v>3.9594076685746447</c:v>
                </c:pt>
                <c:pt idx="2390">
                  <c:v>3.9731921855724517</c:v>
                </c:pt>
                <c:pt idx="2391">
                  <c:v>4.0020340643597656</c:v>
                </c:pt>
                <c:pt idx="2392">
                  <c:v>4.0891813547324718</c:v>
                </c:pt>
                <c:pt idx="2393">
                  <c:v>4.0522453645407523</c:v>
                </c:pt>
                <c:pt idx="2394">
                  <c:v>4.1111223385383751</c:v>
                </c:pt>
                <c:pt idx="2395">
                  <c:v>4.133114277591063</c:v>
                </c:pt>
                <c:pt idx="2396">
                  <c:v>4.138446960079075</c:v>
                </c:pt>
                <c:pt idx="2397">
                  <c:v>4.0573006432106764</c:v>
                </c:pt>
                <c:pt idx="2398">
                  <c:v>4.1049417261979455</c:v>
                </c:pt>
                <c:pt idx="2399">
                  <c:v>4.1180750524148175</c:v>
                </c:pt>
                <c:pt idx="2400">
                  <c:v>4.0922884156787438</c:v>
                </c:pt>
                <c:pt idx="2401">
                  <c:v>4.1064384286161966</c:v>
                </c:pt>
                <c:pt idx="2402">
                  <c:v>4.1953603434141868</c:v>
                </c:pt>
                <c:pt idx="2403">
                  <c:v>4.1729196527304984</c:v>
                </c:pt>
                <c:pt idx="2404">
                  <c:v>4.186377192500637</c:v>
                </c:pt>
                <c:pt idx="2405">
                  <c:v>4.1120847881488158</c:v>
                </c:pt>
                <c:pt idx="2406">
                  <c:v>4.0671579788834595</c:v>
                </c:pt>
                <c:pt idx="2407">
                  <c:v>4.1414863110025033</c:v>
                </c:pt>
                <c:pt idx="2408">
                  <c:v>4.0897542989819025</c:v>
                </c:pt>
                <c:pt idx="2409">
                  <c:v>4.1616258972873554</c:v>
                </c:pt>
                <c:pt idx="2410">
                  <c:v>4.1886174960626334</c:v>
                </c:pt>
                <c:pt idx="2411">
                  <c:v>4.2198544441784467</c:v>
                </c:pt>
                <c:pt idx="2412">
                  <c:v>4.2880569192561495</c:v>
                </c:pt>
                <c:pt idx="2413">
                  <c:v>4.310181341950476</c:v>
                </c:pt>
                <c:pt idx="2414">
                  <c:v>4.3193259950868823</c:v>
                </c:pt>
                <c:pt idx="2415">
                  <c:v>4.3370326842498592</c:v>
                </c:pt>
                <c:pt idx="2416">
                  <c:v>4.2959332185717578</c:v>
                </c:pt>
                <c:pt idx="2417">
                  <c:v>4.2811688062688473</c:v>
                </c:pt>
                <c:pt idx="2418">
                  <c:v>4.2275379772045278</c:v>
                </c:pt>
                <c:pt idx="2419">
                  <c:v>4.3147940872568054</c:v>
                </c:pt>
                <c:pt idx="2420">
                  <c:v>4.3046916482105075</c:v>
                </c:pt>
                <c:pt idx="2421">
                  <c:v>4.2977910986883989</c:v>
                </c:pt>
                <c:pt idx="2422">
                  <c:v>4.3318430219121424</c:v>
                </c:pt>
                <c:pt idx="2423">
                  <c:v>4.3447158718166392</c:v>
                </c:pt>
                <c:pt idx="2424">
                  <c:v>4.3263844195091954</c:v>
                </c:pt>
                <c:pt idx="2425">
                  <c:v>4.3381055081067235</c:v>
                </c:pt>
                <c:pt idx="2426">
                  <c:v>4.3514195095376165</c:v>
                </c:pt>
                <c:pt idx="2427">
                  <c:v>4.3757436443261621</c:v>
                </c:pt>
                <c:pt idx="2428">
                  <c:v>4.409067339345019</c:v>
                </c:pt>
                <c:pt idx="2429">
                  <c:v>4.4776102645630989</c:v>
                </c:pt>
                <c:pt idx="2430">
                  <c:v>4.4662658993324724</c:v>
                </c:pt>
                <c:pt idx="2431">
                  <c:v>4.5078552262983012</c:v>
                </c:pt>
                <c:pt idx="2432">
                  <c:v>4.5122130226410615</c:v>
                </c:pt>
                <c:pt idx="2433">
                  <c:v>4.5965954295043696</c:v>
                </c:pt>
                <c:pt idx="2434">
                  <c:v>4.6719763761112176</c:v>
                </c:pt>
                <c:pt idx="2435">
                  <c:v>4.4387920393740732</c:v>
                </c:pt>
                <c:pt idx="2436">
                  <c:v>4.3736323698128032</c:v>
                </c:pt>
                <c:pt idx="2437">
                  <c:v>4.2055809295411617</c:v>
                </c:pt>
                <c:pt idx="2438">
                  <c:v>4.3133835769339628</c:v>
                </c:pt>
                <c:pt idx="2439">
                  <c:v>4.2345086549645812</c:v>
                </c:pt>
                <c:pt idx="2440">
                  <c:v>4.2202911047339358</c:v>
                </c:pt>
                <c:pt idx="2441">
                  <c:v>4.2827599918057082</c:v>
                </c:pt>
                <c:pt idx="2442">
                  <c:v>4.3273734694857566</c:v>
                </c:pt>
                <c:pt idx="2443">
                  <c:v>4.2899743911020769</c:v>
                </c:pt>
                <c:pt idx="2444">
                  <c:v>4.2560932975022974</c:v>
                </c:pt>
                <c:pt idx="2445">
                  <c:v>4.2161818663576911</c:v>
                </c:pt>
                <c:pt idx="2446">
                  <c:v>4.2118506703810477</c:v>
                </c:pt>
                <c:pt idx="2447">
                  <c:v>4.2688032633467365</c:v>
                </c:pt>
                <c:pt idx="2448">
                  <c:v>4.168140223311803</c:v>
                </c:pt>
                <c:pt idx="2449">
                  <c:v>4.1747018772603859</c:v>
                </c:pt>
                <c:pt idx="2450">
                  <c:v>4.2544373383466416</c:v>
                </c:pt>
                <c:pt idx="2451">
                  <c:v>4.3359051050939046</c:v>
                </c:pt>
                <c:pt idx="2452">
                  <c:v>4.3293588240841823</c:v>
                </c:pt>
                <c:pt idx="2453">
                  <c:v>4.3549406034552183</c:v>
                </c:pt>
                <c:pt idx="2454">
                  <c:v>4.4178288781174722</c:v>
                </c:pt>
                <c:pt idx="2455">
                  <c:v>4.3280486696880578</c:v>
                </c:pt>
                <c:pt idx="2456">
                  <c:v>4.4286754364964667</c:v>
                </c:pt>
                <c:pt idx="2457">
                  <c:v>4.3784401268941142</c:v>
                </c:pt>
                <c:pt idx="2458">
                  <c:v>4.4579494848683678</c:v>
                </c:pt>
                <c:pt idx="2459">
                  <c:v>4.494922957394162</c:v>
                </c:pt>
                <c:pt idx="2460">
                  <c:v>4.5645456156551134</c:v>
                </c:pt>
                <c:pt idx="2461">
                  <c:v>4.6443776326157815</c:v>
                </c:pt>
                <c:pt idx="2462">
                  <c:v>4.6399768265901429</c:v>
                </c:pt>
                <c:pt idx="2463">
                  <c:v>4.606863170825827</c:v>
                </c:pt>
                <c:pt idx="2464">
                  <c:v>4.594534073859891</c:v>
                </c:pt>
                <c:pt idx="2465">
                  <c:v>4.5842979420644046</c:v>
                </c:pt>
                <c:pt idx="2466">
                  <c:v>4.5354090600847012</c:v>
                </c:pt>
                <c:pt idx="2467">
                  <c:v>4.5376927187888763</c:v>
                </c:pt>
                <c:pt idx="2468">
                  <c:v>4.5264044906945378</c:v>
                </c:pt>
                <c:pt idx="2469">
                  <c:v>4.5389583089352712</c:v>
                </c:pt>
                <c:pt idx="2470">
                  <c:v>4.5508538544794161</c:v>
                </c:pt>
                <c:pt idx="2471">
                  <c:v>4.4638969121811387</c:v>
                </c:pt>
                <c:pt idx="2472">
                  <c:v>4.4774337348606785</c:v>
                </c:pt>
                <c:pt idx="2473">
                  <c:v>4.3199566310394495</c:v>
                </c:pt>
                <c:pt idx="2474">
                  <c:v>4.3919506946668347</c:v>
                </c:pt>
                <c:pt idx="2475">
                  <c:v>4.3028221952073054</c:v>
                </c:pt>
                <c:pt idx="2476">
                  <c:v>4.3227412057289598</c:v>
                </c:pt>
                <c:pt idx="2477">
                  <c:v>4.398609077219481</c:v>
                </c:pt>
                <c:pt idx="2478">
                  <c:v>4.5667797009497031</c:v>
                </c:pt>
                <c:pt idx="2479">
                  <c:v>4.7151235517914314</c:v>
                </c:pt>
                <c:pt idx="2480">
                  <c:v>4.7448850432359588</c:v>
                </c:pt>
                <c:pt idx="2481">
                  <c:v>4.6745130837528066</c:v>
                </c:pt>
                <c:pt idx="2482">
                  <c:v>4.5809286775092524</c:v>
                </c:pt>
                <c:pt idx="2483">
                  <c:v>4.6907142612853772</c:v>
                </c:pt>
                <c:pt idx="2484">
                  <c:v>4.6570514979633435</c:v>
                </c:pt>
                <c:pt idx="2485">
                  <c:v>4.7057386317117116</c:v>
                </c:pt>
                <c:pt idx="2486">
                  <c:v>4.7640639072068662</c:v>
                </c:pt>
                <c:pt idx="2487">
                  <c:v>4.744070968394964</c:v>
                </c:pt>
                <c:pt idx="2488">
                  <c:v>4.702034444364986</c:v>
                </c:pt>
                <c:pt idx="2489">
                  <c:v>4.7524094922542837</c:v>
                </c:pt>
                <c:pt idx="2490">
                  <c:v>4.7376395526025687</c:v>
                </c:pt>
                <c:pt idx="2491">
                  <c:v>4.7690526849615011</c:v>
                </c:pt>
                <c:pt idx="2492">
                  <c:v>4.8113769765885692</c:v>
                </c:pt>
                <c:pt idx="2493">
                  <c:v>4.8215666441081737</c:v>
                </c:pt>
                <c:pt idx="2494">
                  <c:v>4.8679939558440832</c:v>
                </c:pt>
                <c:pt idx="2495">
                  <c:v>4.8821854238975613</c:v>
                </c:pt>
                <c:pt idx="2496">
                  <c:v>4.9312333898850209</c:v>
                </c:pt>
                <c:pt idx="2497">
                  <c:v>4.9376179959422339</c:v>
                </c:pt>
                <c:pt idx="2498">
                  <c:v>4.944667092963444</c:v>
                </c:pt>
                <c:pt idx="2499">
                  <c:v>5.018324197662138</c:v>
                </c:pt>
                <c:pt idx="2500">
                  <c:v>5.0325072019627619</c:v>
                </c:pt>
                <c:pt idx="2501">
                  <c:v>5.0559355607858079</c:v>
                </c:pt>
                <c:pt idx="2502">
                  <c:v>4.9521454231651862</c:v>
                </c:pt>
                <c:pt idx="2503">
                  <c:v>4.9775529183192573</c:v>
                </c:pt>
                <c:pt idx="2504">
                  <c:v>4.9596101077245729</c:v>
                </c:pt>
                <c:pt idx="2505">
                  <c:v>4.9740561792823215</c:v>
                </c:pt>
                <c:pt idx="2506">
                  <c:v>5.0390655740479904</c:v>
                </c:pt>
                <c:pt idx="2507">
                  <c:v>5.0658117239904534</c:v>
                </c:pt>
                <c:pt idx="2508">
                  <c:v>5.0934883685580887</c:v>
                </c:pt>
                <c:pt idx="2509">
                  <c:v>5.0809202137563938</c:v>
                </c:pt>
                <c:pt idx="2510">
                  <c:v>5.0733076726165107</c:v>
                </c:pt>
                <c:pt idx="2511">
                  <c:v>5.0936084156649182</c:v>
                </c:pt>
                <c:pt idx="2512">
                  <c:v>5.0587108080742107</c:v>
                </c:pt>
                <c:pt idx="2513">
                  <c:v>5.0770657516140707</c:v>
                </c:pt>
                <c:pt idx="2514">
                  <c:v>5.0791986173336943</c:v>
                </c:pt>
                <c:pt idx="2515">
                  <c:v>5.0647829461943656</c:v>
                </c:pt>
                <c:pt idx="2516">
                  <c:v>5.0931387637462544</c:v>
                </c:pt>
                <c:pt idx="2517">
                  <c:v>5.1023134718417831</c:v>
                </c:pt>
                <c:pt idx="2518">
                  <c:v>5.0665829618782174</c:v>
                </c:pt>
                <c:pt idx="2519">
                  <c:v>5.1364778420677499</c:v>
                </c:pt>
                <c:pt idx="2520">
                  <c:v>5.1037099910629653</c:v>
                </c:pt>
                <c:pt idx="2521">
                  <c:v>5.2489984271238024</c:v>
                </c:pt>
                <c:pt idx="2522">
                  <c:v>5.2730282305885527</c:v>
                </c:pt>
                <c:pt idx="2523">
                  <c:v>5.2678786415296637</c:v>
                </c:pt>
                <c:pt idx="2524">
                  <c:v>5.2939927736823558</c:v>
                </c:pt>
                <c:pt idx="2525">
                  <c:v>5.3070110619522506</c:v>
                </c:pt>
                <c:pt idx="2526">
                  <c:v>5.3297415929888317</c:v>
                </c:pt>
                <c:pt idx="2527">
                  <c:v>5.2638162128886004</c:v>
                </c:pt>
                <c:pt idx="2528">
                  <c:v>5.3779799751062001</c:v>
                </c:pt>
                <c:pt idx="2529">
                  <c:v>5.4362565408400245</c:v>
                </c:pt>
                <c:pt idx="2530">
                  <c:v>5.474074834084532</c:v>
                </c:pt>
                <c:pt idx="2531">
                  <c:v>5.4411211259762222</c:v>
                </c:pt>
                <c:pt idx="2532">
                  <c:v>5.4617554099790055</c:v>
                </c:pt>
                <c:pt idx="2533">
                  <c:v>5.4206015344611176</c:v>
                </c:pt>
                <c:pt idx="2534">
                  <c:v>5.2311190083107126</c:v>
                </c:pt>
                <c:pt idx="2535">
                  <c:v>5.3099073927253855</c:v>
                </c:pt>
                <c:pt idx="2536">
                  <c:v>5.2148912304120243</c:v>
                </c:pt>
                <c:pt idx="2537">
                  <c:v>5.3614310927879467</c:v>
                </c:pt>
                <c:pt idx="2538">
                  <c:v>5.4452251824629627</c:v>
                </c:pt>
                <c:pt idx="2539">
                  <c:v>5.4104448583046825</c:v>
                </c:pt>
                <c:pt idx="2540">
                  <c:v>5.4697054648552124</c:v>
                </c:pt>
                <c:pt idx="2541">
                  <c:v>5.4855231825645259</c:v>
                </c:pt>
                <c:pt idx="2542">
                  <c:v>5.5677131319789215</c:v>
                </c:pt>
                <c:pt idx="2543">
                  <c:v>5.5725234800049837</c:v>
                </c:pt>
                <c:pt idx="2544">
                  <c:v>5.5830815798682849</c:v>
                </c:pt>
                <c:pt idx="2545">
                  <c:v>5.6725436202821866</c:v>
                </c:pt>
                <c:pt idx="2546">
                  <c:v>5.7234947215546175</c:v>
                </c:pt>
                <c:pt idx="2547">
                  <c:v>5.7326787570512501</c:v>
                </c:pt>
                <c:pt idx="2548">
                  <c:v>5.673868629428223</c:v>
                </c:pt>
                <c:pt idx="2549">
                  <c:v>5.6234346807282369</c:v>
                </c:pt>
                <c:pt idx="2550">
                  <c:v>5.6649827253076861</c:v>
                </c:pt>
                <c:pt idx="2551">
                  <c:v>5.512621182804275</c:v>
                </c:pt>
                <c:pt idx="2552">
                  <c:v>5.4965250248989737</c:v>
                </c:pt>
                <c:pt idx="2553">
                  <c:v>5.5806825377578306</c:v>
                </c:pt>
                <c:pt idx="2554">
                  <c:v>5.3558248065341498</c:v>
                </c:pt>
                <c:pt idx="2555">
                  <c:v>5.4107276167419194</c:v>
                </c:pt>
                <c:pt idx="2556">
                  <c:v>5.5718106247389558</c:v>
                </c:pt>
                <c:pt idx="2557">
                  <c:v>5.4552656115648652</c:v>
                </c:pt>
                <c:pt idx="2558">
                  <c:v>5.2986174373345403</c:v>
                </c:pt>
                <c:pt idx="2559">
                  <c:v>5.1418524978607385</c:v>
                </c:pt>
                <c:pt idx="2560">
                  <c:v>5.248934171693957</c:v>
                </c:pt>
                <c:pt idx="2561">
                  <c:v>5.0745910539168637</c:v>
                </c:pt>
                <c:pt idx="2562">
                  <c:v>5.2814805832872951</c:v>
                </c:pt>
                <c:pt idx="2563">
                  <c:v>5.2427665140772888</c:v>
                </c:pt>
                <c:pt idx="2564">
                  <c:v>5.4048352901875329</c:v>
                </c:pt>
                <c:pt idx="2565">
                  <c:v>5.3639588184877329</c:v>
                </c:pt>
                <c:pt idx="2566">
                  <c:v>5.4316508774493437</c:v>
                </c:pt>
                <c:pt idx="2567">
                  <c:v>5.4542907254196153</c:v>
                </c:pt>
                <c:pt idx="2568">
                  <c:v>5.4875959383659083</c:v>
                </c:pt>
                <c:pt idx="2569">
                  <c:v>5.3174107687263907</c:v>
                </c:pt>
                <c:pt idx="2570">
                  <c:v>5.3596732231387163</c:v>
                </c:pt>
                <c:pt idx="2571">
                  <c:v>5.4387236384326147</c:v>
                </c:pt>
                <c:pt idx="2572">
                  <c:v>5.3613715010586525</c:v>
                </c:pt>
                <c:pt idx="2573">
                  <c:v>5.2763738311816333</c:v>
                </c:pt>
                <c:pt idx="2574">
                  <c:v>5.2780410177645454</c:v>
                </c:pt>
                <c:pt idx="2575">
                  <c:v>5.4332002624108764</c:v>
                </c:pt>
                <c:pt idx="2576">
                  <c:v>5.3877664916224308</c:v>
                </c:pt>
                <c:pt idx="2577">
                  <c:v>5.3648198757935557</c:v>
                </c:pt>
                <c:pt idx="2578">
                  <c:v>5.4570768546759743</c:v>
                </c:pt>
                <c:pt idx="2579">
                  <c:v>5.5956063795277977</c:v>
                </c:pt>
                <c:pt idx="2580">
                  <c:v>5.6776593543296512</c:v>
                </c:pt>
                <c:pt idx="2581">
                  <c:v>5.6589404694169989</c:v>
                </c:pt>
                <c:pt idx="2582">
                  <c:v>5.6632901474662054</c:v>
                </c:pt>
                <c:pt idx="2583">
                  <c:v>5.7270928528961695</c:v>
                </c:pt>
                <c:pt idx="2584">
                  <c:v>5.7428665245447039</c:v>
                </c:pt>
                <c:pt idx="2585">
                  <c:v>5.7105044154880398</c:v>
                </c:pt>
                <c:pt idx="2586">
                  <c:v>5.7405364015646478</c:v>
                </c:pt>
                <c:pt idx="2587">
                  <c:v>5.6871097389467637</c:v>
                </c:pt>
                <c:pt idx="2588">
                  <c:v>5.7753061892142714</c:v>
                </c:pt>
                <c:pt idx="2589">
                  <c:v>5.7581166526237402</c:v>
                </c:pt>
                <c:pt idx="2590">
                  <c:v>5.6827462425255497</c:v>
                </c:pt>
                <c:pt idx="2591">
                  <c:v>5.6179382505319149</c:v>
                </c:pt>
                <c:pt idx="2592">
                  <c:v>5.7015618560422663</c:v>
                </c:pt>
                <c:pt idx="2593">
                  <c:v>5.6270309120436375</c:v>
                </c:pt>
                <c:pt idx="2594">
                  <c:v>5.7157864881885665</c:v>
                </c:pt>
                <c:pt idx="2595">
                  <c:v>5.776826555594587</c:v>
                </c:pt>
                <c:pt idx="2596">
                  <c:v>5.7564962757760076</c:v>
                </c:pt>
                <c:pt idx="2597">
                  <c:v>5.7145022432399601</c:v>
                </c:pt>
                <c:pt idx="2598">
                  <c:v>5.7235004216330703</c:v>
                </c:pt>
                <c:pt idx="2599">
                  <c:v>5.625354570789268</c:v>
                </c:pt>
                <c:pt idx="2600">
                  <c:v>5.5850026790368679</c:v>
                </c:pt>
                <c:pt idx="2601">
                  <c:v>5.4978261973532927</c:v>
                </c:pt>
                <c:pt idx="2602">
                  <c:v>5.5030552420512349</c:v>
                </c:pt>
                <c:pt idx="2603">
                  <c:v>5.5303845272924876</c:v>
                </c:pt>
                <c:pt idx="2604">
                  <c:v>5.5905065366081441</c:v>
                </c:pt>
                <c:pt idx="2605">
                  <c:v>5.4453036017241123</c:v>
                </c:pt>
                <c:pt idx="2606">
                  <c:v>5.4432453552133362</c:v>
                </c:pt>
                <c:pt idx="2607">
                  <c:v>5.2792786257076241</c:v>
                </c:pt>
                <c:pt idx="2608">
                  <c:v>5.3239836501022308</c:v>
                </c:pt>
                <c:pt idx="2609">
                  <c:v>5.4575014241559581</c:v>
                </c:pt>
                <c:pt idx="2610">
                  <c:v>5.4333900922963547</c:v>
                </c:pt>
                <c:pt idx="2611">
                  <c:v>5.4029578916204297</c:v>
                </c:pt>
                <c:pt idx="2612">
                  <c:v>5.4398430992950146</c:v>
                </c:pt>
                <c:pt idx="2613">
                  <c:v>5.5480419885051795</c:v>
                </c:pt>
                <c:pt idx="2614">
                  <c:v>5.5238341007711611</c:v>
                </c:pt>
                <c:pt idx="2615">
                  <c:v>5.6246057877560167</c:v>
                </c:pt>
                <c:pt idx="2616">
                  <c:v>5.6281635003594435</c:v>
                </c:pt>
                <c:pt idx="2617">
                  <c:v>5.6447115190294452</c:v>
                </c:pt>
                <c:pt idx="2618">
                  <c:v>5.6437604695759109</c:v>
                </c:pt>
                <c:pt idx="2619">
                  <c:v>5.6770204273538747</c:v>
                </c:pt>
                <c:pt idx="2620">
                  <c:v>5.665097072336061</c:v>
                </c:pt>
                <c:pt idx="2621">
                  <c:v>5.6887099064254327</c:v>
                </c:pt>
                <c:pt idx="2622">
                  <c:v>5.6263762666697001</c:v>
                </c:pt>
                <c:pt idx="2623">
                  <c:v>5.7261820494511086</c:v>
                </c:pt>
                <c:pt idx="2624">
                  <c:v>5.7305562551106304</c:v>
                </c:pt>
                <c:pt idx="2625">
                  <c:v>5.7202651952864079</c:v>
                </c:pt>
                <c:pt idx="2626">
                  <c:v>5.7083302673820366</c:v>
                </c:pt>
                <c:pt idx="2627">
                  <c:v>5.7711941871636236</c:v>
                </c:pt>
                <c:pt idx="2628">
                  <c:v>5.7916933965800164</c:v>
                </c:pt>
                <c:pt idx="2629">
                  <c:v>5.8434798184404038</c:v>
                </c:pt>
                <c:pt idx="2630">
                  <c:v>5.8068452414881353</c:v>
                </c:pt>
                <c:pt idx="2631">
                  <c:v>5.7706181337804887</c:v>
                </c:pt>
                <c:pt idx="2632">
                  <c:v>5.8254245608434942</c:v>
                </c:pt>
                <c:pt idx="2633">
                  <c:v>5.7478103925903037</c:v>
                </c:pt>
                <c:pt idx="2634">
                  <c:v>5.7860948831604757</c:v>
                </c:pt>
                <c:pt idx="2635">
                  <c:v>5.8279078950232019</c:v>
                </c:pt>
                <c:pt idx="2636">
                  <c:v>5.8450950133986339</c:v>
                </c:pt>
                <c:pt idx="2637">
                  <c:v>5.9049591373466646</c:v>
                </c:pt>
                <c:pt idx="2638">
                  <c:v>5.9054512441198437</c:v>
                </c:pt>
                <c:pt idx="2639">
                  <c:v>5.9827118347792467</c:v>
                </c:pt>
                <c:pt idx="2640">
                  <c:v>6.0096673330576502</c:v>
                </c:pt>
                <c:pt idx="2641">
                  <c:v>6.0013832190381189</c:v>
                </c:pt>
                <c:pt idx="2642">
                  <c:v>5.9805318138651415</c:v>
                </c:pt>
                <c:pt idx="2643">
                  <c:v>6.0279711486210772</c:v>
                </c:pt>
                <c:pt idx="2644">
                  <c:v>6.03935506894158</c:v>
                </c:pt>
                <c:pt idx="2645">
                  <c:v>6.0118680815297711</c:v>
                </c:pt>
                <c:pt idx="2646">
                  <c:v>5.9526138659762982</c:v>
                </c:pt>
                <c:pt idx="2647">
                  <c:v>6.0266634124400547</c:v>
                </c:pt>
                <c:pt idx="2648">
                  <c:v>6.0577628677543753</c:v>
                </c:pt>
                <c:pt idx="2649">
                  <c:v>6.0395851448355362</c:v>
                </c:pt>
                <c:pt idx="2650">
                  <c:v>6.0147386755850407</c:v>
                </c:pt>
                <c:pt idx="2651">
                  <c:v>5.9416702335339382</c:v>
                </c:pt>
                <c:pt idx="2652">
                  <c:v>5.870453971521024</c:v>
                </c:pt>
                <c:pt idx="2653">
                  <c:v>5.8255351078195732</c:v>
                </c:pt>
                <c:pt idx="2654">
                  <c:v>5.910587360266029</c:v>
                </c:pt>
                <c:pt idx="2655">
                  <c:v>6.0098666630738879</c:v>
                </c:pt>
                <c:pt idx="2656">
                  <c:v>6.0233938128930227</c:v>
                </c:pt>
                <c:pt idx="2657">
                  <c:v>6.0877280074563913</c:v>
                </c:pt>
                <c:pt idx="2658">
                  <c:v>6.0860060655743906</c:v>
                </c:pt>
                <c:pt idx="2659">
                  <c:v>6.0080652655528342</c:v>
                </c:pt>
                <c:pt idx="2660">
                  <c:v>6.0644507870771953</c:v>
                </c:pt>
                <c:pt idx="2661">
                  <c:v>6.1049063166196653</c:v>
                </c:pt>
                <c:pt idx="2662">
                  <c:v>6.0825359269035726</c:v>
                </c:pt>
                <c:pt idx="2663">
                  <c:v>6.0909488972420922</c:v>
                </c:pt>
                <c:pt idx="2664">
                  <c:v>6.1324589412985189</c:v>
                </c:pt>
                <c:pt idx="2665">
                  <c:v>6.1609641699977571</c:v>
                </c:pt>
                <c:pt idx="2666">
                  <c:v>6.1821594799041142</c:v>
                </c:pt>
                <c:pt idx="2667">
                  <c:v>6.1567706395522563</c:v>
                </c:pt>
                <c:pt idx="2668">
                  <c:v>6.1480591923783372</c:v>
                </c:pt>
                <c:pt idx="2669">
                  <c:v>6.1013392766151346</c:v>
                </c:pt>
                <c:pt idx="2670">
                  <c:v>6.0923326344691677</c:v>
                </c:pt>
                <c:pt idx="2671">
                  <c:v>6.0923535347568318</c:v>
                </c:pt>
                <c:pt idx="2672">
                  <c:v>6.1150588472644989</c:v>
                </c:pt>
                <c:pt idx="2673">
                  <c:v>6.1002579890054136</c:v>
                </c:pt>
                <c:pt idx="2674">
                  <c:v>6.0331691019820051</c:v>
                </c:pt>
                <c:pt idx="2675">
                  <c:v>5.9696647006577912</c:v>
                </c:pt>
                <c:pt idx="2676">
                  <c:v>6.0014379743372119</c:v>
                </c:pt>
                <c:pt idx="2677">
                  <c:v>6.0572401878331323</c:v>
                </c:pt>
                <c:pt idx="2678">
                  <c:v>6.162947797299684</c:v>
                </c:pt>
                <c:pt idx="2679">
                  <c:v>6.1740826414647199</c:v>
                </c:pt>
                <c:pt idx="2680">
                  <c:v>6.1967753447079286</c:v>
                </c:pt>
                <c:pt idx="2681">
                  <c:v>6.1802254260117753</c:v>
                </c:pt>
                <c:pt idx="2682">
                  <c:v>6.2615323814547788</c:v>
                </c:pt>
                <c:pt idx="2683">
                  <c:v>6.2970853253380259</c:v>
                </c:pt>
                <c:pt idx="2684">
                  <c:v>6.26371775698804</c:v>
                </c:pt>
                <c:pt idx="2685">
                  <c:v>6.2560957157173984</c:v>
                </c:pt>
                <c:pt idx="2686">
                  <c:v>6.2734595365248973</c:v>
                </c:pt>
                <c:pt idx="2687">
                  <c:v>6.3006779293307753</c:v>
                </c:pt>
                <c:pt idx="2688">
                  <c:v>6.2934348569124881</c:v>
                </c:pt>
                <c:pt idx="2689">
                  <c:v>6.239681217066936</c:v>
                </c:pt>
                <c:pt idx="2690">
                  <c:v>6.2312375008506962</c:v>
                </c:pt>
                <c:pt idx="2691">
                  <c:v>6.2149200762635992</c:v>
                </c:pt>
                <c:pt idx="2692">
                  <c:v>6.2311065717759098</c:v>
                </c:pt>
                <c:pt idx="2693">
                  <c:v>6.2242051586055522</c:v>
                </c:pt>
                <c:pt idx="2694">
                  <c:v>6.2755633836633029</c:v>
                </c:pt>
                <c:pt idx="2695">
                  <c:v>6.2797491412745492</c:v>
                </c:pt>
                <c:pt idx="2696">
                  <c:v>6.214436260513625</c:v>
                </c:pt>
                <c:pt idx="2697">
                  <c:v>6.0738059976570993</c:v>
                </c:pt>
                <c:pt idx="2698">
                  <c:v>6.0911758640023494</c:v>
                </c:pt>
                <c:pt idx="2699">
                  <c:v>6.1762839081257939</c:v>
                </c:pt>
                <c:pt idx="2700">
                  <c:v>6.2525494032708817</c:v>
                </c:pt>
                <c:pt idx="2701">
                  <c:v>6.2567247971031206</c:v>
                </c:pt>
                <c:pt idx="2702">
                  <c:v>6.221082724720417</c:v>
                </c:pt>
                <c:pt idx="2703">
                  <c:v>6.0210800992297333</c:v>
                </c:pt>
                <c:pt idx="2704">
                  <c:v>5.9759805603142615</c:v>
                </c:pt>
                <c:pt idx="2705">
                  <c:v>5.9620913691484851</c:v>
                </c:pt>
                <c:pt idx="2706">
                  <c:v>6.0065486992248296</c:v>
                </c:pt>
                <c:pt idx="2707">
                  <c:v>5.8630602788478425</c:v>
                </c:pt>
                <c:pt idx="2708">
                  <c:v>5.9492708563279724</c:v>
                </c:pt>
                <c:pt idx="2709">
                  <c:v>5.9804261033192825</c:v>
                </c:pt>
                <c:pt idx="2710">
                  <c:v>6.0473446789076775</c:v>
                </c:pt>
                <c:pt idx="2711">
                  <c:v>6.0100231561369002</c:v>
                </c:pt>
                <c:pt idx="2712">
                  <c:v>5.9678947399330635</c:v>
                </c:pt>
                <c:pt idx="2713">
                  <c:v>5.9380240833496618</c:v>
                </c:pt>
                <c:pt idx="2714">
                  <c:v>5.9861533003281577</c:v>
                </c:pt>
                <c:pt idx="2715">
                  <c:v>6.1153431602685924</c:v>
                </c:pt>
                <c:pt idx="2716">
                  <c:v>6.153131571283633</c:v>
                </c:pt>
                <c:pt idx="2717">
                  <c:v>6.1929423010422235</c:v>
                </c:pt>
                <c:pt idx="2718">
                  <c:v>6.2561943443476196</c:v>
                </c:pt>
                <c:pt idx="2719">
                  <c:v>6.2588951451568224</c:v>
                </c:pt>
                <c:pt idx="2720">
                  <c:v>6.2976413420817519</c:v>
                </c:pt>
                <c:pt idx="2721">
                  <c:v>6.23812544110835</c:v>
                </c:pt>
                <c:pt idx="2722">
                  <c:v>6.2638469587663286</c:v>
                </c:pt>
                <c:pt idx="2723">
                  <c:v>6.2672953335012327</c:v>
                </c:pt>
                <c:pt idx="2724">
                  <c:v>6.2415257970005209</c:v>
                </c:pt>
                <c:pt idx="2725">
                  <c:v>6.3312452045930954</c:v>
                </c:pt>
                <c:pt idx="2726">
                  <c:v>6.3630979339115692</c:v>
                </c:pt>
                <c:pt idx="2727">
                  <c:v>6.4003742015140181</c:v>
                </c:pt>
                <c:pt idx="2728">
                  <c:v>6.4406006915404355</c:v>
                </c:pt>
                <c:pt idx="2729">
                  <c:v>6.4898056687798489</c:v>
                </c:pt>
                <c:pt idx="2730">
                  <c:v>6.5847214751664938</c:v>
                </c:pt>
                <c:pt idx="2731">
                  <c:v>6.6100160051293875</c:v>
                </c:pt>
                <c:pt idx="2732">
                  <c:v>6.6652723929309436</c:v>
                </c:pt>
                <c:pt idx="2733">
                  <c:v>6.6565101632398926</c:v>
                </c:pt>
                <c:pt idx="2734">
                  <c:v>6.5145975554609086</c:v>
                </c:pt>
                <c:pt idx="2735">
                  <c:v>6.5779769005184381</c:v>
                </c:pt>
                <c:pt idx="2736">
                  <c:v>6.656202704462685</c:v>
                </c:pt>
                <c:pt idx="2737">
                  <c:v>6.6534488756508967</c:v>
                </c:pt>
                <c:pt idx="2738">
                  <c:v>6.7120823008418586</c:v>
                </c:pt>
                <c:pt idx="2739">
                  <c:v>6.6808588256387527</c:v>
                </c:pt>
                <c:pt idx="2740">
                  <c:v>6.7244198615606461</c:v>
                </c:pt>
                <c:pt idx="2741">
                  <c:v>6.71100947698499</c:v>
                </c:pt>
                <c:pt idx="2742">
                  <c:v>6.6265184231717589</c:v>
                </c:pt>
                <c:pt idx="2743">
                  <c:v>6.6003510902868303</c:v>
                </c:pt>
                <c:pt idx="2744">
                  <c:v>6.6490283784451414</c:v>
                </c:pt>
                <c:pt idx="2745">
                  <c:v>6.5081847944707212</c:v>
                </c:pt>
                <c:pt idx="2746">
                  <c:v>6.6492961094028198</c:v>
                </c:pt>
                <c:pt idx="2747">
                  <c:v>6.5213473119984622</c:v>
                </c:pt>
                <c:pt idx="2748">
                  <c:v>6.4301654024583614</c:v>
                </c:pt>
                <c:pt idx="2749">
                  <c:v>6.4751645854471169</c:v>
                </c:pt>
                <c:pt idx="2750">
                  <c:v>6.4020146150011605</c:v>
                </c:pt>
                <c:pt idx="2751">
                  <c:v>6.4422554415885385</c:v>
                </c:pt>
                <c:pt idx="2752">
                  <c:v>6.6683892994672718</c:v>
                </c:pt>
                <c:pt idx="2753">
                  <c:v>6.6876825104665585</c:v>
                </c:pt>
                <c:pt idx="2754">
                  <c:v>6.5887369213427229</c:v>
                </c:pt>
                <c:pt idx="2755">
                  <c:v>6.6372654892722851</c:v>
                </c:pt>
                <c:pt idx="2756">
                  <c:v>6.5290560635534609</c:v>
                </c:pt>
                <c:pt idx="2757">
                  <c:v>6.4702467995786828</c:v>
                </c:pt>
                <c:pt idx="2758">
                  <c:v>6.6337060493723587</c:v>
                </c:pt>
                <c:pt idx="2759">
                  <c:v>6.449543078256557</c:v>
                </c:pt>
                <c:pt idx="2760">
                  <c:v>6.4373252191852961</c:v>
                </c:pt>
                <c:pt idx="2761">
                  <c:v>6.3655493131060066</c:v>
                </c:pt>
                <c:pt idx="2762">
                  <c:v>6.5437895572490037</c:v>
                </c:pt>
                <c:pt idx="2763">
                  <c:v>6.6064434377760506</c:v>
                </c:pt>
                <c:pt idx="2764">
                  <c:v>6.6539363187235221</c:v>
                </c:pt>
                <c:pt idx="2765">
                  <c:v>6.7741051999570319</c:v>
                </c:pt>
                <c:pt idx="2766">
                  <c:v>6.722828330564484</c:v>
                </c:pt>
                <c:pt idx="2767">
                  <c:v>6.7271995998199534</c:v>
                </c:pt>
                <c:pt idx="2768">
                  <c:v>6.6972297964173881</c:v>
                </c:pt>
                <c:pt idx="2769">
                  <c:v>6.6593985484491212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6-4054-A715-7482E9F44D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시뮬레이션!$I$2:$I$2771</c:f>
              <c:numCache>
                <c:formatCode>General</c:formatCode>
                <c:ptCount val="2770"/>
                <c:pt idx="0">
                  <c:v>1</c:v>
                </c:pt>
                <c:pt idx="1">
                  <c:v>1</c:v>
                </c:pt>
                <c:pt idx="2">
                  <c:v>0.99944897098763608</c:v>
                </c:pt>
                <c:pt idx="3">
                  <c:v>1.0046435469796355</c:v>
                </c:pt>
                <c:pt idx="4">
                  <c:v>1.0026757262895747</c:v>
                </c:pt>
                <c:pt idx="5">
                  <c:v>1.0007079055995136</c:v>
                </c:pt>
                <c:pt idx="6">
                  <c:v>0.99944897098763608</c:v>
                </c:pt>
                <c:pt idx="7">
                  <c:v>1.0029904599425441</c:v>
                </c:pt>
                <c:pt idx="8">
                  <c:v>1.0120422390210901</c:v>
                </c:pt>
                <c:pt idx="9">
                  <c:v>1.0103695424106049</c:v>
                </c:pt>
                <c:pt idx="10">
                  <c:v>1.0177094057318785</c:v>
                </c:pt>
                <c:pt idx="11">
                  <c:v>1.019440931062545</c:v>
                </c:pt>
                <c:pt idx="12">
                  <c:v>1.0094449510250907</c:v>
                </c:pt>
                <c:pt idx="13">
                  <c:v>1.0081065976409687</c:v>
                </c:pt>
                <c:pt idx="14">
                  <c:v>1.0103891519839989</c:v>
                </c:pt>
                <c:pt idx="15">
                  <c:v>1.0161347569883619</c:v>
                </c:pt>
                <c:pt idx="16">
                  <c:v>1.0166857860007259</c:v>
                </c:pt>
                <c:pt idx="17">
                  <c:v>1.0206214273808476</c:v>
                </c:pt>
                <c:pt idx="18">
                  <c:v>1.0231402770832723</c:v>
                </c:pt>
                <c:pt idx="19">
                  <c:v>1.0052730142855744</c:v>
                </c:pt>
                <c:pt idx="20">
                  <c:v>1.0128295633928484</c:v>
                </c:pt>
                <c:pt idx="21">
                  <c:v>1.0290437391534546</c:v>
                </c:pt>
                <c:pt idx="22">
                  <c:v>1.0270366993166062</c:v>
                </c:pt>
                <c:pt idx="23">
                  <c:v>1.0293584728064238</c:v>
                </c:pt>
                <c:pt idx="24">
                  <c:v>1.0322704944553931</c:v>
                </c:pt>
                <c:pt idx="25">
                  <c:v>1.0387249855379395</c:v>
                </c:pt>
                <c:pt idx="26">
                  <c:v>1.04344697081115</c:v>
                </c:pt>
                <c:pt idx="27">
                  <c:v>1.0410781343451874</c:v>
                </c:pt>
                <c:pt idx="28">
                  <c:v>1.0414869939504467</c:v>
                </c:pt>
                <c:pt idx="29">
                  <c:v>1.0476973458442411</c:v>
                </c:pt>
                <c:pt idx="30">
                  <c:v>1.0502161955466658</c:v>
                </c:pt>
                <c:pt idx="31">
                  <c:v>1.0469100214724829</c:v>
                </c:pt>
                <c:pt idx="32">
                  <c:v>1.0535213891421793</c:v>
                </c:pt>
                <c:pt idx="33">
                  <c:v>1.0566706866292124</c:v>
                </c:pt>
                <c:pt idx="34">
                  <c:v>1.058873822199998</c:v>
                </c:pt>
                <c:pt idx="35">
                  <c:v>1.0376229275132121</c:v>
                </c:pt>
                <c:pt idx="36">
                  <c:v>1.0312468747242405</c:v>
                </c:pt>
                <c:pt idx="37">
                  <c:v>1.0305389691247269</c:v>
                </c:pt>
                <c:pt idx="38">
                  <c:v>1.0415575884146642</c:v>
                </c:pt>
                <c:pt idx="39">
                  <c:v>1.0480120794972105</c:v>
                </c:pt>
                <c:pt idx="40">
                  <c:v>1.0305389691247266</c:v>
                </c:pt>
                <c:pt idx="41">
                  <c:v>1.0327430851741821</c:v>
                </c:pt>
                <c:pt idx="42">
                  <c:v>1.0505309291996354</c:v>
                </c:pt>
                <c:pt idx="43">
                  <c:v>1.0426596464393918</c:v>
                </c:pt>
                <c:pt idx="44">
                  <c:v>1.0344746105048486</c:v>
                </c:pt>
                <c:pt idx="45">
                  <c:v>1.043525409104725</c:v>
                </c:pt>
                <c:pt idx="46">
                  <c:v>1.042030179133453</c:v>
                </c:pt>
                <c:pt idx="47">
                  <c:v>1.0227265150846643</c:v>
                </c:pt>
                <c:pt idx="48">
                  <c:v>1.0298300830465432</c:v>
                </c:pt>
                <c:pt idx="49">
                  <c:v>1.0236128678020608</c:v>
                </c:pt>
                <c:pt idx="50">
                  <c:v>1.0118843819552705</c:v>
                </c:pt>
                <c:pt idx="51">
                  <c:v>0.9931121373454519</c:v>
                </c:pt>
                <c:pt idx="52">
                  <c:v>1.0062966340167268</c:v>
                </c:pt>
                <c:pt idx="53">
                  <c:v>1.0099587218480059</c:v>
                </c:pt>
                <c:pt idx="54">
                  <c:v>1.0256110833308818</c:v>
                </c:pt>
                <c:pt idx="55">
                  <c:v>1.0220539067172592</c:v>
                </c:pt>
                <c:pt idx="56">
                  <c:v>1.0249786745889342</c:v>
                </c:pt>
                <c:pt idx="57">
                  <c:v>1.0347815003284604</c:v>
                </c:pt>
                <c:pt idx="58">
                  <c:v>1.0379435440381994</c:v>
                </c:pt>
                <c:pt idx="59">
                  <c:v>1.0354139090704082</c:v>
                </c:pt>
                <c:pt idx="60">
                  <c:v>1.0423704052318341</c:v>
                </c:pt>
                <c:pt idx="61">
                  <c:v>1.0495641772313242</c:v>
                </c:pt>
                <c:pt idx="62">
                  <c:v>1.0481405222029394</c:v>
                </c:pt>
                <c:pt idx="63">
                  <c:v>1.0525673833965743</c:v>
                </c:pt>
                <c:pt idx="64">
                  <c:v>1.0534370679765863</c:v>
                </c:pt>
                <c:pt idx="65">
                  <c:v>1.0532792109107667</c:v>
                </c:pt>
                <c:pt idx="66">
                  <c:v>1.0565991116863254</c:v>
                </c:pt>
                <c:pt idx="67">
                  <c:v>1.0539116196527145</c:v>
                </c:pt>
                <c:pt idx="68">
                  <c:v>1.050275024266847</c:v>
                </c:pt>
                <c:pt idx="69">
                  <c:v>1.047112980557108</c:v>
                </c:pt>
                <c:pt idx="70">
                  <c:v>1.0392867998156701</c:v>
                </c:pt>
                <c:pt idx="71">
                  <c:v>1.0392083615220953</c:v>
                </c:pt>
                <c:pt idx="72">
                  <c:v>1.0399986273298625</c:v>
                </c:pt>
                <c:pt idx="73">
                  <c:v>1.0437930797815493</c:v>
                </c:pt>
                <c:pt idx="74">
                  <c:v>1.03209302781618</c:v>
                </c:pt>
                <c:pt idx="75">
                  <c:v>1.0380219823317745</c:v>
                </c:pt>
                <c:pt idx="76">
                  <c:v>1.0521722504926907</c:v>
                </c:pt>
                <c:pt idx="77">
                  <c:v>1.057548215038582</c:v>
                </c:pt>
                <c:pt idx="78">
                  <c:v>1.056441254620506</c:v>
                </c:pt>
                <c:pt idx="79">
                  <c:v>1.0655400966751969</c:v>
                </c:pt>
                <c:pt idx="80">
                  <c:v>1.0724887490072657</c:v>
                </c:pt>
                <c:pt idx="81">
                  <c:v>1.0759665068486437</c:v>
                </c:pt>
                <c:pt idx="82">
                  <c:v>1.0784961418164349</c:v>
                </c:pt>
                <c:pt idx="83">
                  <c:v>1.0768361914286557</c:v>
                </c:pt>
                <c:pt idx="84">
                  <c:v>1.0729633006833939</c:v>
                </c:pt>
                <c:pt idx="85">
                  <c:v>1.0658479669774787</c:v>
                </c:pt>
                <c:pt idx="86">
                  <c:v>1.0562039787824418</c:v>
                </c:pt>
                <c:pt idx="87">
                  <c:v>1.0608681158141406</c:v>
                </c:pt>
                <c:pt idx="88">
                  <c:v>1.0649792628761363</c:v>
                </c:pt>
                <c:pt idx="89">
                  <c:v>1.0740692806228003</c:v>
                </c:pt>
                <c:pt idx="90">
                  <c:v>1.0627653420399841</c:v>
                </c:pt>
                <c:pt idx="91">
                  <c:v>1.0678246119755666</c:v>
                </c:pt>
                <c:pt idx="92">
                  <c:v>1.0596032983302448</c:v>
                </c:pt>
                <c:pt idx="93">
                  <c:v>1.0528840780068829</c:v>
                </c:pt>
                <c:pt idx="94">
                  <c:v>1.0527262209410635</c:v>
                </c:pt>
                <c:pt idx="95">
                  <c:v>1.0621329332980363</c:v>
                </c:pt>
                <c:pt idx="96">
                  <c:v>1.0646625682658275</c:v>
                </c:pt>
                <c:pt idx="97">
                  <c:v>1.0562039787824418</c:v>
                </c:pt>
                <c:pt idx="98">
                  <c:v>1.0439509368473692</c:v>
                </c:pt>
                <c:pt idx="99">
                  <c:v>1.0430812522673572</c:v>
                </c:pt>
                <c:pt idx="100">
                  <c:v>1.046559990587405</c:v>
                </c:pt>
                <c:pt idx="101">
                  <c:v>1.0513819846849235</c:v>
                </c:pt>
                <c:pt idx="102">
                  <c:v>1.0554137129746746</c:v>
                </c:pt>
                <c:pt idx="103">
                  <c:v>1.0664019374258518</c:v>
                </c:pt>
                <c:pt idx="104">
                  <c:v>1.0424488435254096</c:v>
                </c:pt>
                <c:pt idx="105">
                  <c:v>1.0413428635860031</c:v>
                </c:pt>
                <c:pt idx="106">
                  <c:v>1.0309870478767738</c:v>
                </c:pt>
                <c:pt idx="107">
                  <c:v>1.0201174613446289</c:v>
                </c:pt>
                <c:pt idx="108">
                  <c:v>1.019444852977224</c:v>
                </c:pt>
                <c:pt idx="109">
                  <c:v>1.0151768293280785</c:v>
                </c:pt>
                <c:pt idx="110">
                  <c:v>1.0229235912972718</c:v>
                </c:pt>
                <c:pt idx="111">
                  <c:v>1.0086939043641112</c:v>
                </c:pt>
                <c:pt idx="112">
                  <c:v>1.0094851506505482</c:v>
                </c:pt>
                <c:pt idx="113">
                  <c:v>1.022291182555324</c:v>
                </c:pt>
                <c:pt idx="114">
                  <c:v>1.0041091861046567</c:v>
                </c:pt>
                <c:pt idx="115">
                  <c:v>1.006323106940809</c:v>
                </c:pt>
                <c:pt idx="116">
                  <c:v>1.00932239119138</c:v>
                </c:pt>
                <c:pt idx="117">
                  <c:v>1.014486572344619</c:v>
                </c:pt>
                <c:pt idx="118">
                  <c:v>1.0283887794021045</c:v>
                </c:pt>
                <c:pt idx="119">
                  <c:v>1.0221921542096857</c:v>
                </c:pt>
                <c:pt idx="120">
                  <c:v>1.0192605229873228</c:v>
                </c:pt>
                <c:pt idx="121">
                  <c:v>1.0074153601788396</c:v>
                </c:pt>
                <c:pt idx="122">
                  <c:v>1.0163926228784896</c:v>
                </c:pt>
                <c:pt idx="123">
                  <c:v>1.0296594797580183</c:v>
                </c:pt>
                <c:pt idx="124">
                  <c:v>1.0384779049131789</c:v>
                </c:pt>
                <c:pt idx="125">
                  <c:v>1.0484081928797644</c:v>
                </c:pt>
                <c:pt idx="126">
                  <c:v>1.0638997558608119</c:v>
                </c:pt>
                <c:pt idx="127">
                  <c:v>1.0630261493661211</c:v>
                </c:pt>
                <c:pt idx="128">
                  <c:v>1.0642968497220346</c:v>
                </c:pt>
                <c:pt idx="129">
                  <c:v>1.0753390005000445</c:v>
                </c:pt>
                <c:pt idx="130">
                  <c:v>1.0677128374072227</c:v>
                </c:pt>
                <c:pt idx="131">
                  <c:v>1.0484081928797644</c:v>
                </c:pt>
                <c:pt idx="132">
                  <c:v>1.0438803423831517</c:v>
                </c:pt>
                <c:pt idx="133">
                  <c:v>1.0473757488405844</c:v>
                </c:pt>
                <c:pt idx="134">
                  <c:v>1.0401466796089855</c:v>
                </c:pt>
                <c:pt idx="135">
                  <c:v>1.0461834867782456</c:v>
                </c:pt>
                <c:pt idx="136">
                  <c:v>1.0376042984184883</c:v>
                </c:pt>
                <c:pt idx="137">
                  <c:v>1.054445980527694</c:v>
                </c:pt>
                <c:pt idx="138">
                  <c:v>1.0538106303497372</c:v>
                </c:pt>
                <c:pt idx="139">
                  <c:v>1.0684276063574241</c:v>
                </c:pt>
                <c:pt idx="140">
                  <c:v>1.0691433557862953</c:v>
                </c:pt>
                <c:pt idx="141">
                  <c:v>1.06318498691061</c:v>
                </c:pt>
                <c:pt idx="142">
                  <c:v>1.0592120873410402</c:v>
                </c:pt>
                <c:pt idx="143">
                  <c:v>1.0375248796462435</c:v>
                </c:pt>
                <c:pt idx="144">
                  <c:v>1.0345059858222787</c:v>
                </c:pt>
                <c:pt idx="145">
                  <c:v>1.0274357541351691</c:v>
                </c:pt>
                <c:pt idx="146">
                  <c:v>1.0230657607043763</c:v>
                </c:pt>
                <c:pt idx="147">
                  <c:v>0.99692914080654205</c:v>
                </c:pt>
                <c:pt idx="148">
                  <c:v>1.002331578276515</c:v>
                </c:pt>
                <c:pt idx="149">
                  <c:v>0.95538037669990516</c:v>
                </c:pt>
                <c:pt idx="150">
                  <c:v>0.95395083879950204</c:v>
                </c:pt>
                <c:pt idx="151">
                  <c:v>0.89182672980949307</c:v>
                </c:pt>
                <c:pt idx="152">
                  <c:v>0.93329509466521576</c:v>
                </c:pt>
                <c:pt idx="153">
                  <c:v>0.89206498612622698</c:v>
                </c:pt>
                <c:pt idx="154">
                  <c:v>0.93210381308154644</c:v>
                </c:pt>
                <c:pt idx="155">
                  <c:v>0.93837985704621008</c:v>
                </c:pt>
                <c:pt idx="156">
                  <c:v>0.95824043297938066</c:v>
                </c:pt>
                <c:pt idx="157">
                  <c:v>0.95005833848084664</c:v>
                </c:pt>
                <c:pt idx="158">
                  <c:v>0.95069368865880344</c:v>
                </c:pt>
                <c:pt idx="159">
                  <c:v>0.90970085595787886</c:v>
                </c:pt>
                <c:pt idx="160">
                  <c:v>0.89484562363345799</c:v>
                </c:pt>
                <c:pt idx="161">
                  <c:v>0.8955603925836596</c:v>
                </c:pt>
                <c:pt idx="162">
                  <c:v>0.92503358139443692</c:v>
                </c:pt>
                <c:pt idx="163">
                  <c:v>0.93806218195723168</c:v>
                </c:pt>
                <c:pt idx="164">
                  <c:v>0.92376190055985341</c:v>
                </c:pt>
                <c:pt idx="165">
                  <c:v>0.93718857546254097</c:v>
                </c:pt>
                <c:pt idx="166">
                  <c:v>0.96411938308282119</c:v>
                </c:pt>
                <c:pt idx="167">
                  <c:v>0.96666176427331829</c:v>
                </c:pt>
                <c:pt idx="168">
                  <c:v>0.9709513584531968</c:v>
                </c:pt>
                <c:pt idx="169">
                  <c:v>0.96078281416987776</c:v>
                </c:pt>
                <c:pt idx="170">
                  <c:v>0.93623456971693575</c:v>
                </c:pt>
                <c:pt idx="171">
                  <c:v>0.92940259434655992</c:v>
                </c:pt>
                <c:pt idx="172">
                  <c:v>0.95561863301663863</c:v>
                </c:pt>
                <c:pt idx="173">
                  <c:v>0.94568834505005328</c:v>
                </c:pt>
                <c:pt idx="174">
                  <c:v>0.92090282475904717</c:v>
                </c:pt>
                <c:pt idx="175">
                  <c:v>0.9268602131560626</c:v>
                </c:pt>
                <c:pt idx="176">
                  <c:v>0.93536096322224471</c:v>
                </c:pt>
                <c:pt idx="177">
                  <c:v>0.94831014501279487</c:v>
                </c:pt>
                <c:pt idx="178">
                  <c:v>0.96467531448853283</c:v>
                </c:pt>
                <c:pt idx="179">
                  <c:v>0.97039346609014476</c:v>
                </c:pt>
                <c:pt idx="180">
                  <c:v>0.96072300497102647</c:v>
                </c:pt>
                <c:pt idx="181">
                  <c:v>0.95960427880891397</c:v>
                </c:pt>
                <c:pt idx="182">
                  <c:v>0.93133609828318131</c:v>
                </c:pt>
                <c:pt idx="183">
                  <c:v>0.90123148120912577</c:v>
                </c:pt>
                <c:pt idx="184">
                  <c:v>0.90666137208184983</c:v>
                </c:pt>
                <c:pt idx="185">
                  <c:v>0.92822209802825684</c:v>
                </c:pt>
                <c:pt idx="186">
                  <c:v>0.93860340618289795</c:v>
                </c:pt>
                <c:pt idx="187">
                  <c:v>0.91947818925199221</c:v>
                </c:pt>
                <c:pt idx="188">
                  <c:v>0.92670529752625197</c:v>
                </c:pt>
                <c:pt idx="189">
                  <c:v>0.90354737182692546</c:v>
                </c:pt>
                <c:pt idx="190">
                  <c:v>0.87783431871439588</c:v>
                </c:pt>
                <c:pt idx="191">
                  <c:v>0.89707915404300331</c:v>
                </c:pt>
                <c:pt idx="192">
                  <c:v>0.91368846270749338</c:v>
                </c:pt>
                <c:pt idx="193">
                  <c:v>0.93021835259973873</c:v>
                </c:pt>
                <c:pt idx="194">
                  <c:v>0.92399035208988978</c:v>
                </c:pt>
                <c:pt idx="195">
                  <c:v>0.95489307880107022</c:v>
                </c:pt>
                <c:pt idx="196">
                  <c:v>0.95585198694002371</c:v>
                </c:pt>
                <c:pt idx="197">
                  <c:v>0.96423606004451334</c:v>
                </c:pt>
                <c:pt idx="198">
                  <c:v>0.96232020472394586</c:v>
                </c:pt>
                <c:pt idx="199">
                  <c:v>0.97876969536527703</c:v>
                </c:pt>
                <c:pt idx="200">
                  <c:v>0.96008373287839099</c:v>
                </c:pt>
                <c:pt idx="201">
                  <c:v>0.97884911413752163</c:v>
                </c:pt>
                <c:pt idx="202">
                  <c:v>0.96727064152719333</c:v>
                </c:pt>
                <c:pt idx="203">
                  <c:v>0.97150336794422998</c:v>
                </c:pt>
                <c:pt idx="204">
                  <c:v>0.98994911315704293</c:v>
                </c:pt>
                <c:pt idx="205">
                  <c:v>1.0020874390877623</c:v>
                </c:pt>
                <c:pt idx="206">
                  <c:v>0.9825945426557241</c:v>
                </c:pt>
                <c:pt idx="207">
                  <c:v>0.9925846398211603</c:v>
                </c:pt>
                <c:pt idx="208">
                  <c:v>1.0271612201076561</c:v>
                </c:pt>
                <c:pt idx="209">
                  <c:v>1.0269219833122525</c:v>
                </c:pt>
                <c:pt idx="210">
                  <c:v>1.0021668578600067</c:v>
                </c:pt>
                <c:pt idx="211">
                  <c:v>0.9742340010393068</c:v>
                </c:pt>
                <c:pt idx="212">
                  <c:v>0.99010893118020149</c:v>
                </c:pt>
                <c:pt idx="213">
                  <c:v>1.0081556215744518</c:v>
                </c:pt>
                <c:pt idx="214">
                  <c:v>1.0020148836662051</c:v>
                </c:pt>
                <c:pt idx="215">
                  <c:v>1.0082360208253662</c:v>
                </c:pt>
                <c:pt idx="216">
                  <c:v>1.0211724563932105</c:v>
                </c:pt>
                <c:pt idx="217">
                  <c:v>0.98348873920247804</c:v>
                </c:pt>
                <c:pt idx="218">
                  <c:v>0.99274445784431897</c:v>
                </c:pt>
                <c:pt idx="219">
                  <c:v>1.011430420331205</c:v>
                </c:pt>
                <c:pt idx="220">
                  <c:v>1.0018472218136887</c:v>
                </c:pt>
                <c:pt idx="221">
                  <c:v>1.0068221705836782</c:v>
                </c:pt>
                <c:pt idx="222">
                  <c:v>0.99082762204508157</c:v>
                </c:pt>
                <c:pt idx="223">
                  <c:v>0.97505662264317361</c:v>
                </c:pt>
                <c:pt idx="224">
                  <c:v>0.97405065152807513</c:v>
                </c:pt>
                <c:pt idx="225">
                  <c:v>0.95554019472306306</c:v>
                </c:pt>
                <c:pt idx="226">
                  <c:v>0.95177907854614541</c:v>
                </c:pt>
                <c:pt idx="227">
                  <c:v>0.93077722544145958</c:v>
                </c:pt>
                <c:pt idx="228">
                  <c:v>0.9290211881440511</c:v>
                </c:pt>
                <c:pt idx="229">
                  <c:v>0.95593140571226776</c:v>
                </c:pt>
                <c:pt idx="230">
                  <c:v>0.95864635114862995</c:v>
                </c:pt>
                <c:pt idx="231">
                  <c:v>0.99809394946612839</c:v>
                </c:pt>
                <c:pt idx="232">
                  <c:v>0.9979351119216392</c:v>
                </c:pt>
                <c:pt idx="233">
                  <c:v>0.9970566030336</c:v>
                </c:pt>
                <c:pt idx="234">
                  <c:v>1.0079163847790482</c:v>
                </c:pt>
                <c:pt idx="235">
                  <c:v>1.008236020825366</c:v>
                </c:pt>
                <c:pt idx="236">
                  <c:v>1.0119892931729262</c:v>
                </c:pt>
                <c:pt idx="237">
                  <c:v>0.98978929513388347</c:v>
                </c:pt>
                <c:pt idx="238">
                  <c:v>1.0065584218215322</c:v>
                </c:pt>
                <c:pt idx="239">
                  <c:v>0.99186594895627944</c:v>
                </c:pt>
                <c:pt idx="240">
                  <c:v>0.98260238648508103</c:v>
                </c:pt>
                <c:pt idx="241">
                  <c:v>0.97214165955819531</c:v>
                </c:pt>
                <c:pt idx="242">
                  <c:v>0.97569491425713939</c:v>
                </c:pt>
                <c:pt idx="243">
                  <c:v>0.97710288162680914</c:v>
                </c:pt>
                <c:pt idx="244">
                  <c:v>0.9666558814012991</c:v>
                </c:pt>
                <c:pt idx="245">
                  <c:v>0.99590748203272728</c:v>
                </c:pt>
                <c:pt idx="246">
                  <c:v>0.99783608357600073</c:v>
                </c:pt>
                <c:pt idx="247">
                  <c:v>1.0066750987832249</c:v>
                </c:pt>
                <c:pt idx="248">
                  <c:v>1.0156758929709471</c:v>
                </c:pt>
                <c:pt idx="249">
                  <c:v>1.0164789050014202</c:v>
                </c:pt>
                <c:pt idx="250">
                  <c:v>1.003139492700335</c:v>
                </c:pt>
                <c:pt idx="251">
                  <c:v>1.0135060936749307</c:v>
                </c:pt>
                <c:pt idx="252">
                  <c:v>1.0085233010755836</c:v>
                </c:pt>
                <c:pt idx="253">
                  <c:v>1.0245551078036284</c:v>
                </c:pt>
                <c:pt idx="254">
                  <c:v>1.0262032924473714</c:v>
                </c:pt>
                <c:pt idx="255">
                  <c:v>1.0289349060211181</c:v>
                </c:pt>
                <c:pt idx="256">
                  <c:v>1.0262836916982858</c:v>
                </c:pt>
                <c:pt idx="257">
                  <c:v>1.0287741075192895</c:v>
                </c:pt>
                <c:pt idx="258">
                  <c:v>1.0376945024560977</c:v>
                </c:pt>
                <c:pt idx="259">
                  <c:v>1.0382572972124977</c:v>
                </c:pt>
                <c:pt idx="260">
                  <c:v>1.0407477130335014</c:v>
                </c:pt>
                <c:pt idx="261">
                  <c:v>1.0353639046582528</c:v>
                </c:pt>
                <c:pt idx="262">
                  <c:v>1.0393819062466281</c:v>
                </c:pt>
                <c:pt idx="263">
                  <c:v>1.0508731162553544</c:v>
                </c:pt>
                <c:pt idx="264">
                  <c:v>1.0564187036111015</c:v>
                </c:pt>
                <c:pt idx="265">
                  <c:v>1.0570609171397463</c:v>
                </c:pt>
                <c:pt idx="266">
                  <c:v>1.0576237118961462</c:v>
                </c:pt>
                <c:pt idx="267">
                  <c:v>1.0564187036111015</c:v>
                </c:pt>
                <c:pt idx="268">
                  <c:v>1.0652577188183256</c:v>
                </c:pt>
                <c:pt idx="269">
                  <c:v>1.0597935111921626</c:v>
                </c:pt>
                <c:pt idx="270">
                  <c:v>1.0593111156866768</c:v>
                </c:pt>
                <c:pt idx="271">
                  <c:v>1.0556951103528729</c:v>
                </c:pt>
                <c:pt idx="272">
                  <c:v>1.0552931140983013</c:v>
                </c:pt>
                <c:pt idx="273">
                  <c:v>1.0645351060387667</c:v>
                </c:pt>
                <c:pt idx="274">
                  <c:v>1.0662225098292972</c:v>
                </c:pt>
                <c:pt idx="275">
                  <c:v>1.0811699071486687</c:v>
                </c:pt>
                <c:pt idx="276">
                  <c:v>1.0804463138904401</c:v>
                </c:pt>
                <c:pt idx="277">
                  <c:v>1.0831789079428564</c:v>
                </c:pt>
                <c:pt idx="278">
                  <c:v>1.086392917022089</c:v>
                </c:pt>
                <c:pt idx="279">
                  <c:v>1.0877587238089623</c:v>
                </c:pt>
                <c:pt idx="280">
                  <c:v>1.0797305644615689</c:v>
                </c:pt>
                <c:pt idx="281">
                  <c:v>1.0877587238089623</c:v>
                </c:pt>
                <c:pt idx="282">
                  <c:v>1.0863929170220892</c:v>
                </c:pt>
                <c:pt idx="283">
                  <c:v>1.0813297251718277</c:v>
                </c:pt>
                <c:pt idx="284">
                  <c:v>1.0932954868566822</c:v>
                </c:pt>
                <c:pt idx="285">
                  <c:v>1.0961967232402847</c:v>
                </c:pt>
                <c:pt idx="286">
                  <c:v>1.0966791187457705</c:v>
                </c:pt>
                <c:pt idx="287">
                  <c:v>1.093159200321596</c:v>
                </c:pt>
                <c:pt idx="288">
                  <c:v>1.0979723701110871</c:v>
                </c:pt>
                <c:pt idx="289">
                  <c:v>1.1003755233304886</c:v>
                </c:pt>
                <c:pt idx="290">
                  <c:v>1.1022237256228478</c:v>
                </c:pt>
                <c:pt idx="291">
                  <c:v>1.1054298908727227</c:v>
                </c:pt>
                <c:pt idx="292">
                  <c:v>1.1010991165887174</c:v>
                </c:pt>
                <c:pt idx="293">
                  <c:v>1.1068045219676235</c:v>
                </c:pt>
                <c:pt idx="294">
                  <c:v>1.1034454020452773</c:v>
                </c:pt>
                <c:pt idx="295">
                  <c:v>1.0989293172927013</c:v>
                </c:pt>
                <c:pt idx="296">
                  <c:v>1.0828573109391995</c:v>
                </c:pt>
                <c:pt idx="297">
                  <c:v>1.0904109186104645</c:v>
                </c:pt>
                <c:pt idx="298">
                  <c:v>1.101259915090546</c:v>
                </c:pt>
                <c:pt idx="299">
                  <c:v>1.1055191144316643</c:v>
                </c:pt>
                <c:pt idx="300">
                  <c:v>1.1055995136825787</c:v>
                </c:pt>
                <c:pt idx="301">
                  <c:v>1.1255444107813424</c:v>
                </c:pt>
                <c:pt idx="302">
                  <c:v>1.1243227343589128</c:v>
                </c:pt>
                <c:pt idx="303">
                  <c:v>1.1308321322469617</c:v>
                </c:pt>
                <c:pt idx="304">
                  <c:v>1.1323969762037813</c:v>
                </c:pt>
                <c:pt idx="305">
                  <c:v>1.1368356031414524</c:v>
                </c:pt>
                <c:pt idx="306">
                  <c:v>1.1335264876312603</c:v>
                </c:pt>
                <c:pt idx="307">
                  <c:v>1.1316704415095435</c:v>
                </c:pt>
                <c:pt idx="308">
                  <c:v>1.1235177613711</c:v>
                </c:pt>
                <c:pt idx="309">
                  <c:v>1.1271504348422887</c:v>
                </c:pt>
                <c:pt idx="310">
                  <c:v>1.1429694776990114</c:v>
                </c:pt>
                <c:pt idx="311">
                  <c:v>1.1394181839574069</c:v>
                </c:pt>
                <c:pt idx="312">
                  <c:v>1.1337686658626731</c:v>
                </c:pt>
                <c:pt idx="313">
                  <c:v>1.1318312400113724</c:v>
                </c:pt>
                <c:pt idx="314">
                  <c:v>1.1365130256591258</c:v>
                </c:pt>
                <c:pt idx="315">
                  <c:v>1.1448265042993979</c:v>
                </c:pt>
                <c:pt idx="316">
                  <c:v>1.1401447186516447</c:v>
                </c:pt>
                <c:pt idx="317">
                  <c:v>1.1288456824621771</c:v>
                </c:pt>
                <c:pt idx="318">
                  <c:v>1.1282799462697679</c:v>
                </c:pt>
                <c:pt idx="319">
                  <c:v>1.1156082399427392</c:v>
                </c:pt>
                <c:pt idx="320">
                  <c:v>1.0968830583090656</c:v>
                </c:pt>
                <c:pt idx="321">
                  <c:v>1.1057612926630771</c:v>
                </c:pt>
                <c:pt idx="322">
                  <c:v>1.1202086458609084</c:v>
                </c:pt>
                <c:pt idx="323">
                  <c:v>1.1068917845692259</c:v>
                </c:pt>
                <c:pt idx="324">
                  <c:v>1.1061652498749881</c:v>
                </c:pt>
                <c:pt idx="325">
                  <c:v>1.1225657165828349</c:v>
                </c:pt>
                <c:pt idx="326">
                  <c:v>1.1187565569511027</c:v>
                </c:pt>
                <c:pt idx="327">
                  <c:v>1.1115725897383093</c:v>
                </c:pt>
                <c:pt idx="328">
                  <c:v>1.1134296163386954</c:v>
                </c:pt>
                <c:pt idx="329">
                  <c:v>1.1040660450431889</c:v>
                </c:pt>
                <c:pt idx="330">
                  <c:v>1.108263474228117</c:v>
                </c:pt>
                <c:pt idx="331">
                  <c:v>1.1234373621201859</c:v>
                </c:pt>
                <c:pt idx="332">
                  <c:v>1.131266484297633</c:v>
                </c:pt>
                <c:pt idx="333">
                  <c:v>1.1331235108980193</c:v>
                </c:pt>
                <c:pt idx="334">
                  <c:v>1.1289260817130913</c:v>
                </c:pt>
                <c:pt idx="335">
                  <c:v>1.1359482699453862</c:v>
                </c:pt>
                <c:pt idx="336">
                  <c:v>1.1325979743310672</c:v>
                </c:pt>
                <c:pt idx="337">
                  <c:v>1.123921718583011</c:v>
                </c:pt>
                <c:pt idx="338">
                  <c:v>1.1057612926630769</c:v>
                </c:pt>
                <c:pt idx="339">
                  <c:v>1.1065682266082291</c:v>
                </c:pt>
                <c:pt idx="340">
                  <c:v>1.1021295996705582</c:v>
                </c:pt>
                <c:pt idx="341">
                  <c:v>1.0955917679010883</c:v>
                </c:pt>
                <c:pt idx="342">
                  <c:v>1.0978517712347158</c:v>
                </c:pt>
                <c:pt idx="343">
                  <c:v>1.0945426557245237</c:v>
                </c:pt>
                <c:pt idx="344">
                  <c:v>1.0824357051112343</c:v>
                </c:pt>
                <c:pt idx="345">
                  <c:v>1.0762204508240913</c:v>
                </c:pt>
                <c:pt idx="346">
                  <c:v>1.0720965575393897</c:v>
                </c:pt>
                <c:pt idx="347">
                  <c:v>1.0562039787824404</c:v>
                </c:pt>
                <c:pt idx="348">
                  <c:v>1.0471639654479306</c:v>
                </c:pt>
                <c:pt idx="349">
                  <c:v>1.0651626123873663</c:v>
                </c:pt>
                <c:pt idx="350">
                  <c:v>1.0670196389877526</c:v>
                </c:pt>
                <c:pt idx="351">
                  <c:v>1.067584394701492</c:v>
                </c:pt>
                <c:pt idx="352">
                  <c:v>1.0696826190546211</c:v>
                </c:pt>
                <c:pt idx="353">
                  <c:v>1.0662127050426005</c:v>
                </c:pt>
                <c:pt idx="354">
                  <c:v>1.0791265896010418</c:v>
                </c:pt>
                <c:pt idx="355">
                  <c:v>1.0634683452461478</c:v>
                </c:pt>
                <c:pt idx="356">
                  <c:v>1.0611279426616058</c:v>
                </c:pt>
                <c:pt idx="357">
                  <c:v>1.034411859869987</c:v>
                </c:pt>
                <c:pt idx="358">
                  <c:v>1.033927503407162</c:v>
                </c:pt>
                <c:pt idx="359">
                  <c:v>1.0417566255846089</c:v>
                </c:pt>
                <c:pt idx="360">
                  <c:v>1.0651626123873659</c:v>
                </c:pt>
                <c:pt idx="361">
                  <c:v>1.0658087478306895</c:v>
                </c:pt>
                <c:pt idx="362">
                  <c:v>1.07428400545146</c:v>
                </c:pt>
                <c:pt idx="363">
                  <c:v>1.0606837858242379</c:v>
                </c:pt>
                <c:pt idx="364">
                  <c:v>1.0728309360629846</c:v>
                </c:pt>
                <c:pt idx="365">
                  <c:v>1.0659705268111879</c:v>
                </c:pt>
                <c:pt idx="366">
                  <c:v>1.0772695630006557</c:v>
                </c:pt>
                <c:pt idx="367">
                  <c:v>1.0882901432479326</c:v>
                </c:pt>
                <c:pt idx="368">
                  <c:v>1.0903991528664283</c:v>
                </c:pt>
                <c:pt idx="369">
                  <c:v>1.1009461619162466</c:v>
                </c:pt>
                <c:pt idx="370">
                  <c:v>1.0991616907374171</c:v>
                </c:pt>
                <c:pt idx="371">
                  <c:v>1.0744977498014521</c:v>
                </c:pt>
                <c:pt idx="372">
                  <c:v>1.0827729897736065</c:v>
                </c:pt>
                <c:pt idx="373">
                  <c:v>1.0654106734907973</c:v>
                </c:pt>
                <c:pt idx="374">
                  <c:v>1.0707660479846253</c:v>
                </c:pt>
                <c:pt idx="375">
                  <c:v>1.0804443529331009</c:v>
                </c:pt>
                <c:pt idx="376">
                  <c:v>1.0773372160288643</c:v>
                </c:pt>
                <c:pt idx="377">
                  <c:v>1.1042317459383661</c:v>
                </c:pt>
                <c:pt idx="378">
                  <c:v>1.1075183104391555</c:v>
                </c:pt>
                <c:pt idx="379">
                  <c:v>1.1148356227510259</c:v>
                </c:pt>
                <c:pt idx="380">
                  <c:v>1.109790079516819</c:v>
                </c:pt>
                <c:pt idx="381">
                  <c:v>1.0992430704670009</c:v>
                </c:pt>
                <c:pt idx="382">
                  <c:v>1.0978635369787519</c:v>
                </c:pt>
                <c:pt idx="383">
                  <c:v>1.0882901432479326</c:v>
                </c:pt>
                <c:pt idx="384">
                  <c:v>1.0884519222284308</c:v>
                </c:pt>
                <c:pt idx="385">
                  <c:v>1.0831789079428567</c:v>
                </c:pt>
                <c:pt idx="386">
                  <c:v>1.1013520800854968</c:v>
                </c:pt>
                <c:pt idx="387">
                  <c:v>1.0987557725681667</c:v>
                </c:pt>
                <c:pt idx="388">
                  <c:v>1.1063015364100743</c:v>
                </c:pt>
                <c:pt idx="389">
                  <c:v>1.1144953966526445</c:v>
                </c:pt>
                <c:pt idx="390">
                  <c:v>1.1174162426096406</c:v>
                </c:pt>
                <c:pt idx="391">
                  <c:v>1.1071937719994889</c:v>
                </c:pt>
                <c:pt idx="392">
                  <c:v>1.0959976860703382</c:v>
                </c:pt>
                <c:pt idx="393">
                  <c:v>1.08654587169456</c:v>
                </c:pt>
                <c:pt idx="394">
                  <c:v>1.0868292300300995</c:v>
                </c:pt>
                <c:pt idx="395">
                  <c:v>1.1047592434626572</c:v>
                </c:pt>
                <c:pt idx="396">
                  <c:v>1.1250826053279199</c:v>
                </c:pt>
                <c:pt idx="397">
                  <c:v>1.1251237854320466</c:v>
                </c:pt>
                <c:pt idx="398">
                  <c:v>1.1172534831504728</c:v>
                </c:pt>
                <c:pt idx="399">
                  <c:v>1.116279867831474</c:v>
                </c:pt>
                <c:pt idx="400">
                  <c:v>1.1085723250090682</c:v>
                </c:pt>
                <c:pt idx="401">
                  <c:v>1.1305507348687618</c:v>
                </c:pt>
                <c:pt idx="402">
                  <c:v>1.1327499485248687</c:v>
                </c:pt>
                <c:pt idx="403">
                  <c:v>1.1384288809796932</c:v>
                </c:pt>
                <c:pt idx="404">
                  <c:v>1.1398084144679421</c:v>
                </c:pt>
                <c:pt idx="405">
                  <c:v>1.1407820297869407</c:v>
                </c:pt>
                <c:pt idx="406">
                  <c:v>1.1426478806953542</c:v>
                </c:pt>
                <c:pt idx="407">
                  <c:v>1.1420801835456056</c:v>
                </c:pt>
                <c:pt idx="408">
                  <c:v>1.142241962526104</c:v>
                </c:pt>
                <c:pt idx="409">
                  <c:v>1.1435401162847689</c:v>
                </c:pt>
                <c:pt idx="410">
                  <c:v>1.1519781157160913</c:v>
                </c:pt>
                <c:pt idx="411">
                  <c:v>1.1535194281848384</c:v>
                </c:pt>
                <c:pt idx="412">
                  <c:v>1.1536008079144224</c:v>
                </c:pt>
                <c:pt idx="413">
                  <c:v>1.150111284329008</c:v>
                </c:pt>
                <c:pt idx="414">
                  <c:v>1.1505985822278422</c:v>
                </c:pt>
                <c:pt idx="415">
                  <c:v>1.1412281475816477</c:v>
                </c:pt>
                <c:pt idx="416">
                  <c:v>1.1480836544400961</c:v>
                </c:pt>
                <c:pt idx="417">
                  <c:v>1.1483268131501783</c:v>
                </c:pt>
                <c:pt idx="418">
                  <c:v>1.1471914188506813</c:v>
                </c:pt>
                <c:pt idx="419">
                  <c:v>1.1480836544400961</c:v>
                </c:pt>
                <c:pt idx="420">
                  <c:v>1.1398084144679417</c:v>
                </c:pt>
                <c:pt idx="421">
                  <c:v>1.1452441882126838</c:v>
                </c:pt>
                <c:pt idx="422">
                  <c:v>1.1441891931641013</c:v>
                </c:pt>
                <c:pt idx="423">
                  <c:v>1.1432155778451025</c:v>
                </c:pt>
                <c:pt idx="424">
                  <c:v>1.1664186055632346</c:v>
                </c:pt>
                <c:pt idx="425">
                  <c:v>1.170962143718562</c:v>
                </c:pt>
                <c:pt idx="426">
                  <c:v>1.1643095959447387</c:v>
                </c:pt>
                <c:pt idx="427">
                  <c:v>1.1675549803414011</c:v>
                </c:pt>
                <c:pt idx="428">
                  <c:v>1.1714494416173959</c:v>
                </c:pt>
                <c:pt idx="429">
                  <c:v>1.1892980753203699</c:v>
                </c:pt>
                <c:pt idx="430">
                  <c:v>1.1945710896059438</c:v>
                </c:pt>
                <c:pt idx="431">
                  <c:v>1.1905148493494506</c:v>
                </c:pt>
                <c:pt idx="432">
                  <c:v>1.1895412340304519</c:v>
                </c:pt>
                <c:pt idx="433">
                  <c:v>1.1901903109097842</c:v>
                </c:pt>
                <c:pt idx="434">
                  <c:v>1.1902716906393682</c:v>
                </c:pt>
                <c:pt idx="435">
                  <c:v>1.189777529389846</c:v>
                </c:pt>
                <c:pt idx="436">
                  <c:v>1.1879430537988624</c:v>
                </c:pt>
                <c:pt idx="437">
                  <c:v>1.1753409614573815</c:v>
                </c:pt>
                <c:pt idx="438">
                  <c:v>1.1687746958064906</c:v>
                </c:pt>
                <c:pt idx="439">
                  <c:v>1.1797452716416135</c:v>
                </c:pt>
                <c:pt idx="440">
                  <c:v>1.1742810640154502</c:v>
                </c:pt>
                <c:pt idx="441">
                  <c:v>1.1773391769862025</c:v>
                </c:pt>
                <c:pt idx="442">
                  <c:v>1.1786039944700979</c:v>
                </c:pt>
                <c:pt idx="443">
                  <c:v>1.1834161837809196</c:v>
                </c:pt>
                <c:pt idx="444">
                  <c:v>1.1918581051269206</c:v>
                </c:pt>
                <c:pt idx="445">
                  <c:v>1.1919796844819619</c:v>
                </c:pt>
                <c:pt idx="446">
                  <c:v>1.1879185418321201</c:v>
                </c:pt>
                <c:pt idx="447">
                  <c:v>1.1761567197105605</c:v>
                </c:pt>
                <c:pt idx="448">
                  <c:v>1.1686531164514493</c:v>
                </c:pt>
                <c:pt idx="449">
                  <c:v>1.1693051347667911</c:v>
                </c:pt>
                <c:pt idx="450">
                  <c:v>1.1654714631683167</c:v>
                </c:pt>
                <c:pt idx="451">
                  <c:v>1.1751782019982135</c:v>
                </c:pt>
                <c:pt idx="452">
                  <c:v>1.1870861154415566</c:v>
                </c:pt>
                <c:pt idx="453">
                  <c:v>1.1924699238168053</c:v>
                </c:pt>
                <c:pt idx="454">
                  <c:v>1.1893696502632565</c:v>
                </c:pt>
                <c:pt idx="455">
                  <c:v>1.1695473129982037</c:v>
                </c:pt>
                <c:pt idx="456">
                  <c:v>1.1697130138933809</c:v>
                </c:pt>
                <c:pt idx="457">
                  <c:v>1.1534821699953899</c:v>
                </c:pt>
                <c:pt idx="458">
                  <c:v>1.1502191369826729</c:v>
                </c:pt>
                <c:pt idx="459">
                  <c:v>1.1535635497249737</c:v>
                </c:pt>
                <c:pt idx="460">
                  <c:v>1.1529105509309625</c:v>
                </c:pt>
                <c:pt idx="461">
                  <c:v>1.1529105509309625</c:v>
                </c:pt>
                <c:pt idx="462">
                  <c:v>1.1649822043121432</c:v>
                </c:pt>
                <c:pt idx="463">
                  <c:v>1.154623447166905</c:v>
                </c:pt>
                <c:pt idx="464">
                  <c:v>1.1569775764528223</c:v>
                </c:pt>
                <c:pt idx="465">
                  <c:v>1.1660430822327441</c:v>
                </c:pt>
                <c:pt idx="466">
                  <c:v>1.1396162406486827</c:v>
                </c:pt>
                <c:pt idx="467">
                  <c:v>1.1259130707611438</c:v>
                </c:pt>
                <c:pt idx="468">
                  <c:v>1.1268915884734909</c:v>
                </c:pt>
                <c:pt idx="469">
                  <c:v>1.127748526830797</c:v>
                </c:pt>
                <c:pt idx="470">
                  <c:v>1.1238736751281957</c:v>
                </c:pt>
                <c:pt idx="471">
                  <c:v>1.1087017481934662</c:v>
                </c:pt>
                <c:pt idx="472">
                  <c:v>1.1068270729770255</c:v>
                </c:pt>
                <c:pt idx="473">
                  <c:v>1.1122922610818584</c:v>
                </c:pt>
                <c:pt idx="474">
                  <c:v>1.1348030708591919</c:v>
                </c:pt>
                <c:pt idx="475">
                  <c:v>1.135293310194035</c:v>
                </c:pt>
                <c:pt idx="476">
                  <c:v>1.1374140855565671</c:v>
                </c:pt>
                <c:pt idx="477">
                  <c:v>1.1529105509309627</c:v>
                </c:pt>
                <c:pt idx="478">
                  <c:v>1.1504642566500949</c:v>
                </c:pt>
                <c:pt idx="479">
                  <c:v>1.1445911894186724</c:v>
                </c:pt>
                <c:pt idx="480">
                  <c:v>1.1538076889137261</c:v>
                </c:pt>
                <c:pt idx="481">
                  <c:v>1.1591914972889747</c:v>
                </c:pt>
                <c:pt idx="482">
                  <c:v>1.1594768165818536</c:v>
                </c:pt>
                <c:pt idx="483">
                  <c:v>1.1537263091841421</c:v>
                </c:pt>
                <c:pt idx="484">
                  <c:v>1.1520947926777836</c:v>
                </c:pt>
                <c:pt idx="485">
                  <c:v>1.1541341883107317</c:v>
                </c:pt>
                <c:pt idx="486">
                  <c:v>1.15804923963879</c:v>
                </c:pt>
                <c:pt idx="487">
                  <c:v>1.1615975919443855</c:v>
                </c:pt>
                <c:pt idx="488">
                  <c:v>1.1620701826631745</c:v>
                </c:pt>
                <c:pt idx="489">
                  <c:v>1.1699581335608027</c:v>
                </c:pt>
                <c:pt idx="490">
                  <c:v>1.1705287721465603</c:v>
                </c:pt>
                <c:pt idx="491">
                  <c:v>1.1633506878057853</c:v>
                </c:pt>
                <c:pt idx="492">
                  <c:v>1.1590699179339337</c:v>
                </c:pt>
                <c:pt idx="493">
                  <c:v>1.1726495475090923</c:v>
                </c:pt>
                <c:pt idx="494">
                  <c:v>1.1856997186026201</c:v>
                </c:pt>
                <c:pt idx="495">
                  <c:v>1.1768910982341563</c:v>
                </c:pt>
                <c:pt idx="496">
                  <c:v>1.1836603229696721</c:v>
                </c:pt>
                <c:pt idx="497">
                  <c:v>1.1729142767499074</c:v>
                </c:pt>
                <c:pt idx="498">
                  <c:v>1.1693002323734427</c:v>
                </c:pt>
                <c:pt idx="499">
                  <c:v>1.1643713661009285</c:v>
                </c:pt>
                <c:pt idx="500">
                  <c:v>1.1628241707601632</c:v>
                </c:pt>
                <c:pt idx="501">
                  <c:v>1.1502436489494152</c:v>
                </c:pt>
                <c:pt idx="502">
                  <c:v>1.1697934131442953</c:v>
                </c:pt>
                <c:pt idx="503">
                  <c:v>1.1997754703846399</c:v>
                </c:pt>
                <c:pt idx="504">
                  <c:v>1.1970987636163957</c:v>
                </c:pt>
                <c:pt idx="505">
                  <c:v>1.2023217734898159</c:v>
                </c:pt>
                <c:pt idx="506">
                  <c:v>1.1990322675530176</c:v>
                </c:pt>
                <c:pt idx="507">
                  <c:v>1.1955829435930603</c:v>
                </c:pt>
                <c:pt idx="508">
                  <c:v>1.1986253689050974</c:v>
                </c:pt>
                <c:pt idx="509">
                  <c:v>1.208153660617111</c:v>
                </c:pt>
                <c:pt idx="510">
                  <c:v>1.2080713004088575</c:v>
                </c:pt>
                <c:pt idx="511">
                  <c:v>1.2072506397623297</c:v>
                </c:pt>
                <c:pt idx="512">
                  <c:v>1.2080713004088575</c:v>
                </c:pt>
                <c:pt idx="513">
                  <c:v>1.2079075604710197</c:v>
                </c:pt>
                <c:pt idx="514">
                  <c:v>1.2157111902030548</c:v>
                </c:pt>
                <c:pt idx="515">
                  <c:v>1.2184212332460684</c:v>
                </c:pt>
                <c:pt idx="516">
                  <c:v>1.2249933817689771</c:v>
                </c:pt>
                <c:pt idx="517">
                  <c:v>1.2269641438950472</c:v>
                </c:pt>
                <c:pt idx="518">
                  <c:v>1.2272926042493921</c:v>
                </c:pt>
                <c:pt idx="519">
                  <c:v>1.234193213126646</c:v>
                </c:pt>
                <c:pt idx="520">
                  <c:v>1.2327146512927587</c:v>
                </c:pt>
                <c:pt idx="521">
                  <c:v>1.2375611573570193</c:v>
                </c:pt>
                <c:pt idx="522">
                  <c:v>1.2327146512927589</c:v>
                </c:pt>
                <c:pt idx="523">
                  <c:v>1.2296751674167306</c:v>
                </c:pt>
                <c:pt idx="524">
                  <c:v>1.2423253032130261</c:v>
                </c:pt>
                <c:pt idx="525">
                  <c:v>1.2283201458952235</c:v>
                </c:pt>
                <c:pt idx="526">
                  <c:v>1.2407643811708851</c:v>
                </c:pt>
                <c:pt idx="527">
                  <c:v>1.241668382504336</c:v>
                </c:pt>
                <c:pt idx="528">
                  <c:v>1.2400251002539413</c:v>
                </c:pt>
                <c:pt idx="529">
                  <c:v>1.2469247286525253</c:v>
                </c:pt>
                <c:pt idx="530">
                  <c:v>1.246678628506434</c:v>
                </c:pt>
                <c:pt idx="531">
                  <c:v>1.2487317508407574</c:v>
                </c:pt>
                <c:pt idx="532">
                  <c:v>1.2498083164200733</c:v>
                </c:pt>
                <c:pt idx="533">
                  <c:v>1.2509495935915884</c:v>
                </c:pt>
                <c:pt idx="534">
                  <c:v>1.2494710317577011</c:v>
                </c:pt>
                <c:pt idx="535">
                  <c:v>1.2588355835318776</c:v>
                </c:pt>
                <c:pt idx="536">
                  <c:v>1.2431469443382233</c:v>
                </c:pt>
                <c:pt idx="537">
                  <c:v>1.2355894147522795</c:v>
                </c:pt>
                <c:pt idx="538">
                  <c:v>1.2476640095694691</c:v>
                </c:pt>
                <c:pt idx="539">
                  <c:v>1.2239246600190188</c:v>
                </c:pt>
                <c:pt idx="540">
                  <c:v>1.2323038307301599</c:v>
                </c:pt>
                <c:pt idx="541">
                  <c:v>1.2478287299859767</c:v>
                </c:pt>
                <c:pt idx="542">
                  <c:v>1.2453647870890545</c:v>
                </c:pt>
                <c:pt idx="543">
                  <c:v>1.2494710317577018</c:v>
                </c:pt>
                <c:pt idx="544">
                  <c:v>1.2561245600101949</c:v>
                </c:pt>
                <c:pt idx="545">
                  <c:v>1.2673784941808568</c:v>
                </c:pt>
                <c:pt idx="546">
                  <c:v>1.2691031561608355</c:v>
                </c:pt>
                <c:pt idx="547">
                  <c:v>1.2713710033238204</c:v>
                </c:pt>
                <c:pt idx="548">
                  <c:v>1.2768254061632869</c:v>
                </c:pt>
                <c:pt idx="549">
                  <c:v>1.2816709317488775</c:v>
                </c:pt>
                <c:pt idx="550">
                  <c:v>1.2787961682893567</c:v>
                </c:pt>
                <c:pt idx="551">
                  <c:v>1.2806443705817159</c:v>
                </c:pt>
                <c:pt idx="552">
                  <c:v>1.287421439146589</c:v>
                </c:pt>
                <c:pt idx="553">
                  <c:v>1.2857193281760131</c:v>
                </c:pt>
                <c:pt idx="554">
                  <c:v>1.2786236040434915</c:v>
                </c:pt>
                <c:pt idx="555">
                  <c:v>1.2756527536743414</c:v>
                </c:pt>
                <c:pt idx="556">
                  <c:v>1.2845643243031224</c:v>
                </c:pt>
                <c:pt idx="557">
                  <c:v>1.2735819827239634</c:v>
                </c:pt>
                <c:pt idx="558">
                  <c:v>1.2838211214714998</c:v>
                </c:pt>
                <c:pt idx="559">
                  <c:v>1.2784588836269843</c:v>
                </c:pt>
                <c:pt idx="560">
                  <c:v>1.2886891980664936</c:v>
                </c:pt>
                <c:pt idx="561">
                  <c:v>1.2886891980664936</c:v>
                </c:pt>
                <c:pt idx="562">
                  <c:v>1.2926493514133579</c:v>
                </c:pt>
                <c:pt idx="563">
                  <c:v>1.2875341941936032</c:v>
                </c:pt>
                <c:pt idx="564">
                  <c:v>1.2938876959731718</c:v>
                </c:pt>
                <c:pt idx="565">
                  <c:v>1.2807688913727659</c:v>
                </c:pt>
                <c:pt idx="566">
                  <c:v>1.2859664088007745</c:v>
                </c:pt>
                <c:pt idx="567">
                  <c:v>1.2801747212989361</c:v>
                </c:pt>
                <c:pt idx="568">
                  <c:v>1.288854898961671</c:v>
                </c:pt>
                <c:pt idx="569">
                  <c:v>1.2933101940367266</c:v>
                </c:pt>
                <c:pt idx="570">
                  <c:v>1.309151787902852</c:v>
                </c:pt>
                <c:pt idx="571">
                  <c:v>1.3134413820827306</c:v>
                </c:pt>
                <c:pt idx="572">
                  <c:v>1.3102244315674891</c:v>
                </c:pt>
                <c:pt idx="573">
                  <c:v>1.2798442999872517</c:v>
                </c:pt>
                <c:pt idx="574">
                  <c:v>1.2987557725681655</c:v>
                </c:pt>
                <c:pt idx="575">
                  <c:v>1.2797786079163826</c:v>
                </c:pt>
                <c:pt idx="576">
                  <c:v>1.2717749605357314</c:v>
                </c:pt>
                <c:pt idx="577">
                  <c:v>1.2828318184937866</c:v>
                </c:pt>
                <c:pt idx="578">
                  <c:v>1.2885244776499867</c:v>
                </c:pt>
                <c:pt idx="579">
                  <c:v>1.3018080026668997</c:v>
                </c:pt>
                <c:pt idx="580">
                  <c:v>1.3026335657067758</c:v>
                </c:pt>
                <c:pt idx="581">
                  <c:v>1.3079134433430377</c:v>
                </c:pt>
                <c:pt idx="582">
                  <c:v>1.3056034355972563</c:v>
                </c:pt>
                <c:pt idx="583">
                  <c:v>1.3143493053308601</c:v>
                </c:pt>
                <c:pt idx="584">
                  <c:v>1.3174848761165179</c:v>
                </c:pt>
                <c:pt idx="585">
                  <c:v>1.3059338569089407</c:v>
                </c:pt>
                <c:pt idx="586">
                  <c:v>1.318062378052963</c:v>
                </c:pt>
                <c:pt idx="587">
                  <c:v>1.3314115951407455</c:v>
                </c:pt>
                <c:pt idx="588">
                  <c:v>1.3348109146885487</c:v>
                </c:pt>
                <c:pt idx="589">
                  <c:v>1.3415762175093857</c:v>
                </c:pt>
                <c:pt idx="590">
                  <c:v>1.3476826386641938</c:v>
                </c:pt>
                <c:pt idx="591">
                  <c:v>1.3438950495631947</c:v>
                </c:pt>
                <c:pt idx="592">
                  <c:v>1.3482601406006394</c:v>
                </c:pt>
                <c:pt idx="593">
                  <c:v>1.3493327842652763</c:v>
                </c:pt>
                <c:pt idx="594">
                  <c:v>1.3632761714268886</c:v>
                </c:pt>
                <c:pt idx="595">
                  <c:v>1.3705787765587139</c:v>
                </c:pt>
                <c:pt idx="596">
                  <c:v>1.3641840946750183</c:v>
                </c:pt>
                <c:pt idx="597">
                  <c:v>1.3773852594836777</c:v>
                </c:pt>
                <c:pt idx="598">
                  <c:v>1.3773028992754242</c:v>
                </c:pt>
                <c:pt idx="599">
                  <c:v>1.379283466188191</c:v>
                </c:pt>
                <c:pt idx="600">
                  <c:v>1.3690521712700119</c:v>
                </c:pt>
                <c:pt idx="601">
                  <c:v>1.365092017923148</c:v>
                </c:pt>
                <c:pt idx="602">
                  <c:v>1.3639203459128724</c:v>
                </c:pt>
                <c:pt idx="603">
                  <c:v>1.372104401368746</c:v>
                </c:pt>
                <c:pt idx="604">
                  <c:v>1.3631938112186348</c:v>
                </c:pt>
                <c:pt idx="605">
                  <c:v>1.3682266082301355</c:v>
                </c:pt>
                <c:pt idx="606">
                  <c:v>1.3485484013295268</c:v>
                </c:pt>
                <c:pt idx="607">
                  <c:v>1.3560157268778594</c:v>
                </c:pt>
                <c:pt idx="608">
                  <c:v>1.3494975046817832</c:v>
                </c:pt>
                <c:pt idx="609">
                  <c:v>1.3306203488543082</c:v>
                </c:pt>
                <c:pt idx="610">
                  <c:v>1.3426498416526922</c:v>
                </c:pt>
                <c:pt idx="611">
                  <c:v>1.3597287995999621</c:v>
                </c:pt>
                <c:pt idx="612">
                  <c:v>1.3597287995999621</c:v>
                </c:pt>
                <c:pt idx="613">
                  <c:v>1.3456854036140418</c:v>
                </c:pt>
                <c:pt idx="614">
                  <c:v>1.3345638340637871</c:v>
                </c:pt>
                <c:pt idx="615">
                  <c:v>1.3548607230049683</c:v>
                </c:pt>
                <c:pt idx="616">
                  <c:v>1.3463207537919983</c:v>
                </c:pt>
                <c:pt idx="617">
                  <c:v>1.3567579492308117</c:v>
                </c:pt>
                <c:pt idx="618">
                  <c:v>1.3674432057730554</c:v>
                </c:pt>
                <c:pt idx="619">
                  <c:v>1.3485905619123226</c:v>
                </c:pt>
                <c:pt idx="620">
                  <c:v>1.3151748683707358</c:v>
                </c:pt>
                <c:pt idx="621">
                  <c:v>1.319396809522406</c:v>
                </c:pt>
                <c:pt idx="622">
                  <c:v>1.3027247502230561</c:v>
                </c:pt>
                <c:pt idx="623">
                  <c:v>1.3152915453324283</c:v>
                </c:pt>
                <c:pt idx="624">
                  <c:v>1.3282721024404085</c:v>
                </c:pt>
                <c:pt idx="625">
                  <c:v>1.3360688688217557</c:v>
                </c:pt>
                <c:pt idx="626">
                  <c:v>1.3305948564088959</c:v>
                </c:pt>
                <c:pt idx="627">
                  <c:v>1.338391622790243</c:v>
                </c:pt>
                <c:pt idx="628">
                  <c:v>1.337147395358411</c:v>
                </c:pt>
                <c:pt idx="629">
                  <c:v>1.3377278387308653</c:v>
                </c:pt>
                <c:pt idx="630">
                  <c:v>1.352160484748651</c:v>
                </c:pt>
                <c:pt idx="631">
                  <c:v>1.3598327303389484</c:v>
                </c:pt>
                <c:pt idx="632">
                  <c:v>1.369661048523886</c:v>
                </c:pt>
                <c:pt idx="633">
                  <c:v>1.3701757998254716</c:v>
                </c:pt>
                <c:pt idx="634">
                  <c:v>1.3888215626869005</c:v>
                </c:pt>
                <c:pt idx="635">
                  <c:v>1.389402006059355</c:v>
                </c:pt>
                <c:pt idx="636">
                  <c:v>1.3947514976811648</c:v>
                </c:pt>
                <c:pt idx="637">
                  <c:v>1.3895265268504051</c:v>
                </c:pt>
                <c:pt idx="638">
                  <c:v>1.3930523281465981</c:v>
                </c:pt>
                <c:pt idx="639">
                  <c:v>1.4006824131540987</c:v>
                </c:pt>
                <c:pt idx="640">
                  <c:v>1.4031708680177633</c:v>
                </c:pt>
                <c:pt idx="641">
                  <c:v>1.4059083644635277</c:v>
                </c:pt>
                <c:pt idx="642">
                  <c:v>1.4029218264356627</c:v>
                </c:pt>
                <c:pt idx="643">
                  <c:v>1.3977792158131568</c:v>
                </c:pt>
                <c:pt idx="644">
                  <c:v>1.4011804963182994</c:v>
                </c:pt>
                <c:pt idx="645">
                  <c:v>1.4026727848535623</c:v>
                </c:pt>
                <c:pt idx="646">
                  <c:v>1.3983596591856111</c:v>
                </c:pt>
                <c:pt idx="647">
                  <c:v>1.3983429910482263</c:v>
                </c:pt>
                <c:pt idx="648">
                  <c:v>1.3993558255140126</c:v>
                </c:pt>
                <c:pt idx="649">
                  <c:v>1.4155298016491615</c:v>
                </c:pt>
                <c:pt idx="650">
                  <c:v>1.4179349158259027</c:v>
                </c:pt>
                <c:pt idx="651">
                  <c:v>1.4158612034395157</c:v>
                </c:pt>
                <c:pt idx="652">
                  <c:v>1.4078153954760679</c:v>
                </c:pt>
                <c:pt idx="653">
                  <c:v>1.4032542087046864</c:v>
                </c:pt>
                <c:pt idx="654">
                  <c:v>1.4083968193271923</c:v>
                </c:pt>
                <c:pt idx="655">
                  <c:v>1.4043317547626719</c:v>
                </c:pt>
                <c:pt idx="656">
                  <c:v>1.4026816091615897</c:v>
                </c:pt>
                <c:pt idx="657">
                  <c:v>1.4068202096263367</c:v>
                </c:pt>
                <c:pt idx="658">
                  <c:v>1.3996038866174438</c:v>
                </c:pt>
                <c:pt idx="659">
                  <c:v>1.3800296104558216</c:v>
                </c:pt>
                <c:pt idx="660">
                  <c:v>1.3754674432057703</c:v>
                </c:pt>
                <c:pt idx="661">
                  <c:v>1.366675490974691</c:v>
                </c:pt>
                <c:pt idx="662">
                  <c:v>1.3733937308193833</c:v>
                </c:pt>
                <c:pt idx="663">
                  <c:v>1.3649331803786582</c:v>
                </c:pt>
                <c:pt idx="664">
                  <c:v>1.3773754546969803</c:v>
                </c:pt>
                <c:pt idx="665">
                  <c:v>1.3820199821552857</c:v>
                </c:pt>
                <c:pt idx="666">
                  <c:v>1.37687737153278</c:v>
                </c:pt>
                <c:pt idx="667">
                  <c:v>1.3547312998205701</c:v>
                </c:pt>
                <c:pt idx="668">
                  <c:v>1.3595425086527222</c:v>
                </c:pt>
                <c:pt idx="669">
                  <c:v>1.361698581247363</c:v>
                </c:pt>
                <c:pt idx="670">
                  <c:v>1.357385455579412</c:v>
                </c:pt>
                <c:pt idx="671">
                  <c:v>1.3635232520516498</c:v>
                </c:pt>
                <c:pt idx="672">
                  <c:v>1.3748036591463935</c:v>
                </c:pt>
                <c:pt idx="673">
                  <c:v>1.3765459697424263</c:v>
                </c:pt>
                <c:pt idx="674">
                  <c:v>1.3772087733231344</c:v>
                </c:pt>
                <c:pt idx="675">
                  <c:v>1.3904305281838574</c:v>
                </c:pt>
                <c:pt idx="676">
                  <c:v>1.4006824131541</c:v>
                </c:pt>
                <c:pt idx="677">
                  <c:v>1.4050788795089744</c:v>
                </c:pt>
                <c:pt idx="678">
                  <c:v>1.4013461972134778</c:v>
                </c:pt>
                <c:pt idx="679">
                  <c:v>1.4044984361365198</c:v>
                </c:pt>
                <c:pt idx="680">
                  <c:v>1.4126266043082214</c:v>
                </c:pt>
                <c:pt idx="681">
                  <c:v>1.4189301016756362</c:v>
                </c:pt>
                <c:pt idx="682">
                  <c:v>1.4353619437009129</c:v>
                </c:pt>
                <c:pt idx="683">
                  <c:v>1.4329480052161445</c:v>
                </c:pt>
                <c:pt idx="684">
                  <c:v>1.4229284936906179</c:v>
                </c:pt>
                <c:pt idx="685">
                  <c:v>1.4163435989450031</c:v>
                </c:pt>
                <c:pt idx="686">
                  <c:v>1.4130099714680688</c:v>
                </c:pt>
                <c:pt idx="687">
                  <c:v>1.4089262778088245</c:v>
                </c:pt>
                <c:pt idx="688">
                  <c:v>1.4143434224588427</c:v>
                </c:pt>
                <c:pt idx="689">
                  <c:v>1.4078340245707937</c:v>
                </c:pt>
                <c:pt idx="690">
                  <c:v>1.4003412065770493</c:v>
                </c:pt>
                <c:pt idx="691">
                  <c:v>1.4114264984165252</c:v>
                </c:pt>
                <c:pt idx="692">
                  <c:v>1.4100930474257516</c:v>
                </c:pt>
                <c:pt idx="693">
                  <c:v>1.3970899393083687</c:v>
                </c:pt>
                <c:pt idx="694">
                  <c:v>1.4076751870263045</c:v>
                </c:pt>
                <c:pt idx="695">
                  <c:v>1.3955064662568248</c:v>
                </c:pt>
                <c:pt idx="696">
                  <c:v>1.3792540518281007</c:v>
                </c:pt>
                <c:pt idx="697">
                  <c:v>1.380254140071181</c:v>
                </c:pt>
                <c:pt idx="698">
                  <c:v>1.410009706738828</c:v>
                </c:pt>
                <c:pt idx="699">
                  <c:v>1.4190948220921435</c:v>
                </c:pt>
                <c:pt idx="700">
                  <c:v>1.4247619888029317</c:v>
                </c:pt>
                <c:pt idx="701">
                  <c:v>1.4144267631457659</c:v>
                </c:pt>
                <c:pt idx="702">
                  <c:v>1.4341804669039406</c:v>
                </c:pt>
                <c:pt idx="703">
                  <c:v>1.4437656263787964</c:v>
                </c:pt>
                <c:pt idx="704">
                  <c:v>1.4535007990901139</c:v>
                </c:pt>
                <c:pt idx="705">
                  <c:v>1.4536008079144218</c:v>
                </c:pt>
                <c:pt idx="706">
                  <c:v>1.4620191977723505</c:v>
                </c:pt>
                <c:pt idx="707">
                  <c:v>1.4550175995921188</c:v>
                </c:pt>
                <c:pt idx="708">
                  <c:v>1.4598523399123431</c:v>
                </c:pt>
                <c:pt idx="709">
                  <c:v>1.4665195948662115</c:v>
                </c:pt>
                <c:pt idx="710">
                  <c:v>1.4688531341000657</c:v>
                </c:pt>
                <c:pt idx="711">
                  <c:v>1.4766881391495308</c:v>
                </c:pt>
                <c:pt idx="712">
                  <c:v>1.4693531782216058</c:v>
                </c:pt>
                <c:pt idx="713">
                  <c:v>1.4651861438754379</c:v>
                </c:pt>
                <c:pt idx="714">
                  <c:v>1.4686864527262189</c:v>
                </c:pt>
                <c:pt idx="715">
                  <c:v>1.4738545557941365</c:v>
                </c:pt>
                <c:pt idx="716">
                  <c:v>1.4691864968477588</c:v>
                </c:pt>
                <c:pt idx="717">
                  <c:v>1.4766881391495306</c:v>
                </c:pt>
                <c:pt idx="718">
                  <c:v>1.4580178643213595</c:v>
                </c:pt>
                <c:pt idx="719">
                  <c:v>1.4776882273926109</c:v>
                </c:pt>
                <c:pt idx="720">
                  <c:v>1.4779382494533808</c:v>
                </c:pt>
                <c:pt idx="721">
                  <c:v>1.4749379847241399</c:v>
                </c:pt>
                <c:pt idx="722">
                  <c:v>1.486773342745926</c:v>
                </c:pt>
                <c:pt idx="723">
                  <c:v>1.4941916443607743</c:v>
                </c:pt>
                <c:pt idx="724">
                  <c:v>1.5006931984194656</c:v>
                </c:pt>
                <c:pt idx="725">
                  <c:v>1.4954417546646246</c:v>
                </c:pt>
                <c:pt idx="726">
                  <c:v>1.4921914678746135</c:v>
                </c:pt>
                <c:pt idx="727">
                  <c:v>1.4875234089282359</c:v>
                </c:pt>
                <c:pt idx="728">
                  <c:v>1.4995254483238687</c:v>
                </c:pt>
                <c:pt idx="729">
                  <c:v>1.5070270906256404</c:v>
                </c:pt>
                <c:pt idx="730">
                  <c:v>1.5055269582610198</c:v>
                </c:pt>
                <c:pt idx="731">
                  <c:v>1.5059436616956368</c:v>
                </c:pt>
                <c:pt idx="732">
                  <c:v>1.5096106519202643</c:v>
                </c:pt>
                <c:pt idx="733">
                  <c:v>1.508610563677184</c:v>
                </c:pt>
                <c:pt idx="734">
                  <c:v>1.5046935513917865</c:v>
                </c:pt>
                <c:pt idx="735">
                  <c:v>1.4981919973330948</c:v>
                </c:pt>
                <c:pt idx="736">
                  <c:v>1.498025315959248</c:v>
                </c:pt>
                <c:pt idx="737">
                  <c:v>1.491441401692303</c:v>
                </c:pt>
                <c:pt idx="738">
                  <c:v>1.5081105195556441</c:v>
                </c:pt>
                <c:pt idx="739">
                  <c:v>1.5119451716327881</c:v>
                </c:pt>
                <c:pt idx="740">
                  <c:v>1.5065270465041003</c:v>
                </c:pt>
                <c:pt idx="741">
                  <c:v>1.4896069261013198</c:v>
                </c:pt>
                <c:pt idx="742">
                  <c:v>1.484689825572842</c:v>
                </c:pt>
                <c:pt idx="743">
                  <c:v>1.484523144198995</c:v>
                </c:pt>
                <c:pt idx="744">
                  <c:v>1.4937416046513878</c:v>
                </c:pt>
                <c:pt idx="745">
                  <c:v>1.4890235412928563</c:v>
                </c:pt>
                <c:pt idx="746">
                  <c:v>1.514445392240489</c:v>
                </c:pt>
                <c:pt idx="747">
                  <c:v>1.5126952378150984</c:v>
                </c:pt>
                <c:pt idx="748">
                  <c:v>1.5214960143542049</c:v>
                </c:pt>
                <c:pt idx="749">
                  <c:v>1.5296251630045761</c:v>
                </c:pt>
                <c:pt idx="750">
                  <c:v>1.5329764390975642</c:v>
                </c:pt>
                <c:pt idx="751">
                  <c:v>1.5407281034601059</c:v>
                </c:pt>
                <c:pt idx="752">
                  <c:v>1.5406447627731825</c:v>
                </c:pt>
                <c:pt idx="753">
                  <c:v>1.5404349403378697</c:v>
                </c:pt>
                <c:pt idx="754">
                  <c:v>1.5477257797256585</c:v>
                </c:pt>
                <c:pt idx="755">
                  <c:v>1.5328930984106406</c:v>
                </c:pt>
                <c:pt idx="756">
                  <c:v>1.5325999352884043</c:v>
                </c:pt>
                <c:pt idx="757">
                  <c:v>1.5282005274975208</c:v>
                </c:pt>
                <c:pt idx="758">
                  <c:v>1.5375856693237604</c:v>
                </c:pt>
                <c:pt idx="759">
                  <c:v>1.5379209930287931</c:v>
                </c:pt>
                <c:pt idx="760">
                  <c:v>1.5389269641438919</c:v>
                </c:pt>
                <c:pt idx="761">
                  <c:v>1.5431165494994623</c:v>
                </c:pt>
                <c:pt idx="762">
                  <c:v>1.5225431655734298</c:v>
                </c:pt>
                <c:pt idx="763">
                  <c:v>1.5391779666833318</c:v>
                </c:pt>
                <c:pt idx="764">
                  <c:v>1.5474747771862192</c:v>
                </c:pt>
                <c:pt idx="765">
                  <c:v>1.5454628349560224</c:v>
                </c:pt>
                <c:pt idx="766">
                  <c:v>1.5388848035610956</c:v>
                </c:pt>
                <c:pt idx="767">
                  <c:v>1.5434518732044955</c:v>
                </c:pt>
                <c:pt idx="768">
                  <c:v>1.5444578443195938</c:v>
                </c:pt>
                <c:pt idx="769">
                  <c:v>1.5318037866086192</c:v>
                </c:pt>
                <c:pt idx="770">
                  <c:v>1.4991214911119577</c:v>
                </c:pt>
                <c:pt idx="771">
                  <c:v>1.4917463305585756</c:v>
                </c:pt>
                <c:pt idx="772">
                  <c:v>1.5006294673059357</c:v>
                </c:pt>
                <c:pt idx="773">
                  <c:v>1.4862154503828739</c:v>
                </c:pt>
                <c:pt idx="774">
                  <c:v>1.5019707621260669</c:v>
                </c:pt>
                <c:pt idx="775">
                  <c:v>1.4931709660656303</c:v>
                </c:pt>
                <c:pt idx="776">
                  <c:v>1.4595670206194635</c:v>
                </c:pt>
                <c:pt idx="777">
                  <c:v>1.4697483111254888</c:v>
                </c:pt>
                <c:pt idx="778">
                  <c:v>1.4679471718092745</c:v>
                </c:pt>
                <c:pt idx="779">
                  <c:v>1.4873047621848956</c:v>
                </c:pt>
                <c:pt idx="780">
                  <c:v>1.5057416830896813</c:v>
                </c:pt>
                <c:pt idx="781">
                  <c:v>1.5085066329381971</c:v>
                </c:pt>
                <c:pt idx="782">
                  <c:v>1.5250159327783792</c:v>
                </c:pt>
                <c:pt idx="783">
                  <c:v>1.5257699208753679</c:v>
                </c:pt>
                <c:pt idx="784">
                  <c:v>1.5336470865076295</c:v>
                </c:pt>
                <c:pt idx="785">
                  <c:v>1.5421115588630332</c:v>
                </c:pt>
                <c:pt idx="786">
                  <c:v>1.5439548587620442</c:v>
                </c:pt>
                <c:pt idx="787">
                  <c:v>1.5337314076732225</c:v>
                </c:pt>
                <c:pt idx="788">
                  <c:v>1.5427812257944293</c:v>
                </c:pt>
                <c:pt idx="789">
                  <c:v>1.5410212665823422</c:v>
                </c:pt>
                <c:pt idx="790">
                  <c:v>1.5495690796246693</c:v>
                </c:pt>
                <c:pt idx="791">
                  <c:v>1.5489827533801968</c:v>
                </c:pt>
                <c:pt idx="792">
                  <c:v>1.54906707454579</c:v>
                </c:pt>
                <c:pt idx="793">
                  <c:v>1.5571952427174911</c:v>
                </c:pt>
                <c:pt idx="794">
                  <c:v>1.561133825533622</c:v>
                </c:pt>
                <c:pt idx="795">
                  <c:v>1.5501563863478116</c:v>
                </c:pt>
                <c:pt idx="796">
                  <c:v>1.5719445833455858</c:v>
                </c:pt>
                <c:pt idx="797">
                  <c:v>1.5733692188526407</c:v>
                </c:pt>
                <c:pt idx="798">
                  <c:v>1.5769724779637386</c:v>
                </c:pt>
                <c:pt idx="799">
                  <c:v>1.5776431253738044</c:v>
                </c:pt>
                <c:pt idx="800">
                  <c:v>1.5768048161112225</c:v>
                </c:pt>
                <c:pt idx="801">
                  <c:v>1.5690109911658843</c:v>
                </c:pt>
                <c:pt idx="802">
                  <c:v>1.56943063603651</c:v>
                </c:pt>
                <c:pt idx="803">
                  <c:v>1.5518320243943062</c:v>
                </c:pt>
                <c:pt idx="804">
                  <c:v>1.5474747771862192</c:v>
                </c:pt>
                <c:pt idx="805">
                  <c:v>1.5614691492386552</c:v>
                </c:pt>
                <c:pt idx="806">
                  <c:v>1.5726152307556516</c:v>
                </c:pt>
                <c:pt idx="807">
                  <c:v>1.5642350795658408</c:v>
                </c:pt>
                <c:pt idx="808">
                  <c:v>1.5733437264072287</c:v>
                </c:pt>
                <c:pt idx="809">
                  <c:v>1.5672627976978326</c:v>
                </c:pt>
                <c:pt idx="810">
                  <c:v>1.5607818336912047</c:v>
                </c:pt>
                <c:pt idx="811">
                  <c:v>1.5681893500406867</c:v>
                </c:pt>
                <c:pt idx="812">
                  <c:v>1.5569099234246127</c:v>
                </c:pt>
                <c:pt idx="813">
                  <c:v>1.5536272808385021</c:v>
                </c:pt>
                <c:pt idx="814">
                  <c:v>1.5612867802060935</c:v>
                </c:pt>
                <c:pt idx="815">
                  <c:v>1.5740810463668331</c:v>
                </c:pt>
                <c:pt idx="816">
                  <c:v>1.584518241805646</c:v>
                </c:pt>
                <c:pt idx="817">
                  <c:v>1.5898206704513109</c:v>
                </c:pt>
                <c:pt idx="818">
                  <c:v>1.5877165632261634</c:v>
                </c:pt>
                <c:pt idx="819">
                  <c:v>1.5689462795736846</c:v>
                </c:pt>
                <c:pt idx="820">
                  <c:v>1.5516074947789475</c:v>
                </c:pt>
                <c:pt idx="821">
                  <c:v>1.5580041376199827</c:v>
                </c:pt>
                <c:pt idx="822">
                  <c:v>1.5747546352129074</c:v>
                </c:pt>
                <c:pt idx="823">
                  <c:v>1.5416330852722262</c:v>
                </c:pt>
                <c:pt idx="824">
                  <c:v>1.527786765498913</c:v>
                </c:pt>
                <c:pt idx="825">
                  <c:v>1.5398241021266545</c:v>
                </c:pt>
                <c:pt idx="826">
                  <c:v>1.5504289594179841</c:v>
                </c:pt>
                <c:pt idx="827">
                  <c:v>1.566632349913224</c:v>
                </c:pt>
                <c:pt idx="828">
                  <c:v>1.5688619584080914</c:v>
                </c:pt>
                <c:pt idx="829">
                  <c:v>1.574334009863612</c:v>
                </c:pt>
                <c:pt idx="830">
                  <c:v>1.5814885627163144</c:v>
                </c:pt>
                <c:pt idx="831">
                  <c:v>1.577784314302239</c:v>
                </c:pt>
                <c:pt idx="832">
                  <c:v>1.5809826357227565</c:v>
                </c:pt>
                <c:pt idx="833">
                  <c:v>1.5680207077095005</c:v>
                </c:pt>
                <c:pt idx="834">
                  <c:v>1.5729446715886664</c:v>
                </c:pt>
                <c:pt idx="835">
                  <c:v>1.5803100273553519</c:v>
                </c:pt>
                <c:pt idx="836">
                  <c:v>1.5850231883205348</c:v>
                </c:pt>
                <c:pt idx="837">
                  <c:v>1.5851496700689243</c:v>
                </c:pt>
                <c:pt idx="838">
                  <c:v>1.5829190810953875</c:v>
                </c:pt>
                <c:pt idx="839">
                  <c:v>1.5859487601847186</c:v>
                </c:pt>
                <c:pt idx="840">
                  <c:v>1.5721455814728713</c:v>
                </c:pt>
                <c:pt idx="841">
                  <c:v>1.5814042415507212</c:v>
                </c:pt>
                <c:pt idx="842">
                  <c:v>1.5796785990920732</c:v>
                </c:pt>
                <c:pt idx="843">
                  <c:v>1.5820768499181264</c:v>
                </c:pt>
                <c:pt idx="844">
                  <c:v>1.5974380092361053</c:v>
                </c:pt>
                <c:pt idx="845">
                  <c:v>1.5989116686766445</c:v>
                </c:pt>
                <c:pt idx="846">
                  <c:v>1.5913364904746461</c:v>
                </c:pt>
                <c:pt idx="847">
                  <c:v>1.5773636889529434</c:v>
                </c:pt>
                <c:pt idx="848">
                  <c:v>1.5828347599297941</c:v>
                </c:pt>
                <c:pt idx="849">
                  <c:v>1.5886421350903472</c:v>
                </c:pt>
                <c:pt idx="850">
                  <c:v>1.5786265454794992</c:v>
                </c:pt>
                <c:pt idx="851">
                  <c:v>1.5919257581551276</c:v>
                </c:pt>
                <c:pt idx="852">
                  <c:v>1.5957966879430501</c:v>
                </c:pt>
                <c:pt idx="853">
                  <c:v>1.6021943112627548</c:v>
                </c:pt>
                <c:pt idx="854">
                  <c:v>1.6120422390210862</c:v>
                </c:pt>
                <c:pt idx="855">
                  <c:v>1.6108637036601228</c:v>
                </c:pt>
                <c:pt idx="856">
                  <c:v>1.6191967918737886</c:v>
                </c:pt>
                <c:pt idx="857">
                  <c:v>1.6218058456138249</c:v>
                </c:pt>
                <c:pt idx="858">
                  <c:v>1.6236158092380661</c:v>
                </c:pt>
                <c:pt idx="859">
                  <c:v>1.622815738643602</c:v>
                </c:pt>
                <c:pt idx="860">
                  <c:v>1.6260983812297125</c:v>
                </c:pt>
                <c:pt idx="861">
                  <c:v>1.6367042189997121</c:v>
                </c:pt>
                <c:pt idx="862">
                  <c:v>1.6444902001156927</c:v>
                </c:pt>
                <c:pt idx="863">
                  <c:v>1.6462158425743412</c:v>
                </c:pt>
                <c:pt idx="864">
                  <c:v>1.6463835044268578</c:v>
                </c:pt>
                <c:pt idx="865">
                  <c:v>1.6406604504318976</c:v>
                </c:pt>
                <c:pt idx="866">
                  <c:v>1.6290447196321209</c:v>
                </c:pt>
                <c:pt idx="867">
                  <c:v>1.6340108440940835</c:v>
                </c:pt>
                <c:pt idx="868">
                  <c:v>1.6353570413075631</c:v>
                </c:pt>
                <c:pt idx="869">
                  <c:v>1.6399025404202301</c:v>
                </c:pt>
                <c:pt idx="870">
                  <c:v>1.6518967359865055</c:v>
                </c:pt>
                <c:pt idx="871">
                  <c:v>1.65379102077634</c:v>
                </c:pt>
                <c:pt idx="872">
                  <c:v>1.657145238305338</c:v>
                </c:pt>
                <c:pt idx="873">
                  <c:v>1.6566383308331099</c:v>
                </c:pt>
                <c:pt idx="874">
                  <c:v>1.6466580384543705</c:v>
                </c:pt>
                <c:pt idx="875">
                  <c:v>1.6541008520359608</c:v>
                </c:pt>
                <c:pt idx="876">
                  <c:v>1.6529164338029798</c:v>
                </c:pt>
                <c:pt idx="877">
                  <c:v>1.6561304428822123</c:v>
                </c:pt>
                <c:pt idx="878">
                  <c:v>1.6552842897902726</c:v>
                </c:pt>
                <c:pt idx="879">
                  <c:v>1.6663636987577308</c:v>
                </c:pt>
                <c:pt idx="880">
                  <c:v>1.6680550244629402</c:v>
                </c:pt>
                <c:pt idx="881">
                  <c:v>1.6762586894922076</c:v>
                </c:pt>
                <c:pt idx="882">
                  <c:v>1.670423860928903</c:v>
                </c:pt>
                <c:pt idx="883">
                  <c:v>1.6596827171024868</c:v>
                </c:pt>
                <c:pt idx="884">
                  <c:v>1.6671255306840775</c:v>
                </c:pt>
                <c:pt idx="885">
                  <c:v>1.6605278897157569</c:v>
                </c:pt>
                <c:pt idx="886">
                  <c:v>1.6628114245374568</c:v>
                </c:pt>
                <c:pt idx="887">
                  <c:v>1.6711847123765795</c:v>
                </c:pt>
                <c:pt idx="888">
                  <c:v>1.6680550244629402</c:v>
                </c:pt>
                <c:pt idx="889">
                  <c:v>1.6742290986459563</c:v>
                </c:pt>
                <c:pt idx="890">
                  <c:v>1.6551999686246797</c:v>
                </c:pt>
                <c:pt idx="891">
                  <c:v>1.6721142061554424</c:v>
                </c:pt>
                <c:pt idx="892">
                  <c:v>1.6689854987204724</c:v>
                </c:pt>
                <c:pt idx="893">
                  <c:v>1.6762586894922071</c:v>
                </c:pt>
                <c:pt idx="894">
                  <c:v>1.6799805865223369</c:v>
                </c:pt>
                <c:pt idx="895">
                  <c:v>1.6800649076879302</c:v>
                </c:pt>
                <c:pt idx="896">
                  <c:v>1.6721995077997047</c:v>
                </c:pt>
                <c:pt idx="897">
                  <c:v>1.6728760380817886</c:v>
                </c:pt>
                <c:pt idx="898">
                  <c:v>1.6656871684756469</c:v>
                </c:pt>
                <c:pt idx="899">
                  <c:v>1.6659411124510959</c:v>
                </c:pt>
                <c:pt idx="900">
                  <c:v>1.6330421311684338</c:v>
                </c:pt>
                <c:pt idx="901">
                  <c:v>1.6280514947397295</c:v>
                </c:pt>
                <c:pt idx="902">
                  <c:v>1.639807433989271</c:v>
                </c:pt>
                <c:pt idx="903">
                  <c:v>1.6239079918816341</c:v>
                </c:pt>
                <c:pt idx="904">
                  <c:v>1.6244148993538623</c:v>
                </c:pt>
                <c:pt idx="905">
                  <c:v>1.6156190252081044</c:v>
                </c:pt>
                <c:pt idx="906">
                  <c:v>1.6343098900883388</c:v>
                </c:pt>
                <c:pt idx="907">
                  <c:v>1.6390044219587983</c:v>
                </c:pt>
                <c:pt idx="908">
                  <c:v>1.6367630477198949</c:v>
                </c:pt>
                <c:pt idx="909">
                  <c:v>1.6478424566873529</c:v>
                </c:pt>
                <c:pt idx="910">
                  <c:v>1.6556225549313153</c:v>
                </c:pt>
                <c:pt idx="911">
                  <c:v>1.6552842897902733</c:v>
                </c:pt>
                <c:pt idx="912">
                  <c:v>1.6691551215303291</c:v>
                </c:pt>
                <c:pt idx="913">
                  <c:v>1.6778656940318244</c:v>
                </c:pt>
                <c:pt idx="914">
                  <c:v>1.6823484425096311</c:v>
                </c:pt>
                <c:pt idx="915">
                  <c:v>1.6872537772940728</c:v>
                </c:pt>
                <c:pt idx="916">
                  <c:v>1.684631977331331</c:v>
                </c:pt>
                <c:pt idx="917">
                  <c:v>1.6931739075016403</c:v>
                </c:pt>
                <c:pt idx="918">
                  <c:v>1.6942730240903587</c:v>
                </c:pt>
                <c:pt idx="919">
                  <c:v>1.6935964938082748</c:v>
                </c:pt>
                <c:pt idx="920">
                  <c:v>1.6926660195507424</c:v>
                </c:pt>
                <c:pt idx="921">
                  <c:v>1.6974870331695913</c:v>
                </c:pt>
                <c:pt idx="922">
                  <c:v>1.6966418605563216</c:v>
                </c:pt>
                <c:pt idx="923">
                  <c:v>1.6957113862987889</c:v>
                </c:pt>
                <c:pt idx="924">
                  <c:v>1.6932592091459029</c:v>
                </c:pt>
                <c:pt idx="925">
                  <c:v>1.7008696845800095</c:v>
                </c:pt>
                <c:pt idx="926">
                  <c:v>1.6964722377464656</c:v>
                </c:pt>
                <c:pt idx="927">
                  <c:v>1.6857310939200494</c:v>
                </c:pt>
                <c:pt idx="928">
                  <c:v>1.6920747909129215</c:v>
                </c:pt>
                <c:pt idx="929">
                  <c:v>1.6940200605935796</c:v>
                </c:pt>
                <c:pt idx="930">
                  <c:v>1.6841240893804335</c:v>
                </c:pt>
                <c:pt idx="931">
                  <c:v>1.6828641742898862</c:v>
                </c:pt>
                <c:pt idx="932">
                  <c:v>1.6955417634889332</c:v>
                </c:pt>
                <c:pt idx="933">
                  <c:v>1.6978252983106332</c:v>
                </c:pt>
                <c:pt idx="934">
                  <c:v>1.7068751164318399</c:v>
                </c:pt>
                <c:pt idx="935">
                  <c:v>1.7053396868351107</c:v>
                </c:pt>
                <c:pt idx="936">
                  <c:v>1.6921689168652114</c:v>
                </c:pt>
                <c:pt idx="937">
                  <c:v>1.682482768087378</c:v>
                </c:pt>
                <c:pt idx="938">
                  <c:v>1.6956525575786079</c:v>
                </c:pt>
                <c:pt idx="939">
                  <c:v>1.6682923003010048</c:v>
                </c:pt>
                <c:pt idx="940">
                  <c:v>1.6815473914364971</c:v>
                </c:pt>
                <c:pt idx="941">
                  <c:v>1.6784892784657446</c:v>
                </c:pt>
                <c:pt idx="942">
                  <c:v>1.6740702611014675</c:v>
                </c:pt>
                <c:pt idx="943">
                  <c:v>1.6513839456422603</c:v>
                </c:pt>
                <c:pt idx="944">
                  <c:v>1.6516388700963791</c:v>
                </c:pt>
                <c:pt idx="945">
                  <c:v>1.669821847025716</c:v>
                </c:pt>
                <c:pt idx="946">
                  <c:v>1.6678677530370305</c:v>
                </c:pt>
                <c:pt idx="947">
                  <c:v>1.6421223441284012</c:v>
                </c:pt>
                <c:pt idx="948">
                  <c:v>1.6708415448421896</c:v>
                </c:pt>
                <c:pt idx="949">
                  <c:v>1.6377033267641241</c:v>
                </c:pt>
                <c:pt idx="950">
                  <c:v>1.6190105009265503</c:v>
                </c:pt>
                <c:pt idx="951">
                  <c:v>1.5924140365326331</c:v>
                </c:pt>
                <c:pt idx="952">
                  <c:v>1.5948789599082251</c:v>
                </c:pt>
                <c:pt idx="953">
                  <c:v>1.5840878116696553</c:v>
                </c:pt>
                <c:pt idx="954">
                  <c:v>1.5827278877548001</c:v>
                </c:pt>
                <c:pt idx="955">
                  <c:v>1.6014216940710437</c:v>
                </c:pt>
                <c:pt idx="956">
                  <c:v>1.6169711052936027</c:v>
                </c:pt>
                <c:pt idx="957">
                  <c:v>1.6490043239109315</c:v>
                </c:pt>
                <c:pt idx="958">
                  <c:v>1.63727877950015</c:v>
                </c:pt>
                <c:pt idx="959">
                  <c:v>1.6563118314361052</c:v>
                </c:pt>
                <c:pt idx="960">
                  <c:v>1.6690570736633608</c:v>
                </c:pt>
                <c:pt idx="961">
                  <c:v>1.6667627535762941</c:v>
                </c:pt>
                <c:pt idx="962">
                  <c:v>1.6858811071565123</c:v>
                </c:pt>
                <c:pt idx="963">
                  <c:v>1.6833318626153271</c:v>
                </c:pt>
                <c:pt idx="964">
                  <c:v>1.6941230108538974</c:v>
                </c:pt>
                <c:pt idx="965">
                  <c:v>1.7134962888882339</c:v>
                </c:pt>
                <c:pt idx="966">
                  <c:v>1.7144306850604454</c:v>
                </c:pt>
                <c:pt idx="967">
                  <c:v>1.7084831014501267</c:v>
                </c:pt>
                <c:pt idx="968">
                  <c:v>1.7192742496886968</c:v>
                </c:pt>
                <c:pt idx="969">
                  <c:v>1.7261572099498963</c:v>
                </c:pt>
                <c:pt idx="970">
                  <c:v>1.7277710778402</c:v>
                </c:pt>
                <c:pt idx="971">
                  <c:v>1.7332088125422818</c:v>
                </c:pt>
                <c:pt idx="972">
                  <c:v>1.7348658214940518</c:v>
                </c:pt>
                <c:pt idx="973">
                  <c:v>1.733039189732426</c:v>
                </c:pt>
                <c:pt idx="974">
                  <c:v>1.7349932837211113</c:v>
                </c:pt>
                <c:pt idx="975">
                  <c:v>1.735418811463755</c:v>
                </c:pt>
                <c:pt idx="976">
                  <c:v>1.7365228304458222</c:v>
                </c:pt>
                <c:pt idx="977">
                  <c:v>1.7465492053220366</c:v>
                </c:pt>
                <c:pt idx="978">
                  <c:v>1.7437450363267333</c:v>
                </c:pt>
                <c:pt idx="979">
                  <c:v>1.7468041297761554</c:v>
                </c:pt>
                <c:pt idx="980">
                  <c:v>1.7561510329342773</c:v>
                </c:pt>
                <c:pt idx="981">
                  <c:v>1.7610789187281219</c:v>
                </c:pt>
                <c:pt idx="982">
                  <c:v>1.7598042964575293</c:v>
                </c:pt>
                <c:pt idx="983">
                  <c:v>1.7643076349873998</c:v>
                </c:pt>
                <c:pt idx="984">
                  <c:v>1.760569069819885</c:v>
                </c:pt>
                <c:pt idx="985">
                  <c:v>1.7483336765008668</c:v>
                </c:pt>
                <c:pt idx="986">
                  <c:v>1.7595925130648773</c:v>
                </c:pt>
                <c:pt idx="987">
                  <c:v>1.7664323322646105</c:v>
                </c:pt>
                <c:pt idx="988">
                  <c:v>1.7644782382759252</c:v>
                </c:pt>
                <c:pt idx="989">
                  <c:v>1.7673667284368217</c:v>
                </c:pt>
                <c:pt idx="990">
                  <c:v>1.7555558823817776</c:v>
                </c:pt>
                <c:pt idx="991">
                  <c:v>1.7543665617554478</c:v>
                </c:pt>
                <c:pt idx="992">
                  <c:v>1.7262425115941593</c:v>
                </c:pt>
                <c:pt idx="993">
                  <c:v>1.7349932837211113</c:v>
                </c:pt>
                <c:pt idx="994">
                  <c:v>1.7069535547254155</c:v>
                </c:pt>
                <c:pt idx="995">
                  <c:v>1.6952280103146342</c:v>
                </c:pt>
                <c:pt idx="996">
                  <c:v>1.6816326930807608</c:v>
                </c:pt>
                <c:pt idx="997">
                  <c:v>1.7146012883489705</c:v>
                </c:pt>
                <c:pt idx="998">
                  <c:v>1.7570011079408954</c:v>
                </c:pt>
                <c:pt idx="999">
                  <c:v>1.7644752968399158</c:v>
                </c:pt>
                <c:pt idx="1000">
                  <c:v>1.7725916992675812</c:v>
                </c:pt>
                <c:pt idx="1001">
                  <c:v>1.7749840672216164</c:v>
                </c:pt>
                <c:pt idx="1002">
                  <c:v>1.7751546705101422</c:v>
                </c:pt>
                <c:pt idx="1003">
                  <c:v>1.7808787049837722</c:v>
                </c:pt>
                <c:pt idx="1004">
                  <c:v>1.7832710729378072</c:v>
                </c:pt>
                <c:pt idx="1005">
                  <c:v>1.7737025816003364</c:v>
                </c:pt>
                <c:pt idx="1006">
                  <c:v>1.7561020090007931</c:v>
                </c:pt>
                <c:pt idx="1007">
                  <c:v>1.7551617299565641</c:v>
                </c:pt>
                <c:pt idx="1008">
                  <c:v>1.7234648155229373</c:v>
                </c:pt>
                <c:pt idx="1009">
                  <c:v>1.7072310301889373</c:v>
                </c:pt>
                <c:pt idx="1010">
                  <c:v>1.7285054563637958</c:v>
                </c:pt>
                <c:pt idx="1011">
                  <c:v>1.7591777705875997</c:v>
                </c:pt>
                <c:pt idx="1012">
                  <c:v>1.7450804482748465</c:v>
                </c:pt>
                <c:pt idx="1013">
                  <c:v>1.7314106146620769</c:v>
                </c:pt>
                <c:pt idx="1014">
                  <c:v>1.7265405771097437</c:v>
                </c:pt>
                <c:pt idx="1015">
                  <c:v>1.7161171083723061</c:v>
                </c:pt>
                <c:pt idx="1016">
                  <c:v>1.7003951329038824</c:v>
                </c:pt>
                <c:pt idx="1017">
                  <c:v>1.722695139767233</c:v>
                </c:pt>
                <c:pt idx="1018">
                  <c:v>1.7263268327597519</c:v>
                </c:pt>
                <c:pt idx="1019">
                  <c:v>1.7350844682373923</c:v>
                </c:pt>
                <c:pt idx="1020">
                  <c:v>1.7608867449088634</c:v>
                </c:pt>
                <c:pt idx="1021">
                  <c:v>1.7512319714484601</c:v>
                </c:pt>
                <c:pt idx="1022">
                  <c:v>1.755333313723759</c:v>
                </c:pt>
                <c:pt idx="1023">
                  <c:v>1.7321793099391114</c:v>
                </c:pt>
                <c:pt idx="1024">
                  <c:v>1.7099655851986932</c:v>
                </c:pt>
                <c:pt idx="1025">
                  <c:v>1.7257728623113793</c:v>
                </c:pt>
                <c:pt idx="1026">
                  <c:v>1.7040699669578678</c:v>
                </c:pt>
                <c:pt idx="1027">
                  <c:v>1.7251728093655312</c:v>
                </c:pt>
                <c:pt idx="1028">
                  <c:v>1.7501210891157053</c:v>
                </c:pt>
                <c:pt idx="1029">
                  <c:v>1.7434567755978461</c:v>
                </c:pt>
                <c:pt idx="1030">
                  <c:v>1.761057348197389</c:v>
                </c:pt>
                <c:pt idx="1031">
                  <c:v>1.7561873106450558</c:v>
                </c:pt>
                <c:pt idx="1032">
                  <c:v>1.748326813150179</c:v>
                </c:pt>
                <c:pt idx="1033">
                  <c:v>1.7669529664382144</c:v>
                </c:pt>
                <c:pt idx="1034">
                  <c:v>1.7679775666480368</c:v>
                </c:pt>
                <c:pt idx="1035">
                  <c:v>1.7849800472590709</c:v>
                </c:pt>
                <c:pt idx="1036">
                  <c:v>1.792327754409702</c:v>
                </c:pt>
                <c:pt idx="1037">
                  <c:v>1.7951476110637208</c:v>
                </c:pt>
                <c:pt idx="1038">
                  <c:v>1.7953182143522464</c:v>
                </c:pt>
                <c:pt idx="1039">
                  <c:v>1.794036728730966</c:v>
                </c:pt>
                <c:pt idx="1040">
                  <c:v>1.8047935602160972</c:v>
                </c:pt>
                <c:pt idx="1041">
                  <c:v>1.8045366748046394</c:v>
                </c:pt>
                <c:pt idx="1042">
                  <c:v>1.8096714415977875</c:v>
                </c:pt>
                <c:pt idx="1043">
                  <c:v>1.8081340510437189</c:v>
                </c:pt>
                <c:pt idx="1044">
                  <c:v>1.8059975880224721</c:v>
                </c:pt>
                <c:pt idx="1045">
                  <c:v>1.7998460648488586</c:v>
                </c:pt>
                <c:pt idx="1046">
                  <c:v>1.8112098126305256</c:v>
                </c:pt>
                <c:pt idx="1047">
                  <c:v>1.8037768038356317</c:v>
                </c:pt>
                <c:pt idx="1048">
                  <c:v>1.7961741722308824</c:v>
                </c:pt>
                <c:pt idx="1049">
                  <c:v>1.7981380710062644</c:v>
                </c:pt>
                <c:pt idx="1050">
                  <c:v>1.77284760420037</c:v>
                </c:pt>
                <c:pt idx="1051">
                  <c:v>1.7801953113510007</c:v>
                </c:pt>
                <c:pt idx="1052">
                  <c:v>1.7513172730927229</c:v>
                </c:pt>
                <c:pt idx="1053">
                  <c:v>1.7472159308174242</c:v>
                </c:pt>
                <c:pt idx="1054">
                  <c:v>1.7694306360365122</c:v>
                </c:pt>
                <c:pt idx="1055">
                  <c:v>1.7585561471110187</c:v>
                </c:pt>
                <c:pt idx="1056">
                  <c:v>1.7820748889607898</c:v>
                </c:pt>
                <c:pt idx="1057">
                  <c:v>1.7767783431871431</c:v>
                </c:pt>
                <c:pt idx="1058">
                  <c:v>1.7981380710062647</c:v>
                </c:pt>
                <c:pt idx="1059">
                  <c:v>1.7899353864556669</c:v>
                </c:pt>
                <c:pt idx="1060">
                  <c:v>1.8057338392603262</c:v>
                </c:pt>
                <c:pt idx="1061">
                  <c:v>1.802214901314821</c:v>
                </c:pt>
                <c:pt idx="1062">
                  <c:v>1.7920885176142987</c:v>
                </c:pt>
                <c:pt idx="1063">
                  <c:v>1.7658273769254142</c:v>
                </c:pt>
                <c:pt idx="1064">
                  <c:v>1.7616221039111286</c:v>
                </c:pt>
                <c:pt idx="1065">
                  <c:v>1.7656557931582189</c:v>
                </c:pt>
                <c:pt idx="1066">
                  <c:v>1.7871959290525625</c:v>
                </c:pt>
                <c:pt idx="1067">
                  <c:v>1.771576903844456</c:v>
                </c:pt>
                <c:pt idx="1068">
                  <c:v>1.7653126256238285</c:v>
                </c:pt>
                <c:pt idx="1069">
                  <c:v>1.7716200449059221</c:v>
                </c:pt>
                <c:pt idx="1070">
                  <c:v>1.7835916894627948</c:v>
                </c:pt>
                <c:pt idx="1071">
                  <c:v>1.7788716651469236</c:v>
                </c:pt>
                <c:pt idx="1072">
                  <c:v>1.7848359168946268</c:v>
                </c:pt>
                <c:pt idx="1073">
                  <c:v>1.7927748526830785</c:v>
                </c:pt>
                <c:pt idx="1074">
                  <c:v>1.8025580688492104</c:v>
                </c:pt>
                <c:pt idx="1075">
                  <c:v>1.7944053887107672</c:v>
                </c:pt>
                <c:pt idx="1076">
                  <c:v>1.7978380445333397</c:v>
                </c:pt>
                <c:pt idx="1077">
                  <c:v>1.8059054230275209</c:v>
                </c:pt>
                <c:pt idx="1078">
                  <c:v>1.8053896912472658</c:v>
                </c:pt>
                <c:pt idx="1079">
                  <c:v>1.7846221725446352</c:v>
                </c:pt>
                <c:pt idx="1080">
                  <c:v>1.8009275328215226</c:v>
                </c:pt>
                <c:pt idx="1081">
                  <c:v>1.7987822454922484</c:v>
                </c:pt>
                <c:pt idx="1082">
                  <c:v>1.8076212606994728</c:v>
                </c:pt>
                <c:pt idx="1083">
                  <c:v>1.8121697012481486</c:v>
                </c:pt>
                <c:pt idx="1084">
                  <c:v>1.8163739937837646</c:v>
                </c:pt>
                <c:pt idx="1085">
                  <c:v>1.8088233275485084</c:v>
                </c:pt>
                <c:pt idx="1086">
                  <c:v>1.8145728544675501</c:v>
                </c:pt>
                <c:pt idx="1087">
                  <c:v>1.8071065093978873</c:v>
                </c:pt>
                <c:pt idx="1088">
                  <c:v>1.7889990293261162</c:v>
                </c:pt>
                <c:pt idx="1089">
                  <c:v>1.8083938778911854</c:v>
                </c:pt>
                <c:pt idx="1090">
                  <c:v>1.8135433518643793</c:v>
                </c:pt>
                <c:pt idx="1091">
                  <c:v>1.7927748526830791</c:v>
                </c:pt>
                <c:pt idx="1092">
                  <c:v>1.7853938092576789</c:v>
                </c:pt>
                <c:pt idx="1093">
                  <c:v>1.7925169867929516</c:v>
                </c:pt>
                <c:pt idx="1094">
                  <c:v>1.8161171083723064</c:v>
                </c:pt>
                <c:pt idx="1095">
                  <c:v>1.8074065358708113</c:v>
                </c:pt>
                <c:pt idx="1096">
                  <c:v>1.802043317547626</c:v>
                </c:pt>
                <c:pt idx="1097">
                  <c:v>1.8023864850820162</c:v>
                </c:pt>
                <c:pt idx="1098">
                  <c:v>1.8211812807012373</c:v>
                </c:pt>
                <c:pt idx="1099">
                  <c:v>1.8231549842633163</c:v>
                </c:pt>
                <c:pt idx="1100">
                  <c:v>1.8288192095380953</c:v>
                </c:pt>
                <c:pt idx="1101">
                  <c:v>1.8282181761135776</c:v>
                </c:pt>
                <c:pt idx="1102">
                  <c:v>1.826930807620279</c:v>
                </c:pt>
                <c:pt idx="1103">
                  <c:v>1.8322518653606681</c:v>
                </c:pt>
                <c:pt idx="1104">
                  <c:v>1.8278750085791873</c:v>
                </c:pt>
                <c:pt idx="1105">
                  <c:v>1.8082222941239905</c:v>
                </c:pt>
                <c:pt idx="1106">
                  <c:v>1.8253865537155229</c:v>
                </c:pt>
                <c:pt idx="1107">
                  <c:v>1.8233265680305115</c:v>
                </c:pt>
                <c:pt idx="1108">
                  <c:v>1.8119981174809534</c:v>
                </c:pt>
                <c:pt idx="1109">
                  <c:v>1.8156886391936533</c:v>
                </c:pt>
                <c:pt idx="1110">
                  <c:v>1.8138865193987694</c:v>
                </c:pt>
                <c:pt idx="1111">
                  <c:v>1.8186918453589029</c:v>
                </c:pt>
                <c:pt idx="1112">
                  <c:v>1.8033238226902362</c:v>
                </c:pt>
                <c:pt idx="1113">
                  <c:v>1.8002411977527417</c:v>
                </c:pt>
                <c:pt idx="1114">
                  <c:v>1.7891706130933109</c:v>
                </c:pt>
                <c:pt idx="1115">
                  <c:v>1.7889127472031834</c:v>
                </c:pt>
                <c:pt idx="1116">
                  <c:v>1.8103675814532643</c:v>
                </c:pt>
                <c:pt idx="1117">
                  <c:v>1.8162033904952384</c:v>
                </c:pt>
                <c:pt idx="1118">
                  <c:v>1.8023002029590831</c:v>
                </c:pt>
                <c:pt idx="1119">
                  <c:v>1.7945769724779621</c:v>
                </c:pt>
                <c:pt idx="1120">
                  <c:v>1.8043601886440945</c:v>
                </c:pt>
                <c:pt idx="1121">
                  <c:v>1.8072780931650816</c:v>
                </c:pt>
                <c:pt idx="1122">
                  <c:v>1.8260728887843027</c:v>
                </c:pt>
                <c:pt idx="1123">
                  <c:v>1.8179672716220041</c:v>
                </c:pt>
                <c:pt idx="1124">
                  <c:v>1.8272808385053563</c:v>
                </c:pt>
                <c:pt idx="1125">
                  <c:v>1.8285740898706726</c:v>
                </c:pt>
                <c:pt idx="1126">
                  <c:v>1.8152935062897684</c:v>
                </c:pt>
                <c:pt idx="1127">
                  <c:v>1.8097743918581031</c:v>
                </c:pt>
                <c:pt idx="1128">
                  <c:v>1.8094292633663733</c:v>
                </c:pt>
                <c:pt idx="1129">
                  <c:v>1.7714847388495041</c:v>
                </c:pt>
                <c:pt idx="1130">
                  <c:v>1.7751929091782586</c:v>
                </c:pt>
                <c:pt idx="1131">
                  <c:v>1.7894225961114194</c:v>
                </c:pt>
                <c:pt idx="1132">
                  <c:v>1.7877842162543731</c:v>
                </c:pt>
                <c:pt idx="1133">
                  <c:v>1.7826955319587001</c:v>
                </c:pt>
                <c:pt idx="1134">
                  <c:v>1.7939063250678959</c:v>
                </c:pt>
                <c:pt idx="1135">
                  <c:v>1.7638095518231978</c:v>
                </c:pt>
                <c:pt idx="1136">
                  <c:v>1.7670010098930273</c:v>
                </c:pt>
                <c:pt idx="1137">
                  <c:v>1.7892500318655544</c:v>
                </c:pt>
                <c:pt idx="1138">
                  <c:v>1.808997852751711</c:v>
                </c:pt>
                <c:pt idx="1139">
                  <c:v>1.8168456040238821</c:v>
                </c:pt>
                <c:pt idx="1140">
                  <c:v>1.816242609642025</c:v>
                </c:pt>
                <c:pt idx="1141">
                  <c:v>1.830816444588246</c:v>
                </c:pt>
                <c:pt idx="1142">
                  <c:v>1.8323685423223597</c:v>
                </c:pt>
                <c:pt idx="1143">
                  <c:v>1.8333176456746163</c:v>
                </c:pt>
                <c:pt idx="1144">
                  <c:v>1.8260728887843025</c:v>
                </c:pt>
                <c:pt idx="1145">
                  <c:v>1.8227961290702104</c:v>
                </c:pt>
                <c:pt idx="1146">
                  <c:v>1.812534439313271</c:v>
                </c:pt>
                <c:pt idx="1147">
                  <c:v>1.7937347413007012</c:v>
                </c:pt>
                <c:pt idx="1148">
                  <c:v>1.7832995068192277</c:v>
                </c:pt>
                <c:pt idx="1149">
                  <c:v>1.8052034003000248</c:v>
                </c:pt>
                <c:pt idx="1150">
                  <c:v>1.8176221431302744</c:v>
                </c:pt>
                <c:pt idx="1151">
                  <c:v>1.8180535537449365</c:v>
                </c:pt>
                <c:pt idx="1152">
                  <c:v>1.815293506289769</c:v>
                </c:pt>
                <c:pt idx="1153">
                  <c:v>1.8091704169975769</c:v>
                </c:pt>
                <c:pt idx="1154">
                  <c:v>1.8056348109146871</c:v>
                </c:pt>
                <c:pt idx="1155">
                  <c:v>1.8115853359610148</c:v>
                </c:pt>
                <c:pt idx="1156">
                  <c:v>1.7967526546459969</c:v>
                </c:pt>
                <c:pt idx="1157">
                  <c:v>1.7933033306860395</c:v>
                </c:pt>
                <c:pt idx="1158">
                  <c:v>1.8158974811502961</c:v>
                </c:pt>
                <c:pt idx="1159">
                  <c:v>1.7995117216224945</c:v>
                </c:pt>
                <c:pt idx="1160">
                  <c:v>1.8016677942171353</c:v>
                </c:pt>
                <c:pt idx="1161">
                  <c:v>1.7994264199782319</c:v>
                </c:pt>
                <c:pt idx="1162">
                  <c:v>1.8059799394064169</c:v>
                </c:pt>
                <c:pt idx="1163">
                  <c:v>1.8160700453961609</c:v>
                </c:pt>
                <c:pt idx="1164">
                  <c:v>1.8108087968546229</c:v>
                </c:pt>
                <c:pt idx="1165">
                  <c:v>1.7964938082771993</c:v>
                </c:pt>
                <c:pt idx="1166">
                  <c:v>1.7589806943749922</c:v>
                </c:pt>
                <c:pt idx="1167">
                  <c:v>1.70603092429724</c:v>
                </c:pt>
                <c:pt idx="1168">
                  <c:v>1.6341951740839862</c:v>
                </c:pt>
                <c:pt idx="1169">
                  <c:v>1.6149640654567545</c:v>
                </c:pt>
                <c:pt idx="1170">
                  <c:v>1.6769695365277313</c:v>
                </c:pt>
                <c:pt idx="1171">
                  <c:v>1.71844966712749</c:v>
                </c:pt>
                <c:pt idx="1172">
                  <c:v>1.718534968771753</c:v>
                </c:pt>
                <c:pt idx="1173">
                  <c:v>1.7046513908089918</c:v>
                </c:pt>
                <c:pt idx="1174">
                  <c:v>1.6537714112029482</c:v>
                </c:pt>
                <c:pt idx="1175">
                  <c:v>1.6851614358129627</c:v>
                </c:pt>
                <c:pt idx="1176">
                  <c:v>1.6863693855340165</c:v>
                </c:pt>
                <c:pt idx="1177">
                  <c:v>1.6608426233687275</c:v>
                </c:pt>
                <c:pt idx="1178">
                  <c:v>1.7025816003372836</c:v>
                </c:pt>
                <c:pt idx="1179">
                  <c:v>1.679814885627162</c:v>
                </c:pt>
                <c:pt idx="1180">
                  <c:v>1.6889558882646498</c:v>
                </c:pt>
                <c:pt idx="1181">
                  <c:v>1.6966310752909564</c:v>
                </c:pt>
                <c:pt idx="1182">
                  <c:v>1.690335421752899</c:v>
                </c:pt>
                <c:pt idx="1183">
                  <c:v>1.7114637566059743</c:v>
                </c:pt>
                <c:pt idx="1184">
                  <c:v>1.7262964379209924</c:v>
                </c:pt>
                <c:pt idx="1185">
                  <c:v>1.722415703346373</c:v>
                </c:pt>
                <c:pt idx="1186">
                  <c:v>1.6942730240903605</c:v>
                </c:pt>
                <c:pt idx="1187">
                  <c:v>1.7030277181319917</c:v>
                </c:pt>
                <c:pt idx="1188">
                  <c:v>1.6809228265239087</c:v>
                </c:pt>
                <c:pt idx="1189">
                  <c:v>1.6782363149689676</c:v>
                </c:pt>
                <c:pt idx="1190">
                  <c:v>1.6721681324822777</c:v>
                </c:pt>
                <c:pt idx="1191">
                  <c:v>1.6717347609102764</c:v>
                </c:pt>
                <c:pt idx="1192">
                  <c:v>1.6297781176770501</c:v>
                </c:pt>
                <c:pt idx="1193">
                  <c:v>1.6307321234226551</c:v>
                </c:pt>
                <c:pt idx="1194">
                  <c:v>1.661158337500368</c:v>
                </c:pt>
                <c:pt idx="1195">
                  <c:v>1.6654930336990519</c:v>
                </c:pt>
                <c:pt idx="1196">
                  <c:v>1.6903716994636782</c:v>
                </c:pt>
                <c:pt idx="1197">
                  <c:v>1.7204518045709913</c:v>
                </c:pt>
                <c:pt idx="1198">
                  <c:v>1.7145571668088362</c:v>
                </c:pt>
                <c:pt idx="1199">
                  <c:v>1.7286005627947565</c:v>
                </c:pt>
                <c:pt idx="1200">
                  <c:v>1.7442039003441481</c:v>
                </c:pt>
                <c:pt idx="1201">
                  <c:v>1.7452441882126855</c:v>
                </c:pt>
                <c:pt idx="1202">
                  <c:v>1.7468913923777589</c:v>
                </c:pt>
                <c:pt idx="1203">
                  <c:v>1.7358815973958486</c:v>
                </c:pt>
                <c:pt idx="1204">
                  <c:v>1.7275602749262191</c:v>
                </c:pt>
                <c:pt idx="1205">
                  <c:v>1.7540861448559186</c:v>
                </c:pt>
                <c:pt idx="1206">
                  <c:v>1.762061358355149</c:v>
                </c:pt>
                <c:pt idx="1207">
                  <c:v>1.7629281014991518</c:v>
                </c:pt>
                <c:pt idx="1208">
                  <c:v>1.7605004363130081</c:v>
                </c:pt>
                <c:pt idx="1209">
                  <c:v>1.7497514486572345</c:v>
                </c:pt>
                <c:pt idx="1210">
                  <c:v>1.7793119000696143</c:v>
                </c:pt>
                <c:pt idx="1211">
                  <c:v>1.7988155817670186</c:v>
                </c:pt>
                <c:pt idx="1212">
                  <c:v>1.7943946034454021</c:v>
                </c:pt>
                <c:pt idx="1213">
                  <c:v>1.7909276308693907</c:v>
                </c:pt>
                <c:pt idx="1214">
                  <c:v>1.811298055710798</c:v>
                </c:pt>
                <c:pt idx="1215">
                  <c:v>1.8102587483209303</c:v>
                </c:pt>
                <c:pt idx="1216">
                  <c:v>1.8024560990675649</c:v>
                </c:pt>
                <c:pt idx="1217">
                  <c:v>1.8237815101332471</c:v>
                </c:pt>
                <c:pt idx="1218">
                  <c:v>1.8290692315988666</c:v>
                </c:pt>
                <c:pt idx="1219">
                  <c:v>1.8235216832857801</c:v>
                </c:pt>
                <c:pt idx="1220">
                  <c:v>1.8217009343961723</c:v>
                </c:pt>
                <c:pt idx="1221">
                  <c:v>1.8207469286505673</c:v>
                </c:pt>
                <c:pt idx="1222">
                  <c:v>1.803757194262239</c:v>
                </c:pt>
                <c:pt idx="1223">
                  <c:v>1.8079173652577187</c:v>
                </c:pt>
                <c:pt idx="1224">
                  <c:v>1.800809875381161</c:v>
                </c:pt>
                <c:pt idx="1225">
                  <c:v>1.775670402290398</c:v>
                </c:pt>
                <c:pt idx="1226">
                  <c:v>1.7557333490209919</c:v>
                </c:pt>
                <c:pt idx="1227">
                  <c:v>1.7824317831965564</c:v>
                </c:pt>
                <c:pt idx="1228">
                  <c:v>1.781131668480552</c:v>
                </c:pt>
                <c:pt idx="1229">
                  <c:v>1.8093910246982574</c:v>
                </c:pt>
                <c:pt idx="1230">
                  <c:v>1.8078310831347861</c:v>
                </c:pt>
                <c:pt idx="1231">
                  <c:v>1.8144257826670978</c:v>
                </c:pt>
                <c:pt idx="1232">
                  <c:v>1.812338343579335</c:v>
                </c:pt>
                <c:pt idx="1233">
                  <c:v>1.8147660087654789</c:v>
                </c:pt>
                <c:pt idx="1234">
                  <c:v>1.8145061819180119</c:v>
                </c:pt>
                <c:pt idx="1235">
                  <c:v>1.8165867576550865</c:v>
                </c:pt>
                <c:pt idx="1236">
                  <c:v>1.8090449157278579</c:v>
                </c:pt>
                <c:pt idx="1237">
                  <c:v>1.8262954574423229</c:v>
                </c:pt>
                <c:pt idx="1238">
                  <c:v>1.8076487141022244</c:v>
                </c:pt>
                <c:pt idx="1239">
                  <c:v>1.7823455010736238</c:v>
                </c:pt>
                <c:pt idx="1240">
                  <c:v>1.8171064113500206</c:v>
                </c:pt>
                <c:pt idx="1241">
                  <c:v>1.8060975968467803</c:v>
                </c:pt>
                <c:pt idx="1242">
                  <c:v>1.7939524075653732</c:v>
                </c:pt>
                <c:pt idx="1243">
                  <c:v>1.7800050984890821</c:v>
                </c:pt>
                <c:pt idx="1244">
                  <c:v>1.7845996215352331</c:v>
                </c:pt>
                <c:pt idx="1245">
                  <c:v>1.7500112755047008</c:v>
                </c:pt>
                <c:pt idx="1246">
                  <c:v>1.7588610759772918</c:v>
                </c:pt>
                <c:pt idx="1247">
                  <c:v>1.7773244698061588</c:v>
                </c:pt>
                <c:pt idx="1248">
                  <c:v>1.8033238226902368</c:v>
                </c:pt>
                <c:pt idx="1249">
                  <c:v>1.7758439470149323</c:v>
                </c:pt>
                <c:pt idx="1250">
                  <c:v>1.7442107636948354</c:v>
                </c:pt>
                <c:pt idx="1251">
                  <c:v>1.7585914443431279</c:v>
                </c:pt>
                <c:pt idx="1252">
                  <c:v>1.774549715170946</c:v>
                </c:pt>
                <c:pt idx="1253">
                  <c:v>1.7965242031159607</c:v>
                </c:pt>
                <c:pt idx="1254">
                  <c:v>1.7935592356188286</c:v>
                </c:pt>
                <c:pt idx="1255">
                  <c:v>1.7894608347795389</c:v>
                </c:pt>
                <c:pt idx="1256">
                  <c:v>1.8085576178290235</c:v>
                </c:pt>
                <c:pt idx="1257">
                  <c:v>1.7957398201802113</c:v>
                </c:pt>
                <c:pt idx="1258">
                  <c:v>1.7777754899942144</c:v>
                </c:pt>
                <c:pt idx="1259">
                  <c:v>1.7529164338029819</c:v>
                </c:pt>
                <c:pt idx="1260">
                  <c:v>1.7558882646508016</c:v>
                </c:pt>
                <c:pt idx="1261">
                  <c:v>1.7337392515025825</c:v>
                </c:pt>
                <c:pt idx="1262">
                  <c:v>1.6921444048984704</c:v>
                </c:pt>
                <c:pt idx="1263">
                  <c:v>1.6735966899040102</c:v>
                </c:pt>
                <c:pt idx="1264">
                  <c:v>1.6752272259316989</c:v>
                </c:pt>
                <c:pt idx="1265">
                  <c:v>1.6887499877440155</c:v>
                </c:pt>
                <c:pt idx="1266">
                  <c:v>1.646624702179603</c:v>
                </c:pt>
                <c:pt idx="1267">
                  <c:v>1.6736574795815307</c:v>
                </c:pt>
                <c:pt idx="1268">
                  <c:v>1.6377307801668766</c:v>
                </c:pt>
                <c:pt idx="1269">
                  <c:v>1.6399103842495899</c:v>
                </c:pt>
                <c:pt idx="1270">
                  <c:v>1.6188948044435285</c:v>
                </c:pt>
                <c:pt idx="1271">
                  <c:v>1.6279642321381289</c:v>
                </c:pt>
                <c:pt idx="1272">
                  <c:v>1.6613622770636616</c:v>
                </c:pt>
                <c:pt idx="1273">
                  <c:v>1.6362482964183105</c:v>
                </c:pt>
                <c:pt idx="1274">
                  <c:v>1.6585718347697338</c:v>
                </c:pt>
                <c:pt idx="1275">
                  <c:v>1.6405212224608046</c:v>
                </c:pt>
                <c:pt idx="1276">
                  <c:v>1.6490660940671227</c:v>
                </c:pt>
                <c:pt idx="1277">
                  <c:v>1.6892735633536282</c:v>
                </c:pt>
                <c:pt idx="1278">
                  <c:v>1.6886558617917258</c:v>
                </c:pt>
                <c:pt idx="1279">
                  <c:v>1.658222784363325</c:v>
                </c:pt>
                <c:pt idx="1280">
                  <c:v>1.6681638575952771</c:v>
                </c:pt>
                <c:pt idx="1281">
                  <c:v>1.6707797746860007</c:v>
                </c:pt>
                <c:pt idx="1282">
                  <c:v>1.6389514761106361</c:v>
                </c:pt>
                <c:pt idx="1283">
                  <c:v>1.6168897255640193</c:v>
                </c:pt>
                <c:pt idx="1284">
                  <c:v>1.6169760076869519</c:v>
                </c:pt>
                <c:pt idx="1285">
                  <c:v>1.6155807865399878</c:v>
                </c:pt>
                <c:pt idx="1286">
                  <c:v>1.5945652067339267</c:v>
                </c:pt>
                <c:pt idx="1287">
                  <c:v>1.6274406565285162</c:v>
                </c:pt>
                <c:pt idx="1288">
                  <c:v>1.6549087664597848</c:v>
                </c:pt>
                <c:pt idx="1289">
                  <c:v>1.6819415438617125</c:v>
                </c:pt>
                <c:pt idx="1290">
                  <c:v>1.6750527007284948</c:v>
                </c:pt>
                <c:pt idx="1291">
                  <c:v>1.6742673373140757</c:v>
                </c:pt>
                <c:pt idx="1292">
                  <c:v>1.6985096724220754</c:v>
                </c:pt>
                <c:pt idx="1293">
                  <c:v>1.6770577796080037</c:v>
                </c:pt>
                <c:pt idx="1294">
                  <c:v>1.68473198615564</c:v>
                </c:pt>
                <c:pt idx="1295">
                  <c:v>1.705136727750487</c:v>
                </c:pt>
                <c:pt idx="1296">
                  <c:v>1.7012059887637134</c:v>
                </c:pt>
                <c:pt idx="1297">
                  <c:v>1.6878714788559763</c:v>
                </c:pt>
                <c:pt idx="1298">
                  <c:v>1.727547528703512</c:v>
                </c:pt>
                <c:pt idx="1299">
                  <c:v>1.7353089978527505</c:v>
                </c:pt>
                <c:pt idx="1300">
                  <c:v>1.7420664568442301</c:v>
                </c:pt>
                <c:pt idx="1301">
                  <c:v>1.747778725573824</c:v>
                </c:pt>
                <c:pt idx="1302">
                  <c:v>1.7491739467207879</c:v>
                </c:pt>
                <c:pt idx="1303">
                  <c:v>1.730077163671303</c:v>
                </c:pt>
                <c:pt idx="1304">
                  <c:v>1.7386220352776209</c:v>
                </c:pt>
                <c:pt idx="1305">
                  <c:v>1.740017256424585</c:v>
                </c:pt>
                <c:pt idx="1306">
                  <c:v>1.7680962045670683</c:v>
                </c:pt>
                <c:pt idx="1307">
                  <c:v>1.765829337882753</c:v>
                </c:pt>
                <c:pt idx="1308">
                  <c:v>1.762951632987223</c:v>
                </c:pt>
                <c:pt idx="1309">
                  <c:v>1.773154494023981</c:v>
                </c:pt>
                <c:pt idx="1310">
                  <c:v>1.7844035258012949</c:v>
                </c:pt>
                <c:pt idx="1311">
                  <c:v>1.7914110068535447</c:v>
                </c:pt>
                <c:pt idx="1312">
                  <c:v>1.7939533880440419</c:v>
                </c:pt>
                <c:pt idx="1313">
                  <c:v>1.7929885970330703</c:v>
                </c:pt>
                <c:pt idx="1314">
                  <c:v>1.7811493170966055</c:v>
                </c:pt>
                <c:pt idx="1315">
                  <c:v>1.7803668951181955</c:v>
                </c:pt>
                <c:pt idx="1316">
                  <c:v>1.7814189487307692</c:v>
                </c:pt>
                <c:pt idx="1317">
                  <c:v>1.7979047170828786</c:v>
                </c:pt>
                <c:pt idx="1318">
                  <c:v>1.8057858046298187</c:v>
                </c:pt>
                <c:pt idx="1319">
                  <c:v>1.8014040454549896</c:v>
                </c:pt>
                <c:pt idx="1320">
                  <c:v>1.8136747360061165</c:v>
                </c:pt>
                <c:pt idx="1321">
                  <c:v>1.8078016687746943</c:v>
                </c:pt>
                <c:pt idx="1322">
                  <c:v>1.7897392907217287</c:v>
                </c:pt>
                <c:pt idx="1323">
                  <c:v>1.8092919963526179</c:v>
                </c:pt>
                <c:pt idx="1324">
                  <c:v>1.7876420468472694</c:v>
                </c:pt>
                <c:pt idx="1325">
                  <c:v>1.7924561971154305</c:v>
                </c:pt>
                <c:pt idx="1326">
                  <c:v>1.788256806973163</c:v>
                </c:pt>
                <c:pt idx="1327">
                  <c:v>1.8049092566991192</c:v>
                </c:pt>
                <c:pt idx="1328">
                  <c:v>1.8231481209126283</c:v>
                </c:pt>
                <c:pt idx="1329">
                  <c:v>1.8232285201635425</c:v>
                </c:pt>
                <c:pt idx="1330">
                  <c:v>1.821212656018667</c:v>
                </c:pt>
                <c:pt idx="1331">
                  <c:v>1.8340030002647278</c:v>
                </c:pt>
                <c:pt idx="1332">
                  <c:v>1.8397946877665667</c:v>
                </c:pt>
                <c:pt idx="1333">
                  <c:v>1.8415477836279663</c:v>
                </c:pt>
                <c:pt idx="1334">
                  <c:v>1.831642988106793</c:v>
                </c:pt>
                <c:pt idx="1335">
                  <c:v>1.831642988106793</c:v>
                </c:pt>
                <c:pt idx="1336">
                  <c:v>1.8284878077477413</c:v>
                </c:pt>
                <c:pt idx="1337">
                  <c:v>1.8311978507907551</c:v>
                </c:pt>
                <c:pt idx="1338">
                  <c:v>1.8349736741477178</c:v>
                </c:pt>
                <c:pt idx="1339">
                  <c:v>1.8182986734123587</c:v>
                </c:pt>
                <c:pt idx="1340">
                  <c:v>1.8085105548528779</c:v>
                </c:pt>
                <c:pt idx="1341">
                  <c:v>1.8228784892784646</c:v>
                </c:pt>
                <c:pt idx="1342">
                  <c:v>1.8070065005735787</c:v>
                </c:pt>
                <c:pt idx="1343">
                  <c:v>1.7969330627212192</c:v>
                </c:pt>
                <c:pt idx="1344">
                  <c:v>1.7965830318361413</c:v>
                </c:pt>
                <c:pt idx="1345">
                  <c:v>1.8031561608377198</c:v>
                </c:pt>
                <c:pt idx="1346">
                  <c:v>1.8046396250649555</c:v>
                </c:pt>
                <c:pt idx="1347">
                  <c:v>1.8270857232500897</c:v>
                </c:pt>
                <c:pt idx="1348">
                  <c:v>1.8099930386014442</c:v>
                </c:pt>
                <c:pt idx="1349">
                  <c:v>1.8105195556470657</c:v>
                </c:pt>
                <c:pt idx="1350">
                  <c:v>1.7947416928944699</c:v>
                </c:pt>
                <c:pt idx="1351">
                  <c:v>1.8124471767116694</c:v>
                </c:pt>
                <c:pt idx="1352">
                  <c:v>1.7955378415742556</c:v>
                </c:pt>
                <c:pt idx="1353">
                  <c:v>1.7960565147905199</c:v>
                </c:pt>
                <c:pt idx="1354">
                  <c:v>1.7898334166740193</c:v>
                </c:pt>
                <c:pt idx="1355">
                  <c:v>1.8011402966928443</c:v>
                </c:pt>
                <c:pt idx="1356">
                  <c:v>1.798686158582619</c:v>
                </c:pt>
                <c:pt idx="1357">
                  <c:v>1.8220019413477648</c:v>
                </c:pt>
                <c:pt idx="1358">
                  <c:v>1.834359894500494</c:v>
                </c:pt>
                <c:pt idx="1359">
                  <c:v>1.8348864115461156</c:v>
                </c:pt>
                <c:pt idx="1360">
                  <c:v>1.8427743624437438</c:v>
                </c:pt>
                <c:pt idx="1361">
                  <c:v>1.8392691511996144</c:v>
                </c:pt>
                <c:pt idx="1362">
                  <c:v>1.8430381112058896</c:v>
                </c:pt>
                <c:pt idx="1363">
                  <c:v>1.8486474296751663</c:v>
                </c:pt>
                <c:pt idx="1364">
                  <c:v>1.8431253738074918</c:v>
                </c:pt>
                <c:pt idx="1365">
                  <c:v>1.8525036522830434</c:v>
                </c:pt>
                <c:pt idx="1366">
                  <c:v>1.8553970448372881</c:v>
                </c:pt>
                <c:pt idx="1367">
                  <c:v>1.8614446372719147</c:v>
                </c:pt>
                <c:pt idx="1368">
                  <c:v>1.8589022560814175</c:v>
                </c:pt>
                <c:pt idx="1369">
                  <c:v>1.84128501534449</c:v>
                </c:pt>
                <c:pt idx="1370">
                  <c:v>1.8270778794207319</c:v>
                </c:pt>
                <c:pt idx="1371">
                  <c:v>1.8234912884470187</c:v>
                </c:pt>
                <c:pt idx="1372">
                  <c:v>1.8209498877351911</c:v>
                </c:pt>
                <c:pt idx="1373">
                  <c:v>1.8263837005225938</c:v>
                </c:pt>
                <c:pt idx="1374">
                  <c:v>1.8195870223843269</c:v>
                </c:pt>
                <c:pt idx="1375">
                  <c:v>1.8313047229657509</c:v>
                </c:pt>
                <c:pt idx="1376">
                  <c:v>1.8365032208724288</c:v>
                </c:pt>
                <c:pt idx="1377">
                  <c:v>1.8335078585365361</c:v>
                </c:pt>
                <c:pt idx="1378">
                  <c:v>1.8573844751007427</c:v>
                </c:pt>
                <c:pt idx="1379">
                  <c:v>1.7897187006696655</c:v>
                </c:pt>
                <c:pt idx="1380">
                  <c:v>1.7586169367885387</c:v>
                </c:pt>
                <c:pt idx="1381">
                  <c:v>1.7903324803168892</c:v>
                </c:pt>
                <c:pt idx="1382">
                  <c:v>1.8208204645507919</c:v>
                </c:pt>
                <c:pt idx="1383">
                  <c:v>1.8456226529791826</c:v>
                </c:pt>
                <c:pt idx="1384">
                  <c:v>1.8495504505299469</c:v>
                </c:pt>
                <c:pt idx="1385">
                  <c:v>1.8362394721102824</c:v>
                </c:pt>
                <c:pt idx="1386">
                  <c:v>1.8472522085282015</c:v>
                </c:pt>
                <c:pt idx="1387">
                  <c:v>1.8460717122098989</c:v>
                </c:pt>
                <c:pt idx="1388">
                  <c:v>1.8735966899040093</c:v>
                </c:pt>
                <c:pt idx="1389">
                  <c:v>1.8802041356590269</c:v>
                </c:pt>
                <c:pt idx="1390">
                  <c:v>1.8938612230490908</c:v>
                </c:pt>
                <c:pt idx="1391">
                  <c:v>1.8935964938082752</c:v>
                </c:pt>
                <c:pt idx="1392">
                  <c:v>1.9041699757821751</c:v>
                </c:pt>
                <c:pt idx="1393">
                  <c:v>1.9016148483689719</c:v>
                </c:pt>
                <c:pt idx="1394">
                  <c:v>1.9067172593660204</c:v>
                </c:pt>
                <c:pt idx="1395">
                  <c:v>1.9047866968654077</c:v>
                </c:pt>
                <c:pt idx="1396">
                  <c:v>1.9126717063270269</c:v>
                </c:pt>
                <c:pt idx="1397">
                  <c:v>1.9054475394887764</c:v>
                </c:pt>
                <c:pt idx="1398">
                  <c:v>1.9140375131139</c:v>
                </c:pt>
                <c:pt idx="1399">
                  <c:v>1.9088390152072221</c:v>
                </c:pt>
                <c:pt idx="1400">
                  <c:v>1.9097204655312701</c:v>
                </c:pt>
                <c:pt idx="1401">
                  <c:v>1.9076938161210277</c:v>
                </c:pt>
                <c:pt idx="1402">
                  <c:v>1.9098969516918134</c:v>
                </c:pt>
                <c:pt idx="1403">
                  <c:v>1.9129805571079774</c:v>
                </c:pt>
                <c:pt idx="1404">
                  <c:v>1.9113941426204246</c:v>
                </c:pt>
                <c:pt idx="1405">
                  <c:v>1.8991401202066824</c:v>
                </c:pt>
                <c:pt idx="1406">
                  <c:v>1.9046984537851355</c:v>
                </c:pt>
                <c:pt idx="1407">
                  <c:v>1.9067221617593686</c:v>
                </c:pt>
                <c:pt idx="1408">
                  <c:v>1.922319616436742</c:v>
                </c:pt>
                <c:pt idx="1409">
                  <c:v>1.9211744173505481</c:v>
                </c:pt>
                <c:pt idx="1410">
                  <c:v>1.922319616436742</c:v>
                </c:pt>
                <c:pt idx="1411">
                  <c:v>1.9175623339314225</c:v>
                </c:pt>
                <c:pt idx="1412">
                  <c:v>1.9264611583374978</c:v>
                </c:pt>
                <c:pt idx="1413">
                  <c:v>1.9247865007696734</c:v>
                </c:pt>
                <c:pt idx="1414">
                  <c:v>1.9303369905187688</c:v>
                </c:pt>
                <c:pt idx="1415">
                  <c:v>1.9203812101067719</c:v>
                </c:pt>
                <c:pt idx="1416">
                  <c:v>1.9239932935258968</c:v>
                </c:pt>
                <c:pt idx="1417">
                  <c:v>1.9283113215871965</c:v>
                </c:pt>
                <c:pt idx="1418">
                  <c:v>1.925491464933178</c:v>
                </c:pt>
                <c:pt idx="1419">
                  <c:v>1.925403221852906</c:v>
                </c:pt>
                <c:pt idx="1420">
                  <c:v>1.9292800345128469</c:v>
                </c:pt>
                <c:pt idx="1421">
                  <c:v>1.9194124971811213</c:v>
                </c:pt>
                <c:pt idx="1422">
                  <c:v>1.9180908119343836</c:v>
                </c:pt>
                <c:pt idx="1423">
                  <c:v>1.9144777480365889</c:v>
                </c:pt>
                <c:pt idx="1424">
                  <c:v>1.9239128942749824</c:v>
                </c:pt>
                <c:pt idx="1425">
                  <c:v>1.9207341824278588</c:v>
                </c:pt>
                <c:pt idx="1426">
                  <c:v>1.9152709552803651</c:v>
                </c:pt>
                <c:pt idx="1427">
                  <c:v>1.9153591983606371</c:v>
                </c:pt>
                <c:pt idx="1428">
                  <c:v>1.9239932935258965</c:v>
                </c:pt>
                <c:pt idx="1429">
                  <c:v>1.9298163563451649</c:v>
                </c:pt>
                <c:pt idx="1430">
                  <c:v>1.9296330068339336</c:v>
                </c:pt>
                <c:pt idx="1431">
                  <c:v>1.925226735692362</c:v>
                </c:pt>
                <c:pt idx="1432">
                  <c:v>1.8791471796531041</c:v>
                </c:pt>
                <c:pt idx="1433">
                  <c:v>1.9061083821121445</c:v>
                </c:pt>
                <c:pt idx="1434">
                  <c:v>1.8787069447304148</c:v>
                </c:pt>
                <c:pt idx="1435">
                  <c:v>1.8780019805669101</c:v>
                </c:pt>
                <c:pt idx="1436">
                  <c:v>1.8967683423047106</c:v>
                </c:pt>
                <c:pt idx="1437">
                  <c:v>1.8894363228127944</c:v>
                </c:pt>
                <c:pt idx="1438">
                  <c:v>1.8897902756125513</c:v>
                </c:pt>
                <c:pt idx="1439">
                  <c:v>1.8898794991714927</c:v>
                </c:pt>
                <c:pt idx="1440">
                  <c:v>1.9111313743369487</c:v>
                </c:pt>
                <c:pt idx="1441">
                  <c:v>1.9231745938367082</c:v>
                </c:pt>
                <c:pt idx="1442">
                  <c:v>1.9126373895735869</c:v>
                </c:pt>
                <c:pt idx="1443">
                  <c:v>1.897140924199191</c:v>
                </c:pt>
                <c:pt idx="1444">
                  <c:v>1.908917453500796</c:v>
                </c:pt>
                <c:pt idx="1445">
                  <c:v>1.9183927993646468</c:v>
                </c:pt>
                <c:pt idx="1446">
                  <c:v>1.9010363659538554</c:v>
                </c:pt>
                <c:pt idx="1447">
                  <c:v>1.9153827298487089</c:v>
                </c:pt>
                <c:pt idx="1448">
                  <c:v>1.9107774215371913</c:v>
                </c:pt>
                <c:pt idx="1449">
                  <c:v>1.9010363659538554</c:v>
                </c:pt>
                <c:pt idx="1450">
                  <c:v>1.9094488729397661</c:v>
                </c:pt>
                <c:pt idx="1451">
                  <c:v>1.9107774215371913</c:v>
                </c:pt>
                <c:pt idx="1452">
                  <c:v>1.904224882587676</c:v>
                </c:pt>
                <c:pt idx="1453">
                  <c:v>1.9141424243315555</c:v>
                </c:pt>
                <c:pt idx="1454">
                  <c:v>1.8899677422517642</c:v>
                </c:pt>
                <c:pt idx="1455">
                  <c:v>1.8924473728074012</c:v>
                </c:pt>
                <c:pt idx="1456">
                  <c:v>1.886248786657643</c:v>
                </c:pt>
                <c:pt idx="1457">
                  <c:v>1.8872224019766415</c:v>
                </c:pt>
                <c:pt idx="1458">
                  <c:v>1.8806698630271261</c:v>
                </c:pt>
                <c:pt idx="1459">
                  <c:v>1.8924473728074007</c:v>
                </c:pt>
                <c:pt idx="1460">
                  <c:v>1.897494876998947</c:v>
                </c:pt>
                <c:pt idx="1461">
                  <c:v>1.8939524075653695</c:v>
                </c:pt>
                <c:pt idx="1462">
                  <c:v>1.8948377798040965</c:v>
                </c:pt>
                <c:pt idx="1463">
                  <c:v>1.9028963339902503</c:v>
                </c:pt>
                <c:pt idx="1464">
                  <c:v>1.8965202812012785</c:v>
                </c:pt>
                <c:pt idx="1465">
                  <c:v>1.8927130825268859</c:v>
                </c:pt>
                <c:pt idx="1466">
                  <c:v>1.8876655783353395</c:v>
                </c:pt>
                <c:pt idx="1467">
                  <c:v>1.8820866547048232</c:v>
                </c:pt>
                <c:pt idx="1468">
                  <c:v>1.8821748977850947</c:v>
                </c:pt>
                <c:pt idx="1469">
                  <c:v>1.8685384004470942</c:v>
                </c:pt>
                <c:pt idx="1470">
                  <c:v>1.8572923101057897</c:v>
                </c:pt>
                <c:pt idx="1471">
                  <c:v>1.8487905795609378</c:v>
                </c:pt>
                <c:pt idx="1472">
                  <c:v>1.846754125363999</c:v>
                </c:pt>
                <c:pt idx="1473">
                  <c:v>1.8874881116961262</c:v>
                </c:pt>
                <c:pt idx="1474">
                  <c:v>1.8959888617623086</c:v>
                </c:pt>
                <c:pt idx="1475">
                  <c:v>1.9160837720975343</c:v>
                </c:pt>
                <c:pt idx="1476">
                  <c:v>1.9208724299202831</c:v>
                </c:pt>
                <c:pt idx="1477">
                  <c:v>1.9164445882479788</c:v>
                </c:pt>
                <c:pt idx="1478">
                  <c:v>1.9179506034846174</c:v>
                </c:pt>
                <c:pt idx="1479">
                  <c:v>1.9329156494200432</c:v>
                </c:pt>
                <c:pt idx="1480">
                  <c:v>1.9292849369061942</c:v>
                </c:pt>
                <c:pt idx="1481">
                  <c:v>1.9392024786500739</c:v>
                </c:pt>
                <c:pt idx="1482">
                  <c:v>1.9348638605367106</c:v>
                </c:pt>
                <c:pt idx="1483">
                  <c:v>1.9494749536723794</c:v>
                </c:pt>
                <c:pt idx="1484">
                  <c:v>1.953282152346772</c:v>
                </c:pt>
                <c:pt idx="1485">
                  <c:v>1.9543449912247124</c:v>
                </c:pt>
                <c:pt idx="1486">
                  <c:v>1.9616064162524109</c:v>
                </c:pt>
                <c:pt idx="1487">
                  <c:v>1.9523967801080453</c:v>
                </c:pt>
                <c:pt idx="1488">
                  <c:v>1.9562049592611079</c:v>
                </c:pt>
                <c:pt idx="1489">
                  <c:v>1.9515114078693183</c:v>
                </c:pt>
                <c:pt idx="1490">
                  <c:v>1.9443392064005613</c:v>
                </c:pt>
                <c:pt idx="1491">
                  <c:v>1.9453128217195599</c:v>
                </c:pt>
                <c:pt idx="1492">
                  <c:v>1.9570020884195627</c:v>
                </c:pt>
                <c:pt idx="1493">
                  <c:v>1.9632006745693209</c:v>
                </c:pt>
                <c:pt idx="1494">
                  <c:v>1.9888803914070809</c:v>
                </c:pt>
                <c:pt idx="1495">
                  <c:v>1.9937504289594141</c:v>
                </c:pt>
                <c:pt idx="1496">
                  <c:v>2.0057936484591741</c:v>
                </c:pt>
                <c:pt idx="1497">
                  <c:v>2.0034914845427498</c:v>
                </c:pt>
                <c:pt idx="1498">
                  <c:v>2.0168632526399346</c:v>
                </c:pt>
                <c:pt idx="1499">
                  <c:v>2.0002147248286568</c:v>
                </c:pt>
                <c:pt idx="1500">
                  <c:v>2.0084507456540237</c:v>
                </c:pt>
                <c:pt idx="1501">
                  <c:v>2.00452098714592</c:v>
                </c:pt>
                <c:pt idx="1502">
                  <c:v>2.0088860781833646</c:v>
                </c:pt>
                <c:pt idx="1503">
                  <c:v>2.0166357815885672</c:v>
                </c:pt>
                <c:pt idx="1504">
                  <c:v>2.0110235216832812</c:v>
                </c:pt>
                <c:pt idx="1505">
                  <c:v>2.0075496857565818</c:v>
                </c:pt>
                <c:pt idx="1506">
                  <c:v>2.010489160808302</c:v>
                </c:pt>
                <c:pt idx="1507">
                  <c:v>2.0154778362796675</c:v>
                </c:pt>
                <c:pt idx="1508">
                  <c:v>1.998820484160363</c:v>
                </c:pt>
                <c:pt idx="1509">
                  <c:v>1.9983753468443253</c:v>
                </c:pt>
                <c:pt idx="1510">
                  <c:v>1.9910707807551604</c:v>
                </c:pt>
                <c:pt idx="1511">
                  <c:v>2.0063025168887409</c:v>
                </c:pt>
                <c:pt idx="1512">
                  <c:v>2.018238864213505</c:v>
                </c:pt>
                <c:pt idx="1513">
                  <c:v>2.0166357815885676</c:v>
                </c:pt>
                <c:pt idx="1514">
                  <c:v>2.0238501436401211</c:v>
                </c:pt>
                <c:pt idx="1515">
                  <c:v>2.0171701424635469</c:v>
                </c:pt>
                <c:pt idx="1516">
                  <c:v>2.0171701424635469</c:v>
                </c:pt>
                <c:pt idx="1517">
                  <c:v>2.0228706454491046</c:v>
                </c:pt>
                <c:pt idx="1518">
                  <c:v>2.0177937268974673</c:v>
                </c:pt>
                <c:pt idx="1519">
                  <c:v>2.0224255081330669</c:v>
                </c:pt>
                <c:pt idx="1520">
                  <c:v>2.0152993891617847</c:v>
                </c:pt>
                <c:pt idx="1521">
                  <c:v>2.0197527232795012</c:v>
                </c:pt>
                <c:pt idx="1522">
                  <c:v>2.0122706905511234</c:v>
                </c:pt>
                <c:pt idx="1523">
                  <c:v>2.01966349972056</c:v>
                </c:pt>
                <c:pt idx="1524">
                  <c:v>2.01440813405104</c:v>
                </c:pt>
                <c:pt idx="1525">
                  <c:v>2.027323979566821</c:v>
                </c:pt>
                <c:pt idx="1526">
                  <c:v>2.0448716063182011</c:v>
                </c:pt>
                <c:pt idx="1527">
                  <c:v>2.042734162818284</c:v>
                </c:pt>
                <c:pt idx="1528">
                  <c:v>2.0395270170897395</c:v>
                </c:pt>
                <c:pt idx="1529">
                  <c:v>2.0268788422507833</c:v>
                </c:pt>
                <c:pt idx="1530">
                  <c:v>2.0267003951329001</c:v>
                </c:pt>
                <c:pt idx="1531">
                  <c:v>2.0275024266847042</c:v>
                </c:pt>
                <c:pt idx="1532">
                  <c:v>2.0288388191114866</c:v>
                </c:pt>
                <c:pt idx="1533">
                  <c:v>2.0428233863772256</c:v>
                </c:pt>
                <c:pt idx="1534">
                  <c:v>2.0391711033326434</c:v>
                </c:pt>
                <c:pt idx="1535">
                  <c:v>2.0392603268915845</c:v>
                </c:pt>
                <c:pt idx="1536">
                  <c:v>2.0419321312664804</c:v>
                </c:pt>
                <c:pt idx="1537">
                  <c:v>2.0540459452304574</c:v>
                </c:pt>
                <c:pt idx="1538">
                  <c:v>2.0621525428714254</c:v>
                </c:pt>
                <c:pt idx="1539">
                  <c:v>2.0733751017246576</c:v>
                </c:pt>
                <c:pt idx="1540">
                  <c:v>2.0816591660048394</c:v>
                </c:pt>
                <c:pt idx="1541">
                  <c:v>2.0925267915796453</c:v>
                </c:pt>
                <c:pt idx="1542">
                  <c:v>2.0907452618368247</c:v>
                </c:pt>
                <c:pt idx="1543">
                  <c:v>2.0940406506456415</c:v>
                </c:pt>
                <c:pt idx="1544">
                  <c:v>2.1065113588453848</c:v>
                </c:pt>
                <c:pt idx="1545">
                  <c:v>2.1046406055436226</c:v>
                </c:pt>
                <c:pt idx="1546">
                  <c:v>2.1060652410506773</c:v>
                </c:pt>
                <c:pt idx="1547">
                  <c:v>2.1087380259042425</c:v>
                </c:pt>
                <c:pt idx="1548">
                  <c:v>2.1120334147130588</c:v>
                </c:pt>
                <c:pt idx="1549">
                  <c:v>2.1063329117275011</c:v>
                </c:pt>
                <c:pt idx="1550">
                  <c:v>2.1358159053249754</c:v>
                </c:pt>
                <c:pt idx="1551">
                  <c:v>2.1223656989342152</c:v>
                </c:pt>
                <c:pt idx="1552">
                  <c:v>2.1237020913609981</c:v>
                </c:pt>
                <c:pt idx="1553">
                  <c:v>2.1173780039415195</c:v>
                </c:pt>
                <c:pt idx="1554">
                  <c:v>2.1110539165220414</c:v>
                </c:pt>
                <c:pt idx="1555">
                  <c:v>2.1071349432793043</c:v>
                </c:pt>
                <c:pt idx="1556">
                  <c:v>2.1098067476542002</c:v>
                </c:pt>
                <c:pt idx="1557">
                  <c:v>2.1171995568236368</c:v>
                </c:pt>
                <c:pt idx="1558">
                  <c:v>2.1182692590522647</c:v>
                </c:pt>
                <c:pt idx="1559">
                  <c:v>2.1101626614112963</c:v>
                </c:pt>
                <c:pt idx="1560">
                  <c:v>2.1284230961555384</c:v>
                </c:pt>
                <c:pt idx="1561">
                  <c:v>2.1242364522359765</c:v>
                </c:pt>
                <c:pt idx="1562">
                  <c:v>2.1205067113764891</c:v>
                </c:pt>
                <c:pt idx="1563">
                  <c:v>2.1181810159719925</c:v>
                </c:pt>
                <c:pt idx="1564">
                  <c:v>2.0909844986322272</c:v>
                </c:pt>
                <c:pt idx="1565">
                  <c:v>2.0959055210753839</c:v>
                </c:pt>
                <c:pt idx="1566">
                  <c:v>2.0936690492298289</c:v>
                </c:pt>
                <c:pt idx="1567">
                  <c:v>2.0921473463344751</c:v>
                </c:pt>
                <c:pt idx="1568">
                  <c:v>2.0900010785265315</c:v>
                </c:pt>
                <c:pt idx="1569">
                  <c:v>2.1052092831720395</c:v>
                </c:pt>
                <c:pt idx="1570">
                  <c:v>2.1071771038621003</c:v>
                </c:pt>
                <c:pt idx="1571">
                  <c:v>2.1138865193987653</c:v>
                </c:pt>
                <c:pt idx="1572">
                  <c:v>2.1089664774342785</c:v>
                </c:pt>
                <c:pt idx="1573">
                  <c:v>2.1052985067309811</c:v>
                </c:pt>
                <c:pt idx="1574">
                  <c:v>2.1066407820297819</c:v>
                </c:pt>
                <c:pt idx="1575">
                  <c:v>2.1003784647664938</c:v>
                </c:pt>
                <c:pt idx="1576">
                  <c:v>2.1062829073153462</c:v>
                </c:pt>
                <c:pt idx="1577">
                  <c:v>2.1041356590287328</c:v>
                </c:pt>
                <c:pt idx="1578">
                  <c:v>2.1053877302899227</c:v>
                </c:pt>
                <c:pt idx="1579">
                  <c:v>2.1028835877675434</c:v>
                </c:pt>
                <c:pt idx="1580">
                  <c:v>2.0936690492298293</c:v>
                </c:pt>
                <c:pt idx="1581">
                  <c:v>2.0800707905599465</c:v>
                </c:pt>
                <c:pt idx="1582">
                  <c:v>2.0984998676353745</c:v>
                </c:pt>
                <c:pt idx="1583">
                  <c:v>2.0922375503720869</c:v>
                </c:pt>
                <c:pt idx="1584">
                  <c:v>2.088390152072237</c:v>
                </c:pt>
                <c:pt idx="1585">
                  <c:v>2.1053877302899227</c:v>
                </c:pt>
                <c:pt idx="1586">
                  <c:v>2.0986783147532573</c:v>
                </c:pt>
                <c:pt idx="1587">
                  <c:v>2.1217597631163478</c:v>
                </c:pt>
                <c:pt idx="1588">
                  <c:v>2.1341049700463715</c:v>
                </c:pt>
                <c:pt idx="1589">
                  <c:v>2.13276367522624</c:v>
                </c:pt>
                <c:pt idx="1590">
                  <c:v>2.1345520683197479</c:v>
                </c:pt>
                <c:pt idx="1591">
                  <c:v>2.1299006775107552</c:v>
                </c:pt>
                <c:pt idx="1592">
                  <c:v>2.1352678177486193</c:v>
                </c:pt>
                <c:pt idx="1593">
                  <c:v>2.1360737712151017</c:v>
                </c:pt>
                <c:pt idx="1594">
                  <c:v>2.133479424655111</c:v>
                </c:pt>
                <c:pt idx="1595">
                  <c:v>2.1359835671774907</c:v>
                </c:pt>
                <c:pt idx="1596">
                  <c:v>2.1443931327273922</c:v>
                </c:pt>
                <c:pt idx="1597">
                  <c:v>2.1440352580129569</c:v>
                </c:pt>
                <c:pt idx="1598">
                  <c:v>2.1420674373228961</c:v>
                </c:pt>
                <c:pt idx="1599">
                  <c:v>2.1459138551440766</c:v>
                </c:pt>
                <c:pt idx="1600">
                  <c:v>2.1415301350119078</c:v>
                </c:pt>
                <c:pt idx="1601">
                  <c:v>2.1379523683462214</c:v>
                </c:pt>
                <c:pt idx="1602">
                  <c:v>2.1497612534439261</c:v>
                </c:pt>
                <c:pt idx="1603">
                  <c:v>2.1477924522751954</c:v>
                </c:pt>
                <c:pt idx="1604">
                  <c:v>2.1096822268631494</c:v>
                </c:pt>
                <c:pt idx="1605">
                  <c:v>2.1181810159719925</c:v>
                </c:pt>
                <c:pt idx="1606">
                  <c:v>2.1319577217597581</c:v>
                </c:pt>
                <c:pt idx="1607">
                  <c:v>2.1427831867517675</c:v>
                </c:pt>
                <c:pt idx="1608">
                  <c:v>2.1475247815983716</c:v>
                </c:pt>
                <c:pt idx="1609">
                  <c:v>2.1525340471218</c:v>
                </c:pt>
                <c:pt idx="1610">
                  <c:v>2.1628222098028211</c:v>
                </c:pt>
                <c:pt idx="1611">
                  <c:v>2.1623751115294438</c:v>
                </c:pt>
                <c:pt idx="1612">
                  <c:v>2.1604965143983246</c:v>
                </c:pt>
                <c:pt idx="1613">
                  <c:v>2.1599592120873363</c:v>
                </c:pt>
                <c:pt idx="1614">
                  <c:v>2.177136217901575</c:v>
                </c:pt>
                <c:pt idx="1615">
                  <c:v>2.1843829357492281</c:v>
                </c:pt>
                <c:pt idx="1616">
                  <c:v>2.1827720092949332</c:v>
                </c:pt>
                <c:pt idx="1617">
                  <c:v>2.1757939426027741</c:v>
                </c:pt>
                <c:pt idx="1618">
                  <c:v>2.1798197880205072</c:v>
                </c:pt>
                <c:pt idx="1619">
                  <c:v>2.1808934121638139</c:v>
                </c:pt>
                <c:pt idx="1620">
                  <c:v>2.1775833161749518</c:v>
                </c:pt>
                <c:pt idx="1621">
                  <c:v>2.177136217901575</c:v>
                </c:pt>
                <c:pt idx="1622">
                  <c:v>2.187782255297031</c:v>
                </c:pt>
                <c:pt idx="1623">
                  <c:v>2.1850084811404882</c:v>
                </c:pt>
                <c:pt idx="1624">
                  <c:v>2.1808041886048724</c:v>
                </c:pt>
                <c:pt idx="1625">
                  <c:v>2.1812807012383399</c:v>
                </c:pt>
                <c:pt idx="1626">
                  <c:v>2.1994401466796041</c:v>
                </c:pt>
                <c:pt idx="1627">
                  <c:v>2.1846064848859164</c:v>
                </c:pt>
                <c:pt idx="1628">
                  <c:v>2.1840672216175885</c:v>
                </c:pt>
                <c:pt idx="1629">
                  <c:v>2.1830788991185446</c:v>
                </c:pt>
                <c:pt idx="1630">
                  <c:v>2.185685991901241</c:v>
                </c:pt>
                <c:pt idx="1631">
                  <c:v>2.1871243541096717</c:v>
                </c:pt>
                <c:pt idx="1632">
                  <c:v>2.1695041719367349</c:v>
                </c:pt>
                <c:pt idx="1633">
                  <c:v>2.1889215715112074</c:v>
                </c:pt>
                <c:pt idx="1634">
                  <c:v>2.1696835995332875</c:v>
                </c:pt>
                <c:pt idx="1635">
                  <c:v>2.1737290545244141</c:v>
                </c:pt>
                <c:pt idx="1636">
                  <c:v>2.1774146738437654</c:v>
                </c:pt>
                <c:pt idx="1637">
                  <c:v>2.1824494318126058</c:v>
                </c:pt>
                <c:pt idx="1638">
                  <c:v>2.1624917884911361</c:v>
                </c:pt>
                <c:pt idx="1639">
                  <c:v>2.1765165553823325</c:v>
                </c:pt>
                <c:pt idx="1640">
                  <c:v>2.1788530360521956</c:v>
                </c:pt>
                <c:pt idx="1641">
                  <c:v>2.1772352462472129</c:v>
                </c:pt>
                <c:pt idx="1642">
                  <c:v>2.1935964938082719</c:v>
                </c:pt>
                <c:pt idx="1643">
                  <c:v>2.1972821131276237</c:v>
                </c:pt>
                <c:pt idx="1644">
                  <c:v>2.2075310566618573</c:v>
                </c:pt>
                <c:pt idx="1645">
                  <c:v>2.2072614250276934</c:v>
                </c:pt>
                <c:pt idx="1646">
                  <c:v>2.2084301556019601</c:v>
                </c:pt>
                <c:pt idx="1647">
                  <c:v>2.2203861125001176</c:v>
                </c:pt>
                <c:pt idx="1648">
                  <c:v>2.2213754154778318</c:v>
                </c:pt>
                <c:pt idx="1649">
                  <c:v>2.2193977900010737</c:v>
                </c:pt>
                <c:pt idx="1650">
                  <c:v>2.2188575462540765</c:v>
                </c:pt>
                <c:pt idx="1651">
                  <c:v>2.2242521398946917</c:v>
                </c:pt>
                <c:pt idx="1652">
                  <c:v>2.2243413634536333</c:v>
                </c:pt>
                <c:pt idx="1653">
                  <c:v>2.2222745144179341</c:v>
                </c:pt>
                <c:pt idx="1654">
                  <c:v>2.2196674216352377</c:v>
                </c:pt>
                <c:pt idx="1655">
                  <c:v>2.21840848702336</c:v>
                </c:pt>
                <c:pt idx="1656">
                  <c:v>2.223353040954589</c:v>
                </c:pt>
                <c:pt idx="1657">
                  <c:v>2.2244315674912443</c:v>
                </c:pt>
                <c:pt idx="1658">
                  <c:v>2.2201164808659537</c:v>
                </c:pt>
                <c:pt idx="1659">
                  <c:v>2.2241619358570803</c:v>
                </c:pt>
                <c:pt idx="1660">
                  <c:v>2.2282975948858184</c:v>
                </c:pt>
                <c:pt idx="1661">
                  <c:v>2.2228137776862615</c:v>
                </c:pt>
                <c:pt idx="1662">
                  <c:v>2.2227235736486506</c:v>
                </c:pt>
                <c:pt idx="1663">
                  <c:v>2.1913492366973508</c:v>
                </c:pt>
                <c:pt idx="1664">
                  <c:v>2.1945857967859865</c:v>
                </c:pt>
                <c:pt idx="1665">
                  <c:v>2.2163406575089915</c:v>
                </c:pt>
                <c:pt idx="1666">
                  <c:v>2.2160710258748275</c:v>
                </c:pt>
                <c:pt idx="1667">
                  <c:v>2.2199370532694016</c:v>
                </c:pt>
                <c:pt idx="1668">
                  <c:v>2.1853261562294666</c:v>
                </c:pt>
                <c:pt idx="1669">
                  <c:v>2.1819101685442788</c:v>
                </c:pt>
                <c:pt idx="1670">
                  <c:v>2.1836181623868725</c:v>
                </c:pt>
                <c:pt idx="1671">
                  <c:v>2.2064525301252025</c:v>
                </c:pt>
                <c:pt idx="1672">
                  <c:v>2.1985410477395018</c:v>
                </c:pt>
                <c:pt idx="1673">
                  <c:v>2.1934170662117198</c:v>
                </c:pt>
                <c:pt idx="1674">
                  <c:v>2.1985410477395018</c:v>
                </c:pt>
                <c:pt idx="1675">
                  <c:v>2.1986312517771127</c:v>
                </c:pt>
                <c:pt idx="1676">
                  <c:v>2.2011481405221982</c:v>
                </c:pt>
                <c:pt idx="1677">
                  <c:v>2.2115765116529844</c:v>
                </c:pt>
                <c:pt idx="1678">
                  <c:v>2.2248816072006306</c:v>
                </c:pt>
                <c:pt idx="1679">
                  <c:v>2.2280279632516544</c:v>
                </c:pt>
                <c:pt idx="1680">
                  <c:v>2.2120255708837004</c:v>
                </c:pt>
                <c:pt idx="1681">
                  <c:v>2.2195772175976263</c:v>
                </c:pt>
                <c:pt idx="1682">
                  <c:v>2.2193075859634623</c:v>
                </c:pt>
                <c:pt idx="1683">
                  <c:v>2.2167004931807655</c:v>
                </c:pt>
                <c:pt idx="1684">
                  <c:v>2.2403437558215868</c:v>
                </c:pt>
                <c:pt idx="1685">
                  <c:v>2.2478954025355122</c:v>
                </c:pt>
                <c:pt idx="1686">
                  <c:v>2.248973929072168</c:v>
                </c:pt>
                <c:pt idx="1687">
                  <c:v>2.2482542577286182</c:v>
                </c:pt>
                <c:pt idx="1688">
                  <c:v>2.2512760929885918</c:v>
                </c:pt>
                <c:pt idx="1689">
                  <c:v>2.2560647508113405</c:v>
                </c:pt>
                <c:pt idx="1690">
                  <c:v>2.2583227931876286</c:v>
                </c:pt>
                <c:pt idx="1691">
                  <c:v>2.2591356100047988</c:v>
                </c:pt>
                <c:pt idx="1692">
                  <c:v>2.2530831151768238</c:v>
                </c:pt>
                <c:pt idx="1693">
                  <c:v>2.2535351158435493</c:v>
                </c:pt>
                <c:pt idx="1694">
                  <c:v>2.2489268660960224</c:v>
                </c:pt>
                <c:pt idx="1695">
                  <c:v>2.2502818876175295</c:v>
                </c:pt>
                <c:pt idx="1696">
                  <c:v>2.2590454059671878</c:v>
                </c:pt>
                <c:pt idx="1697">
                  <c:v>2.2617564294888712</c:v>
                </c:pt>
                <c:pt idx="1698">
                  <c:v>2.2697061505426901</c:v>
                </c:pt>
                <c:pt idx="1699">
                  <c:v>2.2795540783010217</c:v>
                </c:pt>
                <c:pt idx="1700">
                  <c:v>2.2844319596827121</c:v>
                </c:pt>
                <c:pt idx="1701">
                  <c:v>2.287142983204395</c:v>
                </c:pt>
                <c:pt idx="1702">
                  <c:v>2.3006941788981328</c:v>
                </c:pt>
                <c:pt idx="1703">
                  <c:v>2.2980743398927306</c:v>
                </c:pt>
                <c:pt idx="1704">
                  <c:v>2.2942798874410437</c:v>
                </c:pt>
                <c:pt idx="1705">
                  <c:v>2.3003323822690187</c:v>
                </c:pt>
                <c:pt idx="1706">
                  <c:v>2.3039464266454832</c:v>
                </c:pt>
                <c:pt idx="1707">
                  <c:v>2.3005137708229109</c:v>
                </c:pt>
                <c:pt idx="1708">
                  <c:v>2.3033140179035358</c:v>
                </c:pt>
                <c:pt idx="1709">
                  <c:v>2.3063858575756639</c:v>
                </c:pt>
                <c:pt idx="1710">
                  <c:v>2.3080114912100038</c:v>
                </c:pt>
                <c:pt idx="1711">
                  <c:v>2.3102705140649618</c:v>
                </c:pt>
                <c:pt idx="1712">
                  <c:v>2.31090292280691</c:v>
                </c:pt>
                <c:pt idx="1713">
                  <c:v>2.322828484866307</c:v>
                </c:pt>
                <c:pt idx="1714">
                  <c:v>2.3137943544038149</c:v>
                </c:pt>
                <c:pt idx="1715">
                  <c:v>2.317859418968335</c:v>
                </c:pt>
                <c:pt idx="1716">
                  <c:v>2.3063858575756635</c:v>
                </c:pt>
                <c:pt idx="1717">
                  <c:v>2.3093674932101798</c:v>
                </c:pt>
                <c:pt idx="1718">
                  <c:v>2.3282485709523337</c:v>
                </c:pt>
                <c:pt idx="1719">
                  <c:v>2.3195762371189561</c:v>
                </c:pt>
                <c:pt idx="1720">
                  <c:v>2.3231893010167513</c:v>
                </c:pt>
                <c:pt idx="1721">
                  <c:v>2.3262611406888789</c:v>
                </c:pt>
                <c:pt idx="1722">
                  <c:v>2.3271651420223298</c:v>
                </c:pt>
                <c:pt idx="1723">
                  <c:v>2.3349344550009259</c:v>
                </c:pt>
                <c:pt idx="1724">
                  <c:v>2.3385484993773904</c:v>
                </c:pt>
                <c:pt idx="1725">
                  <c:v>2.3369218852643807</c:v>
                </c:pt>
                <c:pt idx="1726">
                  <c:v>2.3408967457912904</c:v>
                </c:pt>
                <c:pt idx="1727">
                  <c:v>2.3324048200331351</c:v>
                </c:pt>
                <c:pt idx="1728">
                  <c:v>2.3316822072535759</c:v>
                </c:pt>
                <c:pt idx="1729">
                  <c:v>2.3338500455922531</c:v>
                </c:pt>
                <c:pt idx="1730">
                  <c:v>2.3284299595062259</c:v>
                </c:pt>
                <c:pt idx="1731">
                  <c:v>2.3167750095596618</c:v>
                </c:pt>
                <c:pt idx="1732">
                  <c:v>2.3364698845976557</c:v>
                </c:pt>
                <c:pt idx="1733">
                  <c:v>2.3296045729525106</c:v>
                </c:pt>
                <c:pt idx="1734">
                  <c:v>2.3335794334794193</c:v>
                </c:pt>
                <c:pt idx="1735">
                  <c:v>2.3488474473237781</c:v>
                </c:pt>
                <c:pt idx="1736">
                  <c:v>2.3467698130227124</c:v>
                </c:pt>
                <c:pt idx="1737">
                  <c:v>2.3521898991087391</c:v>
                </c:pt>
                <c:pt idx="1738">
                  <c:v>2.3510152856624544</c:v>
                </c:pt>
                <c:pt idx="1739">
                  <c:v>2.3748664097812489</c:v>
                </c:pt>
                <c:pt idx="1740">
                  <c:v>2.3734211842221309</c:v>
                </c:pt>
                <c:pt idx="1741">
                  <c:v>2.3941994881901278</c:v>
                </c:pt>
                <c:pt idx="1742">
                  <c:v>2.3892314027708261</c:v>
                </c:pt>
                <c:pt idx="1743">
                  <c:v>2.3863399711739204</c:v>
                </c:pt>
                <c:pt idx="1744">
                  <c:v>2.3777578413781542</c:v>
                </c:pt>
                <c:pt idx="1745">
                  <c:v>2.3782088615662103</c:v>
                </c:pt>
                <c:pt idx="1746">
                  <c:v>2.3857075624319726</c:v>
                </c:pt>
                <c:pt idx="1747">
                  <c:v>2.3987175339000437</c:v>
                </c:pt>
                <c:pt idx="1748">
                  <c:v>2.4059446421743034</c:v>
                </c:pt>
                <c:pt idx="1749">
                  <c:v>2.4101910952927157</c:v>
                </c:pt>
                <c:pt idx="1750">
                  <c:v>2.4099195027012126</c:v>
                </c:pt>
                <c:pt idx="1751">
                  <c:v>2.4000725554215507</c:v>
                </c:pt>
                <c:pt idx="1752">
                  <c:v>2.4200625545391201</c:v>
                </c:pt>
                <c:pt idx="1753">
                  <c:v>2.4354080261983841</c:v>
                </c:pt>
                <c:pt idx="1754">
                  <c:v>2.4260552401682443</c:v>
                </c:pt>
                <c:pt idx="1755">
                  <c:v>2.4247845398123302</c:v>
                </c:pt>
                <c:pt idx="1756">
                  <c:v>2.4297781176770434</c:v>
                </c:pt>
                <c:pt idx="1757">
                  <c:v>2.4291427674990866</c:v>
                </c:pt>
                <c:pt idx="1758">
                  <c:v>2.4262376092008053</c:v>
                </c:pt>
                <c:pt idx="1759">
                  <c:v>2.4274171250404382</c:v>
                </c:pt>
                <c:pt idx="1760">
                  <c:v>2.4324116833838216</c:v>
                </c:pt>
                <c:pt idx="1761">
                  <c:v>2.4232402859075735</c:v>
                </c:pt>
                <c:pt idx="1762">
                  <c:v>2.4405839730956584</c:v>
                </c:pt>
                <c:pt idx="1763">
                  <c:v>2.456021609749873</c:v>
                </c:pt>
                <c:pt idx="1764">
                  <c:v>2.4663735035444234</c:v>
                </c:pt>
                <c:pt idx="1765">
                  <c:v>2.4828092674843787</c:v>
                </c:pt>
                <c:pt idx="1766">
                  <c:v>2.4873488837250273</c:v>
                </c:pt>
                <c:pt idx="1767">
                  <c:v>2.4929797727250373</c:v>
                </c:pt>
                <c:pt idx="1768">
                  <c:v>2.4891657106999565</c:v>
                </c:pt>
                <c:pt idx="1769">
                  <c:v>2.5073261366198905</c:v>
                </c:pt>
                <c:pt idx="1770">
                  <c:v>2.5236716965222343</c:v>
                </c:pt>
                <c:pt idx="1771">
                  <c:v>2.5150454451863324</c:v>
                </c:pt>
                <c:pt idx="1772">
                  <c:v>2.5390181486601682</c:v>
                </c:pt>
                <c:pt idx="1773">
                  <c:v>2.5347501250110227</c:v>
                </c:pt>
                <c:pt idx="1774">
                  <c:v>2.5462825151238757</c:v>
                </c:pt>
                <c:pt idx="1775">
                  <c:v>2.5669863027129765</c:v>
                </c:pt>
                <c:pt idx="1776">
                  <c:v>2.5724338422017543</c:v>
                </c:pt>
                <c:pt idx="1777">
                  <c:v>2.5714357149160136</c:v>
                </c:pt>
                <c:pt idx="1778">
                  <c:v>2.5725250267180351</c:v>
                </c:pt>
                <c:pt idx="1779">
                  <c:v>2.6023090272671032</c:v>
                </c:pt>
                <c:pt idx="1780">
                  <c:v>2.5850565245952986</c:v>
                </c:pt>
                <c:pt idx="1781">
                  <c:v>2.5585414399309658</c:v>
                </c:pt>
                <c:pt idx="1782">
                  <c:v>2.5598121402868799</c:v>
                </c:pt>
                <c:pt idx="1783">
                  <c:v>2.5569069819885986</c:v>
                </c:pt>
                <c:pt idx="1784">
                  <c:v>2.5012422664744847</c:v>
                </c:pt>
                <c:pt idx="1785">
                  <c:v>2.3966340167269586</c:v>
                </c:pt>
                <c:pt idx="1786">
                  <c:v>2.4438538694590624</c:v>
                </c:pt>
                <c:pt idx="1787">
                  <c:v>2.4305958368875609</c:v>
                </c:pt>
                <c:pt idx="1788">
                  <c:v>2.339427008265428</c:v>
                </c:pt>
                <c:pt idx="1789">
                  <c:v>2.3745683442656631</c:v>
                </c:pt>
                <c:pt idx="1790">
                  <c:v>2.4094380876743955</c:v>
                </c:pt>
                <c:pt idx="1791">
                  <c:v>2.4154307733035196</c:v>
                </c:pt>
                <c:pt idx="1792">
                  <c:v>2.4480307085919271</c:v>
                </c:pt>
                <c:pt idx="1793">
                  <c:v>2.4792677785294708</c:v>
                </c:pt>
                <c:pt idx="1794">
                  <c:v>2.4799943132237083</c:v>
                </c:pt>
                <c:pt idx="1795">
                  <c:v>2.4644664725318828</c:v>
                </c:pt>
                <c:pt idx="1796">
                  <c:v>2.4522075477247922</c:v>
                </c:pt>
                <c:pt idx="1797">
                  <c:v>2.455385279093246</c:v>
                </c:pt>
                <c:pt idx="1798">
                  <c:v>2.4945230461511239</c:v>
                </c:pt>
                <c:pt idx="1799">
                  <c:v>2.5234903079683426</c:v>
                </c:pt>
                <c:pt idx="1800">
                  <c:v>2.4919806649606269</c:v>
                </c:pt>
                <c:pt idx="1801">
                  <c:v>2.4667362806522073</c:v>
                </c:pt>
                <c:pt idx="1802">
                  <c:v>2.4308684099577342</c:v>
                </c:pt>
                <c:pt idx="1803">
                  <c:v>2.4433989273563284</c:v>
                </c:pt>
                <c:pt idx="1804">
                  <c:v>2.4716396544793096</c:v>
                </c:pt>
                <c:pt idx="1805">
                  <c:v>2.4779058936572764</c:v>
                </c:pt>
                <c:pt idx="1806">
                  <c:v>2.4769979704091467</c:v>
                </c:pt>
                <c:pt idx="1807">
                  <c:v>2.4889843221460648</c:v>
                </c:pt>
                <c:pt idx="1808">
                  <c:v>2.5322979478581371</c:v>
                </c:pt>
                <c:pt idx="1809">
                  <c:v>2.5291202164896833</c:v>
                </c:pt>
                <c:pt idx="1810">
                  <c:v>2.512774656587339</c:v>
                </c:pt>
                <c:pt idx="1811">
                  <c:v>2.4998803816022916</c:v>
                </c:pt>
                <c:pt idx="1812">
                  <c:v>2.4971566118579021</c:v>
                </c:pt>
                <c:pt idx="1813">
                  <c:v>2.4998617525075675</c:v>
                </c:pt>
                <c:pt idx="1814">
                  <c:v>2.4660371993607213</c:v>
                </c:pt>
                <c:pt idx="1815">
                  <c:v>2.4702316871096404</c:v>
                </c:pt>
                <c:pt idx="1816">
                  <c:v>2.4654900922630363</c:v>
                </c:pt>
                <c:pt idx="1817">
                  <c:v>2.4038601445225494</c:v>
                </c:pt>
                <c:pt idx="1818">
                  <c:v>2.35262327068074</c:v>
                </c:pt>
                <c:pt idx="1819">
                  <c:v>2.416988753909652</c:v>
                </c:pt>
                <c:pt idx="1820">
                  <c:v>2.3758714004176773</c:v>
                </c:pt>
                <c:pt idx="1821">
                  <c:v>2.3688511731427218</c:v>
                </c:pt>
                <c:pt idx="1822">
                  <c:v>2.3991195301546151</c:v>
                </c:pt>
                <c:pt idx="1823">
                  <c:v>2.3473355492151207</c:v>
                </c:pt>
                <c:pt idx="1824">
                  <c:v>2.3774205567157827</c:v>
                </c:pt>
                <c:pt idx="1825">
                  <c:v>2.4028571148434601</c:v>
                </c:pt>
                <c:pt idx="1826">
                  <c:v>2.4218205527938674</c:v>
                </c:pt>
                <c:pt idx="1827">
                  <c:v>2.3678481434636329</c:v>
                </c:pt>
                <c:pt idx="1828">
                  <c:v>2.379517800590242</c:v>
                </c:pt>
                <c:pt idx="1829">
                  <c:v>2.4173534919747759</c:v>
                </c:pt>
                <c:pt idx="1830">
                  <c:v>2.4046808051690771</c:v>
                </c:pt>
                <c:pt idx="1831">
                  <c:v>2.4244639232873424</c:v>
                </c:pt>
                <c:pt idx="1832">
                  <c:v>2.4173534919747754</c:v>
                </c:pt>
                <c:pt idx="1833">
                  <c:v>2.4372277946093215</c:v>
                </c:pt>
                <c:pt idx="1834">
                  <c:v>2.4633026443509656</c:v>
                </c:pt>
                <c:pt idx="1835">
                  <c:v>2.4651263346765826</c:v>
                </c:pt>
                <c:pt idx="1836">
                  <c:v>2.4514506181917946</c:v>
                </c:pt>
                <c:pt idx="1837">
                  <c:v>2.4306634899157702</c:v>
                </c:pt>
                <c:pt idx="1838">
                  <c:v>2.4302987518506467</c:v>
                </c:pt>
                <c:pt idx="1839">
                  <c:v>2.3975693933778404</c:v>
                </c:pt>
                <c:pt idx="1840">
                  <c:v>2.4034954064574254</c:v>
                </c:pt>
                <c:pt idx="1841">
                  <c:v>2.427928934906014</c:v>
                </c:pt>
                <c:pt idx="1842">
                  <c:v>2.430207567334365</c:v>
                </c:pt>
                <c:pt idx="1843">
                  <c:v>2.4115186634114703</c:v>
                </c:pt>
                <c:pt idx="1844">
                  <c:v>2.4158033551980003</c:v>
                </c:pt>
                <c:pt idx="1845">
                  <c:v>2.3995754527360185</c:v>
                </c:pt>
                <c:pt idx="1846">
                  <c:v>2.3942877312703987</c:v>
                </c:pt>
                <c:pt idx="1847">
                  <c:v>2.4252845839338688</c:v>
                </c:pt>
                <c:pt idx="1848">
                  <c:v>2.4334902099204756</c:v>
                </c:pt>
                <c:pt idx="1849">
                  <c:v>2.4334902099204756</c:v>
                </c:pt>
                <c:pt idx="1850">
                  <c:v>2.4570118932062552</c:v>
                </c:pt>
                <c:pt idx="1851">
                  <c:v>2.4799864693943503</c:v>
                </c:pt>
                <c:pt idx="1852">
                  <c:v>2.4875538037669913</c:v>
                </c:pt>
                <c:pt idx="1853">
                  <c:v>2.4887392024786426</c:v>
                </c:pt>
                <c:pt idx="1854">
                  <c:v>2.4715984743751824</c:v>
                </c:pt>
                <c:pt idx="1855">
                  <c:v>2.4819925287525293</c:v>
                </c:pt>
                <c:pt idx="1856">
                  <c:v>2.47989528487807</c:v>
                </c:pt>
                <c:pt idx="1857">
                  <c:v>2.4736957182496422</c:v>
                </c:pt>
                <c:pt idx="1858">
                  <c:v>2.492294418134926</c:v>
                </c:pt>
                <c:pt idx="1859">
                  <c:v>2.4853653753762512</c:v>
                </c:pt>
                <c:pt idx="1860">
                  <c:v>2.4922032336186453</c:v>
                </c:pt>
                <c:pt idx="1861">
                  <c:v>2.4870978811855875</c:v>
                </c:pt>
                <c:pt idx="1862">
                  <c:v>2.481171868106002</c:v>
                </c:pt>
                <c:pt idx="1863">
                  <c:v>2.4526360169034453</c:v>
                </c:pt>
                <c:pt idx="1864">
                  <c:v>2.4853653753762517</c:v>
                </c:pt>
                <c:pt idx="1865">
                  <c:v>2.4701405025933592</c:v>
                </c:pt>
                <c:pt idx="1866">
                  <c:v>2.4943916620093862</c:v>
                </c:pt>
                <c:pt idx="1867">
                  <c:v>2.5062436881685568</c:v>
                </c:pt>
                <c:pt idx="1868">
                  <c:v>2.508066398015504</c:v>
                </c:pt>
                <c:pt idx="1869">
                  <c:v>2.5290358953240903</c:v>
                </c:pt>
                <c:pt idx="1870">
                  <c:v>2.5287623417752476</c:v>
                </c:pt>
                <c:pt idx="1871">
                  <c:v>2.5362375111529381</c:v>
                </c:pt>
                <c:pt idx="1872">
                  <c:v>2.5396113382553289</c:v>
                </c:pt>
                <c:pt idx="1873">
                  <c:v>2.5428930003627701</c:v>
                </c:pt>
                <c:pt idx="1874">
                  <c:v>2.5347795393711143</c:v>
                </c:pt>
                <c:pt idx="1875">
                  <c:v>2.5411614750321041</c:v>
                </c:pt>
                <c:pt idx="1876">
                  <c:v>2.5379160906354419</c:v>
                </c:pt>
                <c:pt idx="1877">
                  <c:v>2.5326960221980306</c:v>
                </c:pt>
                <c:pt idx="1878">
                  <c:v>2.522988302889464</c:v>
                </c:pt>
                <c:pt idx="1879">
                  <c:v>2.5272926042493884</c:v>
                </c:pt>
                <c:pt idx="1880">
                  <c:v>2.5114500299045939</c:v>
                </c:pt>
                <c:pt idx="1881">
                  <c:v>2.51602886529203</c:v>
                </c:pt>
                <c:pt idx="1882">
                  <c:v>2.4817778039238703</c:v>
                </c:pt>
                <c:pt idx="1883">
                  <c:v>2.487273386867463</c:v>
                </c:pt>
                <c:pt idx="1884">
                  <c:v>2.4666676471453308</c:v>
                </c:pt>
                <c:pt idx="1885">
                  <c:v>2.4807708523301018</c:v>
                </c:pt>
                <c:pt idx="1886">
                  <c:v>2.4843427361237698</c:v>
                </c:pt>
                <c:pt idx="1887">
                  <c:v>2.4896539890774618</c:v>
                </c:pt>
                <c:pt idx="1888">
                  <c:v>2.4808620368463825</c:v>
                </c:pt>
                <c:pt idx="1889">
                  <c:v>2.501101077546052</c:v>
                </c:pt>
                <c:pt idx="1890">
                  <c:v>2.5222558853232093</c:v>
                </c:pt>
                <c:pt idx="1891">
                  <c:v>2.5449676932278282</c:v>
                </c:pt>
                <c:pt idx="1892">
                  <c:v>2.5541253640027</c:v>
                </c:pt>
                <c:pt idx="1893">
                  <c:v>2.5354433234304929</c:v>
                </c:pt>
                <c:pt idx="1894">
                  <c:v>2.5584296653626244</c:v>
                </c:pt>
                <c:pt idx="1895">
                  <c:v>2.5604445490288299</c:v>
                </c:pt>
                <c:pt idx="1896">
                  <c:v>2.5581551313351119</c:v>
                </c:pt>
                <c:pt idx="1897">
                  <c:v>2.5685031032149834</c:v>
                </c:pt>
                <c:pt idx="1898">
                  <c:v>2.5739065211636265</c:v>
                </c:pt>
                <c:pt idx="1899">
                  <c:v>2.5641988018550599</c:v>
                </c:pt>
                <c:pt idx="1900">
                  <c:v>2.5612681511113666</c:v>
                </c:pt>
                <c:pt idx="1901">
                  <c:v>2.5660303360100341</c:v>
                </c:pt>
                <c:pt idx="1902">
                  <c:v>2.5789432400898056</c:v>
                </c:pt>
                <c:pt idx="1903">
                  <c:v>2.6009216499494991</c:v>
                </c:pt>
                <c:pt idx="1904">
                  <c:v>2.5947858144346005</c:v>
                </c:pt>
                <c:pt idx="1905">
                  <c:v>2.5772028904511117</c:v>
                </c:pt>
                <c:pt idx="1906">
                  <c:v>2.5637409183163156</c:v>
                </c:pt>
                <c:pt idx="1907">
                  <c:v>2.576379288368575</c:v>
                </c:pt>
                <c:pt idx="1908">
                  <c:v>2.5720749870086514</c:v>
                </c:pt>
                <c:pt idx="1909">
                  <c:v>2.5860860271984718</c:v>
                </c:pt>
                <c:pt idx="1910">
                  <c:v>2.5971673971232692</c:v>
                </c:pt>
                <c:pt idx="1911">
                  <c:v>2.606691766920604</c:v>
                </c:pt>
                <c:pt idx="1912">
                  <c:v>2.6152993891617822</c:v>
                </c:pt>
                <c:pt idx="1913">
                  <c:v>2.6142012530517329</c:v>
                </c:pt>
                <c:pt idx="1914">
                  <c:v>2.6106293692580649</c:v>
                </c:pt>
                <c:pt idx="1915">
                  <c:v>2.5931376297908573</c:v>
                </c:pt>
                <c:pt idx="1916">
                  <c:v>2.5834308909609605</c:v>
                </c:pt>
                <c:pt idx="1917">
                  <c:v>2.5999146983557302</c:v>
                </c:pt>
                <c:pt idx="1918">
                  <c:v>2.5805002402172672</c:v>
                </c:pt>
                <c:pt idx="1919">
                  <c:v>2.6013795334882421</c:v>
                </c:pt>
                <c:pt idx="1920">
                  <c:v>2.6105372042631148</c:v>
                </c:pt>
                <c:pt idx="1921">
                  <c:v>2.6161239717229887</c:v>
                </c:pt>
                <c:pt idx="1922">
                  <c:v>2.6222598072378873</c:v>
                </c:pt>
                <c:pt idx="1923">
                  <c:v>2.6207028071104248</c:v>
                </c:pt>
                <c:pt idx="1924">
                  <c:v>2.6172230883117074</c:v>
                </c:pt>
                <c:pt idx="1925">
                  <c:v>2.6329744781402216</c:v>
                </c:pt>
                <c:pt idx="1926">
                  <c:v>2.6537625868949153</c:v>
                </c:pt>
                <c:pt idx="1927">
                  <c:v>2.6550450529948653</c:v>
                </c:pt>
                <c:pt idx="1928">
                  <c:v>2.6693306272121982</c:v>
                </c:pt>
                <c:pt idx="1929">
                  <c:v>2.6585247717935827</c:v>
                </c:pt>
                <c:pt idx="1930">
                  <c:v>2.6586159563098639</c:v>
                </c:pt>
                <c:pt idx="1931">
                  <c:v>2.6540371209224278</c:v>
                </c:pt>
                <c:pt idx="1932">
                  <c:v>2.6468943338137612</c:v>
                </c:pt>
                <c:pt idx="1933">
                  <c:v>2.6389269641438879</c:v>
                </c:pt>
                <c:pt idx="1934">
                  <c:v>2.6337990607014277</c:v>
                </c:pt>
                <c:pt idx="1935">
                  <c:v>2.6383778960888637</c:v>
                </c:pt>
                <c:pt idx="1936">
                  <c:v>2.6470776833249925</c:v>
                </c:pt>
                <c:pt idx="1937">
                  <c:v>2.6477189163749677</c:v>
                </c:pt>
                <c:pt idx="1938">
                  <c:v>2.6633781412085318</c:v>
                </c:pt>
                <c:pt idx="1939">
                  <c:v>2.6638360247472752</c:v>
                </c:pt>
                <c:pt idx="1940">
                  <c:v>2.6497328195625038</c:v>
                </c:pt>
                <c:pt idx="1941">
                  <c:v>2.6641115392534571</c:v>
                </c:pt>
                <c:pt idx="1942">
                  <c:v>2.6669500250022002</c:v>
                </c:pt>
                <c:pt idx="1943">
                  <c:v>2.6885627163181005</c:v>
                </c:pt>
                <c:pt idx="1944">
                  <c:v>2.6861026953358569</c:v>
                </c:pt>
                <c:pt idx="1945">
                  <c:v>2.6771793589630399</c:v>
                </c:pt>
                <c:pt idx="1946">
                  <c:v>2.6746958064927235</c:v>
                </c:pt>
                <c:pt idx="1947">
                  <c:v>2.6666921591120722</c:v>
                </c:pt>
                <c:pt idx="1948">
                  <c:v>2.6741437970016904</c:v>
                </c:pt>
                <c:pt idx="1949">
                  <c:v>2.6744193115078723</c:v>
                </c:pt>
                <c:pt idx="1950">
                  <c:v>2.6837103273818212</c:v>
                </c:pt>
                <c:pt idx="1951">
                  <c:v>2.6821464639036714</c:v>
                </c:pt>
                <c:pt idx="1952">
                  <c:v>2.6836191428655405</c:v>
                </c:pt>
                <c:pt idx="1953">
                  <c:v>2.6626447431636064</c:v>
                </c:pt>
                <c:pt idx="1954">
                  <c:v>2.6477414673843707</c:v>
                </c:pt>
                <c:pt idx="1955">
                  <c:v>2.6477414673843707</c:v>
                </c:pt>
                <c:pt idx="1956">
                  <c:v>2.6438774009471362</c:v>
                </c:pt>
                <c:pt idx="1957">
                  <c:v>2.5601641321292994</c:v>
                </c:pt>
                <c:pt idx="1958">
                  <c:v>2.5037728819209479</c:v>
                </c:pt>
                <c:pt idx="1959">
                  <c:v>2.5385455579413807</c:v>
                </c:pt>
                <c:pt idx="1960">
                  <c:v>2.5242864566481296</c:v>
                </c:pt>
                <c:pt idx="1961">
                  <c:v>2.5794825033581334</c:v>
                </c:pt>
                <c:pt idx="1962">
                  <c:v>2.5799423478542161</c:v>
                </c:pt>
                <c:pt idx="1963">
                  <c:v>2.5426851388847975</c:v>
                </c:pt>
                <c:pt idx="1964">
                  <c:v>2.5413056053965484</c:v>
                </c:pt>
                <c:pt idx="1965">
                  <c:v>2.5298987165534155</c:v>
                </c:pt>
                <c:pt idx="1966">
                  <c:v>2.517019148748413</c:v>
                </c:pt>
                <c:pt idx="1967">
                  <c:v>2.4407575178201943</c:v>
                </c:pt>
                <c:pt idx="1968">
                  <c:v>2.4845456952083951</c:v>
                </c:pt>
                <c:pt idx="1969">
                  <c:v>2.4408496828151449</c:v>
                </c:pt>
                <c:pt idx="1970">
                  <c:v>2.4273259405241583</c:v>
                </c:pt>
                <c:pt idx="1971">
                  <c:v>2.4632957810002787</c:v>
                </c:pt>
                <c:pt idx="1972">
                  <c:v>2.4896059456226469</c:v>
                </c:pt>
                <c:pt idx="1973">
                  <c:v>2.5160994597562474</c:v>
                </c:pt>
                <c:pt idx="1974">
                  <c:v>2.501196183977012</c:v>
                </c:pt>
                <c:pt idx="1975">
                  <c:v>2.5149954407741801</c:v>
                </c:pt>
                <c:pt idx="1976">
                  <c:v>2.5309105705405326</c:v>
                </c:pt>
                <c:pt idx="1977">
                  <c:v>2.58509378278475</c:v>
                </c:pt>
                <c:pt idx="1978">
                  <c:v>2.5804021923503</c:v>
                </c:pt>
                <c:pt idx="1979">
                  <c:v>2.555196046709999</c:v>
                </c:pt>
                <c:pt idx="1980">
                  <c:v>2.5074526183682821</c:v>
                </c:pt>
                <c:pt idx="1981">
                  <c:v>2.5027600474551623</c:v>
                </c:pt>
                <c:pt idx="1982">
                  <c:v>2.4856497141904628</c:v>
                </c:pt>
                <c:pt idx="1983">
                  <c:v>2.511592199311699</c:v>
                </c:pt>
                <c:pt idx="1984">
                  <c:v>2.5181231677304807</c:v>
                </c:pt>
                <c:pt idx="1985">
                  <c:v>2.4755301938406276</c:v>
                </c:pt>
                <c:pt idx="1986">
                  <c:v>2.4297183084781939</c:v>
                </c:pt>
                <c:pt idx="1987">
                  <c:v>2.4379974703650267</c:v>
                </c:pt>
                <c:pt idx="1988">
                  <c:v>2.4217146610975426</c:v>
                </c:pt>
                <c:pt idx="1989">
                  <c:v>2.4608112480512934</c:v>
                </c:pt>
                <c:pt idx="1990">
                  <c:v>2.4690913904167959</c:v>
                </c:pt>
                <c:pt idx="1991">
                  <c:v>2.5259424851212304</c:v>
                </c:pt>
                <c:pt idx="1992">
                  <c:v>2.5204233706895649</c:v>
                </c:pt>
                <c:pt idx="1993">
                  <c:v>2.5357864909648837</c:v>
                </c:pt>
                <c:pt idx="1994">
                  <c:v>2.5693629830082991</c:v>
                </c:pt>
                <c:pt idx="1995">
                  <c:v>2.4861095586865458</c:v>
                </c:pt>
                <c:pt idx="1996">
                  <c:v>2.4823376572442615</c:v>
                </c:pt>
                <c:pt idx="1997">
                  <c:v>2.4246580580639416</c:v>
                </c:pt>
                <c:pt idx="1998">
                  <c:v>2.4292584639821109</c:v>
                </c:pt>
                <c:pt idx="1999">
                  <c:v>2.4298104734731445</c:v>
                </c:pt>
                <c:pt idx="2000">
                  <c:v>2.4420448863134929</c:v>
                </c:pt>
                <c:pt idx="2001">
                  <c:v>2.4412173623162774</c:v>
                </c:pt>
                <c:pt idx="2002">
                  <c:v>2.3961408359561083</c:v>
                </c:pt>
                <c:pt idx="2003">
                  <c:v>2.3491327666166564</c:v>
                </c:pt>
                <c:pt idx="2004">
                  <c:v>2.34655606867272</c:v>
                </c:pt>
                <c:pt idx="2005">
                  <c:v>2.311414732672485</c:v>
                </c:pt>
                <c:pt idx="2006">
                  <c:v>2.273789844201934</c:v>
                </c:pt>
                <c:pt idx="2007">
                  <c:v>2.2272043611691172</c:v>
                </c:pt>
                <c:pt idx="2008">
                  <c:v>2.1683550509358618</c:v>
                </c:pt>
                <c:pt idx="2009">
                  <c:v>2.2779107960506262</c:v>
                </c:pt>
                <c:pt idx="2010">
                  <c:v>2.2953986136031554</c:v>
                </c:pt>
                <c:pt idx="2011">
                  <c:v>2.2924375680207016</c:v>
                </c:pt>
                <c:pt idx="2012">
                  <c:v>2.3125167906972122</c:v>
                </c:pt>
                <c:pt idx="2013">
                  <c:v>2.3149228853526234</c:v>
                </c:pt>
                <c:pt idx="2014">
                  <c:v>2.259681736623814</c:v>
                </c:pt>
                <c:pt idx="2015">
                  <c:v>2.3353717484876055</c:v>
                </c:pt>
                <c:pt idx="2016">
                  <c:v>2.3537851379043184</c:v>
                </c:pt>
                <c:pt idx="2017">
                  <c:v>2.3758998342990987</c:v>
                </c:pt>
                <c:pt idx="2018">
                  <c:v>2.3870037552332986</c:v>
                </c:pt>
                <c:pt idx="2019">
                  <c:v>2.3954241060485661</c:v>
                </c:pt>
                <c:pt idx="2020">
                  <c:v>2.3963496779127502</c:v>
                </c:pt>
                <c:pt idx="2021">
                  <c:v>2.3817297604690539</c:v>
                </c:pt>
                <c:pt idx="2022">
                  <c:v>2.4090262866331273</c:v>
                </c:pt>
                <c:pt idx="2023">
                  <c:v>2.4148552323244137</c:v>
                </c:pt>
                <c:pt idx="2024">
                  <c:v>2.4331764567461764</c:v>
                </c:pt>
                <c:pt idx="2025">
                  <c:v>2.4655616672059231</c:v>
                </c:pt>
                <c:pt idx="2026">
                  <c:v>2.4322508848819928</c:v>
                </c:pt>
                <c:pt idx="2027">
                  <c:v>2.4373405496563358</c:v>
                </c:pt>
                <c:pt idx="2028">
                  <c:v>2.438635761978992</c:v>
                </c:pt>
                <c:pt idx="2029">
                  <c:v>2.4592699355825451</c:v>
                </c:pt>
                <c:pt idx="2030">
                  <c:v>2.4405790707023107</c:v>
                </c:pt>
                <c:pt idx="2031">
                  <c:v>2.4373405496563363</c:v>
                </c:pt>
                <c:pt idx="2032">
                  <c:v>2.4759253267445107</c:v>
                </c:pt>
                <c:pt idx="2033">
                  <c:v>2.4976703826808193</c:v>
                </c:pt>
                <c:pt idx="2034">
                  <c:v>2.4988724495298551</c:v>
                </c:pt>
                <c:pt idx="2035">
                  <c:v>2.5164534125560043</c:v>
                </c:pt>
                <c:pt idx="2036">
                  <c:v>2.5270023825631616</c:v>
                </c:pt>
                <c:pt idx="2037">
                  <c:v>2.5236707160435667</c:v>
                </c:pt>
                <c:pt idx="2038">
                  <c:v>2.4996127109254678</c:v>
                </c:pt>
                <c:pt idx="2039">
                  <c:v>2.5026669019815415</c:v>
                </c:pt>
                <c:pt idx="2040">
                  <c:v>2.5040542792991478</c:v>
                </c:pt>
                <c:pt idx="2041">
                  <c:v>2.5362551597689937</c:v>
                </c:pt>
                <c:pt idx="2042">
                  <c:v>2.5444902001156913</c:v>
                </c:pt>
                <c:pt idx="2043">
                  <c:v>2.5388455844143052</c:v>
                </c:pt>
                <c:pt idx="2044">
                  <c:v>2.5665127315155201</c:v>
                </c:pt>
                <c:pt idx="2045">
                  <c:v>2.5709542998892005</c:v>
                </c:pt>
                <c:pt idx="2046">
                  <c:v>2.5761361296584941</c:v>
                </c:pt>
                <c:pt idx="2047">
                  <c:v>2.5669755174476125</c:v>
                </c:pt>
                <c:pt idx="2048">
                  <c:v>2.5828906472139646</c:v>
                </c:pt>
                <c:pt idx="2049">
                  <c:v>2.586406643723461</c:v>
                </c:pt>
                <c:pt idx="2050">
                  <c:v>2.5845554999950928</c:v>
                </c:pt>
                <c:pt idx="2051">
                  <c:v>2.5834455981410076</c:v>
                </c:pt>
                <c:pt idx="2052">
                  <c:v>2.5786343893088555</c:v>
                </c:pt>
                <c:pt idx="2053">
                  <c:v>2.5947338490651086</c:v>
                </c:pt>
                <c:pt idx="2054">
                  <c:v>2.5852957613907059</c:v>
                </c:pt>
                <c:pt idx="2055">
                  <c:v>2.5817797648812104</c:v>
                </c:pt>
                <c:pt idx="2056">
                  <c:v>2.5661421105783799</c:v>
                </c:pt>
                <c:pt idx="2057">
                  <c:v>2.5446755105842627</c:v>
                </c:pt>
                <c:pt idx="2058">
                  <c:v>2.5395858458099201</c:v>
                </c:pt>
                <c:pt idx="2059">
                  <c:v>2.5764136051220161</c:v>
                </c:pt>
                <c:pt idx="2060">
                  <c:v>2.5861291682599399</c:v>
                </c:pt>
                <c:pt idx="2061">
                  <c:v>2.603247345353997</c:v>
                </c:pt>
                <c:pt idx="2062">
                  <c:v>2.6015815120941999</c:v>
                </c:pt>
                <c:pt idx="2063">
                  <c:v>2.6144365679324602</c:v>
                </c:pt>
                <c:pt idx="2064">
                  <c:v>2.6239158357109895</c:v>
                </c:pt>
                <c:pt idx="2065">
                  <c:v>2.6245668735476615</c:v>
                </c:pt>
                <c:pt idx="2066">
                  <c:v>2.6166671569059972</c:v>
                </c:pt>
                <c:pt idx="2067">
                  <c:v>2.6462207449676884</c:v>
                </c:pt>
                <c:pt idx="2068">
                  <c:v>2.5952907609494913</c:v>
                </c:pt>
                <c:pt idx="2069">
                  <c:v>2.593339608396815</c:v>
                </c:pt>
                <c:pt idx="2070">
                  <c:v>2.6126707258483548</c:v>
                </c:pt>
                <c:pt idx="2071">
                  <c:v>2.5990087360649423</c:v>
                </c:pt>
                <c:pt idx="2072">
                  <c:v>2.6088605857379528</c:v>
                </c:pt>
                <c:pt idx="2073">
                  <c:v>2.6253100763792836</c:v>
                </c:pt>
                <c:pt idx="2074">
                  <c:v>2.6564441960565097</c:v>
                </c:pt>
                <c:pt idx="2075">
                  <c:v>2.6577452912511839</c:v>
                </c:pt>
                <c:pt idx="2076">
                  <c:v>2.6619280132560665</c:v>
                </c:pt>
                <c:pt idx="2077">
                  <c:v>2.6689913815924884</c:v>
                </c:pt>
                <c:pt idx="2078">
                  <c:v>2.6819091880656085</c:v>
                </c:pt>
                <c:pt idx="2079">
                  <c:v>2.6839534860919052</c:v>
                </c:pt>
                <c:pt idx="2080">
                  <c:v>2.6701993313135426</c:v>
                </c:pt>
                <c:pt idx="2081">
                  <c:v>2.6793069976762611</c:v>
                </c:pt>
                <c:pt idx="2082">
                  <c:v>2.6785637948446386</c:v>
                </c:pt>
                <c:pt idx="2083">
                  <c:v>2.6966859820964548</c:v>
                </c:pt>
                <c:pt idx="2084">
                  <c:v>2.6949201400123495</c:v>
                </c:pt>
                <c:pt idx="2085">
                  <c:v>2.6966859820964548</c:v>
                </c:pt>
                <c:pt idx="2086">
                  <c:v>2.6900873606494646</c:v>
                </c:pt>
                <c:pt idx="2087">
                  <c:v>2.6953848869017802</c:v>
                </c:pt>
                <c:pt idx="2088">
                  <c:v>2.6977086213489376</c:v>
                </c:pt>
                <c:pt idx="2089">
                  <c:v>2.7219656636369822</c:v>
                </c:pt>
                <c:pt idx="2090">
                  <c:v>2.7159249345530441</c:v>
                </c:pt>
                <c:pt idx="2091">
                  <c:v>2.7142512574638893</c:v>
                </c:pt>
                <c:pt idx="2092">
                  <c:v>2.7268915884734883</c:v>
                </c:pt>
                <c:pt idx="2093">
                  <c:v>2.7311664754733216</c:v>
                </c:pt>
                <c:pt idx="2094">
                  <c:v>2.7325607161416161</c:v>
                </c:pt>
                <c:pt idx="2095">
                  <c:v>2.7120216489690225</c:v>
                </c:pt>
                <c:pt idx="2096">
                  <c:v>2.706166230353654</c:v>
                </c:pt>
                <c:pt idx="2097">
                  <c:v>2.732653861615236</c:v>
                </c:pt>
                <c:pt idx="2098">
                  <c:v>2.7214077712739315</c:v>
                </c:pt>
                <c:pt idx="2099">
                  <c:v>2.6759616044552907</c:v>
                </c:pt>
                <c:pt idx="2100">
                  <c:v>2.6722436293398397</c:v>
                </c:pt>
                <c:pt idx="2101">
                  <c:v>2.664158602229604</c:v>
                </c:pt>
                <c:pt idx="2102">
                  <c:v>2.6775411555921558</c:v>
                </c:pt>
                <c:pt idx="2103">
                  <c:v>2.6102538459275775</c:v>
                </c:pt>
                <c:pt idx="2104">
                  <c:v>2.6338608308576208</c:v>
                </c:pt>
                <c:pt idx="2105">
                  <c:v>2.6492876822464688</c:v>
                </c:pt>
                <c:pt idx="2106">
                  <c:v>2.6738241609553741</c:v>
                </c:pt>
                <c:pt idx="2107">
                  <c:v>2.6565373415301305</c:v>
                </c:pt>
                <c:pt idx="2108">
                  <c:v>2.6389720661626965</c:v>
                </c:pt>
                <c:pt idx="2109">
                  <c:v>2.6627643615613095</c:v>
                </c:pt>
                <c:pt idx="2110">
                  <c:v>2.6545852084987849</c:v>
                </c:pt>
                <c:pt idx="2111">
                  <c:v>2.6221499936268842</c:v>
                </c:pt>
                <c:pt idx="2112">
                  <c:v>2.6280985577158726</c:v>
                </c:pt>
                <c:pt idx="2113">
                  <c:v>2.6036552244805873</c:v>
                </c:pt>
                <c:pt idx="2114">
                  <c:v>2.5861830945867732</c:v>
                </c:pt>
                <c:pt idx="2115">
                  <c:v>2.5932464629231951</c:v>
                </c:pt>
                <c:pt idx="2116">
                  <c:v>2.5583022031355669</c:v>
                </c:pt>
                <c:pt idx="2117">
                  <c:v>2.5517957466835268</c:v>
                </c:pt>
                <c:pt idx="2118">
                  <c:v>2.6071869086487984</c:v>
                </c:pt>
                <c:pt idx="2119">
                  <c:v>2.6297712543263581</c:v>
                </c:pt>
                <c:pt idx="2120">
                  <c:v>2.6468717828043609</c:v>
                </c:pt>
                <c:pt idx="2121">
                  <c:v>2.673359414065942</c:v>
                </c:pt>
                <c:pt idx="2122">
                  <c:v>2.6856271631810604</c:v>
                </c:pt>
                <c:pt idx="2123">
                  <c:v>2.684976125344388</c:v>
                </c:pt>
                <c:pt idx="2124">
                  <c:v>2.6802364914551235</c:v>
                </c:pt>
                <c:pt idx="2125">
                  <c:v>2.6912962908491873</c:v>
                </c:pt>
                <c:pt idx="2126">
                  <c:v>2.6883224990440282</c:v>
                </c:pt>
                <c:pt idx="2127">
                  <c:v>2.6893441578178412</c:v>
                </c:pt>
                <c:pt idx="2128">
                  <c:v>2.7175044856899082</c:v>
                </c:pt>
                <c:pt idx="2129">
                  <c:v>2.7236383602474672</c:v>
                </c:pt>
                <c:pt idx="2130">
                  <c:v>2.7496612446196176</c:v>
                </c:pt>
                <c:pt idx="2131">
                  <c:v>2.7456608916472964</c:v>
                </c:pt>
                <c:pt idx="2132">
                  <c:v>2.7422988302889415</c:v>
                </c:pt>
                <c:pt idx="2133">
                  <c:v>2.7154023394221003</c:v>
                </c:pt>
                <c:pt idx="2134">
                  <c:v>2.7126942573364259</c:v>
                </c:pt>
                <c:pt idx="2135">
                  <c:v>2.7223137335647207</c:v>
                </c:pt>
                <c:pt idx="2136">
                  <c:v>2.7363218323185321</c:v>
                </c:pt>
                <c:pt idx="2137">
                  <c:v>2.7611632398937105</c:v>
                </c:pt>
                <c:pt idx="2138">
                  <c:v>2.768355050935861</c:v>
                </c:pt>
                <c:pt idx="2139">
                  <c:v>2.7904883764253645</c:v>
                </c:pt>
                <c:pt idx="2140">
                  <c:v>2.7873126060142499</c:v>
                </c:pt>
                <c:pt idx="2141">
                  <c:v>2.7719965487150766</c:v>
                </c:pt>
                <c:pt idx="2142">
                  <c:v>2.7754517555470519</c:v>
                </c:pt>
                <c:pt idx="2143">
                  <c:v>2.7887137100332322</c:v>
                </c:pt>
                <c:pt idx="2144">
                  <c:v>2.7952505613240324</c:v>
                </c:pt>
                <c:pt idx="2145">
                  <c:v>2.8077653910639118</c:v>
                </c:pt>
                <c:pt idx="2146">
                  <c:v>2.808698806757453</c:v>
                </c:pt>
                <c:pt idx="2147">
                  <c:v>2.7989861850555382</c:v>
                </c:pt>
                <c:pt idx="2148">
                  <c:v>2.78058848329754</c:v>
                </c:pt>
                <c:pt idx="2149">
                  <c:v>2.7907678128462257</c:v>
                </c:pt>
                <c:pt idx="2150">
                  <c:v>2.775265464599812</c:v>
                </c:pt>
                <c:pt idx="2151">
                  <c:v>2.7820827327901427</c:v>
                </c:pt>
                <c:pt idx="2152">
                  <c:v>2.8019746840407436</c:v>
                </c:pt>
                <c:pt idx="2153">
                  <c:v>2.8151425125746332</c:v>
                </c:pt>
                <c:pt idx="2154">
                  <c:v>2.8016942671412126</c:v>
                </c:pt>
                <c:pt idx="2155">
                  <c:v>2.8204665117510315</c:v>
                </c:pt>
                <c:pt idx="2156">
                  <c:v>2.8153297840005442</c:v>
                </c:pt>
                <c:pt idx="2157">
                  <c:v>2.8084183898579238</c:v>
                </c:pt>
                <c:pt idx="2158">
                  <c:v>2.7776931297859564</c:v>
                </c:pt>
                <c:pt idx="2159">
                  <c:v>2.7535057014834594</c:v>
                </c:pt>
                <c:pt idx="2160">
                  <c:v>2.7327734800129373</c:v>
                </c:pt>
                <c:pt idx="2161">
                  <c:v>2.6505897579198114</c:v>
                </c:pt>
                <c:pt idx="2162">
                  <c:v>2.6877587238089586</c:v>
                </c:pt>
                <c:pt idx="2163">
                  <c:v>2.6893470992538502</c:v>
                </c:pt>
                <c:pt idx="2164">
                  <c:v>2.7421115588630314</c:v>
                </c:pt>
                <c:pt idx="2165">
                  <c:v>2.7234344206841725</c:v>
                </c:pt>
                <c:pt idx="2166">
                  <c:v>2.6902805149473918</c:v>
                </c:pt>
                <c:pt idx="2167">
                  <c:v>2.7321195007402554</c:v>
                </c:pt>
                <c:pt idx="2168">
                  <c:v>2.6513368826661123</c:v>
                </c:pt>
                <c:pt idx="2169">
                  <c:v>2.6583414222823523</c:v>
                </c:pt>
                <c:pt idx="2170">
                  <c:v>2.6975654714631627</c:v>
                </c:pt>
                <c:pt idx="2171">
                  <c:v>2.7300644174485926</c:v>
                </c:pt>
                <c:pt idx="2172">
                  <c:v>2.7091459050308302</c:v>
                </c:pt>
                <c:pt idx="2173">
                  <c:v>2.7311851045680444</c:v>
                </c:pt>
                <c:pt idx="2174">
                  <c:v>2.7303448343481227</c:v>
                </c:pt>
                <c:pt idx="2175">
                  <c:v>2.6602092341481054</c:v>
                </c:pt>
                <c:pt idx="2176">
                  <c:v>2.6896265356747104</c:v>
                </c:pt>
                <c:pt idx="2177">
                  <c:v>2.6790736437528744</c:v>
                </c:pt>
                <c:pt idx="2178">
                  <c:v>2.6979390338363132</c:v>
                </c:pt>
                <c:pt idx="2179">
                  <c:v>2.732399917639786</c:v>
                </c:pt>
                <c:pt idx="2180">
                  <c:v>2.7311851045680444</c:v>
                </c:pt>
                <c:pt idx="2181">
                  <c:v>2.7152160484748595</c:v>
                </c:pt>
                <c:pt idx="2182">
                  <c:v>2.7460344540204469</c:v>
                </c:pt>
                <c:pt idx="2183">
                  <c:v>2.7813356080438409</c:v>
                </c:pt>
                <c:pt idx="2184">
                  <c:v>2.7834838368091246</c:v>
                </c:pt>
                <c:pt idx="2185">
                  <c:v>2.7848849408281064</c:v>
                </c:pt>
                <c:pt idx="2186">
                  <c:v>2.7842309615554255</c:v>
                </c:pt>
                <c:pt idx="2187">
                  <c:v>2.8040297673324059</c:v>
                </c:pt>
                <c:pt idx="2188">
                  <c:v>2.8137423890343212</c:v>
                </c:pt>
                <c:pt idx="2189">
                  <c:v>2.8118745771685685</c:v>
                </c:pt>
                <c:pt idx="2190">
                  <c:v>2.8031885166338149</c:v>
                </c:pt>
                <c:pt idx="2191">
                  <c:v>2.810286201723676</c:v>
                </c:pt>
                <c:pt idx="2192">
                  <c:v>2.8119677226421884</c:v>
                </c:pt>
                <c:pt idx="2193">
                  <c:v>2.8117804512162787</c:v>
                </c:pt>
                <c:pt idx="2194">
                  <c:v>2.7984910433273473</c:v>
                </c:pt>
                <c:pt idx="2195">
                  <c:v>2.7978341226186574</c:v>
                </c:pt>
                <c:pt idx="2196">
                  <c:v>2.7758802247257059</c:v>
                </c:pt>
                <c:pt idx="2197">
                  <c:v>2.7922983400496073</c:v>
                </c:pt>
                <c:pt idx="2198">
                  <c:v>2.7864821405810263</c:v>
                </c:pt>
                <c:pt idx="2199">
                  <c:v>2.7714700316694558</c:v>
                </c:pt>
                <c:pt idx="2200">
                  <c:v>2.7843241070290459</c:v>
                </c:pt>
                <c:pt idx="2201">
                  <c:v>2.7512045180457041</c:v>
                </c:pt>
                <c:pt idx="2202">
                  <c:v>2.702606112304021</c:v>
                </c:pt>
                <c:pt idx="2203">
                  <c:v>2.7247472816228826</c:v>
                </c:pt>
                <c:pt idx="2204">
                  <c:v>2.7616191624751147</c:v>
                </c:pt>
                <c:pt idx="2205">
                  <c:v>2.7497034052024141</c:v>
                </c:pt>
                <c:pt idx="2206">
                  <c:v>2.7070153248816018</c:v>
                </c:pt>
                <c:pt idx="2207">
                  <c:v>2.732722495122113</c:v>
                </c:pt>
                <c:pt idx="2208">
                  <c:v>2.7512045180457045</c:v>
                </c:pt>
                <c:pt idx="2209">
                  <c:v>2.7797266425468861</c:v>
                </c:pt>
                <c:pt idx="2210">
                  <c:v>2.7766302909080163</c:v>
                </c:pt>
                <c:pt idx="2211">
                  <c:v>2.8041199713700178</c:v>
                </c:pt>
                <c:pt idx="2212">
                  <c:v>2.7996166328401477</c:v>
                </c:pt>
                <c:pt idx="2213">
                  <c:v>2.8078732437175775</c:v>
                </c:pt>
                <c:pt idx="2214">
                  <c:v>2.7955819631143872</c:v>
                </c:pt>
                <c:pt idx="2215">
                  <c:v>2.8145346157994284</c:v>
                </c:pt>
                <c:pt idx="2216">
                  <c:v>2.8053396868351075</c:v>
                </c:pt>
                <c:pt idx="2217">
                  <c:v>2.813502171760248</c:v>
                </c:pt>
                <c:pt idx="2218">
                  <c:v>2.8180996362424078</c:v>
                </c:pt>
                <c:pt idx="2219">
                  <c:v>2.8296388897059486</c:v>
                </c:pt>
                <c:pt idx="2220">
                  <c:v>2.8455893167044093</c:v>
                </c:pt>
                <c:pt idx="2221">
                  <c:v>2.8447441440911398</c:v>
                </c:pt>
                <c:pt idx="2222">
                  <c:v>2.8534694237726805</c:v>
                </c:pt>
                <c:pt idx="2223">
                  <c:v>2.8458707140826096</c:v>
                </c:pt>
                <c:pt idx="2224">
                  <c:v>2.8722338245531414</c:v>
                </c:pt>
                <c:pt idx="2225">
                  <c:v>2.883774058495352</c:v>
                </c:pt>
                <c:pt idx="2226">
                  <c:v>2.880583580904192</c:v>
                </c:pt>
                <c:pt idx="2227">
                  <c:v>2.881240501612881</c:v>
                </c:pt>
                <c:pt idx="2228">
                  <c:v>2.8913737486640914</c:v>
                </c:pt>
                <c:pt idx="2229">
                  <c:v>2.8985037895500518</c:v>
                </c:pt>
                <c:pt idx="2230">
                  <c:v>2.8929680069810013</c:v>
                </c:pt>
                <c:pt idx="2231">
                  <c:v>2.899066584306452</c:v>
                </c:pt>
                <c:pt idx="2232">
                  <c:v>2.9000049023933423</c:v>
                </c:pt>
                <c:pt idx="2233">
                  <c:v>2.9042268435450125</c:v>
                </c:pt>
                <c:pt idx="2234">
                  <c:v>2.9252424233510741</c:v>
                </c:pt>
                <c:pt idx="2235">
                  <c:v>2.9274004569030536</c:v>
                </c:pt>
                <c:pt idx="2236">
                  <c:v>2.9265562647684535</c:v>
                </c:pt>
                <c:pt idx="2237">
                  <c:v>2.9156729515349333</c:v>
                </c:pt>
                <c:pt idx="2238">
                  <c:v>2.9109823415791527</c:v>
                </c:pt>
                <c:pt idx="2239">
                  <c:v>2.9174554617564228</c:v>
                </c:pt>
                <c:pt idx="2240">
                  <c:v>2.9400662803580642</c:v>
                </c:pt>
                <c:pt idx="2241">
                  <c:v>2.9467276524399142</c:v>
                </c:pt>
                <c:pt idx="2242">
                  <c:v>2.9598631251777046</c:v>
                </c:pt>
                <c:pt idx="2243">
                  <c:v>2.9488856859918942</c:v>
                </c:pt>
                <c:pt idx="2244">
                  <c:v>2.9238354364600729</c:v>
                </c:pt>
                <c:pt idx="2245">
                  <c:v>2.9042268435450116</c:v>
                </c:pt>
                <c:pt idx="2246">
                  <c:v>2.9221470521908723</c:v>
                </c:pt>
                <c:pt idx="2247">
                  <c:v>2.9274004569030527</c:v>
                </c:pt>
                <c:pt idx="2248">
                  <c:v>2.9541400711827448</c:v>
                </c:pt>
                <c:pt idx="2249">
                  <c:v>2.9448510162661345</c:v>
                </c:pt>
                <c:pt idx="2250">
                  <c:v>2.9415673932013542</c:v>
                </c:pt>
                <c:pt idx="2251">
                  <c:v>2.9499181300310746</c:v>
                </c:pt>
                <c:pt idx="2252">
                  <c:v>2.9753429224147161</c:v>
                </c:pt>
                <c:pt idx="2253">
                  <c:v>2.977125432636206</c:v>
                </c:pt>
                <c:pt idx="2254">
                  <c:v>2.9975791981645368</c:v>
                </c:pt>
                <c:pt idx="2255">
                  <c:v>2.9982351383945574</c:v>
                </c:pt>
                <c:pt idx="2256">
                  <c:v>2.9984233902991373</c:v>
                </c:pt>
                <c:pt idx="2257">
                  <c:v>3.0107136904236578</c:v>
                </c:pt>
                <c:pt idx="2258">
                  <c:v>3.0239119137963084</c:v>
                </c:pt>
                <c:pt idx="2259">
                  <c:v>3.0285319292878707</c:v>
                </c:pt>
                <c:pt idx="2260">
                  <c:v>3.0286260552401609</c:v>
                </c:pt>
                <c:pt idx="2261">
                  <c:v>3.0447480660058162</c:v>
                </c:pt>
                <c:pt idx="2262">
                  <c:v>3.043994077908827</c:v>
                </c:pt>
                <c:pt idx="2263">
                  <c:v>3.0272112245198026</c:v>
                </c:pt>
                <c:pt idx="2264">
                  <c:v>3.0345657950211216</c:v>
                </c:pt>
                <c:pt idx="2265">
                  <c:v>3.0629447696365291</c:v>
                </c:pt>
                <c:pt idx="2266">
                  <c:v>3.039751546705094</c:v>
                </c:pt>
                <c:pt idx="2267">
                  <c:v>3.0513476679314766</c:v>
                </c:pt>
                <c:pt idx="2268">
                  <c:v>3.0427684795717194</c:v>
                </c:pt>
                <c:pt idx="2269">
                  <c:v>3.0589846162896657</c:v>
                </c:pt>
                <c:pt idx="2270">
                  <c:v>3.0797266425468846</c:v>
                </c:pt>
                <c:pt idx="2271">
                  <c:v>3.0708640958515878</c:v>
                </c:pt>
                <c:pt idx="2272">
                  <c:v>3.0919836063966359</c:v>
                </c:pt>
                <c:pt idx="2273">
                  <c:v>3.0872694649527834</c:v>
                </c:pt>
                <c:pt idx="2274">
                  <c:v>3.0942465511662731</c:v>
                </c:pt>
                <c:pt idx="2275">
                  <c:v>3.1199850967242138</c:v>
                </c:pt>
                <c:pt idx="2276">
                  <c:v>3.1296967379474587</c:v>
                </c:pt>
                <c:pt idx="2277">
                  <c:v>3.1235677657832484</c:v>
                </c:pt>
                <c:pt idx="2278">
                  <c:v>3.123945250071078</c:v>
                </c:pt>
                <c:pt idx="2279">
                  <c:v>3.1275279191301126</c:v>
                </c:pt>
                <c:pt idx="2280">
                  <c:v>3.0997146807071148</c:v>
                </c:pt>
                <c:pt idx="2281">
                  <c:v>3.0500279436420801</c:v>
                </c:pt>
                <c:pt idx="2282">
                  <c:v>3.0819895873165217</c:v>
                </c:pt>
                <c:pt idx="2283">
                  <c:v>3.0794442646900158</c:v>
                </c:pt>
                <c:pt idx="2284">
                  <c:v>3.0894382837701309</c:v>
                </c:pt>
                <c:pt idx="2285">
                  <c:v>3.0333401966840157</c:v>
                </c:pt>
                <c:pt idx="2286">
                  <c:v>3.0558735574707523</c:v>
                </c:pt>
                <c:pt idx="2287">
                  <c:v>3.1024492357168718</c:v>
                </c:pt>
                <c:pt idx="2288">
                  <c:v>3.1382759263072182</c:v>
                </c:pt>
                <c:pt idx="2289">
                  <c:v>3.1488356815797425</c:v>
                </c:pt>
                <c:pt idx="2290">
                  <c:v>3.1320538086693879</c:v>
                </c:pt>
                <c:pt idx="2291">
                  <c:v>3.1554352835054029</c:v>
                </c:pt>
                <c:pt idx="2292">
                  <c:v>3.1609034130462441</c:v>
                </c:pt>
                <c:pt idx="2293">
                  <c:v>3.1812689354943036</c:v>
                </c:pt>
                <c:pt idx="2294">
                  <c:v>3.1778745183398489</c:v>
                </c:pt>
                <c:pt idx="2295">
                  <c:v>3.1829661440715307</c:v>
                </c:pt>
                <c:pt idx="2296">
                  <c:v>3.1747634595209333</c:v>
                </c:pt>
                <c:pt idx="2297">
                  <c:v>3.1899422498063505</c:v>
                </c:pt>
                <c:pt idx="2298">
                  <c:v>3.1768371719073203</c:v>
                </c:pt>
                <c:pt idx="2299">
                  <c:v>3.1441215401358891</c:v>
                </c:pt>
                <c:pt idx="2300">
                  <c:v>3.0398456726573864</c:v>
                </c:pt>
                <c:pt idx="2301">
                  <c:v>2.9477316625976755</c:v>
                </c:pt>
                <c:pt idx="2302">
                  <c:v>2.9368895294682811</c:v>
                </c:pt>
                <c:pt idx="2303">
                  <c:v>2.8049886754713604</c:v>
                </c:pt>
                <c:pt idx="2304">
                  <c:v>2.7932033218617285</c:v>
                </c:pt>
                <c:pt idx="2305">
                  <c:v>2.914166936298296</c:v>
                </c:pt>
                <c:pt idx="2306">
                  <c:v>2.8307272210293024</c:v>
                </c:pt>
                <c:pt idx="2307">
                  <c:v>2.9497112490317732</c:v>
                </c:pt>
                <c:pt idx="2308">
                  <c:v>2.851658479669771</c:v>
                </c:pt>
                <c:pt idx="2309">
                  <c:v>2.8045170652312423</c:v>
                </c:pt>
                <c:pt idx="2310">
                  <c:v>2.5854997009540024</c:v>
                </c:pt>
                <c:pt idx="2311">
                  <c:v>2.7192860154327305</c:v>
                </c:pt>
                <c:pt idx="2312">
                  <c:v>2.5867252992911105</c:v>
                </c:pt>
                <c:pt idx="2313">
                  <c:v>2.3392348344461737</c:v>
                </c:pt>
                <c:pt idx="2314">
                  <c:v>2.5392073810434219</c:v>
                </c:pt>
                <c:pt idx="2315">
                  <c:v>2.2613573746703111</c:v>
                </c:pt>
                <c:pt idx="2316">
                  <c:v>2.3834534419703668</c:v>
                </c:pt>
                <c:pt idx="2317">
                  <c:v>2.2627722053906685</c:v>
                </c:pt>
                <c:pt idx="2318">
                  <c:v>2.2675804727868112</c:v>
                </c:pt>
                <c:pt idx="2319">
                  <c:v>2.169856163779154</c:v>
                </c:pt>
                <c:pt idx="2320">
                  <c:v>2.1143767587336106</c:v>
                </c:pt>
                <c:pt idx="2321">
                  <c:v>2.3059466031316456</c:v>
                </c:pt>
                <c:pt idx="2322">
                  <c:v>2.3404672961339692</c:v>
                </c:pt>
                <c:pt idx="2323">
                  <c:v>2.4771264131148789</c:v>
                </c:pt>
                <c:pt idx="2324">
                  <c:v>2.4033434322636276</c:v>
                </c:pt>
                <c:pt idx="2325">
                  <c:v>2.4813944367640248</c:v>
                </c:pt>
                <c:pt idx="2326">
                  <c:v>2.4444078399074392</c:v>
                </c:pt>
                <c:pt idx="2327">
                  <c:v>2.3343971526899399</c:v>
                </c:pt>
                <c:pt idx="2328">
                  <c:v>2.3882646508025185</c:v>
                </c:pt>
                <c:pt idx="2329">
                  <c:v>2.3537439578001949</c:v>
                </c:pt>
                <c:pt idx="2330">
                  <c:v>2.5118363385004532</c:v>
                </c:pt>
                <c:pt idx="2331">
                  <c:v>2.5143973487856743</c:v>
                </c:pt>
                <c:pt idx="2332">
                  <c:v>2.59880185506564</c:v>
                </c:pt>
                <c:pt idx="2333">
                  <c:v>2.6383484817287775</c:v>
                </c:pt>
                <c:pt idx="2334">
                  <c:v>2.6142600817719184</c:v>
                </c:pt>
                <c:pt idx="2335">
                  <c:v>2.6913619829200592</c:v>
                </c:pt>
                <c:pt idx="2336">
                  <c:v>2.6341755645105915</c:v>
                </c:pt>
                <c:pt idx="2337">
                  <c:v>2.646883548548399</c:v>
                </c:pt>
                <c:pt idx="2338">
                  <c:v>2.7183898579286385</c:v>
                </c:pt>
                <c:pt idx="2339">
                  <c:v>2.6704973968291297</c:v>
                </c:pt>
                <c:pt idx="2340">
                  <c:v>2.5894127913247225</c:v>
                </c:pt>
                <c:pt idx="2341">
                  <c:v>2.646883548548399</c:v>
                </c:pt>
                <c:pt idx="2342">
                  <c:v>2.6466933356864799</c:v>
                </c:pt>
                <c:pt idx="2343">
                  <c:v>2.683584826112106</c:v>
                </c:pt>
                <c:pt idx="2344">
                  <c:v>2.7222784363326156</c:v>
                </c:pt>
                <c:pt idx="2345">
                  <c:v>2.7097596846780578</c:v>
                </c:pt>
                <c:pt idx="2346">
                  <c:v>2.7806973164298787</c:v>
                </c:pt>
                <c:pt idx="2347">
                  <c:v>2.7548067966781358</c:v>
                </c:pt>
                <c:pt idx="2348">
                  <c:v>2.6818778127481808</c:v>
                </c:pt>
                <c:pt idx="2349">
                  <c:v>2.6892755243109656</c:v>
                </c:pt>
                <c:pt idx="2350">
                  <c:v>2.714122814758162</c:v>
                </c:pt>
                <c:pt idx="2351">
                  <c:v>2.6957241325214936</c:v>
                </c:pt>
                <c:pt idx="2352">
                  <c:v>2.728253473345684</c:v>
                </c:pt>
                <c:pt idx="2353">
                  <c:v>2.773395691776722</c:v>
                </c:pt>
                <c:pt idx="2354">
                  <c:v>2.7739643694051397</c:v>
                </c:pt>
                <c:pt idx="2355">
                  <c:v>2.718674196742846</c:v>
                </c:pt>
                <c:pt idx="2356">
                  <c:v>2.6705925032600875</c:v>
                </c:pt>
                <c:pt idx="2357">
                  <c:v>2.7025521859771904</c:v>
                </c:pt>
                <c:pt idx="2358">
                  <c:v>2.7149758312007881</c:v>
                </c:pt>
                <c:pt idx="2359">
                  <c:v>2.7976733241168295</c:v>
                </c:pt>
                <c:pt idx="2360">
                  <c:v>2.7689374552656565</c:v>
                </c:pt>
                <c:pt idx="2361">
                  <c:v>2.8159768999225379</c:v>
                </c:pt>
                <c:pt idx="2362">
                  <c:v>2.7965349883813237</c:v>
                </c:pt>
                <c:pt idx="2363">
                  <c:v>2.8018462413350158</c:v>
                </c:pt>
                <c:pt idx="2364">
                  <c:v>2.8363669343373394</c:v>
                </c:pt>
                <c:pt idx="2365">
                  <c:v>2.8785686972379874</c:v>
                </c:pt>
                <c:pt idx="2366">
                  <c:v>2.8732574442842953</c:v>
                </c:pt>
                <c:pt idx="2367">
                  <c:v>2.8860605347530619</c:v>
                </c:pt>
                <c:pt idx="2368">
                  <c:v>2.8977252894863228</c:v>
                </c:pt>
                <c:pt idx="2369">
                  <c:v>2.9217195634908921</c:v>
                </c:pt>
                <c:pt idx="2370">
                  <c:v>2.960602406094651</c:v>
                </c:pt>
                <c:pt idx="2371">
                  <c:v>2.9528252492866978</c:v>
                </c:pt>
                <c:pt idx="2372">
                  <c:v>3.0285054563637921</c:v>
                </c:pt>
                <c:pt idx="2373">
                  <c:v>3.0651116274965395</c:v>
                </c:pt>
                <c:pt idx="2374">
                  <c:v>3.0422566697061462</c:v>
                </c:pt>
                <c:pt idx="2375">
                  <c:v>3.0252806620191932</c:v>
                </c:pt>
                <c:pt idx="2376">
                  <c:v>2.8508760576913605</c:v>
                </c:pt>
                <c:pt idx="2377">
                  <c:v>2.8850173054485153</c:v>
                </c:pt>
                <c:pt idx="2378">
                  <c:v>2.9119510545048048</c:v>
                </c:pt>
                <c:pt idx="2379">
                  <c:v>2.9679991371787668</c:v>
                </c:pt>
                <c:pt idx="2380">
                  <c:v>2.9556705983861282</c:v>
                </c:pt>
                <c:pt idx="2381">
                  <c:v>2.9568089341216344</c:v>
                </c:pt>
                <c:pt idx="2382">
                  <c:v>2.9399133256855956</c:v>
                </c:pt>
                <c:pt idx="2383">
                  <c:v>2.958772832897016</c:v>
                </c:pt>
                <c:pt idx="2384">
                  <c:v>2.9723946230549716</c:v>
                </c:pt>
                <c:pt idx="2385">
                  <c:v>2.8965722465707717</c:v>
                </c:pt>
                <c:pt idx="2386">
                  <c:v>2.9276249865184143</c:v>
                </c:pt>
                <c:pt idx="2387">
                  <c:v>2.8580894392642446</c:v>
                </c:pt>
                <c:pt idx="2388">
                  <c:v>2.9000970673882946</c:v>
                </c:pt>
                <c:pt idx="2389">
                  <c:v>2.9372454432253785</c:v>
                </c:pt>
                <c:pt idx="2390">
                  <c:v>2.9578207881087506</c:v>
                </c:pt>
                <c:pt idx="2391">
                  <c:v>2.9741084997695828</c:v>
                </c:pt>
                <c:pt idx="2392">
                  <c:v>3.0200213744349949</c:v>
                </c:pt>
                <c:pt idx="2393">
                  <c:v>2.9888735280563927</c:v>
                </c:pt>
                <c:pt idx="2394">
                  <c:v>3.0117343687188045</c:v>
                </c:pt>
                <c:pt idx="2395">
                  <c:v>2.9945887382219958</c:v>
                </c:pt>
                <c:pt idx="2396">
                  <c:v>3.0251649655361703</c:v>
                </c:pt>
                <c:pt idx="2397">
                  <c:v>2.9989704973968245</c:v>
                </c:pt>
                <c:pt idx="2398">
                  <c:v>3.0378337304271903</c:v>
                </c:pt>
                <c:pt idx="2399">
                  <c:v>3.0657430557598175</c:v>
                </c:pt>
                <c:pt idx="2400">
                  <c:v>3.0556460864193853</c:v>
                </c:pt>
                <c:pt idx="2401">
                  <c:v>3.0645047112000032</c:v>
                </c:pt>
                <c:pt idx="2402">
                  <c:v>3.089270621917616</c:v>
                </c:pt>
                <c:pt idx="2403">
                  <c:v>3.0958437509191943</c:v>
                </c:pt>
                <c:pt idx="2404">
                  <c:v>3.1134649135708008</c:v>
                </c:pt>
                <c:pt idx="2405">
                  <c:v>3.0763165377337174</c:v>
                </c:pt>
                <c:pt idx="2406">
                  <c:v>3.0565030247766916</c:v>
                </c:pt>
                <c:pt idx="2407">
                  <c:v>3.078793226853346</c:v>
                </c:pt>
                <c:pt idx="2408">
                  <c:v>3.0592660136678691</c:v>
                </c:pt>
                <c:pt idx="2409">
                  <c:v>3.0968909021384201</c:v>
                </c:pt>
                <c:pt idx="2410">
                  <c:v>3.085841888009722</c:v>
                </c:pt>
                <c:pt idx="2411">
                  <c:v>3.1102263925248264</c:v>
                </c:pt>
                <c:pt idx="2412">
                  <c:v>3.1318488886274234</c:v>
                </c:pt>
                <c:pt idx="2413">
                  <c:v>3.1439460344540162</c:v>
                </c:pt>
                <c:pt idx="2414">
                  <c:v>3.1634732476394936</c:v>
                </c:pt>
                <c:pt idx="2415">
                  <c:v>3.1846202115872928</c:v>
                </c:pt>
                <c:pt idx="2416">
                  <c:v>3.1869057073663325</c:v>
                </c:pt>
                <c:pt idx="2417">
                  <c:v>3.1964310576423371</c:v>
                </c:pt>
                <c:pt idx="2418">
                  <c:v>3.1700463766410718</c:v>
                </c:pt>
                <c:pt idx="2419">
                  <c:v>3.2142434136345321</c:v>
                </c:pt>
                <c:pt idx="2420">
                  <c:v>3.20843309703797</c:v>
                </c:pt>
                <c:pt idx="2421">
                  <c:v>3.2085282034689295</c:v>
                </c:pt>
                <c:pt idx="2422">
                  <c:v>3.2187202792403209</c:v>
                </c:pt>
                <c:pt idx="2423">
                  <c:v>3.2256738339657378</c:v>
                </c:pt>
                <c:pt idx="2424">
                  <c:v>3.2122432371483711</c:v>
                </c:pt>
                <c:pt idx="2425">
                  <c:v>3.2222451000578434</c:v>
                </c:pt>
                <c:pt idx="2426">
                  <c:v>3.2336755203890486</c:v>
                </c:pt>
                <c:pt idx="2427">
                  <c:v>3.2664431175299731</c:v>
                </c:pt>
                <c:pt idx="2428">
                  <c:v>3.2778735378611783</c:v>
                </c:pt>
                <c:pt idx="2429">
                  <c:v>3.3107362414330619</c:v>
                </c:pt>
                <c:pt idx="2430">
                  <c:v>3.3179751154513575</c:v>
                </c:pt>
                <c:pt idx="2431">
                  <c:v>3.3394073986920354</c:v>
                </c:pt>
                <c:pt idx="2432">
                  <c:v>3.3273102528654435</c:v>
                </c:pt>
                <c:pt idx="2433">
                  <c:v>3.3586483121059643</c:v>
                </c:pt>
                <c:pt idx="2434">
                  <c:v>3.4072280887529236</c:v>
                </c:pt>
                <c:pt idx="2435">
                  <c:v>3.2899706836877707</c:v>
                </c:pt>
                <c:pt idx="2436">
                  <c:v>3.2631085095743688</c:v>
                </c:pt>
                <c:pt idx="2437">
                  <c:v>3.1739516231824321</c:v>
                </c:pt>
                <c:pt idx="2438">
                  <c:v>3.2366287221421444</c:v>
                </c:pt>
                <c:pt idx="2439">
                  <c:v>3.180428665274381</c:v>
                </c:pt>
                <c:pt idx="2440">
                  <c:v>3.1820484160367033</c:v>
                </c:pt>
                <c:pt idx="2441">
                  <c:v>3.2239599572511244</c:v>
                </c:pt>
                <c:pt idx="2442">
                  <c:v>3.240247668911957</c:v>
                </c:pt>
                <c:pt idx="2443">
                  <c:v>3.2273886911590184</c:v>
                </c:pt>
                <c:pt idx="2444">
                  <c:v>3.1990028531929231</c:v>
                </c:pt>
                <c:pt idx="2445">
                  <c:v>3.1621770548381667</c:v>
                </c:pt>
                <c:pt idx="2446">
                  <c:v>3.1269837534684379</c:v>
                </c:pt>
                <c:pt idx="2447">
                  <c:v>3.1588297006598567</c:v>
                </c:pt>
                <c:pt idx="2448">
                  <c:v>3.085573236854227</c:v>
                </c:pt>
                <c:pt idx="2449">
                  <c:v>3.0937984724142278</c:v>
                </c:pt>
                <c:pt idx="2450">
                  <c:v>3.1438156307909471</c:v>
                </c:pt>
                <c:pt idx="2451">
                  <c:v>3.1960320028237734</c:v>
                </c:pt>
                <c:pt idx="2452">
                  <c:v>3.178626545479498</c:v>
                </c:pt>
                <c:pt idx="2453">
                  <c:v>3.202726711180393</c:v>
                </c:pt>
                <c:pt idx="2454">
                  <c:v>3.2232883293623891</c:v>
                </c:pt>
                <c:pt idx="2455">
                  <c:v>3.192684648645463</c:v>
                </c:pt>
                <c:pt idx="2456">
                  <c:v>3.2493004284691729</c:v>
                </c:pt>
                <c:pt idx="2457">
                  <c:v>3.2031090978615704</c:v>
                </c:pt>
                <c:pt idx="2458">
                  <c:v>3.2588640174132952</c:v>
                </c:pt>
                <c:pt idx="2459">
                  <c:v>3.2877459775862516</c:v>
                </c:pt>
                <c:pt idx="2460">
                  <c:v>3.3171064113500153</c:v>
                </c:pt>
                <c:pt idx="2461">
                  <c:v>3.3704709239050445</c:v>
                </c:pt>
                <c:pt idx="2462">
                  <c:v>3.3484748654292966</c:v>
                </c:pt>
                <c:pt idx="2463">
                  <c:v>3.3274347736564933</c:v>
                </c:pt>
                <c:pt idx="2464">
                  <c:v>3.3233226461158281</c:v>
                </c:pt>
                <c:pt idx="2465">
                  <c:v>3.3213136453216405</c:v>
                </c:pt>
                <c:pt idx="2466">
                  <c:v>3.2708189938327838</c:v>
                </c:pt>
                <c:pt idx="2467">
                  <c:v>3.2839211302958051</c:v>
                </c:pt>
                <c:pt idx="2468">
                  <c:v>3.2777048955299923</c:v>
                </c:pt>
                <c:pt idx="2469">
                  <c:v>3.295683932896035</c:v>
                </c:pt>
                <c:pt idx="2470">
                  <c:v>3.3068731554744977</c:v>
                </c:pt>
                <c:pt idx="2471">
                  <c:v>3.2457618809502748</c:v>
                </c:pt>
                <c:pt idx="2472">
                  <c:v>3.2345726583718117</c:v>
                </c:pt>
                <c:pt idx="2473">
                  <c:v>3.1240187859713062</c:v>
                </c:pt>
                <c:pt idx="2474">
                  <c:v>3.1557696267317654</c:v>
                </c:pt>
                <c:pt idx="2475">
                  <c:v>3.1228716259277731</c:v>
                </c:pt>
                <c:pt idx="2476">
                  <c:v>3.1578737339569134</c:v>
                </c:pt>
                <c:pt idx="2477">
                  <c:v>3.2136286535086382</c:v>
                </c:pt>
                <c:pt idx="2478">
                  <c:v>3.285450677020517</c:v>
                </c:pt>
                <c:pt idx="2479">
                  <c:v>3.3495269190418715</c:v>
                </c:pt>
                <c:pt idx="2480">
                  <c:v>3.3487611652008464</c:v>
                </c:pt>
                <c:pt idx="2481">
                  <c:v>3.3908413487464535</c:v>
                </c:pt>
                <c:pt idx="2482">
                  <c:v>3.3858683609338032</c:v>
                </c:pt>
                <c:pt idx="2483">
                  <c:v>3.4110195997686028</c:v>
                </c:pt>
                <c:pt idx="2484">
                  <c:v>3.3779304056240216</c:v>
                </c:pt>
                <c:pt idx="2485">
                  <c:v>3.4246953162533909</c:v>
                </c:pt>
                <c:pt idx="2486">
                  <c:v>3.4674451667303932</c:v>
                </c:pt>
                <c:pt idx="2487">
                  <c:v>3.4487954819542859</c:v>
                </c:pt>
                <c:pt idx="2488">
                  <c:v>3.407289858909115</c:v>
                </c:pt>
                <c:pt idx="2489">
                  <c:v>3.4216352423252983</c:v>
                </c:pt>
                <c:pt idx="2490">
                  <c:v>3.3982047435557989</c:v>
                </c:pt>
                <c:pt idx="2491">
                  <c:v>3.4185751683972065</c:v>
                </c:pt>
                <c:pt idx="2492">
                  <c:v>3.4736614014962051</c:v>
                </c:pt>
                <c:pt idx="2493">
                  <c:v>3.4683050465237075</c:v>
                </c:pt>
                <c:pt idx="2494">
                  <c:v>3.4779647223774592</c:v>
                </c:pt>
                <c:pt idx="2495">
                  <c:v>3.4625672853487015</c:v>
                </c:pt>
                <c:pt idx="2496">
                  <c:v>3.5004392544440144</c:v>
                </c:pt>
                <c:pt idx="2497">
                  <c:v>3.5078026492533603</c:v>
                </c:pt>
                <c:pt idx="2498">
                  <c:v>3.5068466825504161</c:v>
                </c:pt>
                <c:pt idx="2499">
                  <c:v>3.537066996107495</c:v>
                </c:pt>
                <c:pt idx="2500">
                  <c:v>3.5297987077291086</c:v>
                </c:pt>
                <c:pt idx="2501">
                  <c:v>3.5401270700355871</c:v>
                </c:pt>
                <c:pt idx="2502">
                  <c:v>3.5083762292751279</c:v>
                </c:pt>
                <c:pt idx="2503">
                  <c:v>3.5072290692315953</c:v>
                </c:pt>
                <c:pt idx="2504">
                  <c:v>3.50311694169093</c:v>
                </c:pt>
                <c:pt idx="2505">
                  <c:v>3.487432224411954</c:v>
                </c:pt>
                <c:pt idx="2506">
                  <c:v>3.5345805022011709</c:v>
                </c:pt>
                <c:pt idx="2507">
                  <c:v>3.5401270700355876</c:v>
                </c:pt>
                <c:pt idx="2508">
                  <c:v>3.5599239148552284</c:v>
                </c:pt>
                <c:pt idx="2509">
                  <c:v>3.5457108960594526</c:v>
                </c:pt>
                <c:pt idx="2510">
                  <c:v>3.5330333068604056</c:v>
                </c:pt>
                <c:pt idx="2511">
                  <c:v>3.5270788598993992</c:v>
                </c:pt>
                <c:pt idx="2512">
                  <c:v>3.5302477669598264</c:v>
                </c:pt>
                <c:pt idx="2513">
                  <c:v>3.5439823121647951</c:v>
                </c:pt>
                <c:pt idx="2514">
                  <c:v>3.5744281358159014</c:v>
                </c:pt>
                <c:pt idx="2515">
                  <c:v>3.5676089066682311</c:v>
                </c:pt>
                <c:pt idx="2516">
                  <c:v>3.5726995519212439</c:v>
                </c:pt>
                <c:pt idx="2517">
                  <c:v>3.5908511535331518</c:v>
                </c:pt>
                <c:pt idx="2518">
                  <c:v>3.5419654675412504</c:v>
                </c:pt>
                <c:pt idx="2519">
                  <c:v>3.5663607573217209</c:v>
                </c:pt>
                <c:pt idx="2520">
                  <c:v>3.5876822464727245</c:v>
                </c:pt>
                <c:pt idx="2521">
                  <c:v>3.6409859693502336</c:v>
                </c:pt>
                <c:pt idx="2522">
                  <c:v>3.6617309370434614</c:v>
                </c:pt>
                <c:pt idx="2523">
                  <c:v>3.6370473865341033</c:v>
                </c:pt>
                <c:pt idx="2524">
                  <c:v>3.6378160818111374</c:v>
                </c:pt>
                <c:pt idx="2525">
                  <c:v>3.6476130246786456</c:v>
                </c:pt>
                <c:pt idx="2526">
                  <c:v>3.6348393485699688</c:v>
                </c:pt>
                <c:pt idx="2527">
                  <c:v>3.6083311272563234</c:v>
                </c:pt>
                <c:pt idx="2528">
                  <c:v>3.6366640193742557</c:v>
                </c:pt>
                <c:pt idx="2529">
                  <c:v>3.6869900285319264</c:v>
                </c:pt>
                <c:pt idx="2530">
                  <c:v>3.6903520898902813</c:v>
                </c:pt>
                <c:pt idx="2531">
                  <c:v>3.6772901530527169</c:v>
                </c:pt>
                <c:pt idx="2532">
                  <c:v>3.6917924130560502</c:v>
                </c:pt>
                <c:pt idx="2533">
                  <c:v>3.6860301399143021</c:v>
                </c:pt>
                <c:pt idx="2534">
                  <c:v>3.5959417987861637</c:v>
                </c:pt>
                <c:pt idx="2535">
                  <c:v>3.6268670765067474</c:v>
                </c:pt>
                <c:pt idx="2536">
                  <c:v>3.5542587091017803</c:v>
                </c:pt>
                <c:pt idx="2537">
                  <c:v>3.6134217725093354</c:v>
                </c:pt>
                <c:pt idx="2538">
                  <c:v>3.6645164769440406</c:v>
                </c:pt>
                <c:pt idx="2539">
                  <c:v>3.6673971232755798</c:v>
                </c:pt>
                <c:pt idx="2540">
                  <c:v>3.7090802129599636</c:v>
                </c:pt>
                <c:pt idx="2541">
                  <c:v>3.7236785598729267</c:v>
                </c:pt>
                <c:pt idx="2542">
                  <c:v>3.7505701483464193</c:v>
                </c:pt>
                <c:pt idx="2543">
                  <c:v>3.7480738496533972</c:v>
                </c:pt>
                <c:pt idx="2544">
                  <c:v>3.7464403721897002</c:v>
                </c:pt>
                <c:pt idx="2545">
                  <c:v>3.7524918865390053</c:v>
                </c:pt>
                <c:pt idx="2546">
                  <c:v>3.7710278357894302</c:v>
                </c:pt>
                <c:pt idx="2547">
                  <c:v>3.7677618613407042</c:v>
                </c:pt>
                <c:pt idx="2548">
                  <c:v>3.7686266435273672</c:v>
                </c:pt>
                <c:pt idx="2549">
                  <c:v>3.7525869929699653</c:v>
                </c:pt>
                <c:pt idx="2550">
                  <c:v>3.745960918120224</c:v>
                </c:pt>
                <c:pt idx="2551">
                  <c:v>3.7171475914541454</c:v>
                </c:pt>
                <c:pt idx="2552">
                  <c:v>3.7216617152493829</c:v>
                </c:pt>
                <c:pt idx="2553">
                  <c:v>3.7626721965663616</c:v>
                </c:pt>
                <c:pt idx="2554">
                  <c:v>3.6720073339804475</c:v>
                </c:pt>
                <c:pt idx="2555">
                  <c:v>3.6530870370915061</c:v>
                </c:pt>
                <c:pt idx="2556">
                  <c:v>3.7416389681442461</c:v>
                </c:pt>
                <c:pt idx="2557">
                  <c:v>3.7124412938396505</c:v>
                </c:pt>
                <c:pt idx="2558">
                  <c:v>3.6632673471188615</c:v>
                </c:pt>
                <c:pt idx="2559">
                  <c:v>3.6179349158259049</c:v>
                </c:pt>
                <c:pt idx="2560">
                  <c:v>3.6844927493602362</c:v>
                </c:pt>
                <c:pt idx="2561">
                  <c:v>3.6661489739290705</c:v>
                </c:pt>
                <c:pt idx="2562">
                  <c:v>3.7184918277102863</c:v>
                </c:pt>
                <c:pt idx="2563">
                  <c:v>3.7416389681442461</c:v>
                </c:pt>
                <c:pt idx="2564">
                  <c:v>3.7795756488317576</c:v>
                </c:pt>
                <c:pt idx="2565">
                  <c:v>3.7846653136061001</c:v>
                </c:pt>
                <c:pt idx="2566">
                  <c:v>3.8072359325822842</c:v>
                </c:pt>
                <c:pt idx="2567">
                  <c:v>3.8024335480581595</c:v>
                </c:pt>
                <c:pt idx="2568">
                  <c:v>3.8153993979860941</c:v>
                </c:pt>
                <c:pt idx="2569">
                  <c:v>3.7598866566657816</c:v>
                </c:pt>
                <c:pt idx="2570">
                  <c:v>3.7529272190683463</c:v>
                </c:pt>
                <c:pt idx="2571">
                  <c:v>3.7828945691286457</c:v>
                </c:pt>
                <c:pt idx="2572">
                  <c:v>3.7531203733662748</c:v>
                </c:pt>
                <c:pt idx="2573">
                  <c:v>3.7340412389328446</c:v>
                </c:pt>
                <c:pt idx="2574">
                  <c:v>3.7550479944308792</c:v>
                </c:pt>
                <c:pt idx="2575">
                  <c:v>3.8155601964879238</c:v>
                </c:pt>
                <c:pt idx="2576">
                  <c:v>3.8136325754233202</c:v>
                </c:pt>
                <c:pt idx="2577">
                  <c:v>3.8035150160308251</c:v>
                </c:pt>
                <c:pt idx="2578">
                  <c:v>3.8189320626329759</c:v>
                </c:pt>
                <c:pt idx="2579">
                  <c:v>3.8601739369160009</c:v>
                </c:pt>
                <c:pt idx="2580">
                  <c:v>3.915578825582648</c:v>
                </c:pt>
                <c:pt idx="2581">
                  <c:v>3.913266856879527</c:v>
                </c:pt>
                <c:pt idx="2582">
                  <c:v>3.9177947073761392</c:v>
                </c:pt>
                <c:pt idx="2583">
                  <c:v>3.9363924267827537</c:v>
                </c:pt>
                <c:pt idx="2584">
                  <c:v>3.9650106381935646</c:v>
                </c:pt>
                <c:pt idx="2585">
                  <c:v>3.9664558637526826</c:v>
                </c:pt>
                <c:pt idx="2586">
                  <c:v>3.9782108225235544</c:v>
                </c:pt>
                <c:pt idx="2587">
                  <c:v>3.9646253100763782</c:v>
                </c:pt>
                <c:pt idx="2588">
                  <c:v>4.0072143620515526</c:v>
                </c:pt>
                <c:pt idx="2589">
                  <c:v>4.0206086811581407</c:v>
                </c:pt>
                <c:pt idx="2590">
                  <c:v>4.0008549773999658</c:v>
                </c:pt>
                <c:pt idx="2591">
                  <c:v>3.971562196664411</c:v>
                </c:pt>
                <c:pt idx="2592">
                  <c:v>4.009141983116157</c:v>
                </c:pt>
                <c:pt idx="2593">
                  <c:v>3.9725260071967128</c:v>
                </c:pt>
                <c:pt idx="2594">
                  <c:v>4.0155974546773736</c:v>
                </c:pt>
                <c:pt idx="2595">
                  <c:v>4.0239805473031938</c:v>
                </c:pt>
                <c:pt idx="2596">
                  <c:v>4.0231138041591903</c:v>
                </c:pt>
                <c:pt idx="2597">
                  <c:v>4.0219578198076302</c:v>
                </c:pt>
                <c:pt idx="2598">
                  <c:v>4.047588512711906</c:v>
                </c:pt>
                <c:pt idx="2599">
                  <c:v>4.0209940092753289</c:v>
                </c:pt>
                <c:pt idx="2600">
                  <c:v>4.0296663431087065</c:v>
                </c:pt>
                <c:pt idx="2601">
                  <c:v>4.0048063064388044</c:v>
                </c:pt>
                <c:pt idx="2602">
                  <c:v>4.0060583776999943</c:v>
                </c:pt>
                <c:pt idx="2603">
                  <c:v>4.0380494357345258</c:v>
                </c:pt>
                <c:pt idx="2604">
                  <c:v>4.0674383033797108</c:v>
                </c:pt>
                <c:pt idx="2605">
                  <c:v>4.027161220107657</c:v>
                </c:pt>
                <c:pt idx="2606">
                  <c:v>3.9912198135129571</c:v>
                </c:pt>
                <c:pt idx="2607">
                  <c:v>3.9064250767224564</c:v>
                </c:pt>
                <c:pt idx="2608">
                  <c:v>3.9533507858536541</c:v>
                </c:pt>
                <c:pt idx="2609">
                  <c:v>4.0140561422086263</c:v>
                </c:pt>
                <c:pt idx="2610">
                  <c:v>4.0038424959065013</c:v>
                </c:pt>
                <c:pt idx="2611">
                  <c:v>3.9693463148709198</c:v>
                </c:pt>
                <c:pt idx="2612">
                  <c:v>3.9589395142708668</c:v>
                </c:pt>
                <c:pt idx="2613">
                  <c:v>4.0015295467247105</c:v>
                </c:pt>
                <c:pt idx="2614">
                  <c:v>3.9982537674892877</c:v>
                </c:pt>
                <c:pt idx="2615">
                  <c:v>4.0390132462668271</c:v>
                </c:pt>
                <c:pt idx="2616">
                  <c:v>4.030051671225892</c:v>
                </c:pt>
                <c:pt idx="2617">
                  <c:v>4.0380494357345249</c:v>
                </c:pt>
                <c:pt idx="2618">
                  <c:v>4.0401692306183872</c:v>
                </c:pt>
                <c:pt idx="2619">
                  <c:v>4.0473963388926464</c:v>
                </c:pt>
                <c:pt idx="2620">
                  <c:v>4.0438303379709968</c:v>
                </c:pt>
                <c:pt idx="2621">
                  <c:v>4.0501907031012534</c:v>
                </c:pt>
                <c:pt idx="2622">
                  <c:v>4.0351580041376192</c:v>
                </c:pt>
                <c:pt idx="2623">
                  <c:v>4.0720632212646208</c:v>
                </c:pt>
                <c:pt idx="2624">
                  <c:v>4.0681128727044538</c:v>
                </c:pt>
                <c:pt idx="2625">
                  <c:v>4.0689796158484564</c:v>
                </c:pt>
                <c:pt idx="2626">
                  <c:v>4.062909472404427</c:v>
                </c:pt>
                <c:pt idx="2627">
                  <c:v>4.0817954525399296</c:v>
                </c:pt>
                <c:pt idx="2628">
                  <c:v>4.0885401653087037</c:v>
                </c:pt>
                <c:pt idx="2629">
                  <c:v>4.0976948946475664</c:v>
                </c:pt>
                <c:pt idx="2630">
                  <c:v>4.0901785451657497</c:v>
                </c:pt>
                <c:pt idx="2631">
                  <c:v>4.0673422164700801</c:v>
                </c:pt>
                <c:pt idx="2632">
                  <c:v>4.0659930778205924</c:v>
                </c:pt>
                <c:pt idx="2633">
                  <c:v>4.0111411791236486</c:v>
                </c:pt>
                <c:pt idx="2634">
                  <c:v>4.0685648733711801</c:v>
                </c:pt>
                <c:pt idx="2635">
                  <c:v>4.0903158121795071</c:v>
                </c:pt>
                <c:pt idx="2636">
                  <c:v>4.0853859654283227</c:v>
                </c:pt>
                <c:pt idx="2637">
                  <c:v>4.1095537841574261</c:v>
                </c:pt>
                <c:pt idx="2638">
                  <c:v>4.1241511505917199</c:v>
                </c:pt>
                <c:pt idx="2639">
                  <c:v>4.1324656097106622</c:v>
                </c:pt>
                <c:pt idx="2640">
                  <c:v>4.134689335333511</c:v>
                </c:pt>
                <c:pt idx="2641">
                  <c:v>4.1381690541322289</c:v>
                </c:pt>
                <c:pt idx="2642">
                  <c:v>4.1610808796854641</c:v>
                </c:pt>
                <c:pt idx="2643">
                  <c:v>4.1928856467727558</c:v>
                </c:pt>
                <c:pt idx="2644">
                  <c:v>4.1852486984145676</c:v>
                </c:pt>
                <c:pt idx="2645">
                  <c:v>4.200039219146789</c:v>
                </c:pt>
                <c:pt idx="2646">
                  <c:v>4.1658175721387201</c:v>
                </c:pt>
                <c:pt idx="2647">
                  <c:v>4.2102871822023529</c:v>
                </c:pt>
                <c:pt idx="2648">
                  <c:v>4.2253679246208007</c:v>
                </c:pt>
                <c:pt idx="2649">
                  <c:v>4.2109637124844355</c:v>
                </c:pt>
                <c:pt idx="2650">
                  <c:v>4.2172476002784567</c:v>
                </c:pt>
                <c:pt idx="2651">
                  <c:v>4.2028433881420915</c:v>
                </c:pt>
                <c:pt idx="2652">
                  <c:v>4.1698777343098907</c:v>
                </c:pt>
                <c:pt idx="2653">
                  <c:v>4.1082968105028881</c:v>
                </c:pt>
                <c:pt idx="2654">
                  <c:v>4.1671706327028861</c:v>
                </c:pt>
                <c:pt idx="2655">
                  <c:v>4.20090988420547</c:v>
                </c:pt>
                <c:pt idx="2656">
                  <c:v>4.2097067388298974</c:v>
                </c:pt>
                <c:pt idx="2657">
                  <c:v>4.2530164426272918</c:v>
                </c:pt>
                <c:pt idx="2658">
                  <c:v>4.2634565795021135</c:v>
                </c:pt>
                <c:pt idx="2659">
                  <c:v>4.2440254532262651</c:v>
                </c:pt>
                <c:pt idx="2660">
                  <c:v>4.2422851035875713</c:v>
                </c:pt>
                <c:pt idx="2661">
                  <c:v>4.259879793315096</c:v>
                </c:pt>
                <c:pt idx="2662">
                  <c:v>4.2391916933847096</c:v>
                </c:pt>
                <c:pt idx="2663">
                  <c:v>4.2302977713719825</c:v>
                </c:pt>
                <c:pt idx="2664">
                  <c:v>4.2647135531566498</c:v>
                </c:pt>
                <c:pt idx="2665">
                  <c:v>4.2437352315400361</c:v>
                </c:pt>
                <c:pt idx="2666">
                  <c:v>4.2706101518761441</c:v>
                </c:pt>
                <c:pt idx="2667">
                  <c:v>4.2776676373405476</c:v>
                </c:pt>
                <c:pt idx="2668">
                  <c:v>4.2741879185418297</c:v>
                </c:pt>
                <c:pt idx="2669">
                  <c:v>4.2795040738888703</c:v>
                </c:pt>
                <c:pt idx="2670">
                  <c:v>4.2901383455402904</c:v>
                </c:pt>
                <c:pt idx="2671">
                  <c:v>4.3029963428145601</c:v>
                </c:pt>
                <c:pt idx="2672">
                  <c:v>4.3108264454706768</c:v>
                </c:pt>
                <c:pt idx="2673">
                  <c:v>4.320977341137942</c:v>
                </c:pt>
                <c:pt idx="2674">
                  <c:v>4.2926522928493673</c:v>
                </c:pt>
                <c:pt idx="2675">
                  <c:v>4.2456687354766576</c:v>
                </c:pt>
                <c:pt idx="2676">
                  <c:v>4.2522428449569061</c:v>
                </c:pt>
                <c:pt idx="2677">
                  <c:v>4.2860781833691188</c:v>
                </c:pt>
                <c:pt idx="2678">
                  <c:v>4.3237805296545755</c:v>
                </c:pt>
                <c:pt idx="2679">
                  <c:v>4.3306438803423815</c:v>
                </c:pt>
                <c:pt idx="2680">
                  <c:v>4.339731937131706</c:v>
                </c:pt>
                <c:pt idx="2681">
                  <c:v>4.3141130099714662</c:v>
                </c:pt>
                <c:pt idx="2682">
                  <c:v>4.3526860213156038</c:v>
                </c:pt>
                <c:pt idx="2683">
                  <c:v>4.371826925905224</c:v>
                </c:pt>
                <c:pt idx="2684">
                  <c:v>4.3653498838132743</c:v>
                </c:pt>
                <c:pt idx="2685">
                  <c:v>4.3676696963457529</c:v>
                </c:pt>
                <c:pt idx="2686">
                  <c:v>4.3811071565138073</c:v>
                </c:pt>
                <c:pt idx="2687">
                  <c:v>4.3800443176358668</c:v>
                </c:pt>
                <c:pt idx="2688">
                  <c:v>4.3643831318449635</c:v>
                </c:pt>
                <c:pt idx="2689">
                  <c:v>4.3590659960192539</c:v>
                </c:pt>
                <c:pt idx="2690">
                  <c:v>4.3404084674137877</c:v>
                </c:pt>
                <c:pt idx="2691">
                  <c:v>4.306185839927049</c:v>
                </c:pt>
                <c:pt idx="2692">
                  <c:v>4.3172064201743252</c:v>
                </c:pt>
                <c:pt idx="2693">
                  <c:v>4.2939082860252338</c:v>
                </c:pt>
                <c:pt idx="2694">
                  <c:v>4.3297741957623677</c:v>
                </c:pt>
                <c:pt idx="2695">
                  <c:v>4.3229108450745617</c:v>
                </c:pt>
                <c:pt idx="2696">
                  <c:v>4.2808032081262031</c:v>
                </c:pt>
                <c:pt idx="2697">
                  <c:v>4.2094243609730224</c:v>
                </c:pt>
                <c:pt idx="2698">
                  <c:v>4.205447539488774</c:v>
                </c:pt>
                <c:pt idx="2699">
                  <c:v>4.2464717475071287</c:v>
                </c:pt>
                <c:pt idx="2700">
                  <c:v>4.2980664960633739</c:v>
                </c:pt>
                <c:pt idx="2701">
                  <c:v>4.3051455520585105</c:v>
                </c:pt>
                <c:pt idx="2702">
                  <c:v>4.2928287790099082</c:v>
                </c:pt>
                <c:pt idx="2703">
                  <c:v>4.2063211459834644</c:v>
                </c:pt>
                <c:pt idx="2704">
                  <c:v>4.213400201978601</c:v>
                </c:pt>
                <c:pt idx="2705">
                  <c:v>4.1619025208106546</c:v>
                </c:pt>
                <c:pt idx="2706">
                  <c:v>4.2113637477816619</c:v>
                </c:pt>
                <c:pt idx="2707">
                  <c:v>4.1570540537890546</c:v>
                </c:pt>
                <c:pt idx="2708">
                  <c:v>4.200307870302276</c:v>
                </c:pt>
                <c:pt idx="2709">
                  <c:v>4.2177643125373754</c:v>
                </c:pt>
                <c:pt idx="2710">
                  <c:v>4.2542302752203573</c:v>
                </c:pt>
                <c:pt idx="2711">
                  <c:v>4.2464717475071279</c:v>
                </c:pt>
                <c:pt idx="2712">
                  <c:v>4.2157278583404363</c:v>
                </c:pt>
                <c:pt idx="2713">
                  <c:v>4.2053504721004735</c:v>
                </c:pt>
                <c:pt idx="2714">
                  <c:v>4.2204802384524065</c:v>
                </c:pt>
                <c:pt idx="2715">
                  <c:v>4.2914717965310603</c:v>
                </c:pt>
                <c:pt idx="2716">
                  <c:v>4.3241540920277215</c:v>
                </c:pt>
                <c:pt idx="2717">
                  <c:v>4.3369562020178183</c:v>
                </c:pt>
                <c:pt idx="2718">
                  <c:v>4.3704150366208721</c:v>
                </c:pt>
                <c:pt idx="2719">
                  <c:v>4.3875812571697441</c:v>
                </c:pt>
                <c:pt idx="2720">
                  <c:v>4.399024423723656</c:v>
                </c:pt>
                <c:pt idx="2721">
                  <c:v>4.3944661783882832</c:v>
                </c:pt>
                <c:pt idx="2722">
                  <c:v>4.4180329636928688</c:v>
                </c:pt>
                <c:pt idx="2723">
                  <c:v>4.4220097851771181</c:v>
                </c:pt>
                <c:pt idx="2724">
                  <c:v>4.4024188408781111</c:v>
                </c:pt>
                <c:pt idx="2725">
                  <c:v>4.4448970987636107</c:v>
                </c:pt>
                <c:pt idx="2726">
                  <c:v>4.4539165220460584</c:v>
                </c:pt>
                <c:pt idx="2727">
                  <c:v>4.4615779823709891</c:v>
                </c:pt>
                <c:pt idx="2728">
                  <c:v>4.4796168289358826</c:v>
                </c:pt>
                <c:pt idx="2729">
                  <c:v>4.5069663009481191</c:v>
                </c:pt>
                <c:pt idx="2730">
                  <c:v>4.5282054298908685</c:v>
                </c:pt>
                <c:pt idx="2731">
                  <c:v>4.5439166200939258</c:v>
                </c:pt>
                <c:pt idx="2732">
                  <c:v>4.5477953937112057</c:v>
                </c:pt>
                <c:pt idx="2733">
                  <c:v>4.5327636752262412</c:v>
                </c:pt>
                <c:pt idx="2734">
                  <c:v>4.4962977125432593</c:v>
                </c:pt>
                <c:pt idx="2735">
                  <c:v>4.497752742889074</c:v>
                </c:pt>
                <c:pt idx="2736">
                  <c:v>4.5316969144336214</c:v>
                </c:pt>
                <c:pt idx="2737">
                  <c:v>4.5332480316890651</c:v>
                </c:pt>
                <c:pt idx="2738">
                  <c:v>4.551189810865659</c:v>
                </c:pt>
                <c:pt idx="2739">
                  <c:v>4.5401339333862731</c:v>
                </c:pt>
                <c:pt idx="2740">
                  <c:v>4.5555549019031041</c:v>
                </c:pt>
                <c:pt idx="2741">
                  <c:v>4.5474081046366779</c:v>
                </c:pt>
                <c:pt idx="2742">
                  <c:v>4.5346059946465811</c:v>
                </c:pt>
                <c:pt idx="2743">
                  <c:v>4.5406192703277695</c:v>
                </c:pt>
                <c:pt idx="2744">
                  <c:v>4.5527419085997742</c:v>
                </c:pt>
                <c:pt idx="2745">
                  <c:v>4.4512015766096971</c:v>
                </c:pt>
                <c:pt idx="2746">
                  <c:v>4.5058024727672015</c:v>
                </c:pt>
                <c:pt idx="2747">
                  <c:v>4.4181300310811702</c:v>
                </c:pt>
                <c:pt idx="2748">
                  <c:v>4.3690570736633578</c:v>
                </c:pt>
                <c:pt idx="2749">
                  <c:v>4.4359747428694645</c:v>
                </c:pt>
                <c:pt idx="2750">
                  <c:v>4.3973762390799145</c:v>
                </c:pt>
                <c:pt idx="2751">
                  <c:v>4.4494553440989844</c:v>
                </c:pt>
                <c:pt idx="2752">
                  <c:v>4.5414918963437909</c:v>
                </c:pt>
                <c:pt idx="2753">
                  <c:v>4.5535174672274961</c:v>
                </c:pt>
                <c:pt idx="2754">
                  <c:v>4.5227745585394752</c:v>
                </c:pt>
                <c:pt idx="2755">
                  <c:v>4.5653498838132736</c:v>
                </c:pt>
                <c:pt idx="2756">
                  <c:v>4.524908080124713</c:v>
                </c:pt>
                <c:pt idx="2757">
                  <c:v>4.4937769018834954</c:v>
                </c:pt>
                <c:pt idx="2758">
                  <c:v>4.5639919208557584</c:v>
                </c:pt>
                <c:pt idx="2759">
                  <c:v>4.5237442519437954</c:v>
                </c:pt>
                <c:pt idx="2760">
                  <c:v>4.4756302026649379</c:v>
                </c:pt>
                <c:pt idx="2761">
                  <c:v>4.4280387485170225</c:v>
                </c:pt>
                <c:pt idx="2762">
                  <c:v>4.5066770597405617</c:v>
                </c:pt>
                <c:pt idx="2763">
                  <c:v>4.551737898442016</c:v>
                </c:pt>
                <c:pt idx="2764">
                  <c:v>4.5800590248159114</c:v>
                </c:pt>
                <c:pt idx="2765">
                  <c:v>4.6448765087115484</c:v>
                </c:pt>
                <c:pt idx="2766">
                  <c:v>4.6410810757811918</c:v>
                </c:pt>
                <c:pt idx="2767">
                  <c:v>4.6470178741261439</c:v>
                </c:pt>
                <c:pt idx="2768">
                  <c:v>4.6341706621172412</c:v>
                </c:pt>
                <c:pt idx="2769">
                  <c:v>4.6224921806826051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6-4054-A715-7482E9F44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17536"/>
        <c:axId val="80017952"/>
      </c:lineChart>
      <c:catAx>
        <c:axId val="80017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17952"/>
        <c:crosses val="autoZero"/>
        <c:auto val="1"/>
        <c:lblAlgn val="ctr"/>
        <c:lblOffset val="100"/>
        <c:noMultiLvlLbl val="0"/>
      </c:catAx>
      <c:valAx>
        <c:axId val="800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TLH </a:t>
            </a:r>
            <a:r>
              <a:rPr lang="ko-KR" altLang="en-US"/>
              <a:t>전략 자산 별 구성 비중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차트!$G$1</c:f>
              <c:strCache>
                <c:ptCount val="1"/>
                <c:pt idx="0">
                  <c:v>QQQ 평가 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차트!$F$2:$F$2771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차트!$G$2:$G$2771</c:f>
              <c:numCache>
                <c:formatCode>_(* #,##0_);_(* \(#,##0\);_(* "-"_);_(@_)</c:formatCode>
                <c:ptCount val="2770"/>
                <c:pt idx="0">
                  <c:v>20000000</c:v>
                </c:pt>
                <c:pt idx="1">
                  <c:v>20008525.754884545</c:v>
                </c:pt>
                <c:pt idx="2">
                  <c:v>19899863.365856487</c:v>
                </c:pt>
                <c:pt idx="3">
                  <c:v>20093227.828952204</c:v>
                </c:pt>
                <c:pt idx="4">
                  <c:v>19945410.766314093</c:v>
                </c:pt>
                <c:pt idx="5">
                  <c:v>19946081.535108462</c:v>
                </c:pt>
                <c:pt idx="6">
                  <c:v>19963238.726894248</c:v>
                </c:pt>
                <c:pt idx="7">
                  <c:v>20042528.546166256</c:v>
                </c:pt>
                <c:pt idx="8">
                  <c:v>20127956.232268117</c:v>
                </c:pt>
                <c:pt idx="9">
                  <c:v>19993831.388981432</c:v>
                </c:pt>
                <c:pt idx="10">
                  <c:v>20144500.208660841</c:v>
                </c:pt>
                <c:pt idx="11">
                  <c:v>20218610.011091251</c:v>
                </c:pt>
                <c:pt idx="12">
                  <c:v>19908298.425767481</c:v>
                </c:pt>
                <c:pt idx="13">
                  <c:v>20077615.73362105</c:v>
                </c:pt>
                <c:pt idx="14">
                  <c:v>20174581.975183163</c:v>
                </c:pt>
                <c:pt idx="15">
                  <c:v>20235159.552353494</c:v>
                </c:pt>
                <c:pt idx="16">
                  <c:v>20192860.49566628</c:v>
                </c:pt>
                <c:pt idx="17">
                  <c:v>20231689.726462647</c:v>
                </c:pt>
                <c:pt idx="18">
                  <c:v>20251998.663971554</c:v>
                </c:pt>
                <c:pt idx="19">
                  <c:v>19887978.486173328</c:v>
                </c:pt>
                <c:pt idx="20">
                  <c:v>20172938.382070523</c:v>
                </c:pt>
                <c:pt idx="21">
                  <c:v>20414911.778601717</c:v>
                </c:pt>
                <c:pt idx="22">
                  <c:v>20097448.164069366</c:v>
                </c:pt>
                <c:pt idx="23">
                  <c:v>20174877.563379195</c:v>
                </c:pt>
                <c:pt idx="24">
                  <c:v>20228284.600495782</c:v>
                </c:pt>
                <c:pt idx="25">
                  <c:v>20434100.492585167</c:v>
                </c:pt>
                <c:pt idx="26">
                  <c:v>20474171.734548446</c:v>
                </c:pt>
                <c:pt idx="27">
                  <c:v>20497959.359176558</c:v>
                </c:pt>
                <c:pt idx="28">
                  <c:v>20661400.062935241</c:v>
                </c:pt>
                <c:pt idx="29">
                  <c:v>21002330.808522388</c:v>
                </c:pt>
                <c:pt idx="30">
                  <c:v>20945564.034983546</c:v>
                </c:pt>
                <c:pt idx="31">
                  <c:v>20814170.414472368</c:v>
                </c:pt>
                <c:pt idx="32">
                  <c:v>20963765.759431321</c:v>
                </c:pt>
                <c:pt idx="33">
                  <c:v>20972004.000701278</c:v>
                </c:pt>
                <c:pt idx="34">
                  <c:v>20916613.568086747</c:v>
                </c:pt>
                <c:pt idx="35">
                  <c:v>20782315.551020388</c:v>
                </c:pt>
                <c:pt idx="36">
                  <c:v>20594348.111167051</c:v>
                </c:pt>
                <c:pt idx="37">
                  <c:v>20706877.598975968</c:v>
                </c:pt>
                <c:pt idx="38">
                  <c:v>20838921.824903123</c:v>
                </c:pt>
                <c:pt idx="39">
                  <c:v>21009570.755320191</c:v>
                </c:pt>
                <c:pt idx="40">
                  <c:v>20567763.990355227</c:v>
                </c:pt>
                <c:pt idx="41">
                  <c:v>20696134.739747263</c:v>
                </c:pt>
                <c:pt idx="42">
                  <c:v>20898661.468980312</c:v>
                </c:pt>
                <c:pt idx="43">
                  <c:v>20643549.816928264</c:v>
                </c:pt>
                <c:pt idx="44">
                  <c:v>20566935.448959004</c:v>
                </c:pt>
                <c:pt idx="45">
                  <c:v>20720003.274067316</c:v>
                </c:pt>
                <c:pt idx="46">
                  <c:v>20649040.308174722</c:v>
                </c:pt>
                <c:pt idx="47">
                  <c:v>20376417.974608667</c:v>
                </c:pt>
                <c:pt idx="48">
                  <c:v>20565505.548298907</c:v>
                </c:pt>
                <c:pt idx="49">
                  <c:v>20538619.469140287</c:v>
                </c:pt>
                <c:pt idx="50">
                  <c:v>20397648.047620546</c:v>
                </c:pt>
                <c:pt idx="51">
                  <c:v>19946913.053467799</c:v>
                </c:pt>
                <c:pt idx="52">
                  <c:v>20290371.917154327</c:v>
                </c:pt>
                <c:pt idx="53">
                  <c:v>20209578.985071521</c:v>
                </c:pt>
                <c:pt idx="54">
                  <c:v>20489814.888065297</c:v>
                </c:pt>
                <c:pt idx="55">
                  <c:v>20349946.507138781</c:v>
                </c:pt>
                <c:pt idx="56">
                  <c:v>20468259.756071884</c:v>
                </c:pt>
                <c:pt idx="57">
                  <c:v>20606120.487801895</c:v>
                </c:pt>
                <c:pt idx="58">
                  <c:v>20543170.357402585</c:v>
                </c:pt>
                <c:pt idx="59">
                  <c:v>20495862.006456777</c:v>
                </c:pt>
                <c:pt idx="60">
                  <c:v>20557655.052383073</c:v>
                </c:pt>
                <c:pt idx="61">
                  <c:v>20583948.246713441</c:v>
                </c:pt>
                <c:pt idx="62">
                  <c:v>20417330.563054416</c:v>
                </c:pt>
                <c:pt idx="63">
                  <c:v>20399802.848901812</c:v>
                </c:pt>
                <c:pt idx="64">
                  <c:v>20334329.194024071</c:v>
                </c:pt>
                <c:pt idx="65">
                  <c:v>20393580.856653791</c:v>
                </c:pt>
                <c:pt idx="66">
                  <c:v>20397242.354108036</c:v>
                </c:pt>
                <c:pt idx="67">
                  <c:v>20371568.740445234</c:v>
                </c:pt>
                <c:pt idx="68">
                  <c:v>20209492.753801126</c:v>
                </c:pt>
                <c:pt idx="69">
                  <c:v>20165759.310284976</c:v>
                </c:pt>
                <c:pt idx="70">
                  <c:v>20189115.225975171</c:v>
                </c:pt>
                <c:pt idx="71">
                  <c:v>20083670.652826209</c:v>
                </c:pt>
                <c:pt idx="72">
                  <c:v>20074005.476365212</c:v>
                </c:pt>
                <c:pt idx="73">
                  <c:v>20204719.33118885</c:v>
                </c:pt>
                <c:pt idx="74">
                  <c:v>19954959.566052333</c:v>
                </c:pt>
                <c:pt idx="75">
                  <c:v>20123060.96228008</c:v>
                </c:pt>
                <c:pt idx="76">
                  <c:v>20228245.124125727</c:v>
                </c:pt>
                <c:pt idx="77">
                  <c:v>20287832.143027</c:v>
                </c:pt>
                <c:pt idx="78">
                  <c:v>20289489.08318853</c:v>
                </c:pt>
                <c:pt idx="79">
                  <c:v>20557542.682213124</c:v>
                </c:pt>
                <c:pt idx="80">
                  <c:v>20561685.717645865</c:v>
                </c:pt>
                <c:pt idx="81">
                  <c:v>20473941.719128802</c:v>
                </c:pt>
                <c:pt idx="82">
                  <c:v>20525907.92107122</c:v>
                </c:pt>
                <c:pt idx="83">
                  <c:v>20371904.573546372</c:v>
                </c:pt>
                <c:pt idx="84">
                  <c:v>20369150.546543714</c:v>
                </c:pt>
                <c:pt idx="85">
                  <c:v>20348609.010759193</c:v>
                </c:pt>
                <c:pt idx="86">
                  <c:v>20288308.931692213</c:v>
                </c:pt>
                <c:pt idx="87">
                  <c:v>20411818.587134417</c:v>
                </c:pt>
                <c:pt idx="88">
                  <c:v>20473895.29616316</c:v>
                </c:pt>
                <c:pt idx="89">
                  <c:v>20674402.831455212</c:v>
                </c:pt>
                <c:pt idx="90">
                  <c:v>20291267.302292004</c:v>
                </c:pt>
                <c:pt idx="91">
                  <c:v>20580375.310167808</c:v>
                </c:pt>
                <c:pt idx="92">
                  <c:v>20451472.897523277</c:v>
                </c:pt>
                <c:pt idx="93">
                  <c:v>20405940.705456667</c:v>
                </c:pt>
                <c:pt idx="94">
                  <c:v>20354265.14752033</c:v>
                </c:pt>
                <c:pt idx="95">
                  <c:v>20524822.820277058</c:v>
                </c:pt>
                <c:pt idx="96">
                  <c:v>20540612.462705892</c:v>
                </c:pt>
                <c:pt idx="97">
                  <c:v>20312697.300651662</c:v>
                </c:pt>
                <c:pt idx="98">
                  <c:v>20356116.136252958</c:v>
                </c:pt>
                <c:pt idx="99">
                  <c:v>20258935.291594792</c:v>
                </c:pt>
                <c:pt idx="100">
                  <c:v>20474840.171092309</c:v>
                </c:pt>
                <c:pt idx="101">
                  <c:v>20326407.126648393</c:v>
                </c:pt>
                <c:pt idx="102">
                  <c:v>20287188.635545161</c:v>
                </c:pt>
                <c:pt idx="103">
                  <c:v>20442148.542239815</c:v>
                </c:pt>
                <c:pt idx="104">
                  <c:v>19899107.853228372</c:v>
                </c:pt>
                <c:pt idx="105">
                  <c:v>19991193.495932918</c:v>
                </c:pt>
                <c:pt idx="106">
                  <c:v>19777920.804944079</c:v>
                </c:pt>
                <c:pt idx="107">
                  <c:v>19534434.015553176</c:v>
                </c:pt>
                <c:pt idx="108">
                  <c:v>19593078.208952125</c:v>
                </c:pt>
                <c:pt idx="109">
                  <c:v>19475887.981478807</c:v>
                </c:pt>
                <c:pt idx="110">
                  <c:v>19677561.418237489</c:v>
                </c:pt>
                <c:pt idx="111">
                  <c:v>19398635.010162584</c:v>
                </c:pt>
                <c:pt idx="112">
                  <c:v>19470332.77776939</c:v>
                </c:pt>
                <c:pt idx="113">
                  <c:v>19656498.647453185</c:v>
                </c:pt>
                <c:pt idx="114">
                  <c:v>19313852.927468106</c:v>
                </c:pt>
                <c:pt idx="115">
                  <c:v>19477625.037893411</c:v>
                </c:pt>
                <c:pt idx="116">
                  <c:v>19469344.881595708</c:v>
                </c:pt>
                <c:pt idx="117">
                  <c:v>19564454.634514559</c:v>
                </c:pt>
                <c:pt idx="118">
                  <c:v>19706157.493470192</c:v>
                </c:pt>
                <c:pt idx="119">
                  <c:v>19498814.636118855</c:v>
                </c:pt>
                <c:pt idx="120">
                  <c:v>19495937.335605465</c:v>
                </c:pt>
                <c:pt idx="121">
                  <c:v>19304619.20655312</c:v>
                </c:pt>
                <c:pt idx="122">
                  <c:v>19598504.998168521</c:v>
                </c:pt>
                <c:pt idx="123">
                  <c:v>19817378.669204138</c:v>
                </c:pt>
                <c:pt idx="124">
                  <c:v>19865362.949083395</c:v>
                </c:pt>
                <c:pt idx="125">
                  <c:v>19882512.034417834</c:v>
                </c:pt>
                <c:pt idx="126">
                  <c:v>20157404.43297917</c:v>
                </c:pt>
                <c:pt idx="127">
                  <c:v>20131034.101796988</c:v>
                </c:pt>
                <c:pt idx="128">
                  <c:v>20103111.880992949</c:v>
                </c:pt>
                <c:pt idx="129">
                  <c:v>20323525.106253497</c:v>
                </c:pt>
                <c:pt idx="130">
                  <c:v>20046640.404641278</c:v>
                </c:pt>
                <c:pt idx="131">
                  <c:v>19704301.263443422</c:v>
                </c:pt>
                <c:pt idx="132">
                  <c:v>19772539.913275182</c:v>
                </c:pt>
                <c:pt idx="133">
                  <c:v>19727498.962442845</c:v>
                </c:pt>
                <c:pt idx="134">
                  <c:v>19554942.3273913</c:v>
                </c:pt>
                <c:pt idx="135">
                  <c:v>19658215.109461911</c:v>
                </c:pt>
                <c:pt idx="136">
                  <c:v>19551929.80650454</c:v>
                </c:pt>
                <c:pt idx="137">
                  <c:v>19846808.466173828</c:v>
                </c:pt>
                <c:pt idx="138">
                  <c:v>19751930.154112961</c:v>
                </c:pt>
                <c:pt idx="139">
                  <c:v>20015463.524425842</c:v>
                </c:pt>
                <c:pt idx="140">
                  <c:v>19975699.750472534</c:v>
                </c:pt>
                <c:pt idx="141">
                  <c:v>19943688.537767228</c:v>
                </c:pt>
                <c:pt idx="142">
                  <c:v>19787323.496641897</c:v>
                </c:pt>
                <c:pt idx="143">
                  <c:v>19350299.718048818</c:v>
                </c:pt>
                <c:pt idx="144">
                  <c:v>19322109.580664597</c:v>
                </c:pt>
                <c:pt idx="145">
                  <c:v>19236590.203088477</c:v>
                </c:pt>
                <c:pt idx="146">
                  <c:v>19089716.570784386</c:v>
                </c:pt>
                <c:pt idx="147">
                  <c:v>18606982.969085507</c:v>
                </c:pt>
                <c:pt idx="148">
                  <c:v>18877838.170968067</c:v>
                </c:pt>
                <c:pt idx="149">
                  <c:v>18016132.119622648</c:v>
                </c:pt>
                <c:pt idx="150">
                  <c:v>18086433.469828852</c:v>
                </c:pt>
                <c:pt idx="151">
                  <c:v>17160457.06815666</c:v>
                </c:pt>
                <c:pt idx="152">
                  <c:v>18037958.408652119</c:v>
                </c:pt>
                <c:pt idx="153">
                  <c:v>17118457.72133309</c:v>
                </c:pt>
                <c:pt idx="154">
                  <c:v>17908313.544121619</c:v>
                </c:pt>
                <c:pt idx="155">
                  <c:v>17990891.966175474</c:v>
                </c:pt>
                <c:pt idx="156">
                  <c:v>18249118.867504295</c:v>
                </c:pt>
                <c:pt idx="157">
                  <c:v>18057858.401569337</c:v>
                </c:pt>
                <c:pt idx="158">
                  <c:v>18093237.540393151</c:v>
                </c:pt>
                <c:pt idx="159">
                  <c:v>17354119.241845127</c:v>
                </c:pt>
                <c:pt idx="160">
                  <c:v>17286891.601709083</c:v>
                </c:pt>
                <c:pt idx="161">
                  <c:v>17241525.924004059</c:v>
                </c:pt>
                <c:pt idx="162">
                  <c:v>17712010.670394368</c:v>
                </c:pt>
                <c:pt idx="163">
                  <c:v>18033953.865744397</c:v>
                </c:pt>
                <c:pt idx="164">
                  <c:v>17840254.253618624</c:v>
                </c:pt>
                <c:pt idx="165">
                  <c:v>18007504.179007333</c:v>
                </c:pt>
                <c:pt idx="166">
                  <c:v>18389335.693134766</c:v>
                </c:pt>
                <c:pt idx="167">
                  <c:v>18398852.812788673</c:v>
                </c:pt>
                <c:pt idx="168">
                  <c:v>18397544.949504737</c:v>
                </c:pt>
                <c:pt idx="169">
                  <c:v>18111523.990736969</c:v>
                </c:pt>
                <c:pt idx="170">
                  <c:v>17679534.330276385</c:v>
                </c:pt>
                <c:pt idx="171">
                  <c:v>17744491.095259633</c:v>
                </c:pt>
                <c:pt idx="172">
                  <c:v>18192398.772064537</c:v>
                </c:pt>
                <c:pt idx="173">
                  <c:v>18059623.87532087</c:v>
                </c:pt>
                <c:pt idx="174">
                  <c:v>17620976.66124652</c:v>
                </c:pt>
                <c:pt idx="175">
                  <c:v>17734968.060863797</c:v>
                </c:pt>
                <c:pt idx="176">
                  <c:v>17897625.308178116</c:v>
                </c:pt>
                <c:pt idx="177">
                  <c:v>18656275.605971083</c:v>
                </c:pt>
                <c:pt idx="178">
                  <c:v>19125073.637169916</c:v>
                </c:pt>
                <c:pt idx="179">
                  <c:v>19164495.329952233</c:v>
                </c:pt>
                <c:pt idx="180">
                  <c:v>19408652.422627825</c:v>
                </c:pt>
                <c:pt idx="181">
                  <c:v>19592119.544626698</c:v>
                </c:pt>
                <c:pt idx="182">
                  <c:v>19026220.487396121</c:v>
                </c:pt>
                <c:pt idx="183">
                  <c:v>18885841.945480056</c:v>
                </c:pt>
                <c:pt idx="184">
                  <c:v>18930702.950437952</c:v>
                </c:pt>
                <c:pt idx="185">
                  <c:v>19681441.021691512</c:v>
                </c:pt>
                <c:pt idx="186">
                  <c:v>19560628.356561184</c:v>
                </c:pt>
                <c:pt idx="187">
                  <c:v>19102771.822777592</c:v>
                </c:pt>
                <c:pt idx="188">
                  <c:v>19310530.264633633</c:v>
                </c:pt>
                <c:pt idx="189">
                  <c:v>18907089.853451177</c:v>
                </c:pt>
                <c:pt idx="190">
                  <c:v>18369033.940984551</c:v>
                </c:pt>
                <c:pt idx="191">
                  <c:v>19018715.422126628</c:v>
                </c:pt>
                <c:pt idx="192">
                  <c:v>19326701.891103026</c:v>
                </c:pt>
                <c:pt idx="193">
                  <c:v>19676679.149396617</c:v>
                </c:pt>
                <c:pt idx="194">
                  <c:v>19336508.576062322</c:v>
                </c:pt>
                <c:pt idx="195">
                  <c:v>19868221.143324163</c:v>
                </c:pt>
                <c:pt idx="196">
                  <c:v>19771025.858461753</c:v>
                </c:pt>
                <c:pt idx="197">
                  <c:v>19985205.301348902</c:v>
                </c:pt>
                <c:pt idx="198">
                  <c:v>19757476.458977077</c:v>
                </c:pt>
                <c:pt idx="199">
                  <c:v>20098679.303939559</c:v>
                </c:pt>
                <c:pt idx="200">
                  <c:v>19448090.464674268</c:v>
                </c:pt>
                <c:pt idx="201">
                  <c:v>19916363.005804867</c:v>
                </c:pt>
                <c:pt idx="202">
                  <c:v>19451073.833126329</c:v>
                </c:pt>
                <c:pt idx="203">
                  <c:v>19761379.342268787</c:v>
                </c:pt>
                <c:pt idx="204">
                  <c:v>20174389.253654234</c:v>
                </c:pt>
                <c:pt idx="205">
                  <c:v>20194820.752912529</c:v>
                </c:pt>
                <c:pt idx="206">
                  <c:v>19704249.354499344</c:v>
                </c:pt>
                <c:pt idx="207">
                  <c:v>19961000.518748105</c:v>
                </c:pt>
                <c:pt idx="208">
                  <c:v>20347096.815720499</c:v>
                </c:pt>
                <c:pt idx="209">
                  <c:v>20157767.165503915</c:v>
                </c:pt>
                <c:pt idx="210">
                  <c:v>19762979.643678028</c:v>
                </c:pt>
                <c:pt idx="211">
                  <c:v>19275297.580065448</c:v>
                </c:pt>
                <c:pt idx="212">
                  <c:v>19729723.049954623</c:v>
                </c:pt>
                <c:pt idx="213">
                  <c:v>20231516.596221101</c:v>
                </c:pt>
                <c:pt idx="214">
                  <c:v>19767457.741412878</c:v>
                </c:pt>
                <c:pt idx="215">
                  <c:v>20001396.926100109</c:v>
                </c:pt>
                <c:pt idx="216">
                  <c:v>20332758.856426105</c:v>
                </c:pt>
                <c:pt idx="217">
                  <c:v>19520417.257936232</c:v>
                </c:pt>
                <c:pt idx="218">
                  <c:v>20003007.335321426</c:v>
                </c:pt>
                <c:pt idx="219">
                  <c:v>20240285.667249609</c:v>
                </c:pt>
                <c:pt idx="220">
                  <c:v>19988008.737162109</c:v>
                </c:pt>
                <c:pt idx="221">
                  <c:v>20140377.707899664</c:v>
                </c:pt>
                <c:pt idx="222">
                  <c:v>20001694.653759804</c:v>
                </c:pt>
                <c:pt idx="223">
                  <c:v>19579933.654160582</c:v>
                </c:pt>
                <c:pt idx="224">
                  <c:v>19703850.906079844</c:v>
                </c:pt>
                <c:pt idx="225">
                  <c:v>19359787.458521444</c:v>
                </c:pt>
                <c:pt idx="226">
                  <c:v>19361857.525024891</c:v>
                </c:pt>
                <c:pt idx="227">
                  <c:v>19039932.632756069</c:v>
                </c:pt>
                <c:pt idx="228">
                  <c:v>19212422.191050082</c:v>
                </c:pt>
                <c:pt idx="229">
                  <c:v>19599140.703617614</c:v>
                </c:pt>
                <c:pt idx="230">
                  <c:v>19499854.375406966</c:v>
                </c:pt>
                <c:pt idx="231">
                  <c:v>20255634.171252493</c:v>
                </c:pt>
                <c:pt idx="232">
                  <c:v>19959056.74468926</c:v>
                </c:pt>
                <c:pt idx="233">
                  <c:v>20028263.827757727</c:v>
                </c:pt>
                <c:pt idx="234">
                  <c:v>20227789.783910338</c:v>
                </c:pt>
                <c:pt idx="235">
                  <c:v>20259634.287029088</c:v>
                </c:pt>
                <c:pt idx="236">
                  <c:v>20239785.86345854</c:v>
                </c:pt>
                <c:pt idx="237">
                  <c:v>19890369.675463129</c:v>
                </c:pt>
                <c:pt idx="238">
                  <c:v>20500001.47803241</c:v>
                </c:pt>
                <c:pt idx="239">
                  <c:v>20205172.63834776</c:v>
                </c:pt>
                <c:pt idx="240">
                  <c:v>20116820.403806396</c:v>
                </c:pt>
                <c:pt idx="241">
                  <c:v>19963438.360536568</c:v>
                </c:pt>
                <c:pt idx="242">
                  <c:v>20154252.229757398</c:v>
                </c:pt>
                <c:pt idx="243">
                  <c:v>20110790.517632306</c:v>
                </c:pt>
                <c:pt idx="244">
                  <c:v>20171000.523450218</c:v>
                </c:pt>
                <c:pt idx="245">
                  <c:v>20557617.766329225</c:v>
                </c:pt>
                <c:pt idx="246">
                  <c:v>20336891.902296331</c:v>
                </c:pt>
                <c:pt idx="247">
                  <c:v>20669918.546952207</c:v>
                </c:pt>
                <c:pt idx="248">
                  <c:v>20748292.087138321</c:v>
                </c:pt>
                <c:pt idx="249">
                  <c:v>20917619.271181121</c:v>
                </c:pt>
                <c:pt idx="250">
                  <c:v>20591977.117473867</c:v>
                </c:pt>
                <c:pt idx="251">
                  <c:v>20745011.584886648</c:v>
                </c:pt>
                <c:pt idx="252">
                  <c:v>20643020.989227045</c:v>
                </c:pt>
                <c:pt idx="253">
                  <c:v>3.4176560333776252E-9</c:v>
                </c:pt>
                <c:pt idx="254">
                  <c:v>3.4170557924539937E-9</c:v>
                </c:pt>
                <c:pt idx="255">
                  <c:v>3.4379329339628841E-9</c:v>
                </c:pt>
                <c:pt idx="256">
                  <c:v>3.4591810336053187E-9</c:v>
                </c:pt>
                <c:pt idx="257">
                  <c:v>3.4704082623875368E-9</c:v>
                </c:pt>
                <c:pt idx="258">
                  <c:v>3.4793834757351761E-9</c:v>
                </c:pt>
                <c:pt idx="259">
                  <c:v>3.4882529279798292E-9</c:v>
                </c:pt>
                <c:pt idx="260">
                  <c:v>3.493693655656216E-9</c:v>
                </c:pt>
                <c:pt idx="261">
                  <c:v>3.4468085178218647E-9</c:v>
                </c:pt>
                <c:pt idx="262">
                  <c:v>3.4512062703697665E-9</c:v>
                </c:pt>
                <c:pt idx="263">
                  <c:v>3.4776646415366486E-9</c:v>
                </c:pt>
                <c:pt idx="264">
                  <c:v>3.4833081513170327E-9</c:v>
                </c:pt>
                <c:pt idx="265">
                  <c:v>3.4756203830283993E-9</c:v>
                </c:pt>
                <c:pt idx="266">
                  <c:v>3.4774708543636733E-9</c:v>
                </c:pt>
                <c:pt idx="267">
                  <c:v>3.4735087824628863E-9</c:v>
                </c:pt>
                <c:pt idx="268">
                  <c:v>3.4768490839098831E-9</c:v>
                </c:pt>
                <c:pt idx="269">
                  <c:v>3.446357698123847E-9</c:v>
                </c:pt>
                <c:pt idx="270">
                  <c:v>3.4488422963363523E-9</c:v>
                </c:pt>
                <c:pt idx="271">
                  <c:v>3.4495551580562279E-9</c:v>
                </c:pt>
                <c:pt idx="272">
                  <c:v>3.4364643042863466E-9</c:v>
                </c:pt>
                <c:pt idx="273">
                  <c:v>3.4757249110839435E-9</c:v>
                </c:pt>
                <c:pt idx="274">
                  <c:v>3.4565085395854562E-9</c:v>
                </c:pt>
                <c:pt idx="275">
                  <c:v>3.5040878763084035E-9</c:v>
                </c:pt>
                <c:pt idx="276">
                  <c:v>3.5102929314234644E-9</c:v>
                </c:pt>
                <c:pt idx="277">
                  <c:v>3.5122632112916107E-9</c:v>
                </c:pt>
                <c:pt idx="278">
                  <c:v>3.5136466231904253E-9</c:v>
                </c:pt>
                <c:pt idx="279">
                  <c:v>3.5179693645659427E-9</c:v>
                </c:pt>
                <c:pt idx="280">
                  <c:v>3.5171380558267627E-9</c:v>
                </c:pt>
                <c:pt idx="281">
                  <c:v>3.5374558310650175E-9</c:v>
                </c:pt>
                <c:pt idx="282">
                  <c:v>3.5389976089277297E-9</c:v>
                </c:pt>
                <c:pt idx="283">
                  <c:v>3.5152005055749671E-9</c:v>
                </c:pt>
                <c:pt idx="284">
                  <c:v>3.5870586332009674E-9</c:v>
                </c:pt>
                <c:pt idx="285">
                  <c:v>3.5764949804502065E-9</c:v>
                </c:pt>
                <c:pt idx="286">
                  <c:v>3.5696444920176875E-9</c:v>
                </c:pt>
                <c:pt idx="287">
                  <c:v>3.5679155354273466E-9</c:v>
                </c:pt>
                <c:pt idx="288">
                  <c:v>3.5932369599152028E-9</c:v>
                </c:pt>
                <c:pt idx="289">
                  <c:v>3.5914047888354615E-9</c:v>
                </c:pt>
                <c:pt idx="290">
                  <c:v>3.6069263390459128E-9</c:v>
                </c:pt>
                <c:pt idx="291">
                  <c:v>3.6031587556806246E-9</c:v>
                </c:pt>
                <c:pt idx="292">
                  <c:v>3.5710087718143766E-9</c:v>
                </c:pt>
                <c:pt idx="293">
                  <c:v>3.589512149346774E-9</c:v>
                </c:pt>
                <c:pt idx="294">
                  <c:v>3.5686383830579871E-9</c:v>
                </c:pt>
                <c:pt idx="295">
                  <c:v>3.5634302880396264E-9</c:v>
                </c:pt>
                <c:pt idx="296">
                  <c:v>3.5240272994769839E-9</c:v>
                </c:pt>
                <c:pt idx="297">
                  <c:v>3.555721481603769E-9</c:v>
                </c:pt>
                <c:pt idx="298">
                  <c:v>3.5699341191275379E-9</c:v>
                </c:pt>
                <c:pt idx="299">
                  <c:v>3.5822990028577804E-9</c:v>
                </c:pt>
                <c:pt idx="300">
                  <c:v>3.6018848691128372E-9</c:v>
                </c:pt>
                <c:pt idx="301">
                  <c:v>3.6592604394058981E-9</c:v>
                </c:pt>
                <c:pt idx="302">
                  <c:v>3.6706066026681585E-9</c:v>
                </c:pt>
                <c:pt idx="303">
                  <c:v>3.6970372633788881E-9</c:v>
                </c:pt>
                <c:pt idx="304">
                  <c:v>3.6955553021584816E-9</c:v>
                </c:pt>
                <c:pt idx="305">
                  <c:v>3.698045374562753E-9</c:v>
                </c:pt>
                <c:pt idx="306">
                  <c:v>3.6964813520512508E-9</c:v>
                </c:pt>
                <c:pt idx="307">
                  <c:v>3.7052562873896019E-9</c:v>
                </c:pt>
                <c:pt idx="308">
                  <c:v>3.678726047979808E-9</c:v>
                </c:pt>
                <c:pt idx="309">
                  <c:v>3.7090155915393555E-9</c:v>
                </c:pt>
                <c:pt idx="310">
                  <c:v>3.7826719511713237E-9</c:v>
                </c:pt>
                <c:pt idx="311">
                  <c:v>3.745982018017458E-9</c:v>
                </c:pt>
                <c:pt idx="312">
                  <c:v>3.7325026181633805E-9</c:v>
                </c:pt>
                <c:pt idx="313">
                  <c:v>3.7300614661717192E-9</c:v>
                </c:pt>
                <c:pt idx="314">
                  <c:v>3.732807016518791E-9</c:v>
                </c:pt>
                <c:pt idx="315">
                  <c:v>3.7429550889100943E-9</c:v>
                </c:pt>
                <c:pt idx="316">
                  <c:v>3.7077190405909729E-9</c:v>
                </c:pt>
                <c:pt idx="317">
                  <c:v>3.6960076087666491E-9</c:v>
                </c:pt>
                <c:pt idx="318">
                  <c:v>3.6868945480819093E-9</c:v>
                </c:pt>
                <c:pt idx="319">
                  <c:v>3.6811244001455631E-9</c:v>
                </c:pt>
                <c:pt idx="320">
                  <c:v>3.6237255726518928E-9</c:v>
                </c:pt>
                <c:pt idx="321">
                  <c:v>3.6530562151710911E-9</c:v>
                </c:pt>
                <c:pt idx="322">
                  <c:v>3.7035454492979622E-9</c:v>
                </c:pt>
                <c:pt idx="323">
                  <c:v>3.6417746684946908E-9</c:v>
                </c:pt>
                <c:pt idx="324">
                  <c:v>3.6510239200140407E-9</c:v>
                </c:pt>
                <c:pt idx="325">
                  <c:v>3.711663615263206E-9</c:v>
                </c:pt>
                <c:pt idx="326">
                  <c:v>3.6877184499815031E-9</c:v>
                </c:pt>
                <c:pt idx="327">
                  <c:v>3.6673248121132933E-9</c:v>
                </c:pt>
                <c:pt idx="328">
                  <c:v>3.6781315225198338E-9</c:v>
                </c:pt>
                <c:pt idx="329">
                  <c:v>3.6468796224653486E-9</c:v>
                </c:pt>
                <c:pt idx="330">
                  <c:v>3.6649206640504415E-9</c:v>
                </c:pt>
                <c:pt idx="331">
                  <c:v>3.7168903666895402E-9</c:v>
                </c:pt>
                <c:pt idx="332">
                  <c:v>3.7263966603973133E-9</c:v>
                </c:pt>
                <c:pt idx="333">
                  <c:v>3.7285721322177782E-9</c:v>
                </c:pt>
                <c:pt idx="334">
                  <c:v>3.6981361637629104E-9</c:v>
                </c:pt>
                <c:pt idx="335">
                  <c:v>3.7211394486291736E-9</c:v>
                </c:pt>
                <c:pt idx="336">
                  <c:v>3.7014970918107792E-9</c:v>
                </c:pt>
                <c:pt idx="337">
                  <c:v>3.6782568344051473E-9</c:v>
                </c:pt>
                <c:pt idx="338">
                  <c:v>3.6269327347611122E-9</c:v>
                </c:pt>
                <c:pt idx="339">
                  <c:v>3.651776609103763E-9</c:v>
                </c:pt>
                <c:pt idx="340">
                  <c:v>3.6281832718998437E-9</c:v>
                </c:pt>
                <c:pt idx="341">
                  <c:v>3.6217462081822306E-9</c:v>
                </c:pt>
                <c:pt idx="342">
                  <c:v>3.6357411360654627E-9</c:v>
                </c:pt>
                <c:pt idx="343">
                  <c:v>3.6377909232498947E-9</c:v>
                </c:pt>
                <c:pt idx="344">
                  <c:v>3.6060244489988237E-9</c:v>
                </c:pt>
                <c:pt idx="345">
                  <c:v>3.6001375519845167E-9</c:v>
                </c:pt>
                <c:pt idx="346">
                  <c:v>3.6219261656356142E-9</c:v>
                </c:pt>
                <c:pt idx="347">
                  <c:v>3.560887309532745E-9</c:v>
                </c:pt>
                <c:pt idx="348">
                  <c:v>3.5597021368971583E-9</c:v>
                </c:pt>
                <c:pt idx="349">
                  <c:v>3.6089061933353149E-9</c:v>
                </c:pt>
                <c:pt idx="350">
                  <c:v>3.5984338001071595E-9</c:v>
                </c:pt>
                <c:pt idx="351">
                  <c:v>3.6291188166615033E-9</c:v>
                </c:pt>
                <c:pt idx="352">
                  <c:v>3.6596621413309549E-9</c:v>
                </c:pt>
                <c:pt idx="353">
                  <c:v>3.6633986647416348E-9</c:v>
                </c:pt>
                <c:pt idx="354">
                  <c:v>3.674767717143368E-9</c:v>
                </c:pt>
                <c:pt idx="355">
                  <c:v>3.6260705442714428E-9</c:v>
                </c:pt>
                <c:pt idx="356">
                  <c:v>3.6294100657130458E-9</c:v>
                </c:pt>
                <c:pt idx="357">
                  <c:v>3.5314954352827499E-9</c:v>
                </c:pt>
                <c:pt idx="358">
                  <c:v>3.5422798268314187E-9</c:v>
                </c:pt>
                <c:pt idx="359">
                  <c:v>3.5639690725020045E-9</c:v>
                </c:pt>
                <c:pt idx="360">
                  <c:v>3.6440436417706225E-9</c:v>
                </c:pt>
                <c:pt idx="361">
                  <c:v>3.6193135114217511E-9</c:v>
                </c:pt>
                <c:pt idx="362">
                  <c:v>3.6600833570048507E-9</c:v>
                </c:pt>
                <c:pt idx="363">
                  <c:v>3.5845996015382293E-9</c:v>
                </c:pt>
                <c:pt idx="364">
                  <c:v>3.6402053388826516E-9</c:v>
                </c:pt>
                <c:pt idx="365">
                  <c:v>3.6101912141361931E-9</c:v>
                </c:pt>
                <c:pt idx="366">
                  <c:v>3.642056763624168E-9</c:v>
                </c:pt>
                <c:pt idx="367">
                  <c:v>3.6774225708313682E-9</c:v>
                </c:pt>
                <c:pt idx="368">
                  <c:v>3.6577770801784481E-9</c:v>
                </c:pt>
                <c:pt idx="369">
                  <c:v>3.6906042407167664E-9</c:v>
                </c:pt>
                <c:pt idx="370">
                  <c:v>3.6674168125614415E-9</c:v>
                </c:pt>
                <c:pt idx="371">
                  <c:v>3.5868995257715138E-9</c:v>
                </c:pt>
                <c:pt idx="372">
                  <c:v>3.6316299188854368E-9</c:v>
                </c:pt>
                <c:pt idx="373">
                  <c:v>3.587603055024147E-9</c:v>
                </c:pt>
                <c:pt idx="374">
                  <c:v>3.5954867095711056E-9</c:v>
                </c:pt>
                <c:pt idx="375">
                  <c:v>3.6211574956723779E-9</c:v>
                </c:pt>
                <c:pt idx="376">
                  <c:v>3.6049038888847914E-9</c:v>
                </c:pt>
                <c:pt idx="377">
                  <c:v>3.6678487048220638E-9</c:v>
                </c:pt>
                <c:pt idx="378">
                  <c:v>3.6791507056932462E-9</c:v>
                </c:pt>
                <c:pt idx="379">
                  <c:v>3.678348813764387E-9</c:v>
                </c:pt>
                <c:pt idx="380">
                  <c:v>3.6517285342938524E-9</c:v>
                </c:pt>
                <c:pt idx="381">
                  <c:v>3.6259459732548295E-9</c:v>
                </c:pt>
                <c:pt idx="382">
                  <c:v>3.6324385371244721E-9</c:v>
                </c:pt>
                <c:pt idx="383">
                  <c:v>3.6080193825682728E-9</c:v>
                </c:pt>
                <c:pt idx="384">
                  <c:v>3.5998159387133911E-9</c:v>
                </c:pt>
                <c:pt idx="385">
                  <c:v>3.6147801019126292E-9</c:v>
                </c:pt>
                <c:pt idx="386">
                  <c:v>3.6721711308018714E-9</c:v>
                </c:pt>
                <c:pt idx="387">
                  <c:v>3.6533223321839613E-9</c:v>
                </c:pt>
                <c:pt idx="388">
                  <c:v>3.6666103221705271E-9</c:v>
                </c:pt>
                <c:pt idx="389">
                  <c:v>3.6910211420604354E-9</c:v>
                </c:pt>
                <c:pt idx="390">
                  <c:v>3.6900053964927794E-9</c:v>
                </c:pt>
                <c:pt idx="391">
                  <c:v>3.6625065823159279E-9</c:v>
                </c:pt>
                <c:pt idx="392">
                  <c:v>3.6426903614881206E-9</c:v>
                </c:pt>
                <c:pt idx="393">
                  <c:v>3.6099531850197766E-9</c:v>
                </c:pt>
                <c:pt idx="394">
                  <c:v>3.6261743275645133E-9</c:v>
                </c:pt>
                <c:pt idx="395">
                  <c:v>3.6733476996175795E-9</c:v>
                </c:pt>
                <c:pt idx="396">
                  <c:v>3.7123213281802235E-9</c:v>
                </c:pt>
                <c:pt idx="397">
                  <c:v>3.7099132654816458E-9</c:v>
                </c:pt>
                <c:pt idx="398">
                  <c:v>3.661453615393384E-9</c:v>
                </c:pt>
                <c:pt idx="399">
                  <c:v>3.6455784542965834E-9</c:v>
                </c:pt>
                <c:pt idx="400">
                  <c:v>3.6367957083029982E-9</c:v>
                </c:pt>
                <c:pt idx="401">
                  <c:v>3.7190248724527918E-9</c:v>
                </c:pt>
                <c:pt idx="402">
                  <c:v>3.7072474756598693E-9</c:v>
                </c:pt>
                <c:pt idx="403">
                  <c:v>3.7250083951789747E-9</c:v>
                </c:pt>
                <c:pt idx="404">
                  <c:v>3.7277050963098197E-9</c:v>
                </c:pt>
                <c:pt idx="405">
                  <c:v>3.7219607729355177E-9</c:v>
                </c:pt>
                <c:pt idx="406">
                  <c:v>3.7437816088186082E-9</c:v>
                </c:pt>
                <c:pt idx="407">
                  <c:v>3.7447356233712982E-9</c:v>
                </c:pt>
                <c:pt idx="408">
                  <c:v>3.740365672229018E-9</c:v>
                </c:pt>
                <c:pt idx="409">
                  <c:v>3.7446165839583044E-9</c:v>
                </c:pt>
                <c:pt idx="410">
                  <c:v>3.7872076030112115E-9</c:v>
                </c:pt>
                <c:pt idx="411">
                  <c:v>3.7926760271034253E-9</c:v>
                </c:pt>
                <c:pt idx="412">
                  <c:v>3.7972239299790539E-9</c:v>
                </c:pt>
                <c:pt idx="413">
                  <c:v>3.7712352758489946E-9</c:v>
                </c:pt>
                <c:pt idx="414">
                  <c:v>3.7887425510518824E-9</c:v>
                </c:pt>
                <c:pt idx="415">
                  <c:v>3.7400231818196511E-9</c:v>
                </c:pt>
                <c:pt idx="416">
                  <c:v>3.7744042926419756E-9</c:v>
                </c:pt>
                <c:pt idx="417">
                  <c:v>3.7793645964256946E-9</c:v>
                </c:pt>
                <c:pt idx="418">
                  <c:v>3.7801171270075428E-9</c:v>
                </c:pt>
                <c:pt idx="419">
                  <c:v>3.7721412408586733E-9</c:v>
                </c:pt>
                <c:pt idx="420">
                  <c:v>3.7468684668624522E-9</c:v>
                </c:pt>
                <c:pt idx="421">
                  <c:v>3.7667956402742677E-9</c:v>
                </c:pt>
                <c:pt idx="422">
                  <c:v>3.7583505886118477E-9</c:v>
                </c:pt>
                <c:pt idx="423">
                  <c:v>3.7641000729138338E-9</c:v>
                </c:pt>
                <c:pt idx="424">
                  <c:v>3.8337349840844582E-9</c:v>
                </c:pt>
                <c:pt idx="425">
                  <c:v>3.8368901439298497E-9</c:v>
                </c:pt>
                <c:pt idx="426">
                  <c:v>3.8117166968163476E-9</c:v>
                </c:pt>
                <c:pt idx="427">
                  <c:v>3.8183477732900434E-9</c:v>
                </c:pt>
                <c:pt idx="428">
                  <c:v>3.8253113658015538E-9</c:v>
                </c:pt>
                <c:pt idx="429">
                  <c:v>3.8902488657583949E-9</c:v>
                </c:pt>
                <c:pt idx="430">
                  <c:v>3.8687140791182626E-9</c:v>
                </c:pt>
                <c:pt idx="431">
                  <c:v>3.8512293413646153E-9</c:v>
                </c:pt>
                <c:pt idx="432">
                  <c:v>3.8564588749068208E-9</c:v>
                </c:pt>
                <c:pt idx="433">
                  <c:v>3.8458668900602792E-9</c:v>
                </c:pt>
                <c:pt idx="434">
                  <c:v>3.8748019309764462E-9</c:v>
                </c:pt>
                <c:pt idx="435">
                  <c:v>3.860156483881383E-9</c:v>
                </c:pt>
                <c:pt idx="436">
                  <c:v>3.8584057894297526E-9</c:v>
                </c:pt>
                <c:pt idx="437">
                  <c:v>3.8141015868404792E-9</c:v>
                </c:pt>
                <c:pt idx="438">
                  <c:v>3.7979431368739825E-9</c:v>
                </c:pt>
                <c:pt idx="439">
                  <c:v>3.8176900599751202E-9</c:v>
                </c:pt>
                <c:pt idx="440">
                  <c:v>3.7831581363434456E-9</c:v>
                </c:pt>
                <c:pt idx="441">
                  <c:v>3.7930103985672765E-9</c:v>
                </c:pt>
                <c:pt idx="442">
                  <c:v>3.8012875168647042E-9</c:v>
                </c:pt>
                <c:pt idx="443">
                  <c:v>3.8168080099580952E-9</c:v>
                </c:pt>
                <c:pt idx="444">
                  <c:v>3.8479738769865432E-9</c:v>
                </c:pt>
                <c:pt idx="445">
                  <c:v>3.8403501957873238E-9</c:v>
                </c:pt>
                <c:pt idx="446">
                  <c:v>3.8294008672323794E-9</c:v>
                </c:pt>
                <c:pt idx="447">
                  <c:v>3.7870870747838125E-9</c:v>
                </c:pt>
                <c:pt idx="448">
                  <c:v>3.7762736642434899E-9</c:v>
                </c:pt>
                <c:pt idx="449">
                  <c:v>3.7770247204207402E-9</c:v>
                </c:pt>
                <c:pt idx="450">
                  <c:v>3.7549453401197754E-9</c:v>
                </c:pt>
                <c:pt idx="451">
                  <c:v>3.7828121980965081E-9</c:v>
                </c:pt>
                <c:pt idx="452">
                  <c:v>3.8097185231720234E-9</c:v>
                </c:pt>
                <c:pt idx="453">
                  <c:v>3.8216043686816192E-9</c:v>
                </c:pt>
                <c:pt idx="454">
                  <c:v>3.807565914826228E-9</c:v>
                </c:pt>
                <c:pt idx="455">
                  <c:v>3.7410568405675802E-9</c:v>
                </c:pt>
                <c:pt idx="456">
                  <c:v>3.7441977227103964E-9</c:v>
                </c:pt>
                <c:pt idx="457">
                  <c:v>3.6882311360386667E-9</c:v>
                </c:pt>
                <c:pt idx="458">
                  <c:v>3.6813986116612797E-9</c:v>
                </c:pt>
                <c:pt idx="459">
                  <c:v>3.671939029743498E-9</c:v>
                </c:pt>
                <c:pt idx="460">
                  <c:v>3.6661174013374875E-9</c:v>
                </c:pt>
                <c:pt idx="461">
                  <c:v>3.645129582707796E-9</c:v>
                </c:pt>
                <c:pt idx="462">
                  <c:v>3.6888682926417001E-9</c:v>
                </c:pt>
                <c:pt idx="463">
                  <c:v>3.6508799030343653E-9</c:v>
                </c:pt>
                <c:pt idx="464">
                  <c:v>3.6595980229208181E-9</c:v>
                </c:pt>
                <c:pt idx="465">
                  <c:v>3.6868193951988813E-9</c:v>
                </c:pt>
                <c:pt idx="466">
                  <c:v>3.5856879821380972E-9</c:v>
                </c:pt>
                <c:pt idx="467">
                  <c:v>3.555692610746064E-9</c:v>
                </c:pt>
                <c:pt idx="468">
                  <c:v>3.5534582848413265E-9</c:v>
                </c:pt>
                <c:pt idx="469">
                  <c:v>3.5588084394362343E-9</c:v>
                </c:pt>
                <c:pt idx="470">
                  <c:v>3.5506529627582498E-9</c:v>
                </c:pt>
                <c:pt idx="471">
                  <c:v>3.4872616490702055E-9</c:v>
                </c:pt>
                <c:pt idx="472">
                  <c:v>3.4867552813011569E-9</c:v>
                </c:pt>
                <c:pt idx="473">
                  <c:v>3.5204156185386631E-9</c:v>
                </c:pt>
                <c:pt idx="474">
                  <c:v>3.5756425832573771E-9</c:v>
                </c:pt>
                <c:pt idx="475">
                  <c:v>3.5615553040031501E-9</c:v>
                </c:pt>
                <c:pt idx="476">
                  <c:v>3.5720000903438634E-9</c:v>
                </c:pt>
                <c:pt idx="477">
                  <c:v>3.6300237005093553E-9</c:v>
                </c:pt>
                <c:pt idx="478">
                  <c:v>3.619986920284646E-9</c:v>
                </c:pt>
                <c:pt idx="479">
                  <c:v>3.5969283601389176E-9</c:v>
                </c:pt>
                <c:pt idx="480">
                  <c:v>3.6336845579398871E-9</c:v>
                </c:pt>
                <c:pt idx="481">
                  <c:v>3.6429784832137104E-9</c:v>
                </c:pt>
                <c:pt idx="482">
                  <c:v>3.6395057966842613E-9</c:v>
                </c:pt>
                <c:pt idx="483">
                  <c:v>3.6220239534827669E-9</c:v>
                </c:pt>
                <c:pt idx="484">
                  <c:v>3.6184047886251847E-9</c:v>
                </c:pt>
                <c:pt idx="485">
                  <c:v>3.6183864868633007E-9</c:v>
                </c:pt>
                <c:pt idx="486">
                  <c:v>3.6358639721356666E-9</c:v>
                </c:pt>
                <c:pt idx="487">
                  <c:v>3.6421221132343365E-9</c:v>
                </c:pt>
                <c:pt idx="488">
                  <c:v>3.6351151206588389E-9</c:v>
                </c:pt>
                <c:pt idx="489">
                  <c:v>3.6515485487598199E-9</c:v>
                </c:pt>
                <c:pt idx="490">
                  <c:v>3.6473916745194402E-9</c:v>
                </c:pt>
                <c:pt idx="491">
                  <c:v>3.6186172981444999E-9</c:v>
                </c:pt>
                <c:pt idx="492">
                  <c:v>3.6107784864043426E-9</c:v>
                </c:pt>
                <c:pt idx="493">
                  <c:v>3.645433999707848E-9</c:v>
                </c:pt>
                <c:pt idx="494">
                  <c:v>3.6952833252996701E-9</c:v>
                </c:pt>
                <c:pt idx="495">
                  <c:v>3.6678308873376871E-9</c:v>
                </c:pt>
                <c:pt idx="496">
                  <c:v>3.6877951845326607E-9</c:v>
                </c:pt>
                <c:pt idx="497">
                  <c:v>3.6527849586320824E-9</c:v>
                </c:pt>
                <c:pt idx="498">
                  <c:v>3.6412925416016149E-9</c:v>
                </c:pt>
                <c:pt idx="499">
                  <c:v>3.6226359389956993E-9</c:v>
                </c:pt>
                <c:pt idx="500">
                  <c:v>3.6140470106147408E-9</c:v>
                </c:pt>
                <c:pt idx="501">
                  <c:v>3.5695119883882849E-9</c:v>
                </c:pt>
                <c:pt idx="502">
                  <c:v>3.6301801065974358E-9</c:v>
                </c:pt>
                <c:pt idx="503">
                  <c:v>11020036.273851549</c:v>
                </c:pt>
                <c:pt idx="504">
                  <c:v>10976633.652313512</c:v>
                </c:pt>
                <c:pt idx="505">
                  <c:v>11045812.605797682</c:v>
                </c:pt>
                <c:pt idx="506">
                  <c:v>11014763.238910416</c:v>
                </c:pt>
                <c:pt idx="507">
                  <c:v>10975848.360486763</c:v>
                </c:pt>
                <c:pt idx="508">
                  <c:v>10989803.481990147</c:v>
                </c:pt>
                <c:pt idx="509">
                  <c:v>11063809.228865577</c:v>
                </c:pt>
                <c:pt idx="510">
                  <c:v>11005252.337764081</c:v>
                </c:pt>
                <c:pt idx="511">
                  <c:v>11011852.226749817</c:v>
                </c:pt>
                <c:pt idx="512">
                  <c:v>11023928.651009116</c:v>
                </c:pt>
                <c:pt idx="513">
                  <c:v>11045385.50323901</c:v>
                </c:pt>
                <c:pt idx="514">
                  <c:v>11110233.894354485</c:v>
                </c:pt>
                <c:pt idx="515">
                  <c:v>11123951.404334469</c:v>
                </c:pt>
                <c:pt idx="516">
                  <c:v>11238122.660677269</c:v>
                </c:pt>
                <c:pt idx="517">
                  <c:v>11298907.854138276</c:v>
                </c:pt>
                <c:pt idx="518">
                  <c:v>11328961.831573596</c:v>
                </c:pt>
                <c:pt idx="519">
                  <c:v>11448834.874993436</c:v>
                </c:pt>
                <c:pt idx="520">
                  <c:v>11631654.141967693</c:v>
                </c:pt>
                <c:pt idx="521">
                  <c:v>11572104.200121854</c:v>
                </c:pt>
                <c:pt idx="522">
                  <c:v>11555744.378361909</c:v>
                </c:pt>
                <c:pt idx="523">
                  <c:v>11561555.076320009</c:v>
                </c:pt>
                <c:pt idx="524">
                  <c:v>11774054.728661118</c:v>
                </c:pt>
                <c:pt idx="525">
                  <c:v>11506592.863816446</c:v>
                </c:pt>
                <c:pt idx="526">
                  <c:v>11645135.226036746</c:v>
                </c:pt>
                <c:pt idx="527">
                  <c:v>11668954.808807263</c:v>
                </c:pt>
                <c:pt idx="528">
                  <c:v>11650512.858824175</c:v>
                </c:pt>
                <c:pt idx="529">
                  <c:v>11804506.979752554</c:v>
                </c:pt>
                <c:pt idx="530">
                  <c:v>11802177.175213838</c:v>
                </c:pt>
                <c:pt idx="531">
                  <c:v>11764669.785015188</c:v>
                </c:pt>
                <c:pt idx="532">
                  <c:v>11732715.191874683</c:v>
                </c:pt>
                <c:pt idx="533">
                  <c:v>11707019.512908041</c:v>
                </c:pt>
                <c:pt idx="534">
                  <c:v>11633506.771826833</c:v>
                </c:pt>
                <c:pt idx="535">
                  <c:v>11753314.114397656</c:v>
                </c:pt>
                <c:pt idx="536">
                  <c:v>11578167.891572326</c:v>
                </c:pt>
                <c:pt idx="537">
                  <c:v>11591230.144764107</c:v>
                </c:pt>
                <c:pt idx="538">
                  <c:v>11688124.56191905</c:v>
                </c:pt>
                <c:pt idx="539">
                  <c:v>11483387.107109934</c:v>
                </c:pt>
                <c:pt idx="540">
                  <c:v>11579565.008630903</c:v>
                </c:pt>
                <c:pt idx="541">
                  <c:v>11687188.938733391</c:v>
                </c:pt>
                <c:pt idx="542">
                  <c:v>11644751.186165949</c:v>
                </c:pt>
                <c:pt idx="543">
                  <c:v>11683146.520586543</c:v>
                </c:pt>
                <c:pt idx="544">
                  <c:v>11859814.096415153</c:v>
                </c:pt>
                <c:pt idx="545">
                  <c:v>11898751.789474225</c:v>
                </c:pt>
                <c:pt idx="546">
                  <c:v>11866716.191337157</c:v>
                </c:pt>
                <c:pt idx="547">
                  <c:v>11936784.38287749</c:v>
                </c:pt>
                <c:pt idx="548">
                  <c:v>12027142.890085973</c:v>
                </c:pt>
                <c:pt idx="549">
                  <c:v>12118169.976112422</c:v>
                </c:pt>
                <c:pt idx="550">
                  <c:v>12098168.090463007</c:v>
                </c:pt>
                <c:pt idx="551">
                  <c:v>12138327.167595338</c:v>
                </c:pt>
                <c:pt idx="552">
                  <c:v>12333766.602079147</c:v>
                </c:pt>
                <c:pt idx="553">
                  <c:v>12333561.277981581</c:v>
                </c:pt>
                <c:pt idx="554">
                  <c:v>12309113.866370298</c:v>
                </c:pt>
                <c:pt idx="555">
                  <c:v>12241732.794055972</c:v>
                </c:pt>
                <c:pt idx="556">
                  <c:v>12387161.627805043</c:v>
                </c:pt>
                <c:pt idx="557">
                  <c:v>12275978.231820267</c:v>
                </c:pt>
                <c:pt idx="558">
                  <c:v>12409821.364201143</c:v>
                </c:pt>
                <c:pt idx="559">
                  <c:v>12265017.938106379</c:v>
                </c:pt>
                <c:pt idx="560">
                  <c:v>12301392.143688377</c:v>
                </c:pt>
                <c:pt idx="561">
                  <c:v>12371733.512924396</c:v>
                </c:pt>
                <c:pt idx="562">
                  <c:v>12421809.25908839</c:v>
                </c:pt>
                <c:pt idx="563">
                  <c:v>12395228.354484372</c:v>
                </c:pt>
                <c:pt idx="564">
                  <c:v>12494053.472483106</c:v>
                </c:pt>
                <c:pt idx="565">
                  <c:v>12361844.739107484</c:v>
                </c:pt>
                <c:pt idx="566">
                  <c:v>12480093.147359552</c:v>
                </c:pt>
                <c:pt idx="567">
                  <c:v>12512005.492100412</c:v>
                </c:pt>
                <c:pt idx="568">
                  <c:v>12691236.911741877</c:v>
                </c:pt>
                <c:pt idx="569">
                  <c:v>12725836.801990665</c:v>
                </c:pt>
                <c:pt idx="570">
                  <c:v>12848924.569805112</c:v>
                </c:pt>
                <c:pt idx="571">
                  <c:v>12809123.825728441</c:v>
                </c:pt>
                <c:pt idx="572">
                  <c:v>12777411.559463419</c:v>
                </c:pt>
                <c:pt idx="573">
                  <c:v>12385528.722480116</c:v>
                </c:pt>
                <c:pt idx="574">
                  <c:v>12508868.133132065</c:v>
                </c:pt>
                <c:pt idx="575">
                  <c:v>12362565.924196683</c:v>
                </c:pt>
                <c:pt idx="576">
                  <c:v>12344783.922643332</c:v>
                </c:pt>
                <c:pt idx="577">
                  <c:v>12366798.734972682</c:v>
                </c:pt>
                <c:pt idx="578">
                  <c:v>12452280.787877781</c:v>
                </c:pt>
                <c:pt idx="579">
                  <c:v>12602014.775425326</c:v>
                </c:pt>
                <c:pt idx="580">
                  <c:v>12574342.795304794</c:v>
                </c:pt>
                <c:pt idx="581">
                  <c:v>12562842.677695511</c:v>
                </c:pt>
                <c:pt idx="582">
                  <c:v>12537835.451819316</c:v>
                </c:pt>
                <c:pt idx="583">
                  <c:v>12569038.029119717</c:v>
                </c:pt>
                <c:pt idx="584">
                  <c:v>12529044.521104282</c:v>
                </c:pt>
                <c:pt idx="585">
                  <c:v>12428783.467971969</c:v>
                </c:pt>
                <c:pt idx="586">
                  <c:v>12539431.430070739</c:v>
                </c:pt>
                <c:pt idx="587">
                  <c:v>12620088.925998069</c:v>
                </c:pt>
                <c:pt idx="588">
                  <c:v>12617148.835296629</c:v>
                </c:pt>
                <c:pt idx="589">
                  <c:v>12648654.248048559</c:v>
                </c:pt>
                <c:pt idx="590">
                  <c:v>12649775.405485824</c:v>
                </c:pt>
                <c:pt idx="591">
                  <c:v>12666222.16945016</c:v>
                </c:pt>
                <c:pt idx="592">
                  <c:v>12882612.269248324</c:v>
                </c:pt>
                <c:pt idx="593">
                  <c:v>12951945.735278543</c:v>
                </c:pt>
                <c:pt idx="594">
                  <c:v>13028680.606831109</c:v>
                </c:pt>
                <c:pt idx="595">
                  <c:v>13194707.363787908</c:v>
                </c:pt>
                <c:pt idx="596">
                  <c:v>13154588.298557056</c:v>
                </c:pt>
                <c:pt idx="597">
                  <c:v>13281884.818724068</c:v>
                </c:pt>
                <c:pt idx="598">
                  <c:v>13283231.785755631</c:v>
                </c:pt>
                <c:pt idx="599">
                  <c:v>13231097.003163381</c:v>
                </c:pt>
                <c:pt idx="600">
                  <c:v>13170787.828661723</c:v>
                </c:pt>
                <c:pt idx="601">
                  <c:v>13305410.673860271</c:v>
                </c:pt>
                <c:pt idx="602">
                  <c:v>13277263.321316436</c:v>
                </c:pt>
                <c:pt idx="603">
                  <c:v>13352784.456381448</c:v>
                </c:pt>
                <c:pt idx="604">
                  <c:v>13338712.159513451</c:v>
                </c:pt>
                <c:pt idx="605">
                  <c:v>13322964.610606752</c:v>
                </c:pt>
                <c:pt idx="606">
                  <c:v>13171532.079294834</c:v>
                </c:pt>
                <c:pt idx="607">
                  <c:v>13212611.771423824</c:v>
                </c:pt>
                <c:pt idx="608">
                  <c:v>13080567.917696005</c:v>
                </c:pt>
                <c:pt idx="609">
                  <c:v>12825537.685115051</c:v>
                </c:pt>
                <c:pt idx="610">
                  <c:v>12941487.146846443</c:v>
                </c:pt>
                <c:pt idx="611">
                  <c:v>13115736.896254854</c:v>
                </c:pt>
                <c:pt idx="612">
                  <c:v>13239630.905526906</c:v>
                </c:pt>
                <c:pt idx="613">
                  <c:v>13179016.40003773</c:v>
                </c:pt>
                <c:pt idx="614">
                  <c:v>13066639.075109595</c:v>
                </c:pt>
                <c:pt idx="615">
                  <c:v>13275311.012111738</c:v>
                </c:pt>
                <c:pt idx="616">
                  <c:v>13097449.533590745</c:v>
                </c:pt>
                <c:pt idx="617">
                  <c:v>13196993.957024377</c:v>
                </c:pt>
                <c:pt idx="618">
                  <c:v>13357262.288483551</c:v>
                </c:pt>
                <c:pt idx="619">
                  <c:v>13169614.407655438</c:v>
                </c:pt>
                <c:pt idx="620">
                  <c:v>13012198.6437847</c:v>
                </c:pt>
                <c:pt idx="621">
                  <c:v>13147182.60286369</c:v>
                </c:pt>
                <c:pt idx="622">
                  <c:v>13065774.610350115</c:v>
                </c:pt>
                <c:pt idx="623">
                  <c:v>13172389.095891317</c:v>
                </c:pt>
                <c:pt idx="624">
                  <c:v>13243077.504083192</c:v>
                </c:pt>
                <c:pt idx="625">
                  <c:v>13266347.605733654</c:v>
                </c:pt>
                <c:pt idx="626">
                  <c:v>13124310.899942521</c:v>
                </c:pt>
                <c:pt idx="627">
                  <c:v>13088511.78288074</c:v>
                </c:pt>
                <c:pt idx="628">
                  <c:v>13096553.96981236</c:v>
                </c:pt>
                <c:pt idx="629">
                  <c:v>13213730.273532892</c:v>
                </c:pt>
                <c:pt idx="630">
                  <c:v>13341694.546459051</c:v>
                </c:pt>
                <c:pt idx="631">
                  <c:v>13531551.802187491</c:v>
                </c:pt>
                <c:pt idx="632">
                  <c:v>13505854.576615172</c:v>
                </c:pt>
                <c:pt idx="633">
                  <c:v>13442294.735310914</c:v>
                </c:pt>
                <c:pt idx="634">
                  <c:v>13462092.609072659</c:v>
                </c:pt>
                <c:pt idx="635">
                  <c:v>13494958.46161731</c:v>
                </c:pt>
                <c:pt idx="636">
                  <c:v>13514995.040890563</c:v>
                </c:pt>
                <c:pt idx="637">
                  <c:v>13419122.379410191</c:v>
                </c:pt>
                <c:pt idx="638">
                  <c:v>13493958.368668556</c:v>
                </c:pt>
                <c:pt idx="639">
                  <c:v>13624120.074419627</c:v>
                </c:pt>
                <c:pt idx="640">
                  <c:v>13592942.241624523</c:v>
                </c:pt>
                <c:pt idx="641">
                  <c:v>13583641.283307325</c:v>
                </c:pt>
                <c:pt idx="642">
                  <c:v>13536005.219615061</c:v>
                </c:pt>
                <c:pt idx="643">
                  <c:v>13433269.656676589</c:v>
                </c:pt>
                <c:pt idx="644">
                  <c:v>13506497.515176924</c:v>
                </c:pt>
                <c:pt idx="645">
                  <c:v>13464307.987146977</c:v>
                </c:pt>
                <c:pt idx="646">
                  <c:v>13414693.672615696</c:v>
                </c:pt>
                <c:pt idx="647">
                  <c:v>13451006.328812938</c:v>
                </c:pt>
                <c:pt idx="648">
                  <c:v>13571696.245334202</c:v>
                </c:pt>
                <c:pt idx="649">
                  <c:v>13734917.288623618</c:v>
                </c:pt>
                <c:pt idx="650">
                  <c:v>13761683.105161836</c:v>
                </c:pt>
                <c:pt idx="651">
                  <c:v>13620863.450593948</c:v>
                </c:pt>
                <c:pt idx="652">
                  <c:v>13562915.298880134</c:v>
                </c:pt>
                <c:pt idx="653">
                  <c:v>13555815.797577236</c:v>
                </c:pt>
                <c:pt idx="654">
                  <c:v>13538350.429833306</c:v>
                </c:pt>
                <c:pt idx="655">
                  <c:v>13490784.494343575</c:v>
                </c:pt>
                <c:pt idx="656">
                  <c:v>13490075.382330621</c:v>
                </c:pt>
                <c:pt idx="657">
                  <c:v>13547860.063904481</c:v>
                </c:pt>
                <c:pt idx="658">
                  <c:v>13523091.155364122</c:v>
                </c:pt>
                <c:pt idx="659">
                  <c:v>13333962.843157426</c:v>
                </c:pt>
                <c:pt idx="660">
                  <c:v>13230129.228040781</c:v>
                </c:pt>
                <c:pt idx="661">
                  <c:v>13169405.663479574</c:v>
                </c:pt>
                <c:pt idx="662">
                  <c:v>13294637.004744831</c:v>
                </c:pt>
                <c:pt idx="663">
                  <c:v>13171242.365942279</c:v>
                </c:pt>
                <c:pt idx="664">
                  <c:v>13356734.544015439</c:v>
                </c:pt>
                <c:pt idx="665">
                  <c:v>13332902.73320326</c:v>
                </c:pt>
                <c:pt idx="666">
                  <c:v>13231204.629186364</c:v>
                </c:pt>
                <c:pt idx="667">
                  <c:v>13061096.584098537</c:v>
                </c:pt>
                <c:pt idx="668">
                  <c:v>13095740.018613523</c:v>
                </c:pt>
                <c:pt idx="669">
                  <c:v>13051237.415789563</c:v>
                </c:pt>
                <c:pt idx="670">
                  <c:v>13015525.313757457</c:v>
                </c:pt>
                <c:pt idx="671">
                  <c:v>12928941.587140845</c:v>
                </c:pt>
                <c:pt idx="672">
                  <c:v>12996363.088493066</c:v>
                </c:pt>
                <c:pt idx="673">
                  <c:v>13057416.406930333</c:v>
                </c:pt>
                <c:pt idx="674">
                  <c:v>13001257.520055102</c:v>
                </c:pt>
                <c:pt idx="675">
                  <c:v>13051621.047500079</c:v>
                </c:pt>
                <c:pt idx="676">
                  <c:v>13114948.49699042</c:v>
                </c:pt>
                <c:pt idx="677">
                  <c:v>13185116.821001964</c:v>
                </c:pt>
                <c:pt idx="678">
                  <c:v>13132298.38492851</c:v>
                </c:pt>
                <c:pt idx="679">
                  <c:v>13184279.463419979</c:v>
                </c:pt>
                <c:pt idx="680">
                  <c:v>13203238.31029194</c:v>
                </c:pt>
                <c:pt idx="681">
                  <c:v>13286051.378566157</c:v>
                </c:pt>
                <c:pt idx="682">
                  <c:v>13439909.766047331</c:v>
                </c:pt>
                <c:pt idx="683">
                  <c:v>13417307.024238233</c:v>
                </c:pt>
                <c:pt idx="684">
                  <c:v>13323490.038638251</c:v>
                </c:pt>
                <c:pt idx="685">
                  <c:v>13130089.136879651</c:v>
                </c:pt>
                <c:pt idx="686">
                  <c:v>13087225.430191236</c:v>
                </c:pt>
                <c:pt idx="687">
                  <c:v>13108419.256907957</c:v>
                </c:pt>
                <c:pt idx="688">
                  <c:v>13132190.356757566</c:v>
                </c:pt>
                <c:pt idx="689">
                  <c:v>13057281.361936051</c:v>
                </c:pt>
                <c:pt idx="690">
                  <c:v>12996132.535009336</c:v>
                </c:pt>
                <c:pt idx="691">
                  <c:v>13086577.888140414</c:v>
                </c:pt>
                <c:pt idx="692">
                  <c:v>13080303.533144588</c:v>
                </c:pt>
                <c:pt idx="693">
                  <c:v>12959684.116319457</c:v>
                </c:pt>
                <c:pt idx="694">
                  <c:v>13007177.768994588</c:v>
                </c:pt>
                <c:pt idx="695">
                  <c:v>12913658.986311631</c:v>
                </c:pt>
                <c:pt idx="696">
                  <c:v>12790661.234775124</c:v>
                </c:pt>
                <c:pt idx="697">
                  <c:v>12799935.660980484</c:v>
                </c:pt>
                <c:pt idx="698">
                  <c:v>13072832.676610112</c:v>
                </c:pt>
                <c:pt idx="699">
                  <c:v>13131694.457767468</c:v>
                </c:pt>
                <c:pt idx="700">
                  <c:v>13184997.34876195</c:v>
                </c:pt>
                <c:pt idx="701">
                  <c:v>13031572.077852543</c:v>
                </c:pt>
                <c:pt idx="702">
                  <c:v>13200068.043019926</c:v>
                </c:pt>
                <c:pt idx="703">
                  <c:v>13262726.913522931</c:v>
                </c:pt>
                <c:pt idx="704">
                  <c:v>13317257.796553181</c:v>
                </c:pt>
                <c:pt idx="705">
                  <c:v>13336377.756651176</c:v>
                </c:pt>
                <c:pt idx="706">
                  <c:v>13394294.870231397</c:v>
                </c:pt>
                <c:pt idx="707">
                  <c:v>13270584.563570525</c:v>
                </c:pt>
                <c:pt idx="708">
                  <c:v>13377343.088366596</c:v>
                </c:pt>
                <c:pt idx="709">
                  <c:v>13451104.239181679</c:v>
                </c:pt>
                <c:pt idx="710">
                  <c:v>13460202.359961152</c:v>
                </c:pt>
                <c:pt idx="711">
                  <c:v>13525878.634767357</c:v>
                </c:pt>
                <c:pt idx="712">
                  <c:v>13452982.663923735</c:v>
                </c:pt>
                <c:pt idx="713">
                  <c:v>13423055.773796795</c:v>
                </c:pt>
                <c:pt idx="714">
                  <c:v>13455757.489934877</c:v>
                </c:pt>
                <c:pt idx="715">
                  <c:v>13529583.10568626</c:v>
                </c:pt>
                <c:pt idx="716">
                  <c:v>13464779.875473479</c:v>
                </c:pt>
                <c:pt idx="717">
                  <c:v>13530342.410659272</c:v>
                </c:pt>
                <c:pt idx="718">
                  <c:v>13366199.467176398</c:v>
                </c:pt>
                <c:pt idx="719">
                  <c:v>13590299.731692063</c:v>
                </c:pt>
                <c:pt idx="720">
                  <c:v>13689864.234155752</c:v>
                </c:pt>
                <c:pt idx="721">
                  <c:v>13647806.192335038</c:v>
                </c:pt>
                <c:pt idx="722">
                  <c:v>13770674.782990379</c:v>
                </c:pt>
                <c:pt idx="723">
                  <c:v>13780408.976770842</c:v>
                </c:pt>
                <c:pt idx="724">
                  <c:v>13783990.330459869</c:v>
                </c:pt>
                <c:pt idx="725">
                  <c:v>13663427.950223301</c:v>
                </c:pt>
                <c:pt idx="726">
                  <c:v>13606924.911999179</c:v>
                </c:pt>
                <c:pt idx="727">
                  <c:v>13591080.266927293</c:v>
                </c:pt>
                <c:pt idx="728">
                  <c:v>13763551.287367228</c:v>
                </c:pt>
                <c:pt idx="729">
                  <c:v>13800517.498950943</c:v>
                </c:pt>
                <c:pt idx="730">
                  <c:v>13808494.655788226</c:v>
                </c:pt>
                <c:pt idx="731">
                  <c:v>13784092.900630251</c:v>
                </c:pt>
                <c:pt idx="732">
                  <c:v>13833954.808405479</c:v>
                </c:pt>
                <c:pt idx="733">
                  <c:v>13787395.847599255</c:v>
                </c:pt>
                <c:pt idx="734">
                  <c:v>13737952.44849178</c:v>
                </c:pt>
                <c:pt idx="735">
                  <c:v>13730609.080990246</c:v>
                </c:pt>
                <c:pt idx="736">
                  <c:v>13718731.140079148</c:v>
                </c:pt>
                <c:pt idx="737">
                  <c:v>13647745.181687977</c:v>
                </c:pt>
                <c:pt idx="738">
                  <c:v>13778527.61700071</c:v>
                </c:pt>
                <c:pt idx="739">
                  <c:v>13748663.094865467</c:v>
                </c:pt>
                <c:pt idx="740">
                  <c:v>13690546.407166796</c:v>
                </c:pt>
                <c:pt idx="741">
                  <c:v>13537170.973220389</c:v>
                </c:pt>
                <c:pt idx="742">
                  <c:v>13477354.758531408</c:v>
                </c:pt>
                <c:pt idx="743">
                  <c:v>13496996.866559558</c:v>
                </c:pt>
                <c:pt idx="744">
                  <c:v>13565715.234877855</c:v>
                </c:pt>
                <c:pt idx="745">
                  <c:v>13516694.304863062</c:v>
                </c:pt>
                <c:pt idx="746">
                  <c:v>13750078.5240943</c:v>
                </c:pt>
                <c:pt idx="747">
                  <c:v>13844845.761107283</c:v>
                </c:pt>
                <c:pt idx="748">
                  <c:v>13946813.537637606</c:v>
                </c:pt>
                <c:pt idx="749">
                  <c:v>14013402.980801726</c:v>
                </c:pt>
                <c:pt idx="750">
                  <c:v>14024907.438966952</c:v>
                </c:pt>
                <c:pt idx="751">
                  <c:v>14094096.053825131</c:v>
                </c:pt>
                <c:pt idx="752">
                  <c:v>14029198.679072618</c:v>
                </c:pt>
                <c:pt idx="753">
                  <c:v>14041922.649024008</c:v>
                </c:pt>
                <c:pt idx="754">
                  <c:v>14108382.711730281</c:v>
                </c:pt>
                <c:pt idx="755">
                  <c:v>20752419.683683556</c:v>
                </c:pt>
                <c:pt idx="756">
                  <c:v>20845840.055916362</c:v>
                </c:pt>
                <c:pt idx="757">
                  <c:v>20983962.902478926</c:v>
                </c:pt>
                <c:pt idx="758">
                  <c:v>21173278.718762241</c:v>
                </c:pt>
                <c:pt idx="759">
                  <c:v>21104154.744162101</c:v>
                </c:pt>
                <c:pt idx="760">
                  <c:v>21079279.080941316</c:v>
                </c:pt>
                <c:pt idx="761">
                  <c:v>21110211.805087011</c:v>
                </c:pt>
                <c:pt idx="762">
                  <c:v>20739470.120973539</c:v>
                </c:pt>
                <c:pt idx="763">
                  <c:v>21012684.796948563</c:v>
                </c:pt>
                <c:pt idx="764">
                  <c:v>21194766.098090425</c:v>
                </c:pt>
                <c:pt idx="765">
                  <c:v>21182149.973951757</c:v>
                </c:pt>
                <c:pt idx="766">
                  <c:v>21018600.275724847</c:v>
                </c:pt>
                <c:pt idx="767">
                  <c:v>21193381.540131208</c:v>
                </c:pt>
                <c:pt idx="768">
                  <c:v>21243624.958128918</c:v>
                </c:pt>
                <c:pt idx="769">
                  <c:v>21202252.279696207</c:v>
                </c:pt>
                <c:pt idx="770">
                  <c:v>20876063.231200065</c:v>
                </c:pt>
                <c:pt idx="771">
                  <c:v>20836235.19785523</c:v>
                </c:pt>
                <c:pt idx="772">
                  <c:v>20911956.192204539</c:v>
                </c:pt>
                <c:pt idx="773">
                  <c:v>20503241.861322355</c:v>
                </c:pt>
                <c:pt idx="774">
                  <c:v>20720595.924751043</c:v>
                </c:pt>
                <c:pt idx="775">
                  <c:v>20599197.410887547</c:v>
                </c:pt>
                <c:pt idx="776">
                  <c:v>20401815.340483245</c:v>
                </c:pt>
                <c:pt idx="777">
                  <c:v>20531815.547236551</c:v>
                </c:pt>
                <c:pt idx="778">
                  <c:v>20375152.899582118</c:v>
                </c:pt>
                <c:pt idx="779">
                  <c:v>20684670.193660725</c:v>
                </c:pt>
                <c:pt idx="780">
                  <c:v>20850639.107416842</c:v>
                </c:pt>
                <c:pt idx="781">
                  <c:v>20828845.008092407</c:v>
                </c:pt>
                <c:pt idx="782">
                  <c:v>21049329.165288325</c:v>
                </c:pt>
                <c:pt idx="783">
                  <c:v>20899455.287395034</c:v>
                </c:pt>
                <c:pt idx="784">
                  <c:v>21086425.53348314</c:v>
                </c:pt>
                <c:pt idx="785">
                  <c:v>21138801.316123944</c:v>
                </c:pt>
                <c:pt idx="786">
                  <c:v>21219193.843862664</c:v>
                </c:pt>
                <c:pt idx="787">
                  <c:v>21066432.059769273</c:v>
                </c:pt>
                <c:pt idx="788">
                  <c:v>21320389.411682714</c:v>
                </c:pt>
                <c:pt idx="789">
                  <c:v>21294081.446200926</c:v>
                </c:pt>
                <c:pt idx="790">
                  <c:v>21462129.342045486</c:v>
                </c:pt>
                <c:pt idx="791">
                  <c:v>21420067.020131566</c:v>
                </c:pt>
                <c:pt idx="792">
                  <c:v>21269486.423876785</c:v>
                </c:pt>
                <c:pt idx="793">
                  <c:v>21456358.207800306</c:v>
                </c:pt>
                <c:pt idx="794">
                  <c:v>21478431.832604252</c:v>
                </c:pt>
                <c:pt idx="795">
                  <c:v>21379351.570723478</c:v>
                </c:pt>
                <c:pt idx="796">
                  <c:v>21751371.926017825</c:v>
                </c:pt>
                <c:pt idx="797">
                  <c:v>21717748.800584294</c:v>
                </c:pt>
                <c:pt idx="798">
                  <c:v>21629266.64311504</c:v>
                </c:pt>
                <c:pt idx="799">
                  <c:v>21570342.81216263</c:v>
                </c:pt>
                <c:pt idx="800">
                  <c:v>21675135.367444109</c:v>
                </c:pt>
                <c:pt idx="801">
                  <c:v>21539281.895170756</c:v>
                </c:pt>
                <c:pt idx="802">
                  <c:v>21654280.0947266</c:v>
                </c:pt>
                <c:pt idx="803">
                  <c:v>21387059.761158798</c:v>
                </c:pt>
                <c:pt idx="804">
                  <c:v>21398615.627097096</c:v>
                </c:pt>
                <c:pt idx="805">
                  <c:v>21483045.291887883</c:v>
                </c:pt>
                <c:pt idx="806">
                  <c:v>21672881.932523854</c:v>
                </c:pt>
                <c:pt idx="807">
                  <c:v>21575537.443454906</c:v>
                </c:pt>
                <c:pt idx="808">
                  <c:v>21822445.118469279</c:v>
                </c:pt>
                <c:pt idx="809">
                  <c:v>21823351.032561716</c:v>
                </c:pt>
                <c:pt idx="810">
                  <c:v>21680800.935406961</c:v>
                </c:pt>
                <c:pt idx="811">
                  <c:v>21816039.672939517</c:v>
                </c:pt>
                <c:pt idx="812">
                  <c:v>21573234.703078575</c:v>
                </c:pt>
                <c:pt idx="813">
                  <c:v>21456858.891834434</c:v>
                </c:pt>
                <c:pt idx="814">
                  <c:v>21516759.718750663</c:v>
                </c:pt>
                <c:pt idx="815">
                  <c:v>21598738.747270219</c:v>
                </c:pt>
                <c:pt idx="816">
                  <c:v>21622474.518635157</c:v>
                </c:pt>
                <c:pt idx="817">
                  <c:v>21653438.176207166</c:v>
                </c:pt>
                <c:pt idx="818">
                  <c:v>21648723.984115429</c:v>
                </c:pt>
                <c:pt idx="819">
                  <c:v>21306234.712418199</c:v>
                </c:pt>
                <c:pt idx="820">
                  <c:v>21107973.52712607</c:v>
                </c:pt>
                <c:pt idx="821">
                  <c:v>21131534.40105943</c:v>
                </c:pt>
                <c:pt idx="822">
                  <c:v>21136058.449031498</c:v>
                </c:pt>
                <c:pt idx="823">
                  <c:v>20666668.727175906</c:v>
                </c:pt>
                <c:pt idx="824">
                  <c:v>20379239.583978817</c:v>
                </c:pt>
                <c:pt idx="825">
                  <c:v>20620188.816436753</c:v>
                </c:pt>
                <c:pt idx="826">
                  <c:v>20796574.095669709</c:v>
                </c:pt>
                <c:pt idx="827">
                  <c:v>20953337.9725472</c:v>
                </c:pt>
                <c:pt idx="828">
                  <c:v>21006817.974674467</c:v>
                </c:pt>
                <c:pt idx="829">
                  <c:v>21085363.902053375</c:v>
                </c:pt>
                <c:pt idx="830">
                  <c:v>21153055.540775832</c:v>
                </c:pt>
                <c:pt idx="831">
                  <c:v>21144183.328900661</c:v>
                </c:pt>
                <c:pt idx="832">
                  <c:v>21176855.615445554</c:v>
                </c:pt>
                <c:pt idx="833">
                  <c:v>21049719.142339621</c:v>
                </c:pt>
                <c:pt idx="834">
                  <c:v>20987685.939658988</c:v>
                </c:pt>
                <c:pt idx="835">
                  <c:v>20991651.17476923</c:v>
                </c:pt>
                <c:pt idx="836">
                  <c:v>21109418.580604196</c:v>
                </c:pt>
                <c:pt idx="837">
                  <c:v>21111103.070893824</c:v>
                </c:pt>
                <c:pt idx="838">
                  <c:v>21021207.135479502</c:v>
                </c:pt>
                <c:pt idx="839">
                  <c:v>21061441.353672635</c:v>
                </c:pt>
                <c:pt idx="840">
                  <c:v>20878134.776416022</c:v>
                </c:pt>
                <c:pt idx="841">
                  <c:v>20845156.474308949</c:v>
                </c:pt>
                <c:pt idx="842">
                  <c:v>20824446.175866883</c:v>
                </c:pt>
                <c:pt idx="843">
                  <c:v>20890728.261732135</c:v>
                </c:pt>
                <c:pt idx="844">
                  <c:v>21093566.578412946</c:v>
                </c:pt>
                <c:pt idx="845">
                  <c:v>21064594.234504476</c:v>
                </c:pt>
                <c:pt idx="846">
                  <c:v>21081711.823146462</c:v>
                </c:pt>
                <c:pt idx="847">
                  <c:v>20844757.860547166</c:v>
                </c:pt>
                <c:pt idx="848">
                  <c:v>20894207.56661997</c:v>
                </c:pt>
                <c:pt idx="849">
                  <c:v>20927866.609218147</c:v>
                </c:pt>
                <c:pt idx="850">
                  <c:v>20862870.763598222</c:v>
                </c:pt>
                <c:pt idx="851">
                  <c:v>21072692.673199467</c:v>
                </c:pt>
                <c:pt idx="852">
                  <c:v>21066751.304133143</c:v>
                </c:pt>
                <c:pt idx="853">
                  <c:v>21160915.070921686</c:v>
                </c:pt>
                <c:pt idx="854">
                  <c:v>21259813.601450484</c:v>
                </c:pt>
                <c:pt idx="855">
                  <c:v>21208558.247356936</c:v>
                </c:pt>
                <c:pt idx="856">
                  <c:v>21298444.240570284</c:v>
                </c:pt>
                <c:pt idx="857">
                  <c:v>21326909.792189896</c:v>
                </c:pt>
                <c:pt idx="858">
                  <c:v>21426678.023288772</c:v>
                </c:pt>
                <c:pt idx="859">
                  <c:v>21401477.509930525</c:v>
                </c:pt>
                <c:pt idx="860">
                  <c:v>21443720.584773637</c:v>
                </c:pt>
                <c:pt idx="861">
                  <c:v>21527677.038332608</c:v>
                </c:pt>
                <c:pt idx="862">
                  <c:v>21630086.554325562</c:v>
                </c:pt>
                <c:pt idx="863">
                  <c:v>21568969.551182494</c:v>
                </c:pt>
                <c:pt idx="864">
                  <c:v>21584959.944842979</c:v>
                </c:pt>
                <c:pt idx="865">
                  <c:v>21481378.884473886</c:v>
                </c:pt>
                <c:pt idx="866">
                  <c:v>21367088.17987575</c:v>
                </c:pt>
                <c:pt idx="867">
                  <c:v>21437490.892890166</c:v>
                </c:pt>
                <c:pt idx="868">
                  <c:v>21498364.130756199</c:v>
                </c:pt>
                <c:pt idx="869">
                  <c:v>21599337.244515058</c:v>
                </c:pt>
                <c:pt idx="870">
                  <c:v>21770089.366576787</c:v>
                </c:pt>
                <c:pt idx="871">
                  <c:v>21716182.805987887</c:v>
                </c:pt>
                <c:pt idx="872">
                  <c:v>21800811.041188531</c:v>
                </c:pt>
                <c:pt idx="873">
                  <c:v>21749300.63002038</c:v>
                </c:pt>
                <c:pt idx="874">
                  <c:v>21615089.928958897</c:v>
                </c:pt>
                <c:pt idx="875">
                  <c:v>21767156.330088966</c:v>
                </c:pt>
                <c:pt idx="876">
                  <c:v>21652500.668234091</c:v>
                </c:pt>
                <c:pt idx="877">
                  <c:v>21635899.523032121</c:v>
                </c:pt>
                <c:pt idx="878">
                  <c:v>21588574.502967753</c:v>
                </c:pt>
                <c:pt idx="879">
                  <c:v>21727704.904460777</c:v>
                </c:pt>
                <c:pt idx="880">
                  <c:v>21698157.239238895</c:v>
                </c:pt>
                <c:pt idx="881">
                  <c:v>21790827.031663179</c:v>
                </c:pt>
                <c:pt idx="882">
                  <c:v>21760190.98863316</c:v>
                </c:pt>
                <c:pt idx="883">
                  <c:v>21645939.740051981</c:v>
                </c:pt>
                <c:pt idx="884">
                  <c:v>21749457.031065691</c:v>
                </c:pt>
                <c:pt idx="885">
                  <c:v>21691207.996515397</c:v>
                </c:pt>
                <c:pt idx="886">
                  <c:v>21836774.383927174</c:v>
                </c:pt>
                <c:pt idx="887">
                  <c:v>21935534.938898563</c:v>
                </c:pt>
                <c:pt idx="888">
                  <c:v>22088388.66402306</c:v>
                </c:pt>
                <c:pt idx="889">
                  <c:v>22271571.461699042</c:v>
                </c:pt>
                <c:pt idx="890">
                  <c:v>21957631.102812387</c:v>
                </c:pt>
                <c:pt idx="891">
                  <c:v>22184168.073476348</c:v>
                </c:pt>
                <c:pt idx="892">
                  <c:v>22091029.450100984</c:v>
                </c:pt>
                <c:pt idx="893">
                  <c:v>22133283.636146709</c:v>
                </c:pt>
                <c:pt idx="894">
                  <c:v>22168352.340034887</c:v>
                </c:pt>
                <c:pt idx="895">
                  <c:v>22276658.026056502</c:v>
                </c:pt>
                <c:pt idx="896">
                  <c:v>22115250.015924249</c:v>
                </c:pt>
                <c:pt idx="897">
                  <c:v>22129587.918977287</c:v>
                </c:pt>
                <c:pt idx="898">
                  <c:v>21993697.500312328</c:v>
                </c:pt>
                <c:pt idx="899">
                  <c:v>21994903.260418616</c:v>
                </c:pt>
                <c:pt idx="900">
                  <c:v>21633167.468888897</c:v>
                </c:pt>
                <c:pt idx="901">
                  <c:v>21762213.70269176</c:v>
                </c:pt>
                <c:pt idx="902">
                  <c:v>21845378.798379175</c:v>
                </c:pt>
                <c:pt idx="903">
                  <c:v>21522631.741628695</c:v>
                </c:pt>
                <c:pt idx="904">
                  <c:v>21642414.512609258</c:v>
                </c:pt>
                <c:pt idx="905">
                  <c:v>21605399.522093989</c:v>
                </c:pt>
                <c:pt idx="906">
                  <c:v>21821644.656665716</c:v>
                </c:pt>
                <c:pt idx="907">
                  <c:v>21773416.008444227</c:v>
                </c:pt>
                <c:pt idx="908">
                  <c:v>21658197.469772309</c:v>
                </c:pt>
                <c:pt idx="909">
                  <c:v>21864275.433114227</c:v>
                </c:pt>
                <c:pt idx="910">
                  <c:v>21788248.199512694</c:v>
                </c:pt>
                <c:pt idx="911">
                  <c:v>21786996.939966913</c:v>
                </c:pt>
                <c:pt idx="912">
                  <c:v>21897492.355627328</c:v>
                </c:pt>
                <c:pt idx="913">
                  <c:v>22003114.830921795</c:v>
                </c:pt>
                <c:pt idx="914">
                  <c:v>22177913.032582186</c:v>
                </c:pt>
                <c:pt idx="915">
                  <c:v>22263239.067609645</c:v>
                </c:pt>
                <c:pt idx="916">
                  <c:v>22099446.10077342</c:v>
                </c:pt>
                <c:pt idx="917">
                  <c:v>22263879.286838941</c:v>
                </c:pt>
                <c:pt idx="918">
                  <c:v>22208449.259933289</c:v>
                </c:pt>
                <c:pt idx="919">
                  <c:v>22140641.494230878</c:v>
                </c:pt>
                <c:pt idx="920">
                  <c:v>22133931.658619922</c:v>
                </c:pt>
                <c:pt idx="921">
                  <c:v>22184939.184871394</c:v>
                </c:pt>
                <c:pt idx="922">
                  <c:v>22267929.324613962</c:v>
                </c:pt>
                <c:pt idx="923">
                  <c:v>22288502.366466224</c:v>
                </c:pt>
                <c:pt idx="924">
                  <c:v>22239901.928963274</c:v>
                </c:pt>
                <c:pt idx="925">
                  <c:v>22453862.021717116</c:v>
                </c:pt>
                <c:pt idx="926">
                  <c:v>22395809.564586859</c:v>
                </c:pt>
                <c:pt idx="927">
                  <c:v>22254011.42236568</c:v>
                </c:pt>
                <c:pt idx="928">
                  <c:v>22337757.107456602</c:v>
                </c:pt>
                <c:pt idx="929">
                  <c:v>22619998.990390673</c:v>
                </c:pt>
                <c:pt idx="930">
                  <c:v>22474835.066863373</c:v>
                </c:pt>
                <c:pt idx="931">
                  <c:v>22514418.565033026</c:v>
                </c:pt>
                <c:pt idx="932">
                  <c:v>22657801.778693575</c:v>
                </c:pt>
                <c:pt idx="933">
                  <c:v>22646737.281173311</c:v>
                </c:pt>
                <c:pt idx="934">
                  <c:v>22954456.009232663</c:v>
                </c:pt>
                <c:pt idx="935">
                  <c:v>22961283.359839257</c:v>
                </c:pt>
                <c:pt idx="936">
                  <c:v>22701065.113935232</c:v>
                </c:pt>
                <c:pt idx="937">
                  <c:v>22554857.144301433</c:v>
                </c:pt>
                <c:pt idx="938">
                  <c:v>22729221.76767695</c:v>
                </c:pt>
                <c:pt idx="939">
                  <c:v>22420532.880101752</c:v>
                </c:pt>
                <c:pt idx="940">
                  <c:v>22634433.386630397</c:v>
                </c:pt>
                <c:pt idx="941">
                  <c:v>22798800.758535497</c:v>
                </c:pt>
                <c:pt idx="942">
                  <c:v>22767907.707019608</c:v>
                </c:pt>
                <c:pt idx="943">
                  <c:v>22619007.37811501</c:v>
                </c:pt>
                <c:pt idx="944">
                  <c:v>22595888.130632088</c:v>
                </c:pt>
                <c:pt idx="945">
                  <c:v>22846799.733320806</c:v>
                </c:pt>
                <c:pt idx="946">
                  <c:v>22980223.125679664</c:v>
                </c:pt>
                <c:pt idx="947">
                  <c:v>22564115.938067999</c:v>
                </c:pt>
                <c:pt idx="948">
                  <c:v>23133185.245564952</c:v>
                </c:pt>
                <c:pt idx="949">
                  <c:v>22675434.455997467</c:v>
                </c:pt>
                <c:pt idx="950">
                  <c:v>22338360.204248969</c:v>
                </c:pt>
                <c:pt idx="951">
                  <c:v>21918028.463346705</c:v>
                </c:pt>
                <c:pt idx="952">
                  <c:v>21884117.128583964</c:v>
                </c:pt>
                <c:pt idx="953">
                  <c:v>21702356.686165638</c:v>
                </c:pt>
                <c:pt idx="954">
                  <c:v>21657204.733359396</c:v>
                </c:pt>
                <c:pt idx="955">
                  <c:v>21998662.978216179</c:v>
                </c:pt>
                <c:pt idx="956">
                  <c:v>22087213.13682675</c:v>
                </c:pt>
                <c:pt idx="957">
                  <c:v>22417438.033566445</c:v>
                </c:pt>
                <c:pt idx="958">
                  <c:v>22188392.68110973</c:v>
                </c:pt>
                <c:pt idx="959">
                  <c:v>22546668.747202102</c:v>
                </c:pt>
                <c:pt idx="960">
                  <c:v>22750282.888566196</c:v>
                </c:pt>
                <c:pt idx="961">
                  <c:v>22606220.472315185</c:v>
                </c:pt>
                <c:pt idx="962">
                  <c:v>22807936.927189536</c:v>
                </c:pt>
                <c:pt idx="963">
                  <c:v>22723545.016728465</c:v>
                </c:pt>
                <c:pt idx="964">
                  <c:v>23050458.078112297</c:v>
                </c:pt>
                <c:pt idx="965">
                  <c:v>23597859.393632066</c:v>
                </c:pt>
                <c:pt idx="966">
                  <c:v>23703539.74335419</c:v>
                </c:pt>
                <c:pt idx="967">
                  <c:v>23708293.803204209</c:v>
                </c:pt>
                <c:pt idx="968">
                  <c:v>24010948.253132492</c:v>
                </c:pt>
                <c:pt idx="969">
                  <c:v>24113748.709181339</c:v>
                </c:pt>
                <c:pt idx="970">
                  <c:v>24348972.917115625</c:v>
                </c:pt>
                <c:pt idx="971">
                  <c:v>24239065.053053342</c:v>
                </c:pt>
                <c:pt idx="972">
                  <c:v>24412060.574566983</c:v>
                </c:pt>
                <c:pt idx="973">
                  <c:v>24483527.386173319</c:v>
                </c:pt>
                <c:pt idx="974">
                  <c:v>24524551.759114161</c:v>
                </c:pt>
                <c:pt idx="975">
                  <c:v>24622278.112363014</c:v>
                </c:pt>
                <c:pt idx="976">
                  <c:v>24485738.530026481</c:v>
                </c:pt>
                <c:pt idx="977">
                  <c:v>24744177.776597511</c:v>
                </c:pt>
                <c:pt idx="978">
                  <c:v>24866276.706955813</c:v>
                </c:pt>
                <c:pt idx="979">
                  <c:v>25108035.628368422</c:v>
                </c:pt>
                <c:pt idx="980">
                  <c:v>25209563.190126546</c:v>
                </c:pt>
                <c:pt idx="981">
                  <c:v>25251928.804144766</c:v>
                </c:pt>
                <c:pt idx="982">
                  <c:v>25159932.526644044</c:v>
                </c:pt>
                <c:pt idx="983">
                  <c:v>25165190.185449585</c:v>
                </c:pt>
                <c:pt idx="984">
                  <c:v>25144769.762764357</c:v>
                </c:pt>
                <c:pt idx="985">
                  <c:v>25095091.460885316</c:v>
                </c:pt>
                <c:pt idx="986">
                  <c:v>25101338.108979601</c:v>
                </c:pt>
                <c:pt idx="987">
                  <c:v>25337798.202508379</c:v>
                </c:pt>
                <c:pt idx="988">
                  <c:v>25367763.732105531</c:v>
                </c:pt>
                <c:pt idx="989">
                  <c:v>25377398.72450136</c:v>
                </c:pt>
                <c:pt idx="990">
                  <c:v>25288138.346211422</c:v>
                </c:pt>
                <c:pt idx="991">
                  <c:v>25050531.190992195</c:v>
                </c:pt>
                <c:pt idx="992">
                  <c:v>24528797.03911978</c:v>
                </c:pt>
                <c:pt idx="993">
                  <c:v>24618477.001797125</c:v>
                </c:pt>
                <c:pt idx="994">
                  <c:v>24272314.742998354</c:v>
                </c:pt>
                <c:pt idx="995">
                  <c:v>24018178.983236201</c:v>
                </c:pt>
                <c:pt idx="996">
                  <c:v>23553533.210946187</c:v>
                </c:pt>
                <c:pt idx="997">
                  <c:v>24195420.373047635</c:v>
                </c:pt>
                <c:pt idx="998">
                  <c:v>24963592.249648478</c:v>
                </c:pt>
                <c:pt idx="999">
                  <c:v>25060688.773880996</c:v>
                </c:pt>
                <c:pt idx="1000">
                  <c:v>25046875.390489578</c:v>
                </c:pt>
                <c:pt idx="1001">
                  <c:v>25229390.744467802</c:v>
                </c:pt>
                <c:pt idx="1002">
                  <c:v>25232959.71784756</c:v>
                </c:pt>
                <c:pt idx="1003">
                  <c:v>25219062.525253192</c:v>
                </c:pt>
                <c:pt idx="1004">
                  <c:v>25231104.743518274</c:v>
                </c:pt>
                <c:pt idx="1005">
                  <c:v>25126586.122349873</c:v>
                </c:pt>
                <c:pt idx="1006">
                  <c:v>24879516.804992355</c:v>
                </c:pt>
                <c:pt idx="1007">
                  <c:v>30303637.826557927</c:v>
                </c:pt>
                <c:pt idx="1008">
                  <c:v>29924918.397102363</c:v>
                </c:pt>
                <c:pt idx="1009">
                  <c:v>29349208.080408234</c:v>
                </c:pt>
                <c:pt idx="1010">
                  <c:v>29748205.245237153</c:v>
                </c:pt>
                <c:pt idx="1011">
                  <c:v>30191308.449171841</c:v>
                </c:pt>
                <c:pt idx="1012">
                  <c:v>29754956.991517682</c:v>
                </c:pt>
                <c:pt idx="1013">
                  <c:v>29297562.384833191</c:v>
                </c:pt>
                <c:pt idx="1014">
                  <c:v>29269185.057322029</c:v>
                </c:pt>
                <c:pt idx="1015">
                  <c:v>29056231.364310633</c:v>
                </c:pt>
                <c:pt idx="1016">
                  <c:v>28820633.183116961</c:v>
                </c:pt>
                <c:pt idx="1017">
                  <c:v>29036876.553601615</c:v>
                </c:pt>
                <c:pt idx="1018">
                  <c:v>29396567.115091294</c:v>
                </c:pt>
                <c:pt idx="1019">
                  <c:v>29409953.128321189</c:v>
                </c:pt>
                <c:pt idx="1020">
                  <c:v>29894144.505502604</c:v>
                </c:pt>
                <c:pt idx="1021">
                  <c:v>29705576.746089716</c:v>
                </c:pt>
                <c:pt idx="1022">
                  <c:v>29683137.67683173</c:v>
                </c:pt>
                <c:pt idx="1023">
                  <c:v>29264494.491330177</c:v>
                </c:pt>
                <c:pt idx="1024">
                  <c:v>29014952.904831201</c:v>
                </c:pt>
                <c:pt idx="1025">
                  <c:v>29538349.501380935</c:v>
                </c:pt>
                <c:pt idx="1026">
                  <c:v>29158883.515835807</c:v>
                </c:pt>
                <c:pt idx="1027">
                  <c:v>29779117.596976072</c:v>
                </c:pt>
                <c:pt idx="1028">
                  <c:v>30050937.207082383</c:v>
                </c:pt>
                <c:pt idx="1029">
                  <c:v>29585964.402663007</c:v>
                </c:pt>
                <c:pt idx="1030">
                  <c:v>30073392.004275702</c:v>
                </c:pt>
                <c:pt idx="1031">
                  <c:v>29946261.00129611</c:v>
                </c:pt>
                <c:pt idx="1032">
                  <c:v>29947635.532636315</c:v>
                </c:pt>
                <c:pt idx="1033">
                  <c:v>30125688.393315401</c:v>
                </c:pt>
                <c:pt idx="1034">
                  <c:v>30363079.414160307</c:v>
                </c:pt>
                <c:pt idx="1035">
                  <c:v>31015364.951806661</c:v>
                </c:pt>
                <c:pt idx="1036">
                  <c:v>30761636.324133251</c:v>
                </c:pt>
                <c:pt idx="1037">
                  <c:v>30953283.61389605</c:v>
                </c:pt>
                <c:pt idx="1038">
                  <c:v>30952011.641672924</c:v>
                </c:pt>
                <c:pt idx="1039">
                  <c:v>30929918.311615098</c:v>
                </c:pt>
                <c:pt idx="1040">
                  <c:v>31115370.434082102</c:v>
                </c:pt>
                <c:pt idx="1041">
                  <c:v>31304352.6618702</c:v>
                </c:pt>
                <c:pt idx="1042">
                  <c:v>31425991.323171791</c:v>
                </c:pt>
                <c:pt idx="1043">
                  <c:v>31093745.715801496</c:v>
                </c:pt>
                <c:pt idx="1044">
                  <c:v>31007554.24925575</c:v>
                </c:pt>
                <c:pt idx="1045">
                  <c:v>30930099.242702518</c:v>
                </c:pt>
                <c:pt idx="1046">
                  <c:v>31197649.618137825</c:v>
                </c:pt>
                <c:pt idx="1047">
                  <c:v>30941201.838015288</c:v>
                </c:pt>
                <c:pt idx="1048">
                  <c:v>30851540.901235819</c:v>
                </c:pt>
                <c:pt idx="1049">
                  <c:v>30976712.300431371</c:v>
                </c:pt>
                <c:pt idx="1050">
                  <c:v>30481391.173009448</c:v>
                </c:pt>
                <c:pt idx="1051">
                  <c:v>30978186.216766704</c:v>
                </c:pt>
                <c:pt idx="1052">
                  <c:v>30763389.120602287</c:v>
                </c:pt>
                <c:pt idx="1053">
                  <c:v>30793864.163021307</c:v>
                </c:pt>
                <c:pt idx="1054">
                  <c:v>31185387.959749807</c:v>
                </c:pt>
                <c:pt idx="1055">
                  <c:v>31049587.128332179</c:v>
                </c:pt>
                <c:pt idx="1056">
                  <c:v>31554626.606821459</c:v>
                </c:pt>
                <c:pt idx="1057">
                  <c:v>31384390.012227956</c:v>
                </c:pt>
                <c:pt idx="1058">
                  <c:v>31788409.075969465</c:v>
                </c:pt>
                <c:pt idx="1059">
                  <c:v>31289112.735906631</c:v>
                </c:pt>
                <c:pt idx="1060">
                  <c:v>31727738.926748898</c:v>
                </c:pt>
                <c:pt idx="1061">
                  <c:v>31429038.827720515</c:v>
                </c:pt>
                <c:pt idx="1062">
                  <c:v>30977647.565664552</c:v>
                </c:pt>
                <c:pt idx="1063">
                  <c:v>30415948.173019525</c:v>
                </c:pt>
                <c:pt idx="1064">
                  <c:v>30533702.984691937</c:v>
                </c:pt>
                <c:pt idx="1065">
                  <c:v>30482059.752168015</c:v>
                </c:pt>
                <c:pt idx="1066">
                  <c:v>30898668.129133541</c:v>
                </c:pt>
                <c:pt idx="1067">
                  <c:v>30757527.772290349</c:v>
                </c:pt>
                <c:pt idx="1068">
                  <c:v>30445751.747506838</c:v>
                </c:pt>
                <c:pt idx="1069">
                  <c:v>30368808.686629102</c:v>
                </c:pt>
                <c:pt idx="1070">
                  <c:v>30280996.181124777</c:v>
                </c:pt>
                <c:pt idx="1071">
                  <c:v>30295496.071832672</c:v>
                </c:pt>
                <c:pt idx="1072">
                  <c:v>30466889.012551237</c:v>
                </c:pt>
                <c:pt idx="1073">
                  <c:v>30641677.10394647</c:v>
                </c:pt>
                <c:pt idx="1074">
                  <c:v>30817350.753119525</c:v>
                </c:pt>
                <c:pt idx="1075">
                  <c:v>30839409.661826901</c:v>
                </c:pt>
                <c:pt idx="1076">
                  <c:v>30778850.639091216</c:v>
                </c:pt>
                <c:pt idx="1077">
                  <c:v>30993256.377065528</c:v>
                </c:pt>
                <c:pt idx="1078">
                  <c:v>30754179.74252018</c:v>
                </c:pt>
                <c:pt idx="1079">
                  <c:v>30262190.580190837</c:v>
                </c:pt>
                <c:pt idx="1080">
                  <c:v>30411879.570776694</c:v>
                </c:pt>
                <c:pt idx="1081">
                  <c:v>30491047.673495568</c:v>
                </c:pt>
                <c:pt idx="1082">
                  <c:v>30534814.33545227</c:v>
                </c:pt>
                <c:pt idx="1083">
                  <c:v>30683952.072030339</c:v>
                </c:pt>
                <c:pt idx="1084">
                  <c:v>30678404.747012328</c:v>
                </c:pt>
                <c:pt idx="1085">
                  <c:v>30368325.048782583</c:v>
                </c:pt>
                <c:pt idx="1086">
                  <c:v>30379677.160149261</c:v>
                </c:pt>
                <c:pt idx="1087">
                  <c:v>30213675.879770864</c:v>
                </c:pt>
                <c:pt idx="1088">
                  <c:v>30017300.16543993</c:v>
                </c:pt>
                <c:pt idx="1089">
                  <c:v>30344137.696475931</c:v>
                </c:pt>
                <c:pt idx="1090">
                  <c:v>30617826.190923493</c:v>
                </c:pt>
                <c:pt idx="1091">
                  <c:v>30271401.882843267</c:v>
                </c:pt>
                <c:pt idx="1092">
                  <c:v>30176103.770689551</c:v>
                </c:pt>
                <c:pt idx="1093">
                  <c:v>30560140.146655943</c:v>
                </c:pt>
                <c:pt idx="1094">
                  <c:v>30928392.61290903</c:v>
                </c:pt>
                <c:pt idx="1095">
                  <c:v>30863478.226186603</c:v>
                </c:pt>
                <c:pt idx="1096">
                  <c:v>30895958.472969986</c:v>
                </c:pt>
                <c:pt idx="1097">
                  <c:v>31012674.134954322</c:v>
                </c:pt>
                <c:pt idx="1098">
                  <c:v>31071626.484202903</c:v>
                </c:pt>
                <c:pt idx="1099">
                  <c:v>30969799.435628846</c:v>
                </c:pt>
                <c:pt idx="1100">
                  <c:v>31063155.700058162</c:v>
                </c:pt>
                <c:pt idx="1101">
                  <c:v>31125891.533782993</c:v>
                </c:pt>
                <c:pt idx="1102">
                  <c:v>31329799.861376874</c:v>
                </c:pt>
                <c:pt idx="1103">
                  <c:v>31363712.309108019</c:v>
                </c:pt>
                <c:pt idx="1104">
                  <c:v>31177249.73199717</c:v>
                </c:pt>
                <c:pt idx="1105">
                  <c:v>31151848.907808181</c:v>
                </c:pt>
                <c:pt idx="1106">
                  <c:v>31578935.365840726</c:v>
                </c:pt>
                <c:pt idx="1107">
                  <c:v>31553283.114067629</c:v>
                </c:pt>
                <c:pt idx="1108">
                  <c:v>31421032.299181294</c:v>
                </c:pt>
                <c:pt idx="1109">
                  <c:v>31543267.795894343</c:v>
                </c:pt>
                <c:pt idx="1110">
                  <c:v>31571561.368161172</c:v>
                </c:pt>
                <c:pt idx="1111">
                  <c:v>31434661.164956801</c:v>
                </c:pt>
                <c:pt idx="1112">
                  <c:v>31425804.470329564</c:v>
                </c:pt>
                <c:pt idx="1113">
                  <c:v>31298848.054795906</c:v>
                </c:pt>
                <c:pt idx="1114">
                  <c:v>31445112.34039275</c:v>
                </c:pt>
                <c:pt idx="1115">
                  <c:v>31318820.636467434</c:v>
                </c:pt>
                <c:pt idx="1116">
                  <c:v>31387092.633622937</c:v>
                </c:pt>
                <c:pt idx="1117">
                  <c:v>31505321.112809088</c:v>
                </c:pt>
                <c:pt idx="1118">
                  <c:v>31433346.432601284</c:v>
                </c:pt>
                <c:pt idx="1119">
                  <c:v>31373058.297164444</c:v>
                </c:pt>
                <c:pt idx="1120">
                  <c:v>31576557.209818449</c:v>
                </c:pt>
                <c:pt idx="1121">
                  <c:v>31604998.483843867</c:v>
                </c:pt>
                <c:pt idx="1122">
                  <c:v>31633667.107997183</c:v>
                </c:pt>
                <c:pt idx="1123">
                  <c:v>31490406.276610505</c:v>
                </c:pt>
                <c:pt idx="1124">
                  <c:v>31418716.571648296</c:v>
                </c:pt>
                <c:pt idx="1125">
                  <c:v>31606898.570156686</c:v>
                </c:pt>
                <c:pt idx="1126">
                  <c:v>31483856.831895251</c:v>
                </c:pt>
                <c:pt idx="1127">
                  <c:v>31436274.256337445</c:v>
                </c:pt>
                <c:pt idx="1128">
                  <c:v>31608643.248758998</c:v>
                </c:pt>
                <c:pt idx="1129">
                  <c:v>31189714.82567504</c:v>
                </c:pt>
                <c:pt idx="1130">
                  <c:v>30981408.755194169</c:v>
                </c:pt>
                <c:pt idx="1131">
                  <c:v>31291348.342557233</c:v>
                </c:pt>
                <c:pt idx="1132">
                  <c:v>31468300.28765117</c:v>
                </c:pt>
                <c:pt idx="1133">
                  <c:v>31420570.222812243</c:v>
                </c:pt>
                <c:pt idx="1134">
                  <c:v>31723422.196075786</c:v>
                </c:pt>
                <c:pt idx="1135">
                  <c:v>31370577.753848035</c:v>
                </c:pt>
                <c:pt idx="1136">
                  <c:v>31348543.606820345</c:v>
                </c:pt>
                <c:pt idx="1137">
                  <c:v>31622882.951214176</c:v>
                </c:pt>
                <c:pt idx="1138">
                  <c:v>31998792.123710353</c:v>
                </c:pt>
                <c:pt idx="1139">
                  <c:v>32473056.357033994</c:v>
                </c:pt>
                <c:pt idx="1140">
                  <c:v>32497801.782571282</c:v>
                </c:pt>
                <c:pt idx="1141">
                  <c:v>32921853.96258596</c:v>
                </c:pt>
                <c:pt idx="1142">
                  <c:v>32900163.625892546</c:v>
                </c:pt>
                <c:pt idx="1143">
                  <c:v>33048584.438627347</c:v>
                </c:pt>
                <c:pt idx="1144">
                  <c:v>33092275.883558989</c:v>
                </c:pt>
                <c:pt idx="1145">
                  <c:v>32900271.979891609</c:v>
                </c:pt>
                <c:pt idx="1146">
                  <c:v>33034108.903820857</c:v>
                </c:pt>
                <c:pt idx="1147">
                  <c:v>32777079.296713624</c:v>
                </c:pt>
                <c:pt idx="1148">
                  <c:v>32564072.985228803</c:v>
                </c:pt>
                <c:pt idx="1149">
                  <c:v>32899085.731973007</c:v>
                </c:pt>
                <c:pt idx="1150">
                  <c:v>32951928.593893856</c:v>
                </c:pt>
                <c:pt idx="1151">
                  <c:v>33231415.524144989</c:v>
                </c:pt>
                <c:pt idx="1152">
                  <c:v>33237772.804081216</c:v>
                </c:pt>
                <c:pt idx="1153">
                  <c:v>33003936.815923482</c:v>
                </c:pt>
                <c:pt idx="1154">
                  <c:v>32925312.052618336</c:v>
                </c:pt>
                <c:pt idx="1155">
                  <c:v>33264834.065307893</c:v>
                </c:pt>
                <c:pt idx="1156">
                  <c:v>32783027.466235448</c:v>
                </c:pt>
                <c:pt idx="1157">
                  <c:v>32756569.351077851</c:v>
                </c:pt>
                <c:pt idx="1158">
                  <c:v>33047099.570880946</c:v>
                </c:pt>
                <c:pt idx="1159">
                  <c:v>33193772.613274459</c:v>
                </c:pt>
                <c:pt idx="1160">
                  <c:v>33559141.457242072</c:v>
                </c:pt>
                <c:pt idx="1161">
                  <c:v>33048607.473639917</c:v>
                </c:pt>
                <c:pt idx="1162">
                  <c:v>33180273.76453511</c:v>
                </c:pt>
                <c:pt idx="1163">
                  <c:v>33614290.637855947</c:v>
                </c:pt>
                <c:pt idx="1164">
                  <c:v>33577824.956500985</c:v>
                </c:pt>
                <c:pt idx="1165">
                  <c:v>33316598.544994548</c:v>
                </c:pt>
                <c:pt idx="1166">
                  <c:v>32618152.64476284</c:v>
                </c:pt>
                <c:pt idx="1167">
                  <c:v>31893859.746799596</c:v>
                </c:pt>
                <c:pt idx="1168">
                  <c:v>30657021.80124744</c:v>
                </c:pt>
                <c:pt idx="1169">
                  <c:v>30207810.393901225</c:v>
                </c:pt>
                <c:pt idx="1170">
                  <c:v>31117035.080014694</c:v>
                </c:pt>
                <c:pt idx="1171">
                  <c:v>31867898.565055385</c:v>
                </c:pt>
                <c:pt idx="1172">
                  <c:v>31561595.23660497</c:v>
                </c:pt>
                <c:pt idx="1173">
                  <c:v>31544001.179914791</c:v>
                </c:pt>
                <c:pt idx="1174">
                  <c:v>30320433.708172988</c:v>
                </c:pt>
                <c:pt idx="1175">
                  <c:v>31133248.147430249</c:v>
                </c:pt>
                <c:pt idx="1176">
                  <c:v>31407553.629665233</c:v>
                </c:pt>
                <c:pt idx="1177">
                  <c:v>31008795.148374502</c:v>
                </c:pt>
                <c:pt idx="1178">
                  <c:v>31983087.754209936</c:v>
                </c:pt>
                <c:pt idx="1179">
                  <c:v>31264453.297010671</c:v>
                </c:pt>
                <c:pt idx="1180">
                  <c:v>31561432.475026131</c:v>
                </c:pt>
                <c:pt idx="1181">
                  <c:v>31444699.539620522</c:v>
                </c:pt>
                <c:pt idx="1182">
                  <c:v>31293635.551317923</c:v>
                </c:pt>
                <c:pt idx="1183">
                  <c:v>31770482.581015449</c:v>
                </c:pt>
                <c:pt idx="1184">
                  <c:v>31764912.486389935</c:v>
                </c:pt>
                <c:pt idx="1185">
                  <c:v>31422654.488739893</c:v>
                </c:pt>
                <c:pt idx="1186">
                  <c:v>30825731.144591887</c:v>
                </c:pt>
                <c:pt idx="1187">
                  <c:v>31302112.811806682</c:v>
                </c:pt>
                <c:pt idx="1188">
                  <c:v>31014173.520818464</c:v>
                </c:pt>
                <c:pt idx="1189">
                  <c:v>31277087.575683791</c:v>
                </c:pt>
                <c:pt idx="1190">
                  <c:v>31203241.660842415</c:v>
                </c:pt>
                <c:pt idx="1191">
                  <c:v>31247469.326808944</c:v>
                </c:pt>
                <c:pt idx="1192">
                  <c:v>30467055.847254168</c:v>
                </c:pt>
                <c:pt idx="1193">
                  <c:v>30484890.021130163</c:v>
                </c:pt>
                <c:pt idx="1194">
                  <c:v>30811953.823031235</c:v>
                </c:pt>
                <c:pt idx="1195">
                  <c:v>30652607.483583499</c:v>
                </c:pt>
                <c:pt idx="1196">
                  <c:v>31201736.112978175</c:v>
                </c:pt>
                <c:pt idx="1197">
                  <c:v>31556419.41195469</c:v>
                </c:pt>
                <c:pt idx="1198">
                  <c:v>31281971.08579443</c:v>
                </c:pt>
                <c:pt idx="1199">
                  <c:v>31419184.885036577</c:v>
                </c:pt>
                <c:pt idx="1200">
                  <c:v>31622283.457916655</c:v>
                </c:pt>
                <c:pt idx="1201">
                  <c:v>31649336.032880183</c:v>
                </c:pt>
                <c:pt idx="1202">
                  <c:v>31261009.112363182</c:v>
                </c:pt>
                <c:pt idx="1203">
                  <c:v>31226952.129324719</c:v>
                </c:pt>
                <c:pt idx="1204">
                  <c:v>31002924.429575939</c:v>
                </c:pt>
                <c:pt idx="1205">
                  <c:v>31021987.092198785</c:v>
                </c:pt>
                <c:pt idx="1206">
                  <c:v>31138219.642390933</c:v>
                </c:pt>
                <c:pt idx="1207">
                  <c:v>30927346.260311361</c:v>
                </c:pt>
                <c:pt idx="1208">
                  <c:v>31150577.786262009</c:v>
                </c:pt>
                <c:pt idx="1209">
                  <c:v>31002271.772727393</c:v>
                </c:pt>
                <c:pt idx="1210">
                  <c:v>31697802.710323237</c:v>
                </c:pt>
                <c:pt idx="1211">
                  <c:v>31659658.104089327</c:v>
                </c:pt>
                <c:pt idx="1212">
                  <c:v>31833132.295396406</c:v>
                </c:pt>
                <c:pt idx="1213">
                  <c:v>31690362.571551643</c:v>
                </c:pt>
                <c:pt idx="1214">
                  <c:v>32050816.080578901</c:v>
                </c:pt>
                <c:pt idx="1215">
                  <c:v>32352494.9289007</c:v>
                </c:pt>
                <c:pt idx="1216">
                  <c:v>32156642.651671287</c:v>
                </c:pt>
                <c:pt idx="1217">
                  <c:v>32444354.756683867</c:v>
                </c:pt>
                <c:pt idx="1218">
                  <c:v>32425376.018060036</c:v>
                </c:pt>
                <c:pt idx="1219">
                  <c:v>32297071.329412963</c:v>
                </c:pt>
                <c:pt idx="1220">
                  <c:v>32448672.575824615</c:v>
                </c:pt>
                <c:pt idx="1221">
                  <c:v>32534239.318715408</c:v>
                </c:pt>
                <c:pt idx="1222">
                  <c:v>32663879.088463042</c:v>
                </c:pt>
                <c:pt idx="1223">
                  <c:v>32725070.752515994</c:v>
                </c:pt>
                <c:pt idx="1224">
                  <c:v>32538655.646861132</c:v>
                </c:pt>
                <c:pt idx="1225">
                  <c:v>32181655.324775983</c:v>
                </c:pt>
                <c:pt idx="1226">
                  <c:v>31971416.503214542</c:v>
                </c:pt>
                <c:pt idx="1227">
                  <c:v>32737875.211836938</c:v>
                </c:pt>
                <c:pt idx="1228">
                  <c:v>32616454.62912821</c:v>
                </c:pt>
                <c:pt idx="1229">
                  <c:v>33187737.025764871</c:v>
                </c:pt>
                <c:pt idx="1230">
                  <c:v>32860699.624764994</c:v>
                </c:pt>
                <c:pt idx="1231">
                  <c:v>32773324.161641374</c:v>
                </c:pt>
                <c:pt idx="1232">
                  <c:v>32854719.982497055</c:v>
                </c:pt>
                <c:pt idx="1233">
                  <c:v>32761012.635481041</c:v>
                </c:pt>
                <c:pt idx="1234">
                  <c:v>32461053.862864662</c:v>
                </c:pt>
                <c:pt idx="1235">
                  <c:v>32767447.582453322</c:v>
                </c:pt>
                <c:pt idx="1236">
                  <c:v>32773786.244914014</c:v>
                </c:pt>
                <c:pt idx="1237">
                  <c:v>33092022.948688854</c:v>
                </c:pt>
                <c:pt idx="1238">
                  <c:v>32932337.012710966</c:v>
                </c:pt>
                <c:pt idx="1239">
                  <c:v>32475537.975777905</c:v>
                </c:pt>
                <c:pt idx="1240">
                  <c:v>32884293.499111068</c:v>
                </c:pt>
                <c:pt idx="1241">
                  <c:v>33010051.791766766</c:v>
                </c:pt>
                <c:pt idx="1242">
                  <c:v>33082804.696412254</c:v>
                </c:pt>
                <c:pt idx="1243">
                  <c:v>32842309.070574537</c:v>
                </c:pt>
                <c:pt idx="1244">
                  <c:v>32989908.440340206</c:v>
                </c:pt>
                <c:pt idx="1245">
                  <c:v>32298486.27749683</c:v>
                </c:pt>
                <c:pt idx="1246">
                  <c:v>32604926.262712631</c:v>
                </c:pt>
                <c:pt idx="1247">
                  <c:v>32911039.610222872</c:v>
                </c:pt>
                <c:pt idx="1248">
                  <c:v>33189317.628036045</c:v>
                </c:pt>
                <c:pt idx="1249">
                  <c:v>32789151.288658824</c:v>
                </c:pt>
                <c:pt idx="1250">
                  <c:v>32288315.158874884</c:v>
                </c:pt>
                <c:pt idx="1251">
                  <c:v>32407313.91031839</c:v>
                </c:pt>
                <c:pt idx="1252">
                  <c:v>32575057.594179314</c:v>
                </c:pt>
                <c:pt idx="1253">
                  <c:v>32978438.91637715</c:v>
                </c:pt>
                <c:pt idx="1254">
                  <c:v>32771065.922688197</c:v>
                </c:pt>
                <c:pt idx="1255">
                  <c:v>32630383.527668364</c:v>
                </c:pt>
                <c:pt idx="1256">
                  <c:v>33098875.662423089</c:v>
                </c:pt>
                <c:pt idx="1257">
                  <c:v>32948586.504288096</c:v>
                </c:pt>
                <c:pt idx="1258">
                  <c:v>32613410.157561168</c:v>
                </c:pt>
                <c:pt idx="1259">
                  <c:v>29834109.137449037</c:v>
                </c:pt>
                <c:pt idx="1260">
                  <c:v>29896012.096234474</c:v>
                </c:pt>
                <c:pt idx="1261">
                  <c:v>29757416.223980647</c:v>
                </c:pt>
                <c:pt idx="1262">
                  <c:v>29115029.594888676</c:v>
                </c:pt>
                <c:pt idx="1263">
                  <c:v>28733540.353046566</c:v>
                </c:pt>
                <c:pt idx="1264">
                  <c:v>29041215.642981742</c:v>
                </c:pt>
                <c:pt idx="1265">
                  <c:v>29288952.425704975</c:v>
                </c:pt>
                <c:pt idx="1266">
                  <c:v>28408508.244991228</c:v>
                </c:pt>
                <c:pt idx="1267">
                  <c:v>29101546.295112591</c:v>
                </c:pt>
                <c:pt idx="1268">
                  <c:v>28474506.098343015</c:v>
                </c:pt>
                <c:pt idx="1269">
                  <c:v>28340845.738808595</c:v>
                </c:pt>
                <c:pt idx="1270">
                  <c:v>28160933.066320091</c:v>
                </c:pt>
                <c:pt idx="1271">
                  <c:v>28316364.240996897</c:v>
                </c:pt>
                <c:pt idx="1272">
                  <c:v>28574678.712455101</c:v>
                </c:pt>
                <c:pt idx="1273">
                  <c:v>28002039.420078009</c:v>
                </c:pt>
                <c:pt idx="1274">
                  <c:v>28621757.471206948</c:v>
                </c:pt>
                <c:pt idx="1275">
                  <c:v>28260890.252622772</c:v>
                </c:pt>
                <c:pt idx="1276">
                  <c:v>28560517.576036427</c:v>
                </c:pt>
                <c:pt idx="1277">
                  <c:v>29030531.946462367</c:v>
                </c:pt>
                <c:pt idx="1278">
                  <c:v>29050165.857344296</c:v>
                </c:pt>
                <c:pt idx="1279">
                  <c:v>28694152.756509051</c:v>
                </c:pt>
                <c:pt idx="1280">
                  <c:v>29148262.350322261</c:v>
                </c:pt>
                <c:pt idx="1281">
                  <c:v>28782147.528622422</c:v>
                </c:pt>
                <c:pt idx="1282">
                  <c:v>28125807.903465599</c:v>
                </c:pt>
                <c:pt idx="1283">
                  <c:v>27746050.863750994</c:v>
                </c:pt>
                <c:pt idx="1284">
                  <c:v>27747531.476889707</c:v>
                </c:pt>
                <c:pt idx="1285">
                  <c:v>27723589.289430793</c:v>
                </c:pt>
                <c:pt idx="1286">
                  <c:v>27480641.814366356</c:v>
                </c:pt>
                <c:pt idx="1287">
                  <c:v>28255948.584240995</c:v>
                </c:pt>
                <c:pt idx="1288">
                  <c:v>28852620.073602606</c:v>
                </c:pt>
                <c:pt idx="1289">
                  <c:v>29581828.871708628</c:v>
                </c:pt>
                <c:pt idx="1290">
                  <c:v>29461868.772703696</c:v>
                </c:pt>
                <c:pt idx="1291">
                  <c:v>29600412.139166735</c:v>
                </c:pt>
                <c:pt idx="1292">
                  <c:v>30047262.893992148</c:v>
                </c:pt>
                <c:pt idx="1293">
                  <c:v>29589663.127430413</c:v>
                </c:pt>
                <c:pt idx="1294">
                  <c:v>29799909.064846717</c:v>
                </c:pt>
                <c:pt idx="1295">
                  <c:v>30267127.371416438</c:v>
                </c:pt>
                <c:pt idx="1296">
                  <c:v>30183945.977414299</c:v>
                </c:pt>
                <c:pt idx="1297">
                  <c:v>29913492.675344728</c:v>
                </c:pt>
                <c:pt idx="1298">
                  <c:v>30616655.944212396</c:v>
                </c:pt>
                <c:pt idx="1299">
                  <c:v>30525424.199967861</c:v>
                </c:pt>
                <c:pt idx="1300">
                  <c:v>30323495.425841596</c:v>
                </c:pt>
                <c:pt idx="1301">
                  <c:v>30138647.136657659</c:v>
                </c:pt>
                <c:pt idx="1302">
                  <c:v>30117586.311342061</c:v>
                </c:pt>
                <c:pt idx="1303">
                  <c:v>29916458.409826387</c:v>
                </c:pt>
                <c:pt idx="1304">
                  <c:v>30303404.380100172</c:v>
                </c:pt>
                <c:pt idx="1305">
                  <c:v>30009795.668106478</c:v>
                </c:pt>
                <c:pt idx="1306">
                  <c:v>30231822.279435948</c:v>
                </c:pt>
                <c:pt idx="1307">
                  <c:v>30018455.400119741</c:v>
                </c:pt>
                <c:pt idx="1308">
                  <c:v>30004905.20159978</c:v>
                </c:pt>
                <c:pt idx="1309">
                  <c:v>30320852.556624264</c:v>
                </c:pt>
                <c:pt idx="1310">
                  <c:v>30001780.130867675</c:v>
                </c:pt>
                <c:pt idx="1311">
                  <c:v>29841058.771375578</c:v>
                </c:pt>
                <c:pt idx="1312">
                  <c:v>29911688.587136298</c:v>
                </c:pt>
                <c:pt idx="1313">
                  <c:v>29648934.40987834</c:v>
                </c:pt>
                <c:pt idx="1314">
                  <c:v>29636938.721249744</c:v>
                </c:pt>
                <c:pt idx="1315">
                  <c:v>29755315.218149327</c:v>
                </c:pt>
                <c:pt idx="1316">
                  <c:v>29767792.466872945</c:v>
                </c:pt>
                <c:pt idx="1317">
                  <c:v>29985301.025756653</c:v>
                </c:pt>
                <c:pt idx="1318">
                  <c:v>29788091.350875653</c:v>
                </c:pt>
                <c:pt idx="1319">
                  <c:v>29519615.137683269</c:v>
                </c:pt>
                <c:pt idx="1320">
                  <c:v>29994899.917103898</c:v>
                </c:pt>
                <c:pt idx="1321">
                  <c:v>29693106.099114399</c:v>
                </c:pt>
                <c:pt idx="1322">
                  <c:v>29627263.719443813</c:v>
                </c:pt>
                <c:pt idx="1323">
                  <c:v>29976866.510053579</c:v>
                </c:pt>
                <c:pt idx="1324">
                  <c:v>29493917.02750973</c:v>
                </c:pt>
                <c:pt idx="1325">
                  <c:v>29637561.931130916</c:v>
                </c:pt>
                <c:pt idx="1326">
                  <c:v>29381051.493785504</c:v>
                </c:pt>
                <c:pt idx="1327">
                  <c:v>29639131.945394915</c:v>
                </c:pt>
                <c:pt idx="1328">
                  <c:v>29937333.243088994</c:v>
                </c:pt>
                <c:pt idx="1329">
                  <c:v>30216915.581442837</c:v>
                </c:pt>
                <c:pt idx="1330">
                  <c:v>29913381.295230933</c:v>
                </c:pt>
                <c:pt idx="1331">
                  <c:v>30236476.348695822</c:v>
                </c:pt>
                <c:pt idx="1332">
                  <c:v>29957574.304472253</c:v>
                </c:pt>
                <c:pt idx="1333">
                  <c:v>29959729.727707837</c:v>
                </c:pt>
                <c:pt idx="1334">
                  <c:v>29738219.308924027</c:v>
                </c:pt>
                <c:pt idx="1335">
                  <c:v>30005953.839972198</c:v>
                </c:pt>
                <c:pt idx="1336">
                  <c:v>30080041.398496177</c:v>
                </c:pt>
                <c:pt idx="1337">
                  <c:v>30203350.019760948</c:v>
                </c:pt>
                <c:pt idx="1338">
                  <c:v>30195942.601827219</c:v>
                </c:pt>
                <c:pt idx="1339">
                  <c:v>29655758.31218788</c:v>
                </c:pt>
                <c:pt idx="1340">
                  <c:v>29531105.755689401</c:v>
                </c:pt>
                <c:pt idx="1341">
                  <c:v>29718698.065913163</c:v>
                </c:pt>
                <c:pt idx="1342">
                  <c:v>29527262.448706761</c:v>
                </c:pt>
                <c:pt idx="1343">
                  <c:v>29728323.348205063</c:v>
                </c:pt>
                <c:pt idx="1344">
                  <c:v>29722532.463976078</c:v>
                </c:pt>
                <c:pt idx="1345">
                  <c:v>29829985.795601152</c:v>
                </c:pt>
                <c:pt idx="1346">
                  <c:v>30149348.264619026</c:v>
                </c:pt>
                <c:pt idx="1347">
                  <c:v>30707627.92681117</c:v>
                </c:pt>
                <c:pt idx="1348">
                  <c:v>30287549.339862458</c:v>
                </c:pt>
                <c:pt idx="1349">
                  <c:v>30160663.430791605</c:v>
                </c:pt>
                <c:pt idx="1350">
                  <c:v>30129303.831053738</c:v>
                </c:pt>
                <c:pt idx="1351">
                  <c:v>30638218.588791687</c:v>
                </c:pt>
                <c:pt idx="1352">
                  <c:v>30201850.686720431</c:v>
                </c:pt>
                <c:pt idx="1353">
                  <c:v>30444795.464028247</c:v>
                </c:pt>
                <c:pt idx="1354">
                  <c:v>30568869.767635588</c:v>
                </c:pt>
                <c:pt idx="1355">
                  <c:v>30719393.149042271</c:v>
                </c:pt>
                <c:pt idx="1356">
                  <c:v>30490659.133526683</c:v>
                </c:pt>
                <c:pt idx="1357">
                  <c:v>31141780.769067068</c:v>
                </c:pt>
                <c:pt idx="1358">
                  <c:v>31089603.811771404</c:v>
                </c:pt>
                <c:pt idx="1359">
                  <c:v>31039889.704360843</c:v>
                </c:pt>
                <c:pt idx="1360">
                  <c:v>31142957.167994272</c:v>
                </c:pt>
                <c:pt idx="1361">
                  <c:v>31411346.053540252</c:v>
                </c:pt>
                <c:pt idx="1362">
                  <c:v>31509784.18142423</c:v>
                </c:pt>
                <c:pt idx="1363">
                  <c:v>31434810.280863632</c:v>
                </c:pt>
                <c:pt idx="1364">
                  <c:v>31263785.965004973</c:v>
                </c:pt>
                <c:pt idx="1365">
                  <c:v>31422863.85256841</c:v>
                </c:pt>
                <c:pt idx="1366">
                  <c:v>30913575.922025472</c:v>
                </c:pt>
                <c:pt idx="1367">
                  <c:v>30856951.693830341</c:v>
                </c:pt>
                <c:pt idx="1368">
                  <c:v>30792163.680347212</c:v>
                </c:pt>
                <c:pt idx="1369">
                  <c:v>30752331.915745508</c:v>
                </c:pt>
                <c:pt idx="1370">
                  <c:v>30728442.546708021</c:v>
                </c:pt>
                <c:pt idx="1371">
                  <c:v>30658453.274055276</c:v>
                </c:pt>
                <c:pt idx="1372">
                  <c:v>30616246.477447826</c:v>
                </c:pt>
                <c:pt idx="1373">
                  <c:v>30657878.091829397</c:v>
                </c:pt>
                <c:pt idx="1374">
                  <c:v>30598547.304176833</c:v>
                </c:pt>
                <c:pt idx="1375">
                  <c:v>30462825.24905929</c:v>
                </c:pt>
                <c:pt idx="1376">
                  <c:v>30455343.889129285</c:v>
                </c:pt>
                <c:pt idx="1377">
                  <c:v>30336041.497568313</c:v>
                </c:pt>
                <c:pt idx="1378">
                  <c:v>30617964.797369383</c:v>
                </c:pt>
                <c:pt idx="1379">
                  <c:v>30246827.409575645</c:v>
                </c:pt>
                <c:pt idx="1380">
                  <c:v>29796803.432996668</c:v>
                </c:pt>
                <c:pt idx="1381">
                  <c:v>30050152.68802999</c:v>
                </c:pt>
                <c:pt idx="1382">
                  <c:v>30270942.35616979</c:v>
                </c:pt>
                <c:pt idx="1383">
                  <c:v>30462957.373235408</c:v>
                </c:pt>
                <c:pt idx="1384">
                  <c:v>30349673.382613182</c:v>
                </c:pt>
                <c:pt idx="1385">
                  <c:v>30403604.219072834</c:v>
                </c:pt>
                <c:pt idx="1386">
                  <c:v>30857287.784424972</c:v>
                </c:pt>
                <c:pt idx="1387">
                  <c:v>30543914.937886558</c:v>
                </c:pt>
                <c:pt idx="1388">
                  <c:v>31193180.372850578</c:v>
                </c:pt>
                <c:pt idx="1389">
                  <c:v>30911415.107070357</c:v>
                </c:pt>
                <c:pt idx="1390">
                  <c:v>31158198.751022018</c:v>
                </c:pt>
                <c:pt idx="1391">
                  <c:v>31109068.45514581</c:v>
                </c:pt>
                <c:pt idx="1392">
                  <c:v>31061198.334218521</c:v>
                </c:pt>
                <c:pt idx="1393">
                  <c:v>30882989.97734404</c:v>
                </c:pt>
                <c:pt idx="1394">
                  <c:v>31053293.07326144</c:v>
                </c:pt>
                <c:pt idx="1395">
                  <c:v>30996738.490042135</c:v>
                </c:pt>
                <c:pt idx="1396">
                  <c:v>31259359.235133544</c:v>
                </c:pt>
                <c:pt idx="1397">
                  <c:v>31023329.99604281</c:v>
                </c:pt>
                <c:pt idx="1398">
                  <c:v>31117105.556874055</c:v>
                </c:pt>
                <c:pt idx="1399">
                  <c:v>31096054.964486543</c:v>
                </c:pt>
                <c:pt idx="1400">
                  <c:v>31060605.655214354</c:v>
                </c:pt>
                <c:pt idx="1401">
                  <c:v>31006592.743443727</c:v>
                </c:pt>
                <c:pt idx="1402">
                  <c:v>30776092.085424665</c:v>
                </c:pt>
                <c:pt idx="1403">
                  <c:v>30714205.948837854</c:v>
                </c:pt>
                <c:pt idx="1404">
                  <c:v>30354560.358194709</c:v>
                </c:pt>
                <c:pt idx="1405">
                  <c:v>30219014.27732005</c:v>
                </c:pt>
                <c:pt idx="1406">
                  <c:v>30501255.587828603</c:v>
                </c:pt>
                <c:pt idx="1407">
                  <c:v>30440759.629255686</c:v>
                </c:pt>
                <c:pt idx="1408">
                  <c:v>30598037.894802988</c:v>
                </c:pt>
                <c:pt idx="1409">
                  <c:v>30513183.199552409</c:v>
                </c:pt>
                <c:pt idx="1410">
                  <c:v>30474898.643335674</c:v>
                </c:pt>
                <c:pt idx="1411">
                  <c:v>30073295.829905886</c:v>
                </c:pt>
                <c:pt idx="1412">
                  <c:v>30360279.746112391</c:v>
                </c:pt>
                <c:pt idx="1413">
                  <c:v>30429877.617415391</c:v>
                </c:pt>
                <c:pt idx="1414">
                  <c:v>30517627.985424601</c:v>
                </c:pt>
                <c:pt idx="1415">
                  <c:v>30061638.599012848</c:v>
                </c:pt>
                <c:pt idx="1416">
                  <c:v>30573118.745554917</c:v>
                </c:pt>
                <c:pt idx="1417">
                  <c:v>30596138.390877083</c:v>
                </c:pt>
                <c:pt idx="1418">
                  <c:v>30836987.815699287</c:v>
                </c:pt>
                <c:pt idx="1419">
                  <c:v>31075626.042572826</c:v>
                </c:pt>
                <c:pt idx="1420">
                  <c:v>30851490.611893915</c:v>
                </c:pt>
                <c:pt idx="1421">
                  <c:v>30862035.285989176</c:v>
                </c:pt>
                <c:pt idx="1422">
                  <c:v>30671736.96709995</c:v>
                </c:pt>
                <c:pt idx="1423">
                  <c:v>30554974.878016692</c:v>
                </c:pt>
                <c:pt idx="1424">
                  <c:v>31015730.458495356</c:v>
                </c:pt>
                <c:pt idx="1425">
                  <c:v>30824933.079641633</c:v>
                </c:pt>
                <c:pt idx="1426">
                  <c:v>30597826.039975502</c:v>
                </c:pt>
                <c:pt idx="1427">
                  <c:v>30796862.712919991</c:v>
                </c:pt>
                <c:pt idx="1428">
                  <c:v>30801965.646026678</c:v>
                </c:pt>
                <c:pt idx="1429">
                  <c:v>30566090.524010886</c:v>
                </c:pt>
                <c:pt idx="1430">
                  <c:v>30179643.028344616</c:v>
                </c:pt>
                <c:pt idx="1431">
                  <c:v>30143008.352493092</c:v>
                </c:pt>
                <c:pt idx="1432">
                  <c:v>29616784.155283086</c:v>
                </c:pt>
                <c:pt idx="1433">
                  <c:v>30403645.04161033</c:v>
                </c:pt>
                <c:pt idx="1434">
                  <c:v>30131612.231281083</c:v>
                </c:pt>
                <c:pt idx="1435">
                  <c:v>30120305.674464837</c:v>
                </c:pt>
                <c:pt idx="1436">
                  <c:v>30421289.676499542</c:v>
                </c:pt>
                <c:pt idx="1437">
                  <c:v>30303695.195453797</c:v>
                </c:pt>
                <c:pt idx="1438">
                  <c:v>30278769.665168278</c:v>
                </c:pt>
                <c:pt idx="1439">
                  <c:v>30339240.270589788</c:v>
                </c:pt>
                <c:pt idx="1440">
                  <c:v>30679586.292321619</c:v>
                </c:pt>
                <c:pt idx="1441">
                  <c:v>30397504.157884218</c:v>
                </c:pt>
                <c:pt idx="1442">
                  <c:v>30217249.577763379</c:v>
                </c:pt>
                <c:pt idx="1443">
                  <c:v>30121954.124738023</c:v>
                </c:pt>
                <c:pt idx="1444">
                  <c:v>30024982.649383247</c:v>
                </c:pt>
                <c:pt idx="1445">
                  <c:v>30152849.902130648</c:v>
                </c:pt>
                <c:pt idx="1446">
                  <c:v>29921454.789555486</c:v>
                </c:pt>
                <c:pt idx="1447">
                  <c:v>30227684.253080532</c:v>
                </c:pt>
                <c:pt idx="1448">
                  <c:v>30155005.407563515</c:v>
                </c:pt>
                <c:pt idx="1449">
                  <c:v>30179172.906597149</c:v>
                </c:pt>
                <c:pt idx="1450">
                  <c:v>30471157.014659591</c:v>
                </c:pt>
                <c:pt idx="1451">
                  <c:v>30443343.393435609</c:v>
                </c:pt>
                <c:pt idx="1452">
                  <c:v>30444006.670060903</c:v>
                </c:pt>
                <c:pt idx="1453">
                  <c:v>30446757.825542919</c:v>
                </c:pt>
                <c:pt idx="1454">
                  <c:v>30346073.745720096</c:v>
                </c:pt>
                <c:pt idx="1455">
                  <c:v>30474027.175633106</c:v>
                </c:pt>
                <c:pt idx="1456">
                  <c:v>30684257.264010288</c:v>
                </c:pt>
                <c:pt idx="1457">
                  <c:v>30652766.705049429</c:v>
                </c:pt>
                <c:pt idx="1458">
                  <c:v>30672469.620470989</c:v>
                </c:pt>
                <c:pt idx="1459">
                  <c:v>30628610.290844832</c:v>
                </c:pt>
                <c:pt idx="1460">
                  <c:v>30538719.765811328</c:v>
                </c:pt>
                <c:pt idx="1461">
                  <c:v>30600043.006205551</c:v>
                </c:pt>
                <c:pt idx="1462">
                  <c:v>30818546.547190096</c:v>
                </c:pt>
                <c:pt idx="1463">
                  <c:v>30854989.263326172</c:v>
                </c:pt>
                <c:pt idx="1464">
                  <c:v>30803785.325020254</c:v>
                </c:pt>
                <c:pt idx="1465">
                  <c:v>30758764.459138758</c:v>
                </c:pt>
                <c:pt idx="1466">
                  <c:v>30890712.643594872</c:v>
                </c:pt>
                <c:pt idx="1467">
                  <c:v>30874936.155847613</c:v>
                </c:pt>
                <c:pt idx="1468">
                  <c:v>30857502.906910159</c:v>
                </c:pt>
                <c:pt idx="1469">
                  <c:v>30517992.656080976</c:v>
                </c:pt>
                <c:pt idx="1470">
                  <c:v>30584506.244624365</c:v>
                </c:pt>
                <c:pt idx="1471">
                  <c:v>30246594.269448433</c:v>
                </c:pt>
                <c:pt idx="1472">
                  <c:v>30260120.571043532</c:v>
                </c:pt>
                <c:pt idx="1473">
                  <c:v>30920267.020801958</c:v>
                </c:pt>
                <c:pt idx="1474">
                  <c:v>30833192.704419702</c:v>
                </c:pt>
                <c:pt idx="1475">
                  <c:v>31561701.573645044</c:v>
                </c:pt>
                <c:pt idx="1476">
                  <c:v>31650214.786715604</c:v>
                </c:pt>
                <c:pt idx="1477">
                  <c:v>31957630.018111277</c:v>
                </c:pt>
                <c:pt idx="1478">
                  <c:v>32210047.143293217</c:v>
                </c:pt>
                <c:pt idx="1479">
                  <c:v>32422590.316018179</c:v>
                </c:pt>
                <c:pt idx="1480">
                  <c:v>32328511.703680422</c:v>
                </c:pt>
                <c:pt idx="1481">
                  <c:v>32682278.934071556</c:v>
                </c:pt>
                <c:pt idx="1482">
                  <c:v>32806856.670819297</c:v>
                </c:pt>
                <c:pt idx="1483">
                  <c:v>33150980.052311119</c:v>
                </c:pt>
                <c:pt idx="1484">
                  <c:v>32923768.952444158</c:v>
                </c:pt>
                <c:pt idx="1485">
                  <c:v>32945884.7846644</c:v>
                </c:pt>
                <c:pt idx="1486">
                  <c:v>33098655.974965729</c:v>
                </c:pt>
                <c:pt idx="1487">
                  <c:v>32747406.896784335</c:v>
                </c:pt>
                <c:pt idx="1488">
                  <c:v>32761381.525906608</c:v>
                </c:pt>
                <c:pt idx="1489">
                  <c:v>32685013.961605746</c:v>
                </c:pt>
                <c:pt idx="1490">
                  <c:v>32555137.665897038</c:v>
                </c:pt>
                <c:pt idx="1491">
                  <c:v>32686294.480168734</c:v>
                </c:pt>
                <c:pt idx="1492">
                  <c:v>32937392.093666393</c:v>
                </c:pt>
                <c:pt idx="1493">
                  <c:v>32956753.599838052</c:v>
                </c:pt>
                <c:pt idx="1494">
                  <c:v>33273838.458743144</c:v>
                </c:pt>
                <c:pt idx="1495">
                  <c:v>33108741.174740676</c:v>
                </c:pt>
                <c:pt idx="1496">
                  <c:v>33514254.780940074</c:v>
                </c:pt>
                <c:pt idx="1497">
                  <c:v>33542398.471000578</c:v>
                </c:pt>
                <c:pt idx="1498">
                  <c:v>33717133.487582266</c:v>
                </c:pt>
                <c:pt idx="1499">
                  <c:v>33527955.590434927</c:v>
                </c:pt>
                <c:pt idx="1500">
                  <c:v>33912097.38180387</c:v>
                </c:pt>
                <c:pt idx="1501">
                  <c:v>34006322.48162362</c:v>
                </c:pt>
                <c:pt idx="1502">
                  <c:v>34177104.716539994</c:v>
                </c:pt>
                <c:pt idx="1503">
                  <c:v>34489572.229256712</c:v>
                </c:pt>
                <c:pt idx="1504">
                  <c:v>34410015.282375552</c:v>
                </c:pt>
                <c:pt idx="1505">
                  <c:v>34498737.556549899</c:v>
                </c:pt>
                <c:pt idx="1506">
                  <c:v>34656717.676220648</c:v>
                </c:pt>
                <c:pt idx="1507">
                  <c:v>34876151.417598553</c:v>
                </c:pt>
                <c:pt idx="1508">
                  <c:v>34628871.179038517</c:v>
                </c:pt>
                <c:pt idx="1509">
                  <c:v>34589371.312970556</c:v>
                </c:pt>
                <c:pt idx="1510">
                  <c:v>34462938.433813378</c:v>
                </c:pt>
                <c:pt idx="1511">
                  <c:v>34835048.683865838</c:v>
                </c:pt>
                <c:pt idx="1512">
                  <c:v>35133454.596516803</c:v>
                </c:pt>
                <c:pt idx="1513">
                  <c:v>34520043.443457335</c:v>
                </c:pt>
                <c:pt idx="1514">
                  <c:v>34840668.270280868</c:v>
                </c:pt>
                <c:pt idx="1515">
                  <c:v>35172193.750384644</c:v>
                </c:pt>
                <c:pt idx="1516">
                  <c:v>34787381.447865374</c:v>
                </c:pt>
                <c:pt idx="1517">
                  <c:v>34922178.500112616</c:v>
                </c:pt>
                <c:pt idx="1518">
                  <c:v>34500556.321466096</c:v>
                </c:pt>
                <c:pt idx="1519">
                  <c:v>34287909.449264608</c:v>
                </c:pt>
                <c:pt idx="1520">
                  <c:v>34156043.346992351</c:v>
                </c:pt>
                <c:pt idx="1521">
                  <c:v>33972998.539900035</c:v>
                </c:pt>
                <c:pt idx="1522">
                  <c:v>34164239.005234689</c:v>
                </c:pt>
                <c:pt idx="1523">
                  <c:v>34073502.898309849</c:v>
                </c:pt>
                <c:pt idx="1524">
                  <c:v>33901704.375694036</c:v>
                </c:pt>
                <c:pt idx="1525">
                  <c:v>34108248.725025415</c:v>
                </c:pt>
                <c:pt idx="1526">
                  <c:v>34407015.728893682</c:v>
                </c:pt>
                <c:pt idx="1527">
                  <c:v>34179743.812202968</c:v>
                </c:pt>
                <c:pt idx="1528">
                  <c:v>34126080.72604847</c:v>
                </c:pt>
                <c:pt idx="1529">
                  <c:v>33914447.032562368</c:v>
                </c:pt>
                <c:pt idx="1530">
                  <c:v>33972000.139385194</c:v>
                </c:pt>
                <c:pt idx="1531">
                  <c:v>33886553.817544229</c:v>
                </c:pt>
                <c:pt idx="1532">
                  <c:v>33578355.305102579</c:v>
                </c:pt>
                <c:pt idx="1533">
                  <c:v>33823662.196201339</c:v>
                </c:pt>
                <c:pt idx="1534">
                  <c:v>33488647.273941804</c:v>
                </c:pt>
                <c:pt idx="1535">
                  <c:v>33669912.213660114</c:v>
                </c:pt>
                <c:pt idx="1536">
                  <c:v>33799181.738272958</c:v>
                </c:pt>
                <c:pt idx="1537">
                  <c:v>33972427.003711201</c:v>
                </c:pt>
                <c:pt idx="1538">
                  <c:v>34240412.773082092</c:v>
                </c:pt>
                <c:pt idx="1539">
                  <c:v>34465051.319558255</c:v>
                </c:pt>
                <c:pt idx="1540">
                  <c:v>34166288.89162644</c:v>
                </c:pt>
                <c:pt idx="1541">
                  <c:v>34488995.059700407</c:v>
                </c:pt>
                <c:pt idx="1542">
                  <c:v>34440624.779494897</c:v>
                </c:pt>
                <c:pt idx="1543">
                  <c:v>34652040.926408499</c:v>
                </c:pt>
                <c:pt idx="1544">
                  <c:v>34839558.860507622</c:v>
                </c:pt>
                <c:pt idx="1545">
                  <c:v>34698980.751929484</c:v>
                </c:pt>
                <c:pt idx="1546">
                  <c:v>34568993.379443571</c:v>
                </c:pt>
                <c:pt idx="1547">
                  <c:v>34435763.697346076</c:v>
                </c:pt>
                <c:pt idx="1548">
                  <c:v>34553579.729141936</c:v>
                </c:pt>
                <c:pt idx="1549">
                  <c:v>34356974.616702996</c:v>
                </c:pt>
                <c:pt idx="1550">
                  <c:v>34837879.822624162</c:v>
                </c:pt>
                <c:pt idx="1551">
                  <c:v>34963036.200783327</c:v>
                </c:pt>
                <c:pt idx="1552">
                  <c:v>35433090.528865568</c:v>
                </c:pt>
                <c:pt idx="1553">
                  <c:v>35377379.373422518</c:v>
                </c:pt>
                <c:pt idx="1554">
                  <c:v>34916211.307499871</c:v>
                </c:pt>
                <c:pt idx="1555">
                  <c:v>34832844.63940721</c:v>
                </c:pt>
                <c:pt idx="1556">
                  <c:v>35251791.362721592</c:v>
                </c:pt>
                <c:pt idx="1557">
                  <c:v>35360038.515318781</c:v>
                </c:pt>
                <c:pt idx="1558">
                  <c:v>34977473.209825672</c:v>
                </c:pt>
                <c:pt idx="1559">
                  <c:v>34984294.896246091</c:v>
                </c:pt>
                <c:pt idx="1560">
                  <c:v>35121793.84357553</c:v>
                </c:pt>
                <c:pt idx="1561">
                  <c:v>34695903.795030855</c:v>
                </c:pt>
                <c:pt idx="1562">
                  <c:v>34620296.851467907</c:v>
                </c:pt>
                <c:pt idx="1563">
                  <c:v>34237848.193162724</c:v>
                </c:pt>
                <c:pt idx="1564">
                  <c:v>33819974.128946252</c:v>
                </c:pt>
                <c:pt idx="1565">
                  <c:v>33975178.960036188</c:v>
                </c:pt>
                <c:pt idx="1566">
                  <c:v>33905691.694789737</c:v>
                </c:pt>
                <c:pt idx="1567">
                  <c:v>33889200.022933692</c:v>
                </c:pt>
                <c:pt idx="1568">
                  <c:v>33563698.368563287</c:v>
                </c:pt>
                <c:pt idx="1569">
                  <c:v>33817043.259052277</c:v>
                </c:pt>
                <c:pt idx="1570">
                  <c:v>33881189.031500824</c:v>
                </c:pt>
                <c:pt idx="1571">
                  <c:v>34082716.613700829</c:v>
                </c:pt>
                <c:pt idx="1572">
                  <c:v>34036257.1872271</c:v>
                </c:pt>
                <c:pt idx="1573">
                  <c:v>33886831.639932908</c:v>
                </c:pt>
                <c:pt idx="1574">
                  <c:v>34106033.168143399</c:v>
                </c:pt>
                <c:pt idx="1575">
                  <c:v>34065871.990168899</c:v>
                </c:pt>
                <c:pt idx="1576">
                  <c:v>34440655.041486107</c:v>
                </c:pt>
                <c:pt idx="1577">
                  <c:v>34444105.912326194</c:v>
                </c:pt>
                <c:pt idx="1578">
                  <c:v>34704614.619646639</c:v>
                </c:pt>
                <c:pt idx="1579">
                  <c:v>34769545.290270023</c:v>
                </c:pt>
                <c:pt idx="1580">
                  <c:v>34487277.406640664</c:v>
                </c:pt>
                <c:pt idx="1581">
                  <c:v>33912697.456042677</c:v>
                </c:pt>
                <c:pt idx="1582">
                  <c:v>34466921.02891209</c:v>
                </c:pt>
                <c:pt idx="1583">
                  <c:v>34472754.987097867</c:v>
                </c:pt>
                <c:pt idx="1584">
                  <c:v>34360542.892104931</c:v>
                </c:pt>
                <c:pt idx="1585">
                  <c:v>34631699.382767409</c:v>
                </c:pt>
                <c:pt idx="1586">
                  <c:v>34351742.276302755</c:v>
                </c:pt>
                <c:pt idx="1587">
                  <c:v>34597890.065972097</c:v>
                </c:pt>
                <c:pt idx="1588">
                  <c:v>34658457.213609308</c:v>
                </c:pt>
                <c:pt idx="1589">
                  <c:v>34632673.282454729</c:v>
                </c:pt>
                <c:pt idx="1590">
                  <c:v>34809564.480510391</c:v>
                </c:pt>
                <c:pt idx="1591">
                  <c:v>34970371.244963139</c:v>
                </c:pt>
                <c:pt idx="1592">
                  <c:v>35058493.141267352</c:v>
                </c:pt>
                <c:pt idx="1593">
                  <c:v>34855956.814661041</c:v>
                </c:pt>
                <c:pt idx="1594">
                  <c:v>34813622.8686729</c:v>
                </c:pt>
                <c:pt idx="1595">
                  <c:v>34912431.854229532</c:v>
                </c:pt>
                <c:pt idx="1596">
                  <c:v>35049885.33874888</c:v>
                </c:pt>
                <c:pt idx="1597">
                  <c:v>35005980.88968908</c:v>
                </c:pt>
                <c:pt idx="1598">
                  <c:v>34973851.990123108</c:v>
                </c:pt>
                <c:pt idx="1599">
                  <c:v>35174452.400754146</c:v>
                </c:pt>
                <c:pt idx="1600">
                  <c:v>34851356.72600393</c:v>
                </c:pt>
                <c:pt idx="1601">
                  <c:v>34782642.561697841</c:v>
                </c:pt>
                <c:pt idx="1602">
                  <c:v>34857501.027674712</c:v>
                </c:pt>
                <c:pt idx="1603">
                  <c:v>34587859.40868333</c:v>
                </c:pt>
                <c:pt idx="1604">
                  <c:v>34041719.88362433</c:v>
                </c:pt>
                <c:pt idx="1605">
                  <c:v>34371421.436093554</c:v>
                </c:pt>
                <c:pt idx="1606">
                  <c:v>34671885.980520226</c:v>
                </c:pt>
                <c:pt idx="1607">
                  <c:v>34589749.645941056</c:v>
                </c:pt>
                <c:pt idx="1608">
                  <c:v>34835182.779092923</c:v>
                </c:pt>
                <c:pt idx="1609">
                  <c:v>34984774.206559457</c:v>
                </c:pt>
                <c:pt idx="1610">
                  <c:v>34844566.060646504</c:v>
                </c:pt>
                <c:pt idx="1611">
                  <c:v>34973099.061674088</c:v>
                </c:pt>
                <c:pt idx="1612">
                  <c:v>35083010.265121013</c:v>
                </c:pt>
                <c:pt idx="1613">
                  <c:v>34898181.44016628</c:v>
                </c:pt>
                <c:pt idx="1614">
                  <c:v>35251108.17988044</c:v>
                </c:pt>
                <c:pt idx="1615">
                  <c:v>35360563.117527291</c:v>
                </c:pt>
                <c:pt idx="1616">
                  <c:v>35221092.714383453</c:v>
                </c:pt>
                <c:pt idx="1617">
                  <c:v>35108495.002444185</c:v>
                </c:pt>
                <c:pt idx="1618">
                  <c:v>35357470.063496709</c:v>
                </c:pt>
                <c:pt idx="1619">
                  <c:v>35313516.348910719</c:v>
                </c:pt>
                <c:pt idx="1620">
                  <c:v>35292912.839911364</c:v>
                </c:pt>
                <c:pt idx="1621">
                  <c:v>35416045.854622535</c:v>
                </c:pt>
                <c:pt idx="1622">
                  <c:v>35619219.546130337</c:v>
                </c:pt>
                <c:pt idx="1623">
                  <c:v>35438479.523851112</c:v>
                </c:pt>
                <c:pt idx="1624">
                  <c:v>35375010.88062869</c:v>
                </c:pt>
                <c:pt idx="1625">
                  <c:v>35700653.143670335</c:v>
                </c:pt>
                <c:pt idx="1626">
                  <c:v>35948670.967120633</c:v>
                </c:pt>
                <c:pt idx="1627">
                  <c:v>35794491.305957697</c:v>
                </c:pt>
                <c:pt idx="1628">
                  <c:v>36055123.472445406</c:v>
                </c:pt>
                <c:pt idx="1629">
                  <c:v>35941150.390379235</c:v>
                </c:pt>
                <c:pt idx="1630">
                  <c:v>35922569.151849411</c:v>
                </c:pt>
                <c:pt idx="1631">
                  <c:v>35889399.677373417</c:v>
                </c:pt>
                <c:pt idx="1632">
                  <c:v>35595567.064442322</c:v>
                </c:pt>
                <c:pt idx="1633">
                  <c:v>36136839.622954592</c:v>
                </c:pt>
                <c:pt idx="1634">
                  <c:v>35728443.974975467</c:v>
                </c:pt>
                <c:pt idx="1635">
                  <c:v>35884458.445593752</c:v>
                </c:pt>
                <c:pt idx="1636">
                  <c:v>36033279.574389338</c:v>
                </c:pt>
                <c:pt idx="1637">
                  <c:v>36231548.840962708</c:v>
                </c:pt>
                <c:pt idx="1638">
                  <c:v>36117102.917317756</c:v>
                </c:pt>
                <c:pt idx="1639">
                  <c:v>36255545.496966839</c:v>
                </c:pt>
                <c:pt idx="1640">
                  <c:v>36141974.511415288</c:v>
                </c:pt>
                <c:pt idx="1641">
                  <c:v>36168550.056796633</c:v>
                </c:pt>
                <c:pt idx="1642">
                  <c:v>36252002.844658464</c:v>
                </c:pt>
                <c:pt idx="1643">
                  <c:v>36030716.485448211</c:v>
                </c:pt>
                <c:pt idx="1644">
                  <c:v>36101618.505539604</c:v>
                </c:pt>
                <c:pt idx="1645">
                  <c:v>35937951.915216692</c:v>
                </c:pt>
                <c:pt idx="1646">
                  <c:v>35796046.010857061</c:v>
                </c:pt>
                <c:pt idx="1647">
                  <c:v>35908133.898222417</c:v>
                </c:pt>
                <c:pt idx="1648">
                  <c:v>36082805.595194094</c:v>
                </c:pt>
                <c:pt idx="1649">
                  <c:v>35816888.340246387</c:v>
                </c:pt>
                <c:pt idx="1650">
                  <c:v>35670489.198642403</c:v>
                </c:pt>
                <c:pt idx="1651">
                  <c:v>35800543.419812702</c:v>
                </c:pt>
                <c:pt idx="1652">
                  <c:v>36007405.977263398</c:v>
                </c:pt>
                <c:pt idx="1653">
                  <c:v>35686938.91696272</c:v>
                </c:pt>
                <c:pt idx="1654">
                  <c:v>35942955.347727977</c:v>
                </c:pt>
                <c:pt idx="1655">
                  <c:v>35826532.675281711</c:v>
                </c:pt>
                <c:pt idx="1656">
                  <c:v>35972156.942561269</c:v>
                </c:pt>
                <c:pt idx="1657">
                  <c:v>36076274.480172366</c:v>
                </c:pt>
                <c:pt idx="1658">
                  <c:v>36160068.749166533</c:v>
                </c:pt>
                <c:pt idx="1659">
                  <c:v>36103996.835139506</c:v>
                </c:pt>
                <c:pt idx="1660">
                  <c:v>36243478.14613755</c:v>
                </c:pt>
                <c:pt idx="1661">
                  <c:v>36091735.435005844</c:v>
                </c:pt>
                <c:pt idx="1662">
                  <c:v>36414223.635303847</c:v>
                </c:pt>
                <c:pt idx="1663">
                  <c:v>36104187.738505237</c:v>
                </c:pt>
                <c:pt idx="1664">
                  <c:v>36219266.16984129</c:v>
                </c:pt>
                <c:pt idx="1665">
                  <c:v>36450376.903459027</c:v>
                </c:pt>
                <c:pt idx="1666">
                  <c:v>36445942.488263384</c:v>
                </c:pt>
                <c:pt idx="1667">
                  <c:v>36571990.879739821</c:v>
                </c:pt>
                <c:pt idx="1668">
                  <c:v>35861469.072163768</c:v>
                </c:pt>
                <c:pt idx="1669">
                  <c:v>35934503.213779666</c:v>
                </c:pt>
                <c:pt idx="1670">
                  <c:v>35890159.109928496</c:v>
                </c:pt>
                <c:pt idx="1671">
                  <c:v>36103084.296465084</c:v>
                </c:pt>
                <c:pt idx="1672">
                  <c:v>35907008.935471922</c:v>
                </c:pt>
                <c:pt idx="1673">
                  <c:v>35698299.084558927</c:v>
                </c:pt>
                <c:pt idx="1674">
                  <c:v>35803900.807675235</c:v>
                </c:pt>
                <c:pt idx="1675">
                  <c:v>35537277.676116586</c:v>
                </c:pt>
                <c:pt idx="1676">
                  <c:v>35778067.218512632</c:v>
                </c:pt>
                <c:pt idx="1677">
                  <c:v>35882149.780105844</c:v>
                </c:pt>
                <c:pt idx="1678">
                  <c:v>36195943.192505553</c:v>
                </c:pt>
                <c:pt idx="1679">
                  <c:v>36102450.460928969</c:v>
                </c:pt>
                <c:pt idx="1680">
                  <c:v>36104896.730635345</c:v>
                </c:pt>
                <c:pt idx="1681">
                  <c:v>36372286.554389782</c:v>
                </c:pt>
                <c:pt idx="1682">
                  <c:v>36172514.09792731</c:v>
                </c:pt>
                <c:pt idx="1683">
                  <c:v>36059648.297120728</c:v>
                </c:pt>
                <c:pt idx="1684">
                  <c:v>36594588.384669721</c:v>
                </c:pt>
                <c:pt idx="1685">
                  <c:v>36612516.954477437</c:v>
                </c:pt>
                <c:pt idx="1686">
                  <c:v>36620347.415723614</c:v>
                </c:pt>
                <c:pt idx="1687">
                  <c:v>36743267.167347424</c:v>
                </c:pt>
                <c:pt idx="1688">
                  <c:v>36771536.821547061</c:v>
                </c:pt>
                <c:pt idx="1689">
                  <c:v>36688602.518610075</c:v>
                </c:pt>
                <c:pt idx="1690">
                  <c:v>36873599.79878024</c:v>
                </c:pt>
                <c:pt idx="1691">
                  <c:v>36789071.441597335</c:v>
                </c:pt>
                <c:pt idx="1692">
                  <c:v>36830313.446225367</c:v>
                </c:pt>
                <c:pt idx="1693">
                  <c:v>36964526.849394307</c:v>
                </c:pt>
                <c:pt idx="1694">
                  <c:v>36725052.226573937</c:v>
                </c:pt>
                <c:pt idx="1695">
                  <c:v>36922529.723993488</c:v>
                </c:pt>
                <c:pt idx="1696">
                  <c:v>37183676.384089284</c:v>
                </c:pt>
                <c:pt idx="1697">
                  <c:v>37502457.046552315</c:v>
                </c:pt>
                <c:pt idx="1698">
                  <c:v>37514725.669540338</c:v>
                </c:pt>
                <c:pt idx="1699">
                  <c:v>37677496.655634254</c:v>
                </c:pt>
                <c:pt idx="1700">
                  <c:v>37758120.476404592</c:v>
                </c:pt>
                <c:pt idx="1701">
                  <c:v>37802929.494380467</c:v>
                </c:pt>
                <c:pt idx="1702">
                  <c:v>38026909.761087358</c:v>
                </c:pt>
                <c:pt idx="1703">
                  <c:v>37983607.881871611</c:v>
                </c:pt>
                <c:pt idx="1704">
                  <c:v>37920891.462498508</c:v>
                </c:pt>
                <c:pt idx="1705">
                  <c:v>37682346.372929476</c:v>
                </c:pt>
                <c:pt idx="1706">
                  <c:v>37739886.648680486</c:v>
                </c:pt>
                <c:pt idx="1707">
                  <c:v>37617263.745759562</c:v>
                </c:pt>
                <c:pt idx="1708">
                  <c:v>37525116.9389752</c:v>
                </c:pt>
                <c:pt idx="1709">
                  <c:v>37536888.636657327</c:v>
                </c:pt>
                <c:pt idx="1710">
                  <c:v>37718215.642129727</c:v>
                </c:pt>
                <c:pt idx="1711">
                  <c:v>37671788.605736382</c:v>
                </c:pt>
                <c:pt idx="1712">
                  <c:v>37762133.584839739</c:v>
                </c:pt>
                <c:pt idx="1713">
                  <c:v>37920136.496652767</c:v>
                </c:pt>
                <c:pt idx="1714">
                  <c:v>37737596.314811103</c:v>
                </c:pt>
                <c:pt idx="1715">
                  <c:v>37710244.180296421</c:v>
                </c:pt>
                <c:pt idx="1716">
                  <c:v>37538552.727123119</c:v>
                </c:pt>
                <c:pt idx="1717">
                  <c:v>37475443.393669233</c:v>
                </c:pt>
                <c:pt idx="1718">
                  <c:v>37978381.747042224</c:v>
                </c:pt>
                <c:pt idx="1719">
                  <c:v>37647801.021807097</c:v>
                </c:pt>
                <c:pt idx="1720">
                  <c:v>37560612.077053174</c:v>
                </c:pt>
                <c:pt idx="1721">
                  <c:v>37408864.946609892</c:v>
                </c:pt>
                <c:pt idx="1722">
                  <c:v>37421723.209895961</c:v>
                </c:pt>
                <c:pt idx="1723">
                  <c:v>37526440.52880583</c:v>
                </c:pt>
                <c:pt idx="1724">
                  <c:v>37628394.184141241</c:v>
                </c:pt>
                <c:pt idx="1725">
                  <c:v>37495995.437178396</c:v>
                </c:pt>
                <c:pt idx="1726">
                  <c:v>37681379.537632324</c:v>
                </c:pt>
                <c:pt idx="1727">
                  <c:v>37546368.000567101</c:v>
                </c:pt>
                <c:pt idx="1728">
                  <c:v>37585205.856543757</c:v>
                </c:pt>
                <c:pt idx="1729">
                  <c:v>37744759.069508031</c:v>
                </c:pt>
                <c:pt idx="1730">
                  <c:v>37568061.638492391</c:v>
                </c:pt>
                <c:pt idx="1731">
                  <c:v>37189453.95802813</c:v>
                </c:pt>
                <c:pt idx="1732">
                  <c:v>37139783.190090045</c:v>
                </c:pt>
                <c:pt idx="1733">
                  <c:v>36892825.2423466</c:v>
                </c:pt>
                <c:pt idx="1734">
                  <c:v>37061846.987768821</c:v>
                </c:pt>
                <c:pt idx="1735">
                  <c:v>37145028.83228565</c:v>
                </c:pt>
                <c:pt idx="1736">
                  <c:v>36873427.651490673</c:v>
                </c:pt>
                <c:pt idx="1737">
                  <c:v>36838093.457850002</c:v>
                </c:pt>
                <c:pt idx="1738">
                  <c:v>36931652.834937245</c:v>
                </c:pt>
                <c:pt idx="1739">
                  <c:v>37157251.101668447</c:v>
                </c:pt>
                <c:pt idx="1740">
                  <c:v>36882907.807013974</c:v>
                </c:pt>
                <c:pt idx="1741">
                  <c:v>37591023.333038948</c:v>
                </c:pt>
                <c:pt idx="1742">
                  <c:v>37456132.516681723</c:v>
                </c:pt>
                <c:pt idx="1743">
                  <c:v>37495170.506563157</c:v>
                </c:pt>
                <c:pt idx="1744">
                  <c:v>37257389.315551132</c:v>
                </c:pt>
                <c:pt idx="1745">
                  <c:v>37525275.000637621</c:v>
                </c:pt>
                <c:pt idx="1746">
                  <c:v>37643595.479836382</c:v>
                </c:pt>
                <c:pt idx="1747">
                  <c:v>37850607.888523653</c:v>
                </c:pt>
                <c:pt idx="1748">
                  <c:v>37919514.165333852</c:v>
                </c:pt>
                <c:pt idx="1749">
                  <c:v>37989919.465273887</c:v>
                </c:pt>
                <c:pt idx="1750">
                  <c:v>37928258.449238844</c:v>
                </c:pt>
                <c:pt idx="1751">
                  <c:v>37714405.980491333</c:v>
                </c:pt>
                <c:pt idx="1752">
                  <c:v>38043542.58803311</c:v>
                </c:pt>
                <c:pt idx="1753">
                  <c:v>38255605.194136344</c:v>
                </c:pt>
                <c:pt idx="1754">
                  <c:v>37980909.146169193</c:v>
                </c:pt>
                <c:pt idx="1755">
                  <c:v>37821054.455791354</c:v>
                </c:pt>
                <c:pt idx="1756">
                  <c:v>37962055.08111725</c:v>
                </c:pt>
                <c:pt idx="1757">
                  <c:v>37846968.898477063</c:v>
                </c:pt>
                <c:pt idx="1758">
                  <c:v>37677415.29559169</c:v>
                </c:pt>
                <c:pt idx="1759">
                  <c:v>37627426.943487048</c:v>
                </c:pt>
                <c:pt idx="1760">
                  <c:v>37580241.249173827</c:v>
                </c:pt>
                <c:pt idx="1761">
                  <c:v>37438545.116029955</c:v>
                </c:pt>
                <c:pt idx="1762">
                  <c:v>46879151.506589152</c:v>
                </c:pt>
                <c:pt idx="1763">
                  <c:v>47324604.611772895</c:v>
                </c:pt>
                <c:pt idx="1764">
                  <c:v>47416931.473639883</c:v>
                </c:pt>
                <c:pt idx="1765">
                  <c:v>47759878.978858724</c:v>
                </c:pt>
                <c:pt idx="1766">
                  <c:v>47998027.992490917</c:v>
                </c:pt>
                <c:pt idx="1767">
                  <c:v>48151810.470788471</c:v>
                </c:pt>
                <c:pt idx="1768">
                  <c:v>48292153.040480264</c:v>
                </c:pt>
                <c:pt idx="1769">
                  <c:v>48655828.27921582</c:v>
                </c:pt>
                <c:pt idx="1770">
                  <c:v>48644128.863084026</c:v>
                </c:pt>
                <c:pt idx="1771">
                  <c:v>48375429.02398745</c:v>
                </c:pt>
                <c:pt idx="1772">
                  <c:v>49139848.174378037</c:v>
                </c:pt>
                <c:pt idx="1773">
                  <c:v>49114595.428942375</c:v>
                </c:pt>
                <c:pt idx="1774">
                  <c:v>49126044.382315055</c:v>
                </c:pt>
                <c:pt idx="1775">
                  <c:v>49720634.432572737</c:v>
                </c:pt>
                <c:pt idx="1776">
                  <c:v>49828477.368218988</c:v>
                </c:pt>
                <c:pt idx="1777">
                  <c:v>49809143.474358551</c:v>
                </c:pt>
                <c:pt idx="1778">
                  <c:v>49294760.00228104</c:v>
                </c:pt>
                <c:pt idx="1779">
                  <c:v>50112771.638000511</c:v>
                </c:pt>
                <c:pt idx="1780">
                  <c:v>49855404.476960741</c:v>
                </c:pt>
                <c:pt idx="1781">
                  <c:v>49726097.658050299</c:v>
                </c:pt>
                <c:pt idx="1782">
                  <c:v>49472792.029749133</c:v>
                </c:pt>
                <c:pt idx="1783">
                  <c:v>49613339.502784759</c:v>
                </c:pt>
                <c:pt idx="1784">
                  <c:v>48899956.315896481</c:v>
                </c:pt>
                <c:pt idx="1785">
                  <c:v>47221398.7865863</c:v>
                </c:pt>
                <c:pt idx="1786">
                  <c:v>48277850.920184135</c:v>
                </c:pt>
                <c:pt idx="1787">
                  <c:v>47804765.991025791</c:v>
                </c:pt>
                <c:pt idx="1788">
                  <c:v>46066712.71295885</c:v>
                </c:pt>
                <c:pt idx="1789">
                  <c:v>46937066.493686825</c:v>
                </c:pt>
                <c:pt idx="1790">
                  <c:v>47299232.764798954</c:v>
                </c:pt>
                <c:pt idx="1791">
                  <c:v>47416874.06627427</c:v>
                </c:pt>
                <c:pt idx="1792">
                  <c:v>47731155.964161798</c:v>
                </c:pt>
                <c:pt idx="1793">
                  <c:v>48340209.376694322</c:v>
                </c:pt>
                <c:pt idx="1794">
                  <c:v>48354375.187883832</c:v>
                </c:pt>
                <c:pt idx="1795">
                  <c:v>47884337.238842756</c:v>
                </c:pt>
                <c:pt idx="1796">
                  <c:v>47765989.744690247</c:v>
                </c:pt>
                <c:pt idx="1797">
                  <c:v>48190102.689487584</c:v>
                </c:pt>
                <c:pt idx="1798">
                  <c:v>48716669.045412973</c:v>
                </c:pt>
                <c:pt idx="1799">
                  <c:v>49026596.837532409</c:v>
                </c:pt>
                <c:pt idx="1800">
                  <c:v>48319702.253574207</c:v>
                </c:pt>
                <c:pt idx="1801">
                  <c:v>48359301.967063397</c:v>
                </c:pt>
                <c:pt idx="1802">
                  <c:v>47656127.816087283</c:v>
                </c:pt>
                <c:pt idx="1803">
                  <c:v>47780160.180768684</c:v>
                </c:pt>
                <c:pt idx="1804">
                  <c:v>48406219.00022243</c:v>
                </c:pt>
                <c:pt idx="1805">
                  <c:v>48259834.273133986</c:v>
                </c:pt>
                <c:pt idx="1806">
                  <c:v>47932791.987232029</c:v>
                </c:pt>
                <c:pt idx="1807">
                  <c:v>48216551.257989906</c:v>
                </c:pt>
                <c:pt idx="1808">
                  <c:v>49041871.192538656</c:v>
                </c:pt>
                <c:pt idx="1809">
                  <c:v>48760594.393030517</c:v>
                </c:pt>
                <c:pt idx="1810">
                  <c:v>48550066.707750052</c:v>
                </c:pt>
                <c:pt idx="1811">
                  <c:v>48169710.790168874</c:v>
                </c:pt>
                <c:pt idx="1812">
                  <c:v>48160166.612210922</c:v>
                </c:pt>
                <c:pt idx="1813">
                  <c:v>48248536.805283017</c:v>
                </c:pt>
                <c:pt idx="1814">
                  <c:v>47830047.298611298</c:v>
                </c:pt>
                <c:pt idx="1815">
                  <c:v>47783971.638521835</c:v>
                </c:pt>
                <c:pt idx="1816">
                  <c:v>47852905.689709313</c:v>
                </c:pt>
                <c:pt idx="1817">
                  <c:v>46667602.544318907</c:v>
                </c:pt>
                <c:pt idx="1818">
                  <c:v>46081711.268587843</c:v>
                </c:pt>
                <c:pt idx="1819">
                  <c:v>47300900.949459299</c:v>
                </c:pt>
                <c:pt idx="1820">
                  <c:v>46031780.790193081</c:v>
                </c:pt>
                <c:pt idx="1821">
                  <c:v>45908629.19975993</c:v>
                </c:pt>
                <c:pt idx="1822">
                  <c:v>46288964.575983874</c:v>
                </c:pt>
                <c:pt idx="1823">
                  <c:v>44892576.206610955</c:v>
                </c:pt>
                <c:pt idx="1824">
                  <c:v>45381884.564659469</c:v>
                </c:pt>
                <c:pt idx="1825">
                  <c:v>46089248.506518155</c:v>
                </c:pt>
                <c:pt idx="1826">
                  <c:v>46466137.367946826</c:v>
                </c:pt>
                <c:pt idx="1827">
                  <c:v>45846331.305158742</c:v>
                </c:pt>
                <c:pt idx="1828">
                  <c:v>45962450.263924122</c:v>
                </c:pt>
                <c:pt idx="1829">
                  <c:v>46664838.631007977</c:v>
                </c:pt>
                <c:pt idx="1830">
                  <c:v>46415851.216781199</c:v>
                </c:pt>
                <c:pt idx="1831">
                  <c:v>46935944.788635887</c:v>
                </c:pt>
                <c:pt idx="1832">
                  <c:v>46800479.512167029</c:v>
                </c:pt>
                <c:pt idx="1833">
                  <c:v>47377149.877431102</c:v>
                </c:pt>
                <c:pt idx="1834">
                  <c:v>47578597.853333674</c:v>
                </c:pt>
                <c:pt idx="1835">
                  <c:v>47680752.110815108</c:v>
                </c:pt>
                <c:pt idx="1836">
                  <c:v>47101191.559994332</c:v>
                </c:pt>
                <c:pt idx="1837">
                  <c:v>46950373.615981251</c:v>
                </c:pt>
                <c:pt idx="1838">
                  <c:v>47020309.899767414</c:v>
                </c:pt>
                <c:pt idx="1839">
                  <c:v>46732083.553319156</c:v>
                </c:pt>
                <c:pt idx="1840">
                  <c:v>47010731.162034079</c:v>
                </c:pt>
                <c:pt idx="1841">
                  <c:v>47501818.279696852</c:v>
                </c:pt>
                <c:pt idx="1842">
                  <c:v>47359451.053955257</c:v>
                </c:pt>
                <c:pt idx="1843">
                  <c:v>46624224.196300209</c:v>
                </c:pt>
                <c:pt idx="1844">
                  <c:v>46707064.289349541</c:v>
                </c:pt>
                <c:pt idx="1845">
                  <c:v>46738609.542247012</c:v>
                </c:pt>
                <c:pt idx="1846">
                  <c:v>46642116.654611714</c:v>
                </c:pt>
                <c:pt idx="1847">
                  <c:v>47285462.172197707</c:v>
                </c:pt>
                <c:pt idx="1848">
                  <c:v>47445446.208611086</c:v>
                </c:pt>
                <c:pt idx="1849">
                  <c:v>47416815.525757633</c:v>
                </c:pt>
                <c:pt idx="1850">
                  <c:v>48073042.683842361</c:v>
                </c:pt>
                <c:pt idx="1851">
                  <c:v>48167933.704104222</c:v>
                </c:pt>
                <c:pt idx="1852">
                  <c:v>48150567.374825999</c:v>
                </c:pt>
                <c:pt idx="1853">
                  <c:v>48105941.80376146</c:v>
                </c:pt>
                <c:pt idx="1854">
                  <c:v>48034095.566850096</c:v>
                </c:pt>
                <c:pt idx="1855">
                  <c:v>48420291.018096462</c:v>
                </c:pt>
                <c:pt idx="1856">
                  <c:v>48531992.978993207</c:v>
                </c:pt>
                <c:pt idx="1857">
                  <c:v>48249476.566386946</c:v>
                </c:pt>
                <c:pt idx="1858">
                  <c:v>48966370.466356084</c:v>
                </c:pt>
                <c:pt idx="1859">
                  <c:v>48830234.834775135</c:v>
                </c:pt>
                <c:pt idx="1860">
                  <c:v>48743540.273037963</c:v>
                </c:pt>
                <c:pt idx="1861">
                  <c:v>48603171.907966033</c:v>
                </c:pt>
                <c:pt idx="1862">
                  <c:v>48408772.073791422</c:v>
                </c:pt>
                <c:pt idx="1863">
                  <c:v>47800972.048752822</c:v>
                </c:pt>
                <c:pt idx="1864">
                  <c:v>48625547.775492601</c:v>
                </c:pt>
                <c:pt idx="1865">
                  <c:v>48188179.93148955</c:v>
                </c:pt>
                <c:pt idx="1866">
                  <c:v>48535762.476438798</c:v>
                </c:pt>
                <c:pt idx="1867">
                  <c:v>48628018.253265955</c:v>
                </c:pt>
                <c:pt idx="1868">
                  <c:v>48613447.064172491</c:v>
                </c:pt>
                <c:pt idx="1869">
                  <c:v>49019895.453329906</c:v>
                </c:pt>
                <c:pt idx="1870">
                  <c:v>48934492.785812542</c:v>
                </c:pt>
                <c:pt idx="1871">
                  <c:v>49389018.083598644</c:v>
                </c:pt>
                <c:pt idx="1872">
                  <c:v>49422540.140207946</c:v>
                </c:pt>
                <c:pt idx="1873">
                  <c:v>49580759.740674987</c:v>
                </c:pt>
                <c:pt idx="1874">
                  <c:v>49422565.290481746</c:v>
                </c:pt>
                <c:pt idx="1875">
                  <c:v>49816076.031132028</c:v>
                </c:pt>
                <c:pt idx="1876">
                  <c:v>50427733.754826948</c:v>
                </c:pt>
                <c:pt idx="1877">
                  <c:v>50651788.882633686</c:v>
                </c:pt>
                <c:pt idx="1878">
                  <c:v>50649444.729459971</c:v>
                </c:pt>
                <c:pt idx="1879">
                  <c:v>50557448.59151943</c:v>
                </c:pt>
                <c:pt idx="1880">
                  <c:v>50570097.159622319</c:v>
                </c:pt>
                <c:pt idx="1881">
                  <c:v>50439143.922844596</c:v>
                </c:pt>
                <c:pt idx="1882">
                  <c:v>50183752.442126535</c:v>
                </c:pt>
                <c:pt idx="1883">
                  <c:v>50186828.32602492</c:v>
                </c:pt>
                <c:pt idx="1884">
                  <c:v>49898303.124081001</c:v>
                </c:pt>
                <c:pt idx="1885">
                  <c:v>50470976.563962281</c:v>
                </c:pt>
                <c:pt idx="1886">
                  <c:v>50120950.125832424</c:v>
                </c:pt>
                <c:pt idx="1887">
                  <c:v>50475954.092690557</c:v>
                </c:pt>
                <c:pt idx="1888">
                  <c:v>50234837.03262686</c:v>
                </c:pt>
                <c:pt idx="1889">
                  <c:v>50635602.04112272</c:v>
                </c:pt>
                <c:pt idx="1890">
                  <c:v>50949753.229994588</c:v>
                </c:pt>
                <c:pt idx="1891">
                  <c:v>51233486.432067297</c:v>
                </c:pt>
                <c:pt idx="1892">
                  <c:v>51607388.2541399</c:v>
                </c:pt>
                <c:pt idx="1893">
                  <c:v>51402005.4694077</c:v>
                </c:pt>
                <c:pt idx="1894">
                  <c:v>52141237.412552737</c:v>
                </c:pt>
                <c:pt idx="1895">
                  <c:v>52066438.259482548</c:v>
                </c:pt>
                <c:pt idx="1896">
                  <c:v>52281498.992559589</c:v>
                </c:pt>
                <c:pt idx="1897">
                  <c:v>52260527.470960394</c:v>
                </c:pt>
                <c:pt idx="1898">
                  <c:v>52754826.715076625</c:v>
                </c:pt>
                <c:pt idx="1899">
                  <c:v>52595308.276844911</c:v>
                </c:pt>
                <c:pt idx="1900">
                  <c:v>52560694.54768005</c:v>
                </c:pt>
                <c:pt idx="1901">
                  <c:v>52546950.069019012</c:v>
                </c:pt>
                <c:pt idx="1902">
                  <c:v>52988763.286341272</c:v>
                </c:pt>
                <c:pt idx="1903">
                  <c:v>53026062.493824221</c:v>
                </c:pt>
                <c:pt idx="1904">
                  <c:v>52576898.294171646</c:v>
                </c:pt>
                <c:pt idx="1905">
                  <c:v>52159980.948924266</c:v>
                </c:pt>
                <c:pt idx="1906">
                  <c:v>51991935.037189327</c:v>
                </c:pt>
                <c:pt idx="1907">
                  <c:v>52168960.531941339</c:v>
                </c:pt>
                <c:pt idx="1908">
                  <c:v>52172586.486570701</c:v>
                </c:pt>
                <c:pt idx="1909">
                  <c:v>52711900.220126465</c:v>
                </c:pt>
                <c:pt idx="1910">
                  <c:v>53012986.264584295</c:v>
                </c:pt>
                <c:pt idx="1911">
                  <c:v>53030462.906159662</c:v>
                </c:pt>
                <c:pt idx="1912">
                  <c:v>53198475.423214994</c:v>
                </c:pt>
                <c:pt idx="1913">
                  <c:v>52993963.074169837</c:v>
                </c:pt>
                <c:pt idx="1914">
                  <c:v>52786882.912606098</c:v>
                </c:pt>
                <c:pt idx="1915">
                  <c:v>52987055.534567043</c:v>
                </c:pt>
                <c:pt idx="1916">
                  <c:v>53029532.371762387</c:v>
                </c:pt>
                <c:pt idx="1917">
                  <c:v>53087887.58315473</c:v>
                </c:pt>
                <c:pt idx="1918">
                  <c:v>52691462.04973457</c:v>
                </c:pt>
                <c:pt idx="1919">
                  <c:v>53207261.718351819</c:v>
                </c:pt>
                <c:pt idx="1920">
                  <c:v>53155946.203739621</c:v>
                </c:pt>
                <c:pt idx="1921">
                  <c:v>53186836.696771167</c:v>
                </c:pt>
                <c:pt idx="1922">
                  <c:v>53093246.198471829</c:v>
                </c:pt>
                <c:pt idx="1923">
                  <c:v>53080695.740661517</c:v>
                </c:pt>
                <c:pt idx="1924">
                  <c:v>53123911.047147661</c:v>
                </c:pt>
                <c:pt idx="1925">
                  <c:v>53329250.759717777</c:v>
                </c:pt>
                <c:pt idx="1926">
                  <c:v>53505326.334937535</c:v>
                </c:pt>
                <c:pt idx="1927">
                  <c:v>53341356.604380652</c:v>
                </c:pt>
                <c:pt idx="1928">
                  <c:v>53642856.674006939</c:v>
                </c:pt>
                <c:pt idx="1929">
                  <c:v>53348709.569947131</c:v>
                </c:pt>
                <c:pt idx="1930">
                  <c:v>53555058.195116684</c:v>
                </c:pt>
                <c:pt idx="1931">
                  <c:v>53561302.663896196</c:v>
                </c:pt>
                <c:pt idx="1932">
                  <c:v>53714195.032981649</c:v>
                </c:pt>
                <c:pt idx="1933">
                  <c:v>53683866.553578235</c:v>
                </c:pt>
                <c:pt idx="1934">
                  <c:v>53531876.393663734</c:v>
                </c:pt>
                <c:pt idx="1935">
                  <c:v>53889985.526214167</c:v>
                </c:pt>
                <c:pt idx="1936">
                  <c:v>53921547.017689444</c:v>
                </c:pt>
                <c:pt idx="1937">
                  <c:v>54080779.820225053</c:v>
                </c:pt>
                <c:pt idx="1938">
                  <c:v>54113786.890304983</c:v>
                </c:pt>
                <c:pt idx="1939">
                  <c:v>53841023.158995599</c:v>
                </c:pt>
                <c:pt idx="1940">
                  <c:v>54037982.392685704</c:v>
                </c:pt>
                <c:pt idx="1941">
                  <c:v>54167265.109287389</c:v>
                </c:pt>
                <c:pt idx="1942">
                  <c:v>54111536.410653971</c:v>
                </c:pt>
                <c:pt idx="1943">
                  <c:v>54525718.726849757</c:v>
                </c:pt>
                <c:pt idx="1944">
                  <c:v>54230299.008997388</c:v>
                </c:pt>
                <c:pt idx="1945">
                  <c:v>54050143.871780932</c:v>
                </c:pt>
                <c:pt idx="1946">
                  <c:v>54000002.902374342</c:v>
                </c:pt>
                <c:pt idx="1947">
                  <c:v>53838415.56196142</c:v>
                </c:pt>
                <c:pt idx="1948">
                  <c:v>53850909.326726079</c:v>
                </c:pt>
                <c:pt idx="1949">
                  <c:v>53699131.134380415</c:v>
                </c:pt>
                <c:pt idx="1950">
                  <c:v>54002266.693222381</c:v>
                </c:pt>
                <c:pt idx="1951">
                  <c:v>54339762.963777982</c:v>
                </c:pt>
                <c:pt idx="1952">
                  <c:v>54369599.151617341</c:v>
                </c:pt>
                <c:pt idx="1953">
                  <c:v>54455528.89941147</c:v>
                </c:pt>
                <c:pt idx="1954">
                  <c:v>54184279.706533767</c:v>
                </c:pt>
                <c:pt idx="1955">
                  <c:v>54284922.716779411</c:v>
                </c:pt>
                <c:pt idx="1956">
                  <c:v>54205700.273613542</c:v>
                </c:pt>
                <c:pt idx="1957">
                  <c:v>52544989.589958332</c:v>
                </c:pt>
                <c:pt idx="1958">
                  <c:v>51870262.668499544</c:v>
                </c:pt>
                <c:pt idx="1959">
                  <c:v>51988714.00613869</c:v>
                </c:pt>
                <c:pt idx="1960">
                  <c:v>51831478.970165282</c:v>
                </c:pt>
                <c:pt idx="1961">
                  <c:v>52663677.33200752</c:v>
                </c:pt>
                <c:pt idx="1962">
                  <c:v>52610023.321103215</c:v>
                </c:pt>
                <c:pt idx="1963">
                  <c:v>52248381.463769145</c:v>
                </c:pt>
                <c:pt idx="1964">
                  <c:v>52075138.17869579</c:v>
                </c:pt>
                <c:pt idx="1965">
                  <c:v>51676541.969804637</c:v>
                </c:pt>
                <c:pt idx="1966">
                  <c:v>51823491.710665025</c:v>
                </c:pt>
                <c:pt idx="1967">
                  <c:v>50016966.993646137</c:v>
                </c:pt>
                <c:pt idx="1968">
                  <c:v>51179622.467000321</c:v>
                </c:pt>
                <c:pt idx="1969">
                  <c:v>50447405.690622076</c:v>
                </c:pt>
                <c:pt idx="1970">
                  <c:v>50148126.370739125</c:v>
                </c:pt>
                <c:pt idx="1971">
                  <c:v>50795395.538678475</c:v>
                </c:pt>
                <c:pt idx="1972">
                  <c:v>51364972.775142603</c:v>
                </c:pt>
                <c:pt idx="1973">
                  <c:v>51831881.500550315</c:v>
                </c:pt>
                <c:pt idx="1974">
                  <c:v>50786927.448678151</c:v>
                </c:pt>
                <c:pt idx="1975">
                  <c:v>51139958.098238237</c:v>
                </c:pt>
                <c:pt idx="1976">
                  <c:v>51486481.882236041</c:v>
                </c:pt>
                <c:pt idx="1977">
                  <c:v>52558320.228020519</c:v>
                </c:pt>
                <c:pt idx="1978">
                  <c:v>52159342.661897585</c:v>
                </c:pt>
                <c:pt idx="1979">
                  <c:v>52184023.516567968</c:v>
                </c:pt>
                <c:pt idx="1980">
                  <c:v>51463134.756088734</c:v>
                </c:pt>
                <c:pt idx="1981">
                  <c:v>51335113.386546135</c:v>
                </c:pt>
                <c:pt idx="1982">
                  <c:v>51026898.238183402</c:v>
                </c:pt>
                <c:pt idx="1983">
                  <c:v>51332156.611284867</c:v>
                </c:pt>
                <c:pt idx="1984">
                  <c:v>51440568.652292244</c:v>
                </c:pt>
                <c:pt idx="1985">
                  <c:v>50570473.48555702</c:v>
                </c:pt>
                <c:pt idx="1986">
                  <c:v>49507083.048681334</c:v>
                </c:pt>
                <c:pt idx="1987">
                  <c:v>49918484.662828937</c:v>
                </c:pt>
                <c:pt idx="1988">
                  <c:v>49554407.05077</c:v>
                </c:pt>
                <c:pt idx="1989">
                  <c:v>50280928.25513038</c:v>
                </c:pt>
                <c:pt idx="1990">
                  <c:v>50474693.998575285</c:v>
                </c:pt>
                <c:pt idx="1991">
                  <c:v>51506575.459358826</c:v>
                </c:pt>
                <c:pt idx="1992">
                  <c:v>51065565.750824541</c:v>
                </c:pt>
                <c:pt idx="1993">
                  <c:v>51443386.743000299</c:v>
                </c:pt>
                <c:pt idx="1994">
                  <c:v>51652509.954574436</c:v>
                </c:pt>
                <c:pt idx="1995">
                  <c:v>49744848.620687276</c:v>
                </c:pt>
                <c:pt idx="1996">
                  <c:v>50352332.94736436</c:v>
                </c:pt>
                <c:pt idx="1997">
                  <c:v>49140653.139313884</c:v>
                </c:pt>
                <c:pt idx="1998">
                  <c:v>49546081.088256329</c:v>
                </c:pt>
                <c:pt idx="1999">
                  <c:v>49695878.518404074</c:v>
                </c:pt>
                <c:pt idx="2000">
                  <c:v>49890851.192812718</c:v>
                </c:pt>
                <c:pt idx="2001">
                  <c:v>49639753.453833692</c:v>
                </c:pt>
                <c:pt idx="2002">
                  <c:v>49041944.697392784</c:v>
                </c:pt>
                <c:pt idx="2003">
                  <c:v>48109592.19700671</c:v>
                </c:pt>
                <c:pt idx="2004">
                  <c:v>47995235.326249048</c:v>
                </c:pt>
                <c:pt idx="2005">
                  <c:v>47000344.676622838</c:v>
                </c:pt>
                <c:pt idx="2006">
                  <c:v>46412252.792309016</c:v>
                </c:pt>
                <c:pt idx="2007">
                  <c:v>45253743.27455087</c:v>
                </c:pt>
                <c:pt idx="2008">
                  <c:v>44162013.449174143</c:v>
                </c:pt>
                <c:pt idx="2009">
                  <c:v>46399475.830296993</c:v>
                </c:pt>
                <c:pt idx="2010">
                  <c:v>46543797.434540689</c:v>
                </c:pt>
                <c:pt idx="2011">
                  <c:v>46301182.309771873</c:v>
                </c:pt>
                <c:pt idx="2012">
                  <c:v>46706729.559019893</c:v>
                </c:pt>
                <c:pt idx="2013">
                  <c:v>38893797.588621892</c:v>
                </c:pt>
                <c:pt idx="2014">
                  <c:v>38260821.572316036</c:v>
                </c:pt>
                <c:pt idx="2015">
                  <c:v>39424945.034089014</c:v>
                </c:pt>
                <c:pt idx="2016">
                  <c:v>39532600.165107548</c:v>
                </c:pt>
                <c:pt idx="2017">
                  <c:v>40091291.283566378</c:v>
                </c:pt>
                <c:pt idx="2018">
                  <c:v>40217738.123767927</c:v>
                </c:pt>
                <c:pt idx="2019">
                  <c:v>40226545.944029838</c:v>
                </c:pt>
                <c:pt idx="2020">
                  <c:v>40164738.564985782</c:v>
                </c:pt>
                <c:pt idx="2021">
                  <c:v>40162848.193778075</c:v>
                </c:pt>
                <c:pt idx="2022">
                  <c:v>40534536.564292677</c:v>
                </c:pt>
                <c:pt idx="2023">
                  <c:v>40612674.870716147</c:v>
                </c:pt>
                <c:pt idx="2024">
                  <c:v>41002990.772583194</c:v>
                </c:pt>
                <c:pt idx="2025">
                  <c:v>41530226.319580711</c:v>
                </c:pt>
                <c:pt idx="2026">
                  <c:v>41294127.846138142</c:v>
                </c:pt>
                <c:pt idx="2027">
                  <c:v>41256124.631098323</c:v>
                </c:pt>
                <c:pt idx="2028">
                  <c:v>41321982.536628768</c:v>
                </c:pt>
                <c:pt idx="2029">
                  <c:v>41398402.455785744</c:v>
                </c:pt>
                <c:pt idx="2030">
                  <c:v>40961020.150016762</c:v>
                </c:pt>
                <c:pt idx="2031">
                  <c:v>40851778.383217141</c:v>
                </c:pt>
                <c:pt idx="2032">
                  <c:v>41498490.129261076</c:v>
                </c:pt>
                <c:pt idx="2033">
                  <c:v>41726086.357890658</c:v>
                </c:pt>
                <c:pt idx="2034">
                  <c:v>41982520.242688775</c:v>
                </c:pt>
                <c:pt idx="2035">
                  <c:v>42277890.715187334</c:v>
                </c:pt>
                <c:pt idx="2036">
                  <c:v>42455119.587732755</c:v>
                </c:pt>
                <c:pt idx="2037">
                  <c:v>42399145.639511801</c:v>
                </c:pt>
                <c:pt idx="2038">
                  <c:v>42184470.076978087</c:v>
                </c:pt>
                <c:pt idx="2039">
                  <c:v>42226620.538908988</c:v>
                </c:pt>
                <c:pt idx="2040">
                  <c:v>42280104.47841198</c:v>
                </c:pt>
                <c:pt idx="2041">
                  <c:v>42797151.172723345</c:v>
                </c:pt>
                <c:pt idx="2042">
                  <c:v>42853978.147926778</c:v>
                </c:pt>
                <c:pt idx="2043">
                  <c:v>42892319.449401714</c:v>
                </c:pt>
                <c:pt idx="2044">
                  <c:v>43494600.812655985</c:v>
                </c:pt>
                <c:pt idx="2045">
                  <c:v>43554432.55606658</c:v>
                </c:pt>
                <c:pt idx="2046">
                  <c:v>43458505.800848074</c:v>
                </c:pt>
                <c:pt idx="2047">
                  <c:v>43369485.239635311</c:v>
                </c:pt>
                <c:pt idx="2048">
                  <c:v>43636435.166942589</c:v>
                </c:pt>
                <c:pt idx="2049">
                  <c:v>43530806.732912622</c:v>
                </c:pt>
                <c:pt idx="2050">
                  <c:v>43408464.749168172</c:v>
                </c:pt>
                <c:pt idx="2051">
                  <c:v>43401459.360295735</c:v>
                </c:pt>
                <c:pt idx="2052">
                  <c:v>43529685.834010355</c:v>
                </c:pt>
                <c:pt idx="2053">
                  <c:v>43801459.307672441</c:v>
                </c:pt>
                <c:pt idx="2054">
                  <c:v>43663483.373447038</c:v>
                </c:pt>
                <c:pt idx="2055">
                  <c:v>43623481.594623737</c:v>
                </c:pt>
                <c:pt idx="2056">
                  <c:v>43488319.912695579</c:v>
                </c:pt>
                <c:pt idx="2057">
                  <c:v>43128346.585915364</c:v>
                </c:pt>
                <c:pt idx="2058">
                  <c:v>43316602.255098566</c:v>
                </c:pt>
                <c:pt idx="2059">
                  <c:v>43848056.297595002</c:v>
                </c:pt>
                <c:pt idx="2060">
                  <c:v>43861983.475030281</c:v>
                </c:pt>
                <c:pt idx="2061">
                  <c:v>44267611.423571363</c:v>
                </c:pt>
                <c:pt idx="2062">
                  <c:v>44327165.297116928</c:v>
                </c:pt>
                <c:pt idx="2063">
                  <c:v>44632549.411697328</c:v>
                </c:pt>
                <c:pt idx="2064">
                  <c:v>44597407.823641129</c:v>
                </c:pt>
                <c:pt idx="2065">
                  <c:v>44549368.247396007</c:v>
                </c:pt>
                <c:pt idx="2066">
                  <c:v>44409385.842443272</c:v>
                </c:pt>
                <c:pt idx="2067">
                  <c:v>44799722.055948585</c:v>
                </c:pt>
                <c:pt idx="2068">
                  <c:v>44036850.338169657</c:v>
                </c:pt>
                <c:pt idx="2069">
                  <c:v>44159481.112679534</c:v>
                </c:pt>
                <c:pt idx="2070">
                  <c:v>44461194.794917986</c:v>
                </c:pt>
                <c:pt idx="2071">
                  <c:v>44267721.100677133</c:v>
                </c:pt>
                <c:pt idx="2072">
                  <c:v>44519733.241848074</c:v>
                </c:pt>
                <c:pt idx="2073">
                  <c:v>44743289.859003611</c:v>
                </c:pt>
                <c:pt idx="2074">
                  <c:v>45224057.85502395</c:v>
                </c:pt>
                <c:pt idx="2075">
                  <c:v>45343966.531441905</c:v>
                </c:pt>
                <c:pt idx="2076">
                  <c:v>45337398.016122311</c:v>
                </c:pt>
                <c:pt idx="2077">
                  <c:v>45533833.302814811</c:v>
                </c:pt>
                <c:pt idx="2078">
                  <c:v>45754215.14842201</c:v>
                </c:pt>
                <c:pt idx="2079">
                  <c:v>46125553.798408449</c:v>
                </c:pt>
                <c:pt idx="2080">
                  <c:v>45788958.383424409</c:v>
                </c:pt>
                <c:pt idx="2081">
                  <c:v>45812395.030204706</c:v>
                </c:pt>
                <c:pt idx="2082">
                  <c:v>45809740.795079581</c:v>
                </c:pt>
                <c:pt idx="2083">
                  <c:v>46131818.632030062</c:v>
                </c:pt>
                <c:pt idx="2084">
                  <c:v>45842669.638547473</c:v>
                </c:pt>
                <c:pt idx="2085">
                  <c:v>45982020.28288047</c:v>
                </c:pt>
                <c:pt idx="2086">
                  <c:v>45833156.887338661</c:v>
                </c:pt>
                <c:pt idx="2087">
                  <c:v>46008394.7173758</c:v>
                </c:pt>
                <c:pt idx="2088">
                  <c:v>46232340.630995356</c:v>
                </c:pt>
                <c:pt idx="2089">
                  <c:v>46664395.150695913</c:v>
                </c:pt>
                <c:pt idx="2090">
                  <c:v>46921692.760366209</c:v>
                </c:pt>
                <c:pt idx="2091">
                  <c:v>47290087.553508006</c:v>
                </c:pt>
                <c:pt idx="2092">
                  <c:v>47526694.397146285</c:v>
                </c:pt>
                <c:pt idx="2093">
                  <c:v>47504842.227432877</c:v>
                </c:pt>
                <c:pt idx="2094">
                  <c:v>47920878.387287728</c:v>
                </c:pt>
                <c:pt idx="2095">
                  <c:v>47560685.05860813</c:v>
                </c:pt>
                <c:pt idx="2096">
                  <c:v>47360490.578369491</c:v>
                </c:pt>
                <c:pt idx="2097">
                  <c:v>47992256.138207227</c:v>
                </c:pt>
                <c:pt idx="2098">
                  <c:v>47794746.583193816</c:v>
                </c:pt>
                <c:pt idx="2099">
                  <c:v>46855182.253387325</c:v>
                </c:pt>
                <c:pt idx="2100">
                  <c:v>46923277.11599163</c:v>
                </c:pt>
                <c:pt idx="2101">
                  <c:v>47181285.020641848</c:v>
                </c:pt>
                <c:pt idx="2102">
                  <c:v>47325828.386781707</c:v>
                </c:pt>
                <c:pt idx="2103">
                  <c:v>46538199.166623838</c:v>
                </c:pt>
                <c:pt idx="2104">
                  <c:v>47032242.186124466</c:v>
                </c:pt>
                <c:pt idx="2105">
                  <c:v>47273907.622775353</c:v>
                </c:pt>
                <c:pt idx="2106">
                  <c:v>47828150.866346173</c:v>
                </c:pt>
                <c:pt idx="2107">
                  <c:v>47684447.705913328</c:v>
                </c:pt>
                <c:pt idx="2108">
                  <c:v>47309724.292200528</c:v>
                </c:pt>
                <c:pt idx="2109">
                  <c:v>47748249.663988568</c:v>
                </c:pt>
                <c:pt idx="2110">
                  <c:v>47551764.982265174</c:v>
                </c:pt>
                <c:pt idx="2111">
                  <c:v>46813282.727810904</c:v>
                </c:pt>
                <c:pt idx="2112">
                  <c:v>46885944.659004368</c:v>
                </c:pt>
                <c:pt idx="2113">
                  <c:v>46359963.90123646</c:v>
                </c:pt>
                <c:pt idx="2114">
                  <c:v>46371124.360774823</c:v>
                </c:pt>
                <c:pt idx="2115">
                  <c:v>46287534.296411827</c:v>
                </c:pt>
                <c:pt idx="2116">
                  <c:v>45740621.963004224</c:v>
                </c:pt>
                <c:pt idx="2117">
                  <c:v>45289071.952083685</c:v>
                </c:pt>
                <c:pt idx="2118">
                  <c:v>46295635.396489151</c:v>
                </c:pt>
                <c:pt idx="2119">
                  <c:v>46530842.025838614</c:v>
                </c:pt>
                <c:pt idx="2120">
                  <c:v>46833416.62728323</c:v>
                </c:pt>
                <c:pt idx="2121">
                  <c:v>47416472.568223953</c:v>
                </c:pt>
                <c:pt idx="2122">
                  <c:v>47785261.531680867</c:v>
                </c:pt>
                <c:pt idx="2123">
                  <c:v>47594297.084695235</c:v>
                </c:pt>
                <c:pt idx="2124">
                  <c:v>47592771.723865084</c:v>
                </c:pt>
                <c:pt idx="2125">
                  <c:v>47797240.832059205</c:v>
                </c:pt>
                <c:pt idx="2126">
                  <c:v>47833219.539737016</c:v>
                </c:pt>
                <c:pt idx="2127">
                  <c:v>47903886.435573786</c:v>
                </c:pt>
                <c:pt idx="2128">
                  <c:v>48376932.669780061</c:v>
                </c:pt>
                <c:pt idx="2129">
                  <c:v>48093577.159500234</c:v>
                </c:pt>
                <c:pt idx="2130">
                  <c:v>47964825.608187333</c:v>
                </c:pt>
                <c:pt idx="2131">
                  <c:v>47977486.463133149</c:v>
                </c:pt>
                <c:pt idx="2132">
                  <c:v>47609956.75500802</c:v>
                </c:pt>
                <c:pt idx="2133">
                  <c:v>47136882.828465991</c:v>
                </c:pt>
                <c:pt idx="2134">
                  <c:v>47106163.569164075</c:v>
                </c:pt>
                <c:pt idx="2135">
                  <c:v>47332469.236322314</c:v>
                </c:pt>
                <c:pt idx="2136">
                  <c:v>47436350.240909673</c:v>
                </c:pt>
                <c:pt idx="2137">
                  <c:v>48032812.331944518</c:v>
                </c:pt>
                <c:pt idx="2138">
                  <c:v>48463400.972848102</c:v>
                </c:pt>
                <c:pt idx="2139">
                  <c:v>49068722.048541196</c:v>
                </c:pt>
                <c:pt idx="2140">
                  <c:v>48977308.775310144</c:v>
                </c:pt>
                <c:pt idx="2141">
                  <c:v>49188855.278337739</c:v>
                </c:pt>
                <c:pt idx="2142">
                  <c:v>49191831.645432532</c:v>
                </c:pt>
                <c:pt idx="2143">
                  <c:v>49470846.271497555</c:v>
                </c:pt>
                <c:pt idx="2144">
                  <c:v>49246884.714744344</c:v>
                </c:pt>
                <c:pt idx="2145">
                  <c:v>49697109.389979929</c:v>
                </c:pt>
                <c:pt idx="2146">
                  <c:v>49728389.43656107</c:v>
                </c:pt>
                <c:pt idx="2147">
                  <c:v>49487090.031132117</c:v>
                </c:pt>
                <c:pt idx="2148">
                  <c:v>49310009.197213568</c:v>
                </c:pt>
                <c:pt idx="2149">
                  <c:v>49387874.598888211</c:v>
                </c:pt>
                <c:pt idx="2150">
                  <c:v>48934368.619964659</c:v>
                </c:pt>
                <c:pt idx="2151">
                  <c:v>49217468.556297809</c:v>
                </c:pt>
                <c:pt idx="2152">
                  <c:v>49596717.911157131</c:v>
                </c:pt>
                <c:pt idx="2153">
                  <c:v>49783305.870968275</c:v>
                </c:pt>
                <c:pt idx="2154">
                  <c:v>49694807.619224235</c:v>
                </c:pt>
                <c:pt idx="2155">
                  <c:v>50178101.251946509</c:v>
                </c:pt>
                <c:pt idx="2156">
                  <c:v>50025427.677312404</c:v>
                </c:pt>
                <c:pt idx="2157">
                  <c:v>49833049.737700976</c:v>
                </c:pt>
                <c:pt idx="2158">
                  <c:v>49335813.093783446</c:v>
                </c:pt>
                <c:pt idx="2159">
                  <c:v>49133574.674811192</c:v>
                </c:pt>
                <c:pt idx="2160">
                  <c:v>49147238.994019456</c:v>
                </c:pt>
                <c:pt idx="2161">
                  <c:v>48347703.096219748</c:v>
                </c:pt>
                <c:pt idx="2162">
                  <c:v>49037783.902393401</c:v>
                </c:pt>
                <c:pt idx="2163">
                  <c:v>49050613.24744606</c:v>
                </c:pt>
                <c:pt idx="2164">
                  <c:v>49772143.650896579</c:v>
                </c:pt>
                <c:pt idx="2165">
                  <c:v>49474022.014577679</c:v>
                </c:pt>
                <c:pt idx="2166">
                  <c:v>49116105.529503532</c:v>
                </c:pt>
                <c:pt idx="2167">
                  <c:v>50132215.293748811</c:v>
                </c:pt>
                <c:pt idx="2168">
                  <c:v>48269778.95220089</c:v>
                </c:pt>
                <c:pt idx="2169">
                  <c:v>48397302.38430351</c:v>
                </c:pt>
                <c:pt idx="2170">
                  <c:v>49064834.48252663</c:v>
                </c:pt>
                <c:pt idx="2171">
                  <c:v>49635449.968601763</c:v>
                </c:pt>
                <c:pt idx="2172">
                  <c:v>49143278.317294456</c:v>
                </c:pt>
                <c:pt idx="2173">
                  <c:v>49303190.975410424</c:v>
                </c:pt>
                <c:pt idx="2174">
                  <c:v>49492979.313992381</c:v>
                </c:pt>
                <c:pt idx="2175">
                  <c:v>48351430.631814048</c:v>
                </c:pt>
                <c:pt idx="2176">
                  <c:v>49172812.007534005</c:v>
                </c:pt>
                <c:pt idx="2177">
                  <c:v>48712406.095096603</c:v>
                </c:pt>
                <c:pt idx="2178">
                  <c:v>49172891.176333889</c:v>
                </c:pt>
                <c:pt idx="2179">
                  <c:v>49899431.828050874</c:v>
                </c:pt>
                <c:pt idx="2180">
                  <c:v>49668126.437553763</c:v>
                </c:pt>
                <c:pt idx="2181">
                  <c:v>49557082.876748398</c:v>
                </c:pt>
                <c:pt idx="2182">
                  <c:v>49804182.655159667</c:v>
                </c:pt>
                <c:pt idx="2183">
                  <c:v>50116639.684487216</c:v>
                </c:pt>
                <c:pt idx="2184">
                  <c:v>50019533.661914751</c:v>
                </c:pt>
                <c:pt idx="2185">
                  <c:v>49885832.929731801</c:v>
                </c:pt>
                <c:pt idx="2186">
                  <c:v>49882478.229761921</c:v>
                </c:pt>
                <c:pt idx="2187">
                  <c:v>50129846.098687634</c:v>
                </c:pt>
                <c:pt idx="2188">
                  <c:v>50303486.277834155</c:v>
                </c:pt>
                <c:pt idx="2189">
                  <c:v>50270093.935690597</c:v>
                </c:pt>
                <c:pt idx="2190">
                  <c:v>49792856.222664975</c:v>
                </c:pt>
                <c:pt idx="2191">
                  <c:v>50235368.565832816</c:v>
                </c:pt>
                <c:pt idx="2192">
                  <c:v>50288645.888494693</c:v>
                </c:pt>
                <c:pt idx="2193">
                  <c:v>50386610.324898958</c:v>
                </c:pt>
                <c:pt idx="2194">
                  <c:v>49915286.191124201</c:v>
                </c:pt>
                <c:pt idx="2195">
                  <c:v>50153496.41474656</c:v>
                </c:pt>
                <c:pt idx="2196">
                  <c:v>49830802.098929606</c:v>
                </c:pt>
                <c:pt idx="2197">
                  <c:v>50257582.164504334</c:v>
                </c:pt>
                <c:pt idx="2198">
                  <c:v>50150806.75551194</c:v>
                </c:pt>
                <c:pt idx="2199">
                  <c:v>49928470.540513098</c:v>
                </c:pt>
                <c:pt idx="2200">
                  <c:v>50005372.175302602</c:v>
                </c:pt>
                <c:pt idx="2201">
                  <c:v>49530340.477535695</c:v>
                </c:pt>
                <c:pt idx="2202">
                  <c:v>48929296.930409253</c:v>
                </c:pt>
                <c:pt idx="2203">
                  <c:v>49330151.440083049</c:v>
                </c:pt>
                <c:pt idx="2204">
                  <c:v>49612111.564292602</c:v>
                </c:pt>
                <c:pt idx="2205">
                  <c:v>49398046.610218182</c:v>
                </c:pt>
                <c:pt idx="2206">
                  <c:v>48492981.270852752</c:v>
                </c:pt>
                <c:pt idx="2207">
                  <c:v>48953494.853299595</c:v>
                </c:pt>
                <c:pt idx="2208">
                  <c:v>49404361.627136253</c:v>
                </c:pt>
                <c:pt idx="2209">
                  <c:v>49616067.790371642</c:v>
                </c:pt>
                <c:pt idx="2210">
                  <c:v>49396139.454326995</c:v>
                </c:pt>
                <c:pt idx="2211">
                  <c:v>49899914.387885638</c:v>
                </c:pt>
                <c:pt idx="2212">
                  <c:v>49929058.064052492</c:v>
                </c:pt>
                <c:pt idx="2213">
                  <c:v>50036260.955123864</c:v>
                </c:pt>
                <c:pt idx="2214">
                  <c:v>49586391.159839012</c:v>
                </c:pt>
                <c:pt idx="2215">
                  <c:v>49521136.527702928</c:v>
                </c:pt>
                <c:pt idx="2216">
                  <c:v>49277225.004523471</c:v>
                </c:pt>
                <c:pt idx="2217">
                  <c:v>49526202.802440688</c:v>
                </c:pt>
                <c:pt idx="2218">
                  <c:v>49628286.599829905</c:v>
                </c:pt>
                <c:pt idx="2219">
                  <c:v>49827250.998658486</c:v>
                </c:pt>
                <c:pt idx="2220">
                  <c:v>50014135.414031997</c:v>
                </c:pt>
                <c:pt idx="2221">
                  <c:v>49674693.188659959</c:v>
                </c:pt>
                <c:pt idx="2222">
                  <c:v>50036968.685112707</c:v>
                </c:pt>
                <c:pt idx="2223">
                  <c:v>49717864.447127447</c:v>
                </c:pt>
                <c:pt idx="2224">
                  <c:v>50260363.659252413</c:v>
                </c:pt>
                <c:pt idx="2225">
                  <c:v>50189545.270698868</c:v>
                </c:pt>
                <c:pt idx="2226">
                  <c:v>50056173.324742272</c:v>
                </c:pt>
                <c:pt idx="2227">
                  <c:v>50043797.455395743</c:v>
                </c:pt>
                <c:pt idx="2228">
                  <c:v>50330492.966075212</c:v>
                </c:pt>
                <c:pt idx="2229">
                  <c:v>50365398.686087653</c:v>
                </c:pt>
                <c:pt idx="2230">
                  <c:v>50668789.454451822</c:v>
                </c:pt>
                <c:pt idx="2231">
                  <c:v>50529689.736169182</c:v>
                </c:pt>
                <c:pt idx="2232">
                  <c:v>50837752.364601076</c:v>
                </c:pt>
                <c:pt idx="2233">
                  <c:v>51003327.962961026</c:v>
                </c:pt>
                <c:pt idx="2234">
                  <c:v>51240646.231352933</c:v>
                </c:pt>
                <c:pt idx="2235">
                  <c:v>51181758.300889552</c:v>
                </c:pt>
                <c:pt idx="2236">
                  <c:v>51301006.991481543</c:v>
                </c:pt>
                <c:pt idx="2237">
                  <c:v>51217473.861824848</c:v>
                </c:pt>
                <c:pt idx="2238">
                  <c:v>51486889.159951366</c:v>
                </c:pt>
                <c:pt idx="2239">
                  <c:v>51638610.435455382</c:v>
                </c:pt>
                <c:pt idx="2240">
                  <c:v>51910813.285683423</c:v>
                </c:pt>
                <c:pt idx="2241">
                  <c:v>52037276.739814408</c:v>
                </c:pt>
                <c:pt idx="2242">
                  <c:v>52322565.192794099</c:v>
                </c:pt>
                <c:pt idx="2243">
                  <c:v>52305602.568827726</c:v>
                </c:pt>
                <c:pt idx="2244">
                  <c:v>51933704.837630741</c:v>
                </c:pt>
                <c:pt idx="2245">
                  <c:v>51757640.913385667</c:v>
                </c:pt>
                <c:pt idx="2246">
                  <c:v>52406037.768788613</c:v>
                </c:pt>
                <c:pt idx="2247">
                  <c:v>52315663.555419579</c:v>
                </c:pt>
                <c:pt idx="2248">
                  <c:v>52773569.955055803</c:v>
                </c:pt>
                <c:pt idx="2249">
                  <c:v>52607627.725626633</c:v>
                </c:pt>
                <c:pt idx="2250">
                  <c:v>52617420.068225339</c:v>
                </c:pt>
                <c:pt idx="2251">
                  <c:v>52908515.466747008</c:v>
                </c:pt>
                <c:pt idx="2252">
                  <c:v>53018334.749572687</c:v>
                </c:pt>
                <c:pt idx="2253">
                  <c:v>52368478.381849959</c:v>
                </c:pt>
                <c:pt idx="2254">
                  <c:v>52755267.958978273</c:v>
                </c:pt>
                <c:pt idx="2255">
                  <c:v>52492231.06212233</c:v>
                </c:pt>
                <c:pt idx="2256">
                  <c:v>52619321.201355524</c:v>
                </c:pt>
                <c:pt idx="2257">
                  <c:v>52690361.652633443</c:v>
                </c:pt>
                <c:pt idx="2258">
                  <c:v>52671649.931428246</c:v>
                </c:pt>
                <c:pt idx="2259">
                  <c:v>52940815.856483251</c:v>
                </c:pt>
                <c:pt idx="2260">
                  <c:v>52917452.994597562</c:v>
                </c:pt>
                <c:pt idx="2261">
                  <c:v>53114577.245259367</c:v>
                </c:pt>
                <c:pt idx="2262">
                  <c:v>53076289.03726016</c:v>
                </c:pt>
                <c:pt idx="2263">
                  <c:v>52549597.794622019</c:v>
                </c:pt>
                <c:pt idx="2264">
                  <c:v>52677266.36253234</c:v>
                </c:pt>
                <c:pt idx="2265">
                  <c:v>61725794.58752872</c:v>
                </c:pt>
                <c:pt idx="2266">
                  <c:v>61723875.958354123</c:v>
                </c:pt>
                <c:pt idx="2267">
                  <c:v>62230138.441937201</c:v>
                </c:pt>
                <c:pt idx="2268">
                  <c:v>61761309.843636431</c:v>
                </c:pt>
                <c:pt idx="2269">
                  <c:v>62324673.932108477</c:v>
                </c:pt>
                <c:pt idx="2270">
                  <c:v>62130979.20936776</c:v>
                </c:pt>
                <c:pt idx="2271">
                  <c:v>62075089.637960717</c:v>
                </c:pt>
                <c:pt idx="2272">
                  <c:v>62211459.51508747</c:v>
                </c:pt>
                <c:pt idx="2273">
                  <c:v>62108551.475739285</c:v>
                </c:pt>
                <c:pt idx="2274">
                  <c:v>62291989.036682233</c:v>
                </c:pt>
                <c:pt idx="2275">
                  <c:v>63054458.889886312</c:v>
                </c:pt>
                <c:pt idx="2276">
                  <c:v>63147254.340562508</c:v>
                </c:pt>
                <c:pt idx="2277">
                  <c:v>63433964.851674154</c:v>
                </c:pt>
                <c:pt idx="2278">
                  <c:v>63303011.136723176</c:v>
                </c:pt>
                <c:pt idx="2279">
                  <c:v>63601465.179902263</c:v>
                </c:pt>
                <c:pt idx="2280">
                  <c:v>63035854.652725048</c:v>
                </c:pt>
                <c:pt idx="2281">
                  <c:v>62025424.255600497</c:v>
                </c:pt>
                <c:pt idx="2282">
                  <c:v>63096397.01218845</c:v>
                </c:pt>
                <c:pt idx="2283">
                  <c:v>63084477.321718678</c:v>
                </c:pt>
                <c:pt idx="2284">
                  <c:v>63711229.17013099</c:v>
                </c:pt>
                <c:pt idx="2285">
                  <c:v>62902733.922496721</c:v>
                </c:pt>
                <c:pt idx="2286">
                  <c:v>63540174.547536604</c:v>
                </c:pt>
                <c:pt idx="2287">
                  <c:v>64114511.081262954</c:v>
                </c:pt>
                <c:pt idx="2288">
                  <c:v>65062415.526022896</c:v>
                </c:pt>
                <c:pt idx="2289">
                  <c:v>64651210.534649193</c:v>
                </c:pt>
                <c:pt idx="2290">
                  <c:v>64666360.503600225</c:v>
                </c:pt>
                <c:pt idx="2291">
                  <c:v>65184799.816353723</c:v>
                </c:pt>
                <c:pt idx="2292">
                  <c:v>64986988.655542485</c:v>
                </c:pt>
                <c:pt idx="2293">
                  <c:v>65297747.697147921</c:v>
                </c:pt>
                <c:pt idx="2294">
                  <c:v>65416091.936725356</c:v>
                </c:pt>
                <c:pt idx="2295">
                  <c:v>65529210.481235437</c:v>
                </c:pt>
                <c:pt idx="2296">
                  <c:v>65713905.867273353</c:v>
                </c:pt>
                <c:pt idx="2297">
                  <c:v>66016987.324505687</c:v>
                </c:pt>
                <c:pt idx="2298">
                  <c:v>66259887.008834071</c:v>
                </c:pt>
                <c:pt idx="2299">
                  <c:v>66154740.162431881</c:v>
                </c:pt>
                <c:pt idx="2300">
                  <c:v>64553144.620135166</c:v>
                </c:pt>
                <c:pt idx="2301">
                  <c:v>62076404.847169027</c:v>
                </c:pt>
                <c:pt idx="2302">
                  <c:v>62193043.172146216</c:v>
                </c:pt>
                <c:pt idx="2303">
                  <c:v>59409606.73001191</c:v>
                </c:pt>
                <c:pt idx="2304">
                  <c:v>59031189.006189756</c:v>
                </c:pt>
                <c:pt idx="2305">
                  <c:v>60537915.504998893</c:v>
                </c:pt>
                <c:pt idx="2306">
                  <c:v>58875991.706626929</c:v>
                </c:pt>
                <c:pt idx="2307">
                  <c:v>60970894.743639238</c:v>
                </c:pt>
                <c:pt idx="2308">
                  <c:v>58614142.04813648</c:v>
                </c:pt>
                <c:pt idx="2309">
                  <c:v>58186882.949567482</c:v>
                </c:pt>
                <c:pt idx="2310">
                  <c:v>54184949.221726611</c:v>
                </c:pt>
                <c:pt idx="2311">
                  <c:v>56458767.948651195</c:v>
                </c:pt>
                <c:pt idx="2312">
                  <c:v>53704245.348551527</c:v>
                </c:pt>
                <c:pt idx="2313">
                  <c:v>49115504.055358797</c:v>
                </c:pt>
                <c:pt idx="2314">
                  <c:v>53879781.318330802</c:v>
                </c:pt>
                <c:pt idx="2315">
                  <c:v>48245725.911085732</c:v>
                </c:pt>
                <c:pt idx="2316">
                  <c:v>51580590.415598817</c:v>
                </c:pt>
                <c:pt idx="2317">
                  <c:v>49049632.948798232</c:v>
                </c:pt>
                <c:pt idx="2318">
                  <c:v>50732213.819154061</c:v>
                </c:pt>
                <c:pt idx="2319">
                  <c:v>47124243.630989745</c:v>
                </c:pt>
                <c:pt idx="2320">
                  <c:v>46607386.561016835</c:v>
                </c:pt>
                <c:pt idx="2321">
                  <c:v>50146020.995842494</c:v>
                </c:pt>
                <c:pt idx="2322">
                  <c:v>50090323.946612924</c:v>
                </c:pt>
                <c:pt idx="2323">
                  <c:v>53155173.405337147</c:v>
                </c:pt>
                <c:pt idx="2324">
                  <c:v>50649749.397595264</c:v>
                </c:pt>
                <c:pt idx="2325">
                  <c:v>52881891.884041563</c:v>
                </c:pt>
                <c:pt idx="2326">
                  <c:v>51832061.691369839</c:v>
                </c:pt>
                <c:pt idx="2327">
                  <c:v>49996971.033934005</c:v>
                </c:pt>
                <c:pt idx="2328">
                  <c:v>51067560.861804739</c:v>
                </c:pt>
                <c:pt idx="2329">
                  <c:v>50433858.398814902</c:v>
                </c:pt>
                <c:pt idx="2330">
                  <c:v>53738268.905200608</c:v>
                </c:pt>
                <c:pt idx="2331">
                  <c:v>53427715.313342668</c:v>
                </c:pt>
                <c:pt idx="2332">
                  <c:v>55223463.826358631</c:v>
                </c:pt>
                <c:pt idx="2333">
                  <c:v>56006424.939295061</c:v>
                </c:pt>
                <c:pt idx="2334">
                  <c:v>55397273.647339843</c:v>
                </c:pt>
                <c:pt idx="2335">
                  <c:v>57000653.887001738</c:v>
                </c:pt>
                <c:pt idx="2336">
                  <c:v>55789496.389986537</c:v>
                </c:pt>
                <c:pt idx="2337">
                  <c:v>56592926.797558762</c:v>
                </c:pt>
                <c:pt idx="2338">
                  <c:v>57613288.217280649</c:v>
                </c:pt>
                <c:pt idx="2339">
                  <c:v>56723729.364698559</c:v>
                </c:pt>
                <c:pt idx="2340">
                  <c:v>55404699.711395301</c:v>
                </c:pt>
                <c:pt idx="2341">
                  <c:v>56758739.881689318</c:v>
                </c:pt>
                <c:pt idx="2342">
                  <c:v>56639521.330946825</c:v>
                </c:pt>
                <c:pt idx="2343">
                  <c:v>57702185.545782149</c:v>
                </c:pt>
                <c:pt idx="2344">
                  <c:v>58081777.307768688</c:v>
                </c:pt>
                <c:pt idx="2345">
                  <c:v>57767527.380359255</c:v>
                </c:pt>
                <c:pt idx="2346">
                  <c:v>58960439.633219741</c:v>
                </c:pt>
                <c:pt idx="2347">
                  <c:v>58411470.704499654</c:v>
                </c:pt>
                <c:pt idx="2348">
                  <c:v>56865122.984772004</c:v>
                </c:pt>
                <c:pt idx="2349">
                  <c:v>57520366.773554876</c:v>
                </c:pt>
                <c:pt idx="2350">
                  <c:v>58051820.411135562</c:v>
                </c:pt>
                <c:pt idx="2351">
                  <c:v>57325240.279352538</c:v>
                </c:pt>
                <c:pt idx="2352">
                  <c:v>58154662.637942806</c:v>
                </c:pt>
                <c:pt idx="2353">
                  <c:v>58873184.76468987</c:v>
                </c:pt>
                <c:pt idx="2354">
                  <c:v>58914218.895477444</c:v>
                </c:pt>
                <c:pt idx="2355">
                  <c:v>57945742.702060774</c:v>
                </c:pt>
                <c:pt idx="2356">
                  <c:v>56867488.366675951</c:v>
                </c:pt>
                <c:pt idx="2357">
                  <c:v>57747905.111986861</c:v>
                </c:pt>
                <c:pt idx="2358">
                  <c:v>58166915.77765315</c:v>
                </c:pt>
                <c:pt idx="2359">
                  <c:v>59997085.410617948</c:v>
                </c:pt>
                <c:pt idx="2360">
                  <c:v>59036325.565516703</c:v>
                </c:pt>
                <c:pt idx="2361">
                  <c:v>60289158.664906554</c:v>
                </c:pt>
                <c:pt idx="2362">
                  <c:v>59899678.424261272</c:v>
                </c:pt>
                <c:pt idx="2363">
                  <c:v>60310851.491685785</c:v>
                </c:pt>
                <c:pt idx="2364">
                  <c:v>60920660.695780374</c:v>
                </c:pt>
                <c:pt idx="2365">
                  <c:v>61829592.13309788</c:v>
                </c:pt>
                <c:pt idx="2366">
                  <c:v>61975501.844586901</c:v>
                </c:pt>
                <c:pt idx="2367">
                  <c:v>62191396.145638838</c:v>
                </c:pt>
                <c:pt idx="2368">
                  <c:v>61769596.105506115</c:v>
                </c:pt>
                <c:pt idx="2369">
                  <c:v>62301408.669553123</c:v>
                </c:pt>
                <c:pt idx="2370">
                  <c:v>62692623.005434021</c:v>
                </c:pt>
                <c:pt idx="2371">
                  <c:v>62630702.746493161</c:v>
                </c:pt>
                <c:pt idx="2372">
                  <c:v>63619323.850130118</c:v>
                </c:pt>
                <c:pt idx="2373">
                  <c:v>64265628.894756332</c:v>
                </c:pt>
                <c:pt idx="2374">
                  <c:v>63407917.992180124</c:v>
                </c:pt>
                <c:pt idx="2375">
                  <c:v>62714544.88497036</c:v>
                </c:pt>
                <c:pt idx="2376">
                  <c:v>59371959.028829306</c:v>
                </c:pt>
                <c:pt idx="2377">
                  <c:v>60439421.510817453</c:v>
                </c:pt>
                <c:pt idx="2378">
                  <c:v>61624396.174256362</c:v>
                </c:pt>
                <c:pt idx="2379">
                  <c:v>62345695.047330819</c:v>
                </c:pt>
                <c:pt idx="2380">
                  <c:v>62439034.66561541</c:v>
                </c:pt>
                <c:pt idx="2381">
                  <c:v>62164658.905791402</c:v>
                </c:pt>
                <c:pt idx="2382">
                  <c:v>61883621.10437192</c:v>
                </c:pt>
                <c:pt idx="2383">
                  <c:v>62599819.849741809</c:v>
                </c:pt>
                <c:pt idx="2384">
                  <c:v>62523370.262936473</c:v>
                </c:pt>
                <c:pt idx="2385">
                  <c:v>60459712.733593106</c:v>
                </c:pt>
                <c:pt idx="2386">
                  <c:v>61372783.017679118</c:v>
                </c:pt>
                <c:pt idx="2387">
                  <c:v>59716148.273458153</c:v>
                </c:pt>
                <c:pt idx="2388">
                  <c:v>60492913.437698729</c:v>
                </c:pt>
                <c:pt idx="2389">
                  <c:v>61482458.522214204</c:v>
                </c:pt>
                <c:pt idx="2390">
                  <c:v>61936303.354525976</c:v>
                </c:pt>
                <c:pt idx="2391">
                  <c:v>62101404.171689883</c:v>
                </c:pt>
                <c:pt idx="2392">
                  <c:v>62839376.625180066</c:v>
                </c:pt>
                <c:pt idx="2393">
                  <c:v>62191264.904442854</c:v>
                </c:pt>
                <c:pt idx="2394">
                  <c:v>62651221.560700364</c:v>
                </c:pt>
                <c:pt idx="2395">
                  <c:v>62307579.187942617</c:v>
                </c:pt>
                <c:pt idx="2396">
                  <c:v>63404385.819023967</c:v>
                </c:pt>
                <c:pt idx="2397">
                  <c:v>62657069.727563336</c:v>
                </c:pt>
                <c:pt idx="2398">
                  <c:v>63738631.162964083</c:v>
                </c:pt>
                <c:pt idx="2399">
                  <c:v>64046804.629994392</c:v>
                </c:pt>
                <c:pt idx="2400">
                  <c:v>64099069.956204496</c:v>
                </c:pt>
                <c:pt idx="2401">
                  <c:v>64260902.743550442</c:v>
                </c:pt>
                <c:pt idx="2402">
                  <c:v>64686154.391137786</c:v>
                </c:pt>
                <c:pt idx="2403">
                  <c:v>64524801.154877059</c:v>
                </c:pt>
                <c:pt idx="2404">
                  <c:v>64748495.887193657</c:v>
                </c:pt>
                <c:pt idx="2405">
                  <c:v>64099071.089094371</c:v>
                </c:pt>
                <c:pt idx="2406">
                  <c:v>63901638.42610433</c:v>
                </c:pt>
                <c:pt idx="2407">
                  <c:v>64083707.420261912</c:v>
                </c:pt>
                <c:pt idx="2408">
                  <c:v>63725168.849295042</c:v>
                </c:pt>
                <c:pt idx="2409">
                  <c:v>64296038.265724458</c:v>
                </c:pt>
                <c:pt idx="2410">
                  <c:v>64136451.302013204</c:v>
                </c:pt>
                <c:pt idx="2411">
                  <c:v>64467364.972123064</c:v>
                </c:pt>
                <c:pt idx="2412">
                  <c:v>65035442.353330396</c:v>
                </c:pt>
                <c:pt idx="2413">
                  <c:v>65324945.733123019</c:v>
                </c:pt>
                <c:pt idx="2414">
                  <c:v>65438925.24321907</c:v>
                </c:pt>
                <c:pt idx="2415">
                  <c:v>65590971.792657264</c:v>
                </c:pt>
                <c:pt idx="2416">
                  <c:v>65701818.960382834</c:v>
                </c:pt>
                <c:pt idx="2417">
                  <c:v>65951036.212716937</c:v>
                </c:pt>
                <c:pt idx="2418">
                  <c:v>65403890.586631559</c:v>
                </c:pt>
                <c:pt idx="2419">
                  <c:v>66287790.803630643</c:v>
                </c:pt>
                <c:pt idx="2420">
                  <c:v>66064676.710639581</c:v>
                </c:pt>
                <c:pt idx="2421">
                  <c:v>66139217.333663516</c:v>
                </c:pt>
                <c:pt idx="2422">
                  <c:v>66349312.390268117</c:v>
                </c:pt>
                <c:pt idx="2423">
                  <c:v>66442132.170777857</c:v>
                </c:pt>
                <c:pt idx="2424">
                  <c:v>66034131.607010722</c:v>
                </c:pt>
                <c:pt idx="2425">
                  <c:v>66556542.463950939</c:v>
                </c:pt>
                <c:pt idx="2426">
                  <c:v>66753252.5018804</c:v>
                </c:pt>
                <c:pt idx="2427">
                  <c:v>67591673.891770944</c:v>
                </c:pt>
                <c:pt idx="2428">
                  <c:v>67597191.780290648</c:v>
                </c:pt>
                <c:pt idx="2429">
                  <c:v>68375714.709316656</c:v>
                </c:pt>
                <c:pt idx="2430">
                  <c:v>68418403.619400069</c:v>
                </c:pt>
                <c:pt idx="2431">
                  <c:v>68825482.648068234</c:v>
                </c:pt>
                <c:pt idx="2432">
                  <c:v>68775912.650257319</c:v>
                </c:pt>
                <c:pt idx="2433">
                  <c:v>69146061.319680765</c:v>
                </c:pt>
                <c:pt idx="2434">
                  <c:v>70291456.776377216</c:v>
                </c:pt>
                <c:pt idx="2435">
                  <c:v>68026999.051860735</c:v>
                </c:pt>
                <c:pt idx="2436">
                  <c:v>67551062.850134447</c:v>
                </c:pt>
                <c:pt idx="2437">
                  <c:v>65528647.693456054</c:v>
                </c:pt>
                <c:pt idx="2438">
                  <c:v>66971916.140262403</c:v>
                </c:pt>
                <c:pt idx="2439">
                  <c:v>65576588.634883836</c:v>
                </c:pt>
                <c:pt idx="2440">
                  <c:v>65720729.433541693</c:v>
                </c:pt>
                <c:pt idx="2441">
                  <c:v>66401219.789821334</c:v>
                </c:pt>
                <c:pt idx="2442">
                  <c:v>66474496.34405984</c:v>
                </c:pt>
                <c:pt idx="2443">
                  <c:v>66047825.06604144</c:v>
                </c:pt>
                <c:pt idx="2444">
                  <c:v>65375064.727826603</c:v>
                </c:pt>
                <c:pt idx="2445">
                  <c:v>63854877.750322893</c:v>
                </c:pt>
                <c:pt idx="2446">
                  <c:v>63010894.674799964</c:v>
                </c:pt>
                <c:pt idx="2447">
                  <c:v>64040135.013904117</c:v>
                </c:pt>
                <c:pt idx="2448">
                  <c:v>62517394.276580252</c:v>
                </c:pt>
                <c:pt idx="2449">
                  <c:v>63136270.487073138</c:v>
                </c:pt>
                <c:pt idx="2450">
                  <c:v>64143312.21440538</c:v>
                </c:pt>
                <c:pt idx="2451">
                  <c:v>65264298.630825795</c:v>
                </c:pt>
                <c:pt idx="2452">
                  <c:v>64693154.37770392</c:v>
                </c:pt>
                <c:pt idx="2453">
                  <c:v>65183654.195127755</c:v>
                </c:pt>
                <c:pt idx="2454">
                  <c:v>65602135.548715845</c:v>
                </c:pt>
                <c:pt idx="2455">
                  <c:v>64979272.619454242</c:v>
                </c:pt>
                <c:pt idx="2456">
                  <c:v>65780987.553668007</c:v>
                </c:pt>
                <c:pt idx="2457">
                  <c:v>64714874.851090617</c:v>
                </c:pt>
                <c:pt idx="2458">
                  <c:v>65685386.131006375</c:v>
                </c:pt>
                <c:pt idx="2459">
                  <c:v>65987194.450362824</c:v>
                </c:pt>
                <c:pt idx="2460">
                  <c:v>66576477.401395082</c:v>
                </c:pt>
                <c:pt idx="2461">
                  <c:v>67272174.30116643</c:v>
                </c:pt>
                <c:pt idx="2462">
                  <c:v>66838975.580470309</c:v>
                </c:pt>
                <c:pt idx="2463">
                  <c:v>66407413.544396162</c:v>
                </c:pt>
                <c:pt idx="2464">
                  <c:v>66114265.715919673</c:v>
                </c:pt>
                <c:pt idx="2465">
                  <c:v>66314148.45115564</c:v>
                </c:pt>
                <c:pt idx="2466">
                  <c:v>64998611.124508053</c:v>
                </c:pt>
                <c:pt idx="2467">
                  <c:v>65107547.534425557</c:v>
                </c:pt>
                <c:pt idx="2468">
                  <c:v>64545123.989374712</c:v>
                </c:pt>
                <c:pt idx="2469">
                  <c:v>64970856.703116864</c:v>
                </c:pt>
                <c:pt idx="2470">
                  <c:v>65188562.973639444</c:v>
                </c:pt>
                <c:pt idx="2471">
                  <c:v>63701471.001958258</c:v>
                </c:pt>
                <c:pt idx="2472">
                  <c:v>63346785.03453856</c:v>
                </c:pt>
                <c:pt idx="2473">
                  <c:v>61461630.843670785</c:v>
                </c:pt>
                <c:pt idx="2474">
                  <c:v>62132970.980744228</c:v>
                </c:pt>
                <c:pt idx="2475">
                  <c:v>61686317.818598695</c:v>
                </c:pt>
                <c:pt idx="2476">
                  <c:v>62298038.023629062</c:v>
                </c:pt>
                <c:pt idx="2477">
                  <c:v>63423126.915764235</c:v>
                </c:pt>
                <c:pt idx="2478">
                  <c:v>65040681.733502582</c:v>
                </c:pt>
                <c:pt idx="2479">
                  <c:v>65764197.122658029</c:v>
                </c:pt>
                <c:pt idx="2480">
                  <c:v>65294634.828028135</c:v>
                </c:pt>
                <c:pt idx="2481">
                  <c:v>65690284.284410194</c:v>
                </c:pt>
                <c:pt idx="2482">
                  <c:v>65699996.566278026</c:v>
                </c:pt>
                <c:pt idx="2483">
                  <c:v>65882351.573325418</c:v>
                </c:pt>
                <c:pt idx="2484">
                  <c:v>65534210.988849878</c:v>
                </c:pt>
                <c:pt idx="2485">
                  <c:v>66486178.532017909</c:v>
                </c:pt>
                <c:pt idx="2486">
                  <c:v>66914865.598166049</c:v>
                </c:pt>
                <c:pt idx="2487">
                  <c:v>66407930.339235671</c:v>
                </c:pt>
                <c:pt idx="2488">
                  <c:v>65451601.250279762</c:v>
                </c:pt>
                <c:pt idx="2489">
                  <c:v>66402954.674155675</c:v>
                </c:pt>
                <c:pt idx="2490">
                  <c:v>65883197.45475582</c:v>
                </c:pt>
                <c:pt idx="2491">
                  <c:v>66055053.505649656</c:v>
                </c:pt>
                <c:pt idx="2492">
                  <c:v>67216165.267035037</c:v>
                </c:pt>
                <c:pt idx="2493">
                  <c:v>66907318.391672283</c:v>
                </c:pt>
                <c:pt idx="2494">
                  <c:v>66778954.292335041</c:v>
                </c:pt>
                <c:pt idx="2495">
                  <c:v>66664073.926645458</c:v>
                </c:pt>
                <c:pt idx="2496">
                  <c:v>67377986.87903671</c:v>
                </c:pt>
                <c:pt idx="2497">
                  <c:v>67180947.095938802</c:v>
                </c:pt>
                <c:pt idx="2498">
                  <c:v>66936851.018492043</c:v>
                </c:pt>
                <c:pt idx="2499">
                  <c:v>66599669.985823959</c:v>
                </c:pt>
                <c:pt idx="2500">
                  <c:v>66453601.441981658</c:v>
                </c:pt>
                <c:pt idx="2501">
                  <c:v>66863657.635260537</c:v>
                </c:pt>
                <c:pt idx="2502">
                  <c:v>66202917.772059403</c:v>
                </c:pt>
                <c:pt idx="2503">
                  <c:v>66364361.84595456</c:v>
                </c:pt>
                <c:pt idx="2504">
                  <c:v>66451140.138088159</c:v>
                </c:pt>
                <c:pt idx="2505">
                  <c:v>66244643.163578652</c:v>
                </c:pt>
                <c:pt idx="2506">
                  <c:v>67238646.456344754</c:v>
                </c:pt>
                <c:pt idx="2507">
                  <c:v>67390361.406019226</c:v>
                </c:pt>
                <c:pt idx="2508">
                  <c:v>67720756.500912204</c:v>
                </c:pt>
                <c:pt idx="2509">
                  <c:v>67842175.608320341</c:v>
                </c:pt>
                <c:pt idx="2510">
                  <c:v>67805563.612454474</c:v>
                </c:pt>
                <c:pt idx="2511">
                  <c:v>67973614.892833948</c:v>
                </c:pt>
                <c:pt idx="2512">
                  <c:v>68040828.932840556</c:v>
                </c:pt>
                <c:pt idx="2513">
                  <c:v>68015695.646652475</c:v>
                </c:pt>
                <c:pt idx="2514">
                  <c:v>68211260.453213438</c:v>
                </c:pt>
                <c:pt idx="2515">
                  <c:v>67801763.749707744</c:v>
                </c:pt>
                <c:pt idx="2516">
                  <c:v>67537926.960594475</c:v>
                </c:pt>
                <c:pt idx="2517">
                  <c:v>67881062.879545063</c:v>
                </c:pt>
                <c:pt idx="2518">
                  <c:v>65150354.978964418</c:v>
                </c:pt>
                <c:pt idx="2519">
                  <c:v>65944687.437316924</c:v>
                </c:pt>
                <c:pt idx="2520">
                  <c:v>66223045.921115622</c:v>
                </c:pt>
                <c:pt idx="2521">
                  <c:v>67287422.452457175</c:v>
                </c:pt>
                <c:pt idx="2522">
                  <c:v>67838888.406418532</c:v>
                </c:pt>
                <c:pt idx="2523">
                  <c:v>67845352.185423478</c:v>
                </c:pt>
                <c:pt idx="2524">
                  <c:v>68029773.564614713</c:v>
                </c:pt>
                <c:pt idx="2525">
                  <c:v>67921514.709573716</c:v>
                </c:pt>
                <c:pt idx="2526">
                  <c:v>67856691.357591331</c:v>
                </c:pt>
                <c:pt idx="2527">
                  <c:v>67447710.350234509</c:v>
                </c:pt>
                <c:pt idx="2528">
                  <c:v>68190623.165721059</c:v>
                </c:pt>
                <c:pt idx="2529">
                  <c:v>68965032.708913922</c:v>
                </c:pt>
                <c:pt idx="2530">
                  <c:v>68905574.529379576</c:v>
                </c:pt>
                <c:pt idx="2531">
                  <c:v>68968028.410271257</c:v>
                </c:pt>
                <c:pt idx="2532">
                  <c:v>69092520.60137327</c:v>
                </c:pt>
                <c:pt idx="2533">
                  <c:v>69338751.570581511</c:v>
                </c:pt>
                <c:pt idx="2534">
                  <c:v>67518750.207835704</c:v>
                </c:pt>
                <c:pt idx="2535">
                  <c:v>69039758.953397781</c:v>
                </c:pt>
                <c:pt idx="2536">
                  <c:v>67603227.031943187</c:v>
                </c:pt>
                <c:pt idx="2537">
                  <c:v>68571873.941039994</c:v>
                </c:pt>
                <c:pt idx="2538">
                  <c:v>69619375.214186832</c:v>
                </c:pt>
                <c:pt idx="2539">
                  <c:v>69515107.435128465</c:v>
                </c:pt>
                <c:pt idx="2540">
                  <c:v>70535373.525596067</c:v>
                </c:pt>
                <c:pt idx="2541">
                  <c:v>71145355.666152835</c:v>
                </c:pt>
                <c:pt idx="2542">
                  <c:v>71394526.878841475</c:v>
                </c:pt>
                <c:pt idx="2543">
                  <c:v>71149468.162197053</c:v>
                </c:pt>
                <c:pt idx="2544">
                  <c:v>70500620.124955699</c:v>
                </c:pt>
                <c:pt idx="2545">
                  <c:v>70614497.691909134</c:v>
                </c:pt>
                <c:pt idx="2546">
                  <c:v>70963307.705398247</c:v>
                </c:pt>
                <c:pt idx="2547">
                  <c:v>70466258.706770778</c:v>
                </c:pt>
                <c:pt idx="2548">
                  <c:v>70966176.021500781</c:v>
                </c:pt>
                <c:pt idx="2549">
                  <c:v>70667326.870672539</c:v>
                </c:pt>
                <c:pt idx="2550">
                  <c:v>70427911.068438858</c:v>
                </c:pt>
                <c:pt idx="2551">
                  <c:v>70161097.063805565</c:v>
                </c:pt>
                <c:pt idx="2552">
                  <c:v>70265283.139637142</c:v>
                </c:pt>
                <c:pt idx="2553">
                  <c:v>71145116.24911873</c:v>
                </c:pt>
                <c:pt idx="2554">
                  <c:v>69171730.885839567</c:v>
                </c:pt>
                <c:pt idx="2555">
                  <c:v>69771776.679804474</c:v>
                </c:pt>
                <c:pt idx="2556">
                  <c:v>71463065.580190569</c:v>
                </c:pt>
                <c:pt idx="2557">
                  <c:v>70933810.028371066</c:v>
                </c:pt>
                <c:pt idx="2558">
                  <c:v>69782486.245291293</c:v>
                </c:pt>
                <c:pt idx="2559">
                  <c:v>69223412.299586475</c:v>
                </c:pt>
                <c:pt idx="2560">
                  <c:v>70528211.068023667</c:v>
                </c:pt>
                <c:pt idx="2561">
                  <c:v>70638316.477501035</c:v>
                </c:pt>
                <c:pt idx="2562">
                  <c:v>72073576.430898622</c:v>
                </c:pt>
                <c:pt idx="2563">
                  <c:v>72684438.963793606</c:v>
                </c:pt>
                <c:pt idx="2564">
                  <c:v>72987647.758197173</c:v>
                </c:pt>
                <c:pt idx="2565">
                  <c:v>72947593.509511575</c:v>
                </c:pt>
                <c:pt idx="2566">
                  <c:v>73550925.21560891</c:v>
                </c:pt>
                <c:pt idx="2567">
                  <c:v>73031480.468777105</c:v>
                </c:pt>
                <c:pt idx="2568">
                  <c:v>73316186.179856911</c:v>
                </c:pt>
                <c:pt idx="2569">
                  <c:v>71840351.058129728</c:v>
                </c:pt>
                <c:pt idx="2570">
                  <c:v>72169963.792165637</c:v>
                </c:pt>
                <c:pt idx="2571">
                  <c:v>72572595.88028352</c:v>
                </c:pt>
                <c:pt idx="2572">
                  <c:v>72081156.033590004</c:v>
                </c:pt>
                <c:pt idx="2573">
                  <c:v>71962316.350216284</c:v>
                </c:pt>
                <c:pt idx="2574">
                  <c:v>72367157.831043959</c:v>
                </c:pt>
                <c:pt idx="2575">
                  <c:v>73260893.094584972</c:v>
                </c:pt>
                <c:pt idx="2576">
                  <c:v>73373007.229739785</c:v>
                </c:pt>
                <c:pt idx="2577">
                  <c:v>73307679.148399591</c:v>
                </c:pt>
                <c:pt idx="2578">
                  <c:v>73491199.402518079</c:v>
                </c:pt>
                <c:pt idx="2579">
                  <c:v>74291417.32202068</c:v>
                </c:pt>
                <c:pt idx="2580">
                  <c:v>75064808.559975505</c:v>
                </c:pt>
                <c:pt idx="2581">
                  <c:v>74494890.437285528</c:v>
                </c:pt>
                <c:pt idx="2582">
                  <c:v>74344626.106943056</c:v>
                </c:pt>
                <c:pt idx="2583">
                  <c:v>74781194.413407445</c:v>
                </c:pt>
                <c:pt idx="2584">
                  <c:v>75564174.28645052</c:v>
                </c:pt>
                <c:pt idx="2585">
                  <c:v>75858086.880256951</c:v>
                </c:pt>
                <c:pt idx="2586">
                  <c:v>76153916.354768723</c:v>
                </c:pt>
                <c:pt idx="2587">
                  <c:v>75263622.170062467</c:v>
                </c:pt>
                <c:pt idx="2588">
                  <c:v>76143658.648708105</c:v>
                </c:pt>
                <c:pt idx="2589">
                  <c:v>76319563.233095184</c:v>
                </c:pt>
                <c:pt idx="2590">
                  <c:v>75999012.80523935</c:v>
                </c:pt>
                <c:pt idx="2591">
                  <c:v>75108341.148074642</c:v>
                </c:pt>
                <c:pt idx="2592">
                  <c:v>76238223.577189788</c:v>
                </c:pt>
                <c:pt idx="2593">
                  <c:v>75467638.245430857</c:v>
                </c:pt>
                <c:pt idx="2594">
                  <c:v>76306364.730125621</c:v>
                </c:pt>
                <c:pt idx="2595">
                  <c:v>76157804.064629957</c:v>
                </c:pt>
                <c:pt idx="2596">
                  <c:v>75949883.817400768</c:v>
                </c:pt>
                <c:pt idx="2597">
                  <c:v>76099008.244913071</c:v>
                </c:pt>
                <c:pt idx="2598">
                  <c:v>76270856.452913433</c:v>
                </c:pt>
                <c:pt idx="2599">
                  <c:v>76046590.779500574</c:v>
                </c:pt>
                <c:pt idx="2600">
                  <c:v>76995045.641289994</c:v>
                </c:pt>
                <c:pt idx="2601">
                  <c:v>76438338.719588086</c:v>
                </c:pt>
                <c:pt idx="2602">
                  <c:v>76462236.566285431</c:v>
                </c:pt>
                <c:pt idx="2603">
                  <c:v>77285661.766147256</c:v>
                </c:pt>
                <c:pt idx="2604">
                  <c:v>77540418.224155799</c:v>
                </c:pt>
                <c:pt idx="2605">
                  <c:v>76255658.55253841</c:v>
                </c:pt>
                <c:pt idx="2606">
                  <c:v>75975448.794324428</c:v>
                </c:pt>
                <c:pt idx="2607">
                  <c:v>74693400.153409347</c:v>
                </c:pt>
                <c:pt idx="2608">
                  <c:v>75896467.705133215</c:v>
                </c:pt>
                <c:pt idx="2609">
                  <c:v>77031179.635347143</c:v>
                </c:pt>
                <c:pt idx="2610">
                  <c:v>77247005.829760984</c:v>
                </c:pt>
                <c:pt idx="2611">
                  <c:v>76271034.576899767</c:v>
                </c:pt>
                <c:pt idx="2612">
                  <c:v>76071067.785030827</c:v>
                </c:pt>
                <c:pt idx="2613">
                  <c:v>77022097.572433844</c:v>
                </c:pt>
                <c:pt idx="2614">
                  <c:v>76598771.959043607</c:v>
                </c:pt>
                <c:pt idx="2615">
                  <c:v>77383077.80943805</c:v>
                </c:pt>
                <c:pt idx="2616">
                  <c:v>76879078.20219481</c:v>
                </c:pt>
                <c:pt idx="2617">
                  <c:v>76678086.277246177</c:v>
                </c:pt>
                <c:pt idx="2618">
                  <c:v>76790461.903233722</c:v>
                </c:pt>
                <c:pt idx="2619">
                  <c:v>76752356.353228956</c:v>
                </c:pt>
                <c:pt idx="2620">
                  <c:v>76038474.602804616</c:v>
                </c:pt>
                <c:pt idx="2621">
                  <c:v>76653857.136037052</c:v>
                </c:pt>
                <c:pt idx="2622">
                  <c:v>76403650.188444287</c:v>
                </c:pt>
                <c:pt idx="2623">
                  <c:v>77292816.494889662</c:v>
                </c:pt>
                <c:pt idx="2624">
                  <c:v>76965386.399792865</c:v>
                </c:pt>
                <c:pt idx="2625">
                  <c:v>77078634.31172362</c:v>
                </c:pt>
                <c:pt idx="2626">
                  <c:v>77032722.907592326</c:v>
                </c:pt>
                <c:pt idx="2627">
                  <c:v>77411619.804503873</c:v>
                </c:pt>
                <c:pt idx="2628">
                  <c:v>77240636.540349901</c:v>
                </c:pt>
                <c:pt idx="2629">
                  <c:v>77803720.813683644</c:v>
                </c:pt>
                <c:pt idx="2630">
                  <c:v>77674914.214290768</c:v>
                </c:pt>
                <c:pt idx="2631">
                  <c:v>77244696.331490889</c:v>
                </c:pt>
                <c:pt idx="2632">
                  <c:v>78138472.377883479</c:v>
                </c:pt>
                <c:pt idx="2633">
                  <c:v>77203694.094667986</c:v>
                </c:pt>
                <c:pt idx="2634">
                  <c:v>78481874.482403442</c:v>
                </c:pt>
                <c:pt idx="2635">
                  <c:v>78706730.764119551</c:v>
                </c:pt>
                <c:pt idx="2636">
                  <c:v>79018195.308404595</c:v>
                </c:pt>
                <c:pt idx="2637">
                  <c:v>79283023.337942228</c:v>
                </c:pt>
                <c:pt idx="2638">
                  <c:v>79073825.954266638</c:v>
                </c:pt>
                <c:pt idx="2639">
                  <c:v>79398347.901406288</c:v>
                </c:pt>
                <c:pt idx="2640">
                  <c:v>79349688.736085162</c:v>
                </c:pt>
                <c:pt idx="2641">
                  <c:v>79230028.597354323</c:v>
                </c:pt>
                <c:pt idx="2642">
                  <c:v>80146226.050533459</c:v>
                </c:pt>
                <c:pt idx="2643">
                  <c:v>80897820.789240763</c:v>
                </c:pt>
                <c:pt idx="2644">
                  <c:v>80387581.494055957</c:v>
                </c:pt>
                <c:pt idx="2645">
                  <c:v>81260773.263976589</c:v>
                </c:pt>
                <c:pt idx="2646">
                  <c:v>81090898.381395012</c:v>
                </c:pt>
                <c:pt idx="2647">
                  <c:v>82239278.629594669</c:v>
                </c:pt>
                <c:pt idx="2648">
                  <c:v>82393767.142701283</c:v>
                </c:pt>
                <c:pt idx="2649">
                  <c:v>81998340.280349031</c:v>
                </c:pt>
                <c:pt idx="2650">
                  <c:v>82350141.316890404</c:v>
                </c:pt>
                <c:pt idx="2651">
                  <c:v>81557971.988286376</c:v>
                </c:pt>
                <c:pt idx="2652">
                  <c:v>80822552.668173164</c:v>
                </c:pt>
                <c:pt idx="2653">
                  <c:v>80163290.735492885</c:v>
                </c:pt>
                <c:pt idx="2654">
                  <c:v>81503357.503126651</c:v>
                </c:pt>
                <c:pt idx="2655">
                  <c:v>82413219.736090913</c:v>
                </c:pt>
                <c:pt idx="2656">
                  <c:v>82306668.983327016</c:v>
                </c:pt>
                <c:pt idx="2657">
                  <c:v>83211290.577774048</c:v>
                </c:pt>
                <c:pt idx="2658">
                  <c:v>83727239.18296212</c:v>
                </c:pt>
                <c:pt idx="2659">
                  <c:v>82992087.01548934</c:v>
                </c:pt>
                <c:pt idx="2660">
                  <c:v>83268191.458061412</c:v>
                </c:pt>
                <c:pt idx="2661">
                  <c:v>83030529.155917242</c:v>
                </c:pt>
                <c:pt idx="2662">
                  <c:v>82901166.264126495</c:v>
                </c:pt>
                <c:pt idx="2663">
                  <c:v>82781178.524019405</c:v>
                </c:pt>
                <c:pt idx="2664">
                  <c:v>83273383.076476216</c:v>
                </c:pt>
                <c:pt idx="2665">
                  <c:v>82517439.647745222</c:v>
                </c:pt>
                <c:pt idx="2666">
                  <c:v>83043640.182166457</c:v>
                </c:pt>
                <c:pt idx="2667">
                  <c:v>83064513.355854139</c:v>
                </c:pt>
                <c:pt idx="2668">
                  <c:v>83164078.318948045</c:v>
                </c:pt>
                <c:pt idx="2669">
                  <c:v>83656769.789364204</c:v>
                </c:pt>
                <c:pt idx="2670">
                  <c:v>84342398.045203477</c:v>
                </c:pt>
                <c:pt idx="2671">
                  <c:v>84949992.914106309</c:v>
                </c:pt>
                <c:pt idx="2672">
                  <c:v>85672574.252457961</c:v>
                </c:pt>
                <c:pt idx="2673">
                  <c:v>85874311.291465044</c:v>
                </c:pt>
                <c:pt idx="2674">
                  <c:v>85855094.484484732</c:v>
                </c:pt>
                <c:pt idx="2675">
                  <c:v>84334332.419706777</c:v>
                </c:pt>
                <c:pt idx="2676">
                  <c:v>85036042.112967134</c:v>
                </c:pt>
                <c:pt idx="2677">
                  <c:v>85960434.837286755</c:v>
                </c:pt>
                <c:pt idx="2678">
                  <c:v>86293897.992266923</c:v>
                </c:pt>
                <c:pt idx="2679">
                  <c:v>85849222.313955113</c:v>
                </c:pt>
                <c:pt idx="2680">
                  <c:v>86143742.410638794</c:v>
                </c:pt>
                <c:pt idx="2681">
                  <c:v>85847909.940611526</c:v>
                </c:pt>
                <c:pt idx="2682">
                  <c:v>86515584.066761985</c:v>
                </c:pt>
                <c:pt idx="2683">
                  <c:v>86721366.574445352</c:v>
                </c:pt>
                <c:pt idx="2684">
                  <c:v>86051099.934654623</c:v>
                </c:pt>
                <c:pt idx="2685">
                  <c:v>85937177.06657207</c:v>
                </c:pt>
                <c:pt idx="2686">
                  <c:v>86510682.205710933</c:v>
                </c:pt>
                <c:pt idx="2687">
                  <c:v>86162040.27197966</c:v>
                </c:pt>
                <c:pt idx="2688">
                  <c:v>85905901.77613911</c:v>
                </c:pt>
                <c:pt idx="2689">
                  <c:v>86453413.42544575</c:v>
                </c:pt>
                <c:pt idx="2690">
                  <c:v>86289999.184662551</c:v>
                </c:pt>
                <c:pt idx="2691">
                  <c:v>85591329.403701052</c:v>
                </c:pt>
                <c:pt idx="2692">
                  <c:v>86313159.350247249</c:v>
                </c:pt>
                <c:pt idx="2693">
                  <c:v>85471400.595402077</c:v>
                </c:pt>
                <c:pt idx="2694">
                  <c:v>86159556.86878264</c:v>
                </c:pt>
                <c:pt idx="2695">
                  <c:v>86118525.207729518</c:v>
                </c:pt>
                <c:pt idx="2696">
                  <c:v>85538049.401523069</c:v>
                </c:pt>
                <c:pt idx="2697">
                  <c:v>84111773.289969444</c:v>
                </c:pt>
                <c:pt idx="2698">
                  <c:v>84032309.33518289</c:v>
                </c:pt>
                <c:pt idx="2699">
                  <c:v>84852045.856934458</c:v>
                </c:pt>
                <c:pt idx="2700">
                  <c:v>85912229.851791158</c:v>
                </c:pt>
                <c:pt idx="2701">
                  <c:v>86126923.714677736</c:v>
                </c:pt>
                <c:pt idx="2702">
                  <c:v>85891467.186287254</c:v>
                </c:pt>
                <c:pt idx="2703">
                  <c:v>84700537.999262631</c:v>
                </c:pt>
                <c:pt idx="2704">
                  <c:v>84664000.80331932</c:v>
                </c:pt>
                <c:pt idx="2705">
                  <c:v>83770723.719458833</c:v>
                </c:pt>
                <c:pt idx="2706">
                  <c:v>85070575.248202503</c:v>
                </c:pt>
                <c:pt idx="2707">
                  <c:v>83973506.178370044</c:v>
                </c:pt>
                <c:pt idx="2708">
                  <c:v>84900802.242319331</c:v>
                </c:pt>
                <c:pt idx="2709">
                  <c:v>85522554.248327732</c:v>
                </c:pt>
                <c:pt idx="2710">
                  <c:v>86128158.708871976</c:v>
                </c:pt>
                <c:pt idx="2711">
                  <c:v>86259869.301340327</c:v>
                </c:pt>
                <c:pt idx="2712">
                  <c:v>85635359.350722969</c:v>
                </c:pt>
                <c:pt idx="2713">
                  <c:v>85699823.626746044</c:v>
                </c:pt>
                <c:pt idx="2714">
                  <c:v>85670904.836004883</c:v>
                </c:pt>
                <c:pt idx="2715">
                  <c:v>86597575.954908684</c:v>
                </c:pt>
                <c:pt idx="2716">
                  <c:v>86926246.210088715</c:v>
                </c:pt>
                <c:pt idx="2717">
                  <c:v>87555959.360280499</c:v>
                </c:pt>
                <c:pt idx="2718">
                  <c:v>87614720.509864405</c:v>
                </c:pt>
                <c:pt idx="2719">
                  <c:v>87619447.828378811</c:v>
                </c:pt>
                <c:pt idx="2720">
                  <c:v>88038680.132359967</c:v>
                </c:pt>
                <c:pt idx="2721">
                  <c:v>87939983.708731204</c:v>
                </c:pt>
                <c:pt idx="2722">
                  <c:v>87761864.863296553</c:v>
                </c:pt>
                <c:pt idx="2723">
                  <c:v>87765681.826816529</c:v>
                </c:pt>
                <c:pt idx="2724">
                  <c:v>87605135.817954734</c:v>
                </c:pt>
                <c:pt idx="2725">
                  <c:v>88389968.541517675</c:v>
                </c:pt>
                <c:pt idx="2726">
                  <c:v>88482244.875326529</c:v>
                </c:pt>
                <c:pt idx="2727">
                  <c:v>89245066.871109143</c:v>
                </c:pt>
                <c:pt idx="2728">
                  <c:v>89442154.687541202</c:v>
                </c:pt>
                <c:pt idx="2729">
                  <c:v>90539926.16074878</c:v>
                </c:pt>
                <c:pt idx="2730">
                  <c:v>91047431.818007544</c:v>
                </c:pt>
                <c:pt idx="2731">
                  <c:v>91548739.920408621</c:v>
                </c:pt>
                <c:pt idx="2732">
                  <c:v>91483847.504874602</c:v>
                </c:pt>
                <c:pt idx="2733">
                  <c:v>90715234.306662679</c:v>
                </c:pt>
                <c:pt idx="2734">
                  <c:v>90264451.341527268</c:v>
                </c:pt>
                <c:pt idx="2735">
                  <c:v>90297484.898703337</c:v>
                </c:pt>
                <c:pt idx="2736">
                  <c:v>90882645.985356614</c:v>
                </c:pt>
                <c:pt idx="2737">
                  <c:v>90821267.442851022</c:v>
                </c:pt>
                <c:pt idx="2738">
                  <c:v>91304524.405535728</c:v>
                </c:pt>
                <c:pt idx="2739">
                  <c:v>91275696.777982637</c:v>
                </c:pt>
                <c:pt idx="2740">
                  <c:v>91423075.846806467</c:v>
                </c:pt>
                <c:pt idx="2741">
                  <c:v>91638412.848702833</c:v>
                </c:pt>
                <c:pt idx="2742">
                  <c:v>91368863.202465355</c:v>
                </c:pt>
                <c:pt idx="2743">
                  <c:v>91837412.641662985</c:v>
                </c:pt>
                <c:pt idx="2744">
                  <c:v>91819431.493991375</c:v>
                </c:pt>
                <c:pt idx="2745">
                  <c:v>90305093.290515676</c:v>
                </c:pt>
                <c:pt idx="2746">
                  <c:v>91389843.904657394</c:v>
                </c:pt>
                <c:pt idx="2747">
                  <c:v>89239793.169402137</c:v>
                </c:pt>
                <c:pt idx="2748">
                  <c:v>87583783.102577046</c:v>
                </c:pt>
                <c:pt idx="2749">
                  <c:v>88729153.673680976</c:v>
                </c:pt>
                <c:pt idx="2750">
                  <c:v>88211289.217131361</c:v>
                </c:pt>
                <c:pt idx="2751">
                  <c:v>89460242.266861722</c:v>
                </c:pt>
                <c:pt idx="2752">
                  <c:v>91086804.373548657</c:v>
                </c:pt>
                <c:pt idx="2753">
                  <c:v>91033814.322934493</c:v>
                </c:pt>
                <c:pt idx="2754">
                  <c:v>90288483.667200163</c:v>
                </c:pt>
                <c:pt idx="2755">
                  <c:v>91693382.858377367</c:v>
                </c:pt>
                <c:pt idx="2756">
                  <c:v>90796501.143370107</c:v>
                </c:pt>
                <c:pt idx="2757">
                  <c:v>90351366.458568811</c:v>
                </c:pt>
                <c:pt idx="2758">
                  <c:v>92023042.76969862</c:v>
                </c:pt>
                <c:pt idx="2759">
                  <c:v>91057715.222657219</c:v>
                </c:pt>
                <c:pt idx="2760">
                  <c:v>89864763.640102759</c:v>
                </c:pt>
                <c:pt idx="2761">
                  <c:v>89662019.600302994</c:v>
                </c:pt>
                <c:pt idx="2762">
                  <c:v>91373103.919741556</c:v>
                </c:pt>
                <c:pt idx="2763">
                  <c:v>92263498.879289955</c:v>
                </c:pt>
                <c:pt idx="2764">
                  <c:v>92487162.789980069</c:v>
                </c:pt>
                <c:pt idx="2765">
                  <c:v>93721029.93694216</c:v>
                </c:pt>
                <c:pt idx="2766">
                  <c:v>93747024.872023091</c:v>
                </c:pt>
                <c:pt idx="2767">
                  <c:v>93732634.520617485</c:v>
                </c:pt>
                <c:pt idx="2768">
                  <c:v>93670468.710966051</c:v>
                </c:pt>
                <c:pt idx="2769">
                  <c:v>93434411.623393252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D-4F42-9AF4-1E0726DE8BBE}"/>
            </c:ext>
          </c:extLst>
        </c:ser>
        <c:ser>
          <c:idx val="1"/>
          <c:order val="1"/>
          <c:tx>
            <c:strRef>
              <c:f>차트!$H$1</c:f>
              <c:strCache>
                <c:ptCount val="1"/>
                <c:pt idx="0">
                  <c:v>TLH 평가 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차트!$F$2:$F$2771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차트!$H$2:$H$2771</c:f>
              <c:numCache>
                <c:formatCode>_(* #,##0_);_(* \(#,##0\);_(* "-"_);_(@_)</c:formatCode>
                <c:ptCount val="2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20897916.526692364</c:v>
                </c:pt>
                <c:pt idx="254">
                  <c:v>20798737.019472446</c:v>
                </c:pt>
                <c:pt idx="255">
                  <c:v>20996125.520533618</c:v>
                </c:pt>
                <c:pt idx="256">
                  <c:v>21207271.577308767</c:v>
                </c:pt>
                <c:pt idx="257">
                  <c:v>21331580.593484975</c:v>
                </c:pt>
                <c:pt idx="258">
                  <c:v>21359087.224101644</c:v>
                </c:pt>
                <c:pt idx="259">
                  <c:v>21450466.761784632</c:v>
                </c:pt>
                <c:pt idx="260">
                  <c:v>21512329.603806891</c:v>
                </c:pt>
                <c:pt idx="261">
                  <c:v>21142762.532831036</c:v>
                </c:pt>
                <c:pt idx="262">
                  <c:v>21163357.127378501</c:v>
                </c:pt>
                <c:pt idx="263">
                  <c:v>21586440.554140698</c:v>
                </c:pt>
                <c:pt idx="264">
                  <c:v>21754231.352124617</c:v>
                </c:pt>
                <c:pt idx="265">
                  <c:v>21726548.27658917</c:v>
                </c:pt>
                <c:pt idx="266">
                  <c:v>21694811.474992398</c:v>
                </c:pt>
                <c:pt idx="267">
                  <c:v>21702557.12500187</c:v>
                </c:pt>
                <c:pt idx="268">
                  <c:v>21686504.210355997</c:v>
                </c:pt>
                <c:pt idx="269">
                  <c:v>21466484.197679568</c:v>
                </c:pt>
                <c:pt idx="270">
                  <c:v>21577736.851488404</c:v>
                </c:pt>
                <c:pt idx="271">
                  <c:v>21537356.784298383</c:v>
                </c:pt>
                <c:pt idx="272">
                  <c:v>21478754.728407197</c:v>
                </c:pt>
                <c:pt idx="273">
                  <c:v>21827240.67910311</c:v>
                </c:pt>
                <c:pt idx="274">
                  <c:v>21788671.1733969</c:v>
                </c:pt>
                <c:pt idx="275">
                  <c:v>22163450.947297882</c:v>
                </c:pt>
                <c:pt idx="276">
                  <c:v>22124587.934189003</c:v>
                </c:pt>
                <c:pt idx="277">
                  <c:v>22115827.326015763</c:v>
                </c:pt>
                <c:pt idx="278">
                  <c:v>22175802.581289746</c:v>
                </c:pt>
                <c:pt idx="279">
                  <c:v>22221775.784413677</c:v>
                </c:pt>
                <c:pt idx="280">
                  <c:v>22116628.863716137</c:v>
                </c:pt>
                <c:pt idx="281">
                  <c:v>22249542.879803374</c:v>
                </c:pt>
                <c:pt idx="282">
                  <c:v>22282688.763936128</c:v>
                </c:pt>
                <c:pt idx="283">
                  <c:v>22192087.777688202</c:v>
                </c:pt>
                <c:pt idx="284">
                  <c:v>22723451.81912718</c:v>
                </c:pt>
                <c:pt idx="285">
                  <c:v>22555886.96211851</c:v>
                </c:pt>
                <c:pt idx="286">
                  <c:v>22414443.81243515</c:v>
                </c:pt>
                <c:pt idx="287">
                  <c:v>22364395.919394787</c:v>
                </c:pt>
                <c:pt idx="288">
                  <c:v>22529722.88414884</c:v>
                </c:pt>
                <c:pt idx="289">
                  <c:v>22536416.389970604</c:v>
                </c:pt>
                <c:pt idx="290">
                  <c:v>22617638.99755761</c:v>
                </c:pt>
                <c:pt idx="291">
                  <c:v>22682733.599642772</c:v>
                </c:pt>
                <c:pt idx="292">
                  <c:v>22325375.557371873</c:v>
                </c:pt>
                <c:pt idx="293">
                  <c:v>22476028.217721105</c:v>
                </c:pt>
                <c:pt idx="294">
                  <c:v>22253146.483416416</c:v>
                </c:pt>
                <c:pt idx="295">
                  <c:v>22054942.029130809</c:v>
                </c:pt>
                <c:pt idx="296">
                  <c:v>21816612.411232289</c:v>
                </c:pt>
                <c:pt idx="297">
                  <c:v>22097484.317347068</c:v>
                </c:pt>
                <c:pt idx="298">
                  <c:v>22238166.640608639</c:v>
                </c:pt>
                <c:pt idx="299">
                  <c:v>22369247.746900946</c:v>
                </c:pt>
                <c:pt idx="300">
                  <c:v>22407719.780659694</c:v>
                </c:pt>
                <c:pt idx="301">
                  <c:v>22808162.569062155</c:v>
                </c:pt>
                <c:pt idx="302">
                  <c:v>22831062.289002232</c:v>
                </c:pt>
                <c:pt idx="303">
                  <c:v>23088241.743033092</c:v>
                </c:pt>
                <c:pt idx="304">
                  <c:v>23114788.020561874</c:v>
                </c:pt>
                <c:pt idx="305">
                  <c:v>23176831.181971714</c:v>
                </c:pt>
                <c:pt idx="306">
                  <c:v>23103944.582267012</c:v>
                </c:pt>
                <c:pt idx="307">
                  <c:v>23207151.889088403</c:v>
                </c:pt>
                <c:pt idx="308">
                  <c:v>23030392.868552525</c:v>
                </c:pt>
                <c:pt idx="309">
                  <c:v>23259127.533727199</c:v>
                </c:pt>
                <c:pt idx="310">
                  <c:v>23764417.435074136</c:v>
                </c:pt>
                <c:pt idx="311">
                  <c:v>23541158.903790403</c:v>
                </c:pt>
                <c:pt idx="312">
                  <c:v>23390114.481916457</c:v>
                </c:pt>
                <c:pt idx="313">
                  <c:v>23390676.476709418</c:v>
                </c:pt>
                <c:pt idx="314">
                  <c:v>23358854.087484878</c:v>
                </c:pt>
                <c:pt idx="315">
                  <c:v>23371301.289136406</c:v>
                </c:pt>
                <c:pt idx="316">
                  <c:v>23085280.887032978</c:v>
                </c:pt>
                <c:pt idx="317">
                  <c:v>22873949.15546602</c:v>
                </c:pt>
                <c:pt idx="318">
                  <c:v>22836801.342737615</c:v>
                </c:pt>
                <c:pt idx="319">
                  <c:v>22800001.103572864</c:v>
                </c:pt>
                <c:pt idx="320">
                  <c:v>22418427.007871035</c:v>
                </c:pt>
                <c:pt idx="321">
                  <c:v>22622633.036254611</c:v>
                </c:pt>
                <c:pt idx="322">
                  <c:v>23006413.94787268</c:v>
                </c:pt>
                <c:pt idx="323">
                  <c:v>22552722.659602925</c:v>
                </c:pt>
                <c:pt idx="324">
                  <c:v>22517423.786178734</c:v>
                </c:pt>
                <c:pt idx="325">
                  <c:v>22931526.945358947</c:v>
                </c:pt>
                <c:pt idx="326">
                  <c:v>22771723.357050344</c:v>
                </c:pt>
                <c:pt idx="327">
                  <c:v>22680264.112328153</c:v>
                </c:pt>
                <c:pt idx="328">
                  <c:v>22600214.794532385</c:v>
                </c:pt>
                <c:pt idx="329">
                  <c:v>22374631.126493923</c:v>
                </c:pt>
                <c:pt idx="330">
                  <c:v>22354865.019180555</c:v>
                </c:pt>
                <c:pt idx="331">
                  <c:v>22755714.798024233</c:v>
                </c:pt>
                <c:pt idx="332">
                  <c:v>22876553.836940769</c:v>
                </c:pt>
                <c:pt idx="333">
                  <c:v>22958551.944394756</c:v>
                </c:pt>
                <c:pt idx="334">
                  <c:v>22778376.300667811</c:v>
                </c:pt>
                <c:pt idx="335">
                  <c:v>22869093.095533222</c:v>
                </c:pt>
                <c:pt idx="336">
                  <c:v>22789291.401907787</c:v>
                </c:pt>
                <c:pt idx="337">
                  <c:v>22500819.415667411</c:v>
                </c:pt>
                <c:pt idx="338">
                  <c:v>22136086.297544964</c:v>
                </c:pt>
                <c:pt idx="339">
                  <c:v>22253620.159603059</c:v>
                </c:pt>
                <c:pt idx="340">
                  <c:v>22084465.531974591</c:v>
                </c:pt>
                <c:pt idx="341">
                  <c:v>22118199.522240225</c:v>
                </c:pt>
                <c:pt idx="342">
                  <c:v>22135132.527131043</c:v>
                </c:pt>
                <c:pt idx="343">
                  <c:v>22230206.620235972</c:v>
                </c:pt>
                <c:pt idx="344">
                  <c:v>21995745.897186622</c:v>
                </c:pt>
                <c:pt idx="345">
                  <c:v>21935450.34069971</c:v>
                </c:pt>
                <c:pt idx="346">
                  <c:v>21982664.410182271</c:v>
                </c:pt>
                <c:pt idx="347">
                  <c:v>21551356.514426798</c:v>
                </c:pt>
                <c:pt idx="348">
                  <c:v>21481073.161140677</c:v>
                </c:pt>
                <c:pt idx="349">
                  <c:v>21869711.078335878</c:v>
                </c:pt>
                <c:pt idx="350">
                  <c:v>21728281.366981957</c:v>
                </c:pt>
                <c:pt idx="351">
                  <c:v>21972583.195598107</c:v>
                </c:pt>
                <c:pt idx="352">
                  <c:v>22023769.874579422</c:v>
                </c:pt>
                <c:pt idx="353">
                  <c:v>22112002.602604486</c:v>
                </c:pt>
                <c:pt idx="354">
                  <c:v>22219967.986655559</c:v>
                </c:pt>
                <c:pt idx="355">
                  <c:v>21895272.877077185</c:v>
                </c:pt>
                <c:pt idx="356">
                  <c:v>21854069.808979351</c:v>
                </c:pt>
                <c:pt idx="357">
                  <c:v>21146185.579648033</c:v>
                </c:pt>
                <c:pt idx="358">
                  <c:v>21246301.195302688</c:v>
                </c:pt>
                <c:pt idx="359">
                  <c:v>21424484.631849177</c:v>
                </c:pt>
                <c:pt idx="360">
                  <c:v>21981956.11645766</c:v>
                </c:pt>
                <c:pt idx="361">
                  <c:v>21749732.429449871</c:v>
                </c:pt>
                <c:pt idx="362">
                  <c:v>21996688.841661792</c:v>
                </c:pt>
                <c:pt idx="363">
                  <c:v>21491864.760113351</c:v>
                </c:pt>
                <c:pt idx="364">
                  <c:v>21851681.231371764</c:v>
                </c:pt>
                <c:pt idx="365">
                  <c:v>21619761.644485917</c:v>
                </c:pt>
                <c:pt idx="366">
                  <c:v>21717992.164169736</c:v>
                </c:pt>
                <c:pt idx="367">
                  <c:v>21996781.779676188</c:v>
                </c:pt>
                <c:pt idx="368">
                  <c:v>21992745.562596742</c:v>
                </c:pt>
                <c:pt idx="369">
                  <c:v>22254252.64682202</c:v>
                </c:pt>
                <c:pt idx="370">
                  <c:v>22197155.057576261</c:v>
                </c:pt>
                <c:pt idx="371">
                  <c:v>21578114.581112672</c:v>
                </c:pt>
                <c:pt idx="372">
                  <c:v>21950449.889905628</c:v>
                </c:pt>
                <c:pt idx="373">
                  <c:v>21559608.628656007</c:v>
                </c:pt>
                <c:pt idx="374">
                  <c:v>21627858.852471821</c:v>
                </c:pt>
                <c:pt idx="375">
                  <c:v>21806646.093897715</c:v>
                </c:pt>
                <c:pt idx="376">
                  <c:v>21647059.396916959</c:v>
                </c:pt>
                <c:pt idx="377">
                  <c:v>22164830.699400153</c:v>
                </c:pt>
                <c:pt idx="378">
                  <c:v>22226922.706378594</c:v>
                </c:pt>
                <c:pt idx="379">
                  <c:v>22301578.726253733</c:v>
                </c:pt>
                <c:pt idx="380">
                  <c:v>22143274.854759105</c:v>
                </c:pt>
                <c:pt idx="381">
                  <c:v>21861013.904565815</c:v>
                </c:pt>
                <c:pt idx="382">
                  <c:v>21780234.562774256</c:v>
                </c:pt>
                <c:pt idx="383">
                  <c:v>21537195.96857588</c:v>
                </c:pt>
                <c:pt idx="384">
                  <c:v>21414326.179160748</c:v>
                </c:pt>
                <c:pt idx="385">
                  <c:v>21441600.031997081</c:v>
                </c:pt>
                <c:pt idx="386">
                  <c:v>21720066.940090545</c:v>
                </c:pt>
                <c:pt idx="387">
                  <c:v>21580543.113722742</c:v>
                </c:pt>
                <c:pt idx="388">
                  <c:v>21599060.185246632</c:v>
                </c:pt>
                <c:pt idx="389">
                  <c:v>21865773.720785022</c:v>
                </c:pt>
                <c:pt idx="390">
                  <c:v>22013788.658459432</c:v>
                </c:pt>
                <c:pt idx="391">
                  <c:v>21825042.055524103</c:v>
                </c:pt>
                <c:pt idx="392">
                  <c:v>21670684.511869941</c:v>
                </c:pt>
                <c:pt idx="393">
                  <c:v>21428173.754836302</c:v>
                </c:pt>
                <c:pt idx="394">
                  <c:v>21549028.664480045</c:v>
                </c:pt>
                <c:pt idx="395">
                  <c:v>21838854.390555333</c:v>
                </c:pt>
                <c:pt idx="396">
                  <c:v>22222391.645759683</c:v>
                </c:pt>
                <c:pt idx="397">
                  <c:v>22114213.15362303</c:v>
                </c:pt>
                <c:pt idx="398">
                  <c:v>21911390.193081148</c:v>
                </c:pt>
                <c:pt idx="399">
                  <c:v>21768224.112198677</c:v>
                </c:pt>
                <c:pt idx="400">
                  <c:v>21684544.621754635</c:v>
                </c:pt>
                <c:pt idx="401">
                  <c:v>22196456.839864254</c:v>
                </c:pt>
                <c:pt idx="402">
                  <c:v>22203524.026633348</c:v>
                </c:pt>
                <c:pt idx="403">
                  <c:v>22432417.150368061</c:v>
                </c:pt>
                <c:pt idx="404">
                  <c:v>22379548.169880949</c:v>
                </c:pt>
                <c:pt idx="405">
                  <c:v>22437541.331189148</c:v>
                </c:pt>
                <c:pt idx="406">
                  <c:v>22564940.109675635</c:v>
                </c:pt>
                <c:pt idx="407">
                  <c:v>22540882.091618594</c:v>
                </c:pt>
                <c:pt idx="408">
                  <c:v>22426876.409659829</c:v>
                </c:pt>
                <c:pt idx="409">
                  <c:v>22539345.811342046</c:v>
                </c:pt>
                <c:pt idx="410">
                  <c:v>22843946.146746382</c:v>
                </c:pt>
                <c:pt idx="411">
                  <c:v>22829032.125026535</c:v>
                </c:pt>
                <c:pt idx="412">
                  <c:v>22812765.769637313</c:v>
                </c:pt>
                <c:pt idx="413">
                  <c:v>22691009.10084926</c:v>
                </c:pt>
                <c:pt idx="414">
                  <c:v>22804854.830246959</c:v>
                </c:pt>
                <c:pt idx="415">
                  <c:v>22587665.092834346</c:v>
                </c:pt>
                <c:pt idx="416">
                  <c:v>22777592.727483656</c:v>
                </c:pt>
                <c:pt idx="417">
                  <c:v>22776682.435232371</c:v>
                </c:pt>
                <c:pt idx="418">
                  <c:v>22820007.37595607</c:v>
                </c:pt>
                <c:pt idx="419">
                  <c:v>22799063.383380391</c:v>
                </c:pt>
                <c:pt idx="420">
                  <c:v>22572462.314540673</c:v>
                </c:pt>
                <c:pt idx="421">
                  <c:v>22768160.360323988</c:v>
                </c:pt>
                <c:pt idx="422">
                  <c:v>22684905.086979475</c:v>
                </c:pt>
                <c:pt idx="423">
                  <c:v>22697694.444388013</c:v>
                </c:pt>
                <c:pt idx="424">
                  <c:v>23188243.798419133</c:v>
                </c:pt>
                <c:pt idx="425">
                  <c:v>23220471.276589759</c:v>
                </c:pt>
                <c:pt idx="426">
                  <c:v>22995342.056614287</c:v>
                </c:pt>
                <c:pt idx="427">
                  <c:v>23065611.008605562</c:v>
                </c:pt>
                <c:pt idx="428">
                  <c:v>23117274.33269247</c:v>
                </c:pt>
                <c:pt idx="429">
                  <c:v>23466537.923056621</c:v>
                </c:pt>
                <c:pt idx="430">
                  <c:v>23426521.595280677</c:v>
                </c:pt>
                <c:pt idx="431">
                  <c:v>23294310.635370288</c:v>
                </c:pt>
                <c:pt idx="432">
                  <c:v>23282389.022035945</c:v>
                </c:pt>
                <c:pt idx="433">
                  <c:v>23185805.076228704</c:v>
                </c:pt>
                <c:pt idx="434">
                  <c:v>23298763.267019376</c:v>
                </c:pt>
                <c:pt idx="435">
                  <c:v>23232387.102523584</c:v>
                </c:pt>
                <c:pt idx="436">
                  <c:v>23109235.919022754</c:v>
                </c:pt>
                <c:pt idx="437">
                  <c:v>22761168.56116312</c:v>
                </c:pt>
                <c:pt idx="438">
                  <c:v>22627319.884829432</c:v>
                </c:pt>
                <c:pt idx="439">
                  <c:v>22852209.612863347</c:v>
                </c:pt>
                <c:pt idx="440">
                  <c:v>22612907.979905352</c:v>
                </c:pt>
                <c:pt idx="441">
                  <c:v>22637272.423098072</c:v>
                </c:pt>
                <c:pt idx="442">
                  <c:v>22720733.062705152</c:v>
                </c:pt>
                <c:pt idx="443">
                  <c:v>22794721.072293706</c:v>
                </c:pt>
                <c:pt idx="444">
                  <c:v>22990894.57228379</c:v>
                </c:pt>
                <c:pt idx="445">
                  <c:v>22860795.432923663</c:v>
                </c:pt>
                <c:pt idx="446">
                  <c:v>22779558.441795085</c:v>
                </c:pt>
                <c:pt idx="447">
                  <c:v>22452001.963858623</c:v>
                </c:pt>
                <c:pt idx="448">
                  <c:v>22329130.98111774</c:v>
                </c:pt>
                <c:pt idx="449">
                  <c:v>22390447.32209979</c:v>
                </c:pt>
                <c:pt idx="450">
                  <c:v>22216834.256504845</c:v>
                </c:pt>
                <c:pt idx="451">
                  <c:v>22406593.852675755</c:v>
                </c:pt>
                <c:pt idx="452">
                  <c:v>22619030.556317311</c:v>
                </c:pt>
                <c:pt idx="453">
                  <c:v>22645111.781594019</c:v>
                </c:pt>
                <c:pt idx="454">
                  <c:v>22475139.903621886</c:v>
                </c:pt>
                <c:pt idx="455">
                  <c:v>21989465.098725442</c:v>
                </c:pt>
                <c:pt idx="456">
                  <c:v>22022827.286366556</c:v>
                </c:pt>
                <c:pt idx="457">
                  <c:v>21830145.845847651</c:v>
                </c:pt>
                <c:pt idx="458">
                  <c:v>21692028.459537681</c:v>
                </c:pt>
                <c:pt idx="459">
                  <c:v>21692319.557482187</c:v>
                </c:pt>
                <c:pt idx="460">
                  <c:v>21703652.202153888</c:v>
                </c:pt>
                <c:pt idx="461">
                  <c:v>21546825.873702705</c:v>
                </c:pt>
                <c:pt idx="462">
                  <c:v>21931898.308214758</c:v>
                </c:pt>
                <c:pt idx="463">
                  <c:v>21691201.383921433</c:v>
                </c:pt>
                <c:pt idx="464">
                  <c:v>21831916.935058404</c:v>
                </c:pt>
                <c:pt idx="465">
                  <c:v>21997701.881408278</c:v>
                </c:pt>
                <c:pt idx="466">
                  <c:v>21393268.122642152</c:v>
                </c:pt>
                <c:pt idx="467">
                  <c:v>21192522.229556266</c:v>
                </c:pt>
                <c:pt idx="468">
                  <c:v>21171425.611268103</c:v>
                </c:pt>
                <c:pt idx="469">
                  <c:v>21223628.548624277</c:v>
                </c:pt>
                <c:pt idx="470">
                  <c:v>21120454.651566204</c:v>
                </c:pt>
                <c:pt idx="471">
                  <c:v>20740844.013748195</c:v>
                </c:pt>
                <c:pt idx="472">
                  <c:v>20684077.234023493</c:v>
                </c:pt>
                <c:pt idx="473">
                  <c:v>20888940.236209065</c:v>
                </c:pt>
                <c:pt idx="474">
                  <c:v>21180048.36787568</c:v>
                </c:pt>
                <c:pt idx="475">
                  <c:v>21092239.269230396</c:v>
                </c:pt>
                <c:pt idx="476">
                  <c:v>21214857.622309063</c:v>
                </c:pt>
                <c:pt idx="477">
                  <c:v>21539974.384470273</c:v>
                </c:pt>
                <c:pt idx="478">
                  <c:v>21551350.492211003</c:v>
                </c:pt>
                <c:pt idx="479">
                  <c:v>21417877.050767869</c:v>
                </c:pt>
                <c:pt idx="480">
                  <c:v>21652852.872477211</c:v>
                </c:pt>
                <c:pt idx="481">
                  <c:v>21726164.23940016</c:v>
                </c:pt>
                <c:pt idx="482">
                  <c:v>21675790.715807363</c:v>
                </c:pt>
                <c:pt idx="483">
                  <c:v>21556496.371320773</c:v>
                </c:pt>
                <c:pt idx="484">
                  <c:v>21569501.943238597</c:v>
                </c:pt>
                <c:pt idx="485">
                  <c:v>21533389.648392763</c:v>
                </c:pt>
                <c:pt idx="486">
                  <c:v>21691287.947413996</c:v>
                </c:pt>
                <c:pt idx="487">
                  <c:v>21682185.156222161</c:v>
                </c:pt>
                <c:pt idx="488">
                  <c:v>21686791.328874622</c:v>
                </c:pt>
                <c:pt idx="489">
                  <c:v>21925264.403751653</c:v>
                </c:pt>
                <c:pt idx="490">
                  <c:v>21891997.870442085</c:v>
                </c:pt>
                <c:pt idx="491">
                  <c:v>21699068.381137133</c:v>
                </c:pt>
                <c:pt idx="492">
                  <c:v>21629813.987428796</c:v>
                </c:pt>
                <c:pt idx="493">
                  <c:v>21816007.687005989</c:v>
                </c:pt>
                <c:pt idx="494">
                  <c:v>22198479.774268664</c:v>
                </c:pt>
                <c:pt idx="495">
                  <c:v>22102751.299007017</c:v>
                </c:pt>
                <c:pt idx="496">
                  <c:v>22160114.281187881</c:v>
                </c:pt>
                <c:pt idx="497">
                  <c:v>21931286.943533231</c:v>
                </c:pt>
                <c:pt idx="498">
                  <c:v>21828276.459095791</c:v>
                </c:pt>
                <c:pt idx="499">
                  <c:v>21678938.963413853</c:v>
                </c:pt>
                <c:pt idx="500">
                  <c:v>21616817.967469595</c:v>
                </c:pt>
                <c:pt idx="501">
                  <c:v>21395028.778081931</c:v>
                </c:pt>
                <c:pt idx="502">
                  <c:v>21740453.228845812</c:v>
                </c:pt>
                <c:pt idx="503">
                  <c:v>11133012.388586011</c:v>
                </c:pt>
                <c:pt idx="504">
                  <c:v>11069511.329458274</c:v>
                </c:pt>
                <c:pt idx="505">
                  <c:v>11144789.938986745</c:v>
                </c:pt>
                <c:pt idx="506">
                  <c:v>11142912.13156531</c:v>
                </c:pt>
                <c:pt idx="507">
                  <c:v>11079927.545280615</c:v>
                </c:pt>
                <c:pt idx="508">
                  <c:v>11116599.099103594</c:v>
                </c:pt>
                <c:pt idx="509">
                  <c:v>11197002.525362736</c:v>
                </c:pt>
                <c:pt idx="510">
                  <c:v>11167577.588586617</c:v>
                </c:pt>
                <c:pt idx="511">
                  <c:v>11164794.1537524</c:v>
                </c:pt>
                <c:pt idx="512">
                  <c:v>11149871.311698249</c:v>
                </c:pt>
                <c:pt idx="513">
                  <c:v>11201840.541770604</c:v>
                </c:pt>
                <c:pt idx="514">
                  <c:v>11285328.783460535</c:v>
                </c:pt>
                <c:pt idx="515">
                  <c:v>11286116.293100346</c:v>
                </c:pt>
                <c:pt idx="516">
                  <c:v>11366398.735230958</c:v>
                </c:pt>
                <c:pt idx="517">
                  <c:v>11468538.390547575</c:v>
                </c:pt>
                <c:pt idx="518">
                  <c:v>11522535.985348031</c:v>
                </c:pt>
                <c:pt idx="519">
                  <c:v>11721491.529499348</c:v>
                </c:pt>
                <c:pt idx="520">
                  <c:v>11913439.239478329</c:v>
                </c:pt>
                <c:pt idx="521">
                  <c:v>11809404.895755466</c:v>
                </c:pt>
                <c:pt idx="522">
                  <c:v>11801572.119667519</c:v>
                </c:pt>
                <c:pt idx="523">
                  <c:v>11816650.418233303</c:v>
                </c:pt>
                <c:pt idx="524">
                  <c:v>12047388.899001006</c:v>
                </c:pt>
                <c:pt idx="525">
                  <c:v>11755148.589433976</c:v>
                </c:pt>
                <c:pt idx="526">
                  <c:v>11916409.094908025</c:v>
                </c:pt>
                <c:pt idx="527">
                  <c:v>11942948.18467214</c:v>
                </c:pt>
                <c:pt idx="528">
                  <c:v>11882974.285262769</c:v>
                </c:pt>
                <c:pt idx="529">
                  <c:v>12089920.313354658</c:v>
                </c:pt>
                <c:pt idx="530">
                  <c:v>12089723.527906816</c:v>
                </c:pt>
                <c:pt idx="531">
                  <c:v>12048788.767954407</c:v>
                </c:pt>
                <c:pt idx="532">
                  <c:v>12017277.51853954</c:v>
                </c:pt>
                <c:pt idx="533">
                  <c:v>12057439.211787391</c:v>
                </c:pt>
                <c:pt idx="534">
                  <c:v>11958777.288137011</c:v>
                </c:pt>
                <c:pt idx="535">
                  <c:v>12096123.433353959</c:v>
                </c:pt>
                <c:pt idx="536">
                  <c:v>11865470.048242262</c:v>
                </c:pt>
                <c:pt idx="537">
                  <c:v>11820074.837305104</c:v>
                </c:pt>
                <c:pt idx="538">
                  <c:v>11934224.913043337</c:v>
                </c:pt>
                <c:pt idx="539">
                  <c:v>11727410.298678601</c:v>
                </c:pt>
                <c:pt idx="540">
                  <c:v>11800535.84487718</c:v>
                </c:pt>
                <c:pt idx="541">
                  <c:v>11931625.829467887</c:v>
                </c:pt>
                <c:pt idx="542">
                  <c:v>11905869.846980894</c:v>
                </c:pt>
                <c:pt idx="543">
                  <c:v>11938911.967958393</c:v>
                </c:pt>
                <c:pt idx="544">
                  <c:v>12096233.86369409</c:v>
                </c:pt>
                <c:pt idx="545">
                  <c:v>12157568.624843054</c:v>
                </c:pt>
                <c:pt idx="546">
                  <c:v>12115169.007407971</c:v>
                </c:pt>
                <c:pt idx="547">
                  <c:v>12212103.407480011</c:v>
                </c:pt>
                <c:pt idx="548">
                  <c:v>12286255.41155768</c:v>
                </c:pt>
                <c:pt idx="549">
                  <c:v>12343939.679626418</c:v>
                </c:pt>
                <c:pt idx="550">
                  <c:v>12348200.633018538</c:v>
                </c:pt>
                <c:pt idx="551">
                  <c:v>12388815.634429665</c:v>
                </c:pt>
                <c:pt idx="552">
                  <c:v>12554327.70749986</c:v>
                </c:pt>
                <c:pt idx="553">
                  <c:v>12480193.848579613</c:v>
                </c:pt>
                <c:pt idx="554">
                  <c:v>12425430.119128974</c:v>
                </c:pt>
                <c:pt idx="555">
                  <c:v>12320045.785517747</c:v>
                </c:pt>
                <c:pt idx="556">
                  <c:v>12493672.465362426</c:v>
                </c:pt>
                <c:pt idx="557">
                  <c:v>12387003.745439935</c:v>
                </c:pt>
                <c:pt idx="558">
                  <c:v>12507034.20015295</c:v>
                </c:pt>
                <c:pt idx="559">
                  <c:v>12367757.527659997</c:v>
                </c:pt>
                <c:pt idx="560">
                  <c:v>12401746.341629652</c:v>
                </c:pt>
                <c:pt idx="561">
                  <c:v>12492083.287066922</c:v>
                </c:pt>
                <c:pt idx="562">
                  <c:v>12552869.254410403</c:v>
                </c:pt>
                <c:pt idx="563">
                  <c:v>12464303.485786634</c:v>
                </c:pt>
                <c:pt idx="564">
                  <c:v>12501293.450049186</c:v>
                </c:pt>
                <c:pt idx="565">
                  <c:v>12315508.344509108</c:v>
                </c:pt>
                <c:pt idx="566">
                  <c:v>12435302.502071673</c:v>
                </c:pt>
                <c:pt idx="567">
                  <c:v>12473529.046025643</c:v>
                </c:pt>
                <c:pt idx="568">
                  <c:v>12643200.667808365</c:v>
                </c:pt>
                <c:pt idx="569">
                  <c:v>12711428.47392901</c:v>
                </c:pt>
                <c:pt idx="570">
                  <c:v>12907246.31390617</c:v>
                </c:pt>
                <c:pt idx="571">
                  <c:v>12839951.712296909</c:v>
                </c:pt>
                <c:pt idx="572">
                  <c:v>12796092.884582005</c:v>
                </c:pt>
                <c:pt idx="573">
                  <c:v>12375578.48339322</c:v>
                </c:pt>
                <c:pt idx="574">
                  <c:v>12507158.629679637</c:v>
                </c:pt>
                <c:pt idx="575">
                  <c:v>12304835.009574415</c:v>
                </c:pt>
                <c:pt idx="576">
                  <c:v>12232784.596904103</c:v>
                </c:pt>
                <c:pt idx="577">
                  <c:v>12261778.098778425</c:v>
                </c:pt>
                <c:pt idx="578">
                  <c:v>12386448.804829897</c:v>
                </c:pt>
                <c:pt idx="579">
                  <c:v>12605816.687388759</c:v>
                </c:pt>
                <c:pt idx="580">
                  <c:v>12607581.228002511</c:v>
                </c:pt>
                <c:pt idx="581">
                  <c:v>12641880.757565079</c:v>
                </c:pt>
                <c:pt idx="582">
                  <c:v>12573572.141142432</c:v>
                </c:pt>
                <c:pt idx="583">
                  <c:v>12617447.940919092</c:v>
                </c:pt>
                <c:pt idx="584">
                  <c:v>12611101.419628022</c:v>
                </c:pt>
                <c:pt idx="585">
                  <c:v>12497769.695385154</c:v>
                </c:pt>
                <c:pt idx="586">
                  <c:v>12658710.218440516</c:v>
                </c:pt>
                <c:pt idx="587">
                  <c:v>12743202.857008865</c:v>
                </c:pt>
                <c:pt idx="588">
                  <c:v>12753389.56966521</c:v>
                </c:pt>
                <c:pt idx="589">
                  <c:v>12748846.963850681</c:v>
                </c:pt>
                <c:pt idx="590">
                  <c:v>12765502.678421084</c:v>
                </c:pt>
                <c:pt idx="591">
                  <c:v>12809154.19637217</c:v>
                </c:pt>
                <c:pt idx="592">
                  <c:v>13073078.86937906</c:v>
                </c:pt>
                <c:pt idx="593">
                  <c:v>13148592.859354144</c:v>
                </c:pt>
                <c:pt idx="594">
                  <c:v>13244052.466344655</c:v>
                </c:pt>
                <c:pt idx="595">
                  <c:v>13415336.59028296</c:v>
                </c:pt>
                <c:pt idx="596">
                  <c:v>13345020.338221889</c:v>
                </c:pt>
                <c:pt idx="597">
                  <c:v>13494865.896582978</c:v>
                </c:pt>
                <c:pt idx="598">
                  <c:v>13526065.800097272</c:v>
                </c:pt>
                <c:pt idx="599">
                  <c:v>13469866.132429894</c:v>
                </c:pt>
                <c:pt idx="600">
                  <c:v>13345406.548025772</c:v>
                </c:pt>
                <c:pt idx="601">
                  <c:v>13494036.775051715</c:v>
                </c:pt>
                <c:pt idx="602">
                  <c:v>13438049.142361084</c:v>
                </c:pt>
                <c:pt idx="603">
                  <c:v>13553095.103204485</c:v>
                </c:pt>
                <c:pt idx="604">
                  <c:v>13570506.87599689</c:v>
                </c:pt>
                <c:pt idx="605">
                  <c:v>13634573.817119557</c:v>
                </c:pt>
                <c:pt idx="606">
                  <c:v>13498058.079382494</c:v>
                </c:pt>
                <c:pt idx="607">
                  <c:v>13478658.696060944</c:v>
                </c:pt>
                <c:pt idx="608">
                  <c:v>13334083.721445544</c:v>
                </c:pt>
                <c:pt idx="609">
                  <c:v>13093494.678634441</c:v>
                </c:pt>
                <c:pt idx="610">
                  <c:v>13188989.404024363</c:v>
                </c:pt>
                <c:pt idx="611">
                  <c:v>13381683.725290298</c:v>
                </c:pt>
                <c:pt idx="612">
                  <c:v>13551197.221021133</c:v>
                </c:pt>
                <c:pt idx="613">
                  <c:v>13427400.203364681</c:v>
                </c:pt>
                <c:pt idx="614">
                  <c:v>13291756.835326878</c:v>
                </c:pt>
                <c:pt idx="615">
                  <c:v>13512201.002783529</c:v>
                </c:pt>
                <c:pt idx="616">
                  <c:v>13345980.730240645</c:v>
                </c:pt>
                <c:pt idx="617">
                  <c:v>13488413.862824289</c:v>
                </c:pt>
                <c:pt idx="618">
                  <c:v>13664318.295956746</c:v>
                </c:pt>
                <c:pt idx="619">
                  <c:v>13513569.926021408</c:v>
                </c:pt>
                <c:pt idx="620">
                  <c:v>13305237.858309746</c:v>
                </c:pt>
                <c:pt idx="621">
                  <c:v>13428408.478102991</c:v>
                </c:pt>
                <c:pt idx="622">
                  <c:v>13310542.637085214</c:v>
                </c:pt>
                <c:pt idx="623">
                  <c:v>13456404.9286815</c:v>
                </c:pt>
                <c:pt idx="624">
                  <c:v>13526047.335164851</c:v>
                </c:pt>
                <c:pt idx="625">
                  <c:v>13561165.266207883</c:v>
                </c:pt>
                <c:pt idx="626">
                  <c:v>13442136.100436911</c:v>
                </c:pt>
                <c:pt idx="627">
                  <c:v>13405362.541099116</c:v>
                </c:pt>
                <c:pt idx="628">
                  <c:v>13414836.138055934</c:v>
                </c:pt>
                <c:pt idx="629">
                  <c:v>13563265.301544257</c:v>
                </c:pt>
                <c:pt idx="630">
                  <c:v>13709814.246058501</c:v>
                </c:pt>
                <c:pt idx="631">
                  <c:v>13827187.477789452</c:v>
                </c:pt>
                <c:pt idx="632">
                  <c:v>13810025.451514555</c:v>
                </c:pt>
                <c:pt idx="633">
                  <c:v>13787172.849440509</c:v>
                </c:pt>
                <c:pt idx="634">
                  <c:v>13836705.756989686</c:v>
                </c:pt>
                <c:pt idx="635">
                  <c:v>13958422.068268009</c:v>
                </c:pt>
                <c:pt idx="636">
                  <c:v>13949579.811000526</c:v>
                </c:pt>
                <c:pt idx="637">
                  <c:v>13868481.141234409</c:v>
                </c:pt>
                <c:pt idx="638">
                  <c:v>13979814.061460121</c:v>
                </c:pt>
                <c:pt idx="639">
                  <c:v>14036588.963356739</c:v>
                </c:pt>
                <c:pt idx="640">
                  <c:v>13931176.123542365</c:v>
                </c:pt>
                <c:pt idx="641">
                  <c:v>13904760.489385024</c:v>
                </c:pt>
                <c:pt idx="642">
                  <c:v>13845678.376784479</c:v>
                </c:pt>
                <c:pt idx="643">
                  <c:v>13694313.306710888</c:v>
                </c:pt>
                <c:pt idx="644">
                  <c:v>13863711.251828482</c:v>
                </c:pt>
                <c:pt idx="645">
                  <c:v>13782806.210552856</c:v>
                </c:pt>
                <c:pt idx="646">
                  <c:v>13690754.234837394</c:v>
                </c:pt>
                <c:pt idx="647">
                  <c:v>13785212.300533399</c:v>
                </c:pt>
                <c:pt idx="648">
                  <c:v>13898925.295081237</c:v>
                </c:pt>
                <c:pt idx="649">
                  <c:v>14108343.743002493</c:v>
                </c:pt>
                <c:pt idx="650">
                  <c:v>14094334.359316204</c:v>
                </c:pt>
                <c:pt idx="651">
                  <c:v>13983040.773160653</c:v>
                </c:pt>
                <c:pt idx="652">
                  <c:v>13934492.98491307</c:v>
                </c:pt>
                <c:pt idx="653">
                  <c:v>13904010.643827552</c:v>
                </c:pt>
                <c:pt idx="654">
                  <c:v>13905770.168842686</c:v>
                </c:pt>
                <c:pt idx="655">
                  <c:v>13865434.804824324</c:v>
                </c:pt>
                <c:pt idx="656">
                  <c:v>13878934.321131555</c:v>
                </c:pt>
                <c:pt idx="657">
                  <c:v>13953981.047824146</c:v>
                </c:pt>
                <c:pt idx="658">
                  <c:v>13894483.125428829</c:v>
                </c:pt>
                <c:pt idx="659">
                  <c:v>13644852.300828492</c:v>
                </c:pt>
                <c:pt idx="660">
                  <c:v>13580098.19892459</c:v>
                </c:pt>
                <c:pt idx="661">
                  <c:v>13519283.765056867</c:v>
                </c:pt>
                <c:pt idx="662">
                  <c:v>13670116.173231397</c:v>
                </c:pt>
                <c:pt idx="663">
                  <c:v>13544511.359146662</c:v>
                </c:pt>
                <c:pt idx="664">
                  <c:v>13760917.058033267</c:v>
                </c:pt>
                <c:pt idx="665">
                  <c:v>13775620.274905255</c:v>
                </c:pt>
                <c:pt idx="666">
                  <c:v>13698557.297416572</c:v>
                </c:pt>
                <c:pt idx="667">
                  <c:v>13459726.614138225</c:v>
                </c:pt>
                <c:pt idx="668">
                  <c:v>13550155.723809876</c:v>
                </c:pt>
                <c:pt idx="669">
                  <c:v>13565426.05388617</c:v>
                </c:pt>
                <c:pt idx="670">
                  <c:v>13494849.981871536</c:v>
                </c:pt>
                <c:pt idx="671">
                  <c:v>13442823.770028925</c:v>
                </c:pt>
                <c:pt idx="672">
                  <c:v>13569953.599756123</c:v>
                </c:pt>
                <c:pt idx="673">
                  <c:v>13676110.676639875</c:v>
                </c:pt>
                <c:pt idx="674">
                  <c:v>13627524.262508148</c:v>
                </c:pt>
                <c:pt idx="675">
                  <c:v>13707048.021276299</c:v>
                </c:pt>
                <c:pt idx="676">
                  <c:v>13820570.081060253</c:v>
                </c:pt>
                <c:pt idx="677">
                  <c:v>13891942.82332005</c:v>
                </c:pt>
                <c:pt idx="678">
                  <c:v>13819894.475947071</c:v>
                </c:pt>
                <c:pt idx="679">
                  <c:v>13859338.549899161</c:v>
                </c:pt>
                <c:pt idx="680">
                  <c:v>13819656.429500882</c:v>
                </c:pt>
                <c:pt idx="681">
                  <c:v>13933630.273642197</c:v>
                </c:pt>
                <c:pt idx="682">
                  <c:v>14084528.040272336</c:v>
                </c:pt>
                <c:pt idx="683">
                  <c:v>14077333.764742516</c:v>
                </c:pt>
                <c:pt idx="684">
                  <c:v>14011954.524343999</c:v>
                </c:pt>
                <c:pt idx="685">
                  <c:v>13786739.397880023</c:v>
                </c:pt>
                <c:pt idx="686">
                  <c:v>13804294.734486412</c:v>
                </c:pt>
                <c:pt idx="687">
                  <c:v>13844363.267072547</c:v>
                </c:pt>
                <c:pt idx="688">
                  <c:v>13892047.518106524</c:v>
                </c:pt>
                <c:pt idx="689">
                  <c:v>13821994.47215311</c:v>
                </c:pt>
                <c:pt idx="690">
                  <c:v>13781859.072299324</c:v>
                </c:pt>
                <c:pt idx="691">
                  <c:v>13932242.148112671</c:v>
                </c:pt>
                <c:pt idx="692">
                  <c:v>13944035.389280949</c:v>
                </c:pt>
                <c:pt idx="693">
                  <c:v>13805546.716521183</c:v>
                </c:pt>
                <c:pt idx="694">
                  <c:v>13880231.77210577</c:v>
                </c:pt>
                <c:pt idx="695">
                  <c:v>13747824.430601247</c:v>
                </c:pt>
                <c:pt idx="696">
                  <c:v>13511182.650652908</c:v>
                </c:pt>
                <c:pt idx="697">
                  <c:v>13466674.74836139</c:v>
                </c:pt>
                <c:pt idx="698">
                  <c:v>13781658.537935548</c:v>
                </c:pt>
                <c:pt idx="699">
                  <c:v>13846835.235456828</c:v>
                </c:pt>
                <c:pt idx="700">
                  <c:v>13933665.902946873</c:v>
                </c:pt>
                <c:pt idx="701">
                  <c:v>13783901.237885999</c:v>
                </c:pt>
                <c:pt idx="702">
                  <c:v>13963472.584379435</c:v>
                </c:pt>
                <c:pt idx="703">
                  <c:v>14004217.114462631</c:v>
                </c:pt>
                <c:pt idx="704">
                  <c:v>14117011.449482394</c:v>
                </c:pt>
                <c:pt idx="705">
                  <c:v>14146856.183690898</c:v>
                </c:pt>
                <c:pt idx="706">
                  <c:v>14123619.025161251</c:v>
                </c:pt>
                <c:pt idx="707">
                  <c:v>13864507.5732418</c:v>
                </c:pt>
                <c:pt idx="708">
                  <c:v>13991397.427300647</c:v>
                </c:pt>
                <c:pt idx="709">
                  <c:v>14056715.306372851</c:v>
                </c:pt>
                <c:pt idx="710">
                  <c:v>14047781.232971432</c:v>
                </c:pt>
                <c:pt idx="711">
                  <c:v>14151493.741502231</c:v>
                </c:pt>
                <c:pt idx="712">
                  <c:v>14027550.714651523</c:v>
                </c:pt>
                <c:pt idx="713">
                  <c:v>14036460.276435791</c:v>
                </c:pt>
                <c:pt idx="714">
                  <c:v>14033402.981934786</c:v>
                </c:pt>
                <c:pt idx="715">
                  <c:v>14109703.022972088</c:v>
                </c:pt>
                <c:pt idx="716">
                  <c:v>14059306.281008231</c:v>
                </c:pt>
                <c:pt idx="717">
                  <c:v>14092964.537526706</c:v>
                </c:pt>
                <c:pt idx="718">
                  <c:v>13870293.714273678</c:v>
                </c:pt>
                <c:pt idx="719">
                  <c:v>14119905.717479821</c:v>
                </c:pt>
                <c:pt idx="720">
                  <c:v>14246092.316202683</c:v>
                </c:pt>
                <c:pt idx="721">
                  <c:v>14213585.69591902</c:v>
                </c:pt>
                <c:pt idx="722">
                  <c:v>14372824.261138666</c:v>
                </c:pt>
                <c:pt idx="723">
                  <c:v>14364842.586727511</c:v>
                </c:pt>
                <c:pt idx="724">
                  <c:v>14382604.938556304</c:v>
                </c:pt>
                <c:pt idx="725">
                  <c:v>14177733.184905156</c:v>
                </c:pt>
                <c:pt idx="726">
                  <c:v>14072031.966721503</c:v>
                </c:pt>
                <c:pt idx="727">
                  <c:v>14071950.085272167</c:v>
                </c:pt>
                <c:pt idx="728">
                  <c:v>14302313.897325752</c:v>
                </c:pt>
                <c:pt idx="729">
                  <c:v>14326883.440016519</c:v>
                </c:pt>
                <c:pt idx="730">
                  <c:v>14327332.929447619</c:v>
                </c:pt>
                <c:pt idx="731">
                  <c:v>14348939.933384059</c:v>
                </c:pt>
                <c:pt idx="732">
                  <c:v>14408455.668079574</c:v>
                </c:pt>
                <c:pt idx="733">
                  <c:v>14398511.535120938</c:v>
                </c:pt>
                <c:pt idx="734">
                  <c:v>14347634.699262263</c:v>
                </c:pt>
                <c:pt idx="735">
                  <c:v>14359449.58130368</c:v>
                </c:pt>
                <c:pt idx="736">
                  <c:v>14365802.409411455</c:v>
                </c:pt>
                <c:pt idx="737">
                  <c:v>14340634.897049293</c:v>
                </c:pt>
                <c:pt idx="738">
                  <c:v>14442624.965172512</c:v>
                </c:pt>
                <c:pt idx="739">
                  <c:v>14418959.382283786</c:v>
                </c:pt>
                <c:pt idx="740">
                  <c:v>14401727.174913451</c:v>
                </c:pt>
                <c:pt idx="741">
                  <c:v>14211886.783750245</c:v>
                </c:pt>
                <c:pt idx="742">
                  <c:v>14157185.130727056</c:v>
                </c:pt>
                <c:pt idx="743">
                  <c:v>14175036.925635818</c:v>
                </c:pt>
                <c:pt idx="744">
                  <c:v>14277164.095797513</c:v>
                </c:pt>
                <c:pt idx="745">
                  <c:v>14280869.471456543</c:v>
                </c:pt>
                <c:pt idx="746">
                  <c:v>14473583.84778624</c:v>
                </c:pt>
                <c:pt idx="747">
                  <c:v>14575274.631528854</c:v>
                </c:pt>
                <c:pt idx="748">
                  <c:v>14711427.333765743</c:v>
                </c:pt>
                <c:pt idx="749">
                  <c:v>14813805.618926346</c:v>
                </c:pt>
                <c:pt idx="750">
                  <c:v>14814055.772256425</c:v>
                </c:pt>
                <c:pt idx="751">
                  <c:v>14862696.198641041</c:v>
                </c:pt>
                <c:pt idx="752">
                  <c:v>14767363.113137703</c:v>
                </c:pt>
                <c:pt idx="753">
                  <c:v>14759035.447265359</c:v>
                </c:pt>
                <c:pt idx="754">
                  <c:v>14862173.454122122</c:v>
                </c:pt>
                <c:pt idx="755">
                  <c:v>7764102.9980981173</c:v>
                </c:pt>
                <c:pt idx="756">
                  <c:v>7795414.1345347995</c:v>
                </c:pt>
                <c:pt idx="757">
                  <c:v>7846888.3664446594</c:v>
                </c:pt>
                <c:pt idx="758">
                  <c:v>7940156.4926049747</c:v>
                </c:pt>
                <c:pt idx="759">
                  <c:v>7951057.1724760756</c:v>
                </c:pt>
                <c:pt idx="760">
                  <c:v>7913749.2456353661</c:v>
                </c:pt>
                <c:pt idx="761">
                  <c:v>7932578.5588077419</c:v>
                </c:pt>
                <c:pt idx="762">
                  <c:v>7792209.346088469</c:v>
                </c:pt>
                <c:pt idx="763">
                  <c:v>7937599.5541519029</c:v>
                </c:pt>
                <c:pt idx="764">
                  <c:v>8020799.1302398769</c:v>
                </c:pt>
                <c:pt idx="765">
                  <c:v>8026208.231528162</c:v>
                </c:pt>
                <c:pt idx="766">
                  <c:v>7960094.5744355982</c:v>
                </c:pt>
                <c:pt idx="767">
                  <c:v>8049220.3665282987</c:v>
                </c:pt>
                <c:pt idx="768">
                  <c:v>8093354.2332648942</c:v>
                </c:pt>
                <c:pt idx="769">
                  <c:v>8085387.435056679</c:v>
                </c:pt>
                <c:pt idx="770">
                  <c:v>7966652.1136016315</c:v>
                </c:pt>
                <c:pt idx="771">
                  <c:v>7906298.5959127406</c:v>
                </c:pt>
                <c:pt idx="772">
                  <c:v>7965709.3848267999</c:v>
                </c:pt>
                <c:pt idx="773">
                  <c:v>7802500.4599455614</c:v>
                </c:pt>
                <c:pt idx="774">
                  <c:v>7942386.0052824654</c:v>
                </c:pt>
                <c:pt idx="775">
                  <c:v>7880786.9351462452</c:v>
                </c:pt>
                <c:pt idx="776">
                  <c:v>7791695.5958920633</c:v>
                </c:pt>
                <c:pt idx="777">
                  <c:v>7848497.7886666637</c:v>
                </c:pt>
                <c:pt idx="778">
                  <c:v>7779028.8442703439</c:v>
                </c:pt>
                <c:pt idx="779">
                  <c:v>7904260.8517727721</c:v>
                </c:pt>
                <c:pt idx="780">
                  <c:v>7996743.9630488278</c:v>
                </c:pt>
                <c:pt idx="781">
                  <c:v>8004390.3341661198</c:v>
                </c:pt>
                <c:pt idx="782">
                  <c:v>8081106.461372898</c:v>
                </c:pt>
                <c:pt idx="783">
                  <c:v>8035607.0918849241</c:v>
                </c:pt>
                <c:pt idx="784">
                  <c:v>8146564.1436155168</c:v>
                </c:pt>
                <c:pt idx="785">
                  <c:v>8150581.1479456956</c:v>
                </c:pt>
                <c:pt idx="786">
                  <c:v>8229931.6186309727</c:v>
                </c:pt>
                <c:pt idx="787">
                  <c:v>8187543.0217555705</c:v>
                </c:pt>
                <c:pt idx="788">
                  <c:v>8304023.9686831702</c:v>
                </c:pt>
                <c:pt idx="789">
                  <c:v>8272918.285692065</c:v>
                </c:pt>
                <c:pt idx="790">
                  <c:v>8352775.6984312292</c:v>
                </c:pt>
                <c:pt idx="791">
                  <c:v>8335770.3292571567</c:v>
                </c:pt>
                <c:pt idx="792">
                  <c:v>8293622.8076369343</c:v>
                </c:pt>
                <c:pt idx="793">
                  <c:v>8373916.9559914628</c:v>
                </c:pt>
                <c:pt idx="794">
                  <c:v>8345205.1060459735</c:v>
                </c:pt>
                <c:pt idx="795">
                  <c:v>8311567.858066096</c:v>
                </c:pt>
                <c:pt idx="796">
                  <c:v>8487179.4592842832</c:v>
                </c:pt>
                <c:pt idx="797">
                  <c:v>8472933.6081531383</c:v>
                </c:pt>
                <c:pt idx="798">
                  <c:v>8430144.5298772901</c:v>
                </c:pt>
                <c:pt idx="799">
                  <c:v>8377472.2206658209</c:v>
                </c:pt>
                <c:pt idx="800">
                  <c:v>8406412.2025207207</c:v>
                </c:pt>
                <c:pt idx="801">
                  <c:v>8339853.8126922185</c:v>
                </c:pt>
                <c:pt idx="802">
                  <c:v>8409743.9445564877</c:v>
                </c:pt>
                <c:pt idx="803">
                  <c:v>8266951.8368089329</c:v>
                </c:pt>
                <c:pt idx="804">
                  <c:v>8265520.557734929</c:v>
                </c:pt>
                <c:pt idx="805">
                  <c:v>8300395.3739271127</c:v>
                </c:pt>
                <c:pt idx="806">
                  <c:v>8416804.0070741773</c:v>
                </c:pt>
                <c:pt idx="807">
                  <c:v>8383574.0008673118</c:v>
                </c:pt>
                <c:pt idx="808">
                  <c:v>8486467.5604512189</c:v>
                </c:pt>
                <c:pt idx="809">
                  <c:v>8441289.429429315</c:v>
                </c:pt>
                <c:pt idx="810">
                  <c:v>8334798.6450477941</c:v>
                </c:pt>
                <c:pt idx="811">
                  <c:v>8376768.3388633477</c:v>
                </c:pt>
                <c:pt idx="812">
                  <c:v>8244934.8788449727</c:v>
                </c:pt>
                <c:pt idx="813">
                  <c:v>8184520.3368059704</c:v>
                </c:pt>
                <c:pt idx="814">
                  <c:v>8199263.3098917967</c:v>
                </c:pt>
                <c:pt idx="815">
                  <c:v>8243768.0210441081</c:v>
                </c:pt>
                <c:pt idx="816">
                  <c:v>8306859.8147772411</c:v>
                </c:pt>
                <c:pt idx="817">
                  <c:v>8289282.7244815351</c:v>
                </c:pt>
                <c:pt idx="818">
                  <c:v>8242665.3367520217</c:v>
                </c:pt>
                <c:pt idx="819">
                  <c:v>8021452.3910078285</c:v>
                </c:pt>
                <c:pt idx="820">
                  <c:v>7941582.5546193458</c:v>
                </c:pt>
                <c:pt idx="821">
                  <c:v>7980718.4946115166</c:v>
                </c:pt>
                <c:pt idx="822">
                  <c:v>8019534.7480350407</c:v>
                </c:pt>
                <c:pt idx="823">
                  <c:v>7764493.418531307</c:v>
                </c:pt>
                <c:pt idx="824">
                  <c:v>7624687.6463310895</c:v>
                </c:pt>
                <c:pt idx="825">
                  <c:v>7713985.3326372849</c:v>
                </c:pt>
                <c:pt idx="826">
                  <c:v>7798550.3180696564</c:v>
                </c:pt>
                <c:pt idx="827">
                  <c:v>7854126.1077723857</c:v>
                </c:pt>
                <c:pt idx="828">
                  <c:v>7903257.4086236488</c:v>
                </c:pt>
                <c:pt idx="829">
                  <c:v>7958391.7113466421</c:v>
                </c:pt>
                <c:pt idx="830">
                  <c:v>8014944.9888574928</c:v>
                </c:pt>
                <c:pt idx="831">
                  <c:v>7983608.9472517986</c:v>
                </c:pt>
                <c:pt idx="832">
                  <c:v>7995556.2559235059</c:v>
                </c:pt>
                <c:pt idx="833">
                  <c:v>7836033.7591161486</c:v>
                </c:pt>
                <c:pt idx="834">
                  <c:v>7755515.764724033</c:v>
                </c:pt>
                <c:pt idx="835">
                  <c:v>7797173.4457982732</c:v>
                </c:pt>
                <c:pt idx="836">
                  <c:v>7831820.0152833462</c:v>
                </c:pt>
                <c:pt idx="837">
                  <c:v>7856265.1207308108</c:v>
                </c:pt>
                <c:pt idx="838">
                  <c:v>7815647.2155149151</c:v>
                </c:pt>
                <c:pt idx="839">
                  <c:v>7836379.3531589033</c:v>
                </c:pt>
                <c:pt idx="840">
                  <c:v>7739650.8684681244</c:v>
                </c:pt>
                <c:pt idx="841">
                  <c:v>7670105.106079069</c:v>
                </c:pt>
                <c:pt idx="842">
                  <c:v>7659938.9889799803</c:v>
                </c:pt>
                <c:pt idx="843">
                  <c:v>7695042.7182435561</c:v>
                </c:pt>
                <c:pt idx="844">
                  <c:v>7829724.0263430104</c:v>
                </c:pt>
                <c:pt idx="845">
                  <c:v>7796171.5333497673</c:v>
                </c:pt>
                <c:pt idx="846">
                  <c:v>7790591.6772052255</c:v>
                </c:pt>
                <c:pt idx="847">
                  <c:v>7694016.2541588796</c:v>
                </c:pt>
                <c:pt idx="848">
                  <c:v>7728198.2459157985</c:v>
                </c:pt>
                <c:pt idx="849">
                  <c:v>7780419.8113546856</c:v>
                </c:pt>
                <c:pt idx="850">
                  <c:v>7763474.3144289525</c:v>
                </c:pt>
                <c:pt idx="851">
                  <c:v>7842696.3885816187</c:v>
                </c:pt>
                <c:pt idx="852">
                  <c:v>7858968.8690029392</c:v>
                </c:pt>
                <c:pt idx="853">
                  <c:v>7909514.3232180392</c:v>
                </c:pt>
                <c:pt idx="854">
                  <c:v>7972863.2500114786</c:v>
                </c:pt>
                <c:pt idx="855">
                  <c:v>7948732.8556990474</c:v>
                </c:pt>
                <c:pt idx="856">
                  <c:v>7990969.0064307684</c:v>
                </c:pt>
                <c:pt idx="857">
                  <c:v>7978959.1748516923</c:v>
                </c:pt>
                <c:pt idx="858">
                  <c:v>8009029.9021921866</c:v>
                </c:pt>
                <c:pt idx="859">
                  <c:v>8011666.4810749236</c:v>
                </c:pt>
                <c:pt idx="860">
                  <c:v>8029705.294254086</c:v>
                </c:pt>
                <c:pt idx="861">
                  <c:v>8075188.3273905646</c:v>
                </c:pt>
                <c:pt idx="862">
                  <c:v>8114897.2152929502</c:v>
                </c:pt>
                <c:pt idx="863">
                  <c:v>8092829.1480539013</c:v>
                </c:pt>
                <c:pt idx="864">
                  <c:v>8116344.2817078223</c:v>
                </c:pt>
                <c:pt idx="865">
                  <c:v>8114481.8867381746</c:v>
                </c:pt>
                <c:pt idx="866">
                  <c:v>8086642.109738972</c:v>
                </c:pt>
                <c:pt idx="867">
                  <c:v>8142058.0861942749</c:v>
                </c:pt>
                <c:pt idx="868">
                  <c:v>8180178.5935216127</c:v>
                </c:pt>
                <c:pt idx="869">
                  <c:v>8236506.1081244955</c:v>
                </c:pt>
                <c:pt idx="870">
                  <c:v>8281033.5322548673</c:v>
                </c:pt>
                <c:pt idx="871">
                  <c:v>8246366.0152966101</c:v>
                </c:pt>
                <c:pt idx="872">
                  <c:v>8280235.3888061345</c:v>
                </c:pt>
                <c:pt idx="873">
                  <c:v>8269189.1448979629</c:v>
                </c:pt>
                <c:pt idx="874">
                  <c:v>8213025.0140373772</c:v>
                </c:pt>
                <c:pt idx="875">
                  <c:v>8292391.8521422427</c:v>
                </c:pt>
                <c:pt idx="876">
                  <c:v>8243065.8664952982</c:v>
                </c:pt>
                <c:pt idx="877">
                  <c:v>8236716.3569145212</c:v>
                </c:pt>
                <c:pt idx="878">
                  <c:v>8241800.3401474077</c:v>
                </c:pt>
                <c:pt idx="879">
                  <c:v>8331050.1611279193</c:v>
                </c:pt>
                <c:pt idx="880">
                  <c:v>8321833.1759769153</c:v>
                </c:pt>
                <c:pt idx="881">
                  <c:v>8361795.637232637</c:v>
                </c:pt>
                <c:pt idx="882">
                  <c:v>8312591.7448653206</c:v>
                </c:pt>
                <c:pt idx="883">
                  <c:v>8221862.1785092512</c:v>
                </c:pt>
                <c:pt idx="884">
                  <c:v>8271144.3810190409</c:v>
                </c:pt>
                <c:pt idx="885">
                  <c:v>8241513.1098715719</c:v>
                </c:pt>
                <c:pt idx="886">
                  <c:v>8304305.7332224408</c:v>
                </c:pt>
                <c:pt idx="887">
                  <c:v>8354789.1629328607</c:v>
                </c:pt>
                <c:pt idx="888">
                  <c:v>8403417.9930499159</c:v>
                </c:pt>
                <c:pt idx="889">
                  <c:v>8473367.0097877402</c:v>
                </c:pt>
                <c:pt idx="890">
                  <c:v>8322552.9445910342</c:v>
                </c:pt>
                <c:pt idx="891">
                  <c:v>8430494.1709685884</c:v>
                </c:pt>
                <c:pt idx="892">
                  <c:v>8412965.6734414008</c:v>
                </c:pt>
                <c:pt idx="893">
                  <c:v>8443221.8693715502</c:v>
                </c:pt>
                <c:pt idx="894">
                  <c:v>8420947.334439341</c:v>
                </c:pt>
                <c:pt idx="895">
                  <c:v>8459157.9961672202</c:v>
                </c:pt>
                <c:pt idx="896">
                  <c:v>8348357.6622886062</c:v>
                </c:pt>
                <c:pt idx="897">
                  <c:v>8343537.1276552277</c:v>
                </c:pt>
                <c:pt idx="898">
                  <c:v>8319506.1655479101</c:v>
                </c:pt>
                <c:pt idx="899">
                  <c:v>8370291.6014830749</c:v>
                </c:pt>
                <c:pt idx="900">
                  <c:v>8225096.085072333</c:v>
                </c:pt>
                <c:pt idx="901">
                  <c:v>8284244.4483423475</c:v>
                </c:pt>
                <c:pt idx="902">
                  <c:v>8332445.9368124269</c:v>
                </c:pt>
                <c:pt idx="903">
                  <c:v>8202243.2111449027</c:v>
                </c:pt>
                <c:pt idx="904">
                  <c:v>8255890.8616105812</c:v>
                </c:pt>
                <c:pt idx="905">
                  <c:v>8229944.788416855</c:v>
                </c:pt>
                <c:pt idx="906">
                  <c:v>8294322.3389371438</c:v>
                </c:pt>
                <c:pt idx="907">
                  <c:v>8296447.9524261523</c:v>
                </c:pt>
                <c:pt idx="908">
                  <c:v>8248150.8561580647</c:v>
                </c:pt>
                <c:pt idx="909">
                  <c:v>8347853.7735450221</c:v>
                </c:pt>
                <c:pt idx="910">
                  <c:v>8312109.2369617438</c:v>
                </c:pt>
                <c:pt idx="911">
                  <c:v>8339704.1594597641</c:v>
                </c:pt>
                <c:pt idx="912">
                  <c:v>8375173.4661148824</c:v>
                </c:pt>
                <c:pt idx="913">
                  <c:v>8421390.5869944636</c:v>
                </c:pt>
                <c:pt idx="914">
                  <c:v>8481090.4916869812</c:v>
                </c:pt>
                <c:pt idx="915">
                  <c:v>8518306.8558656666</c:v>
                </c:pt>
                <c:pt idx="916">
                  <c:v>8477411.199226521</c:v>
                </c:pt>
                <c:pt idx="917">
                  <c:v>8516987.7600641102</c:v>
                </c:pt>
                <c:pt idx="918">
                  <c:v>8517467.3654588144</c:v>
                </c:pt>
                <c:pt idx="919">
                  <c:v>8481955.97687589</c:v>
                </c:pt>
                <c:pt idx="920">
                  <c:v>8474306.7620807942</c:v>
                </c:pt>
                <c:pt idx="921">
                  <c:v>8520517.0423836485</c:v>
                </c:pt>
                <c:pt idx="922">
                  <c:v>8557714.6715338547</c:v>
                </c:pt>
                <c:pt idx="923">
                  <c:v>8561036.8680153918</c:v>
                </c:pt>
                <c:pt idx="924">
                  <c:v>8546745.46763408</c:v>
                </c:pt>
                <c:pt idx="925">
                  <c:v>8641315.1020597089</c:v>
                </c:pt>
                <c:pt idx="926">
                  <c:v>8654444.7761721965</c:v>
                </c:pt>
                <c:pt idx="927">
                  <c:v>8576798.70890099</c:v>
                </c:pt>
                <c:pt idx="928">
                  <c:v>8611398.04056531</c:v>
                </c:pt>
                <c:pt idx="929">
                  <c:v>8719163.7095326018</c:v>
                </c:pt>
                <c:pt idx="930">
                  <c:v>8659140.7836384624</c:v>
                </c:pt>
                <c:pt idx="931">
                  <c:v>8598223.4431387559</c:v>
                </c:pt>
                <c:pt idx="932">
                  <c:v>8680705.4267891813</c:v>
                </c:pt>
                <c:pt idx="933">
                  <c:v>8666489.5512188505</c:v>
                </c:pt>
                <c:pt idx="934">
                  <c:v>8802721.6608557012</c:v>
                </c:pt>
                <c:pt idx="935">
                  <c:v>8782357.2042876109</c:v>
                </c:pt>
                <c:pt idx="936">
                  <c:v>8645436.9992284719</c:v>
                </c:pt>
                <c:pt idx="937">
                  <c:v>8605349.2393915448</c:v>
                </c:pt>
                <c:pt idx="938">
                  <c:v>8692699.0864528958</c:v>
                </c:pt>
                <c:pt idx="939">
                  <c:v>8556838.1661624946</c:v>
                </c:pt>
                <c:pt idx="940">
                  <c:v>8656071.3081428614</c:v>
                </c:pt>
                <c:pt idx="941">
                  <c:v>8724057.5345862862</c:v>
                </c:pt>
                <c:pt idx="942">
                  <c:v>8702883.7431820016</c:v>
                </c:pt>
                <c:pt idx="943">
                  <c:v>8614348.4270436652</c:v>
                </c:pt>
                <c:pt idx="944">
                  <c:v>8598223.5802790411</c:v>
                </c:pt>
                <c:pt idx="945">
                  <c:v>8690244.0777357332</c:v>
                </c:pt>
                <c:pt idx="946">
                  <c:v>8713945.7502464056</c:v>
                </c:pt>
                <c:pt idx="947">
                  <c:v>8548831.1167170592</c:v>
                </c:pt>
                <c:pt idx="948">
                  <c:v>8777553.3267341983</c:v>
                </c:pt>
                <c:pt idx="949">
                  <c:v>8576962.5441221427</c:v>
                </c:pt>
                <c:pt idx="950">
                  <c:v>8280520.6079849387</c:v>
                </c:pt>
                <c:pt idx="951">
                  <c:v>8100932.49633101</c:v>
                </c:pt>
                <c:pt idx="952">
                  <c:v>8105651.0562788993</c:v>
                </c:pt>
                <c:pt idx="953">
                  <c:v>8077192.9756140308</c:v>
                </c:pt>
                <c:pt idx="954">
                  <c:v>8073339.6383406967</c:v>
                </c:pt>
                <c:pt idx="955">
                  <c:v>8187241.0902793286</c:v>
                </c:pt>
                <c:pt idx="956">
                  <c:v>8244482.324979296</c:v>
                </c:pt>
                <c:pt idx="957">
                  <c:v>8424500.4148726556</c:v>
                </c:pt>
                <c:pt idx="958">
                  <c:v>8312921.4515235461</c:v>
                </c:pt>
                <c:pt idx="959">
                  <c:v>8475431.35585518</c:v>
                </c:pt>
                <c:pt idx="960">
                  <c:v>8547068.6207318641</c:v>
                </c:pt>
                <c:pt idx="961">
                  <c:v>8495289.8710263297</c:v>
                </c:pt>
                <c:pt idx="962">
                  <c:v>8592113.0411233157</c:v>
                </c:pt>
                <c:pt idx="963">
                  <c:v>8554224.0087906457</c:v>
                </c:pt>
                <c:pt idx="964">
                  <c:v>8642555.3155811615</c:v>
                </c:pt>
                <c:pt idx="965">
                  <c:v>8934285.7744139004</c:v>
                </c:pt>
                <c:pt idx="966">
                  <c:v>8984949.0541840959</c:v>
                </c:pt>
                <c:pt idx="967">
                  <c:v>8988677.5994403474</c:v>
                </c:pt>
                <c:pt idx="968">
                  <c:v>9063509.2948821094</c:v>
                </c:pt>
                <c:pt idx="969">
                  <c:v>9080817.1124525741</c:v>
                </c:pt>
                <c:pt idx="970">
                  <c:v>9136338.7831710037</c:v>
                </c:pt>
                <c:pt idx="971">
                  <c:v>9119506.3884810098</c:v>
                </c:pt>
                <c:pt idx="972">
                  <c:v>9195527.8723017238</c:v>
                </c:pt>
                <c:pt idx="973">
                  <c:v>9229718.6502382178</c:v>
                </c:pt>
                <c:pt idx="974">
                  <c:v>9220073.8542988412</c:v>
                </c:pt>
                <c:pt idx="975">
                  <c:v>9304699.9847665336</c:v>
                </c:pt>
                <c:pt idx="976">
                  <c:v>9211607.6504593827</c:v>
                </c:pt>
                <c:pt idx="977">
                  <c:v>9334934.5738308057</c:v>
                </c:pt>
                <c:pt idx="978">
                  <c:v>9341804.4192941561</c:v>
                </c:pt>
                <c:pt idx="979">
                  <c:v>9457140.1067904197</c:v>
                </c:pt>
                <c:pt idx="980">
                  <c:v>9492026.5863670819</c:v>
                </c:pt>
                <c:pt idx="981">
                  <c:v>9531082.896329686</c:v>
                </c:pt>
                <c:pt idx="982">
                  <c:v>9495054.4647293072</c:v>
                </c:pt>
                <c:pt idx="983">
                  <c:v>9544306.1004679371</c:v>
                </c:pt>
                <c:pt idx="984">
                  <c:v>9522264.1451883242</c:v>
                </c:pt>
                <c:pt idx="985">
                  <c:v>9472331.6971812081</c:v>
                </c:pt>
                <c:pt idx="986">
                  <c:v>9479027.3277724478</c:v>
                </c:pt>
                <c:pt idx="987">
                  <c:v>9599357.2839899771</c:v>
                </c:pt>
                <c:pt idx="988">
                  <c:v>9629011.529395951</c:v>
                </c:pt>
                <c:pt idx="989">
                  <c:v>9655586.5511088111</c:v>
                </c:pt>
                <c:pt idx="990">
                  <c:v>9572095.8446639534</c:v>
                </c:pt>
                <c:pt idx="991">
                  <c:v>9508841.5105660111</c:v>
                </c:pt>
                <c:pt idx="992">
                  <c:v>9291700.7271414027</c:v>
                </c:pt>
                <c:pt idx="993">
                  <c:v>9320050.5259016566</c:v>
                </c:pt>
                <c:pt idx="994">
                  <c:v>9207372.1339760832</c:v>
                </c:pt>
                <c:pt idx="995">
                  <c:v>9089748.2124659196</c:v>
                </c:pt>
                <c:pt idx="996">
                  <c:v>8890910.8642243277</c:v>
                </c:pt>
                <c:pt idx="997">
                  <c:v>9161497.2158257477</c:v>
                </c:pt>
                <c:pt idx="998">
                  <c:v>9434529.3483483661</c:v>
                </c:pt>
                <c:pt idx="999">
                  <c:v>9477253.1059845556</c:v>
                </c:pt>
                <c:pt idx="1000">
                  <c:v>9475402.0010270346</c:v>
                </c:pt>
                <c:pt idx="1001">
                  <c:v>9499862.873420598</c:v>
                </c:pt>
                <c:pt idx="1002">
                  <c:v>9508744.8749650419</c:v>
                </c:pt>
                <c:pt idx="1003">
                  <c:v>9501505.9253750127</c:v>
                </c:pt>
                <c:pt idx="1004">
                  <c:v>9478698.5596349854</c:v>
                </c:pt>
                <c:pt idx="1005">
                  <c:v>9438378.3717401214</c:v>
                </c:pt>
                <c:pt idx="1006">
                  <c:v>9363548.5885944609</c:v>
                </c:pt>
                <c:pt idx="1007">
                  <c:v>4034286.2523388285</c:v>
                </c:pt>
                <c:pt idx="1008">
                  <c:v>3983644.1202287492</c:v>
                </c:pt>
                <c:pt idx="1009">
                  <c:v>3891595.7568201181</c:v>
                </c:pt>
                <c:pt idx="1010">
                  <c:v>3935400.8561388701</c:v>
                </c:pt>
                <c:pt idx="1011">
                  <c:v>4011302.6698129945</c:v>
                </c:pt>
                <c:pt idx="1012">
                  <c:v>3960508.8409897988</c:v>
                </c:pt>
                <c:pt idx="1013">
                  <c:v>3882367.2583401646</c:v>
                </c:pt>
                <c:pt idx="1014">
                  <c:v>3873422.6944157565</c:v>
                </c:pt>
                <c:pt idx="1015">
                  <c:v>3846724.7044592416</c:v>
                </c:pt>
                <c:pt idx="1016">
                  <c:v>3796782.9645061116</c:v>
                </c:pt>
                <c:pt idx="1017">
                  <c:v>3832118.5786344702</c:v>
                </c:pt>
                <c:pt idx="1018">
                  <c:v>3887610.8443807289</c:v>
                </c:pt>
                <c:pt idx="1019">
                  <c:v>3904613.9312088131</c:v>
                </c:pt>
                <c:pt idx="1020">
                  <c:v>3969529.6511230138</c:v>
                </c:pt>
                <c:pt idx="1021">
                  <c:v>3961183.7608421859</c:v>
                </c:pt>
                <c:pt idx="1022">
                  <c:v>3962591.0377531797</c:v>
                </c:pt>
                <c:pt idx="1023">
                  <c:v>3892568.7652937802</c:v>
                </c:pt>
                <c:pt idx="1024">
                  <c:v>3857933.2823374621</c:v>
                </c:pt>
                <c:pt idx="1025">
                  <c:v>3914948.6205763663</c:v>
                </c:pt>
                <c:pt idx="1026">
                  <c:v>3873761.7370123952</c:v>
                </c:pt>
                <c:pt idx="1027">
                  <c:v>3940602.97390906</c:v>
                </c:pt>
                <c:pt idx="1028">
                  <c:v>3980761.0082997838</c:v>
                </c:pt>
                <c:pt idx="1029">
                  <c:v>3920426.2770329365</c:v>
                </c:pt>
                <c:pt idx="1030">
                  <c:v>3992056.0322657297</c:v>
                </c:pt>
                <c:pt idx="1031">
                  <c:v>3975099.8308576038</c:v>
                </c:pt>
                <c:pt idx="1032">
                  <c:v>3967242.2353650592</c:v>
                </c:pt>
                <c:pt idx="1033">
                  <c:v>4012260.4651508625</c:v>
                </c:pt>
                <c:pt idx="1034">
                  <c:v>4048692.0181816109</c:v>
                </c:pt>
                <c:pt idx="1035">
                  <c:v>4149178.1750619495</c:v>
                </c:pt>
                <c:pt idx="1036">
                  <c:v>4136083.7760000015</c:v>
                </c:pt>
                <c:pt idx="1037">
                  <c:v>4166540.4011180904</c:v>
                </c:pt>
                <c:pt idx="1038">
                  <c:v>4162250.0835090792</c:v>
                </c:pt>
                <c:pt idx="1039">
                  <c:v>4179123.4941675011</c:v>
                </c:pt>
                <c:pt idx="1040">
                  <c:v>4205353.5805647541</c:v>
                </c:pt>
                <c:pt idx="1041">
                  <c:v>4219798.9054504083</c:v>
                </c:pt>
                <c:pt idx="1042">
                  <c:v>4240314.1560748024</c:v>
                </c:pt>
                <c:pt idx="1043">
                  <c:v>4203610.3528015148</c:v>
                </c:pt>
                <c:pt idx="1044">
                  <c:v>4210496.831729521</c:v>
                </c:pt>
                <c:pt idx="1045">
                  <c:v>4190626.6925851237</c:v>
                </c:pt>
                <c:pt idx="1046">
                  <c:v>4251905.7412739741</c:v>
                </c:pt>
                <c:pt idx="1047">
                  <c:v>4195965.6416946007</c:v>
                </c:pt>
                <c:pt idx="1048">
                  <c:v>4193656.1542618391</c:v>
                </c:pt>
                <c:pt idx="1049">
                  <c:v>4214536.0028423415</c:v>
                </c:pt>
                <c:pt idx="1050">
                  <c:v>4154333.7044206765</c:v>
                </c:pt>
                <c:pt idx="1051">
                  <c:v>4215515.4539002851</c:v>
                </c:pt>
                <c:pt idx="1052">
                  <c:v>4182673.4717161716</c:v>
                </c:pt>
                <c:pt idx="1053">
                  <c:v>4198861.6732172696</c:v>
                </c:pt>
                <c:pt idx="1054">
                  <c:v>4230494.5134971589</c:v>
                </c:pt>
                <c:pt idx="1055">
                  <c:v>4229166.5711610904</c:v>
                </c:pt>
                <c:pt idx="1056">
                  <c:v>4294224.0988958767</c:v>
                </c:pt>
                <c:pt idx="1057">
                  <c:v>4277060.1530858446</c:v>
                </c:pt>
                <c:pt idx="1058">
                  <c:v>4326394.8472648393</c:v>
                </c:pt>
                <c:pt idx="1059">
                  <c:v>4275447.2274743821</c:v>
                </c:pt>
                <c:pt idx="1060">
                  <c:v>4334019.901785112</c:v>
                </c:pt>
                <c:pt idx="1061">
                  <c:v>4289149.53052059</c:v>
                </c:pt>
                <c:pt idx="1062">
                  <c:v>4230110.9433950251</c:v>
                </c:pt>
                <c:pt idx="1063">
                  <c:v>4111457.9300453658</c:v>
                </c:pt>
                <c:pt idx="1064">
                  <c:v>4115619.9434456993</c:v>
                </c:pt>
                <c:pt idx="1065">
                  <c:v>4133345.9990706169</c:v>
                </c:pt>
                <c:pt idx="1066">
                  <c:v>4184384.7160841571</c:v>
                </c:pt>
                <c:pt idx="1067">
                  <c:v>4160721.5706534977</c:v>
                </c:pt>
                <c:pt idx="1068">
                  <c:v>4109694.5069098747</c:v>
                </c:pt>
                <c:pt idx="1069">
                  <c:v>4091110.3836215562</c:v>
                </c:pt>
                <c:pt idx="1070">
                  <c:v>4078595.9630454197</c:v>
                </c:pt>
                <c:pt idx="1071">
                  <c:v>4092978.2676808513</c:v>
                </c:pt>
                <c:pt idx="1072">
                  <c:v>4127049.566131141</c:v>
                </c:pt>
                <c:pt idx="1073">
                  <c:v>4160909.3339617192</c:v>
                </c:pt>
                <c:pt idx="1074">
                  <c:v>4180387.4532373645</c:v>
                </c:pt>
                <c:pt idx="1075">
                  <c:v>4190129.9671699973</c:v>
                </c:pt>
                <c:pt idx="1076">
                  <c:v>4167325.8559519248</c:v>
                </c:pt>
                <c:pt idx="1077">
                  <c:v>4212944.7699834891</c:v>
                </c:pt>
                <c:pt idx="1078">
                  <c:v>4188264.1852928344</c:v>
                </c:pt>
                <c:pt idx="1079">
                  <c:v>4110828.8463602699</c:v>
                </c:pt>
                <c:pt idx="1080">
                  <c:v>4134105.8995085838</c:v>
                </c:pt>
                <c:pt idx="1081">
                  <c:v>4156935.1200707983</c:v>
                </c:pt>
                <c:pt idx="1082">
                  <c:v>4177639.7014810718</c:v>
                </c:pt>
                <c:pt idx="1083">
                  <c:v>4182335.9480581172</c:v>
                </c:pt>
                <c:pt idx="1084">
                  <c:v>4182288.6114458349</c:v>
                </c:pt>
                <c:pt idx="1085">
                  <c:v>4145212.9344189954</c:v>
                </c:pt>
                <c:pt idx="1086">
                  <c:v>4132627.0552569749</c:v>
                </c:pt>
                <c:pt idx="1087">
                  <c:v>4113896.0200443403</c:v>
                </c:pt>
                <c:pt idx="1088">
                  <c:v>4081611.6727466104</c:v>
                </c:pt>
                <c:pt idx="1089">
                  <c:v>4132118.8261758196</c:v>
                </c:pt>
                <c:pt idx="1090">
                  <c:v>4162413.5009857989</c:v>
                </c:pt>
                <c:pt idx="1091">
                  <c:v>4108392.0016558911</c:v>
                </c:pt>
                <c:pt idx="1092">
                  <c:v>4096928.84221147</c:v>
                </c:pt>
                <c:pt idx="1093">
                  <c:v>4159985.7864642036</c:v>
                </c:pt>
                <c:pt idx="1094">
                  <c:v>4206116.0997131513</c:v>
                </c:pt>
                <c:pt idx="1095">
                  <c:v>4204470.4143646667</c:v>
                </c:pt>
                <c:pt idx="1096">
                  <c:v>4199696.4148042845</c:v>
                </c:pt>
                <c:pt idx="1097">
                  <c:v>4223655.0839374354</c:v>
                </c:pt>
                <c:pt idx="1098">
                  <c:v>4238735.8217048859</c:v>
                </c:pt>
                <c:pt idx="1099">
                  <c:v>4216960.745824133</c:v>
                </c:pt>
                <c:pt idx="1100">
                  <c:v>4242253.9828825975</c:v>
                </c:pt>
                <c:pt idx="1101">
                  <c:v>4241380.2343775891</c:v>
                </c:pt>
                <c:pt idx="1102">
                  <c:v>4276877.3892455483</c:v>
                </c:pt>
                <c:pt idx="1103">
                  <c:v>4285409.768650841</c:v>
                </c:pt>
                <c:pt idx="1104">
                  <c:v>4269036.56724336</c:v>
                </c:pt>
                <c:pt idx="1105">
                  <c:v>4269420.7984140469</c:v>
                </c:pt>
                <c:pt idx="1106">
                  <c:v>4362965.8975126641</c:v>
                </c:pt>
                <c:pt idx="1107">
                  <c:v>4359086.426584621</c:v>
                </c:pt>
                <c:pt idx="1108">
                  <c:v>4350544.8975922484</c:v>
                </c:pt>
                <c:pt idx="1109">
                  <c:v>4368222.6165752616</c:v>
                </c:pt>
                <c:pt idx="1110">
                  <c:v>4361748.9714449728</c:v>
                </c:pt>
                <c:pt idx="1111">
                  <c:v>4336016.1847694609</c:v>
                </c:pt>
                <c:pt idx="1112">
                  <c:v>4333948.304572843</c:v>
                </c:pt>
                <c:pt idx="1113">
                  <c:v>4329302.8320209673</c:v>
                </c:pt>
                <c:pt idx="1114">
                  <c:v>4326983.1814810811</c:v>
                </c:pt>
                <c:pt idx="1115">
                  <c:v>4308129.3820893522</c:v>
                </c:pt>
                <c:pt idx="1116">
                  <c:v>4322895.5525203776</c:v>
                </c:pt>
                <c:pt idx="1117">
                  <c:v>4327944.3932782207</c:v>
                </c:pt>
                <c:pt idx="1118">
                  <c:v>4315592.3530032812</c:v>
                </c:pt>
                <c:pt idx="1119">
                  <c:v>4318453.1552100312</c:v>
                </c:pt>
                <c:pt idx="1120">
                  <c:v>4343974.3707000874</c:v>
                </c:pt>
                <c:pt idx="1121">
                  <c:v>4345650.2431391049</c:v>
                </c:pt>
                <c:pt idx="1122">
                  <c:v>4353724.4047315354</c:v>
                </c:pt>
                <c:pt idx="1123">
                  <c:v>4327350.8661746336</c:v>
                </c:pt>
                <c:pt idx="1124">
                  <c:v>4329155.1769519038</c:v>
                </c:pt>
                <c:pt idx="1125">
                  <c:v>4357547.7644713279</c:v>
                </c:pt>
                <c:pt idx="1126">
                  <c:v>4337373.0355910761</c:v>
                </c:pt>
                <c:pt idx="1127">
                  <c:v>4341188.4429338789</c:v>
                </c:pt>
                <c:pt idx="1128">
                  <c:v>4329849.1007718453</c:v>
                </c:pt>
                <c:pt idx="1129">
                  <c:v>4252276.6495741997</c:v>
                </c:pt>
                <c:pt idx="1130">
                  <c:v>4237767.1687675891</c:v>
                </c:pt>
                <c:pt idx="1131">
                  <c:v>4267511.2284917776</c:v>
                </c:pt>
                <c:pt idx="1132">
                  <c:v>4295976.0801114235</c:v>
                </c:pt>
                <c:pt idx="1133">
                  <c:v>4270508.9203527225</c:v>
                </c:pt>
                <c:pt idx="1134">
                  <c:v>4287821.9808994504</c:v>
                </c:pt>
                <c:pt idx="1135">
                  <c:v>4228413.0125260027</c:v>
                </c:pt>
                <c:pt idx="1136">
                  <c:v>4221727.8679891368</c:v>
                </c:pt>
                <c:pt idx="1137">
                  <c:v>4266960.5439510886</c:v>
                </c:pt>
                <c:pt idx="1138">
                  <c:v>4325085.6055280585</c:v>
                </c:pt>
                <c:pt idx="1139">
                  <c:v>4404439.8240978988</c:v>
                </c:pt>
                <c:pt idx="1140">
                  <c:v>4393015.8334754482</c:v>
                </c:pt>
                <c:pt idx="1141">
                  <c:v>4460068.070708584</c:v>
                </c:pt>
                <c:pt idx="1142">
                  <c:v>4479043.207464925</c:v>
                </c:pt>
                <c:pt idx="1143">
                  <c:v>4497342.769274652</c:v>
                </c:pt>
                <c:pt idx="1144">
                  <c:v>4519038.213205439</c:v>
                </c:pt>
                <c:pt idx="1145">
                  <c:v>4457524.3871003501</c:v>
                </c:pt>
                <c:pt idx="1146">
                  <c:v>4496168.313044942</c:v>
                </c:pt>
                <c:pt idx="1147">
                  <c:v>4456331.0167107638</c:v>
                </c:pt>
                <c:pt idx="1148">
                  <c:v>4415153.6099049887</c:v>
                </c:pt>
                <c:pt idx="1149">
                  <c:v>4469423.911250365</c:v>
                </c:pt>
                <c:pt idx="1150">
                  <c:v>4462062.0629471764</c:v>
                </c:pt>
                <c:pt idx="1151">
                  <c:v>4508387.0312403804</c:v>
                </c:pt>
                <c:pt idx="1152">
                  <c:v>4497396.5651925383</c:v>
                </c:pt>
                <c:pt idx="1153">
                  <c:v>4460657.8514421303</c:v>
                </c:pt>
                <c:pt idx="1154">
                  <c:v>4448819.9300086629</c:v>
                </c:pt>
                <c:pt idx="1155">
                  <c:v>4517291.5703433082</c:v>
                </c:pt>
                <c:pt idx="1156">
                  <c:v>4430913.3560943948</c:v>
                </c:pt>
                <c:pt idx="1157">
                  <c:v>4427595.7883925904</c:v>
                </c:pt>
                <c:pt idx="1158">
                  <c:v>4476134.65726732</c:v>
                </c:pt>
                <c:pt idx="1159">
                  <c:v>4486781.1172061702</c:v>
                </c:pt>
                <c:pt idx="1160">
                  <c:v>4535491.5414195955</c:v>
                </c:pt>
                <c:pt idx="1161">
                  <c:v>4456160.4905553665</c:v>
                </c:pt>
                <c:pt idx="1162">
                  <c:v>4463310.6025949037</c:v>
                </c:pt>
                <c:pt idx="1163">
                  <c:v>4529213.168907783</c:v>
                </c:pt>
                <c:pt idx="1164">
                  <c:v>4503611.9236514093</c:v>
                </c:pt>
                <c:pt idx="1165">
                  <c:v>4465783.3555387286</c:v>
                </c:pt>
                <c:pt idx="1166">
                  <c:v>4334243.9706767723</c:v>
                </c:pt>
                <c:pt idx="1167">
                  <c:v>4226839.0126821529</c:v>
                </c:pt>
                <c:pt idx="1168">
                  <c:v>4077023.7515329602</c:v>
                </c:pt>
                <c:pt idx="1169">
                  <c:v>4032938.2354774978</c:v>
                </c:pt>
                <c:pt idx="1170">
                  <c:v>4178738.5970535711</c:v>
                </c:pt>
                <c:pt idx="1171">
                  <c:v>4300671.9903914761</c:v>
                </c:pt>
                <c:pt idx="1172">
                  <c:v>4272018.1434138138</c:v>
                </c:pt>
                <c:pt idx="1173">
                  <c:v>4268808.3132405793</c:v>
                </c:pt>
                <c:pt idx="1174">
                  <c:v>4088481.8959595738</c:v>
                </c:pt>
                <c:pt idx="1175">
                  <c:v>4206723.6151958797</c:v>
                </c:pt>
                <c:pt idx="1176">
                  <c:v>4243025.2385163559</c:v>
                </c:pt>
                <c:pt idx="1177">
                  <c:v>4190900.7452163002</c:v>
                </c:pt>
                <c:pt idx="1178">
                  <c:v>4335043.0775965331</c:v>
                </c:pt>
                <c:pt idx="1179">
                  <c:v>4244434.2367600789</c:v>
                </c:pt>
                <c:pt idx="1180">
                  <c:v>4291820.9841431705</c:v>
                </c:pt>
                <c:pt idx="1181">
                  <c:v>4268788.4648216208</c:v>
                </c:pt>
                <c:pt idx="1182">
                  <c:v>4250445.0763509199</c:v>
                </c:pt>
                <c:pt idx="1183">
                  <c:v>4323080.677751665</c:v>
                </c:pt>
                <c:pt idx="1184">
                  <c:v>4315631.8987635635</c:v>
                </c:pt>
                <c:pt idx="1185">
                  <c:v>4273254.9074331038</c:v>
                </c:pt>
                <c:pt idx="1186">
                  <c:v>4195872.6118832864</c:v>
                </c:pt>
                <c:pt idx="1187">
                  <c:v>4241622.2665998731</c:v>
                </c:pt>
                <c:pt idx="1188">
                  <c:v>4194902.3473504866</c:v>
                </c:pt>
                <c:pt idx="1189">
                  <c:v>4226368.4424779993</c:v>
                </c:pt>
                <c:pt idx="1190">
                  <c:v>4217398.091551831</c:v>
                </c:pt>
                <c:pt idx="1191">
                  <c:v>4198379.5842695544</c:v>
                </c:pt>
                <c:pt idx="1192">
                  <c:v>4067502.4832334802</c:v>
                </c:pt>
                <c:pt idx="1193">
                  <c:v>4067637.0230032243</c:v>
                </c:pt>
                <c:pt idx="1194">
                  <c:v>4137478.7869982338</c:v>
                </c:pt>
                <c:pt idx="1195">
                  <c:v>4112041.3898351747</c:v>
                </c:pt>
                <c:pt idx="1196">
                  <c:v>4205302.605732549</c:v>
                </c:pt>
                <c:pt idx="1197">
                  <c:v>4256863.7801432097</c:v>
                </c:pt>
                <c:pt idx="1198">
                  <c:v>4215504.4524596808</c:v>
                </c:pt>
                <c:pt idx="1199">
                  <c:v>4249303.2125694193</c:v>
                </c:pt>
                <c:pt idx="1200">
                  <c:v>4258574.1333874585</c:v>
                </c:pt>
                <c:pt idx="1201">
                  <c:v>4259849.2831984228</c:v>
                </c:pt>
                <c:pt idx="1202">
                  <c:v>4204657.2918773014</c:v>
                </c:pt>
                <c:pt idx="1203">
                  <c:v>4193415.155171732</c:v>
                </c:pt>
                <c:pt idx="1204">
                  <c:v>4211165.7085938072</c:v>
                </c:pt>
                <c:pt idx="1205">
                  <c:v>4213398.7810892155</c:v>
                </c:pt>
                <c:pt idx="1206">
                  <c:v>4230990.2829438243</c:v>
                </c:pt>
                <c:pt idx="1207">
                  <c:v>4205305.8290369157</c:v>
                </c:pt>
                <c:pt idx="1208">
                  <c:v>4221782.8767225733</c:v>
                </c:pt>
                <c:pt idx="1209">
                  <c:v>4188600.6048107157</c:v>
                </c:pt>
                <c:pt idx="1210">
                  <c:v>4290677.7402950944</c:v>
                </c:pt>
                <c:pt idx="1211">
                  <c:v>4327361.610881513</c:v>
                </c:pt>
                <c:pt idx="1212">
                  <c:v>4349779.6326135742</c:v>
                </c:pt>
                <c:pt idx="1213">
                  <c:v>4329185.5751089966</c:v>
                </c:pt>
                <c:pt idx="1214">
                  <c:v>4386842.4999728808</c:v>
                </c:pt>
                <c:pt idx="1215">
                  <c:v>4398467.3844504496</c:v>
                </c:pt>
                <c:pt idx="1216">
                  <c:v>4388479.052228882</c:v>
                </c:pt>
                <c:pt idx="1217">
                  <c:v>4435745.6537276395</c:v>
                </c:pt>
                <c:pt idx="1218">
                  <c:v>4439053.7265706509</c:v>
                </c:pt>
                <c:pt idx="1219">
                  <c:v>4440194.2795893224</c:v>
                </c:pt>
                <c:pt idx="1220">
                  <c:v>4446015.1578397853</c:v>
                </c:pt>
                <c:pt idx="1221">
                  <c:v>4494523.2430033786</c:v>
                </c:pt>
                <c:pt idx="1222">
                  <c:v>4507625.6106923912</c:v>
                </c:pt>
                <c:pt idx="1223">
                  <c:v>4494923.7949983533</c:v>
                </c:pt>
                <c:pt idx="1224">
                  <c:v>4474325.8052430749</c:v>
                </c:pt>
                <c:pt idx="1225">
                  <c:v>4427086.4207876846</c:v>
                </c:pt>
                <c:pt idx="1226">
                  <c:v>4390073.8812114876</c:v>
                </c:pt>
                <c:pt idx="1227">
                  <c:v>4491818.3601484289</c:v>
                </c:pt>
                <c:pt idx="1228">
                  <c:v>4486649.1066452619</c:v>
                </c:pt>
                <c:pt idx="1229">
                  <c:v>4562068.4449409386</c:v>
                </c:pt>
                <c:pt idx="1230">
                  <c:v>4512666.1036175583</c:v>
                </c:pt>
                <c:pt idx="1231">
                  <c:v>4508879.5378183266</c:v>
                </c:pt>
                <c:pt idx="1232">
                  <c:v>4505846.300825729</c:v>
                </c:pt>
                <c:pt idx="1233">
                  <c:v>4498696.2365506068</c:v>
                </c:pt>
                <c:pt idx="1234">
                  <c:v>4467905.9717695005</c:v>
                </c:pt>
                <c:pt idx="1235">
                  <c:v>4509910.6299615819</c:v>
                </c:pt>
                <c:pt idx="1236">
                  <c:v>4527209.9105807785</c:v>
                </c:pt>
                <c:pt idx="1237">
                  <c:v>4586850.1128291339</c:v>
                </c:pt>
                <c:pt idx="1238">
                  <c:v>4580804.0401624385</c:v>
                </c:pt>
                <c:pt idx="1239">
                  <c:v>4514710.2271967726</c:v>
                </c:pt>
                <c:pt idx="1240">
                  <c:v>4564963.2288828194</c:v>
                </c:pt>
                <c:pt idx="1241">
                  <c:v>4560264.3584372411</c:v>
                </c:pt>
                <c:pt idx="1242">
                  <c:v>4589096.3590256814</c:v>
                </c:pt>
                <c:pt idx="1243">
                  <c:v>4537583.6335448651</c:v>
                </c:pt>
                <c:pt idx="1244">
                  <c:v>4564279.1441731025</c:v>
                </c:pt>
                <c:pt idx="1245">
                  <c:v>4455521.5182006909</c:v>
                </c:pt>
                <c:pt idx="1246">
                  <c:v>4494628.0288310014</c:v>
                </c:pt>
                <c:pt idx="1247">
                  <c:v>4544639.4128891211</c:v>
                </c:pt>
                <c:pt idx="1248">
                  <c:v>4574427.9207822634</c:v>
                </c:pt>
                <c:pt idx="1249">
                  <c:v>4530790.0156845096</c:v>
                </c:pt>
                <c:pt idx="1250">
                  <c:v>4462945.9835718172</c:v>
                </c:pt>
                <c:pt idx="1251">
                  <c:v>4480294.3365031388</c:v>
                </c:pt>
                <c:pt idx="1252">
                  <c:v>4492375.8967474392</c:v>
                </c:pt>
                <c:pt idx="1253">
                  <c:v>4539350.0634388598</c:v>
                </c:pt>
                <c:pt idx="1254">
                  <c:v>4518830.3789051622</c:v>
                </c:pt>
                <c:pt idx="1255">
                  <c:v>4498682.5070024403</c:v>
                </c:pt>
                <c:pt idx="1256">
                  <c:v>4568633.8031680556</c:v>
                </c:pt>
                <c:pt idx="1257">
                  <c:v>4543525.0044818046</c:v>
                </c:pt>
                <c:pt idx="1258">
                  <c:v>4493563.6807978768</c:v>
                </c:pt>
                <c:pt idx="1259">
                  <c:v>7160381.5386329172</c:v>
                </c:pt>
                <c:pt idx="1260">
                  <c:v>7147960.8071652101</c:v>
                </c:pt>
                <c:pt idx="1261">
                  <c:v>7078960.873517652</c:v>
                </c:pt>
                <c:pt idx="1262">
                  <c:v>6885773.9750237344</c:v>
                </c:pt>
                <c:pt idx="1263">
                  <c:v>6786785.9088829821</c:v>
                </c:pt>
                <c:pt idx="1264">
                  <c:v>6834277.6260153763</c:v>
                </c:pt>
                <c:pt idx="1265">
                  <c:v>6897170.2944808044</c:v>
                </c:pt>
                <c:pt idx="1266">
                  <c:v>6639199.1610000888</c:v>
                </c:pt>
                <c:pt idx="1267">
                  <c:v>6836919.2487526732</c:v>
                </c:pt>
                <c:pt idx="1268">
                  <c:v>6629530.2097427975</c:v>
                </c:pt>
                <c:pt idx="1269">
                  <c:v>6579363.9632890914</c:v>
                </c:pt>
                <c:pt idx="1270">
                  <c:v>6596893.4531050101</c:v>
                </c:pt>
                <c:pt idx="1271">
                  <c:v>6628210.3450053493</c:v>
                </c:pt>
                <c:pt idx="1272">
                  <c:v>6706819.9128455138</c:v>
                </c:pt>
                <c:pt idx="1273">
                  <c:v>6561365.588463556</c:v>
                </c:pt>
                <c:pt idx="1274">
                  <c:v>6687226.0629933188</c:v>
                </c:pt>
                <c:pt idx="1275">
                  <c:v>6569056.3326311233</c:v>
                </c:pt>
                <c:pt idx="1276">
                  <c:v>6629496.2380813556</c:v>
                </c:pt>
                <c:pt idx="1277">
                  <c:v>6755645.9115164615</c:v>
                </c:pt>
                <c:pt idx="1278">
                  <c:v>6780034.6220483743</c:v>
                </c:pt>
                <c:pt idx="1279">
                  <c:v>6643762.7265988486</c:v>
                </c:pt>
                <c:pt idx="1280">
                  <c:v>6712040.8725000741</c:v>
                </c:pt>
                <c:pt idx="1281">
                  <c:v>6657456.1071468126</c:v>
                </c:pt>
                <c:pt idx="1282">
                  <c:v>6375360.7047193758</c:v>
                </c:pt>
                <c:pt idx="1283">
                  <c:v>6227558.7344421409</c:v>
                </c:pt>
                <c:pt idx="1284">
                  <c:v>6199272.5360319205</c:v>
                </c:pt>
                <c:pt idx="1285">
                  <c:v>6222729.4365516016</c:v>
                </c:pt>
                <c:pt idx="1286">
                  <c:v>6211336.136776912</c:v>
                </c:pt>
                <c:pt idx="1287">
                  <c:v>6375117.7011441812</c:v>
                </c:pt>
                <c:pt idx="1288">
                  <c:v>6565198.8132994585</c:v>
                </c:pt>
                <c:pt idx="1289">
                  <c:v>6774586.5794205246</c:v>
                </c:pt>
                <c:pt idx="1290">
                  <c:v>6724708.9515704308</c:v>
                </c:pt>
                <c:pt idx="1291">
                  <c:v>6776700.7213883363</c:v>
                </c:pt>
                <c:pt idx="1292">
                  <c:v>6900025.3288566777</c:v>
                </c:pt>
                <c:pt idx="1293">
                  <c:v>6768917.7951735798</c:v>
                </c:pt>
                <c:pt idx="1294">
                  <c:v>6837082.5678714253</c:v>
                </c:pt>
                <c:pt idx="1295">
                  <c:v>6946263.7887844751</c:v>
                </c:pt>
                <c:pt idx="1296">
                  <c:v>6973117.1167641655</c:v>
                </c:pt>
                <c:pt idx="1297">
                  <c:v>6916418.1581527274</c:v>
                </c:pt>
                <c:pt idx="1298">
                  <c:v>7113245.3353353636</c:v>
                </c:pt>
                <c:pt idx="1299">
                  <c:v>7102994.452046358</c:v>
                </c:pt>
                <c:pt idx="1300">
                  <c:v>7043304.5490692006</c:v>
                </c:pt>
                <c:pt idx="1301">
                  <c:v>7005588.7867033873</c:v>
                </c:pt>
                <c:pt idx="1302">
                  <c:v>6995457.0018820297</c:v>
                </c:pt>
                <c:pt idx="1303">
                  <c:v>6902983.7423842112</c:v>
                </c:pt>
                <c:pt idx="1304">
                  <c:v>6999529.7478166316</c:v>
                </c:pt>
                <c:pt idx="1305">
                  <c:v>6912966.0468872953</c:v>
                </c:pt>
                <c:pt idx="1306">
                  <c:v>6997184.5147484923</c:v>
                </c:pt>
                <c:pt idx="1307">
                  <c:v>6947867.6429127511</c:v>
                </c:pt>
                <c:pt idx="1308">
                  <c:v>6916139.7105737897</c:v>
                </c:pt>
                <c:pt idx="1309">
                  <c:v>6993655.8880384471</c:v>
                </c:pt>
                <c:pt idx="1310">
                  <c:v>6896370.5414438583</c:v>
                </c:pt>
                <c:pt idx="1311">
                  <c:v>6870780.4887609528</c:v>
                </c:pt>
                <c:pt idx="1312">
                  <c:v>6900151.0814165222</c:v>
                </c:pt>
                <c:pt idx="1313">
                  <c:v>6850123.8892276371</c:v>
                </c:pt>
                <c:pt idx="1314">
                  <c:v>6817754.3494258299</c:v>
                </c:pt>
                <c:pt idx="1315">
                  <c:v>6845347.2150394535</c:v>
                </c:pt>
                <c:pt idx="1316">
                  <c:v>6828948.9685241049</c:v>
                </c:pt>
                <c:pt idx="1317">
                  <c:v>6911531.6528543793</c:v>
                </c:pt>
                <c:pt idx="1318">
                  <c:v>6872246.6586584784</c:v>
                </c:pt>
                <c:pt idx="1319">
                  <c:v>6809040.1099644927</c:v>
                </c:pt>
                <c:pt idx="1320">
                  <c:v>6915389.9954357585</c:v>
                </c:pt>
                <c:pt idx="1321">
                  <c:v>6853612.5640134821</c:v>
                </c:pt>
                <c:pt idx="1322">
                  <c:v>6842023.8957875641</c:v>
                </c:pt>
                <c:pt idx="1323">
                  <c:v>6950410.9218557775</c:v>
                </c:pt>
                <c:pt idx="1324">
                  <c:v>6820926.7917718664</c:v>
                </c:pt>
                <c:pt idx="1325">
                  <c:v>6846572.6957562342</c:v>
                </c:pt>
                <c:pt idx="1326">
                  <c:v>6784488.2522304133</c:v>
                </c:pt>
                <c:pt idx="1327">
                  <c:v>6828469.4111825088</c:v>
                </c:pt>
                <c:pt idx="1328">
                  <c:v>6953543.9476472838</c:v>
                </c:pt>
                <c:pt idx="1329">
                  <c:v>7015548.22954066</c:v>
                </c:pt>
                <c:pt idx="1330">
                  <c:v>6925128.676912901</c:v>
                </c:pt>
                <c:pt idx="1331">
                  <c:v>7000462.3185552033</c:v>
                </c:pt>
                <c:pt idx="1332">
                  <c:v>6883636.5086262729</c:v>
                </c:pt>
                <c:pt idx="1333">
                  <c:v>6925427.19043916</c:v>
                </c:pt>
                <c:pt idx="1334">
                  <c:v>6908544.4174723616</c:v>
                </c:pt>
                <c:pt idx="1335">
                  <c:v>6944172.1736720577</c:v>
                </c:pt>
                <c:pt idx="1336">
                  <c:v>6940285.121233277</c:v>
                </c:pt>
                <c:pt idx="1337">
                  <c:v>6980438.1670065727</c:v>
                </c:pt>
                <c:pt idx="1338">
                  <c:v>6972736.0969333453</c:v>
                </c:pt>
                <c:pt idx="1339">
                  <c:v>6831636.7154087611</c:v>
                </c:pt>
                <c:pt idx="1340">
                  <c:v>6782654.0468365597</c:v>
                </c:pt>
                <c:pt idx="1341">
                  <c:v>6825054.2086331537</c:v>
                </c:pt>
                <c:pt idx="1342">
                  <c:v>6763207.7972110137</c:v>
                </c:pt>
                <c:pt idx="1343">
                  <c:v>6795804.9605938224</c:v>
                </c:pt>
                <c:pt idx="1344">
                  <c:v>6800408.40905343</c:v>
                </c:pt>
                <c:pt idx="1345">
                  <c:v>6817942.4687379086</c:v>
                </c:pt>
                <c:pt idx="1346">
                  <c:v>6891918.6856843885</c:v>
                </c:pt>
                <c:pt idx="1347">
                  <c:v>7034915.3411005065</c:v>
                </c:pt>
                <c:pt idx="1348">
                  <c:v>6963122.2027216954</c:v>
                </c:pt>
                <c:pt idx="1349">
                  <c:v>6887744.2820650591</c:v>
                </c:pt>
                <c:pt idx="1350">
                  <c:v>6915557.6512850495</c:v>
                </c:pt>
                <c:pt idx="1351">
                  <c:v>7048857.0468866508</c:v>
                </c:pt>
                <c:pt idx="1352">
                  <c:v>6955756.6217970038</c:v>
                </c:pt>
                <c:pt idx="1353">
                  <c:v>7065765.8656396428</c:v>
                </c:pt>
                <c:pt idx="1354">
                  <c:v>7073753.1155306622</c:v>
                </c:pt>
                <c:pt idx="1355">
                  <c:v>7165984.1338448981</c:v>
                </c:pt>
                <c:pt idx="1356">
                  <c:v>7128248.0419646902</c:v>
                </c:pt>
                <c:pt idx="1357">
                  <c:v>7315366.7579289097</c:v>
                </c:pt>
                <c:pt idx="1358">
                  <c:v>7301447.1808286933</c:v>
                </c:pt>
                <c:pt idx="1359">
                  <c:v>7298745.4482847676</c:v>
                </c:pt>
                <c:pt idx="1360">
                  <c:v>7339802.9775691424</c:v>
                </c:pt>
                <c:pt idx="1361">
                  <c:v>7443127.1847851351</c:v>
                </c:pt>
                <c:pt idx="1362">
                  <c:v>7477384.7019030498</c:v>
                </c:pt>
                <c:pt idx="1363">
                  <c:v>7464678.1177630546</c:v>
                </c:pt>
                <c:pt idx="1364">
                  <c:v>7412152.5655881558</c:v>
                </c:pt>
                <c:pt idx="1365">
                  <c:v>7446312.781402085</c:v>
                </c:pt>
                <c:pt idx="1366">
                  <c:v>7331797.8337899502</c:v>
                </c:pt>
                <c:pt idx="1367">
                  <c:v>7304453.0595800979</c:v>
                </c:pt>
                <c:pt idx="1368">
                  <c:v>7282613.483903599</c:v>
                </c:pt>
                <c:pt idx="1369">
                  <c:v>7231367.3487330656</c:v>
                </c:pt>
                <c:pt idx="1370">
                  <c:v>7253586.7207199354</c:v>
                </c:pt>
                <c:pt idx="1371">
                  <c:v>7246986.7258253032</c:v>
                </c:pt>
                <c:pt idx="1372">
                  <c:v>7240348.0550828939</c:v>
                </c:pt>
                <c:pt idx="1373">
                  <c:v>7236199.6964322627</c:v>
                </c:pt>
                <c:pt idx="1374">
                  <c:v>7194456.9052868355</c:v>
                </c:pt>
                <c:pt idx="1375">
                  <c:v>7177187.3350262577</c:v>
                </c:pt>
                <c:pt idx="1376">
                  <c:v>7177199.6960344547</c:v>
                </c:pt>
                <c:pt idx="1377">
                  <c:v>7145621.1271116966</c:v>
                </c:pt>
                <c:pt idx="1378">
                  <c:v>7255942.308537622</c:v>
                </c:pt>
                <c:pt idx="1379">
                  <c:v>7112740.5962776355</c:v>
                </c:pt>
                <c:pt idx="1380">
                  <c:v>6925093.7699017143</c:v>
                </c:pt>
                <c:pt idx="1381">
                  <c:v>7023787.2465440016</c:v>
                </c:pt>
                <c:pt idx="1382">
                  <c:v>7095069.6855068645</c:v>
                </c:pt>
                <c:pt idx="1383">
                  <c:v>7127927.9161804682</c:v>
                </c:pt>
                <c:pt idx="1384">
                  <c:v>7094133.7237606253</c:v>
                </c:pt>
                <c:pt idx="1385">
                  <c:v>7083451.7846493805</c:v>
                </c:pt>
                <c:pt idx="1386">
                  <c:v>7178534.9489107868</c:v>
                </c:pt>
                <c:pt idx="1387">
                  <c:v>7134871.8255242947</c:v>
                </c:pt>
                <c:pt idx="1388">
                  <c:v>7319611.5098321242</c:v>
                </c:pt>
                <c:pt idx="1389">
                  <c:v>7269615.4210530156</c:v>
                </c:pt>
                <c:pt idx="1390">
                  <c:v>7354733.0047220858</c:v>
                </c:pt>
                <c:pt idx="1391">
                  <c:v>7332055.6800518883</c:v>
                </c:pt>
                <c:pt idx="1392">
                  <c:v>7327169.8528884631</c:v>
                </c:pt>
                <c:pt idx="1393">
                  <c:v>7286143.0057667624</c:v>
                </c:pt>
                <c:pt idx="1394">
                  <c:v>7359921.6961729815</c:v>
                </c:pt>
                <c:pt idx="1395">
                  <c:v>7321884.0640536584</c:v>
                </c:pt>
                <c:pt idx="1396">
                  <c:v>7437250.2071219906</c:v>
                </c:pt>
                <c:pt idx="1397">
                  <c:v>7382121.3463605819</c:v>
                </c:pt>
                <c:pt idx="1398">
                  <c:v>7406721.7200080166</c:v>
                </c:pt>
                <c:pt idx="1399">
                  <c:v>7423870.5847412013</c:v>
                </c:pt>
                <c:pt idx="1400">
                  <c:v>7496121.3778711176</c:v>
                </c:pt>
                <c:pt idx="1401">
                  <c:v>7483892.8923795866</c:v>
                </c:pt>
                <c:pt idx="1402">
                  <c:v>7434290.2822545199</c:v>
                </c:pt>
                <c:pt idx="1403">
                  <c:v>7413771.8354443246</c:v>
                </c:pt>
                <c:pt idx="1404">
                  <c:v>7337187.8898142762</c:v>
                </c:pt>
                <c:pt idx="1405">
                  <c:v>7280877.1594190719</c:v>
                </c:pt>
                <c:pt idx="1406">
                  <c:v>7355823.7780476026</c:v>
                </c:pt>
                <c:pt idx="1407">
                  <c:v>7368508.5409289701</c:v>
                </c:pt>
                <c:pt idx="1408">
                  <c:v>7424576.9647892779</c:v>
                </c:pt>
                <c:pt idx="1409">
                  <c:v>7402186.5056277113</c:v>
                </c:pt>
                <c:pt idx="1410">
                  <c:v>7412517.2068371065</c:v>
                </c:pt>
                <c:pt idx="1411">
                  <c:v>7302036.9489078764</c:v>
                </c:pt>
                <c:pt idx="1412">
                  <c:v>7374520.125279869</c:v>
                </c:pt>
                <c:pt idx="1413">
                  <c:v>7401789.8226762526</c:v>
                </c:pt>
                <c:pt idx="1414">
                  <c:v>7445649.0732722636</c:v>
                </c:pt>
                <c:pt idx="1415">
                  <c:v>7324190.7150499998</c:v>
                </c:pt>
                <c:pt idx="1416">
                  <c:v>7432850.8719694233</c:v>
                </c:pt>
                <c:pt idx="1417">
                  <c:v>7447280.4566409392</c:v>
                </c:pt>
                <c:pt idx="1418">
                  <c:v>7527588.6776157236</c:v>
                </c:pt>
                <c:pt idx="1419">
                  <c:v>7581073.0226343451</c:v>
                </c:pt>
                <c:pt idx="1420">
                  <c:v>7541014.6660503047</c:v>
                </c:pt>
                <c:pt idx="1421">
                  <c:v>7524827.9929862004</c:v>
                </c:pt>
                <c:pt idx="1422">
                  <c:v>7494176.0069698365</c:v>
                </c:pt>
                <c:pt idx="1423">
                  <c:v>7497208.1644153502</c:v>
                </c:pt>
                <c:pt idx="1424">
                  <c:v>7598437.5366587862</c:v>
                </c:pt>
                <c:pt idx="1425">
                  <c:v>7555596.1976888077</c:v>
                </c:pt>
                <c:pt idx="1426">
                  <c:v>7509252.2335835304</c:v>
                </c:pt>
                <c:pt idx="1427">
                  <c:v>7572153.0663910974</c:v>
                </c:pt>
                <c:pt idx="1428">
                  <c:v>7561365.496953507</c:v>
                </c:pt>
                <c:pt idx="1429">
                  <c:v>7508917.063735811</c:v>
                </c:pt>
                <c:pt idx="1430">
                  <c:v>7408474.4906420503</c:v>
                </c:pt>
                <c:pt idx="1431">
                  <c:v>7408492.0391650107</c:v>
                </c:pt>
                <c:pt idx="1432">
                  <c:v>7264051.7881518621</c:v>
                </c:pt>
                <c:pt idx="1433">
                  <c:v>7458564.4203755669</c:v>
                </c:pt>
                <c:pt idx="1434">
                  <c:v>7407276.1083689937</c:v>
                </c:pt>
                <c:pt idx="1435">
                  <c:v>7428202.843680826</c:v>
                </c:pt>
                <c:pt idx="1436">
                  <c:v>7534871.0451252088</c:v>
                </c:pt>
                <c:pt idx="1437">
                  <c:v>7522360.9535674304</c:v>
                </c:pt>
                <c:pt idx="1438">
                  <c:v>7504004.3351333151</c:v>
                </c:pt>
                <c:pt idx="1439">
                  <c:v>7509509.8547068089</c:v>
                </c:pt>
                <c:pt idx="1440">
                  <c:v>7601916.514235138</c:v>
                </c:pt>
                <c:pt idx="1441">
                  <c:v>7530772.1113900505</c:v>
                </c:pt>
                <c:pt idx="1442">
                  <c:v>7478800.1995421862</c:v>
                </c:pt>
                <c:pt idx="1443">
                  <c:v>7449620.6384559209</c:v>
                </c:pt>
                <c:pt idx="1444">
                  <c:v>7461574.1019290537</c:v>
                </c:pt>
                <c:pt idx="1445">
                  <c:v>7497547.253252659</c:v>
                </c:pt>
                <c:pt idx="1446">
                  <c:v>7475792.534275312</c:v>
                </c:pt>
                <c:pt idx="1447">
                  <c:v>7574068.4838707149</c:v>
                </c:pt>
                <c:pt idx="1448">
                  <c:v>7554712.0436739596</c:v>
                </c:pt>
                <c:pt idx="1449">
                  <c:v>7585567.6784047578</c:v>
                </c:pt>
                <c:pt idx="1450">
                  <c:v>7674217.5295822853</c:v>
                </c:pt>
                <c:pt idx="1451">
                  <c:v>7652868.2998213712</c:v>
                </c:pt>
                <c:pt idx="1452">
                  <c:v>7660806.8035434466</c:v>
                </c:pt>
                <c:pt idx="1453">
                  <c:v>7644724.4959562216</c:v>
                </c:pt>
                <c:pt idx="1454">
                  <c:v>7579987.6842466202</c:v>
                </c:pt>
                <c:pt idx="1455">
                  <c:v>7591081.4485511808</c:v>
                </c:pt>
                <c:pt idx="1456">
                  <c:v>7611402.6124352124</c:v>
                </c:pt>
                <c:pt idx="1457">
                  <c:v>7614146.0522085885</c:v>
                </c:pt>
                <c:pt idx="1458">
                  <c:v>7616726.5435647806</c:v>
                </c:pt>
                <c:pt idx="1459">
                  <c:v>7648421.3414560789</c:v>
                </c:pt>
                <c:pt idx="1460">
                  <c:v>7628025.075325341</c:v>
                </c:pt>
                <c:pt idx="1461">
                  <c:v>7656239.8229752742</c:v>
                </c:pt>
                <c:pt idx="1462">
                  <c:v>7740923.1105063753</c:v>
                </c:pt>
                <c:pt idx="1463">
                  <c:v>7786567.2447004421</c:v>
                </c:pt>
                <c:pt idx="1464">
                  <c:v>7775317.8922671564</c:v>
                </c:pt>
                <c:pt idx="1465">
                  <c:v>7754623.0401133178</c:v>
                </c:pt>
                <c:pt idx="1466">
                  <c:v>7775463.6055654902</c:v>
                </c:pt>
                <c:pt idx="1467">
                  <c:v>7748246.4053834891</c:v>
                </c:pt>
                <c:pt idx="1468">
                  <c:v>7741716.1699629901</c:v>
                </c:pt>
                <c:pt idx="1469">
                  <c:v>7653547.1655498799</c:v>
                </c:pt>
                <c:pt idx="1470">
                  <c:v>7639357.7421377366</c:v>
                </c:pt>
                <c:pt idx="1471">
                  <c:v>7558423.1217777198</c:v>
                </c:pt>
                <c:pt idx="1472">
                  <c:v>7547864.8680187277</c:v>
                </c:pt>
                <c:pt idx="1473">
                  <c:v>7726511.9692384368</c:v>
                </c:pt>
                <c:pt idx="1474">
                  <c:v>7690856.5517211119</c:v>
                </c:pt>
                <c:pt idx="1475">
                  <c:v>7837130.8287026742</c:v>
                </c:pt>
                <c:pt idx="1476">
                  <c:v>7775086.6617260687</c:v>
                </c:pt>
                <c:pt idx="1477">
                  <c:v>7935957.1606938355</c:v>
                </c:pt>
                <c:pt idx="1478">
                  <c:v>7952357.130922718</c:v>
                </c:pt>
                <c:pt idx="1479">
                  <c:v>8051713.7345937667</c:v>
                </c:pt>
                <c:pt idx="1480">
                  <c:v>8070910.3949491624</c:v>
                </c:pt>
                <c:pt idx="1481">
                  <c:v>8184027.0185531303</c:v>
                </c:pt>
                <c:pt idx="1482">
                  <c:v>8240922.7580567701</c:v>
                </c:pt>
                <c:pt idx="1483">
                  <c:v>8333939.0362041816</c:v>
                </c:pt>
                <c:pt idx="1484">
                  <c:v>8276926.4079998471</c:v>
                </c:pt>
                <c:pt idx="1485">
                  <c:v>8280344.0870502684</c:v>
                </c:pt>
                <c:pt idx="1486">
                  <c:v>8305128.014840317</c:v>
                </c:pt>
                <c:pt idx="1487">
                  <c:v>8210918.879476076</c:v>
                </c:pt>
                <c:pt idx="1488">
                  <c:v>8202355.0206878297</c:v>
                </c:pt>
                <c:pt idx="1489">
                  <c:v>8177148.1254934035</c:v>
                </c:pt>
                <c:pt idx="1490">
                  <c:v>8004696.5713340193</c:v>
                </c:pt>
                <c:pt idx="1491">
                  <c:v>8072819.3748521646</c:v>
                </c:pt>
                <c:pt idx="1492">
                  <c:v>8168365.3125461936</c:v>
                </c:pt>
                <c:pt idx="1493">
                  <c:v>8203937.7331881169</c:v>
                </c:pt>
                <c:pt idx="1494">
                  <c:v>8273256.6780869309</c:v>
                </c:pt>
                <c:pt idx="1495">
                  <c:v>8267803.8902707249</c:v>
                </c:pt>
                <c:pt idx="1496">
                  <c:v>8340107.7729127649</c:v>
                </c:pt>
                <c:pt idx="1497">
                  <c:v>8314549.4732408859</c:v>
                </c:pt>
                <c:pt idx="1498">
                  <c:v>8376165.5742722927</c:v>
                </c:pt>
                <c:pt idx="1499">
                  <c:v>8356454.5292549301</c:v>
                </c:pt>
                <c:pt idx="1500">
                  <c:v>8476333.4686721563</c:v>
                </c:pt>
                <c:pt idx="1501">
                  <c:v>8471280.681016298</c:v>
                </c:pt>
                <c:pt idx="1502">
                  <c:v>8535516.0425735004</c:v>
                </c:pt>
                <c:pt idx="1503">
                  <c:v>8621037.2140761334</c:v>
                </c:pt>
                <c:pt idx="1504">
                  <c:v>8602446.5268120412</c:v>
                </c:pt>
                <c:pt idx="1505">
                  <c:v>8630207.5192743149</c:v>
                </c:pt>
                <c:pt idx="1506">
                  <c:v>8684448.2475901693</c:v>
                </c:pt>
                <c:pt idx="1507">
                  <c:v>8775364.5583132207</c:v>
                </c:pt>
                <c:pt idx="1508">
                  <c:v>8685916.9967996012</c:v>
                </c:pt>
                <c:pt idx="1509">
                  <c:v>8671997.0575482305</c:v>
                </c:pt>
                <c:pt idx="1510">
                  <c:v>8600666.6005276646</c:v>
                </c:pt>
                <c:pt idx="1511">
                  <c:v>8351359.2368003372</c:v>
                </c:pt>
                <c:pt idx="1512">
                  <c:v>8434768.0462786276</c:v>
                </c:pt>
                <c:pt idx="1513">
                  <c:v>8300117.0380556919</c:v>
                </c:pt>
                <c:pt idx="1514">
                  <c:v>8400131.3815786894</c:v>
                </c:pt>
                <c:pt idx="1515">
                  <c:v>8531468.2303462997</c:v>
                </c:pt>
                <c:pt idx="1516">
                  <c:v>8452654.3520715814</c:v>
                </c:pt>
                <c:pt idx="1517">
                  <c:v>8485656.8748029992</c:v>
                </c:pt>
                <c:pt idx="1518">
                  <c:v>8373034.9277277905</c:v>
                </c:pt>
                <c:pt idx="1519">
                  <c:v>8343120.3760008635</c:v>
                </c:pt>
                <c:pt idx="1520">
                  <c:v>8255804.1691988334</c:v>
                </c:pt>
                <c:pt idx="1521">
                  <c:v>8239251.1027578646</c:v>
                </c:pt>
                <c:pt idx="1522">
                  <c:v>8288528.0513214599</c:v>
                </c:pt>
                <c:pt idx="1523">
                  <c:v>8275334.5187829277</c:v>
                </c:pt>
                <c:pt idx="1524">
                  <c:v>8237012.0240108185</c:v>
                </c:pt>
                <c:pt idx="1525">
                  <c:v>8311819.2112829359</c:v>
                </c:pt>
                <c:pt idx="1526">
                  <c:v>8404514.5426418167</c:v>
                </c:pt>
                <c:pt idx="1527">
                  <c:v>8334011.9167368291</c:v>
                </c:pt>
                <c:pt idx="1528">
                  <c:v>8371601.5369905028</c:v>
                </c:pt>
                <c:pt idx="1529">
                  <c:v>8309519.5074283341</c:v>
                </c:pt>
                <c:pt idx="1530">
                  <c:v>8305249.7924668081</c:v>
                </c:pt>
                <c:pt idx="1531">
                  <c:v>8332809.219610068</c:v>
                </c:pt>
                <c:pt idx="1532">
                  <c:v>8248131.6775986673</c:v>
                </c:pt>
                <c:pt idx="1533">
                  <c:v>8294768.7943395851</c:v>
                </c:pt>
                <c:pt idx="1534">
                  <c:v>8235999.6821038593</c:v>
                </c:pt>
                <c:pt idx="1535">
                  <c:v>8287535.0184550583</c:v>
                </c:pt>
                <c:pt idx="1536">
                  <c:v>8314086.7983356845</c:v>
                </c:pt>
                <c:pt idx="1537">
                  <c:v>8318270.0452269288</c:v>
                </c:pt>
                <c:pt idx="1538">
                  <c:v>8363888.9748728992</c:v>
                </c:pt>
                <c:pt idx="1539">
                  <c:v>8407693.7218489386</c:v>
                </c:pt>
                <c:pt idx="1540">
                  <c:v>8320023.7970828041</c:v>
                </c:pt>
                <c:pt idx="1541">
                  <c:v>8406665.7926783394</c:v>
                </c:pt>
                <c:pt idx="1542">
                  <c:v>8386281.6469393522</c:v>
                </c:pt>
                <c:pt idx="1543">
                  <c:v>8450475.9554004874</c:v>
                </c:pt>
                <c:pt idx="1544">
                  <c:v>8510220.8550873585</c:v>
                </c:pt>
                <c:pt idx="1545">
                  <c:v>8473060.5757341348</c:v>
                </c:pt>
                <c:pt idx="1546">
                  <c:v>8392924.9789078403</c:v>
                </c:pt>
                <c:pt idx="1547">
                  <c:v>8351208.5097055351</c:v>
                </c:pt>
                <c:pt idx="1548">
                  <c:v>8404144.3717650883</c:v>
                </c:pt>
                <c:pt idx="1549">
                  <c:v>8307305.7752118455</c:v>
                </c:pt>
                <c:pt idx="1550">
                  <c:v>8438109.6048545968</c:v>
                </c:pt>
                <c:pt idx="1551">
                  <c:v>8445778.3669754546</c:v>
                </c:pt>
                <c:pt idx="1552">
                  <c:v>8563568.9093014859</c:v>
                </c:pt>
                <c:pt idx="1553">
                  <c:v>8562311.6964851748</c:v>
                </c:pt>
                <c:pt idx="1554">
                  <c:v>8460637.2243799139</c:v>
                </c:pt>
                <c:pt idx="1555">
                  <c:v>8460762.9965184014</c:v>
                </c:pt>
                <c:pt idx="1556">
                  <c:v>8569926.6982075106</c:v>
                </c:pt>
                <c:pt idx="1557">
                  <c:v>8610455.2540908493</c:v>
                </c:pt>
                <c:pt idx="1558">
                  <c:v>8551414.0041949358</c:v>
                </c:pt>
                <c:pt idx="1559">
                  <c:v>8551265.0841509402</c:v>
                </c:pt>
                <c:pt idx="1560">
                  <c:v>8580798.9501093403</c:v>
                </c:pt>
                <c:pt idx="1561">
                  <c:v>8486777.3062830642</c:v>
                </c:pt>
                <c:pt idx="1562">
                  <c:v>8474747.4429586362</c:v>
                </c:pt>
                <c:pt idx="1563">
                  <c:v>8403624.7026380152</c:v>
                </c:pt>
                <c:pt idx="1564">
                  <c:v>8255505.379227601</c:v>
                </c:pt>
                <c:pt idx="1565">
                  <c:v>8316348.2602141993</c:v>
                </c:pt>
                <c:pt idx="1566">
                  <c:v>8298025.2259337483</c:v>
                </c:pt>
                <c:pt idx="1567">
                  <c:v>8321222.6239376096</c:v>
                </c:pt>
                <c:pt idx="1568">
                  <c:v>8253288.6231058063</c:v>
                </c:pt>
                <c:pt idx="1569">
                  <c:v>8300170.0974547928</c:v>
                </c:pt>
                <c:pt idx="1570">
                  <c:v>8325051.3664361611</c:v>
                </c:pt>
                <c:pt idx="1571">
                  <c:v>8369634.0051450338</c:v>
                </c:pt>
                <c:pt idx="1572">
                  <c:v>8371653.4203489795</c:v>
                </c:pt>
                <c:pt idx="1573">
                  <c:v>8330507.5157934856</c:v>
                </c:pt>
                <c:pt idx="1574">
                  <c:v>8366235.2093178853</c:v>
                </c:pt>
                <c:pt idx="1575">
                  <c:v>8344271.6403852785</c:v>
                </c:pt>
                <c:pt idx="1576">
                  <c:v>8433693.8101973701</c:v>
                </c:pt>
                <c:pt idx="1577">
                  <c:v>8447079.1164839417</c:v>
                </c:pt>
                <c:pt idx="1578">
                  <c:v>8489794.0158598796</c:v>
                </c:pt>
                <c:pt idx="1579">
                  <c:v>8489317.0757167153</c:v>
                </c:pt>
                <c:pt idx="1580">
                  <c:v>8390569.8879921027</c:v>
                </c:pt>
                <c:pt idx="1581">
                  <c:v>8253873.6254390515</c:v>
                </c:pt>
                <c:pt idx="1582">
                  <c:v>8399093.3669405952</c:v>
                </c:pt>
                <c:pt idx="1583">
                  <c:v>8405288.0914630052</c:v>
                </c:pt>
                <c:pt idx="1584">
                  <c:v>8406905.0458749738</c:v>
                </c:pt>
                <c:pt idx="1585">
                  <c:v>8490380.6339259557</c:v>
                </c:pt>
                <c:pt idx="1586">
                  <c:v>8423469.2651295811</c:v>
                </c:pt>
                <c:pt idx="1587">
                  <c:v>8497400.3336566985</c:v>
                </c:pt>
                <c:pt idx="1588">
                  <c:v>8532317.4797544554</c:v>
                </c:pt>
                <c:pt idx="1589">
                  <c:v>8524809.1951038893</c:v>
                </c:pt>
                <c:pt idx="1590">
                  <c:v>8614283.1858763192</c:v>
                </c:pt>
                <c:pt idx="1591">
                  <c:v>8638319.8444257919</c:v>
                </c:pt>
                <c:pt idx="1592">
                  <c:v>8708142.1672958378</c:v>
                </c:pt>
                <c:pt idx="1593">
                  <c:v>8649323.9292038456</c:v>
                </c:pt>
                <c:pt idx="1594">
                  <c:v>8639021.7854753695</c:v>
                </c:pt>
                <c:pt idx="1595">
                  <c:v>8650894.5823340546</c:v>
                </c:pt>
                <c:pt idx="1596">
                  <c:v>8686495.8698104024</c:v>
                </c:pt>
                <c:pt idx="1597">
                  <c:v>8661834.8737160545</c:v>
                </c:pt>
                <c:pt idx="1598">
                  <c:v>8686291.5114243515</c:v>
                </c:pt>
                <c:pt idx="1599">
                  <c:v>8790367.3970712237</c:v>
                </c:pt>
                <c:pt idx="1600">
                  <c:v>8718653.1022554617</c:v>
                </c:pt>
                <c:pt idx="1601">
                  <c:v>8721090.9850111622</c:v>
                </c:pt>
                <c:pt idx="1602">
                  <c:v>8767973.9368131254</c:v>
                </c:pt>
                <c:pt idx="1603">
                  <c:v>8760487.2685109302</c:v>
                </c:pt>
                <c:pt idx="1604">
                  <c:v>8509221.4861301202</c:v>
                </c:pt>
                <c:pt idx="1605">
                  <c:v>8636744.4530785792</c:v>
                </c:pt>
                <c:pt idx="1606">
                  <c:v>8718255.2448388916</c:v>
                </c:pt>
                <c:pt idx="1607">
                  <c:v>8710719.3559029698</c:v>
                </c:pt>
                <c:pt idx="1608">
                  <c:v>8755234.8145543057</c:v>
                </c:pt>
                <c:pt idx="1609">
                  <c:v>8807909.8272942156</c:v>
                </c:pt>
                <c:pt idx="1610">
                  <c:v>8778369.2824388705</c:v>
                </c:pt>
                <c:pt idx="1611">
                  <c:v>8827714.1849011909</c:v>
                </c:pt>
                <c:pt idx="1612">
                  <c:v>8864645.6679268666</c:v>
                </c:pt>
                <c:pt idx="1613">
                  <c:v>8806068.7519576978</c:v>
                </c:pt>
                <c:pt idx="1614">
                  <c:v>8890268.0383515675</c:v>
                </c:pt>
                <c:pt idx="1615">
                  <c:v>8951304.0363067444</c:v>
                </c:pt>
                <c:pt idx="1616">
                  <c:v>8933400.1684512608</c:v>
                </c:pt>
                <c:pt idx="1617">
                  <c:v>8927798.8935163319</c:v>
                </c:pt>
                <c:pt idx="1618">
                  <c:v>8998504.8555685245</c:v>
                </c:pt>
                <c:pt idx="1619">
                  <c:v>9068722.0473105349</c:v>
                </c:pt>
                <c:pt idx="1620">
                  <c:v>8893444.3669132125</c:v>
                </c:pt>
                <c:pt idx="1621">
                  <c:v>8880907.2842991222</c:v>
                </c:pt>
                <c:pt idx="1622">
                  <c:v>8948521.7956592292</c:v>
                </c:pt>
                <c:pt idx="1623">
                  <c:v>8871546.3303067144</c:v>
                </c:pt>
                <c:pt idx="1624">
                  <c:v>8827555.2826192882</c:v>
                </c:pt>
                <c:pt idx="1625">
                  <c:v>8904556.6738626081</c:v>
                </c:pt>
                <c:pt idx="1626">
                  <c:v>9008338.0925994013</c:v>
                </c:pt>
                <c:pt idx="1627">
                  <c:v>8958965.3478449732</c:v>
                </c:pt>
                <c:pt idx="1628">
                  <c:v>9091636.2091438789</c:v>
                </c:pt>
                <c:pt idx="1629">
                  <c:v>9081471.6816906445</c:v>
                </c:pt>
                <c:pt idx="1630">
                  <c:v>9109740.3045618422</c:v>
                </c:pt>
                <c:pt idx="1631">
                  <c:v>9048752.5714763831</c:v>
                </c:pt>
                <c:pt idx="1632">
                  <c:v>8907640.2201461215</c:v>
                </c:pt>
                <c:pt idx="1633">
                  <c:v>9082818.9176076688</c:v>
                </c:pt>
                <c:pt idx="1634">
                  <c:v>8924967.7941243742</c:v>
                </c:pt>
                <c:pt idx="1635">
                  <c:v>8938913.9096859656</c:v>
                </c:pt>
                <c:pt idx="1636">
                  <c:v>8918009.2672377136</c:v>
                </c:pt>
                <c:pt idx="1637">
                  <c:v>9033681.2437403668</c:v>
                </c:pt>
                <c:pt idx="1638">
                  <c:v>9004175.4770761598</c:v>
                </c:pt>
                <c:pt idx="1639">
                  <c:v>9083352.112516867</c:v>
                </c:pt>
                <c:pt idx="1640">
                  <c:v>9105362.5980906393</c:v>
                </c:pt>
                <c:pt idx="1641">
                  <c:v>9151225.7728136461</c:v>
                </c:pt>
                <c:pt idx="1642">
                  <c:v>9221073.1740188114</c:v>
                </c:pt>
                <c:pt idx="1643">
                  <c:v>9157311.4198187795</c:v>
                </c:pt>
                <c:pt idx="1644">
                  <c:v>9205683.1005631741</c:v>
                </c:pt>
                <c:pt idx="1645">
                  <c:v>9157187.5735704768</c:v>
                </c:pt>
                <c:pt idx="1646">
                  <c:v>9163291.838509772</c:v>
                </c:pt>
                <c:pt idx="1647">
                  <c:v>9209019.2891387865</c:v>
                </c:pt>
                <c:pt idx="1648">
                  <c:v>9259934.503588682</c:v>
                </c:pt>
                <c:pt idx="1649">
                  <c:v>9164493.8484252635</c:v>
                </c:pt>
                <c:pt idx="1650">
                  <c:v>9139754.1710481644</c:v>
                </c:pt>
                <c:pt idx="1651">
                  <c:v>9161936.883422235</c:v>
                </c:pt>
                <c:pt idx="1652">
                  <c:v>9229614.1957299262</c:v>
                </c:pt>
                <c:pt idx="1653">
                  <c:v>9070272.4237282258</c:v>
                </c:pt>
                <c:pt idx="1654">
                  <c:v>9138943.1153458357</c:v>
                </c:pt>
                <c:pt idx="1655">
                  <c:v>9061971.1829299144</c:v>
                </c:pt>
                <c:pt idx="1656">
                  <c:v>9104479.4942098986</c:v>
                </c:pt>
                <c:pt idx="1657">
                  <c:v>9093972.2309938744</c:v>
                </c:pt>
                <c:pt idx="1658">
                  <c:v>9116630.9808965195</c:v>
                </c:pt>
                <c:pt idx="1659">
                  <c:v>9116935.5040225871</c:v>
                </c:pt>
                <c:pt idx="1660">
                  <c:v>9201071.7356707435</c:v>
                </c:pt>
                <c:pt idx="1661">
                  <c:v>9161023.8789835367</c:v>
                </c:pt>
                <c:pt idx="1662">
                  <c:v>9220654.1296606101</c:v>
                </c:pt>
                <c:pt idx="1663">
                  <c:v>9063399.8412723821</c:v>
                </c:pt>
                <c:pt idx="1664">
                  <c:v>9124904.9388656188</c:v>
                </c:pt>
                <c:pt idx="1665">
                  <c:v>9233081.428773405</c:v>
                </c:pt>
                <c:pt idx="1666">
                  <c:v>9236544.7296739463</c:v>
                </c:pt>
                <c:pt idx="1667">
                  <c:v>9274080.3910710327</c:v>
                </c:pt>
                <c:pt idx="1668">
                  <c:v>9064134.2616574094</c:v>
                </c:pt>
                <c:pt idx="1669">
                  <c:v>9099898.7201910745</c:v>
                </c:pt>
                <c:pt idx="1670">
                  <c:v>9063474.4207546283</c:v>
                </c:pt>
                <c:pt idx="1671">
                  <c:v>9151539.3455149252</c:v>
                </c:pt>
                <c:pt idx="1672">
                  <c:v>9128903.2567443606</c:v>
                </c:pt>
                <c:pt idx="1673">
                  <c:v>9106677.0459323358</c:v>
                </c:pt>
                <c:pt idx="1674">
                  <c:v>9082637.6644564737</c:v>
                </c:pt>
                <c:pt idx="1675">
                  <c:v>9030975.1587240864</c:v>
                </c:pt>
                <c:pt idx="1676">
                  <c:v>9099592.8768227771</c:v>
                </c:pt>
                <c:pt idx="1677">
                  <c:v>9181027.720154902</c:v>
                </c:pt>
                <c:pt idx="1678">
                  <c:v>9301381.9878446553</c:v>
                </c:pt>
                <c:pt idx="1679">
                  <c:v>9279270.7437440194</c:v>
                </c:pt>
                <c:pt idx="1680">
                  <c:v>9259340.6494646929</c:v>
                </c:pt>
                <c:pt idx="1681">
                  <c:v>9320670.7336913459</c:v>
                </c:pt>
                <c:pt idx="1682">
                  <c:v>9305431.57101053</c:v>
                </c:pt>
                <c:pt idx="1683">
                  <c:v>9233746.80379894</c:v>
                </c:pt>
                <c:pt idx="1684">
                  <c:v>9407127.0721496623</c:v>
                </c:pt>
                <c:pt idx="1685">
                  <c:v>9417655.3390490264</c:v>
                </c:pt>
                <c:pt idx="1686">
                  <c:v>9422831.0110559445</c:v>
                </c:pt>
                <c:pt idx="1687">
                  <c:v>9461209.5591136403</c:v>
                </c:pt>
                <c:pt idx="1688">
                  <c:v>9514515.2412602715</c:v>
                </c:pt>
                <c:pt idx="1689">
                  <c:v>9525197.0685856473</c:v>
                </c:pt>
                <c:pt idx="1690">
                  <c:v>9580578.0371877048</c:v>
                </c:pt>
                <c:pt idx="1691">
                  <c:v>9511379.4127399474</c:v>
                </c:pt>
                <c:pt idx="1692">
                  <c:v>9515511.6216319017</c:v>
                </c:pt>
                <c:pt idx="1693">
                  <c:v>9561656.2250236087</c:v>
                </c:pt>
                <c:pt idx="1694">
                  <c:v>9392134.6432083566</c:v>
                </c:pt>
                <c:pt idx="1695">
                  <c:v>9438521.7495313678</c:v>
                </c:pt>
                <c:pt idx="1696">
                  <c:v>9602881.3962434381</c:v>
                </c:pt>
                <c:pt idx="1697">
                  <c:v>9705095.9117245544</c:v>
                </c:pt>
                <c:pt idx="1698">
                  <c:v>9742397.0674668849</c:v>
                </c:pt>
                <c:pt idx="1699">
                  <c:v>9796653.9794579111</c:v>
                </c:pt>
                <c:pt idx="1700">
                  <c:v>9828912.7970865667</c:v>
                </c:pt>
                <c:pt idx="1701">
                  <c:v>9853318.0756440088</c:v>
                </c:pt>
                <c:pt idx="1702">
                  <c:v>9914126.9834123664</c:v>
                </c:pt>
                <c:pt idx="1703">
                  <c:v>9920570.2936156727</c:v>
                </c:pt>
                <c:pt idx="1704">
                  <c:v>9930572.7209189944</c:v>
                </c:pt>
                <c:pt idx="1705">
                  <c:v>9856314.6416278537</c:v>
                </c:pt>
                <c:pt idx="1706">
                  <c:v>9897781.5272651967</c:v>
                </c:pt>
                <c:pt idx="1707">
                  <c:v>9871703.783767987</c:v>
                </c:pt>
                <c:pt idx="1708">
                  <c:v>9867108.2835423537</c:v>
                </c:pt>
                <c:pt idx="1709">
                  <c:v>9868983.1358179785</c:v>
                </c:pt>
                <c:pt idx="1710">
                  <c:v>9920360.2947963215</c:v>
                </c:pt>
                <c:pt idx="1711">
                  <c:v>9914923.2821861878</c:v>
                </c:pt>
                <c:pt idx="1712">
                  <c:v>9920817.525784703</c:v>
                </c:pt>
                <c:pt idx="1713">
                  <c:v>9962221.7142077666</c:v>
                </c:pt>
                <c:pt idx="1714">
                  <c:v>9926874.4320711214</c:v>
                </c:pt>
                <c:pt idx="1715">
                  <c:v>9936638.1613355707</c:v>
                </c:pt>
                <c:pt idx="1716">
                  <c:v>9870937.4973685555</c:v>
                </c:pt>
                <c:pt idx="1717">
                  <c:v>9871714.32195439</c:v>
                </c:pt>
                <c:pt idx="1718">
                  <c:v>10086969.781676413</c:v>
                </c:pt>
                <c:pt idx="1719">
                  <c:v>10027889.517175695</c:v>
                </c:pt>
                <c:pt idx="1720">
                  <c:v>10023696.952097932</c:v>
                </c:pt>
                <c:pt idx="1721">
                  <c:v>9965379.3700106386</c:v>
                </c:pt>
                <c:pt idx="1722">
                  <c:v>9973024.5697613023</c:v>
                </c:pt>
                <c:pt idx="1723">
                  <c:v>10056152.663296694</c:v>
                </c:pt>
                <c:pt idx="1724">
                  <c:v>10135811.213071836</c:v>
                </c:pt>
                <c:pt idx="1725">
                  <c:v>10077463.85284479</c:v>
                </c:pt>
                <c:pt idx="1726">
                  <c:v>10137995.791188531</c:v>
                </c:pt>
                <c:pt idx="1727">
                  <c:v>10034020.197942182</c:v>
                </c:pt>
                <c:pt idx="1728">
                  <c:v>10058042.417294025</c:v>
                </c:pt>
                <c:pt idx="1729">
                  <c:v>10107380.511400688</c:v>
                </c:pt>
                <c:pt idx="1730">
                  <c:v>10068099.249501349</c:v>
                </c:pt>
                <c:pt idx="1731">
                  <c:v>9947546.7515401561</c:v>
                </c:pt>
                <c:pt idx="1732">
                  <c:v>9971426.9075559247</c:v>
                </c:pt>
                <c:pt idx="1733">
                  <c:v>9906295.3422631044</c:v>
                </c:pt>
                <c:pt idx="1734">
                  <c:v>9982784.6533648353</c:v>
                </c:pt>
                <c:pt idx="1735">
                  <c:v>10046588.42837413</c:v>
                </c:pt>
                <c:pt idx="1736">
                  <c:v>9966737.5247233901</c:v>
                </c:pt>
                <c:pt idx="1737">
                  <c:v>9994804.2571653463</c:v>
                </c:pt>
                <c:pt idx="1738">
                  <c:v>9977382.8274360467</c:v>
                </c:pt>
                <c:pt idx="1739">
                  <c:v>9985131.3641982023</c:v>
                </c:pt>
                <c:pt idx="1740">
                  <c:v>9709672.0913999751</c:v>
                </c:pt>
                <c:pt idx="1741">
                  <c:v>9867715.2336024307</c:v>
                </c:pt>
                <c:pt idx="1742">
                  <c:v>9806728.415841965</c:v>
                </c:pt>
                <c:pt idx="1743">
                  <c:v>9664974.0929762833</c:v>
                </c:pt>
                <c:pt idx="1744">
                  <c:v>9638151.8025608044</c:v>
                </c:pt>
                <c:pt idx="1745">
                  <c:v>9724346.0951640569</c:v>
                </c:pt>
                <c:pt idx="1746">
                  <c:v>9792930.1604990382</c:v>
                </c:pt>
                <c:pt idx="1747">
                  <c:v>9820168.754862193</c:v>
                </c:pt>
                <c:pt idx="1748">
                  <c:v>9861703.0104575753</c:v>
                </c:pt>
                <c:pt idx="1749">
                  <c:v>9835087.0180830583</c:v>
                </c:pt>
                <c:pt idx="1750">
                  <c:v>9829023.2434619181</c:v>
                </c:pt>
                <c:pt idx="1751">
                  <c:v>9788766.590992419</c:v>
                </c:pt>
                <c:pt idx="1752">
                  <c:v>9909067.9280389063</c:v>
                </c:pt>
                <c:pt idx="1753">
                  <c:v>10023657.429469304</c:v>
                </c:pt>
                <c:pt idx="1754">
                  <c:v>9957274.5911264792</c:v>
                </c:pt>
                <c:pt idx="1755">
                  <c:v>9923382.2723388076</c:v>
                </c:pt>
                <c:pt idx="1756">
                  <c:v>9911302.4579364303</c:v>
                </c:pt>
                <c:pt idx="1757">
                  <c:v>9866655.7129973508</c:v>
                </c:pt>
                <c:pt idx="1758">
                  <c:v>9794066.61019581</c:v>
                </c:pt>
                <c:pt idx="1759">
                  <c:v>9793546.327917546</c:v>
                </c:pt>
                <c:pt idx="1760">
                  <c:v>9790600.6122289896</c:v>
                </c:pt>
                <c:pt idx="1761">
                  <c:v>9722132.1898048874</c:v>
                </c:pt>
                <c:pt idx="1762">
                  <c:v>153250.4596963737</c:v>
                </c:pt>
                <c:pt idx="1763">
                  <c:v>155633.52620818574</c:v>
                </c:pt>
                <c:pt idx="1764">
                  <c:v>155910.16974809897</c:v>
                </c:pt>
                <c:pt idx="1765">
                  <c:v>157171.23701491544</c:v>
                </c:pt>
                <c:pt idx="1766">
                  <c:v>158383.88015131731</c:v>
                </c:pt>
                <c:pt idx="1767">
                  <c:v>158204.69406455519</c:v>
                </c:pt>
                <c:pt idx="1768">
                  <c:v>158108.25946775469</c:v>
                </c:pt>
                <c:pt idx="1769">
                  <c:v>159290.29674013564</c:v>
                </c:pt>
                <c:pt idx="1770">
                  <c:v>159439.31475316614</c:v>
                </c:pt>
                <c:pt idx="1771">
                  <c:v>158630.5258595401</c:v>
                </c:pt>
                <c:pt idx="1772">
                  <c:v>162042.4734215819</c:v>
                </c:pt>
                <c:pt idx="1773">
                  <c:v>162219.94236044682</c:v>
                </c:pt>
                <c:pt idx="1774">
                  <c:v>162034.7912171818</c:v>
                </c:pt>
                <c:pt idx="1775">
                  <c:v>164275.71647796597</c:v>
                </c:pt>
                <c:pt idx="1776">
                  <c:v>165287.83700002919</c:v>
                </c:pt>
                <c:pt idx="1777">
                  <c:v>164014.73100408408</c:v>
                </c:pt>
                <c:pt idx="1778">
                  <c:v>161743.8841975613</c:v>
                </c:pt>
                <c:pt idx="1779">
                  <c:v>165715.77671317037</c:v>
                </c:pt>
                <c:pt idx="1780">
                  <c:v>165388.47116802592</c:v>
                </c:pt>
                <c:pt idx="1781">
                  <c:v>164391.38387676634</c:v>
                </c:pt>
                <c:pt idx="1782">
                  <c:v>163883.64045218931</c:v>
                </c:pt>
                <c:pt idx="1783">
                  <c:v>164317.96360612765</c:v>
                </c:pt>
                <c:pt idx="1784">
                  <c:v>161805.47401992785</c:v>
                </c:pt>
                <c:pt idx="1785">
                  <c:v>156300.71922155496</c:v>
                </c:pt>
                <c:pt idx="1786">
                  <c:v>160599.63940105186</c:v>
                </c:pt>
                <c:pt idx="1787">
                  <c:v>158466.02257560167</c:v>
                </c:pt>
                <c:pt idx="1788">
                  <c:v>152774.29259478863</c:v>
                </c:pt>
                <c:pt idx="1789">
                  <c:v>156112.73159148425</c:v>
                </c:pt>
                <c:pt idx="1790">
                  <c:v>157525.65160163105</c:v>
                </c:pt>
                <c:pt idx="1791">
                  <c:v>157977.11311834748</c:v>
                </c:pt>
                <c:pt idx="1792">
                  <c:v>160079.45032117871</c:v>
                </c:pt>
                <c:pt idx="1793">
                  <c:v>162195.30969030509</c:v>
                </c:pt>
                <c:pt idx="1794">
                  <c:v>161724.9023340912</c:v>
                </c:pt>
                <c:pt idx="1795">
                  <c:v>161725.82046680583</c:v>
                </c:pt>
                <c:pt idx="1796">
                  <c:v>161015.23293825221</c:v>
                </c:pt>
                <c:pt idx="1797">
                  <c:v>161946.80235927831</c:v>
                </c:pt>
                <c:pt idx="1798">
                  <c:v>164214.34795056796</c:v>
                </c:pt>
                <c:pt idx="1799">
                  <c:v>165564.55265809287</c:v>
                </c:pt>
                <c:pt idx="1800">
                  <c:v>163887.71174430757</c:v>
                </c:pt>
                <c:pt idx="1801">
                  <c:v>164291.80892727073</c:v>
                </c:pt>
                <c:pt idx="1802">
                  <c:v>162066.59309471503</c:v>
                </c:pt>
                <c:pt idx="1803">
                  <c:v>163731.19747009888</c:v>
                </c:pt>
                <c:pt idx="1804">
                  <c:v>165917.2000135495</c:v>
                </c:pt>
                <c:pt idx="1805">
                  <c:v>166248.5805680156</c:v>
                </c:pt>
                <c:pt idx="1806">
                  <c:v>166059.97070581501</c:v>
                </c:pt>
                <c:pt idx="1807">
                  <c:v>166734.92373936655</c:v>
                </c:pt>
                <c:pt idx="1808">
                  <c:v>169774.9348127885</c:v>
                </c:pt>
                <c:pt idx="1809">
                  <c:v>169636.60711600096</c:v>
                </c:pt>
                <c:pt idx="1810">
                  <c:v>167928.30857323037</c:v>
                </c:pt>
                <c:pt idx="1811">
                  <c:v>167747.32554006626</c:v>
                </c:pt>
                <c:pt idx="1812">
                  <c:v>167610.72517276159</c:v>
                </c:pt>
                <c:pt idx="1813">
                  <c:v>167595.60941049879</c:v>
                </c:pt>
                <c:pt idx="1814">
                  <c:v>165307.22853592795</c:v>
                </c:pt>
                <c:pt idx="1815">
                  <c:v>165493.85594028942</c:v>
                </c:pt>
                <c:pt idx="1816">
                  <c:v>166139.51711620516</c:v>
                </c:pt>
                <c:pt idx="1817">
                  <c:v>161762.01558637372</c:v>
                </c:pt>
                <c:pt idx="1818">
                  <c:v>158820.09575455511</c:v>
                </c:pt>
                <c:pt idx="1819">
                  <c:v>164127.74258198234</c:v>
                </c:pt>
                <c:pt idx="1820">
                  <c:v>157517.718767971</c:v>
                </c:pt>
                <c:pt idx="1821">
                  <c:v>155699.12726375004</c:v>
                </c:pt>
                <c:pt idx="1822">
                  <c:v>157878.7764422083</c:v>
                </c:pt>
                <c:pt idx="1823">
                  <c:v>152009.86611489399</c:v>
                </c:pt>
                <c:pt idx="1824">
                  <c:v>153707.59943465295</c:v>
                </c:pt>
                <c:pt idx="1825">
                  <c:v>156453.59664932339</c:v>
                </c:pt>
                <c:pt idx="1826">
                  <c:v>156832.81582442779</c:v>
                </c:pt>
                <c:pt idx="1827">
                  <c:v>154415.98202517038</c:v>
                </c:pt>
                <c:pt idx="1828">
                  <c:v>154872.00187528902</c:v>
                </c:pt>
                <c:pt idx="1829">
                  <c:v>158497.69440929181</c:v>
                </c:pt>
                <c:pt idx="1830">
                  <c:v>158150.56135732873</c:v>
                </c:pt>
                <c:pt idx="1831">
                  <c:v>160539.65379765941</c:v>
                </c:pt>
                <c:pt idx="1832">
                  <c:v>159708.49032871609</c:v>
                </c:pt>
                <c:pt idx="1833">
                  <c:v>161167.35365794439</c:v>
                </c:pt>
                <c:pt idx="1834">
                  <c:v>163189.83583578133</c:v>
                </c:pt>
                <c:pt idx="1835">
                  <c:v>163163.91093708307</c:v>
                </c:pt>
                <c:pt idx="1836">
                  <c:v>159768.01189884983</c:v>
                </c:pt>
                <c:pt idx="1837">
                  <c:v>159167.47191097646</c:v>
                </c:pt>
                <c:pt idx="1838">
                  <c:v>158725.48355743245</c:v>
                </c:pt>
                <c:pt idx="1839">
                  <c:v>157616.6534315944</c:v>
                </c:pt>
                <c:pt idx="1840">
                  <c:v>157790.58914456193</c:v>
                </c:pt>
                <c:pt idx="1841">
                  <c:v>160591.65138750148</c:v>
                </c:pt>
                <c:pt idx="1842">
                  <c:v>159790.14535105485</c:v>
                </c:pt>
                <c:pt idx="1843">
                  <c:v>157336.45577538534</c:v>
                </c:pt>
                <c:pt idx="1844">
                  <c:v>158618.77890724523</c:v>
                </c:pt>
                <c:pt idx="1845">
                  <c:v>159109.70503657777</c:v>
                </c:pt>
                <c:pt idx="1846">
                  <c:v>159332.1971946882</c:v>
                </c:pt>
                <c:pt idx="1847">
                  <c:v>161896.77179131421</c:v>
                </c:pt>
                <c:pt idx="1848">
                  <c:v>163253.24362939355</c:v>
                </c:pt>
                <c:pt idx="1849">
                  <c:v>163698.56940339206</c:v>
                </c:pt>
                <c:pt idx="1850">
                  <c:v>166882.72903372403</c:v>
                </c:pt>
                <c:pt idx="1851">
                  <c:v>167784.41260398342</c:v>
                </c:pt>
                <c:pt idx="1852">
                  <c:v>167071.20067019601</c:v>
                </c:pt>
                <c:pt idx="1853">
                  <c:v>167321.44170836388</c:v>
                </c:pt>
                <c:pt idx="1854">
                  <c:v>166773.94227885947</c:v>
                </c:pt>
                <c:pt idx="1855">
                  <c:v>168611.96906322669</c:v>
                </c:pt>
                <c:pt idx="1856">
                  <c:v>169013.23060551714</c:v>
                </c:pt>
                <c:pt idx="1857">
                  <c:v>167631.39771127186</c:v>
                </c:pt>
                <c:pt idx="1858">
                  <c:v>170160.80514763304</c:v>
                </c:pt>
                <c:pt idx="1859">
                  <c:v>169935.58934353941</c:v>
                </c:pt>
                <c:pt idx="1860">
                  <c:v>170122.37121809728</c:v>
                </c:pt>
                <c:pt idx="1861">
                  <c:v>169804.38970106331</c:v>
                </c:pt>
                <c:pt idx="1862">
                  <c:v>169621.73416773969</c:v>
                </c:pt>
                <c:pt idx="1863">
                  <c:v>168276.57845482623</c:v>
                </c:pt>
                <c:pt idx="1864">
                  <c:v>170807.88443594793</c:v>
                </c:pt>
                <c:pt idx="1865">
                  <c:v>169678.08112138245</c:v>
                </c:pt>
                <c:pt idx="1866">
                  <c:v>172096.7859362537</c:v>
                </c:pt>
                <c:pt idx="1867">
                  <c:v>172893.38956006861</c:v>
                </c:pt>
                <c:pt idx="1868">
                  <c:v>173427.02977466056</c:v>
                </c:pt>
                <c:pt idx="1869">
                  <c:v>174528.76391113858</c:v>
                </c:pt>
                <c:pt idx="1870">
                  <c:v>172876.61800556001</c:v>
                </c:pt>
                <c:pt idx="1871">
                  <c:v>173869.90382704634</c:v>
                </c:pt>
                <c:pt idx="1872">
                  <c:v>173900.17987541819</c:v>
                </c:pt>
                <c:pt idx="1873">
                  <c:v>175062.19894262005</c:v>
                </c:pt>
                <c:pt idx="1874">
                  <c:v>174925.28306821507</c:v>
                </c:pt>
                <c:pt idx="1875">
                  <c:v>177131.77542170859</c:v>
                </c:pt>
                <c:pt idx="1876">
                  <c:v>179124.9887682893</c:v>
                </c:pt>
                <c:pt idx="1877">
                  <c:v>180065.73166036492</c:v>
                </c:pt>
                <c:pt idx="1878">
                  <c:v>179802.67099770362</c:v>
                </c:pt>
                <c:pt idx="1879">
                  <c:v>180254.23536132951</c:v>
                </c:pt>
                <c:pt idx="1880">
                  <c:v>179626.2613012004</c:v>
                </c:pt>
                <c:pt idx="1881">
                  <c:v>178067.71028168497</c:v>
                </c:pt>
                <c:pt idx="1882">
                  <c:v>175317.71467080998</c:v>
                </c:pt>
                <c:pt idx="1883">
                  <c:v>175731.77972848879</c:v>
                </c:pt>
                <c:pt idx="1884">
                  <c:v>173290.97672597624</c:v>
                </c:pt>
                <c:pt idx="1885">
                  <c:v>175819.60843187108</c:v>
                </c:pt>
                <c:pt idx="1886">
                  <c:v>174439.29593024543</c:v>
                </c:pt>
                <c:pt idx="1887">
                  <c:v>176633.6657805655</c:v>
                </c:pt>
                <c:pt idx="1888">
                  <c:v>174700.86642246743</c:v>
                </c:pt>
                <c:pt idx="1889">
                  <c:v>177305.37729117731</c:v>
                </c:pt>
                <c:pt idx="1890">
                  <c:v>179122.79770609931</c:v>
                </c:pt>
                <c:pt idx="1891">
                  <c:v>180081.85376378466</c:v>
                </c:pt>
                <c:pt idx="1892">
                  <c:v>181180.30549588642</c:v>
                </c:pt>
                <c:pt idx="1893">
                  <c:v>180030.56206035559</c:v>
                </c:pt>
                <c:pt idx="1894">
                  <c:v>183177.05659499229</c:v>
                </c:pt>
                <c:pt idx="1895">
                  <c:v>182322.01701990221</c:v>
                </c:pt>
                <c:pt idx="1896">
                  <c:v>182970.05028778536</c:v>
                </c:pt>
                <c:pt idx="1897">
                  <c:v>183714.87241053133</c:v>
                </c:pt>
                <c:pt idx="1898">
                  <c:v>185497.22536800726</c:v>
                </c:pt>
                <c:pt idx="1899">
                  <c:v>184500.46462992099</c:v>
                </c:pt>
                <c:pt idx="1900">
                  <c:v>184241.99941671497</c:v>
                </c:pt>
                <c:pt idx="1901">
                  <c:v>184397.34827952544</c:v>
                </c:pt>
                <c:pt idx="1902">
                  <c:v>184795.1787898739</c:v>
                </c:pt>
                <c:pt idx="1903">
                  <c:v>185710.00315081459</c:v>
                </c:pt>
                <c:pt idx="1904">
                  <c:v>184132.68839255229</c:v>
                </c:pt>
                <c:pt idx="1905">
                  <c:v>181337.19582021053</c:v>
                </c:pt>
                <c:pt idx="1906">
                  <c:v>179145.89609309181</c:v>
                </c:pt>
                <c:pt idx="1907">
                  <c:v>179509.98071205412</c:v>
                </c:pt>
                <c:pt idx="1908">
                  <c:v>180361.16751344866</c:v>
                </c:pt>
                <c:pt idx="1909">
                  <c:v>182911.63176299454</c:v>
                </c:pt>
                <c:pt idx="1910">
                  <c:v>183375.82995151426</c:v>
                </c:pt>
                <c:pt idx="1911">
                  <c:v>184089.4005139801</c:v>
                </c:pt>
                <c:pt idx="1912">
                  <c:v>184857.75837671675</c:v>
                </c:pt>
                <c:pt idx="1913">
                  <c:v>184506.97870052228</c:v>
                </c:pt>
                <c:pt idx="1914">
                  <c:v>183689.82539771084</c:v>
                </c:pt>
                <c:pt idx="1915">
                  <c:v>183414.52529253988</c:v>
                </c:pt>
                <c:pt idx="1916">
                  <c:v>183855.69325365516</c:v>
                </c:pt>
                <c:pt idx="1917">
                  <c:v>183712.63355192458</c:v>
                </c:pt>
                <c:pt idx="1918">
                  <c:v>181459.55650598533</c:v>
                </c:pt>
                <c:pt idx="1919">
                  <c:v>182394.44165727912</c:v>
                </c:pt>
                <c:pt idx="1920">
                  <c:v>181232.08430759251</c:v>
                </c:pt>
                <c:pt idx="1921">
                  <c:v>181311.85490237587</c:v>
                </c:pt>
                <c:pt idx="1922">
                  <c:v>181725.82039489315</c:v>
                </c:pt>
                <c:pt idx="1923">
                  <c:v>182676.75049274365</c:v>
                </c:pt>
                <c:pt idx="1924">
                  <c:v>183126.9739347889</c:v>
                </c:pt>
                <c:pt idx="1925">
                  <c:v>184999.37247131605</c:v>
                </c:pt>
                <c:pt idx="1926">
                  <c:v>186121.0127962587</c:v>
                </c:pt>
                <c:pt idx="1927">
                  <c:v>185860.02202303326</c:v>
                </c:pt>
                <c:pt idx="1928">
                  <c:v>187005.85171052764</c:v>
                </c:pt>
                <c:pt idx="1929">
                  <c:v>185933.58622575057</c:v>
                </c:pt>
                <c:pt idx="1930">
                  <c:v>186936.56018507684</c:v>
                </c:pt>
                <c:pt idx="1931">
                  <c:v>187220.4834311961</c:v>
                </c:pt>
                <c:pt idx="1932">
                  <c:v>186038.01968211259</c:v>
                </c:pt>
                <c:pt idx="1933">
                  <c:v>184287.57754224603</c:v>
                </c:pt>
                <c:pt idx="1934">
                  <c:v>184097.3282378047</c:v>
                </c:pt>
                <c:pt idx="1935">
                  <c:v>185827.9183132663</c:v>
                </c:pt>
                <c:pt idx="1936">
                  <c:v>185856.56728743835</c:v>
                </c:pt>
                <c:pt idx="1937">
                  <c:v>185726.48176849817</c:v>
                </c:pt>
                <c:pt idx="1938">
                  <c:v>186088.90748003213</c:v>
                </c:pt>
                <c:pt idx="1939">
                  <c:v>185626.85137343372</c:v>
                </c:pt>
                <c:pt idx="1940">
                  <c:v>184872.0172485786</c:v>
                </c:pt>
                <c:pt idx="1941">
                  <c:v>185771.67120422926</c:v>
                </c:pt>
                <c:pt idx="1942">
                  <c:v>185297.29465853985</c:v>
                </c:pt>
                <c:pt idx="1943">
                  <c:v>187064.20333437598</c:v>
                </c:pt>
                <c:pt idx="1944">
                  <c:v>185375.041404716</c:v>
                </c:pt>
                <c:pt idx="1945">
                  <c:v>185931.16335571135</c:v>
                </c:pt>
                <c:pt idx="1946">
                  <c:v>185357.08712795694</c:v>
                </c:pt>
                <c:pt idx="1947">
                  <c:v>184432.8820310203</c:v>
                </c:pt>
                <c:pt idx="1948">
                  <c:v>184715.43759132762</c:v>
                </c:pt>
                <c:pt idx="1949">
                  <c:v>184148.81525524039</c:v>
                </c:pt>
                <c:pt idx="1950">
                  <c:v>184766.81899632068</c:v>
                </c:pt>
                <c:pt idx="1951">
                  <c:v>185238.85799144729</c:v>
                </c:pt>
                <c:pt idx="1952">
                  <c:v>185851.68435330098</c:v>
                </c:pt>
                <c:pt idx="1953">
                  <c:v>184666.64033417773</c:v>
                </c:pt>
                <c:pt idx="1954">
                  <c:v>182558.83395555534</c:v>
                </c:pt>
                <c:pt idx="1955">
                  <c:v>181202.01691955214</c:v>
                </c:pt>
                <c:pt idx="1956">
                  <c:v>181264.26190624043</c:v>
                </c:pt>
                <c:pt idx="1957">
                  <c:v>173869.22234633798</c:v>
                </c:pt>
                <c:pt idx="1958">
                  <c:v>172903.16570674788</c:v>
                </c:pt>
                <c:pt idx="1959">
                  <c:v>174403.51274573177</c:v>
                </c:pt>
                <c:pt idx="1960">
                  <c:v>173438.23069313559</c:v>
                </c:pt>
                <c:pt idx="1961">
                  <c:v>177470.01793039191</c:v>
                </c:pt>
                <c:pt idx="1962">
                  <c:v>177356.96842518068</c:v>
                </c:pt>
                <c:pt idx="1963">
                  <c:v>174991.93875967211</c:v>
                </c:pt>
                <c:pt idx="1964">
                  <c:v>172960.6951265987</c:v>
                </c:pt>
                <c:pt idx="1965">
                  <c:v>172734.42306363391</c:v>
                </c:pt>
                <c:pt idx="1966">
                  <c:v>173063.27888861243</c:v>
                </c:pt>
                <c:pt idx="1967">
                  <c:v>164070.01256071162</c:v>
                </c:pt>
                <c:pt idx="1968">
                  <c:v>169291.10780038754</c:v>
                </c:pt>
                <c:pt idx="1969">
                  <c:v>166682.57391777635</c:v>
                </c:pt>
                <c:pt idx="1970">
                  <c:v>164627.35447573749</c:v>
                </c:pt>
                <c:pt idx="1971">
                  <c:v>168033.59026410838</c:v>
                </c:pt>
                <c:pt idx="1972">
                  <c:v>171158.98971731635</c:v>
                </c:pt>
                <c:pt idx="1973">
                  <c:v>174654.05211734603</c:v>
                </c:pt>
                <c:pt idx="1974">
                  <c:v>170666.05990478033</c:v>
                </c:pt>
                <c:pt idx="1975">
                  <c:v>170469.29837939178</c:v>
                </c:pt>
                <c:pt idx="1976">
                  <c:v>171698.35935690373</c:v>
                </c:pt>
                <c:pt idx="1977">
                  <c:v>175522.23721852529</c:v>
                </c:pt>
                <c:pt idx="1978">
                  <c:v>173892.47489471591</c:v>
                </c:pt>
                <c:pt idx="1979">
                  <c:v>172957.60059356299</c:v>
                </c:pt>
                <c:pt idx="1980">
                  <c:v>168504.0410731954</c:v>
                </c:pt>
                <c:pt idx="1981">
                  <c:v>168820.4601809601</c:v>
                </c:pt>
                <c:pt idx="1982">
                  <c:v>168145.10612581755</c:v>
                </c:pt>
                <c:pt idx="1983">
                  <c:v>170911.87115017278</c:v>
                </c:pt>
                <c:pt idx="1984">
                  <c:v>170390.13349420283</c:v>
                </c:pt>
                <c:pt idx="1985">
                  <c:v>164934.10022178662</c:v>
                </c:pt>
                <c:pt idx="1986">
                  <c:v>162684.33918923006</c:v>
                </c:pt>
                <c:pt idx="1987">
                  <c:v>164541.78797991821</c:v>
                </c:pt>
                <c:pt idx="1988">
                  <c:v>163727.93709500507</c:v>
                </c:pt>
                <c:pt idx="1989">
                  <c:v>166918.2132529447</c:v>
                </c:pt>
                <c:pt idx="1990">
                  <c:v>167154.37719834223</c:v>
                </c:pt>
                <c:pt idx="1991">
                  <c:v>171667.6902852832</c:v>
                </c:pt>
                <c:pt idx="1992">
                  <c:v>170026.02778707456</c:v>
                </c:pt>
                <c:pt idx="1993">
                  <c:v>172043.04418741787</c:v>
                </c:pt>
                <c:pt idx="1994">
                  <c:v>173225.39894595099</c:v>
                </c:pt>
                <c:pt idx="1995">
                  <c:v>165745.23688748182</c:v>
                </c:pt>
                <c:pt idx="1996">
                  <c:v>168185.52275179827</c:v>
                </c:pt>
                <c:pt idx="1997">
                  <c:v>162945.8550921111</c:v>
                </c:pt>
                <c:pt idx="1998">
                  <c:v>165252.29397410966</c:v>
                </c:pt>
                <c:pt idx="1999">
                  <c:v>166251.25705493498</c:v>
                </c:pt>
                <c:pt idx="2000">
                  <c:v>167992.74374110255</c:v>
                </c:pt>
                <c:pt idx="2001">
                  <c:v>166827.03798041024</c:v>
                </c:pt>
                <c:pt idx="2002">
                  <c:v>164487.98543707235</c:v>
                </c:pt>
                <c:pt idx="2003">
                  <c:v>160968.00230359976</c:v>
                </c:pt>
                <c:pt idx="2004">
                  <c:v>161767.26963882765</c:v>
                </c:pt>
                <c:pt idx="2005">
                  <c:v>156977.84782443696</c:v>
                </c:pt>
                <c:pt idx="2006">
                  <c:v>155100.80839918801</c:v>
                </c:pt>
                <c:pt idx="2007">
                  <c:v>150339.55468564597</c:v>
                </c:pt>
                <c:pt idx="2008">
                  <c:v>146840.66802485753</c:v>
                </c:pt>
                <c:pt idx="2009">
                  <c:v>155569.95271522008</c:v>
                </c:pt>
                <c:pt idx="2010">
                  <c:v>156105.31876754959</c:v>
                </c:pt>
                <c:pt idx="2011">
                  <c:v>155691.20534080002</c:v>
                </c:pt>
                <c:pt idx="2012">
                  <c:v>157088.08731432288</c:v>
                </c:pt>
                <c:pt idx="2013">
                  <c:v>8124482.1645261161</c:v>
                </c:pt>
                <c:pt idx="2014">
                  <c:v>7887650.9139640182</c:v>
                </c:pt>
                <c:pt idx="2015">
                  <c:v>8196416.2944820654</c:v>
                </c:pt>
                <c:pt idx="2016">
                  <c:v>8271517.0046552429</c:v>
                </c:pt>
                <c:pt idx="2017">
                  <c:v>8372886.6051386315</c:v>
                </c:pt>
                <c:pt idx="2018">
                  <c:v>8459915.899477182</c:v>
                </c:pt>
                <c:pt idx="2019">
                  <c:v>8468667.9649540093</c:v>
                </c:pt>
                <c:pt idx="2020">
                  <c:v>8475518.5016408805</c:v>
                </c:pt>
                <c:pt idx="2021">
                  <c:v>8446236.0483460538</c:v>
                </c:pt>
                <c:pt idx="2022">
                  <c:v>8549524.4321702309</c:v>
                </c:pt>
                <c:pt idx="2023">
                  <c:v>8535624.6974787582</c:v>
                </c:pt>
                <c:pt idx="2024">
                  <c:v>8624693.3763294537</c:v>
                </c:pt>
                <c:pt idx="2025">
                  <c:v>8762274.210057158</c:v>
                </c:pt>
                <c:pt idx="2026">
                  <c:v>8655252.3014045376</c:v>
                </c:pt>
                <c:pt idx="2027">
                  <c:v>8609748.3835822884</c:v>
                </c:pt>
                <c:pt idx="2028">
                  <c:v>8766149.6371321119</c:v>
                </c:pt>
                <c:pt idx="2029">
                  <c:v>8837532.4409987703</c:v>
                </c:pt>
                <c:pt idx="2030">
                  <c:v>8702545.0153428949</c:v>
                </c:pt>
                <c:pt idx="2031">
                  <c:v>8603345.321802903</c:v>
                </c:pt>
                <c:pt idx="2032">
                  <c:v>8794029.1320445929</c:v>
                </c:pt>
                <c:pt idx="2033">
                  <c:v>8830671.3172842078</c:v>
                </c:pt>
                <c:pt idx="2034">
                  <c:v>8920695.3663307838</c:v>
                </c:pt>
                <c:pt idx="2035">
                  <c:v>8998746.3642083034</c:v>
                </c:pt>
                <c:pt idx="2036">
                  <c:v>9051380.4570089374</c:v>
                </c:pt>
                <c:pt idx="2037">
                  <c:v>9112677.7825643048</c:v>
                </c:pt>
                <c:pt idx="2038">
                  <c:v>9005864.1582761407</c:v>
                </c:pt>
                <c:pt idx="2039">
                  <c:v>9017165.2380345557</c:v>
                </c:pt>
                <c:pt idx="2040">
                  <c:v>9033969.2446117196</c:v>
                </c:pt>
                <c:pt idx="2041">
                  <c:v>9177636.5115666166</c:v>
                </c:pt>
                <c:pt idx="2042">
                  <c:v>9174074.9333411418</c:v>
                </c:pt>
                <c:pt idx="2043">
                  <c:v>9213483.9564357549</c:v>
                </c:pt>
                <c:pt idx="2044">
                  <c:v>9306589.4970861133</c:v>
                </c:pt>
                <c:pt idx="2045">
                  <c:v>9316417.1640854217</c:v>
                </c:pt>
                <c:pt idx="2046">
                  <c:v>9287906.2597341407</c:v>
                </c:pt>
                <c:pt idx="2047">
                  <c:v>9259101.1744836085</c:v>
                </c:pt>
                <c:pt idx="2048">
                  <c:v>9348927.1622274499</c:v>
                </c:pt>
                <c:pt idx="2049">
                  <c:v>9356728.2560049966</c:v>
                </c:pt>
                <c:pt idx="2050">
                  <c:v>9312924.4496327117</c:v>
                </c:pt>
                <c:pt idx="2051">
                  <c:v>9283575.1581056044</c:v>
                </c:pt>
                <c:pt idx="2052">
                  <c:v>9297367.1593194958</c:v>
                </c:pt>
                <c:pt idx="2053">
                  <c:v>9383427.1883011498</c:v>
                </c:pt>
                <c:pt idx="2054">
                  <c:v>9334215.7443089262</c:v>
                </c:pt>
                <c:pt idx="2055">
                  <c:v>9328141.9001819417</c:v>
                </c:pt>
                <c:pt idx="2056">
                  <c:v>9255486.5463297032</c:v>
                </c:pt>
                <c:pt idx="2057">
                  <c:v>9158292.5616199356</c:v>
                </c:pt>
                <c:pt idx="2058">
                  <c:v>9195014.6883152127</c:v>
                </c:pt>
                <c:pt idx="2059">
                  <c:v>9357080.3859005217</c:v>
                </c:pt>
                <c:pt idx="2060">
                  <c:v>9365820.7286086921</c:v>
                </c:pt>
                <c:pt idx="2061">
                  <c:v>9450592.600604346</c:v>
                </c:pt>
                <c:pt idx="2062">
                  <c:v>9458831.0397453755</c:v>
                </c:pt>
                <c:pt idx="2063">
                  <c:v>9583780.8625914864</c:v>
                </c:pt>
                <c:pt idx="2064">
                  <c:v>9554803.2987423316</c:v>
                </c:pt>
                <c:pt idx="2065">
                  <c:v>9592805.7830078695</c:v>
                </c:pt>
                <c:pt idx="2066">
                  <c:v>9562961.9680696651</c:v>
                </c:pt>
                <c:pt idx="2067">
                  <c:v>9717958.4660961591</c:v>
                </c:pt>
                <c:pt idx="2068">
                  <c:v>9484937.6131808758</c:v>
                </c:pt>
                <c:pt idx="2069">
                  <c:v>9480537.0241077375</c:v>
                </c:pt>
                <c:pt idx="2070">
                  <c:v>9543725.2137261014</c:v>
                </c:pt>
                <c:pt idx="2071">
                  <c:v>9451722.1426574942</c:v>
                </c:pt>
                <c:pt idx="2072">
                  <c:v>9496674.5454426296</c:v>
                </c:pt>
                <c:pt idx="2073">
                  <c:v>9574860.481341362</c:v>
                </c:pt>
                <c:pt idx="2074">
                  <c:v>9717049.6822927129</c:v>
                </c:pt>
                <c:pt idx="2075">
                  <c:v>9758472.0416843984</c:v>
                </c:pt>
                <c:pt idx="2076">
                  <c:v>9829988.1509903688</c:v>
                </c:pt>
                <c:pt idx="2077">
                  <c:v>9838767.3117691036</c:v>
                </c:pt>
                <c:pt idx="2078">
                  <c:v>9894601.2566734906</c:v>
                </c:pt>
                <c:pt idx="2079">
                  <c:v>9984271.8397322968</c:v>
                </c:pt>
                <c:pt idx="2080">
                  <c:v>9909137.1789903399</c:v>
                </c:pt>
                <c:pt idx="2081">
                  <c:v>9937648.8241407983</c:v>
                </c:pt>
                <c:pt idx="2082">
                  <c:v>9920218.47439605</c:v>
                </c:pt>
                <c:pt idx="2083">
                  <c:v>9970019.7803186812</c:v>
                </c:pt>
                <c:pt idx="2084">
                  <c:v>9886895.3252638523</c:v>
                </c:pt>
                <c:pt idx="2085">
                  <c:v>9998684.0050737578</c:v>
                </c:pt>
                <c:pt idx="2086">
                  <c:v>9990388.8766515572</c:v>
                </c:pt>
                <c:pt idx="2087">
                  <c:v>10012807.160047282</c:v>
                </c:pt>
                <c:pt idx="2088">
                  <c:v>10092646.831129199</c:v>
                </c:pt>
                <c:pt idx="2089">
                  <c:v>10229266.883099061</c:v>
                </c:pt>
                <c:pt idx="2090">
                  <c:v>10313118.669765519</c:v>
                </c:pt>
                <c:pt idx="2091">
                  <c:v>10388120.138913773</c:v>
                </c:pt>
                <c:pt idx="2092">
                  <c:v>10412140.255676674</c:v>
                </c:pt>
                <c:pt idx="2093">
                  <c:v>10410935.499475691</c:v>
                </c:pt>
                <c:pt idx="2094">
                  <c:v>10499049.117133263</c:v>
                </c:pt>
                <c:pt idx="2095">
                  <c:v>10423607.846795635</c:v>
                </c:pt>
                <c:pt idx="2096">
                  <c:v>10425731.201863863</c:v>
                </c:pt>
                <c:pt idx="2097">
                  <c:v>10578523.832721841</c:v>
                </c:pt>
                <c:pt idx="2098">
                  <c:v>10501021.242642408</c:v>
                </c:pt>
                <c:pt idx="2099">
                  <c:v>10251227.301525263</c:v>
                </c:pt>
                <c:pt idx="2100">
                  <c:v>10234810.342023479</c:v>
                </c:pt>
                <c:pt idx="2101">
                  <c:v>10264993.238054007</c:v>
                </c:pt>
                <c:pt idx="2102">
                  <c:v>10258835.083486788</c:v>
                </c:pt>
                <c:pt idx="2103">
                  <c:v>9971061.5117811933</c:v>
                </c:pt>
                <c:pt idx="2104">
                  <c:v>10129371.779410675</c:v>
                </c:pt>
                <c:pt idx="2105">
                  <c:v>10210009.376934642</c:v>
                </c:pt>
                <c:pt idx="2106">
                  <c:v>10272445.706761133</c:v>
                </c:pt>
                <c:pt idx="2107">
                  <c:v>10177170.208548339</c:v>
                </c:pt>
                <c:pt idx="2108">
                  <c:v>9988143.9675983638</c:v>
                </c:pt>
                <c:pt idx="2109">
                  <c:v>10125975.746888503</c:v>
                </c:pt>
                <c:pt idx="2110">
                  <c:v>10060270.903024171</c:v>
                </c:pt>
                <c:pt idx="2111">
                  <c:v>9878086.0012542065</c:v>
                </c:pt>
                <c:pt idx="2112">
                  <c:v>9857282.565889338</c:v>
                </c:pt>
                <c:pt idx="2113">
                  <c:v>9785225.5002187807</c:v>
                </c:pt>
                <c:pt idx="2114">
                  <c:v>9797846.8076864816</c:v>
                </c:pt>
                <c:pt idx="2115">
                  <c:v>9814657.2610604074</c:v>
                </c:pt>
                <c:pt idx="2116">
                  <c:v>9704529.5593942031</c:v>
                </c:pt>
                <c:pt idx="2117">
                  <c:v>9516127.5212105047</c:v>
                </c:pt>
                <c:pt idx="2118">
                  <c:v>9816256.1644260008</c:v>
                </c:pt>
                <c:pt idx="2119">
                  <c:v>9824931.7017141432</c:v>
                </c:pt>
                <c:pt idx="2120">
                  <c:v>9916926.0090791229</c:v>
                </c:pt>
                <c:pt idx="2121">
                  <c:v>10066281.526999347</c:v>
                </c:pt>
                <c:pt idx="2122">
                  <c:v>10213927.296422366</c:v>
                </c:pt>
                <c:pt idx="2123">
                  <c:v>10178368.658713132</c:v>
                </c:pt>
                <c:pt idx="2124">
                  <c:v>10115656.976166897</c:v>
                </c:pt>
                <c:pt idx="2125">
                  <c:v>10157667.386300283</c:v>
                </c:pt>
                <c:pt idx="2126">
                  <c:v>10078210.194176156</c:v>
                </c:pt>
                <c:pt idx="2127">
                  <c:v>10099191.263442749</c:v>
                </c:pt>
                <c:pt idx="2128">
                  <c:v>10296054.573642081</c:v>
                </c:pt>
                <c:pt idx="2129">
                  <c:v>10256413.808958925</c:v>
                </c:pt>
                <c:pt idx="2130">
                  <c:v>10209357.110163577</c:v>
                </c:pt>
                <c:pt idx="2131">
                  <c:v>10198465.468933132</c:v>
                </c:pt>
                <c:pt idx="2132">
                  <c:v>10094340.461194303</c:v>
                </c:pt>
                <c:pt idx="2133">
                  <c:v>9949779.3607346844</c:v>
                </c:pt>
                <c:pt idx="2134">
                  <c:v>10044064.47834678</c:v>
                </c:pt>
                <c:pt idx="2135">
                  <c:v>10148196.321425958</c:v>
                </c:pt>
                <c:pt idx="2136">
                  <c:v>10156623.633476181</c:v>
                </c:pt>
                <c:pt idx="2137">
                  <c:v>10328115.222839091</c:v>
                </c:pt>
                <c:pt idx="2138">
                  <c:v>10382744.356248759</c:v>
                </c:pt>
                <c:pt idx="2139">
                  <c:v>10477821.823969372</c:v>
                </c:pt>
                <c:pt idx="2140">
                  <c:v>10448383.044907242</c:v>
                </c:pt>
                <c:pt idx="2141">
                  <c:v>10476048.177511659</c:v>
                </c:pt>
                <c:pt idx="2142">
                  <c:v>10529912.098399552</c:v>
                </c:pt>
                <c:pt idx="2143">
                  <c:v>10606879.016231615</c:v>
                </c:pt>
                <c:pt idx="2144">
                  <c:v>10551949.872541215</c:v>
                </c:pt>
                <c:pt idx="2145">
                  <c:v>10669569.39597919</c:v>
                </c:pt>
                <c:pt idx="2146">
                  <c:v>10706663.962324252</c:v>
                </c:pt>
                <c:pt idx="2147">
                  <c:v>10610215.20605316</c:v>
                </c:pt>
                <c:pt idx="2148">
                  <c:v>10620801.243127389</c:v>
                </c:pt>
                <c:pt idx="2149">
                  <c:v>10645422.593962824</c:v>
                </c:pt>
                <c:pt idx="2150">
                  <c:v>10550065.737221118</c:v>
                </c:pt>
                <c:pt idx="2151">
                  <c:v>10688305.272239646</c:v>
                </c:pt>
                <c:pt idx="2152">
                  <c:v>10770232.258156786</c:v>
                </c:pt>
                <c:pt idx="2153">
                  <c:v>10929561.363067016</c:v>
                </c:pt>
                <c:pt idx="2154">
                  <c:v>10845041.9406613</c:v>
                </c:pt>
                <c:pt idx="2155">
                  <c:v>10961411.185449965</c:v>
                </c:pt>
                <c:pt idx="2156">
                  <c:v>10912020.538177073</c:v>
                </c:pt>
                <c:pt idx="2157">
                  <c:v>10863689.016474014</c:v>
                </c:pt>
                <c:pt idx="2158">
                  <c:v>10664838.487510541</c:v>
                </c:pt>
                <c:pt idx="2159">
                  <c:v>10595625.523937307</c:v>
                </c:pt>
                <c:pt idx="2160">
                  <c:v>10542629.928763364</c:v>
                </c:pt>
                <c:pt idx="2161">
                  <c:v>10294158.593633223</c:v>
                </c:pt>
                <c:pt idx="2162">
                  <c:v>10427916.314774605</c:v>
                </c:pt>
                <c:pt idx="2163">
                  <c:v>10435749.73780082</c:v>
                </c:pt>
                <c:pt idx="2164">
                  <c:v>10621687.238000777</c:v>
                </c:pt>
                <c:pt idx="2165">
                  <c:v>10505369.320417084</c:v>
                </c:pt>
                <c:pt idx="2166">
                  <c:v>10420422.907215208</c:v>
                </c:pt>
                <c:pt idx="2167">
                  <c:v>10688180.65521287</c:v>
                </c:pt>
                <c:pt idx="2168">
                  <c:v>10265584.250788331</c:v>
                </c:pt>
                <c:pt idx="2169">
                  <c:v>10268407.762176881</c:v>
                </c:pt>
                <c:pt idx="2170">
                  <c:v>10441255.774054293</c:v>
                </c:pt>
                <c:pt idx="2171">
                  <c:v>10580773.139941098</c:v>
                </c:pt>
                <c:pt idx="2172">
                  <c:v>10496216.339769939</c:v>
                </c:pt>
                <c:pt idx="2173">
                  <c:v>10538016.61905377</c:v>
                </c:pt>
                <c:pt idx="2174">
                  <c:v>10558972.508750586</c:v>
                </c:pt>
                <c:pt idx="2175">
                  <c:v>10257376.951868068</c:v>
                </c:pt>
                <c:pt idx="2176">
                  <c:v>10427681.35108621</c:v>
                </c:pt>
                <c:pt idx="2177">
                  <c:v>10324647.442416068</c:v>
                </c:pt>
                <c:pt idx="2178">
                  <c:v>10400088.693913219</c:v>
                </c:pt>
                <c:pt idx="2179">
                  <c:v>10601022.260238249</c:v>
                </c:pt>
                <c:pt idx="2180">
                  <c:v>10562978.524481785</c:v>
                </c:pt>
                <c:pt idx="2181">
                  <c:v>10476539.971886292</c:v>
                </c:pt>
                <c:pt idx="2182">
                  <c:v>10568058.955682384</c:v>
                </c:pt>
                <c:pt idx="2183">
                  <c:v>10717690.109944765</c:v>
                </c:pt>
                <c:pt idx="2184">
                  <c:v>10684424.982314005</c:v>
                </c:pt>
                <c:pt idx="2185">
                  <c:v>10639202.459528185</c:v>
                </c:pt>
                <c:pt idx="2186">
                  <c:v>10648860.625409402</c:v>
                </c:pt>
                <c:pt idx="2187">
                  <c:v>10738871.19154262</c:v>
                </c:pt>
                <c:pt idx="2188">
                  <c:v>10779238.323927276</c:v>
                </c:pt>
                <c:pt idx="2189">
                  <c:v>10758345.432923993</c:v>
                </c:pt>
                <c:pt idx="2190">
                  <c:v>10654764.237346286</c:v>
                </c:pt>
                <c:pt idx="2191">
                  <c:v>10760194.318886274</c:v>
                </c:pt>
                <c:pt idx="2192">
                  <c:v>10764207.46935147</c:v>
                </c:pt>
                <c:pt idx="2193">
                  <c:v>10777872.515855251</c:v>
                </c:pt>
                <c:pt idx="2194">
                  <c:v>10636166.702151062</c:v>
                </c:pt>
                <c:pt idx="2195">
                  <c:v>10710509.02270055</c:v>
                </c:pt>
                <c:pt idx="2196">
                  <c:v>10564283.862120494</c:v>
                </c:pt>
                <c:pt idx="2197">
                  <c:v>10701842.494561687</c:v>
                </c:pt>
                <c:pt idx="2198">
                  <c:v>10664059.684321079</c:v>
                </c:pt>
                <c:pt idx="2199">
                  <c:v>10527474.868936233</c:v>
                </c:pt>
                <c:pt idx="2200">
                  <c:v>10572234.153660087</c:v>
                </c:pt>
                <c:pt idx="2201">
                  <c:v>10453020.011176975</c:v>
                </c:pt>
                <c:pt idx="2202">
                  <c:v>10337545.465162145</c:v>
                </c:pt>
                <c:pt idx="2203">
                  <c:v>10473964.09237859</c:v>
                </c:pt>
                <c:pt idx="2204">
                  <c:v>10539740.385576468</c:v>
                </c:pt>
                <c:pt idx="2205">
                  <c:v>10507819.268455792</c:v>
                </c:pt>
                <c:pt idx="2206">
                  <c:v>10246187.277851796</c:v>
                </c:pt>
                <c:pt idx="2207">
                  <c:v>10371691.916006342</c:v>
                </c:pt>
                <c:pt idx="2208">
                  <c:v>10467710.721755175</c:v>
                </c:pt>
                <c:pt idx="2209">
                  <c:v>10569859.38211186</c:v>
                </c:pt>
                <c:pt idx="2210">
                  <c:v>10526571.916875236</c:v>
                </c:pt>
                <c:pt idx="2211">
                  <c:v>10697965.878151918</c:v>
                </c:pt>
                <c:pt idx="2212">
                  <c:v>10633077.672301199</c:v>
                </c:pt>
                <c:pt idx="2213">
                  <c:v>10657884.981296057</c:v>
                </c:pt>
                <c:pt idx="2214">
                  <c:v>10496161.741498752</c:v>
                </c:pt>
                <c:pt idx="2215">
                  <c:v>10545800.287606511</c:v>
                </c:pt>
                <c:pt idx="2216">
                  <c:v>10444796.14746106</c:v>
                </c:pt>
                <c:pt idx="2217">
                  <c:v>10439006.050030729</c:v>
                </c:pt>
                <c:pt idx="2218">
                  <c:v>10546576.038992334</c:v>
                </c:pt>
                <c:pt idx="2219">
                  <c:v>10655442.507686624</c:v>
                </c:pt>
                <c:pt idx="2220">
                  <c:v>10767989.503410976</c:v>
                </c:pt>
                <c:pt idx="2221">
                  <c:v>10625396.756421667</c:v>
                </c:pt>
                <c:pt idx="2222">
                  <c:v>10708650.90938884</c:v>
                </c:pt>
                <c:pt idx="2223">
                  <c:v>10615726.292901052</c:v>
                </c:pt>
                <c:pt idx="2224">
                  <c:v>10756881.01217358</c:v>
                </c:pt>
                <c:pt idx="2225">
                  <c:v>10816322.864303758</c:v>
                </c:pt>
                <c:pt idx="2226">
                  <c:v>10776948.88273144</c:v>
                </c:pt>
                <c:pt idx="2227">
                  <c:v>10732388.671384087</c:v>
                </c:pt>
                <c:pt idx="2228">
                  <c:v>10784397.720301969</c:v>
                </c:pt>
                <c:pt idx="2229">
                  <c:v>10816077.296494311</c:v>
                </c:pt>
                <c:pt idx="2230">
                  <c:v>10871287.164802251</c:v>
                </c:pt>
                <c:pt idx="2231">
                  <c:v>10835946.31997392</c:v>
                </c:pt>
                <c:pt idx="2232">
                  <c:v>10893943.829143381</c:v>
                </c:pt>
                <c:pt idx="2233">
                  <c:v>10906058.186109012</c:v>
                </c:pt>
                <c:pt idx="2234">
                  <c:v>10998163.828835847</c:v>
                </c:pt>
                <c:pt idx="2235">
                  <c:v>10974608.819993541</c:v>
                </c:pt>
                <c:pt idx="2236">
                  <c:v>11005381.183791799</c:v>
                </c:pt>
                <c:pt idx="2237">
                  <c:v>10966824.545476181</c:v>
                </c:pt>
                <c:pt idx="2238">
                  <c:v>10998715.981191156</c:v>
                </c:pt>
                <c:pt idx="2239">
                  <c:v>11022057.43855072</c:v>
                </c:pt>
                <c:pt idx="2240">
                  <c:v>11170881.757515458</c:v>
                </c:pt>
                <c:pt idx="2241">
                  <c:v>11169664.489677448</c:v>
                </c:pt>
                <c:pt idx="2242">
                  <c:v>11240703.876685949</c:v>
                </c:pt>
                <c:pt idx="2243">
                  <c:v>11208636.566694535</c:v>
                </c:pt>
                <c:pt idx="2244">
                  <c:v>11081359.584601633</c:v>
                </c:pt>
                <c:pt idx="2245">
                  <c:v>11029534.027817924</c:v>
                </c:pt>
                <c:pt idx="2246">
                  <c:v>11185870.60428964</c:v>
                </c:pt>
                <c:pt idx="2247">
                  <c:v>11165694.681854807</c:v>
                </c:pt>
                <c:pt idx="2248">
                  <c:v>11279364.576167373</c:v>
                </c:pt>
                <c:pt idx="2249">
                  <c:v>11232127.165955778</c:v>
                </c:pt>
                <c:pt idx="2250">
                  <c:v>11251725.617168743</c:v>
                </c:pt>
                <c:pt idx="2251">
                  <c:v>11373030.40169698</c:v>
                </c:pt>
                <c:pt idx="2252">
                  <c:v>11469356.430301473</c:v>
                </c:pt>
                <c:pt idx="2253">
                  <c:v>11317539.332470935</c:v>
                </c:pt>
                <c:pt idx="2254">
                  <c:v>11439015.659712294</c:v>
                </c:pt>
                <c:pt idx="2255">
                  <c:v>11392701.396691227</c:v>
                </c:pt>
                <c:pt idx="2256">
                  <c:v>11427189.338745408</c:v>
                </c:pt>
                <c:pt idx="2257">
                  <c:v>11475957.457127158</c:v>
                </c:pt>
                <c:pt idx="2258">
                  <c:v>11489585.203352286</c:v>
                </c:pt>
                <c:pt idx="2259">
                  <c:v>11556007.313360771</c:v>
                </c:pt>
                <c:pt idx="2260">
                  <c:v>11551896.108207045</c:v>
                </c:pt>
                <c:pt idx="2261">
                  <c:v>11588001.604946623</c:v>
                </c:pt>
                <c:pt idx="2262">
                  <c:v>11561759.958183151</c:v>
                </c:pt>
                <c:pt idx="2263">
                  <c:v>11420442.168204222</c:v>
                </c:pt>
                <c:pt idx="2264">
                  <c:v>11457577.583803033</c:v>
                </c:pt>
                <c:pt idx="2265">
                  <c:v>3087256.5725534526</c:v>
                </c:pt>
                <c:pt idx="2266">
                  <c:v>3073532.3687381702</c:v>
                </c:pt>
                <c:pt idx="2267">
                  <c:v>3091930.8252490708</c:v>
                </c:pt>
                <c:pt idx="2268">
                  <c:v>3092540.8032765631</c:v>
                </c:pt>
                <c:pt idx="2269">
                  <c:v>3118293.7416934171</c:v>
                </c:pt>
                <c:pt idx="2270">
                  <c:v>3110766.529500321</c:v>
                </c:pt>
                <c:pt idx="2271">
                  <c:v>3105097.6353725544</c:v>
                </c:pt>
                <c:pt idx="2272">
                  <c:v>3122312.9334679702</c:v>
                </c:pt>
                <c:pt idx="2273">
                  <c:v>3122325.1261873492</c:v>
                </c:pt>
                <c:pt idx="2274">
                  <c:v>3120758.1320604179</c:v>
                </c:pt>
                <c:pt idx="2275">
                  <c:v>3171344.6435438595</c:v>
                </c:pt>
                <c:pt idx="2276">
                  <c:v>3179017.6527882153</c:v>
                </c:pt>
                <c:pt idx="2277">
                  <c:v>3195390.6406112742</c:v>
                </c:pt>
                <c:pt idx="2278">
                  <c:v>3193560.0828117812</c:v>
                </c:pt>
                <c:pt idx="2279">
                  <c:v>3219651.5144569399</c:v>
                </c:pt>
                <c:pt idx="2280">
                  <c:v>3187101.8486370989</c:v>
                </c:pt>
                <c:pt idx="2281">
                  <c:v>3109437.6279137265</c:v>
                </c:pt>
                <c:pt idx="2282">
                  <c:v>3177693.6219709222</c:v>
                </c:pt>
                <c:pt idx="2283">
                  <c:v>3161579.4775663936</c:v>
                </c:pt>
                <c:pt idx="2284">
                  <c:v>3190035.9875812167</c:v>
                </c:pt>
                <c:pt idx="2285">
                  <c:v>3129453.7047558371</c:v>
                </c:pt>
                <c:pt idx="2286">
                  <c:v>3174579.6268880479</c:v>
                </c:pt>
                <c:pt idx="2287">
                  <c:v>3233383.6292122412</c:v>
                </c:pt>
                <c:pt idx="2288">
                  <c:v>3276514.6602141815</c:v>
                </c:pt>
                <c:pt idx="2289">
                  <c:v>3261818.4282860667</c:v>
                </c:pt>
                <c:pt idx="2290">
                  <c:v>3242091.6295947996</c:v>
                </c:pt>
                <c:pt idx="2291">
                  <c:v>3279739.1829315717</c:v>
                </c:pt>
                <c:pt idx="2292">
                  <c:v>3286918.9724519448</c:v>
                </c:pt>
                <c:pt idx="2293">
                  <c:v>3313321.1538286782</c:v>
                </c:pt>
                <c:pt idx="2294">
                  <c:v>3321206.9724265723</c:v>
                </c:pt>
                <c:pt idx="2295">
                  <c:v>3324373.2172826338</c:v>
                </c:pt>
                <c:pt idx="2296">
                  <c:v>3329737.7039937959</c:v>
                </c:pt>
                <c:pt idx="2297">
                  <c:v>3366910.3592227311</c:v>
                </c:pt>
                <c:pt idx="2298">
                  <c:v>3370625.2889338187</c:v>
                </c:pt>
                <c:pt idx="2299">
                  <c:v>3334092.6362659908</c:v>
                </c:pt>
                <c:pt idx="2300">
                  <c:v>3228638.0811209865</c:v>
                </c:pt>
                <c:pt idx="2301">
                  <c:v>3105842.2272761171</c:v>
                </c:pt>
                <c:pt idx="2302">
                  <c:v>3121853.4974739468</c:v>
                </c:pt>
                <c:pt idx="2303">
                  <c:v>2985738.0709354328</c:v>
                </c:pt>
                <c:pt idx="2304">
                  <c:v>2999450.6562794778</c:v>
                </c:pt>
                <c:pt idx="2305">
                  <c:v>3067408.5753362598</c:v>
                </c:pt>
                <c:pt idx="2306">
                  <c:v>2972742.1238337248</c:v>
                </c:pt>
                <c:pt idx="2307">
                  <c:v>3083530.2336783968</c:v>
                </c:pt>
                <c:pt idx="2308">
                  <c:v>2977054.9797197022</c:v>
                </c:pt>
                <c:pt idx="2309">
                  <c:v>2944762.2283764905</c:v>
                </c:pt>
                <c:pt idx="2310">
                  <c:v>2742809.5892172563</c:v>
                </c:pt>
                <c:pt idx="2311">
                  <c:v>2862825.6175867664</c:v>
                </c:pt>
                <c:pt idx="2312">
                  <c:v>2716279.6403663624</c:v>
                </c:pt>
                <c:pt idx="2313">
                  <c:v>2477844.2645467636</c:v>
                </c:pt>
                <c:pt idx="2314">
                  <c:v>2746004.1652021911</c:v>
                </c:pt>
                <c:pt idx="2315">
                  <c:v>2396029.6831798232</c:v>
                </c:pt>
                <c:pt idx="2316">
                  <c:v>2592377.8982852902</c:v>
                </c:pt>
                <c:pt idx="2317">
                  <c:v>2456193.3042760463</c:v>
                </c:pt>
                <c:pt idx="2318">
                  <c:v>2579768.1959840897</c:v>
                </c:pt>
                <c:pt idx="2319">
                  <c:v>2426397.4789575362</c:v>
                </c:pt>
                <c:pt idx="2320">
                  <c:v>2454740.801331596</c:v>
                </c:pt>
                <c:pt idx="2321">
                  <c:v>2655393.0182645288</c:v>
                </c:pt>
                <c:pt idx="2322">
                  <c:v>2609415.3403649698</c:v>
                </c:pt>
                <c:pt idx="2323">
                  <c:v>2773971.015449828</c:v>
                </c:pt>
                <c:pt idx="2324">
                  <c:v>2621368.30905772</c:v>
                </c:pt>
                <c:pt idx="2325">
                  <c:v>2744086.3379536117</c:v>
                </c:pt>
                <c:pt idx="2326">
                  <c:v>2690797.6990491827</c:v>
                </c:pt>
                <c:pt idx="2327">
                  <c:v>2589961.7920724032</c:v>
                </c:pt>
                <c:pt idx="2328">
                  <c:v>2640048.6312599969</c:v>
                </c:pt>
                <c:pt idx="2329">
                  <c:v>2608644.4568692152</c:v>
                </c:pt>
                <c:pt idx="2330">
                  <c:v>2816937.3406152464</c:v>
                </c:pt>
                <c:pt idx="2331">
                  <c:v>2789866.0402849247</c:v>
                </c:pt>
                <c:pt idx="2332">
                  <c:v>2885770.2007167256</c:v>
                </c:pt>
                <c:pt idx="2333">
                  <c:v>2882689.8497171728</c:v>
                </c:pt>
                <c:pt idx="2334">
                  <c:v>2881602.5738659655</c:v>
                </c:pt>
                <c:pt idx="2335">
                  <c:v>2988188.7135922923</c:v>
                </c:pt>
                <c:pt idx="2336">
                  <c:v>2931245.6976554031</c:v>
                </c:pt>
                <c:pt idx="2337">
                  <c:v>3007529.0418259026</c:v>
                </c:pt>
                <c:pt idx="2338">
                  <c:v>3029336.8455296839</c:v>
                </c:pt>
                <c:pt idx="2339">
                  <c:v>2999036.4242107002</c:v>
                </c:pt>
                <c:pt idx="2340">
                  <c:v>2904702.0723818569</c:v>
                </c:pt>
                <c:pt idx="2341">
                  <c:v>3026042.5880513508</c:v>
                </c:pt>
                <c:pt idx="2342">
                  <c:v>3008650.840411711</c:v>
                </c:pt>
                <c:pt idx="2343">
                  <c:v>3077735.1239887238</c:v>
                </c:pt>
                <c:pt idx="2344">
                  <c:v>3094871.7361415057</c:v>
                </c:pt>
                <c:pt idx="2345">
                  <c:v>3058219.9724766235</c:v>
                </c:pt>
                <c:pt idx="2346">
                  <c:v>3151695.5154757057</c:v>
                </c:pt>
                <c:pt idx="2347">
                  <c:v>3107257.0523967915</c:v>
                </c:pt>
                <c:pt idx="2348">
                  <c:v>2998660.1446286938</c:v>
                </c:pt>
                <c:pt idx="2349">
                  <c:v>3055196.7737119277</c:v>
                </c:pt>
                <c:pt idx="2350">
                  <c:v>3099492.195492438</c:v>
                </c:pt>
                <c:pt idx="2351">
                  <c:v>3094520.2503823871</c:v>
                </c:pt>
                <c:pt idx="2352">
                  <c:v>3145154.4176976788</c:v>
                </c:pt>
                <c:pt idx="2353">
                  <c:v>3193161.7505868878</c:v>
                </c:pt>
                <c:pt idx="2354">
                  <c:v>3207899.2467632359</c:v>
                </c:pt>
                <c:pt idx="2355">
                  <c:v>3149243.7872192352</c:v>
                </c:pt>
                <c:pt idx="2356">
                  <c:v>3091434.0811525919</c:v>
                </c:pt>
                <c:pt idx="2357">
                  <c:v>3148631.4109462895</c:v>
                </c:pt>
                <c:pt idx="2358">
                  <c:v>3158054.3229786246</c:v>
                </c:pt>
                <c:pt idx="2359">
                  <c:v>3245085.4441242926</c:v>
                </c:pt>
                <c:pt idx="2360">
                  <c:v>3208338.6799315186</c:v>
                </c:pt>
                <c:pt idx="2361">
                  <c:v>3300402.948474885</c:v>
                </c:pt>
                <c:pt idx="2362">
                  <c:v>3255039.3567906087</c:v>
                </c:pt>
                <c:pt idx="2363">
                  <c:v>3286459.8569481396</c:v>
                </c:pt>
                <c:pt idx="2364">
                  <c:v>3299128.5757336263</c:v>
                </c:pt>
                <c:pt idx="2365">
                  <c:v>3332215.5661502564</c:v>
                </c:pt>
                <c:pt idx="2366">
                  <c:v>3323572.0787530961</c:v>
                </c:pt>
                <c:pt idx="2367">
                  <c:v>3374897.6049658051</c:v>
                </c:pt>
                <c:pt idx="2368">
                  <c:v>3346729.3264653673</c:v>
                </c:pt>
                <c:pt idx="2369">
                  <c:v>3385257.1106999596</c:v>
                </c:pt>
                <c:pt idx="2370">
                  <c:v>3410484.233460193</c:v>
                </c:pt>
                <c:pt idx="2371">
                  <c:v>3406706.924601601</c:v>
                </c:pt>
                <c:pt idx="2372">
                  <c:v>3447128.6589627727</c:v>
                </c:pt>
                <c:pt idx="2373">
                  <c:v>3469248.2387302001</c:v>
                </c:pt>
                <c:pt idx="2374">
                  <c:v>3440132.0489308215</c:v>
                </c:pt>
                <c:pt idx="2375">
                  <c:v>3430163.6349142944</c:v>
                </c:pt>
                <c:pt idx="2376">
                  <c:v>3244322.438080396</c:v>
                </c:pt>
                <c:pt idx="2377">
                  <c:v>3306173.1940866108</c:v>
                </c:pt>
                <c:pt idx="2378">
                  <c:v>3377964.5448825755</c:v>
                </c:pt>
                <c:pt idx="2379">
                  <c:v>3423599.6755215046</c:v>
                </c:pt>
                <c:pt idx="2380">
                  <c:v>3449027.9328561225</c:v>
                </c:pt>
                <c:pt idx="2381">
                  <c:v>3434434.2471234174</c:v>
                </c:pt>
                <c:pt idx="2382">
                  <c:v>3434776.5496426504</c:v>
                </c:pt>
                <c:pt idx="2383">
                  <c:v>3488642.6650495171</c:v>
                </c:pt>
                <c:pt idx="2384">
                  <c:v>3484935.2888211035</c:v>
                </c:pt>
                <c:pt idx="2385">
                  <c:v>3376191.2555816784</c:v>
                </c:pt>
                <c:pt idx="2386">
                  <c:v>3429165.7568312776</c:v>
                </c:pt>
                <c:pt idx="2387">
                  <c:v>3348658.6801740797</c:v>
                </c:pt>
                <c:pt idx="2388">
                  <c:v>3368765.1319166352</c:v>
                </c:pt>
                <c:pt idx="2389">
                  <c:v>3450627.291164096</c:v>
                </c:pt>
                <c:pt idx="2390">
                  <c:v>3463935.8696791744</c:v>
                </c:pt>
                <c:pt idx="2391">
                  <c:v>3479222.7871122267</c:v>
                </c:pt>
                <c:pt idx="2392">
                  <c:v>3542542.5025911513</c:v>
                </c:pt>
                <c:pt idx="2393">
                  <c:v>3510544.0892710811</c:v>
                </c:pt>
                <c:pt idx="2394">
                  <c:v>3560656.8790310007</c:v>
                </c:pt>
                <c:pt idx="2395">
                  <c:v>3580452.7815642385</c:v>
                </c:pt>
                <c:pt idx="2396">
                  <c:v>3611307.5639378885</c:v>
                </c:pt>
                <c:pt idx="2397">
                  <c:v>3529327.1993253995</c:v>
                </c:pt>
                <c:pt idx="2398">
                  <c:v>3585936.3360294262</c:v>
                </c:pt>
                <c:pt idx="2399">
                  <c:v>3581894.7264458551</c:v>
                </c:pt>
                <c:pt idx="2400">
                  <c:v>3574141.6222344413</c:v>
                </c:pt>
                <c:pt idx="2401">
                  <c:v>3585161.2240838357</c:v>
                </c:pt>
                <c:pt idx="2402">
                  <c:v>3657476.0715375231</c:v>
                </c:pt>
                <c:pt idx="2403">
                  <c:v>3621133.2839705488</c:v>
                </c:pt>
                <c:pt idx="2404">
                  <c:v>3624773.8006582656</c:v>
                </c:pt>
                <c:pt idx="2405">
                  <c:v>3567299.9093676587</c:v>
                </c:pt>
                <c:pt idx="2406">
                  <c:v>3540259.1317323893</c:v>
                </c:pt>
                <c:pt idx="2407">
                  <c:v>3589055.5720534348</c:v>
                </c:pt>
                <c:pt idx="2408">
                  <c:v>3546890.790422834</c:v>
                </c:pt>
                <c:pt idx="2409">
                  <c:v>3597312.7021781695</c:v>
                </c:pt>
                <c:pt idx="2410">
                  <c:v>3624589.3100569961</c:v>
                </c:pt>
                <c:pt idx="2411">
                  <c:v>3641683.800215337</c:v>
                </c:pt>
                <c:pt idx="2412">
                  <c:v>3707376.451273967</c:v>
                </c:pt>
                <c:pt idx="2413">
                  <c:v>3728690.7350116209</c:v>
                </c:pt>
                <c:pt idx="2414">
                  <c:v>3720016.1136165396</c:v>
                </c:pt>
                <c:pt idx="2415">
                  <c:v>3719083.7608412779</c:v>
                </c:pt>
                <c:pt idx="2416">
                  <c:v>3687419.4911303422</c:v>
                </c:pt>
                <c:pt idx="2417">
                  <c:v>3677693.0608196333</c:v>
                </c:pt>
                <c:pt idx="2418">
                  <c:v>3631468.9183267509</c:v>
                </c:pt>
                <c:pt idx="2419">
                  <c:v>3704859.167744346</c:v>
                </c:pt>
                <c:pt idx="2420">
                  <c:v>3690415.1144961189</c:v>
                </c:pt>
                <c:pt idx="2421">
                  <c:v>3688547.1424231827</c:v>
                </c:pt>
                <c:pt idx="2422">
                  <c:v>3717771.9514510771</c:v>
                </c:pt>
                <c:pt idx="2423">
                  <c:v>3725987.007379591</c:v>
                </c:pt>
                <c:pt idx="2424">
                  <c:v>3702900.1356715001</c:v>
                </c:pt>
                <c:pt idx="2425">
                  <c:v>3730689.7799379062</c:v>
                </c:pt>
                <c:pt idx="2426">
                  <c:v>3739932.7507157424</c:v>
                </c:pt>
                <c:pt idx="2427">
                  <c:v>3769873.8598881913</c:v>
                </c:pt>
                <c:pt idx="2428">
                  <c:v>3785646.3300206629</c:v>
                </c:pt>
                <c:pt idx="2429">
                  <c:v>3850174.6628709221</c:v>
                </c:pt>
                <c:pt idx="2430">
                  <c:v>3834433.706613014</c:v>
                </c:pt>
                <c:pt idx="2431">
                  <c:v>3868179.9244487002</c:v>
                </c:pt>
                <c:pt idx="2432">
                  <c:v>3883197.7263324722</c:v>
                </c:pt>
                <c:pt idx="2433">
                  <c:v>3939998.3806705191</c:v>
                </c:pt>
                <c:pt idx="2434">
                  <c:v>4012904.4687179532</c:v>
                </c:pt>
                <c:pt idx="2435">
                  <c:v>3821298.1981159737</c:v>
                </c:pt>
                <c:pt idx="2436">
                  <c:v>3769639.2625558665</c:v>
                </c:pt>
                <c:pt idx="2437">
                  <c:v>3615045.2969785701</c:v>
                </c:pt>
                <c:pt idx="2438">
                  <c:v>3715991.9766941774</c:v>
                </c:pt>
                <c:pt idx="2439">
                  <c:v>3635155.8275629748</c:v>
                </c:pt>
                <c:pt idx="2440">
                  <c:v>3629065.831637939</c:v>
                </c:pt>
                <c:pt idx="2441">
                  <c:v>3672543.948065788</c:v>
                </c:pt>
                <c:pt idx="2442">
                  <c:v>3696222.2160200006</c:v>
                </c:pt>
                <c:pt idx="2443">
                  <c:v>3655264.3773463811</c:v>
                </c:pt>
                <c:pt idx="2444">
                  <c:v>3621308.217743705</c:v>
                </c:pt>
                <c:pt idx="2445">
                  <c:v>3544737.4777298709</c:v>
                </c:pt>
                <c:pt idx="2446">
                  <c:v>3533619.9037850457</c:v>
                </c:pt>
                <c:pt idx="2447">
                  <c:v>3603205.3377109924</c:v>
                </c:pt>
                <c:pt idx="2448">
                  <c:v>3516123.9512973567</c:v>
                </c:pt>
                <c:pt idx="2449">
                  <c:v>3547065.5709150666</c:v>
                </c:pt>
                <c:pt idx="2450">
                  <c:v>3614042.795908615</c:v>
                </c:pt>
                <c:pt idx="2451">
                  <c:v>3686389.0785346804</c:v>
                </c:pt>
                <c:pt idx="2452">
                  <c:v>3668590.6090346226</c:v>
                </c:pt>
                <c:pt idx="2453">
                  <c:v>3690267.9703660272</c:v>
                </c:pt>
                <c:pt idx="2454">
                  <c:v>3743557.9246569239</c:v>
                </c:pt>
                <c:pt idx="2455">
                  <c:v>3667480.4169001039</c:v>
                </c:pt>
                <c:pt idx="2456">
                  <c:v>3732855.8640534678</c:v>
                </c:pt>
                <c:pt idx="2457">
                  <c:v>3683058.7471916345</c:v>
                </c:pt>
                <c:pt idx="2458">
                  <c:v>3741058.5685567474</c:v>
                </c:pt>
                <c:pt idx="2459">
                  <c:v>3756129.0718784104</c:v>
                </c:pt>
                <c:pt idx="2460">
                  <c:v>3814308.4207202476</c:v>
                </c:pt>
                <c:pt idx="2461">
                  <c:v>3859484.0529502742</c:v>
                </c:pt>
                <c:pt idx="2462">
                  <c:v>3856163.1434878102</c:v>
                </c:pt>
                <c:pt idx="2463">
                  <c:v>3827975.7176239858</c:v>
                </c:pt>
                <c:pt idx="2464">
                  <c:v>3805581.2162408987</c:v>
                </c:pt>
                <c:pt idx="2465">
                  <c:v>3810886.2786718155</c:v>
                </c:pt>
                <c:pt idx="2466">
                  <c:v>3752501.5065370766</c:v>
                </c:pt>
                <c:pt idx="2467">
                  <c:v>3745678.929382904</c:v>
                </c:pt>
                <c:pt idx="2468">
                  <c:v>3711109.7391553582</c:v>
                </c:pt>
                <c:pt idx="2469">
                  <c:v>3725512.9603979168</c:v>
                </c:pt>
                <c:pt idx="2470">
                  <c:v>3735111.8017503978</c:v>
                </c:pt>
                <c:pt idx="2471">
                  <c:v>3647571.4564864733</c:v>
                </c:pt>
                <c:pt idx="2472">
                  <c:v>3650847.4017969277</c:v>
                </c:pt>
                <c:pt idx="2473">
                  <c:v>3538560.9137049797</c:v>
                </c:pt>
                <c:pt idx="2474">
                  <c:v>3600237.3309348258</c:v>
                </c:pt>
                <c:pt idx="2475">
                  <c:v>3538709.9055343932</c:v>
                </c:pt>
                <c:pt idx="2476">
                  <c:v>3550550.4720439608</c:v>
                </c:pt>
                <c:pt idx="2477">
                  <c:v>3614299.7801522482</c:v>
                </c:pt>
                <c:pt idx="2478">
                  <c:v>3764064.3650932764</c:v>
                </c:pt>
                <c:pt idx="2479">
                  <c:v>3854392.8177140411</c:v>
                </c:pt>
                <c:pt idx="2480">
                  <c:v>3851907.6291962257</c:v>
                </c:pt>
                <c:pt idx="2481">
                  <c:v>3770395.3994406681</c:v>
                </c:pt>
                <c:pt idx="2482">
                  <c:v>3700885.5437534293</c:v>
                </c:pt>
                <c:pt idx="2483">
                  <c:v>3772078.3243593578</c:v>
                </c:pt>
                <c:pt idx="2484">
                  <c:v>3761709.587155357</c:v>
                </c:pt>
                <c:pt idx="2485">
                  <c:v>3803593.3512861514</c:v>
                </c:pt>
                <c:pt idx="2486">
                  <c:v>3827784.0892012138</c:v>
                </c:pt>
                <c:pt idx="2487">
                  <c:v>3803299.5126946452</c:v>
                </c:pt>
                <c:pt idx="2488">
                  <c:v>3760571.4761555153</c:v>
                </c:pt>
                <c:pt idx="2489">
                  <c:v>3839939.6125366096</c:v>
                </c:pt>
                <c:pt idx="2490">
                  <c:v>3824229.8627216769</c:v>
                </c:pt>
                <c:pt idx="2491">
                  <c:v>3836629.673431816</c:v>
                </c:pt>
                <c:pt idx="2492">
                  <c:v>3876256.2634504563</c:v>
                </c:pt>
                <c:pt idx="2493">
                  <c:v>3872588.5435254201</c:v>
                </c:pt>
                <c:pt idx="2494">
                  <c:v>3891538.3802691521</c:v>
                </c:pt>
                <c:pt idx="2495">
                  <c:v>3913494.6544644972</c:v>
                </c:pt>
                <c:pt idx="2496">
                  <c:v>3951917.679688286</c:v>
                </c:pt>
                <c:pt idx="2497">
                  <c:v>3937180.3034673827</c:v>
                </c:pt>
                <c:pt idx="2498">
                  <c:v>3929546.2251748238</c:v>
                </c:pt>
                <c:pt idx="2499">
                  <c:v>3934090.5518990364</c:v>
                </c:pt>
                <c:pt idx="2500">
                  <c:v>3944662.3406869778</c:v>
                </c:pt>
                <c:pt idx="2501">
                  <c:v>3975846.9273686027</c:v>
                </c:pt>
                <c:pt idx="2502">
                  <c:v>3890641.4248063774</c:v>
                </c:pt>
                <c:pt idx="2503">
                  <c:v>3921421.4729531244</c:v>
                </c:pt>
                <c:pt idx="2504">
                  <c:v>3916987.4867314273</c:v>
                </c:pt>
                <c:pt idx="2505">
                  <c:v>3933802.220677278</c:v>
                </c:pt>
                <c:pt idx="2506">
                  <c:v>3991057.0976997018</c:v>
                </c:pt>
                <c:pt idx="2507">
                  <c:v>4014993.3052549879</c:v>
                </c:pt>
                <c:pt idx="2508">
                  <c:v>4034161.2163332882</c:v>
                </c:pt>
                <c:pt idx="2509">
                  <c:v>4047582.0956222373</c:v>
                </c:pt>
                <c:pt idx="2510">
                  <c:v>4053831.0598830502</c:v>
                </c:pt>
                <c:pt idx="2511">
                  <c:v>4087027.8524512122</c:v>
                </c:pt>
                <c:pt idx="2512">
                  <c:v>4059393.0880052079</c:v>
                </c:pt>
                <c:pt idx="2513">
                  <c:v>4056833.956286916</c:v>
                </c:pt>
                <c:pt idx="2514">
                  <c:v>4035538.982648097</c:v>
                </c:pt>
                <c:pt idx="2515">
                  <c:v>4007572.9481112636</c:v>
                </c:pt>
                <c:pt idx="2516">
                  <c:v>4008607.969565263</c:v>
                </c:pt>
                <c:pt idx="2517">
                  <c:v>4015829.0192354512</c:v>
                </c:pt>
                <c:pt idx="2518">
                  <c:v>5486425.6149186054</c:v>
                </c:pt>
                <c:pt idx="2519">
                  <c:v>5591416.3773768973</c:v>
                </c:pt>
                <c:pt idx="2520">
                  <c:v>5546040.5746764606</c:v>
                </c:pt>
                <c:pt idx="2521">
                  <c:v>5710750.7175210388</c:v>
                </c:pt>
                <c:pt idx="2522">
                  <c:v>5751144.2889044685</c:v>
                </c:pt>
                <c:pt idx="2523">
                  <c:v>5785072.1080276938</c:v>
                </c:pt>
                <c:pt idx="2524">
                  <c:v>5828321.5579099273</c:v>
                </c:pt>
                <c:pt idx="2525">
                  <c:v>5817688.5959940227</c:v>
                </c:pt>
                <c:pt idx="2526">
                  <c:v>5857543.004864648</c:v>
                </c:pt>
                <c:pt idx="2527">
                  <c:v>5792464.9863428967</c:v>
                </c:pt>
                <c:pt idx="2528">
                  <c:v>5936664.8767259652</c:v>
                </c:pt>
                <c:pt idx="2529">
                  <c:v>5986304.447252661</c:v>
                </c:pt>
                <c:pt idx="2530">
                  <c:v>6017265.2798814438</c:v>
                </c:pt>
                <c:pt idx="2531">
                  <c:v>6007726.8628211403</c:v>
                </c:pt>
                <c:pt idx="2532">
                  <c:v>6017663.3033719622</c:v>
                </c:pt>
                <c:pt idx="2533">
                  <c:v>6002974.4251273433</c:v>
                </c:pt>
                <c:pt idx="2534">
                  <c:v>5782401.1149277482</c:v>
                </c:pt>
                <c:pt idx="2535">
                  <c:v>5950540.9408096867</c:v>
                </c:pt>
                <c:pt idx="2536">
                  <c:v>5839363.6112113595</c:v>
                </c:pt>
                <c:pt idx="2537">
                  <c:v>5989767.4730427153</c:v>
                </c:pt>
                <c:pt idx="2538">
                  <c:v>6090194.4680630043</c:v>
                </c:pt>
                <c:pt idx="2539">
                  <c:v>6037485.5862309625</c:v>
                </c:pt>
                <c:pt idx="2540">
                  <c:v>6123596.4034746559</c:v>
                </c:pt>
                <c:pt idx="2541">
                  <c:v>6170129.7789215753</c:v>
                </c:pt>
                <c:pt idx="2542">
                  <c:v>6239450.6133786654</c:v>
                </c:pt>
                <c:pt idx="2543">
                  <c:v>6227551.0918915644</c:v>
                </c:pt>
                <c:pt idx="2544">
                  <c:v>6185146.0555548053</c:v>
                </c:pt>
                <c:pt idx="2545">
                  <c:v>6284255.4413791448</c:v>
                </c:pt>
                <c:pt idx="2546">
                  <c:v>6340700.9721408114</c:v>
                </c:pt>
                <c:pt idx="2547">
                  <c:v>6311858.4017522763</c:v>
                </c:pt>
                <c:pt idx="2548">
                  <c:v>6289982.5332149658</c:v>
                </c:pt>
                <c:pt idx="2549">
                  <c:v>6234353.4867022717</c:v>
                </c:pt>
                <c:pt idx="2550">
                  <c:v>6270209.1639936604</c:v>
                </c:pt>
                <c:pt idx="2551">
                  <c:v>6125571.1528089168</c:v>
                </c:pt>
                <c:pt idx="2552">
                  <c:v>6109335.6867449442</c:v>
                </c:pt>
                <c:pt idx="2553">
                  <c:v>6212092.3077741917</c:v>
                </c:pt>
                <c:pt idx="2554">
                  <c:v>5939547.2165655727</c:v>
                </c:pt>
                <c:pt idx="2555">
                  <c:v>6083833.3235087125</c:v>
                </c:pt>
                <c:pt idx="2556">
                  <c:v>6264955.3908755966</c:v>
                </c:pt>
                <c:pt idx="2557">
                  <c:v>6136368.9962665932</c:v>
                </c:pt>
                <c:pt idx="2558">
                  <c:v>5942131.5417406214</c:v>
                </c:pt>
                <c:pt idx="2559">
                  <c:v>5791802.4617323522</c:v>
                </c:pt>
                <c:pt idx="2560">
                  <c:v>5915046.4797527231</c:v>
                </c:pt>
                <c:pt idx="2561">
                  <c:v>5756163.9409554619</c:v>
                </c:pt>
                <c:pt idx="2562">
                  <c:v>6026522.7826212803</c:v>
                </c:pt>
                <c:pt idx="2563">
                  <c:v>5995728.4186587241</c:v>
                </c:pt>
                <c:pt idx="2564">
                  <c:v>6144558.20129734</c:v>
                </c:pt>
                <c:pt idx="2565">
                  <c:v>6086544.447537059</c:v>
                </c:pt>
                <c:pt idx="2566">
                  <c:v>6177490.278086096</c:v>
                </c:pt>
                <c:pt idx="2567">
                  <c:v>6167208.4553753873</c:v>
                </c:pt>
                <c:pt idx="2568">
                  <c:v>6207887.7856702255</c:v>
                </c:pt>
                <c:pt idx="2569">
                  <c:v>5981302.6358338604</c:v>
                </c:pt>
                <c:pt idx="2570">
                  <c:v>6067733.9537772648</c:v>
                </c:pt>
                <c:pt idx="2571">
                  <c:v>6142529.9829948442</c:v>
                </c:pt>
                <c:pt idx="2572">
                  <c:v>6061875.6663438519</c:v>
                </c:pt>
                <c:pt idx="2573">
                  <c:v>5986368.6145423697</c:v>
                </c:pt>
                <c:pt idx="2574">
                  <c:v>5988260.1396226343</c:v>
                </c:pt>
                <c:pt idx="2575">
                  <c:v>6141457.990380222</c:v>
                </c:pt>
                <c:pt idx="2576">
                  <c:v>6102504.5088860383</c:v>
                </c:pt>
                <c:pt idx="2577">
                  <c:v>6087253.0186902639</c:v>
                </c:pt>
                <c:pt idx="2578">
                  <c:v>6182375.0311453724</c:v>
                </c:pt>
                <c:pt idx="2579">
                  <c:v>6339876.5264666742</c:v>
                </c:pt>
                <c:pt idx="2580">
                  <c:v>6407839.3613355178</c:v>
                </c:pt>
                <c:pt idx="2581">
                  <c:v>6341967.6120251399</c:v>
                </c:pt>
                <c:pt idx="2582">
                  <c:v>6326719.677537567</c:v>
                </c:pt>
                <c:pt idx="2583">
                  <c:v>6405161.8410105621</c:v>
                </c:pt>
                <c:pt idx="2584">
                  <c:v>6443208.4250297397</c:v>
                </c:pt>
                <c:pt idx="2585">
                  <c:v>6429476.373304449</c:v>
                </c:pt>
                <c:pt idx="2586">
                  <c:v>6469322.4285113132</c:v>
                </c:pt>
                <c:pt idx="2587">
                  <c:v>6355891.1115647806</c:v>
                </c:pt>
                <c:pt idx="2588">
                  <c:v>6460528.5924687032</c:v>
                </c:pt>
                <c:pt idx="2589">
                  <c:v>6434671.8291722648</c:v>
                </c:pt>
                <c:pt idx="2590">
                  <c:v>6354995.9560670704</c:v>
                </c:pt>
                <c:pt idx="2591">
                  <c:v>6254687.7975326963</c:v>
                </c:pt>
                <c:pt idx="2592">
                  <c:v>6382885.3703528307</c:v>
                </c:pt>
                <c:pt idx="2593">
                  <c:v>6293252.8949277373</c:v>
                </c:pt>
                <c:pt idx="2594">
                  <c:v>6394233.1053316453</c:v>
                </c:pt>
                <c:pt idx="2595">
                  <c:v>6436499.5370610086</c:v>
                </c:pt>
                <c:pt idx="2596">
                  <c:v>6397715.1152760051</c:v>
                </c:pt>
                <c:pt idx="2597">
                  <c:v>6365342.3465094185</c:v>
                </c:pt>
                <c:pt idx="2598">
                  <c:v>6349300.1955423253</c:v>
                </c:pt>
                <c:pt idx="2599">
                  <c:v>6263226.2185495812</c:v>
                </c:pt>
                <c:pt idx="2600">
                  <c:v>6282304.0570295407</c:v>
                </c:pt>
                <c:pt idx="2601">
                  <c:v>6177640.1000205511</c:v>
                </c:pt>
                <c:pt idx="2602">
                  <c:v>6183515.7234126404</c:v>
                </c:pt>
                <c:pt idx="2603">
                  <c:v>6231383.7976030102</c:v>
                </c:pt>
                <c:pt idx="2604">
                  <c:v>6274226.5770337312</c:v>
                </c:pt>
                <c:pt idx="2605">
                  <c:v>6070116.5809051748</c:v>
                </c:pt>
                <c:pt idx="2606">
                  <c:v>6099965.9582470404</c:v>
                </c:pt>
                <c:pt idx="2607">
                  <c:v>5942636.7907596892</c:v>
                </c:pt>
                <c:pt idx="2608">
                  <c:v>6017204.8772126269</c:v>
                </c:pt>
                <c:pt idx="2609">
                  <c:v>6165649.5661010742</c:v>
                </c:pt>
                <c:pt idx="2610">
                  <c:v>6171310.9557595467</c:v>
                </c:pt>
                <c:pt idx="2611">
                  <c:v>6111869.914210313</c:v>
                </c:pt>
                <c:pt idx="2612">
                  <c:v>6153594.7611530088</c:v>
                </c:pt>
                <c:pt idx="2613">
                  <c:v>6286818.5568071995</c:v>
                </c:pt>
                <c:pt idx="2614">
                  <c:v>6230084.7147133946</c:v>
                </c:pt>
                <c:pt idx="2615">
                  <c:v>6344022.0615688451</c:v>
                </c:pt>
                <c:pt idx="2616">
                  <c:v>6320713.8826505532</c:v>
                </c:pt>
                <c:pt idx="2617">
                  <c:v>6310201.954434392</c:v>
                </c:pt>
                <c:pt idx="2618">
                  <c:v>6315070.014212952</c:v>
                </c:pt>
                <c:pt idx="2619">
                  <c:v>6337796.8360893968</c:v>
                </c:pt>
                <c:pt idx="2620">
                  <c:v>6271186.2499959478</c:v>
                </c:pt>
                <c:pt idx="2621">
                  <c:v>6338320.5860181814</c:v>
                </c:pt>
                <c:pt idx="2622">
                  <c:v>6271684.5802948121</c:v>
                </c:pt>
                <c:pt idx="2623">
                  <c:v>6398698.476136283</c:v>
                </c:pt>
                <c:pt idx="2624">
                  <c:v>6382651.2263873089</c:v>
                </c:pt>
                <c:pt idx="2625">
                  <c:v>6379204.6346820462</c:v>
                </c:pt>
                <c:pt idx="2626">
                  <c:v>6371608.2984152529</c:v>
                </c:pt>
                <c:pt idx="2627">
                  <c:v>6443509.5785106849</c:v>
                </c:pt>
                <c:pt idx="2628">
                  <c:v>6441470.3476446159</c:v>
                </c:pt>
                <c:pt idx="2629">
                  <c:v>6531819.425795651</c:v>
                </c:pt>
                <c:pt idx="2630">
                  <c:v>6492031.8405645145</c:v>
                </c:pt>
                <c:pt idx="2631">
                  <c:v>6451818.8543047644</c:v>
                </c:pt>
                <c:pt idx="2632">
                  <c:v>6590642.239866592</c:v>
                </c:pt>
                <c:pt idx="2633">
                  <c:v>6512900.4494005945</c:v>
                </c:pt>
                <c:pt idx="2634">
                  <c:v>6570759.1220948873</c:v>
                </c:pt>
                <c:pt idx="2635">
                  <c:v>6601909.7847526409</c:v>
                </c:pt>
                <c:pt idx="2636">
                  <c:v>6655603.823343805</c:v>
                </c:pt>
                <c:pt idx="2637">
                  <c:v>6706629.3364476347</c:v>
                </c:pt>
                <c:pt idx="2638">
                  <c:v>6665813.2205328578</c:v>
                </c:pt>
                <c:pt idx="2639">
                  <c:v>6767093.4855428282</c:v>
                </c:pt>
                <c:pt idx="2640">
                  <c:v>6789763.5301826652</c:v>
                </c:pt>
                <c:pt idx="2641">
                  <c:v>6764486.2295892444</c:v>
                </c:pt>
                <c:pt idx="2642">
                  <c:v>6781388.0723378863</c:v>
                </c:pt>
                <c:pt idx="2643">
                  <c:v>6846945.0628838204</c:v>
                </c:pt>
                <c:pt idx="2644">
                  <c:v>6829047.4436302381</c:v>
                </c:pt>
                <c:pt idx="2645">
                  <c:v>6847608.4728837823</c:v>
                </c:pt>
                <c:pt idx="2646">
                  <c:v>6821524.595973053</c:v>
                </c:pt>
                <c:pt idx="2647">
                  <c:v>6930209.8050521594</c:v>
                </c:pt>
                <c:pt idx="2648">
                  <c:v>6954148.6660095267</c:v>
                </c:pt>
                <c:pt idx="2649">
                  <c:v>6923609.1736472892</c:v>
                </c:pt>
                <c:pt idx="2650">
                  <c:v>6914390.2179097477</c:v>
                </c:pt>
                <c:pt idx="2651">
                  <c:v>6787871.7632380696</c:v>
                </c:pt>
                <c:pt idx="2652">
                  <c:v>6698580.8327408051</c:v>
                </c:pt>
                <c:pt idx="2653">
                  <c:v>6691930.4989681104</c:v>
                </c:pt>
                <c:pt idx="2654">
                  <c:v>6805604.8616890572</c:v>
                </c:pt>
                <c:pt idx="2655">
                  <c:v>6940970.9433588767</c:v>
                </c:pt>
                <c:pt idx="2656">
                  <c:v>6933081.6547222976</c:v>
                </c:pt>
                <c:pt idx="2657">
                  <c:v>7012006.4987828219</c:v>
                </c:pt>
                <c:pt idx="2658">
                  <c:v>7036216.2899391381</c:v>
                </c:pt>
                <c:pt idx="2659">
                  <c:v>6916640.786214333</c:v>
                </c:pt>
                <c:pt idx="2660">
                  <c:v>7007653.6622299692</c:v>
                </c:pt>
                <c:pt idx="2661">
                  <c:v>7005212.9000280388</c:v>
                </c:pt>
                <c:pt idx="2662">
                  <c:v>7002677.7439263891</c:v>
                </c:pt>
                <c:pt idx="2663">
                  <c:v>7016935.6814205702</c:v>
                </c:pt>
                <c:pt idx="2664">
                  <c:v>7049411.5372942714</c:v>
                </c:pt>
                <c:pt idx="2665">
                  <c:v>7052579.9881662149</c:v>
                </c:pt>
                <c:pt idx="2666">
                  <c:v>7077152.0707467739</c:v>
                </c:pt>
                <c:pt idx="2667">
                  <c:v>7038228.0624526171</c:v>
                </c:pt>
                <c:pt idx="2668">
                  <c:v>7042422.5573437931</c:v>
                </c:pt>
                <c:pt idx="2669">
                  <c:v>7021577.5377744222</c:v>
                </c:pt>
                <c:pt idx="2670">
                  <c:v>7051152.8369294684</c:v>
                </c:pt>
                <c:pt idx="2671">
                  <c:v>7080751.2978011332</c:v>
                </c:pt>
                <c:pt idx="2672">
                  <c:v>7154574.2038052874</c:v>
                </c:pt>
                <c:pt idx="2673">
                  <c:v>7137257.3077067323</c:v>
                </c:pt>
                <c:pt idx="2674">
                  <c:v>7103751.0021746289</c:v>
                </c:pt>
                <c:pt idx="2675">
                  <c:v>6980879.1200618325</c:v>
                </c:pt>
                <c:pt idx="2676">
                  <c:v>7065488.1880556727</c:v>
                </c:pt>
                <c:pt idx="2677">
                  <c:v>7151797.076894288</c:v>
                </c:pt>
                <c:pt idx="2678">
                  <c:v>7241137.7290532002</c:v>
                </c:pt>
                <c:pt idx="2679">
                  <c:v>7205401.8218716988</c:v>
                </c:pt>
                <c:pt idx="2680">
                  <c:v>7241498.6852013534</c:v>
                </c:pt>
                <c:pt idx="2681">
                  <c:v>7240097.2323868237</c:v>
                </c:pt>
                <c:pt idx="2682">
                  <c:v>7326887.2370164432</c:v>
                </c:pt>
                <c:pt idx="2683">
                  <c:v>7353677.9090718161</c:v>
                </c:pt>
                <c:pt idx="2684">
                  <c:v>7268945.6455882788</c:v>
                </c:pt>
                <c:pt idx="2685">
                  <c:v>7246637.7832571203</c:v>
                </c:pt>
                <c:pt idx="2686">
                  <c:v>7292808.9379373789</c:v>
                </c:pt>
                <c:pt idx="2687">
                  <c:v>7296702.2270762157</c:v>
                </c:pt>
                <c:pt idx="2688">
                  <c:v>7292723.4886784982</c:v>
                </c:pt>
                <c:pt idx="2689">
                  <c:v>7285392.8738055676</c:v>
                </c:pt>
                <c:pt idx="2690">
                  <c:v>7292997.0985492384</c:v>
                </c:pt>
                <c:pt idx="2691">
                  <c:v>7272344.1821877742</c:v>
                </c:pt>
                <c:pt idx="2692">
                  <c:v>7334005.8470505308</c:v>
                </c:pt>
                <c:pt idx="2693">
                  <c:v>7293799.6418523202</c:v>
                </c:pt>
                <c:pt idx="2694">
                  <c:v>7351785.0812521782</c:v>
                </c:pt>
                <c:pt idx="2695">
                  <c:v>7364859.6271814415</c:v>
                </c:pt>
                <c:pt idx="2696">
                  <c:v>7310341.9216363002</c:v>
                </c:pt>
                <c:pt idx="2697">
                  <c:v>7144911.7421455178</c:v>
                </c:pt>
                <c:pt idx="2698">
                  <c:v>7165344.7559852013</c:v>
                </c:pt>
                <c:pt idx="2699">
                  <c:v>7265461.4643626492</c:v>
                </c:pt>
                <c:pt idx="2700">
                  <c:v>7357679.5053862268</c:v>
                </c:pt>
                <c:pt idx="2701">
                  <c:v>7368855.2005035095</c:v>
                </c:pt>
                <c:pt idx="2702">
                  <c:v>7327811.7583793234</c:v>
                </c:pt>
                <c:pt idx="2703">
                  <c:v>7137728.4208430834</c:v>
                </c:pt>
                <c:pt idx="2704">
                  <c:v>7069311.6024079695</c:v>
                </c:pt>
                <c:pt idx="2705">
                  <c:v>7064816.1437498005</c:v>
                </c:pt>
                <c:pt idx="2706">
                  <c:v>7143046.7279804619</c:v>
                </c:pt>
                <c:pt idx="2707">
                  <c:v>6972408.8886819649</c:v>
                </c:pt>
                <c:pt idx="2708">
                  <c:v>7079397.2876344919</c:v>
                </c:pt>
                <c:pt idx="2709">
                  <c:v>7138917.4030613741</c:v>
                </c:pt>
                <c:pt idx="2710">
                  <c:v>7207601.465892232</c:v>
                </c:pt>
                <c:pt idx="2711">
                  <c:v>7187180.8903622609</c:v>
                </c:pt>
                <c:pt idx="2712">
                  <c:v>7136800.9600333292</c:v>
                </c:pt>
                <c:pt idx="2713">
                  <c:v>7123961.4496828197</c:v>
                </c:pt>
                <c:pt idx="2714">
                  <c:v>7153542.9781928649</c:v>
                </c:pt>
                <c:pt idx="2715">
                  <c:v>7264775.1724410905</c:v>
                </c:pt>
                <c:pt idx="2716">
                  <c:v>7281952.4538158691</c:v>
                </c:pt>
                <c:pt idx="2717">
                  <c:v>7360368.9041283149</c:v>
                </c:pt>
                <c:pt idx="2718">
                  <c:v>7383571.808346645</c:v>
                </c:pt>
                <c:pt idx="2719">
                  <c:v>7358255.9231660012</c:v>
                </c:pt>
                <c:pt idx="2720">
                  <c:v>7419881.1119314451</c:v>
                </c:pt>
                <c:pt idx="2721">
                  <c:v>7349135.1076406874</c:v>
                </c:pt>
                <c:pt idx="2722">
                  <c:v>7325207.0190681778</c:v>
                </c:pt>
                <c:pt idx="2723">
                  <c:v>7322966.8082966674</c:v>
                </c:pt>
                <c:pt idx="2724">
                  <c:v>7311910.2514511263</c:v>
                </c:pt>
                <c:pt idx="2725">
                  <c:v>7411946.4883070383</c:v>
                </c:pt>
                <c:pt idx="2726">
                  <c:v>7441912.1759837726</c:v>
                </c:pt>
                <c:pt idx="2727">
                  <c:v>7537077.3182775173</c:v>
                </c:pt>
                <c:pt idx="2728">
                  <c:v>7570588.3687158097</c:v>
                </c:pt>
                <c:pt idx="2729">
                  <c:v>7675194.5199164711</c:v>
                </c:pt>
                <c:pt idx="2730">
                  <c:v>7794367.2011146806</c:v>
                </c:pt>
                <c:pt idx="2731">
                  <c:v>7840186.649729942</c:v>
                </c:pt>
                <c:pt idx="2732">
                  <c:v>7893384.8884953782</c:v>
                </c:pt>
                <c:pt idx="2733">
                  <c:v>7842700.3617320657</c:v>
                </c:pt>
                <c:pt idx="2734">
                  <c:v>7699298.4165933207</c:v>
                </c:pt>
                <c:pt idx="2735">
                  <c:v>7774532.6949528055</c:v>
                </c:pt>
                <c:pt idx="2736">
                  <c:v>7858660.3568233568</c:v>
                </c:pt>
                <c:pt idx="2737">
                  <c:v>7847417.7823115839</c:v>
                </c:pt>
                <c:pt idx="2738">
                  <c:v>7927321.9529215293</c:v>
                </c:pt>
                <c:pt idx="2739">
                  <c:v>7907162.4330599811</c:v>
                </c:pt>
                <c:pt idx="2740">
                  <c:v>7944585.42774182</c:v>
                </c:pt>
                <c:pt idx="2741">
                  <c:v>7961654.9686192973</c:v>
                </c:pt>
                <c:pt idx="2742">
                  <c:v>7860423.5272005396</c:v>
                </c:pt>
                <c:pt idx="2743">
                  <c:v>7859111.7234573374</c:v>
                </c:pt>
                <c:pt idx="2744">
                  <c:v>7894445.4522856399</c:v>
                </c:pt>
                <c:pt idx="2745">
                  <c:v>7773144.3499229252</c:v>
                </c:pt>
                <c:pt idx="2746">
                  <c:v>7939686.1154007241</c:v>
                </c:pt>
                <c:pt idx="2747">
                  <c:v>7754597.579799125</c:v>
                </c:pt>
                <c:pt idx="2748">
                  <c:v>7588570.9687220212</c:v>
                </c:pt>
                <c:pt idx="2749">
                  <c:v>7624826.3883312047</c:v>
                </c:pt>
                <c:pt idx="2750">
                  <c:v>7560474.9477188261</c:v>
                </c:pt>
                <c:pt idx="2751">
                  <c:v>7625407.0562671712</c:v>
                </c:pt>
                <c:pt idx="2752">
                  <c:v>7873715.9207556341</c:v>
                </c:pt>
                <c:pt idx="2753">
                  <c:v>7871060.5617729118</c:v>
                </c:pt>
                <c:pt idx="2754">
                  <c:v>7743395.8157957392</c:v>
                </c:pt>
                <c:pt idx="2755">
                  <c:v>7847927.667406532</c:v>
                </c:pt>
                <c:pt idx="2756">
                  <c:v>7712792.0676705409</c:v>
                </c:pt>
                <c:pt idx="2757">
                  <c:v>7658539.1635963246</c:v>
                </c:pt>
                <c:pt idx="2758">
                  <c:v>7874261.2394158226</c:v>
                </c:pt>
                <c:pt idx="2759">
                  <c:v>7642747.7525938023</c:v>
                </c:pt>
                <c:pt idx="2760">
                  <c:v>7609262.4668267677</c:v>
                </c:pt>
                <c:pt idx="2761">
                  <c:v>7588131.7831899961</c:v>
                </c:pt>
                <c:pt idx="2762">
                  <c:v>7810757.1917837998</c:v>
                </c:pt>
                <c:pt idx="2763">
                  <c:v>7883558.0241558198</c:v>
                </c:pt>
                <c:pt idx="2764">
                  <c:v>7910262.4970864439</c:v>
                </c:pt>
                <c:pt idx="2765">
                  <c:v>8046679.2605992844</c:v>
                </c:pt>
                <c:pt idx="2766">
                  <c:v>7994517.0618257821</c:v>
                </c:pt>
                <c:pt idx="2767">
                  <c:v>7988268.7590142665</c:v>
                </c:pt>
                <c:pt idx="2768">
                  <c:v>7969438.8775376985</c:v>
                </c:pt>
                <c:pt idx="2769">
                  <c:v>7924421.1870135712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D-4F42-9AF4-1E0726DE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2655"/>
        <c:axId val="879568911"/>
      </c:areaChart>
      <c:dateAx>
        <c:axId val="879572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68911"/>
        <c:crosses val="autoZero"/>
        <c:auto val="1"/>
        <c:lblOffset val="100"/>
        <c:baseTimeUnit val="days"/>
      </c:dateAx>
      <c:valAx>
        <c:axId val="87956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7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바이홀드 전략과 성과 비교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차트!$K$1</c:f>
              <c:strCache>
                <c:ptCount val="1"/>
                <c:pt idx="0">
                  <c:v>TLH 전략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차트!$J$2:$J$2771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차트!$K$2:$K$2771</c:f>
              <c:numCache>
                <c:formatCode>_(* #,##0_);_(* \(#,##0\);_(* "-"_);_(@_)</c:formatCode>
                <c:ptCount val="2770"/>
                <c:pt idx="0">
                  <c:v>20000000</c:v>
                </c:pt>
                <c:pt idx="1">
                  <c:v>20008525.754884545</c:v>
                </c:pt>
                <c:pt idx="2">
                  <c:v>19899863.365856487</c:v>
                </c:pt>
                <c:pt idx="3">
                  <c:v>20093227.828952204</c:v>
                </c:pt>
                <c:pt idx="4">
                  <c:v>19945410.766314093</c:v>
                </c:pt>
                <c:pt idx="5">
                  <c:v>19946081.535108462</c:v>
                </c:pt>
                <c:pt idx="6">
                  <c:v>19963238.726894248</c:v>
                </c:pt>
                <c:pt idx="7">
                  <c:v>20042528.546166256</c:v>
                </c:pt>
                <c:pt idx="8">
                  <c:v>20127956.232268117</c:v>
                </c:pt>
                <c:pt idx="9">
                  <c:v>19993831.388981432</c:v>
                </c:pt>
                <c:pt idx="10">
                  <c:v>20144500.208660841</c:v>
                </c:pt>
                <c:pt idx="11">
                  <c:v>20218610.011091251</c:v>
                </c:pt>
                <c:pt idx="12">
                  <c:v>19908298.425767481</c:v>
                </c:pt>
                <c:pt idx="13">
                  <c:v>20077615.73362105</c:v>
                </c:pt>
                <c:pt idx="14">
                  <c:v>20174581.975183163</c:v>
                </c:pt>
                <c:pt idx="15">
                  <c:v>20235159.552353494</c:v>
                </c:pt>
                <c:pt idx="16">
                  <c:v>20192860.49566628</c:v>
                </c:pt>
                <c:pt idx="17">
                  <c:v>20231689.726462647</c:v>
                </c:pt>
                <c:pt idx="18">
                  <c:v>20251998.663971554</c:v>
                </c:pt>
                <c:pt idx="19">
                  <c:v>19887978.486173328</c:v>
                </c:pt>
                <c:pt idx="20">
                  <c:v>20172938.382070523</c:v>
                </c:pt>
                <c:pt idx="21">
                  <c:v>20414911.778601717</c:v>
                </c:pt>
                <c:pt idx="22">
                  <c:v>20097448.164069366</c:v>
                </c:pt>
                <c:pt idx="23">
                  <c:v>20174877.563379195</c:v>
                </c:pt>
                <c:pt idx="24">
                  <c:v>20228284.600495782</c:v>
                </c:pt>
                <c:pt idx="25">
                  <c:v>20434100.492585167</c:v>
                </c:pt>
                <c:pt idx="26">
                  <c:v>20474171.734548446</c:v>
                </c:pt>
                <c:pt idx="27">
                  <c:v>20497959.359176558</c:v>
                </c:pt>
                <c:pt idx="28">
                  <c:v>20661400.062935241</c:v>
                </c:pt>
                <c:pt idx="29">
                  <c:v>21002330.808522388</c:v>
                </c:pt>
                <c:pt idx="30">
                  <c:v>20945564.034983546</c:v>
                </c:pt>
                <c:pt idx="31">
                  <c:v>20814170.414472368</c:v>
                </c:pt>
                <c:pt idx="32">
                  <c:v>20963765.759431321</c:v>
                </c:pt>
                <c:pt idx="33">
                  <c:v>20972004.000701278</c:v>
                </c:pt>
                <c:pt idx="34">
                  <c:v>20916613.568086747</c:v>
                </c:pt>
                <c:pt idx="35">
                  <c:v>20782315.551020388</c:v>
                </c:pt>
                <c:pt idx="36">
                  <c:v>20594348.111167051</c:v>
                </c:pt>
                <c:pt idx="37">
                  <c:v>20706877.598975968</c:v>
                </c:pt>
                <c:pt idx="38">
                  <c:v>20838921.824903123</c:v>
                </c:pt>
                <c:pt idx="39">
                  <c:v>21009570.755320191</c:v>
                </c:pt>
                <c:pt idx="40">
                  <c:v>20567763.990355227</c:v>
                </c:pt>
                <c:pt idx="41">
                  <c:v>20696134.739747263</c:v>
                </c:pt>
                <c:pt idx="42">
                  <c:v>20898661.468980312</c:v>
                </c:pt>
                <c:pt idx="43">
                  <c:v>20643549.816928264</c:v>
                </c:pt>
                <c:pt idx="44">
                  <c:v>20566935.448959004</c:v>
                </c:pt>
                <c:pt idx="45">
                  <c:v>20720003.274067316</c:v>
                </c:pt>
                <c:pt idx="46">
                  <c:v>20649040.308174722</c:v>
                </c:pt>
                <c:pt idx="47">
                  <c:v>20376417.974608667</c:v>
                </c:pt>
                <c:pt idx="48">
                  <c:v>20565505.548298907</c:v>
                </c:pt>
                <c:pt idx="49">
                  <c:v>20538619.469140287</c:v>
                </c:pt>
                <c:pt idx="50">
                  <c:v>20397648.047620546</c:v>
                </c:pt>
                <c:pt idx="51">
                  <c:v>19946913.053467799</c:v>
                </c:pt>
                <c:pt idx="52">
                  <c:v>20290371.917154327</c:v>
                </c:pt>
                <c:pt idx="53">
                  <c:v>20209578.985071521</c:v>
                </c:pt>
                <c:pt idx="54">
                  <c:v>20489814.888065297</c:v>
                </c:pt>
                <c:pt idx="55">
                  <c:v>20349946.507138781</c:v>
                </c:pt>
                <c:pt idx="56">
                  <c:v>20468259.756071884</c:v>
                </c:pt>
                <c:pt idx="57">
                  <c:v>20606120.487801895</c:v>
                </c:pt>
                <c:pt idx="58">
                  <c:v>20543170.357402585</c:v>
                </c:pt>
                <c:pt idx="59">
                  <c:v>20495862.006456777</c:v>
                </c:pt>
                <c:pt idx="60">
                  <c:v>20557655.052383073</c:v>
                </c:pt>
                <c:pt idx="61">
                  <c:v>20583948.246713441</c:v>
                </c:pt>
                <c:pt idx="62">
                  <c:v>20417330.563054416</c:v>
                </c:pt>
                <c:pt idx="63">
                  <c:v>20399802.848901812</c:v>
                </c:pt>
                <c:pt idx="64">
                  <c:v>20334329.194024071</c:v>
                </c:pt>
                <c:pt idx="65">
                  <c:v>20393580.856653791</c:v>
                </c:pt>
                <c:pt idx="66">
                  <c:v>20397242.354108036</c:v>
                </c:pt>
                <c:pt idx="67">
                  <c:v>20371568.740445234</c:v>
                </c:pt>
                <c:pt idx="68">
                  <c:v>20209492.753801126</c:v>
                </c:pt>
                <c:pt idx="69">
                  <c:v>20165759.310284976</c:v>
                </c:pt>
                <c:pt idx="70">
                  <c:v>20189115.225975171</c:v>
                </c:pt>
                <c:pt idx="71">
                  <c:v>20083670.652826209</c:v>
                </c:pt>
                <c:pt idx="72">
                  <c:v>20074005.476365212</c:v>
                </c:pt>
                <c:pt idx="73">
                  <c:v>20204719.33118885</c:v>
                </c:pt>
                <c:pt idx="74">
                  <c:v>19954959.566052333</c:v>
                </c:pt>
                <c:pt idx="75">
                  <c:v>20123060.96228008</c:v>
                </c:pt>
                <c:pt idx="76">
                  <c:v>20228245.124125727</c:v>
                </c:pt>
                <c:pt idx="77">
                  <c:v>20287832.143027</c:v>
                </c:pt>
                <c:pt idx="78">
                  <c:v>20289489.08318853</c:v>
                </c:pt>
                <c:pt idx="79">
                  <c:v>20557542.682213124</c:v>
                </c:pt>
                <c:pt idx="80">
                  <c:v>20561685.717645865</c:v>
                </c:pt>
                <c:pt idx="81">
                  <c:v>20473941.719128802</c:v>
                </c:pt>
                <c:pt idx="82">
                  <c:v>20525907.92107122</c:v>
                </c:pt>
                <c:pt idx="83">
                  <c:v>20371904.573546372</c:v>
                </c:pt>
                <c:pt idx="84">
                  <c:v>20369150.546543714</c:v>
                </c:pt>
                <c:pt idx="85">
                  <c:v>20348609.010759193</c:v>
                </c:pt>
                <c:pt idx="86">
                  <c:v>20288308.931692213</c:v>
                </c:pt>
                <c:pt idx="87">
                  <c:v>20411818.587134417</c:v>
                </c:pt>
                <c:pt idx="88">
                  <c:v>20473895.29616316</c:v>
                </c:pt>
                <c:pt idx="89">
                  <c:v>20674402.831455212</c:v>
                </c:pt>
                <c:pt idx="90">
                  <c:v>20291267.302292004</c:v>
                </c:pt>
                <c:pt idx="91">
                  <c:v>20580375.310167808</c:v>
                </c:pt>
                <c:pt idx="92">
                  <c:v>20451472.897523277</c:v>
                </c:pt>
                <c:pt idx="93">
                  <c:v>20405940.705456667</c:v>
                </c:pt>
                <c:pt idx="94">
                  <c:v>20354265.14752033</c:v>
                </c:pt>
                <c:pt idx="95">
                  <c:v>20524822.820277058</c:v>
                </c:pt>
                <c:pt idx="96">
                  <c:v>20540612.462705892</c:v>
                </c:pt>
                <c:pt idx="97">
                  <c:v>20312697.300651662</c:v>
                </c:pt>
                <c:pt idx="98">
                  <c:v>20356116.136252958</c:v>
                </c:pt>
                <c:pt idx="99">
                  <c:v>20258935.291594792</c:v>
                </c:pt>
                <c:pt idx="100">
                  <c:v>20474840.171092309</c:v>
                </c:pt>
                <c:pt idx="101">
                  <c:v>20326407.126648393</c:v>
                </c:pt>
                <c:pt idx="102">
                  <c:v>20287188.635545161</c:v>
                </c:pt>
                <c:pt idx="103">
                  <c:v>20442148.542239815</c:v>
                </c:pt>
                <c:pt idx="104">
                  <c:v>19899107.853228372</c:v>
                </c:pt>
                <c:pt idx="105">
                  <c:v>19991193.495932918</c:v>
                </c:pt>
                <c:pt idx="106">
                  <c:v>19777920.804944079</c:v>
                </c:pt>
                <c:pt idx="107">
                  <c:v>19534434.015553176</c:v>
                </c:pt>
                <c:pt idx="108">
                  <c:v>19593078.208952125</c:v>
                </c:pt>
                <c:pt idx="109">
                  <c:v>19475887.981478807</c:v>
                </c:pt>
                <c:pt idx="110">
                  <c:v>19677561.418237489</c:v>
                </c:pt>
                <c:pt idx="111">
                  <c:v>19398635.010162584</c:v>
                </c:pt>
                <c:pt idx="112">
                  <c:v>19470332.77776939</c:v>
                </c:pt>
                <c:pt idx="113">
                  <c:v>19656498.647453185</c:v>
                </c:pt>
                <c:pt idx="114">
                  <c:v>19313852.927468106</c:v>
                </c:pt>
                <c:pt idx="115">
                  <c:v>19477625.037893411</c:v>
                </c:pt>
                <c:pt idx="116">
                  <c:v>19469344.881595708</c:v>
                </c:pt>
                <c:pt idx="117">
                  <c:v>19564454.634514559</c:v>
                </c:pt>
                <c:pt idx="118">
                  <c:v>19706157.493470192</c:v>
                </c:pt>
                <c:pt idx="119">
                  <c:v>19498814.636118855</c:v>
                </c:pt>
                <c:pt idx="120">
                  <c:v>19495937.335605465</c:v>
                </c:pt>
                <c:pt idx="121">
                  <c:v>19304619.20655312</c:v>
                </c:pt>
                <c:pt idx="122">
                  <c:v>19598504.998168521</c:v>
                </c:pt>
                <c:pt idx="123">
                  <c:v>19817378.669204138</c:v>
                </c:pt>
                <c:pt idx="124">
                  <c:v>19865362.949083395</c:v>
                </c:pt>
                <c:pt idx="125">
                  <c:v>19882512.034417834</c:v>
                </c:pt>
                <c:pt idx="126">
                  <c:v>20157404.43297917</c:v>
                </c:pt>
                <c:pt idx="127">
                  <c:v>20131034.101796988</c:v>
                </c:pt>
                <c:pt idx="128">
                  <c:v>20103111.880992949</c:v>
                </c:pt>
                <c:pt idx="129">
                  <c:v>20323525.106253497</c:v>
                </c:pt>
                <c:pt idx="130">
                  <c:v>20046640.404641278</c:v>
                </c:pt>
                <c:pt idx="131">
                  <c:v>19704301.263443422</c:v>
                </c:pt>
                <c:pt idx="132">
                  <c:v>19772539.913275182</c:v>
                </c:pt>
                <c:pt idx="133">
                  <c:v>19727498.962442845</c:v>
                </c:pt>
                <c:pt idx="134">
                  <c:v>19554942.3273913</c:v>
                </c:pt>
                <c:pt idx="135">
                  <c:v>19658215.109461911</c:v>
                </c:pt>
                <c:pt idx="136">
                  <c:v>19551929.80650454</c:v>
                </c:pt>
                <c:pt idx="137">
                  <c:v>19846808.466173828</c:v>
                </c:pt>
                <c:pt idx="138">
                  <c:v>19751930.154112961</c:v>
                </c:pt>
                <c:pt idx="139">
                  <c:v>20015463.524425842</c:v>
                </c:pt>
                <c:pt idx="140">
                  <c:v>19975699.750472534</c:v>
                </c:pt>
                <c:pt idx="141">
                  <c:v>19943688.537767228</c:v>
                </c:pt>
                <c:pt idx="142">
                  <c:v>19787323.496641897</c:v>
                </c:pt>
                <c:pt idx="143">
                  <c:v>19350299.718048818</c:v>
                </c:pt>
                <c:pt idx="144">
                  <c:v>19322109.580664597</c:v>
                </c:pt>
                <c:pt idx="145">
                  <c:v>19236590.203088477</c:v>
                </c:pt>
                <c:pt idx="146">
                  <c:v>19089716.570784386</c:v>
                </c:pt>
                <c:pt idx="147">
                  <c:v>18606982.969085507</c:v>
                </c:pt>
                <c:pt idx="148">
                  <c:v>18877838.170968067</c:v>
                </c:pt>
                <c:pt idx="149">
                  <c:v>18016132.119622648</c:v>
                </c:pt>
                <c:pt idx="150">
                  <c:v>18086433.469828852</c:v>
                </c:pt>
                <c:pt idx="151">
                  <c:v>17160457.06815666</c:v>
                </c:pt>
                <c:pt idx="152">
                  <c:v>18037958.408652119</c:v>
                </c:pt>
                <c:pt idx="153">
                  <c:v>17118457.72133309</c:v>
                </c:pt>
                <c:pt idx="154">
                  <c:v>17908313.544121619</c:v>
                </c:pt>
                <c:pt idx="155">
                  <c:v>17990891.966175474</c:v>
                </c:pt>
                <c:pt idx="156">
                  <c:v>18249118.867504295</c:v>
                </c:pt>
                <c:pt idx="157">
                  <c:v>18057858.401569337</c:v>
                </c:pt>
                <c:pt idx="158">
                  <c:v>18093237.540393151</c:v>
                </c:pt>
                <c:pt idx="159">
                  <c:v>17354119.241845127</c:v>
                </c:pt>
                <c:pt idx="160">
                  <c:v>17286891.601709083</c:v>
                </c:pt>
                <c:pt idx="161">
                  <c:v>17241525.924004059</c:v>
                </c:pt>
                <c:pt idx="162">
                  <c:v>17712010.670394368</c:v>
                </c:pt>
                <c:pt idx="163">
                  <c:v>18033953.865744397</c:v>
                </c:pt>
                <c:pt idx="164">
                  <c:v>17840254.253618624</c:v>
                </c:pt>
                <c:pt idx="165">
                  <c:v>18007504.179007333</c:v>
                </c:pt>
                <c:pt idx="166">
                  <c:v>18389335.693134766</c:v>
                </c:pt>
                <c:pt idx="167">
                  <c:v>18398852.812788673</c:v>
                </c:pt>
                <c:pt idx="168">
                  <c:v>18397544.949504737</c:v>
                </c:pt>
                <c:pt idx="169">
                  <c:v>18111523.990736969</c:v>
                </c:pt>
                <c:pt idx="170">
                  <c:v>17679534.330276385</c:v>
                </c:pt>
                <c:pt idx="171">
                  <c:v>17744491.095259633</c:v>
                </c:pt>
                <c:pt idx="172">
                  <c:v>18192398.772064537</c:v>
                </c:pt>
                <c:pt idx="173">
                  <c:v>18059623.87532087</c:v>
                </c:pt>
                <c:pt idx="174">
                  <c:v>17620976.66124652</c:v>
                </c:pt>
                <c:pt idx="175">
                  <c:v>17734968.060863797</c:v>
                </c:pt>
                <c:pt idx="176">
                  <c:v>17897625.308178116</c:v>
                </c:pt>
                <c:pt idx="177">
                  <c:v>18656275.605971083</c:v>
                </c:pt>
                <c:pt idx="178">
                  <c:v>19125073.637169916</c:v>
                </c:pt>
                <c:pt idx="179">
                  <c:v>19164495.329952233</c:v>
                </c:pt>
                <c:pt idx="180">
                  <c:v>19408652.422627825</c:v>
                </c:pt>
                <c:pt idx="181">
                  <c:v>19592119.544626698</c:v>
                </c:pt>
                <c:pt idx="182">
                  <c:v>19026220.487396121</c:v>
                </c:pt>
                <c:pt idx="183">
                  <c:v>18885841.945480056</c:v>
                </c:pt>
                <c:pt idx="184">
                  <c:v>18930702.950437952</c:v>
                </c:pt>
                <c:pt idx="185">
                  <c:v>19681441.021691512</c:v>
                </c:pt>
                <c:pt idx="186">
                  <c:v>19560628.356561184</c:v>
                </c:pt>
                <c:pt idx="187">
                  <c:v>19102771.822777592</c:v>
                </c:pt>
                <c:pt idx="188">
                  <c:v>19310530.264633633</c:v>
                </c:pt>
                <c:pt idx="189">
                  <c:v>18907089.853451177</c:v>
                </c:pt>
                <c:pt idx="190">
                  <c:v>18369033.940984551</c:v>
                </c:pt>
                <c:pt idx="191">
                  <c:v>19018715.422126628</c:v>
                </c:pt>
                <c:pt idx="192">
                  <c:v>19326701.891103026</c:v>
                </c:pt>
                <c:pt idx="193">
                  <c:v>19676679.149396617</c:v>
                </c:pt>
                <c:pt idx="194">
                  <c:v>19336508.576062322</c:v>
                </c:pt>
                <c:pt idx="195">
                  <c:v>19868221.143324163</c:v>
                </c:pt>
                <c:pt idx="196">
                  <c:v>19771025.858461753</c:v>
                </c:pt>
                <c:pt idx="197">
                  <c:v>19985205.301348902</c:v>
                </c:pt>
                <c:pt idx="198">
                  <c:v>19757476.458977077</c:v>
                </c:pt>
                <c:pt idx="199">
                  <c:v>20098679.303939559</c:v>
                </c:pt>
                <c:pt idx="200">
                  <c:v>19448090.464674268</c:v>
                </c:pt>
                <c:pt idx="201">
                  <c:v>19916363.005804867</c:v>
                </c:pt>
                <c:pt idx="202">
                  <c:v>19451073.833126329</c:v>
                </c:pt>
                <c:pt idx="203">
                  <c:v>19761379.342268787</c:v>
                </c:pt>
                <c:pt idx="204">
                  <c:v>20174389.253654234</c:v>
                </c:pt>
                <c:pt idx="205">
                  <c:v>20194820.752912529</c:v>
                </c:pt>
                <c:pt idx="206">
                  <c:v>19704249.354499344</c:v>
                </c:pt>
                <c:pt idx="207">
                  <c:v>19961000.518748105</c:v>
                </c:pt>
                <c:pt idx="208">
                  <c:v>20347096.815720499</c:v>
                </c:pt>
                <c:pt idx="209">
                  <c:v>20157767.165503915</c:v>
                </c:pt>
                <c:pt idx="210">
                  <c:v>19762979.643678028</c:v>
                </c:pt>
                <c:pt idx="211">
                  <c:v>19275297.580065448</c:v>
                </c:pt>
                <c:pt idx="212">
                  <c:v>19729723.049954623</c:v>
                </c:pt>
                <c:pt idx="213">
                  <c:v>20231516.596221101</c:v>
                </c:pt>
                <c:pt idx="214">
                  <c:v>19767457.741412878</c:v>
                </c:pt>
                <c:pt idx="215">
                  <c:v>20001396.926100109</c:v>
                </c:pt>
                <c:pt idx="216">
                  <c:v>20332758.856426105</c:v>
                </c:pt>
                <c:pt idx="217">
                  <c:v>19520417.257936232</c:v>
                </c:pt>
                <c:pt idx="218">
                  <c:v>20003007.335321426</c:v>
                </c:pt>
                <c:pt idx="219">
                  <c:v>20240285.667249609</c:v>
                </c:pt>
                <c:pt idx="220">
                  <c:v>19988008.737162109</c:v>
                </c:pt>
                <c:pt idx="221">
                  <c:v>20140377.707899664</c:v>
                </c:pt>
                <c:pt idx="222">
                  <c:v>20001694.653759804</c:v>
                </c:pt>
                <c:pt idx="223">
                  <c:v>19579933.654160582</c:v>
                </c:pt>
                <c:pt idx="224">
                  <c:v>19703850.906079844</c:v>
                </c:pt>
                <c:pt idx="225">
                  <c:v>19359787.458521444</c:v>
                </c:pt>
                <c:pt idx="226">
                  <c:v>19361857.525024891</c:v>
                </c:pt>
                <c:pt idx="227">
                  <c:v>19039932.632756069</c:v>
                </c:pt>
                <c:pt idx="228">
                  <c:v>19212422.191050082</c:v>
                </c:pt>
                <c:pt idx="229">
                  <c:v>19599140.703617614</c:v>
                </c:pt>
                <c:pt idx="230">
                  <c:v>19499854.375406966</c:v>
                </c:pt>
                <c:pt idx="231">
                  <c:v>20255634.171252493</c:v>
                </c:pt>
                <c:pt idx="232">
                  <c:v>19959056.74468926</c:v>
                </c:pt>
                <c:pt idx="233">
                  <c:v>20028263.827757727</c:v>
                </c:pt>
                <c:pt idx="234">
                  <c:v>20227789.783910338</c:v>
                </c:pt>
                <c:pt idx="235">
                  <c:v>20259634.287029088</c:v>
                </c:pt>
                <c:pt idx="236">
                  <c:v>20239785.86345854</c:v>
                </c:pt>
                <c:pt idx="237">
                  <c:v>19890369.675463129</c:v>
                </c:pt>
                <c:pt idx="238">
                  <c:v>20500001.47803241</c:v>
                </c:pt>
                <c:pt idx="239">
                  <c:v>20205172.63834776</c:v>
                </c:pt>
                <c:pt idx="240">
                  <c:v>20116820.403806396</c:v>
                </c:pt>
                <c:pt idx="241">
                  <c:v>19963438.360536568</c:v>
                </c:pt>
                <c:pt idx="242">
                  <c:v>20154252.229757398</c:v>
                </c:pt>
                <c:pt idx="243">
                  <c:v>20110790.517632306</c:v>
                </c:pt>
                <c:pt idx="244">
                  <c:v>20171000.523450218</c:v>
                </c:pt>
                <c:pt idx="245">
                  <c:v>20557617.766329225</c:v>
                </c:pt>
                <c:pt idx="246">
                  <c:v>20336891.902296331</c:v>
                </c:pt>
                <c:pt idx="247">
                  <c:v>20669918.546952207</c:v>
                </c:pt>
                <c:pt idx="248">
                  <c:v>20748292.087138321</c:v>
                </c:pt>
                <c:pt idx="249">
                  <c:v>20917619.271181121</c:v>
                </c:pt>
                <c:pt idx="250">
                  <c:v>20591977.117473867</c:v>
                </c:pt>
                <c:pt idx="251">
                  <c:v>20745011.584886648</c:v>
                </c:pt>
                <c:pt idx="252">
                  <c:v>20643020.989227045</c:v>
                </c:pt>
                <c:pt idx="253">
                  <c:v>20897916.526692368</c:v>
                </c:pt>
                <c:pt idx="254">
                  <c:v>20798737.01947245</c:v>
                </c:pt>
                <c:pt idx="255">
                  <c:v>20996125.520533621</c:v>
                </c:pt>
                <c:pt idx="256">
                  <c:v>21207271.57730877</c:v>
                </c:pt>
                <c:pt idx="257">
                  <c:v>21331580.593484979</c:v>
                </c:pt>
                <c:pt idx="258">
                  <c:v>21359087.224101648</c:v>
                </c:pt>
                <c:pt idx="259">
                  <c:v>21450466.761784635</c:v>
                </c:pt>
                <c:pt idx="260">
                  <c:v>21512329.603806894</c:v>
                </c:pt>
                <c:pt idx="261">
                  <c:v>21142762.532831039</c:v>
                </c:pt>
                <c:pt idx="262">
                  <c:v>21163357.127378505</c:v>
                </c:pt>
                <c:pt idx="263">
                  <c:v>21586440.554140702</c:v>
                </c:pt>
                <c:pt idx="264">
                  <c:v>21754231.35212462</c:v>
                </c:pt>
                <c:pt idx="265">
                  <c:v>21726548.276589174</c:v>
                </c:pt>
                <c:pt idx="266">
                  <c:v>21694811.474992402</c:v>
                </c:pt>
                <c:pt idx="267">
                  <c:v>21702557.125001874</c:v>
                </c:pt>
                <c:pt idx="268">
                  <c:v>21686504.210356001</c:v>
                </c:pt>
                <c:pt idx="269">
                  <c:v>21466484.197679572</c:v>
                </c:pt>
                <c:pt idx="270">
                  <c:v>21577736.851488408</c:v>
                </c:pt>
                <c:pt idx="271">
                  <c:v>21537356.784298386</c:v>
                </c:pt>
                <c:pt idx="272">
                  <c:v>21478754.7284072</c:v>
                </c:pt>
                <c:pt idx="273">
                  <c:v>21827240.679103114</c:v>
                </c:pt>
                <c:pt idx="274">
                  <c:v>21788671.173396904</c:v>
                </c:pt>
                <c:pt idx="275">
                  <c:v>22163450.947297886</c:v>
                </c:pt>
                <c:pt idx="276">
                  <c:v>22124587.934189007</c:v>
                </c:pt>
                <c:pt idx="277">
                  <c:v>22115827.326015767</c:v>
                </c:pt>
                <c:pt idx="278">
                  <c:v>22175802.58128975</c:v>
                </c:pt>
                <c:pt idx="279">
                  <c:v>22221775.78441368</c:v>
                </c:pt>
                <c:pt idx="280">
                  <c:v>22116628.86371614</c:v>
                </c:pt>
                <c:pt idx="281">
                  <c:v>22249542.879803378</c:v>
                </c:pt>
                <c:pt idx="282">
                  <c:v>22282688.763936132</c:v>
                </c:pt>
                <c:pt idx="283">
                  <c:v>22192087.777688205</c:v>
                </c:pt>
                <c:pt idx="284">
                  <c:v>22723451.819127183</c:v>
                </c:pt>
                <c:pt idx="285">
                  <c:v>22555886.962118514</c:v>
                </c:pt>
                <c:pt idx="286">
                  <c:v>22414443.812435154</c:v>
                </c:pt>
                <c:pt idx="287">
                  <c:v>22364395.919394791</c:v>
                </c:pt>
                <c:pt idx="288">
                  <c:v>22529722.884148844</c:v>
                </c:pt>
                <c:pt idx="289">
                  <c:v>22536416.389970608</c:v>
                </c:pt>
                <c:pt idx="290">
                  <c:v>22617638.997557614</c:v>
                </c:pt>
                <c:pt idx="291">
                  <c:v>22682733.599642776</c:v>
                </c:pt>
                <c:pt idx="292">
                  <c:v>22325375.557371877</c:v>
                </c:pt>
                <c:pt idx="293">
                  <c:v>22476028.217721108</c:v>
                </c:pt>
                <c:pt idx="294">
                  <c:v>22253146.483416419</c:v>
                </c:pt>
                <c:pt idx="295">
                  <c:v>22054942.029130813</c:v>
                </c:pt>
                <c:pt idx="296">
                  <c:v>21816612.411232293</c:v>
                </c:pt>
                <c:pt idx="297">
                  <c:v>22097484.317347072</c:v>
                </c:pt>
                <c:pt idx="298">
                  <c:v>22238166.640608642</c:v>
                </c:pt>
                <c:pt idx="299">
                  <c:v>22369247.74690095</c:v>
                </c:pt>
                <c:pt idx="300">
                  <c:v>22407719.780659698</c:v>
                </c:pt>
                <c:pt idx="301">
                  <c:v>22808162.569062158</c:v>
                </c:pt>
                <c:pt idx="302">
                  <c:v>22831062.289002236</c:v>
                </c:pt>
                <c:pt idx="303">
                  <c:v>23088241.743033096</c:v>
                </c:pt>
                <c:pt idx="304">
                  <c:v>23114788.020561878</c:v>
                </c:pt>
                <c:pt idx="305">
                  <c:v>23176831.181971718</c:v>
                </c:pt>
                <c:pt idx="306">
                  <c:v>23103944.582267016</c:v>
                </c:pt>
                <c:pt idx="307">
                  <c:v>23207151.889088407</c:v>
                </c:pt>
                <c:pt idx="308">
                  <c:v>23030392.868552528</c:v>
                </c:pt>
                <c:pt idx="309">
                  <c:v>23259127.533727203</c:v>
                </c:pt>
                <c:pt idx="310">
                  <c:v>23764417.435074139</c:v>
                </c:pt>
                <c:pt idx="311">
                  <c:v>23541158.903790407</c:v>
                </c:pt>
                <c:pt idx="312">
                  <c:v>23390114.481916461</c:v>
                </c:pt>
                <c:pt idx="313">
                  <c:v>23390676.476709422</c:v>
                </c:pt>
                <c:pt idx="314">
                  <c:v>23358854.087484881</c:v>
                </c:pt>
                <c:pt idx="315">
                  <c:v>23371301.28913641</c:v>
                </c:pt>
                <c:pt idx="316">
                  <c:v>23085280.887032982</c:v>
                </c:pt>
                <c:pt idx="317">
                  <c:v>22873949.155466024</c:v>
                </c:pt>
                <c:pt idx="318">
                  <c:v>22836801.342737619</c:v>
                </c:pt>
                <c:pt idx="319">
                  <c:v>22800001.103572868</c:v>
                </c:pt>
                <c:pt idx="320">
                  <c:v>22418427.007871039</c:v>
                </c:pt>
                <c:pt idx="321">
                  <c:v>22622633.036254615</c:v>
                </c:pt>
                <c:pt idx="322">
                  <c:v>23006413.947872683</c:v>
                </c:pt>
                <c:pt idx="323">
                  <c:v>22552722.659602929</c:v>
                </c:pt>
                <c:pt idx="324">
                  <c:v>22517423.786178738</c:v>
                </c:pt>
                <c:pt idx="325">
                  <c:v>22931526.945358951</c:v>
                </c:pt>
                <c:pt idx="326">
                  <c:v>22771723.357050348</c:v>
                </c:pt>
                <c:pt idx="327">
                  <c:v>22680264.112328157</c:v>
                </c:pt>
                <c:pt idx="328">
                  <c:v>22600214.794532388</c:v>
                </c:pt>
                <c:pt idx="329">
                  <c:v>22374631.126493927</c:v>
                </c:pt>
                <c:pt idx="330">
                  <c:v>22354865.019180559</c:v>
                </c:pt>
                <c:pt idx="331">
                  <c:v>22755714.798024237</c:v>
                </c:pt>
                <c:pt idx="332">
                  <c:v>22876553.836940773</c:v>
                </c:pt>
                <c:pt idx="333">
                  <c:v>22958551.94439476</c:v>
                </c:pt>
                <c:pt idx="334">
                  <c:v>22778376.300667815</c:v>
                </c:pt>
                <c:pt idx="335">
                  <c:v>22869093.095533226</c:v>
                </c:pt>
                <c:pt idx="336">
                  <c:v>22789291.40190779</c:v>
                </c:pt>
                <c:pt idx="337">
                  <c:v>22500819.415667415</c:v>
                </c:pt>
                <c:pt idx="338">
                  <c:v>22136086.297544967</c:v>
                </c:pt>
                <c:pt idx="339">
                  <c:v>22253620.159603063</c:v>
                </c:pt>
                <c:pt idx="340">
                  <c:v>22084465.531974595</c:v>
                </c:pt>
                <c:pt idx="341">
                  <c:v>22118199.522240229</c:v>
                </c:pt>
                <c:pt idx="342">
                  <c:v>22135132.527131047</c:v>
                </c:pt>
                <c:pt idx="343">
                  <c:v>22230206.620235976</c:v>
                </c:pt>
                <c:pt idx="344">
                  <c:v>21995745.897186626</c:v>
                </c:pt>
                <c:pt idx="345">
                  <c:v>21935450.340699714</c:v>
                </c:pt>
                <c:pt idx="346">
                  <c:v>21982664.410182275</c:v>
                </c:pt>
                <c:pt idx="347">
                  <c:v>21551356.514426801</c:v>
                </c:pt>
                <c:pt idx="348">
                  <c:v>21481073.16114068</c:v>
                </c:pt>
                <c:pt idx="349">
                  <c:v>21869711.078335881</c:v>
                </c:pt>
                <c:pt idx="350">
                  <c:v>21728281.366981961</c:v>
                </c:pt>
                <c:pt idx="351">
                  <c:v>21972583.195598111</c:v>
                </c:pt>
                <c:pt idx="352">
                  <c:v>22023769.874579426</c:v>
                </c:pt>
                <c:pt idx="353">
                  <c:v>22112002.60260449</c:v>
                </c:pt>
                <c:pt idx="354">
                  <c:v>22219967.986655563</c:v>
                </c:pt>
                <c:pt idx="355">
                  <c:v>21895272.877077188</c:v>
                </c:pt>
                <c:pt idx="356">
                  <c:v>21854069.808979355</c:v>
                </c:pt>
                <c:pt idx="357">
                  <c:v>21146185.579648037</c:v>
                </c:pt>
                <c:pt idx="358">
                  <c:v>21246301.195302691</c:v>
                </c:pt>
                <c:pt idx="359">
                  <c:v>21424484.631849181</c:v>
                </c:pt>
                <c:pt idx="360">
                  <c:v>21981956.116457663</c:v>
                </c:pt>
                <c:pt idx="361">
                  <c:v>21749732.429449875</c:v>
                </c:pt>
                <c:pt idx="362">
                  <c:v>21996688.841661796</c:v>
                </c:pt>
                <c:pt idx="363">
                  <c:v>21491864.760113355</c:v>
                </c:pt>
                <c:pt idx="364">
                  <c:v>21851681.231371768</c:v>
                </c:pt>
                <c:pt idx="365">
                  <c:v>21619761.644485921</c:v>
                </c:pt>
                <c:pt idx="366">
                  <c:v>21717992.16416974</c:v>
                </c:pt>
                <c:pt idx="367">
                  <c:v>21996781.779676192</c:v>
                </c:pt>
                <c:pt idx="368">
                  <c:v>21992745.562596746</c:v>
                </c:pt>
                <c:pt idx="369">
                  <c:v>22254252.646822024</c:v>
                </c:pt>
                <c:pt idx="370">
                  <c:v>22197155.057576265</c:v>
                </c:pt>
                <c:pt idx="371">
                  <c:v>21578114.581112675</c:v>
                </c:pt>
                <c:pt idx="372">
                  <c:v>21950449.889905632</c:v>
                </c:pt>
                <c:pt idx="373">
                  <c:v>21559608.628656011</c:v>
                </c:pt>
                <c:pt idx="374">
                  <c:v>21627858.852471825</c:v>
                </c:pt>
                <c:pt idx="375">
                  <c:v>21806646.093897719</c:v>
                </c:pt>
                <c:pt idx="376">
                  <c:v>21647059.396916963</c:v>
                </c:pt>
                <c:pt idx="377">
                  <c:v>22164830.699400157</c:v>
                </c:pt>
                <c:pt idx="378">
                  <c:v>22226922.706378598</c:v>
                </c:pt>
                <c:pt idx="379">
                  <c:v>22301578.726253737</c:v>
                </c:pt>
                <c:pt idx="380">
                  <c:v>22143274.854759108</c:v>
                </c:pt>
                <c:pt idx="381">
                  <c:v>21861013.904565819</c:v>
                </c:pt>
                <c:pt idx="382">
                  <c:v>21780234.56277426</c:v>
                </c:pt>
                <c:pt idx="383">
                  <c:v>21537195.968575884</c:v>
                </c:pt>
                <c:pt idx="384">
                  <c:v>21414326.179160751</c:v>
                </c:pt>
                <c:pt idx="385">
                  <c:v>21441600.031997085</c:v>
                </c:pt>
                <c:pt idx="386">
                  <c:v>21720066.940090548</c:v>
                </c:pt>
                <c:pt idx="387">
                  <c:v>21580543.113722745</c:v>
                </c:pt>
                <c:pt idx="388">
                  <c:v>21599060.185246635</c:v>
                </c:pt>
                <c:pt idx="389">
                  <c:v>21865773.720785026</c:v>
                </c:pt>
                <c:pt idx="390">
                  <c:v>22013788.658459436</c:v>
                </c:pt>
                <c:pt idx="391">
                  <c:v>21825042.055524107</c:v>
                </c:pt>
                <c:pt idx="392">
                  <c:v>21670684.511869945</c:v>
                </c:pt>
                <c:pt idx="393">
                  <c:v>21428173.754836306</c:v>
                </c:pt>
                <c:pt idx="394">
                  <c:v>21549028.664480049</c:v>
                </c:pt>
                <c:pt idx="395">
                  <c:v>21838854.390555337</c:v>
                </c:pt>
                <c:pt idx="396">
                  <c:v>22222391.645759687</c:v>
                </c:pt>
                <c:pt idx="397">
                  <c:v>22114213.153623033</c:v>
                </c:pt>
                <c:pt idx="398">
                  <c:v>21911390.193081152</c:v>
                </c:pt>
                <c:pt idx="399">
                  <c:v>21768224.112198681</c:v>
                </c:pt>
                <c:pt idx="400">
                  <c:v>21684544.621754639</c:v>
                </c:pt>
                <c:pt idx="401">
                  <c:v>22196456.839864258</c:v>
                </c:pt>
                <c:pt idx="402">
                  <c:v>22203524.026633352</c:v>
                </c:pt>
                <c:pt idx="403">
                  <c:v>22432417.150368065</c:v>
                </c:pt>
                <c:pt idx="404">
                  <c:v>22379548.169880953</c:v>
                </c:pt>
                <c:pt idx="405">
                  <c:v>22437541.331189152</c:v>
                </c:pt>
                <c:pt idx="406">
                  <c:v>22564940.109675638</c:v>
                </c:pt>
                <c:pt idx="407">
                  <c:v>22540882.091618598</c:v>
                </c:pt>
                <c:pt idx="408">
                  <c:v>22426876.409659833</c:v>
                </c:pt>
                <c:pt idx="409">
                  <c:v>22539345.811342049</c:v>
                </c:pt>
                <c:pt idx="410">
                  <c:v>22843946.146746386</c:v>
                </c:pt>
                <c:pt idx="411">
                  <c:v>22829032.125026539</c:v>
                </c:pt>
                <c:pt idx="412">
                  <c:v>22812765.769637316</c:v>
                </c:pt>
                <c:pt idx="413">
                  <c:v>22691009.100849263</c:v>
                </c:pt>
                <c:pt idx="414">
                  <c:v>22804854.830246963</c:v>
                </c:pt>
                <c:pt idx="415">
                  <c:v>22587665.09283435</c:v>
                </c:pt>
                <c:pt idx="416">
                  <c:v>22777592.72748366</c:v>
                </c:pt>
                <c:pt idx="417">
                  <c:v>22776682.435232375</c:v>
                </c:pt>
                <c:pt idx="418">
                  <c:v>22820007.375956073</c:v>
                </c:pt>
                <c:pt idx="419">
                  <c:v>22799063.383380394</c:v>
                </c:pt>
                <c:pt idx="420">
                  <c:v>22572462.314540677</c:v>
                </c:pt>
                <c:pt idx="421">
                  <c:v>22768160.360323992</c:v>
                </c:pt>
                <c:pt idx="422">
                  <c:v>22684905.086979479</c:v>
                </c:pt>
                <c:pt idx="423">
                  <c:v>22697694.444388017</c:v>
                </c:pt>
                <c:pt idx="424">
                  <c:v>23188243.798419137</c:v>
                </c:pt>
                <c:pt idx="425">
                  <c:v>23220471.276589762</c:v>
                </c:pt>
                <c:pt idx="426">
                  <c:v>22995342.056614291</c:v>
                </c:pt>
                <c:pt idx="427">
                  <c:v>23065611.008605566</c:v>
                </c:pt>
                <c:pt idx="428">
                  <c:v>23117274.332692474</c:v>
                </c:pt>
                <c:pt idx="429">
                  <c:v>23466537.923056625</c:v>
                </c:pt>
                <c:pt idx="430">
                  <c:v>23426521.595280681</c:v>
                </c:pt>
                <c:pt idx="431">
                  <c:v>23294310.635370292</c:v>
                </c:pt>
                <c:pt idx="432">
                  <c:v>23282389.022035949</c:v>
                </c:pt>
                <c:pt idx="433">
                  <c:v>23185805.076228708</c:v>
                </c:pt>
                <c:pt idx="434">
                  <c:v>23298763.26701938</c:v>
                </c:pt>
                <c:pt idx="435">
                  <c:v>23232387.102523588</c:v>
                </c:pt>
                <c:pt idx="436">
                  <c:v>23109235.919022758</c:v>
                </c:pt>
                <c:pt idx="437">
                  <c:v>22761168.561163124</c:v>
                </c:pt>
                <c:pt idx="438">
                  <c:v>22627319.884829435</c:v>
                </c:pt>
                <c:pt idx="439">
                  <c:v>22852209.612863351</c:v>
                </c:pt>
                <c:pt idx="440">
                  <c:v>22612907.979905356</c:v>
                </c:pt>
                <c:pt idx="441">
                  <c:v>22637272.423098076</c:v>
                </c:pt>
                <c:pt idx="442">
                  <c:v>22720733.062705155</c:v>
                </c:pt>
                <c:pt idx="443">
                  <c:v>22794721.07229371</c:v>
                </c:pt>
                <c:pt idx="444">
                  <c:v>22990894.572283793</c:v>
                </c:pt>
                <c:pt idx="445">
                  <c:v>22860795.432923667</c:v>
                </c:pt>
                <c:pt idx="446">
                  <c:v>22779558.441795088</c:v>
                </c:pt>
                <c:pt idx="447">
                  <c:v>22452001.963858627</c:v>
                </c:pt>
                <c:pt idx="448">
                  <c:v>22329130.981117744</c:v>
                </c:pt>
                <c:pt idx="449">
                  <c:v>22390447.322099794</c:v>
                </c:pt>
                <c:pt idx="450">
                  <c:v>22216834.256504849</c:v>
                </c:pt>
                <c:pt idx="451">
                  <c:v>22406593.852675758</c:v>
                </c:pt>
                <c:pt idx="452">
                  <c:v>22619030.556317315</c:v>
                </c:pt>
                <c:pt idx="453">
                  <c:v>22645111.781594023</c:v>
                </c:pt>
                <c:pt idx="454">
                  <c:v>22475139.90362189</c:v>
                </c:pt>
                <c:pt idx="455">
                  <c:v>21989465.098725446</c:v>
                </c:pt>
                <c:pt idx="456">
                  <c:v>22022827.28636656</c:v>
                </c:pt>
                <c:pt idx="457">
                  <c:v>21830145.845847655</c:v>
                </c:pt>
                <c:pt idx="458">
                  <c:v>21692028.459537685</c:v>
                </c:pt>
                <c:pt idx="459">
                  <c:v>21692319.55748219</c:v>
                </c:pt>
                <c:pt idx="460">
                  <c:v>21703652.202153891</c:v>
                </c:pt>
                <c:pt idx="461">
                  <c:v>21546825.873702709</c:v>
                </c:pt>
                <c:pt idx="462">
                  <c:v>21931898.308214761</c:v>
                </c:pt>
                <c:pt idx="463">
                  <c:v>21691201.383921437</c:v>
                </c:pt>
                <c:pt idx="464">
                  <c:v>21831916.935058407</c:v>
                </c:pt>
                <c:pt idx="465">
                  <c:v>21997701.881408282</c:v>
                </c:pt>
                <c:pt idx="466">
                  <c:v>21393268.122642156</c:v>
                </c:pt>
                <c:pt idx="467">
                  <c:v>21192522.22955627</c:v>
                </c:pt>
                <c:pt idx="468">
                  <c:v>21171425.611268107</c:v>
                </c:pt>
                <c:pt idx="469">
                  <c:v>21223628.548624281</c:v>
                </c:pt>
                <c:pt idx="470">
                  <c:v>21120454.651566207</c:v>
                </c:pt>
                <c:pt idx="471">
                  <c:v>20740844.013748199</c:v>
                </c:pt>
                <c:pt idx="472">
                  <c:v>20684077.234023497</c:v>
                </c:pt>
                <c:pt idx="473">
                  <c:v>20888940.236209068</c:v>
                </c:pt>
                <c:pt idx="474">
                  <c:v>21180048.367875684</c:v>
                </c:pt>
                <c:pt idx="475">
                  <c:v>21092239.269230399</c:v>
                </c:pt>
                <c:pt idx="476">
                  <c:v>21214857.622309066</c:v>
                </c:pt>
                <c:pt idx="477">
                  <c:v>21539974.384470277</c:v>
                </c:pt>
                <c:pt idx="478">
                  <c:v>21551350.492211007</c:v>
                </c:pt>
                <c:pt idx="479">
                  <c:v>21417877.050767872</c:v>
                </c:pt>
                <c:pt idx="480">
                  <c:v>21652852.872477215</c:v>
                </c:pt>
                <c:pt idx="481">
                  <c:v>21726164.239400163</c:v>
                </c:pt>
                <c:pt idx="482">
                  <c:v>21675790.715807367</c:v>
                </c:pt>
                <c:pt idx="483">
                  <c:v>21556496.371320777</c:v>
                </c:pt>
                <c:pt idx="484">
                  <c:v>21569501.943238601</c:v>
                </c:pt>
                <c:pt idx="485">
                  <c:v>21533389.648392767</c:v>
                </c:pt>
                <c:pt idx="486">
                  <c:v>21691287.947414</c:v>
                </c:pt>
                <c:pt idx="487">
                  <c:v>21682185.156222165</c:v>
                </c:pt>
                <c:pt idx="488">
                  <c:v>21686791.328874625</c:v>
                </c:pt>
                <c:pt idx="489">
                  <c:v>21925264.403751656</c:v>
                </c:pt>
                <c:pt idx="490">
                  <c:v>21891997.870442089</c:v>
                </c:pt>
                <c:pt idx="491">
                  <c:v>21699068.381137136</c:v>
                </c:pt>
                <c:pt idx="492">
                  <c:v>21629813.987428799</c:v>
                </c:pt>
                <c:pt idx="493">
                  <c:v>21816007.687005993</c:v>
                </c:pt>
                <c:pt idx="494">
                  <c:v>22198479.774268668</c:v>
                </c:pt>
                <c:pt idx="495">
                  <c:v>22102751.299007021</c:v>
                </c:pt>
                <c:pt idx="496">
                  <c:v>22160114.281187885</c:v>
                </c:pt>
                <c:pt idx="497">
                  <c:v>21931286.943533234</c:v>
                </c:pt>
                <c:pt idx="498">
                  <c:v>21828276.459095795</c:v>
                </c:pt>
                <c:pt idx="499">
                  <c:v>21678938.963413857</c:v>
                </c:pt>
                <c:pt idx="500">
                  <c:v>21616817.967469599</c:v>
                </c:pt>
                <c:pt idx="501">
                  <c:v>21395028.778081935</c:v>
                </c:pt>
                <c:pt idx="502">
                  <c:v>21740453.228845816</c:v>
                </c:pt>
                <c:pt idx="503">
                  <c:v>22153048.662437558</c:v>
                </c:pt>
                <c:pt idx="504">
                  <c:v>22046144.981771786</c:v>
                </c:pt>
                <c:pt idx="505">
                  <c:v>22190602.544784427</c:v>
                </c:pt>
                <c:pt idx="506">
                  <c:v>22157675.370475724</c:v>
                </c:pt>
                <c:pt idx="507">
                  <c:v>22055775.905767377</c:v>
                </c:pt>
                <c:pt idx="508">
                  <c:v>22106402.581093743</c:v>
                </c:pt>
                <c:pt idx="509">
                  <c:v>22260811.754228313</c:v>
                </c:pt>
                <c:pt idx="510">
                  <c:v>22172829.926350698</c:v>
                </c:pt>
                <c:pt idx="511">
                  <c:v>22176646.380502217</c:v>
                </c:pt>
                <c:pt idx="512">
                  <c:v>22173799.962707363</c:v>
                </c:pt>
                <c:pt idx="513">
                  <c:v>22247226.045009613</c:v>
                </c:pt>
                <c:pt idx="514">
                  <c:v>22395562.67781502</c:v>
                </c:pt>
                <c:pt idx="515">
                  <c:v>22410067.697434813</c:v>
                </c:pt>
                <c:pt idx="516">
                  <c:v>22604521.395908229</c:v>
                </c:pt>
                <c:pt idx="517">
                  <c:v>22767446.244685851</c:v>
                </c:pt>
                <c:pt idx="518">
                  <c:v>22851497.816921629</c:v>
                </c:pt>
                <c:pt idx="519">
                  <c:v>23170326.404492784</c:v>
                </c:pt>
                <c:pt idx="520">
                  <c:v>23545093.381446023</c:v>
                </c:pt>
                <c:pt idx="521">
                  <c:v>23381509.09587732</c:v>
                </c:pt>
                <c:pt idx="522">
                  <c:v>23357316.498029426</c:v>
                </c:pt>
                <c:pt idx="523">
                  <c:v>23378205.494553313</c:v>
                </c:pt>
                <c:pt idx="524">
                  <c:v>23821443.627662122</c:v>
                </c:pt>
                <c:pt idx="525">
                  <c:v>23261741.453250423</c:v>
                </c:pt>
                <c:pt idx="526">
                  <c:v>23561544.320944771</c:v>
                </c:pt>
                <c:pt idx="527">
                  <c:v>23611902.993479401</c:v>
                </c:pt>
                <c:pt idx="528">
                  <c:v>23533487.144086942</c:v>
                </c:pt>
                <c:pt idx="529">
                  <c:v>23894427.293107212</c:v>
                </c:pt>
                <c:pt idx="530">
                  <c:v>23891900.703120656</c:v>
                </c:pt>
                <c:pt idx="531">
                  <c:v>23813458.552969597</c:v>
                </c:pt>
                <c:pt idx="532">
                  <c:v>23749992.710414223</c:v>
                </c:pt>
                <c:pt idx="533">
                  <c:v>23764458.724695433</c:v>
                </c:pt>
                <c:pt idx="534">
                  <c:v>23592284.059963845</c:v>
                </c:pt>
                <c:pt idx="535">
                  <c:v>23849437.547751613</c:v>
                </c:pt>
                <c:pt idx="536">
                  <c:v>23443637.93981459</c:v>
                </c:pt>
                <c:pt idx="537">
                  <c:v>23411304.982069209</c:v>
                </c:pt>
                <c:pt idx="538">
                  <c:v>23622349.474962387</c:v>
                </c:pt>
                <c:pt idx="539">
                  <c:v>23210797.405788533</c:v>
                </c:pt>
                <c:pt idx="540">
                  <c:v>23380100.853508085</c:v>
                </c:pt>
                <c:pt idx="541">
                  <c:v>23618814.768201277</c:v>
                </c:pt>
                <c:pt idx="542">
                  <c:v>23550621.033146843</c:v>
                </c:pt>
                <c:pt idx="543">
                  <c:v>23622058.488544933</c:v>
                </c:pt>
                <c:pt idx="544">
                  <c:v>23956047.960109241</c:v>
                </c:pt>
                <c:pt idx="545">
                  <c:v>24056320.41431728</c:v>
                </c:pt>
                <c:pt idx="546">
                  <c:v>23981885.198745128</c:v>
                </c:pt>
                <c:pt idx="547">
                  <c:v>24148887.7903575</c:v>
                </c:pt>
                <c:pt idx="548">
                  <c:v>24313398.301643655</c:v>
                </c:pt>
                <c:pt idx="549">
                  <c:v>24462109.655738838</c:v>
                </c:pt>
                <c:pt idx="550">
                  <c:v>24446368.723481543</c:v>
                </c:pt>
                <c:pt idx="551">
                  <c:v>24527142.802025005</c:v>
                </c:pt>
                <c:pt idx="552">
                  <c:v>24888094.309579007</c:v>
                </c:pt>
                <c:pt idx="553">
                  <c:v>24813755.126561195</c:v>
                </c:pt>
                <c:pt idx="554">
                  <c:v>24734543.98549927</c:v>
                </c:pt>
                <c:pt idx="555">
                  <c:v>24561778.579573721</c:v>
                </c:pt>
                <c:pt idx="556">
                  <c:v>24880834.093167469</c:v>
                </c:pt>
                <c:pt idx="557">
                  <c:v>24662981.977260202</c:v>
                </c:pt>
                <c:pt idx="558">
                  <c:v>24916855.564354092</c:v>
                </c:pt>
                <c:pt idx="559">
                  <c:v>24632775.465766378</c:v>
                </c:pt>
                <c:pt idx="560">
                  <c:v>24703138.485318027</c:v>
                </c:pt>
                <c:pt idx="561">
                  <c:v>24863816.799991317</c:v>
                </c:pt>
                <c:pt idx="562">
                  <c:v>24974678.513498791</c:v>
                </c:pt>
                <c:pt idx="563">
                  <c:v>24859531.840271004</c:v>
                </c:pt>
                <c:pt idx="564">
                  <c:v>24995346.92253229</c:v>
                </c:pt>
                <c:pt idx="565">
                  <c:v>24677353.083616592</c:v>
                </c:pt>
                <c:pt idx="566">
                  <c:v>24915395.649431225</c:v>
                </c:pt>
                <c:pt idx="567">
                  <c:v>24985534.538126055</c:v>
                </c:pt>
                <c:pt idx="568">
                  <c:v>25334437.579550244</c:v>
                </c:pt>
                <c:pt idx="569">
                  <c:v>25437265.275919676</c:v>
                </c:pt>
                <c:pt idx="570">
                  <c:v>25756170.883711282</c:v>
                </c:pt>
                <c:pt idx="571">
                  <c:v>25649075.538025349</c:v>
                </c:pt>
                <c:pt idx="572">
                  <c:v>25573504.444045424</c:v>
                </c:pt>
                <c:pt idx="573">
                  <c:v>24761107.205873337</c:v>
                </c:pt>
                <c:pt idx="574">
                  <c:v>25016026.762811702</c:v>
                </c:pt>
                <c:pt idx="575">
                  <c:v>24667400.933771096</c:v>
                </c:pt>
                <c:pt idx="576">
                  <c:v>24577568.519547433</c:v>
                </c:pt>
                <c:pt idx="577">
                  <c:v>24628576.833751105</c:v>
                </c:pt>
                <c:pt idx="578">
                  <c:v>24838729.592707679</c:v>
                </c:pt>
                <c:pt idx="579">
                  <c:v>25207831.462814085</c:v>
                </c:pt>
                <c:pt idx="580">
                  <c:v>25181924.023307305</c:v>
                </c:pt>
                <c:pt idx="581">
                  <c:v>25204723.43526059</c:v>
                </c:pt>
                <c:pt idx="582">
                  <c:v>25111407.592961747</c:v>
                </c:pt>
                <c:pt idx="583">
                  <c:v>25186485.970038809</c:v>
                </c:pt>
                <c:pt idx="584">
                  <c:v>25140145.940732304</c:v>
                </c:pt>
                <c:pt idx="585">
                  <c:v>24926553.163357124</c:v>
                </c:pt>
                <c:pt idx="586">
                  <c:v>25198141.648511253</c:v>
                </c:pt>
                <c:pt idx="587">
                  <c:v>25363291.783006936</c:v>
                </c:pt>
                <c:pt idx="588">
                  <c:v>25370538.404961839</c:v>
                </c:pt>
                <c:pt idx="589">
                  <c:v>25397501.21189924</c:v>
                </c:pt>
                <c:pt idx="590">
                  <c:v>25415278.083906908</c:v>
                </c:pt>
                <c:pt idx="591">
                  <c:v>25475376.36582233</c:v>
                </c:pt>
                <c:pt idx="592">
                  <c:v>25955691.138627384</c:v>
                </c:pt>
                <c:pt idx="593">
                  <c:v>26100538.594632685</c:v>
                </c:pt>
                <c:pt idx="594">
                  <c:v>26272733.073175766</c:v>
                </c:pt>
                <c:pt idx="595">
                  <c:v>26610043.954070866</c:v>
                </c:pt>
                <c:pt idx="596">
                  <c:v>26499608.636778943</c:v>
                </c:pt>
                <c:pt idx="597">
                  <c:v>26776750.715307046</c:v>
                </c:pt>
                <c:pt idx="598">
                  <c:v>26809297.585852902</c:v>
                </c:pt>
                <c:pt idx="599">
                  <c:v>26700963.135593273</c:v>
                </c:pt>
                <c:pt idx="600">
                  <c:v>26516194.376687497</c:v>
                </c:pt>
                <c:pt idx="601">
                  <c:v>26799447.448911987</c:v>
                </c:pt>
                <c:pt idx="602">
                  <c:v>26715312.463677518</c:v>
                </c:pt>
                <c:pt idx="603">
                  <c:v>26905879.559585933</c:v>
                </c:pt>
                <c:pt idx="604">
                  <c:v>26909219.035510339</c:v>
                </c:pt>
                <c:pt idx="605">
                  <c:v>26957538.42772631</c:v>
                </c:pt>
                <c:pt idx="606">
                  <c:v>26669590.158677328</c:v>
                </c:pt>
                <c:pt idx="607">
                  <c:v>26691270.467484768</c:v>
                </c:pt>
                <c:pt idx="608">
                  <c:v>26414651.639141548</c:v>
                </c:pt>
                <c:pt idx="609">
                  <c:v>25919032.363749489</c:v>
                </c:pt>
                <c:pt idx="610">
                  <c:v>26130476.550870806</c:v>
                </c:pt>
                <c:pt idx="611">
                  <c:v>26497420.621545151</c:v>
                </c:pt>
                <c:pt idx="612">
                  <c:v>26790828.126548037</c:v>
                </c:pt>
                <c:pt idx="613">
                  <c:v>26606416.603402413</c:v>
                </c:pt>
                <c:pt idx="614">
                  <c:v>26358395.910436474</c:v>
                </c:pt>
                <c:pt idx="615">
                  <c:v>26787512.014895268</c:v>
                </c:pt>
                <c:pt idx="616">
                  <c:v>26443430.263831392</c:v>
                </c:pt>
                <c:pt idx="617">
                  <c:v>26685407.819848664</c:v>
                </c:pt>
                <c:pt idx="618">
                  <c:v>27021580.584440298</c:v>
                </c:pt>
                <c:pt idx="619">
                  <c:v>26683184.333676845</c:v>
                </c:pt>
                <c:pt idx="620">
                  <c:v>26317436.502094448</c:v>
                </c:pt>
                <c:pt idx="621">
                  <c:v>26575591.080966681</c:v>
                </c:pt>
                <c:pt idx="622">
                  <c:v>26376317.247435331</c:v>
                </c:pt>
                <c:pt idx="623">
                  <c:v>26628794.024572819</c:v>
                </c:pt>
                <c:pt idx="624">
                  <c:v>26769124.839248043</c:v>
                </c:pt>
                <c:pt idx="625">
                  <c:v>26827512.871941537</c:v>
                </c:pt>
                <c:pt idx="626">
                  <c:v>26566447.000379432</c:v>
                </c:pt>
                <c:pt idx="627">
                  <c:v>26493874.323979855</c:v>
                </c:pt>
                <c:pt idx="628">
                  <c:v>26511390.107868291</c:v>
                </c:pt>
                <c:pt idx="629">
                  <c:v>26776995.575077146</c:v>
                </c:pt>
                <c:pt idx="630">
                  <c:v>27051508.79251755</c:v>
                </c:pt>
                <c:pt idx="631">
                  <c:v>27358739.279976942</c:v>
                </c:pt>
                <c:pt idx="632">
                  <c:v>27315880.028129727</c:v>
                </c:pt>
                <c:pt idx="633">
                  <c:v>27229467.584751423</c:v>
                </c:pt>
                <c:pt idx="634">
                  <c:v>27298798.366062343</c:v>
                </c:pt>
                <c:pt idx="635">
                  <c:v>27453380.529885318</c:v>
                </c:pt>
                <c:pt idx="636">
                  <c:v>27464574.851891089</c:v>
                </c:pt>
                <c:pt idx="637">
                  <c:v>27287603.520644598</c:v>
                </c:pt>
                <c:pt idx="638">
                  <c:v>27473772.430128679</c:v>
                </c:pt>
                <c:pt idx="639">
                  <c:v>27660709.037776366</c:v>
                </c:pt>
                <c:pt idx="640">
                  <c:v>27524118.365166888</c:v>
                </c:pt>
                <c:pt idx="641">
                  <c:v>27488401.772692349</c:v>
                </c:pt>
                <c:pt idx="642">
                  <c:v>27381683.596399538</c:v>
                </c:pt>
                <c:pt idx="643">
                  <c:v>27127582.963387474</c:v>
                </c:pt>
                <c:pt idx="644">
                  <c:v>27370208.767005406</c:v>
                </c:pt>
                <c:pt idx="645">
                  <c:v>27247114.197699834</c:v>
                </c:pt>
                <c:pt idx="646">
                  <c:v>27105447.90745309</c:v>
                </c:pt>
                <c:pt idx="647">
                  <c:v>27236218.629346337</c:v>
                </c:pt>
                <c:pt idx="648">
                  <c:v>27470621.54041544</c:v>
                </c:pt>
                <c:pt idx="649">
                  <c:v>27843261.031626113</c:v>
                </c:pt>
                <c:pt idx="650">
                  <c:v>27856017.464478038</c:v>
                </c:pt>
                <c:pt idx="651">
                  <c:v>27603904.2237546</c:v>
                </c:pt>
                <c:pt idx="652">
                  <c:v>27497408.283793204</c:v>
                </c:pt>
                <c:pt idx="653">
                  <c:v>27459826.44140479</c:v>
                </c:pt>
                <c:pt idx="654">
                  <c:v>27444120.598675992</c:v>
                </c:pt>
                <c:pt idx="655">
                  <c:v>27356219.299167901</c:v>
                </c:pt>
                <c:pt idx="656">
                  <c:v>27369009.703462176</c:v>
                </c:pt>
                <c:pt idx="657">
                  <c:v>27501841.111728627</c:v>
                </c:pt>
                <c:pt idx="658">
                  <c:v>27417574.280792952</c:v>
                </c:pt>
                <c:pt idx="659">
                  <c:v>26978815.14398592</c:v>
                </c:pt>
                <c:pt idx="660">
                  <c:v>26810227.426965371</c:v>
                </c:pt>
                <c:pt idx="661">
                  <c:v>26688689.428536441</c:v>
                </c:pt>
                <c:pt idx="662">
                  <c:v>26964753.177976228</c:v>
                </c:pt>
                <c:pt idx="663">
                  <c:v>26715753.725088939</c:v>
                </c:pt>
                <c:pt idx="664">
                  <c:v>27117651.602048706</c:v>
                </c:pt>
                <c:pt idx="665">
                  <c:v>27108523.008108515</c:v>
                </c:pt>
                <c:pt idx="666">
                  <c:v>26929761.926602937</c:v>
                </c:pt>
                <c:pt idx="667">
                  <c:v>26520823.198236763</c:v>
                </c:pt>
                <c:pt idx="668">
                  <c:v>26645895.7424234</c:v>
                </c:pt>
                <c:pt idx="669">
                  <c:v>26616663.469675735</c:v>
                </c:pt>
                <c:pt idx="670">
                  <c:v>26510375.295628995</c:v>
                </c:pt>
                <c:pt idx="671">
                  <c:v>26371765.35716977</c:v>
                </c:pt>
                <c:pt idx="672">
                  <c:v>26566316.688249189</c:v>
                </c:pt>
                <c:pt idx="673">
                  <c:v>26733527.083570208</c:v>
                </c:pt>
                <c:pt idx="674">
                  <c:v>26628781.782563251</c:v>
                </c:pt>
                <c:pt idx="675">
                  <c:v>26758669.068776377</c:v>
                </c:pt>
                <c:pt idx="676">
                  <c:v>26935518.578050673</c:v>
                </c:pt>
                <c:pt idx="677">
                  <c:v>27077059.644322015</c:v>
                </c:pt>
                <c:pt idx="678">
                  <c:v>26952192.86087558</c:v>
                </c:pt>
                <c:pt idx="679">
                  <c:v>27043618.013319142</c:v>
                </c:pt>
                <c:pt idx="680">
                  <c:v>27022894.739792824</c:v>
                </c:pt>
                <c:pt idx="681">
                  <c:v>27219681.652208354</c:v>
                </c:pt>
                <c:pt idx="682">
                  <c:v>27524437.806319669</c:v>
                </c:pt>
                <c:pt idx="683">
                  <c:v>27494640.788980749</c:v>
                </c:pt>
                <c:pt idx="684">
                  <c:v>27335444.56298225</c:v>
                </c:pt>
                <c:pt idx="685">
                  <c:v>26916828.534759674</c:v>
                </c:pt>
                <c:pt idx="686">
                  <c:v>26891520.16467765</c:v>
                </c:pt>
                <c:pt idx="687">
                  <c:v>26952782.523980506</c:v>
                </c:pt>
                <c:pt idx="688">
                  <c:v>27024237.87486409</c:v>
                </c:pt>
                <c:pt idx="689">
                  <c:v>26879275.83408916</c:v>
                </c:pt>
                <c:pt idx="690">
                  <c:v>26777991.60730866</c:v>
                </c:pt>
                <c:pt idx="691">
                  <c:v>27018820.036253087</c:v>
                </c:pt>
                <c:pt idx="692">
                  <c:v>27024338.922425538</c:v>
                </c:pt>
                <c:pt idx="693">
                  <c:v>26765230.83284064</c:v>
                </c:pt>
                <c:pt idx="694">
                  <c:v>26887409.54110036</c:v>
                </c:pt>
                <c:pt idx="695">
                  <c:v>26661483.416912876</c:v>
                </c:pt>
                <c:pt idx="696">
                  <c:v>26301843.885428034</c:v>
                </c:pt>
                <c:pt idx="697">
                  <c:v>26266610.409341872</c:v>
                </c:pt>
                <c:pt idx="698">
                  <c:v>26854491.21454566</c:v>
                </c:pt>
                <c:pt idx="699">
                  <c:v>26978529.693224296</c:v>
                </c:pt>
                <c:pt idx="700">
                  <c:v>27118663.25170882</c:v>
                </c:pt>
                <c:pt idx="701">
                  <c:v>26815473.315738544</c:v>
                </c:pt>
                <c:pt idx="702">
                  <c:v>27163540.627399363</c:v>
                </c:pt>
                <c:pt idx="703">
                  <c:v>27266944.027985562</c:v>
                </c:pt>
                <c:pt idx="704">
                  <c:v>27434269.246035576</c:v>
                </c:pt>
                <c:pt idx="705">
                  <c:v>27483233.940342076</c:v>
                </c:pt>
                <c:pt idx="706">
                  <c:v>27517913.895392649</c:v>
                </c:pt>
                <c:pt idx="707">
                  <c:v>27135092.136812326</c:v>
                </c:pt>
                <c:pt idx="708">
                  <c:v>27368740.515667245</c:v>
                </c:pt>
                <c:pt idx="709">
                  <c:v>27507819.54555453</c:v>
                </c:pt>
                <c:pt idx="710">
                  <c:v>27507983.592932582</c:v>
                </c:pt>
                <c:pt idx="711">
                  <c:v>27677372.376269586</c:v>
                </c:pt>
                <c:pt idx="712">
                  <c:v>27480533.378575258</c:v>
                </c:pt>
                <c:pt idx="713">
                  <c:v>27459516.050232586</c:v>
                </c:pt>
                <c:pt idx="714">
                  <c:v>27489160.471869662</c:v>
                </c:pt>
                <c:pt idx="715">
                  <c:v>27639286.128658347</c:v>
                </c:pt>
                <c:pt idx="716">
                  <c:v>27524086.156481709</c:v>
                </c:pt>
                <c:pt idx="717">
                  <c:v>27623306.94818598</c:v>
                </c:pt>
                <c:pt idx="718">
                  <c:v>27236493.181450076</c:v>
                </c:pt>
                <c:pt idx="719">
                  <c:v>27710205.449171886</c:v>
                </c:pt>
                <c:pt idx="720">
                  <c:v>27935956.550358437</c:v>
                </c:pt>
                <c:pt idx="721">
                  <c:v>27861391.888254058</c:v>
                </c:pt>
                <c:pt idx="722">
                  <c:v>28143499.044129044</c:v>
                </c:pt>
                <c:pt idx="723">
                  <c:v>28145251.563498355</c:v>
                </c:pt>
                <c:pt idx="724">
                  <c:v>28166595.269016173</c:v>
                </c:pt>
                <c:pt idx="725">
                  <c:v>27841161.135128457</c:v>
                </c:pt>
                <c:pt idx="726">
                  <c:v>27678956.878720682</c:v>
                </c:pt>
                <c:pt idx="727">
                  <c:v>27663030.352199458</c:v>
                </c:pt>
                <c:pt idx="728">
                  <c:v>28065865.184692979</c:v>
                </c:pt>
                <c:pt idx="729">
                  <c:v>28127400.938967463</c:v>
                </c:pt>
                <c:pt idx="730">
                  <c:v>28135827.585235845</c:v>
                </c:pt>
                <c:pt idx="731">
                  <c:v>28133032.834014311</c:v>
                </c:pt>
                <c:pt idx="732">
                  <c:v>28242410.476485051</c:v>
                </c:pt>
                <c:pt idx="733">
                  <c:v>28185907.382720195</c:v>
                </c:pt>
                <c:pt idx="734">
                  <c:v>28085587.147754043</c:v>
                </c:pt>
                <c:pt idx="735">
                  <c:v>28090058.662293926</c:v>
                </c:pt>
                <c:pt idx="736">
                  <c:v>28084533.549490601</c:v>
                </c:pt>
                <c:pt idx="737">
                  <c:v>27988380.07873727</c:v>
                </c:pt>
                <c:pt idx="738">
                  <c:v>28221152.582173221</c:v>
                </c:pt>
                <c:pt idx="739">
                  <c:v>28167622.477149256</c:v>
                </c:pt>
                <c:pt idx="740">
                  <c:v>28092273.582080245</c:v>
                </c:pt>
                <c:pt idx="741">
                  <c:v>27749057.756970637</c:v>
                </c:pt>
                <c:pt idx="742">
                  <c:v>27634539.889258467</c:v>
                </c:pt>
                <c:pt idx="743">
                  <c:v>27672033.792195376</c:v>
                </c:pt>
                <c:pt idx="744">
                  <c:v>27842879.330675367</c:v>
                </c:pt>
                <c:pt idx="745">
                  <c:v>27797563.776319604</c:v>
                </c:pt>
                <c:pt idx="746">
                  <c:v>28223662.371880539</c:v>
                </c:pt>
                <c:pt idx="747">
                  <c:v>28420120.392636135</c:v>
                </c:pt>
                <c:pt idx="748">
                  <c:v>28658240.871403351</c:v>
                </c:pt>
                <c:pt idx="749">
                  <c:v>28827208.59972807</c:v>
                </c:pt>
                <c:pt idx="750">
                  <c:v>28838963.211223379</c:v>
                </c:pt>
                <c:pt idx="751">
                  <c:v>28956792.252466172</c:v>
                </c:pt>
                <c:pt idx="752">
                  <c:v>28796561.792210322</c:v>
                </c:pt>
                <c:pt idx="753">
                  <c:v>28800958.096289366</c:v>
                </c:pt>
                <c:pt idx="754">
                  <c:v>28970556.165852405</c:v>
                </c:pt>
                <c:pt idx="755">
                  <c:v>28516522.681781672</c:v>
                </c:pt>
                <c:pt idx="756">
                  <c:v>28641254.19045116</c:v>
                </c:pt>
                <c:pt idx="757">
                  <c:v>28830851.268923584</c:v>
                </c:pt>
                <c:pt idx="758">
                  <c:v>29113435.211367216</c:v>
                </c:pt>
                <c:pt idx="759">
                  <c:v>29055211.916638177</c:v>
                </c:pt>
                <c:pt idx="760">
                  <c:v>28993028.32657668</c:v>
                </c:pt>
                <c:pt idx="761">
                  <c:v>29042790.363894753</c:v>
                </c:pt>
                <c:pt idx="762">
                  <c:v>28531679.467062008</c:v>
                </c:pt>
                <c:pt idx="763">
                  <c:v>28950284.351100467</c:v>
                </c:pt>
                <c:pt idx="764">
                  <c:v>29215565.228330303</c:v>
                </c:pt>
                <c:pt idx="765">
                  <c:v>29208358.20547992</c:v>
                </c:pt>
                <c:pt idx="766">
                  <c:v>28978694.850160446</c:v>
                </c:pt>
                <c:pt idx="767">
                  <c:v>29242601.906659506</c:v>
                </c:pt>
                <c:pt idx="768">
                  <c:v>29336979.191393811</c:v>
                </c:pt>
                <c:pt idx="769">
                  <c:v>29287639.714752886</c:v>
                </c:pt>
                <c:pt idx="770">
                  <c:v>28842715.344801698</c:v>
                </c:pt>
                <c:pt idx="771">
                  <c:v>28742533.79376797</c:v>
                </c:pt>
                <c:pt idx="772">
                  <c:v>28877665.577031337</c:v>
                </c:pt>
                <c:pt idx="773">
                  <c:v>28305742.321267918</c:v>
                </c:pt>
                <c:pt idx="774">
                  <c:v>28662981.930033509</c:v>
                </c:pt>
                <c:pt idx="775">
                  <c:v>28479984.346033793</c:v>
                </c:pt>
                <c:pt idx="776">
                  <c:v>28193510.936375309</c:v>
                </c:pt>
                <c:pt idx="777">
                  <c:v>28380313.335903212</c:v>
                </c:pt>
                <c:pt idx="778">
                  <c:v>28154181.743852463</c:v>
                </c:pt>
                <c:pt idx="779">
                  <c:v>28588931.045433499</c:v>
                </c:pt>
                <c:pt idx="780">
                  <c:v>28847383.070465669</c:v>
                </c:pt>
                <c:pt idx="781">
                  <c:v>28833235.342258528</c:v>
                </c:pt>
                <c:pt idx="782">
                  <c:v>29130435.626661222</c:v>
                </c:pt>
                <c:pt idx="783">
                  <c:v>28935062.379279956</c:v>
                </c:pt>
                <c:pt idx="784">
                  <c:v>29232989.677098658</c:v>
                </c:pt>
                <c:pt idx="785">
                  <c:v>29289382.464069638</c:v>
                </c:pt>
                <c:pt idx="786">
                  <c:v>29449125.462493636</c:v>
                </c:pt>
                <c:pt idx="787">
                  <c:v>29253975.081524841</c:v>
                </c:pt>
                <c:pt idx="788">
                  <c:v>29624413.380365886</c:v>
                </c:pt>
                <c:pt idx="789">
                  <c:v>29566999.731892992</c:v>
                </c:pt>
                <c:pt idx="790">
                  <c:v>29814905.040476717</c:v>
                </c:pt>
                <c:pt idx="791">
                  <c:v>29755837.349388722</c:v>
                </c:pt>
                <c:pt idx="792">
                  <c:v>29563109.23151372</c:v>
                </c:pt>
                <c:pt idx="793">
                  <c:v>29830275.163791768</c:v>
                </c:pt>
                <c:pt idx="794">
                  <c:v>29823636.938650224</c:v>
                </c:pt>
                <c:pt idx="795">
                  <c:v>29690919.428789575</c:v>
                </c:pt>
                <c:pt idx="796">
                  <c:v>30238551.385302108</c:v>
                </c:pt>
                <c:pt idx="797">
                  <c:v>30190682.408737432</c:v>
                </c:pt>
                <c:pt idx="798">
                  <c:v>30059411.17299233</c:v>
                </c:pt>
                <c:pt idx="799">
                  <c:v>29947815.03282845</c:v>
                </c:pt>
                <c:pt idx="800">
                  <c:v>30081547.56996483</c:v>
                </c:pt>
                <c:pt idx="801">
                  <c:v>29879135.707862973</c:v>
                </c:pt>
                <c:pt idx="802">
                  <c:v>30064024.039283089</c:v>
                </c:pt>
                <c:pt idx="803">
                  <c:v>29654011.597967729</c:v>
                </c:pt>
                <c:pt idx="804">
                  <c:v>29664136.184832025</c:v>
                </c:pt>
                <c:pt idx="805">
                  <c:v>29783440.665814996</c:v>
                </c:pt>
                <c:pt idx="806">
                  <c:v>30089685.939598031</c:v>
                </c:pt>
                <c:pt idx="807">
                  <c:v>29959111.444322217</c:v>
                </c:pt>
                <c:pt idx="808">
                  <c:v>30308912.6789205</c:v>
                </c:pt>
                <c:pt idx="809">
                  <c:v>30264640.461991031</c:v>
                </c:pt>
                <c:pt idx="810">
                  <c:v>30015599.580454756</c:v>
                </c:pt>
                <c:pt idx="811">
                  <c:v>30192808.011802863</c:v>
                </c:pt>
                <c:pt idx="812">
                  <c:v>29818169.581923548</c:v>
                </c:pt>
                <c:pt idx="813">
                  <c:v>29641379.228640404</c:v>
                </c:pt>
                <c:pt idx="814">
                  <c:v>29716023.028642461</c:v>
                </c:pt>
                <c:pt idx="815">
                  <c:v>29842506.768314328</c:v>
                </c:pt>
                <c:pt idx="816">
                  <c:v>29929334.333412398</c:v>
                </c:pt>
                <c:pt idx="817">
                  <c:v>29942720.9006887</c:v>
                </c:pt>
                <c:pt idx="818">
                  <c:v>29891389.320867449</c:v>
                </c:pt>
                <c:pt idx="819">
                  <c:v>29327687.103426028</c:v>
                </c:pt>
                <c:pt idx="820">
                  <c:v>29049556.081745416</c:v>
                </c:pt>
                <c:pt idx="821">
                  <c:v>29112252.895670947</c:v>
                </c:pt>
                <c:pt idx="822">
                  <c:v>29155593.197066538</c:v>
                </c:pt>
                <c:pt idx="823">
                  <c:v>28431162.145707212</c:v>
                </c:pt>
                <c:pt idx="824">
                  <c:v>28003927.230309907</c:v>
                </c:pt>
                <c:pt idx="825">
                  <c:v>28334174.149074037</c:v>
                </c:pt>
                <c:pt idx="826">
                  <c:v>28595124.413739365</c:v>
                </c:pt>
                <c:pt idx="827">
                  <c:v>28807464.080319583</c:v>
                </c:pt>
                <c:pt idx="828">
                  <c:v>28910075.383298114</c:v>
                </c:pt>
                <c:pt idx="829">
                  <c:v>29043755.613400016</c:v>
                </c:pt>
                <c:pt idx="830">
                  <c:v>29168000.529633325</c:v>
                </c:pt>
                <c:pt idx="831">
                  <c:v>29127792.276152462</c:v>
                </c:pt>
                <c:pt idx="832">
                  <c:v>29172411.87136906</c:v>
                </c:pt>
                <c:pt idx="833">
                  <c:v>28885752.901455767</c:v>
                </c:pt>
                <c:pt idx="834">
                  <c:v>28743201.704383023</c:v>
                </c:pt>
                <c:pt idx="835">
                  <c:v>28788824.620567504</c:v>
                </c:pt>
                <c:pt idx="836">
                  <c:v>28941238.595887542</c:v>
                </c:pt>
                <c:pt idx="837">
                  <c:v>28967368.191624634</c:v>
                </c:pt>
                <c:pt idx="838">
                  <c:v>28836854.350994416</c:v>
                </c:pt>
                <c:pt idx="839">
                  <c:v>28897820.706831537</c:v>
                </c:pt>
                <c:pt idx="840">
                  <c:v>28617785.644884147</c:v>
                </c:pt>
                <c:pt idx="841">
                  <c:v>28515261.580388017</c:v>
                </c:pt>
                <c:pt idx="842">
                  <c:v>28484385.164846864</c:v>
                </c:pt>
                <c:pt idx="843">
                  <c:v>28585770.979975693</c:v>
                </c:pt>
                <c:pt idx="844">
                  <c:v>28923290.604755957</c:v>
                </c:pt>
                <c:pt idx="845">
                  <c:v>28860765.767854244</c:v>
                </c:pt>
                <c:pt idx="846">
                  <c:v>28872303.50035169</c:v>
                </c:pt>
                <c:pt idx="847">
                  <c:v>28538774.114706047</c:v>
                </c:pt>
                <c:pt idx="848">
                  <c:v>28622405.81253577</c:v>
                </c:pt>
                <c:pt idx="849">
                  <c:v>28708286.420572832</c:v>
                </c:pt>
                <c:pt idx="850">
                  <c:v>28626345.078027174</c:v>
                </c:pt>
                <c:pt idx="851">
                  <c:v>28915389.061781086</c:v>
                </c:pt>
                <c:pt idx="852">
                  <c:v>28925720.173136082</c:v>
                </c:pt>
                <c:pt idx="853">
                  <c:v>29070429.394139726</c:v>
                </c:pt>
                <c:pt idx="854">
                  <c:v>29232676.851461962</c:v>
                </c:pt>
                <c:pt idx="855">
                  <c:v>29157291.103055984</c:v>
                </c:pt>
                <c:pt idx="856">
                  <c:v>29289413.247001052</c:v>
                </c:pt>
                <c:pt idx="857">
                  <c:v>29305868.967041589</c:v>
                </c:pt>
                <c:pt idx="858">
                  <c:v>29435707.925480958</c:v>
                </c:pt>
                <c:pt idx="859">
                  <c:v>29413143.99100545</c:v>
                </c:pt>
                <c:pt idx="860">
                  <c:v>29473425.879027724</c:v>
                </c:pt>
                <c:pt idx="861">
                  <c:v>29602865.36572317</c:v>
                </c:pt>
                <c:pt idx="862">
                  <c:v>29744983.769618511</c:v>
                </c:pt>
                <c:pt idx="863">
                  <c:v>29661798.699236393</c:v>
                </c:pt>
                <c:pt idx="864">
                  <c:v>29701304.226550803</c:v>
                </c:pt>
                <c:pt idx="865">
                  <c:v>29595860.77121206</c:v>
                </c:pt>
                <c:pt idx="866">
                  <c:v>29453730.289614722</c:v>
                </c:pt>
                <c:pt idx="867">
                  <c:v>29579548.97908444</c:v>
                </c:pt>
                <c:pt idx="868">
                  <c:v>29678542.724277813</c:v>
                </c:pt>
                <c:pt idx="869">
                  <c:v>29835843.352639552</c:v>
                </c:pt>
                <c:pt idx="870">
                  <c:v>30051122.898831654</c:v>
                </c:pt>
                <c:pt idx="871">
                  <c:v>29962548.821284495</c:v>
                </c:pt>
                <c:pt idx="872">
                  <c:v>30081046.429994665</c:v>
                </c:pt>
                <c:pt idx="873">
                  <c:v>30018489.774918344</c:v>
                </c:pt>
                <c:pt idx="874">
                  <c:v>29828114.942996275</c:v>
                </c:pt>
                <c:pt idx="875">
                  <c:v>30059548.18223121</c:v>
                </c:pt>
                <c:pt idx="876">
                  <c:v>29895566.534729391</c:v>
                </c:pt>
                <c:pt idx="877">
                  <c:v>29872615.879946642</c:v>
                </c:pt>
                <c:pt idx="878">
                  <c:v>29830374.843115158</c:v>
                </c:pt>
                <c:pt idx="879">
                  <c:v>30058755.065588698</c:v>
                </c:pt>
                <c:pt idx="880">
                  <c:v>30019990.415215813</c:v>
                </c:pt>
                <c:pt idx="881">
                  <c:v>30152622.668895818</c:v>
                </c:pt>
                <c:pt idx="882">
                  <c:v>30072782.73349848</c:v>
                </c:pt>
                <c:pt idx="883">
                  <c:v>29867801.918561231</c:v>
                </c:pt>
                <c:pt idx="884">
                  <c:v>30020601.412084732</c:v>
                </c:pt>
                <c:pt idx="885">
                  <c:v>29932721.106386967</c:v>
                </c:pt>
                <c:pt idx="886">
                  <c:v>30141080.117149614</c:v>
                </c:pt>
                <c:pt idx="887">
                  <c:v>30290324.101831425</c:v>
                </c:pt>
                <c:pt idx="888">
                  <c:v>30491806.657072976</c:v>
                </c:pt>
                <c:pt idx="889">
                  <c:v>30744938.471486785</c:v>
                </c:pt>
                <c:pt idx="890">
                  <c:v>30280184.047403421</c:v>
                </c:pt>
                <c:pt idx="891">
                  <c:v>30614662.244444937</c:v>
                </c:pt>
                <c:pt idx="892">
                  <c:v>30503995.123542383</c:v>
                </c:pt>
                <c:pt idx="893">
                  <c:v>30576505.505518258</c:v>
                </c:pt>
                <c:pt idx="894">
                  <c:v>30589299.674474228</c:v>
                </c:pt>
                <c:pt idx="895">
                  <c:v>30735816.022223722</c:v>
                </c:pt>
                <c:pt idx="896">
                  <c:v>30463607.678212855</c:v>
                </c:pt>
                <c:pt idx="897">
                  <c:v>30473125.046632513</c:v>
                </c:pt>
                <c:pt idx="898">
                  <c:v>30313203.665860239</c:v>
                </c:pt>
                <c:pt idx="899">
                  <c:v>30365194.861901693</c:v>
                </c:pt>
                <c:pt idx="900">
                  <c:v>29858263.553961232</c:v>
                </c:pt>
                <c:pt idx="901">
                  <c:v>30046458.151034109</c:v>
                </c:pt>
                <c:pt idx="902">
                  <c:v>30177824.735191602</c:v>
                </c:pt>
                <c:pt idx="903">
                  <c:v>29724874.952773597</c:v>
                </c:pt>
                <c:pt idx="904">
                  <c:v>29898305.374219839</c:v>
                </c:pt>
                <c:pt idx="905">
                  <c:v>29835344.310510844</c:v>
                </c:pt>
                <c:pt idx="906">
                  <c:v>30115966.995602861</c:v>
                </c:pt>
                <c:pt idx="907">
                  <c:v>30069863.960870378</c:v>
                </c:pt>
                <c:pt idx="908">
                  <c:v>29906348.325930372</c:v>
                </c:pt>
                <c:pt idx="909">
                  <c:v>30212129.20665925</c:v>
                </c:pt>
                <c:pt idx="910">
                  <c:v>30100357.436474439</c:v>
                </c:pt>
                <c:pt idx="911">
                  <c:v>30126701.099426679</c:v>
                </c:pt>
                <c:pt idx="912">
                  <c:v>30272665.821742211</c:v>
                </c:pt>
                <c:pt idx="913">
                  <c:v>30424505.417916261</c:v>
                </c:pt>
                <c:pt idx="914">
                  <c:v>30659003.524269167</c:v>
                </c:pt>
                <c:pt idx="915">
                  <c:v>30781545.92347531</c:v>
                </c:pt>
                <c:pt idx="916">
                  <c:v>30576857.299999941</c:v>
                </c:pt>
                <c:pt idx="917">
                  <c:v>30780867.046903051</c:v>
                </c:pt>
                <c:pt idx="918">
                  <c:v>30725916.625392102</c:v>
                </c:pt>
                <c:pt idx="919">
                  <c:v>30622597.471106768</c:v>
                </c:pt>
                <c:pt idx="920">
                  <c:v>30608238.420700714</c:v>
                </c:pt>
                <c:pt idx="921">
                  <c:v>30705456.227255043</c:v>
                </c:pt>
                <c:pt idx="922">
                  <c:v>30825643.996147819</c:v>
                </c:pt>
                <c:pt idx="923">
                  <c:v>30849539.234481618</c:v>
                </c:pt>
                <c:pt idx="924">
                  <c:v>30786647.396597356</c:v>
                </c:pt>
                <c:pt idx="925">
                  <c:v>31095177.123776823</c:v>
                </c:pt>
                <c:pt idx="926">
                  <c:v>31050254.340759054</c:v>
                </c:pt>
                <c:pt idx="927">
                  <c:v>30830810.131266668</c:v>
                </c:pt>
                <c:pt idx="928">
                  <c:v>30949155.148021914</c:v>
                </c:pt>
                <c:pt idx="929">
                  <c:v>31339162.699923277</c:v>
                </c:pt>
                <c:pt idx="930">
                  <c:v>31133975.850501835</c:v>
                </c:pt>
                <c:pt idx="931">
                  <c:v>31112642.008171782</c:v>
                </c:pt>
                <c:pt idx="932">
                  <c:v>31338507.205482759</c:v>
                </c:pt>
                <c:pt idx="933">
                  <c:v>31313226.832392164</c:v>
                </c:pt>
                <c:pt idx="934">
                  <c:v>31757177.670088366</c:v>
                </c:pt>
                <c:pt idx="935">
                  <c:v>31743640.564126868</c:v>
                </c:pt>
                <c:pt idx="936">
                  <c:v>31346502.113163702</c:v>
                </c:pt>
                <c:pt idx="937">
                  <c:v>31160206.38369298</c:v>
                </c:pt>
                <c:pt idx="938">
                  <c:v>31421920.854129843</c:v>
                </c:pt>
                <c:pt idx="939">
                  <c:v>30977371.046264246</c:v>
                </c:pt>
                <c:pt idx="940">
                  <c:v>31290504.694773257</c:v>
                </c:pt>
                <c:pt idx="941">
                  <c:v>31522858.293121785</c:v>
                </c:pt>
                <c:pt idx="942">
                  <c:v>31470791.450201608</c:v>
                </c:pt>
                <c:pt idx="943">
                  <c:v>31233355.805158675</c:v>
                </c:pt>
                <c:pt idx="944">
                  <c:v>31194111.710911129</c:v>
                </c:pt>
                <c:pt idx="945">
                  <c:v>31537043.811056539</c:v>
                </c:pt>
                <c:pt idx="946">
                  <c:v>31694168.87592607</c:v>
                </c:pt>
                <c:pt idx="947">
                  <c:v>31112947.054785058</c:v>
                </c:pt>
                <c:pt idx="948">
                  <c:v>31910738.572299153</c:v>
                </c:pt>
                <c:pt idx="949">
                  <c:v>31252397.000119612</c:v>
                </c:pt>
                <c:pt idx="950">
                  <c:v>30618880.812233906</c:v>
                </c:pt>
                <c:pt idx="951">
                  <c:v>30018960.959677715</c:v>
                </c:pt>
                <c:pt idx="952">
                  <c:v>29989768.184862863</c:v>
                </c:pt>
                <c:pt idx="953">
                  <c:v>29779549.661779668</c:v>
                </c:pt>
                <c:pt idx="954">
                  <c:v>29730544.371700093</c:v>
                </c:pt>
                <c:pt idx="955">
                  <c:v>30185904.068495508</c:v>
                </c:pt>
                <c:pt idx="956">
                  <c:v>30331695.461806044</c:v>
                </c:pt>
                <c:pt idx="957">
                  <c:v>30841938.448439099</c:v>
                </c:pt>
                <c:pt idx="958">
                  <c:v>30501314.132633276</c:v>
                </c:pt>
                <c:pt idx="959">
                  <c:v>31022100.10305728</c:v>
                </c:pt>
                <c:pt idx="960">
                  <c:v>31297351.50929806</c:v>
                </c:pt>
                <c:pt idx="961">
                  <c:v>31101510.343341514</c:v>
                </c:pt>
                <c:pt idx="962">
                  <c:v>31400049.968312852</c:v>
                </c:pt>
                <c:pt idx="963">
                  <c:v>31277769.02551911</c:v>
                </c:pt>
                <c:pt idx="964">
                  <c:v>31693013.393693458</c:v>
                </c:pt>
                <c:pt idx="965">
                  <c:v>32532145.168045968</c:v>
                </c:pt>
                <c:pt idx="966">
                  <c:v>32688488.797538288</c:v>
                </c:pt>
                <c:pt idx="967">
                  <c:v>32696971.402644556</c:v>
                </c:pt>
                <c:pt idx="968">
                  <c:v>33074457.548014604</c:v>
                </c:pt>
                <c:pt idx="969">
                  <c:v>33194565.821633913</c:v>
                </c:pt>
                <c:pt idx="970">
                  <c:v>33485311.700286627</c:v>
                </c:pt>
                <c:pt idx="971">
                  <c:v>33358571.441534352</c:v>
                </c:pt>
                <c:pt idx="972">
                  <c:v>33607588.446868703</c:v>
                </c:pt>
                <c:pt idx="973">
                  <c:v>33713246.036411539</c:v>
                </c:pt>
                <c:pt idx="974">
                  <c:v>33744625.613413006</c:v>
                </c:pt>
                <c:pt idx="975">
                  <c:v>33926978.097129546</c:v>
                </c:pt>
                <c:pt idx="976">
                  <c:v>33697346.18048586</c:v>
                </c:pt>
                <c:pt idx="977">
                  <c:v>34079112.350428313</c:v>
                </c:pt>
                <c:pt idx="978">
                  <c:v>34208081.126249969</c:v>
                </c:pt>
                <c:pt idx="979">
                  <c:v>34565175.735158846</c:v>
                </c:pt>
                <c:pt idx="980">
                  <c:v>34701589.776493624</c:v>
                </c:pt>
                <c:pt idx="981">
                  <c:v>34783011.700474456</c:v>
                </c:pt>
                <c:pt idx="982">
                  <c:v>34654986.991373353</c:v>
                </c:pt>
                <c:pt idx="983">
                  <c:v>34709496.285917521</c:v>
                </c:pt>
                <c:pt idx="984">
                  <c:v>34667033.907952681</c:v>
                </c:pt>
                <c:pt idx="985">
                  <c:v>34567423.158066526</c:v>
                </c:pt>
                <c:pt idx="986">
                  <c:v>34580365.436752051</c:v>
                </c:pt>
                <c:pt idx="987">
                  <c:v>34937155.486498356</c:v>
                </c:pt>
                <c:pt idx="988">
                  <c:v>34996775.261501484</c:v>
                </c:pt>
                <c:pt idx="989">
                  <c:v>35032985.275610171</c:v>
                </c:pt>
                <c:pt idx="990">
                  <c:v>34860234.190875374</c:v>
                </c:pt>
                <c:pt idx="991">
                  <c:v>34559372.701558203</c:v>
                </c:pt>
                <c:pt idx="992">
                  <c:v>33820497.766261183</c:v>
                </c:pt>
                <c:pt idx="993">
                  <c:v>33938527.527698785</c:v>
                </c:pt>
                <c:pt idx="994">
                  <c:v>33479686.876974437</c:v>
                </c:pt>
                <c:pt idx="995">
                  <c:v>33107927.195702121</c:v>
                </c:pt>
                <c:pt idx="996">
                  <c:v>32444444.075170517</c:v>
                </c:pt>
                <c:pt idx="997">
                  <c:v>33356917.588873383</c:v>
                </c:pt>
                <c:pt idx="998">
                  <c:v>34398121.597996846</c:v>
                </c:pt>
                <c:pt idx="999">
                  <c:v>34537941.87986555</c:v>
                </c:pt>
                <c:pt idx="1000">
                  <c:v>34522277.391516611</c:v>
                </c:pt>
                <c:pt idx="1001">
                  <c:v>34729253.617888398</c:v>
                </c:pt>
                <c:pt idx="1002">
                  <c:v>34741704.592812598</c:v>
                </c:pt>
                <c:pt idx="1003">
                  <c:v>34720568.450628206</c:v>
                </c:pt>
                <c:pt idx="1004">
                  <c:v>34709803.303153262</c:v>
                </c:pt>
                <c:pt idx="1005">
                  <c:v>34564964.494089991</c:v>
                </c:pt>
                <c:pt idx="1006">
                  <c:v>34243065.393586814</c:v>
                </c:pt>
                <c:pt idx="1007">
                  <c:v>34337924.078896753</c:v>
                </c:pt>
                <c:pt idx="1008">
                  <c:v>33908562.517331116</c:v>
                </c:pt>
                <c:pt idx="1009">
                  <c:v>33240803.83722835</c:v>
                </c:pt>
                <c:pt idx="1010">
                  <c:v>33683606.101376027</c:v>
                </c:pt>
                <c:pt idx="1011">
                  <c:v>34202611.118984833</c:v>
                </c:pt>
                <c:pt idx="1012">
                  <c:v>33715465.832507484</c:v>
                </c:pt>
                <c:pt idx="1013">
                  <c:v>33179929.643173356</c:v>
                </c:pt>
                <c:pt idx="1014">
                  <c:v>33142607.751737785</c:v>
                </c:pt>
                <c:pt idx="1015">
                  <c:v>32902956.068769876</c:v>
                </c:pt>
                <c:pt idx="1016">
                  <c:v>32617416.147623073</c:v>
                </c:pt>
                <c:pt idx="1017">
                  <c:v>32868995.132236086</c:v>
                </c:pt>
                <c:pt idx="1018">
                  <c:v>33284177.959472023</c:v>
                </c:pt>
                <c:pt idx="1019">
                  <c:v>33314567.059530001</c:v>
                </c:pt>
                <c:pt idx="1020">
                  <c:v>33863674.156625621</c:v>
                </c:pt>
                <c:pt idx="1021">
                  <c:v>33666760.506931901</c:v>
                </c:pt>
                <c:pt idx="1022">
                  <c:v>33645728.714584909</c:v>
                </c:pt>
                <c:pt idx="1023">
                  <c:v>33157063.256623957</c:v>
                </c:pt>
                <c:pt idx="1024">
                  <c:v>32872886.187168662</c:v>
                </c:pt>
                <c:pt idx="1025">
                  <c:v>33453298.121957302</c:v>
                </c:pt>
                <c:pt idx="1026">
                  <c:v>33032645.252848201</c:v>
                </c:pt>
                <c:pt idx="1027">
                  <c:v>33719720.570885129</c:v>
                </c:pt>
                <c:pt idx="1028">
                  <c:v>34031698.215382166</c:v>
                </c:pt>
                <c:pt idx="1029">
                  <c:v>33506390.679695945</c:v>
                </c:pt>
                <c:pt idx="1030">
                  <c:v>34065448.036541432</c:v>
                </c:pt>
                <c:pt idx="1031">
                  <c:v>33921360.832153715</c:v>
                </c:pt>
                <c:pt idx="1032">
                  <c:v>33914877.768001378</c:v>
                </c:pt>
                <c:pt idx="1033">
                  <c:v>34137948.85846626</c:v>
                </c:pt>
                <c:pt idx="1034">
                  <c:v>34411771.432341918</c:v>
                </c:pt>
                <c:pt idx="1035">
                  <c:v>35164543.126868613</c:v>
                </c:pt>
                <c:pt idx="1036">
                  <c:v>34897720.100133255</c:v>
                </c:pt>
                <c:pt idx="1037">
                  <c:v>35119824.015014142</c:v>
                </c:pt>
                <c:pt idx="1038">
                  <c:v>35114261.725182004</c:v>
                </c:pt>
                <c:pt idx="1039">
                  <c:v>35109041.805782601</c:v>
                </c:pt>
                <c:pt idx="1040">
                  <c:v>35320724.014646858</c:v>
                </c:pt>
                <c:pt idx="1041">
                  <c:v>35524151.567320608</c:v>
                </c:pt>
                <c:pt idx="1042">
                  <c:v>35666305.479246594</c:v>
                </c:pt>
                <c:pt idx="1043">
                  <c:v>35297356.068603009</c:v>
                </c:pt>
                <c:pt idx="1044">
                  <c:v>35218051.08098527</c:v>
                </c:pt>
                <c:pt idx="1045">
                  <c:v>35120725.935287639</c:v>
                </c:pt>
                <c:pt idx="1046">
                  <c:v>35449555.359411798</c:v>
                </c:pt>
                <c:pt idx="1047">
                  <c:v>35137167.479709886</c:v>
                </c:pt>
                <c:pt idx="1048">
                  <c:v>35045197.055497661</c:v>
                </c:pt>
                <c:pt idx="1049">
                  <c:v>35191248.303273715</c:v>
                </c:pt>
                <c:pt idx="1050">
                  <c:v>34635724.877430126</c:v>
                </c:pt>
                <c:pt idx="1051">
                  <c:v>35193701.670666993</c:v>
                </c:pt>
                <c:pt idx="1052">
                  <c:v>34946062.59231846</c:v>
                </c:pt>
                <c:pt idx="1053">
                  <c:v>34992725.836238578</c:v>
                </c:pt>
                <c:pt idx="1054">
                  <c:v>35415882.473246962</c:v>
                </c:pt>
                <c:pt idx="1055">
                  <c:v>35278753.699493267</c:v>
                </c:pt>
                <c:pt idx="1056">
                  <c:v>35848850.705717333</c:v>
                </c:pt>
                <c:pt idx="1057">
                  <c:v>35661450.165313803</c:v>
                </c:pt>
                <c:pt idx="1058">
                  <c:v>36114803.923234306</c:v>
                </c:pt>
                <c:pt idx="1059">
                  <c:v>35564559.963381015</c:v>
                </c:pt>
                <c:pt idx="1060">
                  <c:v>36061758.828534007</c:v>
                </c:pt>
                <c:pt idx="1061">
                  <c:v>35718188.358241104</c:v>
                </c:pt>
                <c:pt idx="1062">
                  <c:v>35207758.509059578</c:v>
                </c:pt>
                <c:pt idx="1063">
                  <c:v>34527406.103064887</c:v>
                </c:pt>
                <c:pt idx="1064">
                  <c:v>34649322.928137638</c:v>
                </c:pt>
                <c:pt idx="1065">
                  <c:v>34615405.751238629</c:v>
                </c:pt>
                <c:pt idx="1066">
                  <c:v>35083052.845217697</c:v>
                </c:pt>
                <c:pt idx="1067">
                  <c:v>34918249.342943847</c:v>
                </c:pt>
                <c:pt idx="1068">
                  <c:v>34555446.254416712</c:v>
                </c:pt>
                <c:pt idx="1069">
                  <c:v>34459919.07025066</c:v>
                </c:pt>
                <c:pt idx="1070">
                  <c:v>34359592.144170195</c:v>
                </c:pt>
                <c:pt idx="1071">
                  <c:v>34388474.339513525</c:v>
                </c:pt>
                <c:pt idx="1072">
                  <c:v>34593938.578682378</c:v>
                </c:pt>
                <c:pt idx="1073">
                  <c:v>34802586.437908188</c:v>
                </c:pt>
                <c:pt idx="1074">
                  <c:v>34997738.20635689</c:v>
                </c:pt>
                <c:pt idx="1075">
                  <c:v>35029539.628996901</c:v>
                </c:pt>
                <c:pt idx="1076">
                  <c:v>34946176.495043144</c:v>
                </c:pt>
                <c:pt idx="1077">
                  <c:v>35206201.147049017</c:v>
                </c:pt>
                <c:pt idx="1078">
                  <c:v>34942443.927813016</c:v>
                </c:pt>
                <c:pt idx="1079">
                  <c:v>34373019.426551104</c:v>
                </c:pt>
                <c:pt idx="1080">
                  <c:v>34545985.470285274</c:v>
                </c:pt>
                <c:pt idx="1081">
                  <c:v>34647982.793566369</c:v>
                </c:pt>
                <c:pt idx="1082">
                  <c:v>34712454.03693334</c:v>
                </c:pt>
                <c:pt idx="1083">
                  <c:v>34866288.020088457</c:v>
                </c:pt>
                <c:pt idx="1084">
                  <c:v>34860693.358458161</c:v>
                </c:pt>
                <c:pt idx="1085">
                  <c:v>34513537.983201578</c:v>
                </c:pt>
                <c:pt idx="1086">
                  <c:v>34512304.215406239</c:v>
                </c:pt>
                <c:pt idx="1087">
                  <c:v>34327571.899815202</c:v>
                </c:pt>
                <c:pt idx="1088">
                  <c:v>34098911.83818654</c:v>
                </c:pt>
                <c:pt idx="1089">
                  <c:v>34476256.522651747</c:v>
                </c:pt>
                <c:pt idx="1090">
                  <c:v>34780239.691909291</c:v>
                </c:pt>
                <c:pt idx="1091">
                  <c:v>34379793.884499155</c:v>
                </c:pt>
                <c:pt idx="1092">
                  <c:v>34273032.612901017</c:v>
                </c:pt>
                <c:pt idx="1093">
                  <c:v>34720125.933120146</c:v>
                </c:pt>
                <c:pt idx="1094">
                  <c:v>35134508.712622181</c:v>
                </c:pt>
                <c:pt idx="1095">
                  <c:v>35067948.640551269</c:v>
                </c:pt>
                <c:pt idx="1096">
                  <c:v>35095654.887774274</c:v>
                </c:pt>
                <c:pt idx="1097">
                  <c:v>35236329.218891755</c:v>
                </c:pt>
                <c:pt idx="1098">
                  <c:v>35310362.305907786</c:v>
                </c:pt>
                <c:pt idx="1099">
                  <c:v>35186760.181452982</c:v>
                </c:pt>
                <c:pt idx="1100">
                  <c:v>35305409.682940759</c:v>
                </c:pt>
                <c:pt idx="1101">
                  <c:v>35367271.768160582</c:v>
                </c:pt>
                <c:pt idx="1102">
                  <c:v>35606677.250622422</c:v>
                </c:pt>
                <c:pt idx="1103">
                  <c:v>35649122.077758864</c:v>
                </c:pt>
                <c:pt idx="1104">
                  <c:v>35446286.29924053</c:v>
                </c:pt>
                <c:pt idx="1105">
                  <c:v>35421269.706222229</c:v>
                </c:pt>
                <c:pt idx="1106">
                  <c:v>35941901.263353392</c:v>
                </c:pt>
                <c:pt idx="1107">
                  <c:v>35912369.540652253</c:v>
                </c:pt>
                <c:pt idx="1108">
                  <c:v>35771577.196773544</c:v>
                </c:pt>
                <c:pt idx="1109">
                  <c:v>35911490.412469603</c:v>
                </c:pt>
                <c:pt idx="1110">
                  <c:v>35933310.339606144</c:v>
                </c:pt>
                <c:pt idx="1111">
                  <c:v>35770677.34972626</c:v>
                </c:pt>
                <c:pt idx="1112">
                  <c:v>35759752.774902403</c:v>
                </c:pt>
                <c:pt idx="1113">
                  <c:v>35628150.886816874</c:v>
                </c:pt>
                <c:pt idx="1114">
                  <c:v>35772095.521873832</c:v>
                </c:pt>
                <c:pt idx="1115">
                  <c:v>35626950.018556789</c:v>
                </c:pt>
                <c:pt idx="1116">
                  <c:v>35709988.186143316</c:v>
                </c:pt>
                <c:pt idx="1117">
                  <c:v>35833265.506087311</c:v>
                </c:pt>
                <c:pt idx="1118">
                  <c:v>35748938.785604566</c:v>
                </c:pt>
                <c:pt idx="1119">
                  <c:v>35691511.452374473</c:v>
                </c:pt>
                <c:pt idx="1120">
                  <c:v>35920531.580518536</c:v>
                </c:pt>
                <c:pt idx="1121">
                  <c:v>35950648.726982974</c:v>
                </c:pt>
                <c:pt idx="1122">
                  <c:v>35987391.512728721</c:v>
                </c:pt>
                <c:pt idx="1123">
                  <c:v>35817757.142785139</c:v>
                </c:pt>
                <c:pt idx="1124">
                  <c:v>35747871.7486002</c:v>
                </c:pt>
                <c:pt idx="1125">
                  <c:v>35964446.334628016</c:v>
                </c:pt>
                <c:pt idx="1126">
                  <c:v>35821229.867486328</c:v>
                </c:pt>
                <c:pt idx="1127">
                  <c:v>35777462.699271321</c:v>
                </c:pt>
                <c:pt idx="1128">
                  <c:v>35938492.349530846</c:v>
                </c:pt>
                <c:pt idx="1129">
                  <c:v>35441991.475249238</c:v>
                </c:pt>
                <c:pt idx="1130">
                  <c:v>35219175.923961759</c:v>
                </c:pt>
                <c:pt idx="1131">
                  <c:v>35558859.571049012</c:v>
                </c:pt>
                <c:pt idx="1132">
                  <c:v>35764276.367762595</c:v>
                </c:pt>
                <c:pt idx="1133">
                  <c:v>35691079.143164963</c:v>
                </c:pt>
                <c:pt idx="1134">
                  <c:v>36011244.176975235</c:v>
                </c:pt>
                <c:pt idx="1135">
                  <c:v>35598990.766374037</c:v>
                </c:pt>
                <c:pt idx="1136">
                  <c:v>35570271.474809483</c:v>
                </c:pt>
                <c:pt idx="1137">
                  <c:v>35889843.495165266</c:v>
                </c:pt>
                <c:pt idx="1138">
                  <c:v>36323877.729238413</c:v>
                </c:pt>
                <c:pt idx="1139">
                  <c:v>36877496.181131892</c:v>
                </c:pt>
                <c:pt idx="1140">
                  <c:v>36890817.616046727</c:v>
                </c:pt>
                <c:pt idx="1141">
                  <c:v>37381922.033294544</c:v>
                </c:pt>
                <c:pt idx="1142">
                  <c:v>37379206.833357468</c:v>
                </c:pt>
                <c:pt idx="1143">
                  <c:v>37545927.207901999</c:v>
                </c:pt>
                <c:pt idx="1144">
                  <c:v>37611314.09676443</c:v>
                </c:pt>
                <c:pt idx="1145">
                  <c:v>37357796.36699196</c:v>
                </c:pt>
                <c:pt idx="1146">
                  <c:v>37530277.2168658</c:v>
                </c:pt>
                <c:pt idx="1147">
                  <c:v>37233410.313424386</c:v>
                </c:pt>
                <c:pt idx="1148">
                  <c:v>36979226.595133789</c:v>
                </c:pt>
                <c:pt idx="1149">
                  <c:v>37368509.643223375</c:v>
                </c:pt>
                <c:pt idx="1150">
                  <c:v>37413990.656841032</c:v>
                </c:pt>
                <c:pt idx="1151">
                  <c:v>37739802.555385366</c:v>
                </c:pt>
                <c:pt idx="1152">
                  <c:v>37735169.369273752</c:v>
                </c:pt>
                <c:pt idx="1153">
                  <c:v>37464594.667365611</c:v>
                </c:pt>
                <c:pt idx="1154">
                  <c:v>37374131.982626997</c:v>
                </c:pt>
                <c:pt idx="1155">
                  <c:v>37782125.635651201</c:v>
                </c:pt>
                <c:pt idx="1156">
                  <c:v>37213940.822329842</c:v>
                </c:pt>
                <c:pt idx="1157">
                  <c:v>37184165.139470443</c:v>
                </c:pt>
                <c:pt idx="1158">
                  <c:v>37523234.228148267</c:v>
                </c:pt>
                <c:pt idx="1159">
                  <c:v>37680553.730480626</c:v>
                </c:pt>
                <c:pt idx="1160">
                  <c:v>38094632.998661667</c:v>
                </c:pt>
                <c:pt idx="1161">
                  <c:v>37504767.964195281</c:v>
                </c:pt>
                <c:pt idx="1162">
                  <c:v>37643584.367130011</c:v>
                </c:pt>
                <c:pt idx="1163">
                  <c:v>38143503.806763731</c:v>
                </c:pt>
                <c:pt idx="1164">
                  <c:v>38081436.880152397</c:v>
                </c:pt>
                <c:pt idx="1165">
                  <c:v>37782381.900533274</c:v>
                </c:pt>
                <c:pt idx="1166">
                  <c:v>36952396.615439609</c:v>
                </c:pt>
                <c:pt idx="1167">
                  <c:v>36120698.75948175</c:v>
                </c:pt>
                <c:pt idx="1168">
                  <c:v>34734045.552780397</c:v>
                </c:pt>
                <c:pt idx="1169">
                  <c:v>34240748.629378721</c:v>
                </c:pt>
                <c:pt idx="1170">
                  <c:v>35295773.677068263</c:v>
                </c:pt>
                <c:pt idx="1171">
                  <c:v>36168570.555446863</c:v>
                </c:pt>
                <c:pt idx="1172">
                  <c:v>35833613.380018786</c:v>
                </c:pt>
                <c:pt idx="1173">
                  <c:v>35812809.493155368</c:v>
                </c:pt>
                <c:pt idx="1174">
                  <c:v>34408915.604132563</c:v>
                </c:pt>
                <c:pt idx="1175">
                  <c:v>35339971.762626126</c:v>
                </c:pt>
                <c:pt idx="1176">
                  <c:v>35650578.868181586</c:v>
                </c:pt>
                <c:pt idx="1177">
                  <c:v>35199695.8935908</c:v>
                </c:pt>
                <c:pt idx="1178">
                  <c:v>36318130.831806466</c:v>
                </c:pt>
                <c:pt idx="1179">
                  <c:v>35508887.533770747</c:v>
                </c:pt>
                <c:pt idx="1180">
                  <c:v>35853253.459169298</c:v>
                </c:pt>
                <c:pt idx="1181">
                  <c:v>35713488.00444214</c:v>
                </c:pt>
                <c:pt idx="1182">
                  <c:v>35544080.627668843</c:v>
                </c:pt>
                <c:pt idx="1183">
                  <c:v>36093563.258767113</c:v>
                </c:pt>
                <c:pt idx="1184">
                  <c:v>36080544.385153502</c:v>
                </c:pt>
                <c:pt idx="1185">
                  <c:v>35695909.396173</c:v>
                </c:pt>
                <c:pt idx="1186">
                  <c:v>35021603.756475173</c:v>
                </c:pt>
                <c:pt idx="1187">
                  <c:v>35543735.078406557</c:v>
                </c:pt>
                <c:pt idx="1188">
                  <c:v>35209075.86816895</c:v>
                </c:pt>
                <c:pt idx="1189">
                  <c:v>35503456.018161789</c:v>
                </c:pt>
                <c:pt idx="1190">
                  <c:v>35420639.752394244</c:v>
                </c:pt>
                <c:pt idx="1191">
                  <c:v>35445848.911078498</c:v>
                </c:pt>
                <c:pt idx="1192">
                  <c:v>34534558.330487646</c:v>
                </c:pt>
                <c:pt idx="1193">
                  <c:v>34552527.044133388</c:v>
                </c:pt>
                <c:pt idx="1194">
                  <c:v>34949432.610029466</c:v>
                </c:pt>
                <c:pt idx="1195">
                  <c:v>34764648.873418674</c:v>
                </c:pt>
                <c:pt idx="1196">
                  <c:v>35407038.718710721</c:v>
                </c:pt>
                <c:pt idx="1197">
                  <c:v>35813283.192097902</c:v>
                </c:pt>
                <c:pt idx="1198">
                  <c:v>35497475.538254112</c:v>
                </c:pt>
                <c:pt idx="1199">
                  <c:v>35668488.097605996</c:v>
                </c:pt>
                <c:pt idx="1200">
                  <c:v>35880857.591304116</c:v>
                </c:pt>
                <c:pt idx="1201">
                  <c:v>35909185.316078603</c:v>
                </c:pt>
                <c:pt idx="1202">
                  <c:v>35465666.404240482</c:v>
                </c:pt>
                <c:pt idx="1203">
                  <c:v>35420367.284496449</c:v>
                </c:pt>
                <c:pt idx="1204">
                  <c:v>35214090.138169743</c:v>
                </c:pt>
                <c:pt idx="1205">
                  <c:v>35235385.873287998</c:v>
                </c:pt>
                <c:pt idx="1206">
                  <c:v>35369209.925334759</c:v>
                </c:pt>
                <c:pt idx="1207">
                  <c:v>35132652.089348279</c:v>
                </c:pt>
                <c:pt idx="1208">
                  <c:v>35372360.66298458</c:v>
                </c:pt>
                <c:pt idx="1209">
                  <c:v>35190872.377538107</c:v>
                </c:pt>
                <c:pt idx="1210">
                  <c:v>35988480.450618334</c:v>
                </c:pt>
                <c:pt idx="1211">
                  <c:v>35987019.714970842</c:v>
                </c:pt>
                <c:pt idx="1212">
                  <c:v>36182911.928009979</c:v>
                </c:pt>
                <c:pt idx="1213">
                  <c:v>36019548.146660641</c:v>
                </c:pt>
                <c:pt idx="1214">
                  <c:v>36437658.580551781</c:v>
                </c:pt>
                <c:pt idx="1215">
                  <c:v>36750962.313351147</c:v>
                </c:pt>
                <c:pt idx="1216">
                  <c:v>36545121.703900166</c:v>
                </c:pt>
                <c:pt idx="1217">
                  <c:v>36880100.410411507</c:v>
                </c:pt>
                <c:pt idx="1218">
                  <c:v>36864429.744630687</c:v>
                </c:pt>
                <c:pt idx="1219">
                  <c:v>36737265.609002285</c:v>
                </c:pt>
                <c:pt idx="1220">
                  <c:v>36894687.733664401</c:v>
                </c:pt>
                <c:pt idx="1221">
                  <c:v>37028762.561718784</c:v>
                </c:pt>
                <c:pt idx="1222">
                  <c:v>37171504.699155435</c:v>
                </c:pt>
                <c:pt idx="1223">
                  <c:v>37219994.547514349</c:v>
                </c:pt>
                <c:pt idx="1224">
                  <c:v>37012981.452104211</c:v>
                </c:pt>
                <c:pt idx="1225">
                  <c:v>36608741.745563671</c:v>
                </c:pt>
                <c:pt idx="1226">
                  <c:v>36361490.384426028</c:v>
                </c:pt>
                <c:pt idx="1227">
                  <c:v>37229693.571985364</c:v>
                </c:pt>
                <c:pt idx="1228">
                  <c:v>37103103.735773474</c:v>
                </c:pt>
                <c:pt idx="1229">
                  <c:v>37749805.470705807</c:v>
                </c:pt>
                <c:pt idx="1230">
                  <c:v>37373365.72838255</c:v>
                </c:pt>
                <c:pt idx="1231">
                  <c:v>37282203.699459702</c:v>
                </c:pt>
                <c:pt idx="1232">
                  <c:v>37360566.283322781</c:v>
                </c:pt>
                <c:pt idx="1233">
                  <c:v>37259708.872031644</c:v>
                </c:pt>
                <c:pt idx="1234">
                  <c:v>36928959.834634162</c:v>
                </c:pt>
                <c:pt idx="1235">
                  <c:v>37277358.212414905</c:v>
                </c:pt>
                <c:pt idx="1236">
                  <c:v>37300996.155494794</c:v>
                </c:pt>
                <c:pt idx="1237">
                  <c:v>37678873.061517984</c:v>
                </c:pt>
                <c:pt idx="1238">
                  <c:v>37513141.052873403</c:v>
                </c:pt>
                <c:pt idx="1239">
                  <c:v>36990248.202974677</c:v>
                </c:pt>
                <c:pt idx="1240">
                  <c:v>37449256.727993891</c:v>
                </c:pt>
                <c:pt idx="1241">
                  <c:v>37570316.15020401</c:v>
                </c:pt>
                <c:pt idx="1242">
                  <c:v>37671901.055437937</c:v>
                </c:pt>
                <c:pt idx="1243">
                  <c:v>37379892.704119399</c:v>
                </c:pt>
                <c:pt idx="1244">
                  <c:v>37554187.584513307</c:v>
                </c:pt>
                <c:pt idx="1245">
                  <c:v>36754007.795697518</c:v>
                </c:pt>
                <c:pt idx="1246">
                  <c:v>37099554.291543633</c:v>
                </c:pt>
                <c:pt idx="1247">
                  <c:v>37455679.023111992</c:v>
                </c:pt>
                <c:pt idx="1248">
                  <c:v>37763745.548818305</c:v>
                </c:pt>
                <c:pt idx="1249">
                  <c:v>37319941.304343335</c:v>
                </c:pt>
                <c:pt idx="1250">
                  <c:v>36751261.142446704</c:v>
                </c:pt>
                <c:pt idx="1251">
                  <c:v>36887608.24682153</c:v>
                </c:pt>
                <c:pt idx="1252">
                  <c:v>37067433.49092675</c:v>
                </c:pt>
                <c:pt idx="1253">
                  <c:v>37517788.979816012</c:v>
                </c:pt>
                <c:pt idx="1254">
                  <c:v>37289896.301593363</c:v>
                </c:pt>
                <c:pt idx="1255">
                  <c:v>37129066.034670807</c:v>
                </c:pt>
                <c:pt idx="1256">
                  <c:v>37667509.465591148</c:v>
                </c:pt>
                <c:pt idx="1257">
                  <c:v>37492111.5087699</c:v>
                </c:pt>
                <c:pt idx="1258">
                  <c:v>37106973.838359043</c:v>
                </c:pt>
                <c:pt idx="1259">
                  <c:v>36994490.676081955</c:v>
                </c:pt>
                <c:pt idx="1260">
                  <c:v>37043972.903399684</c:v>
                </c:pt>
                <c:pt idx="1261">
                  <c:v>36836377.097498298</c:v>
                </c:pt>
                <c:pt idx="1262">
                  <c:v>36000803.569912411</c:v>
                </c:pt>
                <c:pt idx="1263">
                  <c:v>35520326.261929549</c:v>
                </c:pt>
                <c:pt idx="1264">
                  <c:v>35875493.268997118</c:v>
                </c:pt>
                <c:pt idx="1265">
                  <c:v>36186122.720185779</c:v>
                </c:pt>
                <c:pt idx="1266">
                  <c:v>35047707.405991316</c:v>
                </c:pt>
                <c:pt idx="1267">
                  <c:v>35938465.543865263</c:v>
                </c:pt>
                <c:pt idx="1268">
                  <c:v>35104036.308085814</c:v>
                </c:pt>
                <c:pt idx="1269">
                  <c:v>34920209.702097684</c:v>
                </c:pt>
                <c:pt idx="1270">
                  <c:v>34757826.519425102</c:v>
                </c:pt>
                <c:pt idx="1271">
                  <c:v>34944574.586002246</c:v>
                </c:pt>
                <c:pt idx="1272">
                  <c:v>35281498.625300616</c:v>
                </c:pt>
                <c:pt idx="1273">
                  <c:v>34563405.008541569</c:v>
                </c:pt>
                <c:pt idx="1274">
                  <c:v>35308983.534200266</c:v>
                </c:pt>
                <c:pt idx="1275">
                  <c:v>34829946.585253894</c:v>
                </c:pt>
                <c:pt idx="1276">
                  <c:v>35190013.814117782</c:v>
                </c:pt>
                <c:pt idx="1277">
                  <c:v>35786177.857978828</c:v>
                </c:pt>
                <c:pt idx="1278">
                  <c:v>35830200.47939267</c:v>
                </c:pt>
                <c:pt idx="1279">
                  <c:v>35337915.483107902</c:v>
                </c:pt>
                <c:pt idx="1280">
                  <c:v>35860303.222822338</c:v>
                </c:pt>
                <c:pt idx="1281">
                  <c:v>35439603.635769233</c:v>
                </c:pt>
                <c:pt idx="1282">
                  <c:v>34501168.608184978</c:v>
                </c:pt>
                <c:pt idx="1283">
                  <c:v>33973609.598193139</c:v>
                </c:pt>
                <c:pt idx="1284">
                  <c:v>33946804.012921631</c:v>
                </c:pt>
                <c:pt idx="1285">
                  <c:v>33946318.725982398</c:v>
                </c:pt>
                <c:pt idx="1286">
                  <c:v>33691977.951143265</c:v>
                </c:pt>
                <c:pt idx="1287">
                  <c:v>34631066.285385177</c:v>
                </c:pt>
                <c:pt idx="1288">
                  <c:v>35417818.886902064</c:v>
                </c:pt>
                <c:pt idx="1289">
                  <c:v>36356415.451129153</c:v>
                </c:pt>
                <c:pt idx="1290">
                  <c:v>36186577.724274129</c:v>
                </c:pt>
                <c:pt idx="1291">
                  <c:v>36377112.860555068</c:v>
                </c:pt>
                <c:pt idx="1292">
                  <c:v>36947288.222848825</c:v>
                </c:pt>
                <c:pt idx="1293">
                  <c:v>36358580.922603995</c:v>
                </c:pt>
                <c:pt idx="1294">
                  <c:v>36636991.632718146</c:v>
                </c:pt>
                <c:pt idx="1295">
                  <c:v>37213391.160200916</c:v>
                </c:pt>
                <c:pt idx="1296">
                  <c:v>37157063.094178468</c:v>
                </c:pt>
                <c:pt idx="1297">
                  <c:v>36829910.833497457</c:v>
                </c:pt>
                <c:pt idx="1298">
                  <c:v>37729901.279547758</c:v>
                </c:pt>
                <c:pt idx="1299">
                  <c:v>37628418.652014218</c:v>
                </c:pt>
                <c:pt idx="1300">
                  <c:v>37366799.974910796</c:v>
                </c:pt>
                <c:pt idx="1301">
                  <c:v>37144235.923361048</c:v>
                </c:pt>
                <c:pt idx="1302">
                  <c:v>37113043.313224092</c:v>
                </c:pt>
                <c:pt idx="1303">
                  <c:v>36819442.152210601</c:v>
                </c:pt>
                <c:pt idx="1304">
                  <c:v>37302934.127916805</c:v>
                </c:pt>
                <c:pt idx="1305">
                  <c:v>36922761.714993775</c:v>
                </c:pt>
                <c:pt idx="1306">
                  <c:v>37229006.794184439</c:v>
                </c:pt>
                <c:pt idx="1307">
                  <c:v>36966323.04303249</c:v>
                </c:pt>
                <c:pt idx="1308">
                  <c:v>36921044.912173569</c:v>
                </c:pt>
                <c:pt idx="1309">
                  <c:v>37314508.444662713</c:v>
                </c:pt>
                <c:pt idx="1310">
                  <c:v>36898150.67231153</c:v>
                </c:pt>
                <c:pt idx="1311">
                  <c:v>36711839.26013653</c:v>
                </c:pt>
                <c:pt idx="1312">
                  <c:v>36811839.668552823</c:v>
                </c:pt>
                <c:pt idx="1313">
                  <c:v>36499058.29910598</c:v>
                </c:pt>
                <c:pt idx="1314">
                  <c:v>36454693.070675574</c:v>
                </c:pt>
                <c:pt idx="1315">
                  <c:v>36600662.433188781</c:v>
                </c:pt>
                <c:pt idx="1316">
                  <c:v>36596741.435397051</c:v>
                </c:pt>
                <c:pt idx="1317">
                  <c:v>36896832.678611033</c:v>
                </c:pt>
                <c:pt idx="1318">
                  <c:v>36660338.009534135</c:v>
                </c:pt>
                <c:pt idx="1319">
                  <c:v>36328655.247647762</c:v>
                </c:pt>
                <c:pt idx="1320">
                  <c:v>36910289.912539653</c:v>
                </c:pt>
                <c:pt idx="1321">
                  <c:v>36546718.663127884</c:v>
                </c:pt>
                <c:pt idx="1322">
                  <c:v>36469287.61523138</c:v>
                </c:pt>
                <c:pt idx="1323">
                  <c:v>36927277.431909353</c:v>
                </c:pt>
                <c:pt idx="1324">
                  <c:v>36314843.819281593</c:v>
                </c:pt>
                <c:pt idx="1325">
                  <c:v>36484134.62688715</c:v>
                </c:pt>
                <c:pt idx="1326">
                  <c:v>36165539.746015921</c:v>
                </c:pt>
                <c:pt idx="1327">
                  <c:v>36467601.356577426</c:v>
                </c:pt>
                <c:pt idx="1328">
                  <c:v>36890877.190736279</c:v>
                </c:pt>
                <c:pt idx="1329">
                  <c:v>37232463.810983494</c:v>
                </c:pt>
                <c:pt idx="1330">
                  <c:v>36838509.972143836</c:v>
                </c:pt>
                <c:pt idx="1331">
                  <c:v>37236938.667251028</c:v>
                </c:pt>
                <c:pt idx="1332">
                  <c:v>36841210.813098527</c:v>
                </c:pt>
                <c:pt idx="1333">
                  <c:v>36885156.918146998</c:v>
                </c:pt>
                <c:pt idx="1334">
                  <c:v>36646763.726396389</c:v>
                </c:pt>
                <c:pt idx="1335">
                  <c:v>36950126.013644256</c:v>
                </c:pt>
                <c:pt idx="1336">
                  <c:v>37020326.51972945</c:v>
                </c:pt>
                <c:pt idx="1337">
                  <c:v>37183788.186767519</c:v>
                </c:pt>
                <c:pt idx="1338">
                  <c:v>37168678.698760562</c:v>
                </c:pt>
                <c:pt idx="1339">
                  <c:v>36487395.027596638</c:v>
                </c:pt>
                <c:pt idx="1340">
                  <c:v>36313759.80252596</c:v>
                </c:pt>
                <c:pt idx="1341">
                  <c:v>36543752.274546318</c:v>
                </c:pt>
                <c:pt idx="1342">
                  <c:v>36290470.245917775</c:v>
                </c:pt>
                <c:pt idx="1343">
                  <c:v>36524128.308798887</c:v>
                </c:pt>
                <c:pt idx="1344">
                  <c:v>36522940.873029508</c:v>
                </c:pt>
                <c:pt idx="1345">
                  <c:v>36647928.26433906</c:v>
                </c:pt>
                <c:pt idx="1346">
                  <c:v>37041266.950303413</c:v>
                </c:pt>
                <c:pt idx="1347">
                  <c:v>37742543.267911673</c:v>
                </c:pt>
                <c:pt idx="1348">
                  <c:v>37250671.542584151</c:v>
                </c:pt>
                <c:pt idx="1349">
                  <c:v>37048407.712856665</c:v>
                </c:pt>
                <c:pt idx="1350">
                  <c:v>37044861.482338786</c:v>
                </c:pt>
                <c:pt idx="1351">
                  <c:v>37687075.635678336</c:v>
                </c:pt>
                <c:pt idx="1352">
                  <c:v>37157607.308517434</c:v>
                </c:pt>
                <c:pt idx="1353">
                  <c:v>37510561.329667889</c:v>
                </c:pt>
                <c:pt idx="1354">
                  <c:v>37642622.883166254</c:v>
                </c:pt>
                <c:pt idx="1355">
                  <c:v>37885377.282887168</c:v>
                </c:pt>
                <c:pt idx="1356">
                  <c:v>37618907.17549137</c:v>
                </c:pt>
                <c:pt idx="1357">
                  <c:v>38457147.526995979</c:v>
                </c:pt>
                <c:pt idx="1358">
                  <c:v>38391050.992600098</c:v>
                </c:pt>
                <c:pt idx="1359">
                  <c:v>38338635.15264561</c:v>
                </c:pt>
                <c:pt idx="1360">
                  <c:v>38482760.145563416</c:v>
                </c:pt>
                <c:pt idx="1361">
                  <c:v>38854473.238325387</c:v>
                </c:pt>
                <c:pt idx="1362">
                  <c:v>38987168.883327283</c:v>
                </c:pt>
                <c:pt idx="1363">
                  <c:v>38899488.398626685</c:v>
                </c:pt>
                <c:pt idx="1364">
                  <c:v>38675938.530593127</c:v>
                </c:pt>
                <c:pt idx="1365">
                  <c:v>38869176.633970499</c:v>
                </c:pt>
                <c:pt idx="1366">
                  <c:v>38245373.755815424</c:v>
                </c:pt>
                <c:pt idx="1367">
                  <c:v>38161404.753410436</c:v>
                </c:pt>
                <c:pt idx="1368">
                  <c:v>38074777.164250813</c:v>
                </c:pt>
                <c:pt idx="1369">
                  <c:v>37983699.264478572</c:v>
                </c:pt>
                <c:pt idx="1370">
                  <c:v>37982029.267427959</c:v>
                </c:pt>
                <c:pt idx="1371">
                  <c:v>37905439.999880582</c:v>
                </c:pt>
                <c:pt idx="1372">
                  <c:v>37856594.532530718</c:v>
                </c:pt>
                <c:pt idx="1373">
                  <c:v>37894077.788261659</c:v>
                </c:pt>
                <c:pt idx="1374">
                  <c:v>37793004.209463671</c:v>
                </c:pt>
                <c:pt idx="1375">
                  <c:v>37640012.584085546</c:v>
                </c:pt>
                <c:pt idx="1376">
                  <c:v>37632543.585163742</c:v>
                </c:pt>
                <c:pt idx="1377">
                  <c:v>37481662.624680012</c:v>
                </c:pt>
                <c:pt idx="1378">
                  <c:v>37873907.105907008</c:v>
                </c:pt>
                <c:pt idx="1379">
                  <c:v>37359568.00585328</c:v>
                </c:pt>
                <c:pt idx="1380">
                  <c:v>36721897.202898383</c:v>
                </c:pt>
                <c:pt idx="1381">
                  <c:v>37073939.934573993</c:v>
                </c:pt>
                <c:pt idx="1382">
                  <c:v>37366012.041676655</c:v>
                </c:pt>
                <c:pt idx="1383">
                  <c:v>37590885.289415874</c:v>
                </c:pt>
                <c:pt idx="1384">
                  <c:v>37443807.106373809</c:v>
                </c:pt>
                <c:pt idx="1385">
                  <c:v>37487056.003722213</c:v>
                </c:pt>
                <c:pt idx="1386">
                  <c:v>38035822.733335756</c:v>
                </c:pt>
                <c:pt idx="1387">
                  <c:v>37678786.763410851</c:v>
                </c:pt>
                <c:pt idx="1388">
                  <c:v>38512791.882682703</c:v>
                </c:pt>
                <c:pt idx="1389">
                  <c:v>38181030.528123371</c:v>
                </c:pt>
                <c:pt idx="1390">
                  <c:v>38512931.755744107</c:v>
                </c:pt>
                <c:pt idx="1391">
                  <c:v>38441124.135197699</c:v>
                </c:pt>
                <c:pt idx="1392">
                  <c:v>38388368.187106982</c:v>
                </c:pt>
                <c:pt idx="1393">
                  <c:v>38169132.9831108</c:v>
                </c:pt>
                <c:pt idx="1394">
                  <c:v>38413214.769434422</c:v>
                </c:pt>
                <c:pt idx="1395">
                  <c:v>38318622.55409579</c:v>
                </c:pt>
                <c:pt idx="1396">
                  <c:v>38696609.442255534</c:v>
                </c:pt>
                <c:pt idx="1397">
                  <c:v>38405451.34240339</c:v>
                </c:pt>
                <c:pt idx="1398">
                  <c:v>38523827.276882075</c:v>
                </c:pt>
                <c:pt idx="1399">
                  <c:v>38519925.549227744</c:v>
                </c:pt>
                <c:pt idx="1400">
                  <c:v>38556727.033085473</c:v>
                </c:pt>
                <c:pt idx="1401">
                  <c:v>38490485.635823317</c:v>
                </c:pt>
                <c:pt idx="1402">
                  <c:v>38210382.367679186</c:v>
                </c:pt>
                <c:pt idx="1403">
                  <c:v>38127977.784282178</c:v>
                </c:pt>
                <c:pt idx="1404">
                  <c:v>37691748.248008981</c:v>
                </c:pt>
                <c:pt idx="1405">
                  <c:v>37499891.436739124</c:v>
                </c:pt>
                <c:pt idx="1406">
                  <c:v>37857079.365876205</c:v>
                </c:pt>
                <c:pt idx="1407">
                  <c:v>37809268.170184657</c:v>
                </c:pt>
                <c:pt idx="1408">
                  <c:v>38022614.859592266</c:v>
                </c:pt>
                <c:pt idx="1409">
                  <c:v>37915369.705180123</c:v>
                </c:pt>
                <c:pt idx="1410">
                  <c:v>37887415.85017278</c:v>
                </c:pt>
                <c:pt idx="1411">
                  <c:v>37375332.778813764</c:v>
                </c:pt>
                <c:pt idx="1412">
                  <c:v>37734799.871392258</c:v>
                </c:pt>
                <c:pt idx="1413">
                  <c:v>37831667.44009164</c:v>
                </c:pt>
                <c:pt idx="1414">
                  <c:v>37963277.058696866</c:v>
                </c:pt>
                <c:pt idx="1415">
                  <c:v>37385829.314062849</c:v>
                </c:pt>
                <c:pt idx="1416">
                  <c:v>38005969.617524341</c:v>
                </c:pt>
                <c:pt idx="1417">
                  <c:v>38043418.847518019</c:v>
                </c:pt>
                <c:pt idx="1418">
                  <c:v>38364576.493315011</c:v>
                </c:pt>
                <c:pt idx="1419">
                  <c:v>38656699.065207168</c:v>
                </c:pt>
                <c:pt idx="1420">
                  <c:v>38392505.277944222</c:v>
                </c:pt>
                <c:pt idx="1421">
                  <c:v>38386863.278975375</c:v>
                </c:pt>
                <c:pt idx="1422">
                  <c:v>38165912.974069789</c:v>
                </c:pt>
                <c:pt idx="1423">
                  <c:v>38052183.04243204</c:v>
                </c:pt>
                <c:pt idx="1424">
                  <c:v>38614167.995154142</c:v>
                </c:pt>
                <c:pt idx="1425">
                  <c:v>38380529.277330443</c:v>
                </c:pt>
                <c:pt idx="1426">
                  <c:v>38107078.273559034</c:v>
                </c:pt>
                <c:pt idx="1427">
                  <c:v>38369015.779311091</c:v>
                </c:pt>
                <c:pt idx="1428">
                  <c:v>38363331.142980188</c:v>
                </c:pt>
                <c:pt idx="1429">
                  <c:v>38075007.587746695</c:v>
                </c:pt>
                <c:pt idx="1430">
                  <c:v>37588117.518986665</c:v>
                </c:pt>
                <c:pt idx="1431">
                  <c:v>37551500.391658105</c:v>
                </c:pt>
                <c:pt idx="1432">
                  <c:v>36880835.943434946</c:v>
                </c:pt>
                <c:pt idx="1433">
                  <c:v>37862209.461985901</c:v>
                </c:pt>
                <c:pt idx="1434">
                  <c:v>37538888.33965008</c:v>
                </c:pt>
                <c:pt idx="1435">
                  <c:v>37548508.518145666</c:v>
                </c:pt>
                <c:pt idx="1436">
                  <c:v>37956160.721624747</c:v>
                </c:pt>
                <c:pt idx="1437">
                  <c:v>37826056.149021223</c:v>
                </c:pt>
                <c:pt idx="1438">
                  <c:v>37782774.000301592</c:v>
                </c:pt>
                <c:pt idx="1439">
                  <c:v>37848750.125296593</c:v>
                </c:pt>
                <c:pt idx="1440">
                  <c:v>38281502.806556754</c:v>
                </c:pt>
                <c:pt idx="1441">
                  <c:v>37928276.269274265</c:v>
                </c:pt>
                <c:pt idx="1442">
                  <c:v>37696049.777305566</c:v>
                </c:pt>
                <c:pt idx="1443">
                  <c:v>37571574.763193943</c:v>
                </c:pt>
                <c:pt idx="1444">
                  <c:v>37486556.751312301</c:v>
                </c:pt>
                <c:pt idx="1445">
                  <c:v>37650397.155383304</c:v>
                </c:pt>
                <c:pt idx="1446">
                  <c:v>37397247.323830798</c:v>
                </c:pt>
                <c:pt idx="1447">
                  <c:v>37801752.736951247</c:v>
                </c:pt>
                <c:pt idx="1448">
                  <c:v>37709717.451237477</c:v>
                </c:pt>
                <c:pt idx="1449">
                  <c:v>37764740.585001908</c:v>
                </c:pt>
                <c:pt idx="1450">
                  <c:v>38145374.544241875</c:v>
                </c:pt>
                <c:pt idx="1451">
                  <c:v>38096211.693256982</c:v>
                </c:pt>
                <c:pt idx="1452">
                  <c:v>38104813.473604351</c:v>
                </c:pt>
                <c:pt idx="1453">
                  <c:v>38091482.321499139</c:v>
                </c:pt>
                <c:pt idx="1454">
                  <c:v>37926061.429966718</c:v>
                </c:pt>
                <c:pt idx="1455">
                  <c:v>38065108.624184288</c:v>
                </c:pt>
                <c:pt idx="1456">
                  <c:v>38295659.876445502</c:v>
                </c:pt>
                <c:pt idx="1457">
                  <c:v>38266912.75725802</c:v>
                </c:pt>
                <c:pt idx="1458">
                  <c:v>38289196.164035767</c:v>
                </c:pt>
                <c:pt idx="1459">
                  <c:v>38277031.632300913</c:v>
                </c:pt>
                <c:pt idx="1460">
                  <c:v>38166744.841136672</c:v>
                </c:pt>
                <c:pt idx="1461">
                  <c:v>38256282.829180822</c:v>
                </c:pt>
                <c:pt idx="1462">
                  <c:v>38559469.657696471</c:v>
                </c:pt>
                <c:pt idx="1463">
                  <c:v>38641556.508026615</c:v>
                </c:pt>
                <c:pt idx="1464">
                  <c:v>38579103.217287406</c:v>
                </c:pt>
                <c:pt idx="1465">
                  <c:v>38513387.499252073</c:v>
                </c:pt>
                <c:pt idx="1466">
                  <c:v>38666176.249160364</c:v>
                </c:pt>
                <c:pt idx="1467">
                  <c:v>38623182.561231099</c:v>
                </c:pt>
                <c:pt idx="1468">
                  <c:v>38599219.076873146</c:v>
                </c:pt>
                <c:pt idx="1469">
                  <c:v>38171539.821630858</c:v>
                </c:pt>
                <c:pt idx="1470">
                  <c:v>38223863.986762099</c:v>
                </c:pt>
                <c:pt idx="1471">
                  <c:v>37805017.39122615</c:v>
                </c:pt>
                <c:pt idx="1472">
                  <c:v>37807985.43906226</c:v>
                </c:pt>
                <c:pt idx="1473">
                  <c:v>38646778.990040392</c:v>
                </c:pt>
                <c:pt idx="1474">
                  <c:v>38524049.256140813</c:v>
                </c:pt>
                <c:pt idx="1475">
                  <c:v>39398832.402347721</c:v>
                </c:pt>
                <c:pt idx="1476">
                  <c:v>39425301.448441669</c:v>
                </c:pt>
                <c:pt idx="1477">
                  <c:v>39893587.178805113</c:v>
                </c:pt>
                <c:pt idx="1478">
                  <c:v>40162404.274215937</c:v>
                </c:pt>
                <c:pt idx="1479">
                  <c:v>40474304.050611943</c:v>
                </c:pt>
                <c:pt idx="1480">
                  <c:v>40399422.098629586</c:v>
                </c:pt>
                <c:pt idx="1481">
                  <c:v>40866305.952624686</c:v>
                </c:pt>
                <c:pt idx="1482">
                  <c:v>41047779.428876065</c:v>
                </c:pt>
                <c:pt idx="1483">
                  <c:v>41484919.088515297</c:v>
                </c:pt>
                <c:pt idx="1484">
                  <c:v>41200695.360444009</c:v>
                </c:pt>
                <c:pt idx="1485">
                  <c:v>41226228.871714666</c:v>
                </c:pt>
                <c:pt idx="1486">
                  <c:v>41403783.989806049</c:v>
                </c:pt>
                <c:pt idx="1487">
                  <c:v>40958325.776260413</c:v>
                </c:pt>
                <c:pt idx="1488">
                  <c:v>40963736.546594441</c:v>
                </c:pt>
                <c:pt idx="1489">
                  <c:v>40862162.08709915</c:v>
                </c:pt>
                <c:pt idx="1490">
                  <c:v>40559834.237231061</c:v>
                </c:pt>
                <c:pt idx="1491">
                  <c:v>40759113.855020896</c:v>
                </c:pt>
                <c:pt idx="1492">
                  <c:v>41105757.406212583</c:v>
                </c:pt>
                <c:pt idx="1493">
                  <c:v>41160691.333026171</c:v>
                </c:pt>
                <c:pt idx="1494">
                  <c:v>41547095.136830077</c:v>
                </c:pt>
                <c:pt idx="1495">
                  <c:v>41376545.065011397</c:v>
                </c:pt>
                <c:pt idx="1496">
                  <c:v>41854362.553852841</c:v>
                </c:pt>
                <c:pt idx="1497">
                  <c:v>41856947.944241464</c:v>
                </c:pt>
                <c:pt idx="1498">
                  <c:v>42093299.061854556</c:v>
                </c:pt>
                <c:pt idx="1499">
                  <c:v>41884410.119689859</c:v>
                </c:pt>
                <c:pt idx="1500">
                  <c:v>42388430.850476027</c:v>
                </c:pt>
                <c:pt idx="1501">
                  <c:v>42477603.162639916</c:v>
                </c:pt>
                <c:pt idx="1502">
                  <c:v>42712620.759113491</c:v>
                </c:pt>
                <c:pt idx="1503">
                  <c:v>43110609.443332843</c:v>
                </c:pt>
                <c:pt idx="1504">
                  <c:v>43012461.809187591</c:v>
                </c:pt>
                <c:pt idx="1505">
                  <c:v>43128945.075824216</c:v>
                </c:pt>
                <c:pt idx="1506">
                  <c:v>43341165.923810817</c:v>
                </c:pt>
                <c:pt idx="1507">
                  <c:v>43651515.975911774</c:v>
                </c:pt>
                <c:pt idx="1508">
                  <c:v>43314788.17583812</c:v>
                </c:pt>
                <c:pt idx="1509">
                  <c:v>43261368.370518789</c:v>
                </c:pt>
                <c:pt idx="1510">
                  <c:v>43063605.034341045</c:v>
                </c:pt>
                <c:pt idx="1511">
                  <c:v>43186407.920666173</c:v>
                </c:pt>
                <c:pt idx="1512">
                  <c:v>43568222.642795429</c:v>
                </c:pt>
                <c:pt idx="1513">
                  <c:v>42820160.481513023</c:v>
                </c:pt>
                <c:pt idx="1514">
                  <c:v>43240799.651859559</c:v>
                </c:pt>
                <c:pt idx="1515">
                  <c:v>43703661.980730943</c:v>
                </c:pt>
                <c:pt idx="1516">
                  <c:v>43240035.799936958</c:v>
                </c:pt>
                <c:pt idx="1517">
                  <c:v>43407835.374915615</c:v>
                </c:pt>
                <c:pt idx="1518">
                  <c:v>42873591.249193884</c:v>
                </c:pt>
                <c:pt idx="1519">
                  <c:v>42631029.825265475</c:v>
                </c:pt>
                <c:pt idx="1520">
                  <c:v>42411847.516191185</c:v>
                </c:pt>
                <c:pt idx="1521">
                  <c:v>42212249.642657898</c:v>
                </c:pt>
                <c:pt idx="1522">
                  <c:v>42452767.05655615</c:v>
                </c:pt>
                <c:pt idx="1523">
                  <c:v>42348837.417092778</c:v>
                </c:pt>
                <c:pt idx="1524">
                  <c:v>42138716.399704859</c:v>
                </c:pt>
                <c:pt idx="1525">
                  <c:v>42420067.936308354</c:v>
                </c:pt>
                <c:pt idx="1526">
                  <c:v>42811530.271535501</c:v>
                </c:pt>
                <c:pt idx="1527">
                  <c:v>42513755.728939794</c:v>
                </c:pt>
                <c:pt idx="1528">
                  <c:v>42497682.263038971</c:v>
                </c:pt>
                <c:pt idx="1529">
                  <c:v>42223966.539990701</c:v>
                </c:pt>
                <c:pt idx="1530">
                  <c:v>42277249.931851998</c:v>
                </c:pt>
                <c:pt idx="1531">
                  <c:v>42219363.037154295</c:v>
                </c:pt>
                <c:pt idx="1532">
                  <c:v>41826486.982701249</c:v>
                </c:pt>
                <c:pt idx="1533">
                  <c:v>42118430.990540922</c:v>
                </c:pt>
                <c:pt idx="1534">
                  <c:v>41724646.956045665</c:v>
                </c:pt>
                <c:pt idx="1535">
                  <c:v>41957447.232115172</c:v>
                </c:pt>
                <c:pt idx="1536">
                  <c:v>42113268.536608644</c:v>
                </c:pt>
                <c:pt idx="1537">
                  <c:v>42290697.048938133</c:v>
                </c:pt>
                <c:pt idx="1538">
                  <c:v>42604301.747954994</c:v>
                </c:pt>
                <c:pt idx="1539">
                  <c:v>42872745.041407198</c:v>
                </c:pt>
                <c:pt idx="1540">
                  <c:v>42486312.688709244</c:v>
                </c:pt>
                <c:pt idx="1541">
                  <c:v>42895660.852378748</c:v>
                </c:pt>
                <c:pt idx="1542">
                  <c:v>42826906.426434249</c:v>
                </c:pt>
                <c:pt idx="1543">
                  <c:v>43102516.881808989</c:v>
                </c:pt>
                <c:pt idx="1544">
                  <c:v>43349779.715594977</c:v>
                </c:pt>
                <c:pt idx="1545">
                  <c:v>43172041.327663615</c:v>
                </c:pt>
                <c:pt idx="1546">
                  <c:v>42961918.358351409</c:v>
                </c:pt>
                <c:pt idx="1547">
                  <c:v>42786972.207051612</c:v>
                </c:pt>
                <c:pt idx="1548">
                  <c:v>42957724.100907028</c:v>
                </c:pt>
                <c:pt idx="1549">
                  <c:v>42664280.391914845</c:v>
                </c:pt>
                <c:pt idx="1550">
                  <c:v>43275989.42747876</c:v>
                </c:pt>
                <c:pt idx="1551">
                  <c:v>43408814.567758784</c:v>
                </c:pt>
                <c:pt idx="1552">
                  <c:v>43996659.43816705</c:v>
                </c:pt>
                <c:pt idx="1553">
                  <c:v>43939691.069907695</c:v>
                </c:pt>
                <c:pt idx="1554">
                  <c:v>43376848.531879783</c:v>
                </c:pt>
                <c:pt idx="1555">
                  <c:v>43293607.635925613</c:v>
                </c:pt>
                <c:pt idx="1556">
                  <c:v>43821718.060929105</c:v>
                </c:pt>
                <c:pt idx="1557">
                  <c:v>43970493.769409627</c:v>
                </c:pt>
                <c:pt idx="1558">
                  <c:v>43528887.21402061</c:v>
                </c:pt>
                <c:pt idx="1559">
                  <c:v>43535559.980397031</c:v>
                </c:pt>
                <c:pt idx="1560">
                  <c:v>43702592.79368487</c:v>
                </c:pt>
                <c:pt idx="1561">
                  <c:v>43182681.101313919</c:v>
                </c:pt>
                <c:pt idx="1562">
                  <c:v>43095044.294426546</c:v>
                </c:pt>
                <c:pt idx="1563">
                  <c:v>42641472.89580074</c:v>
                </c:pt>
                <c:pt idx="1564">
                  <c:v>42075479.508173853</c:v>
                </c:pt>
                <c:pt idx="1565">
                  <c:v>42291527.22025039</c:v>
                </c:pt>
                <c:pt idx="1566">
                  <c:v>42203716.920723483</c:v>
                </c:pt>
                <c:pt idx="1567">
                  <c:v>42210422.646871299</c:v>
                </c:pt>
                <c:pt idx="1568">
                  <c:v>41816986.991669096</c:v>
                </c:pt>
                <c:pt idx="1569">
                  <c:v>42117213.35650707</c:v>
                </c:pt>
                <c:pt idx="1570">
                  <c:v>42206240.397936985</c:v>
                </c:pt>
                <c:pt idx="1571">
                  <c:v>42452350.618845865</c:v>
                </c:pt>
                <c:pt idx="1572">
                  <c:v>42407910.60757608</c:v>
                </c:pt>
                <c:pt idx="1573">
                  <c:v>42217339.155726396</c:v>
                </c:pt>
                <c:pt idx="1574">
                  <c:v>42472268.377461284</c:v>
                </c:pt>
                <c:pt idx="1575">
                  <c:v>42410143.630554177</c:v>
                </c:pt>
                <c:pt idx="1576">
                  <c:v>42874348.851683475</c:v>
                </c:pt>
                <c:pt idx="1577">
                  <c:v>42891185.028810136</c:v>
                </c:pt>
                <c:pt idx="1578">
                  <c:v>43194408.635506518</c:v>
                </c:pt>
                <c:pt idx="1579">
                  <c:v>43258862.365986735</c:v>
                </c:pt>
                <c:pt idx="1580">
                  <c:v>42877847.294632763</c:v>
                </c:pt>
                <c:pt idx="1581">
                  <c:v>42166571.081481725</c:v>
                </c:pt>
                <c:pt idx="1582">
                  <c:v>42866014.395852685</c:v>
                </c:pt>
                <c:pt idx="1583">
                  <c:v>42878043.078560874</c:v>
                </c:pt>
                <c:pt idx="1584">
                  <c:v>42767447.937979907</c:v>
                </c:pt>
                <c:pt idx="1585">
                  <c:v>43122080.016693369</c:v>
                </c:pt>
                <c:pt idx="1586">
                  <c:v>42775211.541432336</c:v>
                </c:pt>
                <c:pt idx="1587">
                  <c:v>43095290.399628796</c:v>
                </c:pt>
                <c:pt idx="1588">
                  <c:v>43190774.693363763</c:v>
                </c:pt>
                <c:pt idx="1589">
                  <c:v>43157482.47755862</c:v>
                </c:pt>
                <c:pt idx="1590">
                  <c:v>43423847.666386709</c:v>
                </c:pt>
                <c:pt idx="1591">
                  <c:v>43608691.089388929</c:v>
                </c:pt>
                <c:pt idx="1592">
                  <c:v>43766635.308563188</c:v>
                </c:pt>
                <c:pt idx="1593">
                  <c:v>43505280.743864886</c:v>
                </c:pt>
                <c:pt idx="1594">
                  <c:v>43452644.654148266</c:v>
                </c:pt>
                <c:pt idx="1595">
                  <c:v>43563326.436563589</c:v>
                </c:pt>
                <c:pt idx="1596">
                  <c:v>43736381.208559282</c:v>
                </c:pt>
                <c:pt idx="1597">
                  <c:v>43667815.763405137</c:v>
                </c:pt>
                <c:pt idx="1598">
                  <c:v>43660143.501547456</c:v>
                </c:pt>
                <c:pt idx="1599">
                  <c:v>43964819.797825366</c:v>
                </c:pt>
                <c:pt idx="1600">
                  <c:v>43570009.828259394</c:v>
                </c:pt>
                <c:pt idx="1601">
                  <c:v>43503733.546709001</c:v>
                </c:pt>
                <c:pt idx="1602">
                  <c:v>43625474.964487836</c:v>
                </c:pt>
                <c:pt idx="1603">
                  <c:v>43348346.67719426</c:v>
                </c:pt>
                <c:pt idx="1604">
                  <c:v>42550941.369754449</c:v>
                </c:pt>
                <c:pt idx="1605">
                  <c:v>43008165.889172137</c:v>
                </c:pt>
                <c:pt idx="1606">
                  <c:v>43390141.225359119</c:v>
                </c:pt>
                <c:pt idx="1607">
                  <c:v>43300469.001844026</c:v>
                </c:pt>
                <c:pt idx="1608">
                  <c:v>43590417.593647227</c:v>
                </c:pt>
                <c:pt idx="1609">
                  <c:v>43792684.033853672</c:v>
                </c:pt>
                <c:pt idx="1610">
                  <c:v>43622935.343085378</c:v>
                </c:pt>
                <c:pt idx="1611">
                  <c:v>43800813.246575281</c:v>
                </c:pt>
                <c:pt idx="1612">
                  <c:v>43947655.933047876</c:v>
                </c:pt>
                <c:pt idx="1613">
                  <c:v>43704250.192123979</c:v>
                </c:pt>
                <c:pt idx="1614">
                  <c:v>44141376.218232006</c:v>
                </c:pt>
                <c:pt idx="1615">
                  <c:v>44311867.153834037</c:v>
                </c:pt>
                <c:pt idx="1616">
                  <c:v>44154492.882834718</c:v>
                </c:pt>
                <c:pt idx="1617">
                  <c:v>44036293.895960517</c:v>
                </c:pt>
                <c:pt idx="1618">
                  <c:v>44355974.919065237</c:v>
                </c:pt>
                <c:pt idx="1619">
                  <c:v>44382238.39622125</c:v>
                </c:pt>
                <c:pt idx="1620">
                  <c:v>44186357.206824578</c:v>
                </c:pt>
                <c:pt idx="1621">
                  <c:v>44296953.138921656</c:v>
                </c:pt>
                <c:pt idx="1622">
                  <c:v>44567741.341789566</c:v>
                </c:pt>
                <c:pt idx="1623">
                  <c:v>44310025.854157828</c:v>
                </c:pt>
                <c:pt idx="1624">
                  <c:v>44202566.16324798</c:v>
                </c:pt>
                <c:pt idx="1625">
                  <c:v>44605209.817532942</c:v>
                </c:pt>
                <c:pt idx="1626">
                  <c:v>44957009.059720032</c:v>
                </c:pt>
                <c:pt idx="1627">
                  <c:v>44753456.653802671</c:v>
                </c:pt>
                <c:pt idx="1628">
                  <c:v>45146759.681589283</c:v>
                </c:pt>
                <c:pt idx="1629">
                  <c:v>45022622.072069883</c:v>
                </c:pt>
                <c:pt idx="1630">
                  <c:v>45032309.456411257</c:v>
                </c:pt>
                <c:pt idx="1631">
                  <c:v>44938152.248849802</c:v>
                </c:pt>
                <c:pt idx="1632">
                  <c:v>44503207.284588441</c:v>
                </c:pt>
                <c:pt idx="1633">
                  <c:v>45219658.540562257</c:v>
                </c:pt>
                <c:pt idx="1634">
                  <c:v>44653411.769099839</c:v>
                </c:pt>
                <c:pt idx="1635">
                  <c:v>44823372.355279714</c:v>
                </c:pt>
                <c:pt idx="1636">
                  <c:v>44951288.841627054</c:v>
                </c:pt>
                <c:pt idx="1637">
                  <c:v>45265230.084703073</c:v>
                </c:pt>
                <c:pt idx="1638">
                  <c:v>45121278.394393913</c:v>
                </c:pt>
                <c:pt idx="1639">
                  <c:v>45338897.609483704</c:v>
                </c:pt>
                <c:pt idx="1640">
                  <c:v>45247337.109505929</c:v>
                </c:pt>
                <c:pt idx="1641">
                  <c:v>45319775.829610281</c:v>
                </c:pt>
                <c:pt idx="1642">
                  <c:v>45473076.018677279</c:v>
                </c:pt>
                <c:pt idx="1643">
                  <c:v>45188027.905266993</c:v>
                </c:pt>
                <c:pt idx="1644">
                  <c:v>45307301.60610278</c:v>
                </c:pt>
                <c:pt idx="1645">
                  <c:v>45095139.488787167</c:v>
                </c:pt>
                <c:pt idx="1646">
                  <c:v>44959337.849366829</c:v>
                </c:pt>
                <c:pt idx="1647">
                  <c:v>45117153.187361203</c:v>
                </c:pt>
                <c:pt idx="1648">
                  <c:v>45342740.098782778</c:v>
                </c:pt>
                <c:pt idx="1649">
                  <c:v>44981382.188671649</c:v>
                </c:pt>
                <c:pt idx="1650">
                  <c:v>44810243.369690567</c:v>
                </c:pt>
                <c:pt idx="1651">
                  <c:v>44962480.303234935</c:v>
                </c:pt>
                <c:pt idx="1652">
                  <c:v>45237020.172993325</c:v>
                </c:pt>
                <c:pt idx="1653">
                  <c:v>44757211.340690948</c:v>
                </c:pt>
                <c:pt idx="1654">
                  <c:v>45081898.463073812</c:v>
                </c:pt>
                <c:pt idx="1655">
                  <c:v>44888503.858211622</c:v>
                </c:pt>
                <c:pt idx="1656">
                  <c:v>45076636.436771169</c:v>
                </c:pt>
                <c:pt idx="1657">
                  <c:v>45170246.71116624</c:v>
                </c:pt>
                <c:pt idx="1658">
                  <c:v>45276699.730063051</c:v>
                </c:pt>
                <c:pt idx="1659">
                  <c:v>45220932.339162096</c:v>
                </c:pt>
                <c:pt idx="1660">
                  <c:v>45444549.881808296</c:v>
                </c:pt>
                <c:pt idx="1661">
                  <c:v>45252759.313989379</c:v>
                </c:pt>
                <c:pt idx="1662">
                  <c:v>45634877.764964461</c:v>
                </c:pt>
                <c:pt idx="1663">
                  <c:v>45167587.579777621</c:v>
                </c:pt>
                <c:pt idx="1664">
                  <c:v>45344171.108706906</c:v>
                </c:pt>
                <c:pt idx="1665">
                  <c:v>45683458.332232431</c:v>
                </c:pt>
                <c:pt idx="1666">
                  <c:v>45682487.217937328</c:v>
                </c:pt>
                <c:pt idx="1667">
                  <c:v>45846071.270810857</c:v>
                </c:pt>
                <c:pt idx="1668">
                  <c:v>44925603.333821177</c:v>
                </c:pt>
                <c:pt idx="1669">
                  <c:v>45034401.933970742</c:v>
                </c:pt>
                <c:pt idx="1670">
                  <c:v>44953633.530683123</c:v>
                </c:pt>
                <c:pt idx="1671">
                  <c:v>45254623.641980007</c:v>
                </c:pt>
                <c:pt idx="1672">
                  <c:v>45035912.192216285</c:v>
                </c:pt>
                <c:pt idx="1673">
                  <c:v>44804976.130491264</c:v>
                </c:pt>
                <c:pt idx="1674">
                  <c:v>44886538.472131707</c:v>
                </c:pt>
                <c:pt idx="1675">
                  <c:v>44568252.83484067</c:v>
                </c:pt>
                <c:pt idx="1676">
                  <c:v>44877660.095335409</c:v>
                </c:pt>
                <c:pt idx="1677">
                  <c:v>45063177.500260748</c:v>
                </c:pt>
                <c:pt idx="1678">
                  <c:v>45497325.180350207</c:v>
                </c:pt>
                <c:pt idx="1679">
                  <c:v>45381721.204672992</c:v>
                </c:pt>
                <c:pt idx="1680">
                  <c:v>45364237.380100042</c:v>
                </c:pt>
                <c:pt idx="1681">
                  <c:v>45692957.288081124</c:v>
                </c:pt>
                <c:pt idx="1682">
                  <c:v>45477945.66893784</c:v>
                </c:pt>
                <c:pt idx="1683">
                  <c:v>45293395.100919664</c:v>
                </c:pt>
                <c:pt idx="1684">
                  <c:v>46001715.456819385</c:v>
                </c:pt>
                <c:pt idx="1685">
                  <c:v>46030172.293526463</c:v>
                </c:pt>
                <c:pt idx="1686">
                  <c:v>46043178.426779561</c:v>
                </c:pt>
                <c:pt idx="1687">
                  <c:v>46204476.726461068</c:v>
                </c:pt>
                <c:pt idx="1688">
                  <c:v>46286052.062807336</c:v>
                </c:pt>
                <c:pt idx="1689">
                  <c:v>46213799.587195724</c:v>
                </c:pt>
                <c:pt idx="1690">
                  <c:v>46454177.835967943</c:v>
                </c:pt>
                <c:pt idx="1691">
                  <c:v>46300450.854337282</c:v>
                </c:pt>
                <c:pt idx="1692">
                  <c:v>46345825.067857265</c:v>
                </c:pt>
                <c:pt idx="1693">
                  <c:v>46526183.074417919</c:v>
                </c:pt>
                <c:pt idx="1694">
                  <c:v>46117186.869782291</c:v>
                </c:pt>
                <c:pt idx="1695">
                  <c:v>46361051.473524854</c:v>
                </c:pt>
                <c:pt idx="1696">
                  <c:v>46786557.780332722</c:v>
                </c:pt>
                <c:pt idx="1697">
                  <c:v>47207552.958276868</c:v>
                </c:pt>
                <c:pt idx="1698">
                  <c:v>47257122.737007223</c:v>
                </c:pt>
                <c:pt idx="1699">
                  <c:v>47474150.635092169</c:v>
                </c:pt>
                <c:pt idx="1700">
                  <c:v>47587033.273491159</c:v>
                </c:pt>
                <c:pt idx="1701">
                  <c:v>47656247.570024475</c:v>
                </c:pt>
                <c:pt idx="1702">
                  <c:v>47941036.744499728</c:v>
                </c:pt>
                <c:pt idx="1703">
                  <c:v>47904178.17548728</c:v>
                </c:pt>
                <c:pt idx="1704">
                  <c:v>47851464.183417499</c:v>
                </c:pt>
                <c:pt idx="1705">
                  <c:v>47538661.014557332</c:v>
                </c:pt>
                <c:pt idx="1706">
                  <c:v>47637668.175945684</c:v>
                </c:pt>
                <c:pt idx="1707">
                  <c:v>47488967.529527545</c:v>
                </c:pt>
                <c:pt idx="1708">
                  <c:v>47392225.22251755</c:v>
                </c:pt>
                <c:pt idx="1709">
                  <c:v>47405871.772475302</c:v>
                </c:pt>
                <c:pt idx="1710">
                  <c:v>47638575.936926052</c:v>
                </c:pt>
                <c:pt idx="1711">
                  <c:v>47586711.88792257</c:v>
                </c:pt>
                <c:pt idx="1712">
                  <c:v>47682951.11062444</c:v>
                </c:pt>
                <c:pt idx="1713">
                  <c:v>47882358.210860536</c:v>
                </c:pt>
                <c:pt idx="1714">
                  <c:v>47664470.746882223</c:v>
                </c:pt>
                <c:pt idx="1715">
                  <c:v>47646882.341631994</c:v>
                </c:pt>
                <c:pt idx="1716">
                  <c:v>47409490.224491671</c:v>
                </c:pt>
                <c:pt idx="1717">
                  <c:v>47347157.715623625</c:v>
                </c:pt>
                <c:pt idx="1718">
                  <c:v>48065351.528718635</c:v>
                </c:pt>
                <c:pt idx="1719">
                  <c:v>47675690.538982794</c:v>
                </c:pt>
                <c:pt idx="1720">
                  <c:v>47584309.029151104</c:v>
                </c:pt>
                <c:pt idx="1721">
                  <c:v>47374244.316620529</c:v>
                </c:pt>
                <c:pt idx="1722">
                  <c:v>47394747.77965726</c:v>
                </c:pt>
                <c:pt idx="1723">
                  <c:v>47582593.192102522</c:v>
                </c:pt>
                <c:pt idx="1724">
                  <c:v>47764205.397213079</c:v>
                </c:pt>
                <c:pt idx="1725">
                  <c:v>47573459.290023185</c:v>
                </c:pt>
                <c:pt idx="1726">
                  <c:v>47819375.328820854</c:v>
                </c:pt>
                <c:pt idx="1727">
                  <c:v>47580388.198509283</c:v>
                </c:pt>
                <c:pt idx="1728">
                  <c:v>47643248.273837782</c:v>
                </c:pt>
                <c:pt idx="1729">
                  <c:v>47852139.580908716</c:v>
                </c:pt>
                <c:pt idx="1730">
                  <c:v>47636160.887993738</c:v>
                </c:pt>
                <c:pt idx="1731">
                  <c:v>47137000.709568284</c:v>
                </c:pt>
                <c:pt idx="1732">
                  <c:v>47111210.097645968</c:v>
                </c:pt>
                <c:pt idx="1733">
                  <c:v>46799120.584609702</c:v>
                </c:pt>
                <c:pt idx="1734">
                  <c:v>47044631.641133659</c:v>
                </c:pt>
                <c:pt idx="1735">
                  <c:v>47191617.260659784</c:v>
                </c:pt>
                <c:pt idx="1736">
                  <c:v>46840165.176214062</c:v>
                </c:pt>
                <c:pt idx="1737">
                  <c:v>46832897.715015352</c:v>
                </c:pt>
                <c:pt idx="1738">
                  <c:v>46909035.662373289</c:v>
                </c:pt>
                <c:pt idx="1739">
                  <c:v>47142382.465866648</c:v>
                </c:pt>
                <c:pt idx="1740">
                  <c:v>46592579.898413949</c:v>
                </c:pt>
                <c:pt idx="1741">
                  <c:v>47458738.566641375</c:v>
                </c:pt>
                <c:pt idx="1742">
                  <c:v>47262860.93252369</c:v>
                </c:pt>
                <c:pt idx="1743">
                  <c:v>47160144.599539444</c:v>
                </c:pt>
                <c:pt idx="1744">
                  <c:v>46895541.118111938</c:v>
                </c:pt>
                <c:pt idx="1745">
                  <c:v>47249621.095801681</c:v>
                </c:pt>
                <c:pt idx="1746">
                  <c:v>47436525.640335418</c:v>
                </c:pt>
                <c:pt idx="1747">
                  <c:v>47670776.643385842</c:v>
                </c:pt>
                <c:pt idx="1748">
                  <c:v>47781217.175791427</c:v>
                </c:pt>
                <c:pt idx="1749">
                  <c:v>47825006.483356945</c:v>
                </c:pt>
                <c:pt idx="1750">
                  <c:v>47757281.692700759</c:v>
                </c:pt>
                <c:pt idx="1751">
                  <c:v>47503172.571483754</c:v>
                </c:pt>
                <c:pt idx="1752">
                  <c:v>47952610.51607202</c:v>
                </c:pt>
                <c:pt idx="1753">
                  <c:v>48279262.623605646</c:v>
                </c:pt>
                <c:pt idx="1754">
                  <c:v>47938183.737295672</c:v>
                </c:pt>
                <c:pt idx="1755">
                  <c:v>47744436.728130162</c:v>
                </c:pt>
                <c:pt idx="1756">
                  <c:v>47873357.539053679</c:v>
                </c:pt>
                <c:pt idx="1757">
                  <c:v>47713624.61147441</c:v>
                </c:pt>
                <c:pt idx="1758">
                  <c:v>47471481.905787498</c:v>
                </c:pt>
                <c:pt idx="1759">
                  <c:v>47420973.271404594</c:v>
                </c:pt>
                <c:pt idx="1760">
                  <c:v>47370841.861402817</c:v>
                </c:pt>
                <c:pt idx="1761">
                  <c:v>47160677.305834845</c:v>
                </c:pt>
                <c:pt idx="1762">
                  <c:v>47032401.966285527</c:v>
                </c:pt>
                <c:pt idx="1763">
                  <c:v>47480238.13798108</c:v>
                </c:pt>
                <c:pt idx="1764">
                  <c:v>47572841.643387981</c:v>
                </c:pt>
                <c:pt idx="1765">
                  <c:v>47917050.215873636</c:v>
                </c:pt>
                <c:pt idx="1766">
                  <c:v>48156411.872642234</c:v>
                </c:pt>
                <c:pt idx="1767">
                  <c:v>48310015.164853029</c:v>
                </c:pt>
                <c:pt idx="1768">
                  <c:v>48450261.299948022</c:v>
                </c:pt>
                <c:pt idx="1769">
                  <c:v>48815118.575955957</c:v>
                </c:pt>
                <c:pt idx="1770">
                  <c:v>48803568.177837193</c:v>
                </c:pt>
                <c:pt idx="1771">
                  <c:v>48534059.549846992</c:v>
                </c:pt>
                <c:pt idx="1772">
                  <c:v>49301890.647799619</c:v>
                </c:pt>
                <c:pt idx="1773">
                  <c:v>49276815.371302821</c:v>
                </c:pt>
                <c:pt idx="1774">
                  <c:v>49288079.173532233</c:v>
                </c:pt>
                <c:pt idx="1775">
                  <c:v>49884910.149050705</c:v>
                </c:pt>
                <c:pt idx="1776">
                  <c:v>49993765.205219015</c:v>
                </c:pt>
                <c:pt idx="1777">
                  <c:v>49973158.205362633</c:v>
                </c:pt>
                <c:pt idx="1778">
                  <c:v>49456503.886478603</c:v>
                </c:pt>
                <c:pt idx="1779">
                  <c:v>50278487.414713681</c:v>
                </c:pt>
                <c:pt idx="1780">
                  <c:v>50020792.948128767</c:v>
                </c:pt>
                <c:pt idx="1781">
                  <c:v>49890489.041927062</c:v>
                </c:pt>
                <c:pt idx="1782">
                  <c:v>49636675.670201324</c:v>
                </c:pt>
                <c:pt idx="1783">
                  <c:v>49777657.466390885</c:v>
                </c:pt>
                <c:pt idx="1784">
                  <c:v>49061761.789916411</c:v>
                </c:pt>
                <c:pt idx="1785">
                  <c:v>47377699.505807854</c:v>
                </c:pt>
                <c:pt idx="1786">
                  <c:v>48438450.559585184</c:v>
                </c:pt>
                <c:pt idx="1787">
                  <c:v>47963232.013601393</c:v>
                </c:pt>
                <c:pt idx="1788">
                  <c:v>46219487.00555364</c:v>
                </c:pt>
                <c:pt idx="1789">
                  <c:v>47093179.22527831</c:v>
                </c:pt>
                <c:pt idx="1790">
                  <c:v>47456758.416400582</c:v>
                </c:pt>
                <c:pt idx="1791">
                  <c:v>47574851.179392621</c:v>
                </c:pt>
                <c:pt idx="1792">
                  <c:v>47891235.414482974</c:v>
                </c:pt>
                <c:pt idx="1793">
                  <c:v>48502404.686384626</c:v>
                </c:pt>
                <c:pt idx="1794">
                  <c:v>48516100.090217926</c:v>
                </c:pt>
                <c:pt idx="1795">
                  <c:v>48046063.059309565</c:v>
                </c:pt>
                <c:pt idx="1796">
                  <c:v>47927004.977628499</c:v>
                </c:pt>
                <c:pt idx="1797">
                  <c:v>48352049.491846859</c:v>
                </c:pt>
                <c:pt idx="1798">
                  <c:v>48880883.393363543</c:v>
                </c:pt>
                <c:pt idx="1799">
                  <c:v>49192161.390190504</c:v>
                </c:pt>
                <c:pt idx="1800">
                  <c:v>48483589.965318516</c:v>
                </c:pt>
                <c:pt idx="1801">
                  <c:v>48523593.775990665</c:v>
                </c:pt>
                <c:pt idx="1802">
                  <c:v>47818194.409181997</c:v>
                </c:pt>
                <c:pt idx="1803">
                  <c:v>47943891.378238782</c:v>
                </c:pt>
                <c:pt idx="1804">
                  <c:v>48572136.200235978</c:v>
                </c:pt>
                <c:pt idx="1805">
                  <c:v>48426082.853702001</c:v>
                </c:pt>
                <c:pt idx="1806">
                  <c:v>48098851.957937844</c:v>
                </c:pt>
                <c:pt idx="1807">
                  <c:v>48383286.181729272</c:v>
                </c:pt>
                <c:pt idx="1808">
                  <c:v>49211646.127351448</c:v>
                </c:pt>
                <c:pt idx="1809">
                  <c:v>48930231.000146516</c:v>
                </c:pt>
                <c:pt idx="1810">
                  <c:v>48717995.016323283</c:v>
                </c:pt>
                <c:pt idx="1811">
                  <c:v>48337458.11570894</c:v>
                </c:pt>
                <c:pt idx="1812">
                  <c:v>48327777.33738368</c:v>
                </c:pt>
                <c:pt idx="1813">
                  <c:v>48416132.414693519</c:v>
                </c:pt>
                <c:pt idx="1814">
                  <c:v>47995354.527147226</c:v>
                </c:pt>
                <c:pt idx="1815">
                  <c:v>47949465.494462125</c:v>
                </c:pt>
                <c:pt idx="1816">
                  <c:v>48019045.206825517</c:v>
                </c:pt>
                <c:pt idx="1817">
                  <c:v>46829364.559905283</c:v>
                </c:pt>
                <c:pt idx="1818">
                  <c:v>46240531.364342399</c:v>
                </c:pt>
                <c:pt idx="1819">
                  <c:v>47465028.692041285</c:v>
                </c:pt>
                <c:pt idx="1820">
                  <c:v>46189298.508961052</c:v>
                </c:pt>
                <c:pt idx="1821">
                  <c:v>46064328.327023678</c:v>
                </c:pt>
                <c:pt idx="1822">
                  <c:v>46446843.352426082</c:v>
                </c:pt>
                <c:pt idx="1823">
                  <c:v>45044586.072725847</c:v>
                </c:pt>
                <c:pt idx="1824">
                  <c:v>45535592.16409412</c:v>
                </c:pt>
                <c:pt idx="1825">
                  <c:v>46245702.103167482</c:v>
                </c:pt>
                <c:pt idx="1826">
                  <c:v>46622970.183771253</c:v>
                </c:pt>
                <c:pt idx="1827">
                  <c:v>46000747.287183911</c:v>
                </c:pt>
                <c:pt idx="1828">
                  <c:v>46117322.265799411</c:v>
                </c:pt>
                <c:pt idx="1829">
                  <c:v>46823336.325417265</c:v>
                </c:pt>
                <c:pt idx="1830">
                  <c:v>46574001.778138526</c:v>
                </c:pt>
                <c:pt idx="1831">
                  <c:v>47096484.442433544</c:v>
                </c:pt>
                <c:pt idx="1832">
                  <c:v>46960188.002495743</c:v>
                </c:pt>
                <c:pt idx="1833">
                  <c:v>47538317.231089048</c:v>
                </c:pt>
                <c:pt idx="1834">
                  <c:v>47741787.689169459</c:v>
                </c:pt>
                <c:pt idx="1835">
                  <c:v>47843916.021752194</c:v>
                </c:pt>
                <c:pt idx="1836">
                  <c:v>47260959.571893185</c:v>
                </c:pt>
                <c:pt idx="1837">
                  <c:v>47109541.087892227</c:v>
                </c:pt>
                <c:pt idx="1838">
                  <c:v>47179035.383324847</c:v>
                </c:pt>
                <c:pt idx="1839">
                  <c:v>46889700.206750751</c:v>
                </c:pt>
                <c:pt idx="1840">
                  <c:v>47168521.751178645</c:v>
                </c:pt>
                <c:pt idx="1841">
                  <c:v>47662409.93108435</c:v>
                </c:pt>
                <c:pt idx="1842">
                  <c:v>47519241.199306309</c:v>
                </c:pt>
                <c:pt idx="1843">
                  <c:v>46781560.652075596</c:v>
                </c:pt>
                <c:pt idx="1844">
                  <c:v>46865683.068256788</c:v>
                </c:pt>
                <c:pt idx="1845">
                  <c:v>46897719.247283593</c:v>
                </c:pt>
                <c:pt idx="1846">
                  <c:v>46801448.851806402</c:v>
                </c:pt>
                <c:pt idx="1847">
                  <c:v>47447358.943989024</c:v>
                </c:pt>
                <c:pt idx="1848">
                  <c:v>47608699.452240482</c:v>
                </c:pt>
                <c:pt idx="1849">
                  <c:v>47580514.095161028</c:v>
                </c:pt>
                <c:pt idx="1850">
                  <c:v>48239925.412876084</c:v>
                </c:pt>
                <c:pt idx="1851">
                  <c:v>48335718.116708204</c:v>
                </c:pt>
                <c:pt idx="1852">
                  <c:v>48317638.575496197</c:v>
                </c:pt>
                <c:pt idx="1853">
                  <c:v>48273263.245469823</c:v>
                </c:pt>
                <c:pt idx="1854">
                  <c:v>48200869.509128958</c:v>
                </c:pt>
                <c:pt idx="1855">
                  <c:v>48588902.987159692</c:v>
                </c:pt>
                <c:pt idx="1856">
                  <c:v>48701006.209598728</c:v>
                </c:pt>
                <c:pt idx="1857">
                  <c:v>48417107.964098215</c:v>
                </c:pt>
                <c:pt idx="1858">
                  <c:v>49136531.271503717</c:v>
                </c:pt>
                <c:pt idx="1859">
                  <c:v>49000170.424118675</c:v>
                </c:pt>
                <c:pt idx="1860">
                  <c:v>48913662.644256063</c:v>
                </c:pt>
                <c:pt idx="1861">
                  <c:v>48772976.297667094</c:v>
                </c:pt>
                <c:pt idx="1862">
                  <c:v>48578393.807959162</c:v>
                </c:pt>
                <c:pt idx="1863">
                  <c:v>47969248.627207652</c:v>
                </c:pt>
                <c:pt idx="1864">
                  <c:v>48796355.659928545</c:v>
                </c:pt>
                <c:pt idx="1865">
                  <c:v>48357858.012610935</c:v>
                </c:pt>
                <c:pt idx="1866">
                  <c:v>48707859.262375049</c:v>
                </c:pt>
                <c:pt idx="1867">
                  <c:v>48800911.642826021</c:v>
                </c:pt>
                <c:pt idx="1868">
                  <c:v>48786874.09394715</c:v>
                </c:pt>
                <c:pt idx="1869">
                  <c:v>49194424.217241041</c:v>
                </c:pt>
                <c:pt idx="1870">
                  <c:v>49107369.403818101</c:v>
                </c:pt>
                <c:pt idx="1871">
                  <c:v>49562887.987425692</c:v>
                </c:pt>
                <c:pt idx="1872">
                  <c:v>49596440.320083365</c:v>
                </c:pt>
                <c:pt idx="1873">
                  <c:v>49755821.939617604</c:v>
                </c:pt>
                <c:pt idx="1874">
                  <c:v>49597490.573549964</c:v>
                </c:pt>
                <c:pt idx="1875">
                  <c:v>49993207.806553736</c:v>
                </c:pt>
                <c:pt idx="1876">
                  <c:v>50606858.743595235</c:v>
                </c:pt>
                <c:pt idx="1877">
                  <c:v>50831854.614294052</c:v>
                </c:pt>
                <c:pt idx="1878">
                  <c:v>50829247.400457673</c:v>
                </c:pt>
                <c:pt idx="1879">
                  <c:v>50737702.82688076</c:v>
                </c:pt>
                <c:pt idx="1880">
                  <c:v>50749723.420923516</c:v>
                </c:pt>
                <c:pt idx="1881">
                  <c:v>50617211.633126281</c:v>
                </c:pt>
                <c:pt idx="1882">
                  <c:v>50359070.156797342</c:v>
                </c:pt>
                <c:pt idx="1883">
                  <c:v>50362560.105753407</c:v>
                </c:pt>
                <c:pt idx="1884">
                  <c:v>50071594.100806974</c:v>
                </c:pt>
                <c:pt idx="1885">
                  <c:v>50646796.172394149</c:v>
                </c:pt>
                <c:pt idx="1886">
                  <c:v>50295389.421762668</c:v>
                </c:pt>
                <c:pt idx="1887">
                  <c:v>50652587.758471124</c:v>
                </c:pt>
                <c:pt idx="1888">
                  <c:v>50409537.899049327</c:v>
                </c:pt>
                <c:pt idx="1889">
                  <c:v>50812907.4184139</c:v>
                </c:pt>
                <c:pt idx="1890">
                  <c:v>51128876.027700685</c:v>
                </c:pt>
                <c:pt idx="1891">
                  <c:v>51413568.285831079</c:v>
                </c:pt>
                <c:pt idx="1892">
                  <c:v>51788568.559635788</c:v>
                </c:pt>
                <c:pt idx="1893">
                  <c:v>51582036.031468056</c:v>
                </c:pt>
                <c:pt idx="1894">
                  <c:v>52324414.469147727</c:v>
                </c:pt>
                <c:pt idx="1895">
                  <c:v>52248760.276502453</c:v>
                </c:pt>
                <c:pt idx="1896">
                  <c:v>52464469.042847373</c:v>
                </c:pt>
                <c:pt idx="1897">
                  <c:v>52444242.343370922</c:v>
                </c:pt>
                <c:pt idx="1898">
                  <c:v>52940323.940444633</c:v>
                </c:pt>
                <c:pt idx="1899">
                  <c:v>52779808.74147483</c:v>
                </c:pt>
                <c:pt idx="1900">
                  <c:v>52744936.547096767</c:v>
                </c:pt>
                <c:pt idx="1901">
                  <c:v>52731347.41729854</c:v>
                </c:pt>
                <c:pt idx="1902">
                  <c:v>53173558.465131149</c:v>
                </c:pt>
                <c:pt idx="1903">
                  <c:v>53211772.496975034</c:v>
                </c:pt>
                <c:pt idx="1904">
                  <c:v>52761030.982564196</c:v>
                </c:pt>
                <c:pt idx="1905">
                  <c:v>52341318.144744478</c:v>
                </c:pt>
                <c:pt idx="1906">
                  <c:v>52171080.93328242</c:v>
                </c:pt>
                <c:pt idx="1907">
                  <c:v>52348470.512653396</c:v>
                </c:pt>
                <c:pt idx="1908">
                  <c:v>52352947.654084146</c:v>
                </c:pt>
                <c:pt idx="1909">
                  <c:v>52894811.851889461</c:v>
                </c:pt>
                <c:pt idx="1910">
                  <c:v>53196362.094535813</c:v>
                </c:pt>
                <c:pt idx="1911">
                  <c:v>53214552.306673639</c:v>
                </c:pt>
                <c:pt idx="1912">
                  <c:v>53383333.181591712</c:v>
                </c:pt>
                <c:pt idx="1913">
                  <c:v>53178470.052870356</c:v>
                </c:pt>
                <c:pt idx="1914">
                  <c:v>52970572.738003805</c:v>
                </c:pt>
                <c:pt idx="1915">
                  <c:v>53170470.059859581</c:v>
                </c:pt>
                <c:pt idx="1916">
                  <c:v>53213388.065016046</c:v>
                </c:pt>
                <c:pt idx="1917">
                  <c:v>53271600.216706656</c:v>
                </c:pt>
                <c:pt idx="1918">
                  <c:v>52872921.606240556</c:v>
                </c:pt>
                <c:pt idx="1919">
                  <c:v>53389656.160009101</c:v>
                </c:pt>
                <c:pt idx="1920">
                  <c:v>53337178.288047217</c:v>
                </c:pt>
                <c:pt idx="1921">
                  <c:v>53368148.551673546</c:v>
                </c:pt>
                <c:pt idx="1922">
                  <c:v>53274972.018866725</c:v>
                </c:pt>
                <c:pt idx="1923">
                  <c:v>53263372.491154261</c:v>
                </c:pt>
                <c:pt idx="1924">
                  <c:v>53307038.021082453</c:v>
                </c:pt>
                <c:pt idx="1925">
                  <c:v>53514250.132189095</c:v>
                </c:pt>
                <c:pt idx="1926">
                  <c:v>53691447.347733796</c:v>
                </c:pt>
                <c:pt idx="1927">
                  <c:v>53527216.626403682</c:v>
                </c:pt>
                <c:pt idx="1928">
                  <c:v>53829862.525717467</c:v>
                </c:pt>
                <c:pt idx="1929">
                  <c:v>53534643.156172879</c:v>
                </c:pt>
                <c:pt idx="1930">
                  <c:v>53741994.755301759</c:v>
                </c:pt>
                <c:pt idx="1931">
                  <c:v>53748523.147327393</c:v>
                </c:pt>
                <c:pt idx="1932">
                  <c:v>53900233.052663758</c:v>
                </c:pt>
                <c:pt idx="1933">
                  <c:v>53868154.131120481</c:v>
                </c:pt>
                <c:pt idx="1934">
                  <c:v>53715973.721901536</c:v>
                </c:pt>
                <c:pt idx="1935">
                  <c:v>54075813.444527432</c:v>
                </c:pt>
                <c:pt idx="1936">
                  <c:v>54107403.584976882</c:v>
                </c:pt>
                <c:pt idx="1937">
                  <c:v>54266506.301993549</c:v>
                </c:pt>
                <c:pt idx="1938">
                  <c:v>54299875.797785014</c:v>
                </c:pt>
                <c:pt idx="1939">
                  <c:v>54026650.010369033</c:v>
                </c:pt>
                <c:pt idx="1940">
                  <c:v>54222854.409934282</c:v>
                </c:pt>
                <c:pt idx="1941">
                  <c:v>54353036.78049162</c:v>
                </c:pt>
                <c:pt idx="1942">
                  <c:v>54296833.705312513</c:v>
                </c:pt>
                <c:pt idx="1943">
                  <c:v>54712782.930184133</c:v>
                </c:pt>
                <c:pt idx="1944">
                  <c:v>54415674.050402105</c:v>
                </c:pt>
                <c:pt idx="1945">
                  <c:v>54236075.03513664</c:v>
                </c:pt>
                <c:pt idx="1946">
                  <c:v>54185359.989502296</c:v>
                </c:pt>
                <c:pt idx="1947">
                  <c:v>54022848.443992443</c:v>
                </c:pt>
                <c:pt idx="1948">
                  <c:v>54035624.764317408</c:v>
                </c:pt>
                <c:pt idx="1949">
                  <c:v>53883279.949635655</c:v>
                </c:pt>
                <c:pt idx="1950">
                  <c:v>54187033.512218699</c:v>
                </c:pt>
                <c:pt idx="1951">
                  <c:v>54525001.821769431</c:v>
                </c:pt>
                <c:pt idx="1952">
                  <c:v>54555450.83597064</c:v>
                </c:pt>
                <c:pt idx="1953">
                  <c:v>54640195.539745644</c:v>
                </c:pt>
                <c:pt idx="1954">
                  <c:v>54366838.540489323</c:v>
                </c:pt>
                <c:pt idx="1955">
                  <c:v>54466124.733698964</c:v>
                </c:pt>
                <c:pt idx="1956">
                  <c:v>54386964.535519786</c:v>
                </c:pt>
                <c:pt idx="1957">
                  <c:v>52718858.812304668</c:v>
                </c:pt>
                <c:pt idx="1958">
                  <c:v>52043165.834206291</c:v>
                </c:pt>
                <c:pt idx="1959">
                  <c:v>52163117.51888442</c:v>
                </c:pt>
                <c:pt idx="1960">
                  <c:v>52004917.200858422</c:v>
                </c:pt>
                <c:pt idx="1961">
                  <c:v>52841147.349937908</c:v>
                </c:pt>
                <c:pt idx="1962">
                  <c:v>52787380.289528392</c:v>
                </c:pt>
                <c:pt idx="1963">
                  <c:v>52423373.402528815</c:v>
                </c:pt>
                <c:pt idx="1964">
                  <c:v>52248098.873822391</c:v>
                </c:pt>
                <c:pt idx="1965">
                  <c:v>51849276.392868273</c:v>
                </c:pt>
                <c:pt idx="1966">
                  <c:v>51996554.989553638</c:v>
                </c:pt>
                <c:pt idx="1967">
                  <c:v>50181037.006206848</c:v>
                </c:pt>
                <c:pt idx="1968">
                  <c:v>51348913.574800707</c:v>
                </c:pt>
                <c:pt idx="1969">
                  <c:v>50614088.264539853</c:v>
                </c:pt>
                <c:pt idx="1970">
                  <c:v>50312753.725214861</c:v>
                </c:pt>
                <c:pt idx="1971">
                  <c:v>50963429.128942586</c:v>
                </c:pt>
                <c:pt idx="1972">
                  <c:v>51536131.764859922</c:v>
                </c:pt>
                <c:pt idx="1973">
                  <c:v>52006535.552667663</c:v>
                </c:pt>
                <c:pt idx="1974">
                  <c:v>50957593.508582935</c:v>
                </c:pt>
                <c:pt idx="1975">
                  <c:v>51310427.396617629</c:v>
                </c:pt>
                <c:pt idx="1976">
                  <c:v>51658180.241592944</c:v>
                </c:pt>
                <c:pt idx="1977">
                  <c:v>52733842.465239048</c:v>
                </c:pt>
                <c:pt idx="1978">
                  <c:v>52333235.136792302</c:v>
                </c:pt>
                <c:pt idx="1979">
                  <c:v>52356981.117161527</c:v>
                </c:pt>
                <c:pt idx="1980">
                  <c:v>51631638.797161929</c:v>
                </c:pt>
                <c:pt idx="1981">
                  <c:v>51503933.846727096</c:v>
                </c:pt>
                <c:pt idx="1982">
                  <c:v>51195043.344309218</c:v>
                </c:pt>
                <c:pt idx="1983">
                  <c:v>51503068.48243504</c:v>
                </c:pt>
                <c:pt idx="1984">
                  <c:v>51610958.78578645</c:v>
                </c:pt>
                <c:pt idx="1985">
                  <c:v>50735407.585778803</c:v>
                </c:pt>
                <c:pt idx="1986">
                  <c:v>49669767.387870565</c:v>
                </c:pt>
                <c:pt idx="1987">
                  <c:v>50083026.450808853</c:v>
                </c:pt>
                <c:pt idx="1988">
                  <c:v>49718134.987865001</c:v>
                </c:pt>
                <c:pt idx="1989">
                  <c:v>50447846.468383327</c:v>
                </c:pt>
                <c:pt idx="1990">
                  <c:v>50641848.375773624</c:v>
                </c:pt>
                <c:pt idx="1991">
                  <c:v>51678243.149644107</c:v>
                </c:pt>
                <c:pt idx="1992">
                  <c:v>51235591.778611615</c:v>
                </c:pt>
                <c:pt idx="1993">
                  <c:v>51615429.787187718</c:v>
                </c:pt>
                <c:pt idx="1994">
                  <c:v>51825735.353520386</c:v>
                </c:pt>
                <c:pt idx="1995">
                  <c:v>49910593.857574761</c:v>
                </c:pt>
                <c:pt idx="1996">
                  <c:v>50520518.470116161</c:v>
                </c:pt>
                <c:pt idx="1997">
                  <c:v>49303598.994405992</c:v>
                </c:pt>
                <c:pt idx="1998">
                  <c:v>49711333.382230438</c:v>
                </c:pt>
                <c:pt idx="1999">
                  <c:v>49862129.775459006</c:v>
                </c:pt>
                <c:pt idx="2000">
                  <c:v>50058843.936553821</c:v>
                </c:pt>
                <c:pt idx="2001">
                  <c:v>49806580.491814099</c:v>
                </c:pt>
                <c:pt idx="2002">
                  <c:v>49206432.682829857</c:v>
                </c:pt>
                <c:pt idx="2003">
                  <c:v>48270560.19931031</c:v>
                </c:pt>
                <c:pt idx="2004">
                  <c:v>48157002.595887877</c:v>
                </c:pt>
                <c:pt idx="2005">
                  <c:v>47157322.524447277</c:v>
                </c:pt>
                <c:pt idx="2006">
                  <c:v>46567353.600708202</c:v>
                </c:pt>
                <c:pt idx="2007">
                  <c:v>45404082.829236515</c:v>
                </c:pt>
                <c:pt idx="2008">
                  <c:v>44308854.117199004</c:v>
                </c:pt>
                <c:pt idx="2009">
                  <c:v>46555045.783012211</c:v>
                </c:pt>
                <c:pt idx="2010">
                  <c:v>46699902.753308237</c:v>
                </c:pt>
                <c:pt idx="2011">
                  <c:v>46456873.515112676</c:v>
                </c:pt>
                <c:pt idx="2012">
                  <c:v>46863817.646334216</c:v>
                </c:pt>
                <c:pt idx="2013">
                  <c:v>47018279.753148004</c:v>
                </c:pt>
                <c:pt idx="2014">
                  <c:v>46148472.486280054</c:v>
                </c:pt>
                <c:pt idx="2015">
                  <c:v>47621361.328571081</c:v>
                </c:pt>
                <c:pt idx="2016">
                  <c:v>47804117.16976279</c:v>
                </c:pt>
                <c:pt idx="2017">
                  <c:v>48464177.888705008</c:v>
                </c:pt>
                <c:pt idx="2018">
                  <c:v>48677654.023245111</c:v>
                </c:pt>
                <c:pt idx="2019">
                  <c:v>48695213.908983849</c:v>
                </c:pt>
                <c:pt idx="2020">
                  <c:v>48640257.066626661</c:v>
                </c:pt>
                <c:pt idx="2021">
                  <c:v>48609084.242124125</c:v>
                </c:pt>
                <c:pt idx="2022">
                  <c:v>49084060.996462911</c:v>
                </c:pt>
                <c:pt idx="2023">
                  <c:v>49148299.568194903</c:v>
                </c:pt>
                <c:pt idx="2024">
                  <c:v>49627684.148912646</c:v>
                </c:pt>
                <c:pt idx="2025">
                  <c:v>50292500.529637873</c:v>
                </c:pt>
                <c:pt idx="2026">
                  <c:v>49949380.147542678</c:v>
                </c:pt>
                <c:pt idx="2027">
                  <c:v>49865873.014680609</c:v>
                </c:pt>
                <c:pt idx="2028">
                  <c:v>50088132.173760876</c:v>
                </c:pt>
                <c:pt idx="2029">
                  <c:v>50235934.896784514</c:v>
                </c:pt>
                <c:pt idx="2030">
                  <c:v>49663565.165359661</c:v>
                </c:pt>
                <c:pt idx="2031">
                  <c:v>49455123.70502004</c:v>
                </c:pt>
                <c:pt idx="2032">
                  <c:v>50292519.261305667</c:v>
                </c:pt>
                <c:pt idx="2033">
                  <c:v>50556757.675174862</c:v>
                </c:pt>
                <c:pt idx="2034">
                  <c:v>50903215.609019563</c:v>
                </c:pt>
                <c:pt idx="2035">
                  <c:v>51276637.079395637</c:v>
                </c:pt>
                <c:pt idx="2036">
                  <c:v>51506500.04474169</c:v>
                </c:pt>
                <c:pt idx="2037">
                  <c:v>51511823.422076106</c:v>
                </c:pt>
                <c:pt idx="2038">
                  <c:v>51190334.235254228</c:v>
                </c:pt>
                <c:pt idx="2039">
                  <c:v>51243785.776943542</c:v>
                </c:pt>
                <c:pt idx="2040">
                  <c:v>51314073.723023698</c:v>
                </c:pt>
                <c:pt idx="2041">
                  <c:v>51974787.684289962</c:v>
                </c:pt>
                <c:pt idx="2042">
                  <c:v>52028053.081267923</c:v>
                </c:pt>
                <c:pt idx="2043">
                  <c:v>52105803.405837469</c:v>
                </c:pt>
                <c:pt idx="2044">
                  <c:v>52801190.309742101</c:v>
                </c:pt>
                <c:pt idx="2045">
                  <c:v>52870849.720152006</c:v>
                </c:pt>
                <c:pt idx="2046">
                  <c:v>52746412.060582213</c:v>
                </c:pt>
                <c:pt idx="2047">
                  <c:v>52628586.414118916</c:v>
                </c:pt>
                <c:pt idx="2048">
                  <c:v>52985362.329170041</c:v>
                </c:pt>
                <c:pt idx="2049">
                  <c:v>52887534.988917619</c:v>
                </c:pt>
                <c:pt idx="2050">
                  <c:v>52721389.198800884</c:v>
                </c:pt>
                <c:pt idx="2051">
                  <c:v>52685034.51840134</c:v>
                </c:pt>
                <c:pt idx="2052">
                  <c:v>52827052.993329853</c:v>
                </c:pt>
                <c:pt idx="2053">
                  <c:v>53184886.495973587</c:v>
                </c:pt>
                <c:pt idx="2054">
                  <c:v>52997699.117755964</c:v>
                </c:pt>
                <c:pt idx="2055">
                  <c:v>52951623.494805679</c:v>
                </c:pt>
                <c:pt idx="2056">
                  <c:v>52743806.459025279</c:v>
                </c:pt>
                <c:pt idx="2057">
                  <c:v>52286639.147535302</c:v>
                </c:pt>
                <c:pt idx="2058">
                  <c:v>52511616.943413779</c:v>
                </c:pt>
                <c:pt idx="2059">
                  <c:v>53205136.683495522</c:v>
                </c:pt>
                <c:pt idx="2060">
                  <c:v>53227804.203638971</c:v>
                </c:pt>
                <c:pt idx="2061">
                  <c:v>53718204.024175711</c:v>
                </c:pt>
                <c:pt idx="2062">
                  <c:v>53785996.336862303</c:v>
                </c:pt>
                <c:pt idx="2063">
                  <c:v>54216330.274288818</c:v>
                </c:pt>
                <c:pt idx="2064">
                  <c:v>54152211.12238346</c:v>
                </c:pt>
                <c:pt idx="2065">
                  <c:v>54142174.030403875</c:v>
                </c:pt>
                <c:pt idx="2066">
                  <c:v>53972347.810512938</c:v>
                </c:pt>
                <c:pt idx="2067">
                  <c:v>54517680.522044748</c:v>
                </c:pt>
                <c:pt idx="2068">
                  <c:v>53521787.951350532</c:v>
                </c:pt>
                <c:pt idx="2069">
                  <c:v>53640018.136787273</c:v>
                </c:pt>
                <c:pt idx="2070">
                  <c:v>54004920.008644089</c:v>
                </c:pt>
                <c:pt idx="2071">
                  <c:v>53719443.243334629</c:v>
                </c:pt>
                <c:pt idx="2072">
                  <c:v>54016407.787290707</c:v>
                </c:pt>
                <c:pt idx="2073">
                  <c:v>54318150.340344973</c:v>
                </c:pt>
                <c:pt idx="2074">
                  <c:v>54941107.537316665</c:v>
                </c:pt>
                <c:pt idx="2075">
                  <c:v>55102438.573126301</c:v>
                </c:pt>
                <c:pt idx="2076">
                  <c:v>55167386.167112678</c:v>
                </c:pt>
                <c:pt idx="2077">
                  <c:v>55372600.614583917</c:v>
                </c:pt>
                <c:pt idx="2078">
                  <c:v>55648816.405095503</c:v>
                </c:pt>
                <c:pt idx="2079">
                  <c:v>56109825.638140745</c:v>
                </c:pt>
                <c:pt idx="2080">
                  <c:v>55698095.56241475</c:v>
                </c:pt>
                <c:pt idx="2081">
                  <c:v>55750043.8543455</c:v>
                </c:pt>
                <c:pt idx="2082">
                  <c:v>55729959.269475631</c:v>
                </c:pt>
                <c:pt idx="2083">
                  <c:v>56101838.412348747</c:v>
                </c:pt>
                <c:pt idx="2084">
                  <c:v>55729564.963811323</c:v>
                </c:pt>
                <c:pt idx="2085">
                  <c:v>55980704.287954226</c:v>
                </c:pt>
                <c:pt idx="2086">
                  <c:v>55823545.763990216</c:v>
                </c:pt>
                <c:pt idx="2087">
                  <c:v>56021201.877423078</c:v>
                </c:pt>
                <c:pt idx="2088">
                  <c:v>56324987.462124556</c:v>
                </c:pt>
                <c:pt idx="2089">
                  <c:v>56893662.033794969</c:v>
                </c:pt>
                <c:pt idx="2090">
                  <c:v>57234811.430131726</c:v>
                </c:pt>
                <c:pt idx="2091">
                  <c:v>57678207.692421779</c:v>
                </c:pt>
                <c:pt idx="2092">
                  <c:v>57938834.652822956</c:v>
                </c:pt>
                <c:pt idx="2093">
                  <c:v>57915777.726908565</c:v>
                </c:pt>
                <c:pt idx="2094">
                  <c:v>58419927.504420996</c:v>
                </c:pt>
                <c:pt idx="2095">
                  <c:v>57984292.905403763</c:v>
                </c:pt>
                <c:pt idx="2096">
                  <c:v>57786221.780233353</c:v>
                </c:pt>
                <c:pt idx="2097">
                  <c:v>58570779.970929071</c:v>
                </c:pt>
                <c:pt idx="2098">
                  <c:v>58295767.825836226</c:v>
                </c:pt>
                <c:pt idx="2099">
                  <c:v>57106409.554912589</c:v>
                </c:pt>
                <c:pt idx="2100">
                  <c:v>57158087.458015107</c:v>
                </c:pt>
                <c:pt idx="2101">
                  <c:v>57446278.258695856</c:v>
                </c:pt>
                <c:pt idx="2102">
                  <c:v>57584663.470268495</c:v>
                </c:pt>
                <c:pt idx="2103">
                  <c:v>56509260.678405032</c:v>
                </c:pt>
                <c:pt idx="2104">
                  <c:v>57161613.965535142</c:v>
                </c:pt>
                <c:pt idx="2105">
                  <c:v>57483916.999709994</c:v>
                </c:pt>
                <c:pt idx="2106">
                  <c:v>58100596.573107302</c:v>
                </c:pt>
                <c:pt idx="2107">
                  <c:v>57861617.914461665</c:v>
                </c:pt>
                <c:pt idx="2108">
                  <c:v>57297868.259798892</c:v>
                </c:pt>
                <c:pt idx="2109">
                  <c:v>57874225.410877071</c:v>
                </c:pt>
                <c:pt idx="2110">
                  <c:v>57612035.885289341</c:v>
                </c:pt>
                <c:pt idx="2111">
                  <c:v>56691368.729065113</c:v>
                </c:pt>
                <c:pt idx="2112">
                  <c:v>56743227.224893704</c:v>
                </c:pt>
                <c:pt idx="2113">
                  <c:v>56145189.401455238</c:v>
                </c:pt>
                <c:pt idx="2114">
                  <c:v>56168971.168461308</c:v>
                </c:pt>
                <c:pt idx="2115">
                  <c:v>56102191.557472236</c:v>
                </c:pt>
                <c:pt idx="2116">
                  <c:v>55445151.522398427</c:v>
                </c:pt>
                <c:pt idx="2117">
                  <c:v>54805199.473294191</c:v>
                </c:pt>
                <c:pt idx="2118">
                  <c:v>56111891.56091515</c:v>
                </c:pt>
                <c:pt idx="2119">
                  <c:v>56355773.727552757</c:v>
                </c:pt>
                <c:pt idx="2120">
                  <c:v>56750342.636362351</c:v>
                </c:pt>
                <c:pt idx="2121">
                  <c:v>57482754.0952233</c:v>
                </c:pt>
                <c:pt idx="2122">
                  <c:v>57999188.828103229</c:v>
                </c:pt>
                <c:pt idx="2123">
                  <c:v>57772665.743408367</c:v>
                </c:pt>
                <c:pt idx="2124">
                  <c:v>57708428.700031981</c:v>
                </c:pt>
                <c:pt idx="2125">
                  <c:v>57954908.218359485</c:v>
                </c:pt>
                <c:pt idx="2126">
                  <c:v>57911429.733913168</c:v>
                </c:pt>
                <c:pt idx="2127">
                  <c:v>58003077.699016534</c:v>
                </c:pt>
                <c:pt idx="2128">
                  <c:v>58672987.243422143</c:v>
                </c:pt>
                <c:pt idx="2129">
                  <c:v>58349990.968459159</c:v>
                </c:pt>
                <c:pt idx="2130">
                  <c:v>58174182.71835091</c:v>
                </c:pt>
                <c:pt idx="2131">
                  <c:v>58175951.932066277</c:v>
                </c:pt>
                <c:pt idx="2132">
                  <c:v>57704297.216202319</c:v>
                </c:pt>
                <c:pt idx="2133">
                  <c:v>57086662.189200677</c:v>
                </c:pt>
                <c:pt idx="2134">
                  <c:v>57150228.047510855</c:v>
                </c:pt>
                <c:pt idx="2135">
                  <c:v>57480665.557748273</c:v>
                </c:pt>
                <c:pt idx="2136">
                  <c:v>57592973.874385856</c:v>
                </c:pt>
                <c:pt idx="2137">
                  <c:v>58360927.554783612</c:v>
                </c:pt>
                <c:pt idx="2138">
                  <c:v>58846145.329096861</c:v>
                </c:pt>
                <c:pt idx="2139">
                  <c:v>59546543.872510567</c:v>
                </c:pt>
                <c:pt idx="2140">
                  <c:v>59425691.820217386</c:v>
                </c:pt>
                <c:pt idx="2141">
                  <c:v>59664903.455849394</c:v>
                </c:pt>
                <c:pt idx="2142">
                  <c:v>59721743.743832082</c:v>
                </c:pt>
                <c:pt idx="2143">
                  <c:v>60077725.287729174</c:v>
                </c:pt>
                <c:pt idx="2144">
                  <c:v>59798834.587285563</c:v>
                </c:pt>
                <c:pt idx="2145">
                  <c:v>60366678.785959117</c:v>
                </c:pt>
                <c:pt idx="2146">
                  <c:v>60435053.398885325</c:v>
                </c:pt>
                <c:pt idx="2147">
                  <c:v>60097305.237185277</c:v>
                </c:pt>
                <c:pt idx="2148">
                  <c:v>59930810.440340959</c:v>
                </c:pt>
                <c:pt idx="2149">
                  <c:v>60033297.192851037</c:v>
                </c:pt>
                <c:pt idx="2150">
                  <c:v>59484434.357185781</c:v>
                </c:pt>
                <c:pt idx="2151">
                  <c:v>59905773.828537457</c:v>
                </c:pt>
                <c:pt idx="2152">
                  <c:v>60366950.169313915</c:v>
                </c:pt>
                <c:pt idx="2153">
                  <c:v>60712867.234035291</c:v>
                </c:pt>
                <c:pt idx="2154">
                  <c:v>60539849.559885532</c:v>
                </c:pt>
                <c:pt idx="2155">
                  <c:v>61139512.437396474</c:v>
                </c:pt>
                <c:pt idx="2156">
                  <c:v>60937448.215489477</c:v>
                </c:pt>
                <c:pt idx="2157">
                  <c:v>60696738.754174992</c:v>
                </c:pt>
                <c:pt idx="2158">
                  <c:v>60000651.581293985</c:v>
                </c:pt>
                <c:pt idx="2159">
                  <c:v>59729200.198748499</c:v>
                </c:pt>
                <c:pt idx="2160">
                  <c:v>59689868.922782823</c:v>
                </c:pt>
                <c:pt idx="2161">
                  <c:v>58641861.689852968</c:v>
                </c:pt>
                <c:pt idx="2162">
                  <c:v>59465700.217168003</c:v>
                </c:pt>
                <c:pt idx="2163">
                  <c:v>59486362.985246882</c:v>
                </c:pt>
                <c:pt idx="2164">
                  <c:v>60393830.888897359</c:v>
                </c:pt>
                <c:pt idx="2165">
                  <c:v>59979391.334994763</c:v>
                </c:pt>
                <c:pt idx="2166">
                  <c:v>59536528.43671874</c:v>
                </c:pt>
                <c:pt idx="2167">
                  <c:v>60820395.948961683</c:v>
                </c:pt>
                <c:pt idx="2168">
                  <c:v>58535363.202989221</c:v>
                </c:pt>
                <c:pt idx="2169">
                  <c:v>58665710.146480389</c:v>
                </c:pt>
                <c:pt idx="2170">
                  <c:v>59506090.256580919</c:v>
                </c:pt>
                <c:pt idx="2171">
                  <c:v>60216223.10854286</c:v>
                </c:pt>
                <c:pt idx="2172">
                  <c:v>59639494.657064393</c:v>
                </c:pt>
                <c:pt idx="2173">
                  <c:v>59841207.594464198</c:v>
                </c:pt>
                <c:pt idx="2174">
                  <c:v>60051951.822742969</c:v>
                </c:pt>
                <c:pt idx="2175">
                  <c:v>58608807.58368212</c:v>
                </c:pt>
                <c:pt idx="2176">
                  <c:v>59600493.358620211</c:v>
                </c:pt>
                <c:pt idx="2177">
                  <c:v>59037053.537512675</c:v>
                </c:pt>
                <c:pt idx="2178">
                  <c:v>59572979.870247111</c:v>
                </c:pt>
                <c:pt idx="2179">
                  <c:v>60500454.088289127</c:v>
                </c:pt>
                <c:pt idx="2180">
                  <c:v>60231104.962035552</c:v>
                </c:pt>
                <c:pt idx="2181">
                  <c:v>60033622.84863469</c:v>
                </c:pt>
                <c:pt idx="2182">
                  <c:v>60372241.610842049</c:v>
                </c:pt>
                <c:pt idx="2183">
                  <c:v>60834329.794431984</c:v>
                </c:pt>
                <c:pt idx="2184">
                  <c:v>60703958.644228756</c:v>
                </c:pt>
                <c:pt idx="2185">
                  <c:v>60525035.389259987</c:v>
                </c:pt>
                <c:pt idx="2186">
                  <c:v>60531338.855171323</c:v>
                </c:pt>
                <c:pt idx="2187">
                  <c:v>60868717.290230252</c:v>
                </c:pt>
                <c:pt idx="2188">
                  <c:v>61082724.601761431</c:v>
                </c:pt>
                <c:pt idx="2189">
                  <c:v>61028439.368614592</c:v>
                </c:pt>
                <c:pt idx="2190">
                  <c:v>60447620.460011259</c:v>
                </c:pt>
                <c:pt idx="2191">
                  <c:v>60995562.884719089</c:v>
                </c:pt>
                <c:pt idx="2192">
                  <c:v>61052853.357846163</c:v>
                </c:pt>
                <c:pt idx="2193">
                  <c:v>61164482.840754211</c:v>
                </c:pt>
                <c:pt idx="2194">
                  <c:v>60551452.893275261</c:v>
                </c:pt>
                <c:pt idx="2195">
                  <c:v>60864005.437447108</c:v>
                </c:pt>
                <c:pt idx="2196">
                  <c:v>60395085.961050101</c:v>
                </c:pt>
                <c:pt idx="2197">
                  <c:v>60959424.659066021</c:v>
                </c:pt>
                <c:pt idx="2198">
                  <c:v>60814866.439833015</c:v>
                </c:pt>
                <c:pt idx="2199">
                  <c:v>60455945.409449331</c:v>
                </c:pt>
                <c:pt idx="2200">
                  <c:v>60577606.328962691</c:v>
                </c:pt>
                <c:pt idx="2201">
                  <c:v>59983360.488712668</c:v>
                </c:pt>
                <c:pt idx="2202">
                  <c:v>59266842.395571396</c:v>
                </c:pt>
                <c:pt idx="2203">
                  <c:v>59804115.532461643</c:v>
                </c:pt>
                <c:pt idx="2204">
                  <c:v>60151851.949869066</c:v>
                </c:pt>
                <c:pt idx="2205">
                  <c:v>59905865.878673971</c:v>
                </c:pt>
                <c:pt idx="2206">
                  <c:v>58739168.54870455</c:v>
                </c:pt>
                <c:pt idx="2207">
                  <c:v>59325186.769305937</c:v>
                </c:pt>
                <c:pt idx="2208">
                  <c:v>59872072.34889143</c:v>
                </c:pt>
                <c:pt idx="2209">
                  <c:v>60185927.172483504</c:v>
                </c:pt>
                <c:pt idx="2210">
                  <c:v>59922711.37120223</c:v>
                </c:pt>
                <c:pt idx="2211">
                  <c:v>60597880.266037554</c:v>
                </c:pt>
                <c:pt idx="2212">
                  <c:v>60562135.736353695</c:v>
                </c:pt>
                <c:pt idx="2213">
                  <c:v>60694145.936419919</c:v>
                </c:pt>
                <c:pt idx="2214">
                  <c:v>60082552.901337765</c:v>
                </c:pt>
                <c:pt idx="2215">
                  <c:v>60066936.815309435</c:v>
                </c:pt>
                <c:pt idx="2216">
                  <c:v>59722021.151984528</c:v>
                </c:pt>
                <c:pt idx="2217">
                  <c:v>59965208.852471419</c:v>
                </c:pt>
                <c:pt idx="2218">
                  <c:v>60174862.638822243</c:v>
                </c:pt>
                <c:pt idx="2219">
                  <c:v>60482693.506345108</c:v>
                </c:pt>
                <c:pt idx="2220">
                  <c:v>60782124.917442977</c:v>
                </c:pt>
                <c:pt idx="2221">
                  <c:v>60300089.945081621</c:v>
                </c:pt>
                <c:pt idx="2222">
                  <c:v>60745619.594501548</c:v>
                </c:pt>
                <c:pt idx="2223">
                  <c:v>60333590.740028501</c:v>
                </c:pt>
                <c:pt idx="2224">
                  <c:v>61017244.671425991</c:v>
                </c:pt>
                <c:pt idx="2225">
                  <c:v>61005868.135002628</c:v>
                </c:pt>
                <c:pt idx="2226">
                  <c:v>60833122.20747371</c:v>
                </c:pt>
                <c:pt idx="2227">
                  <c:v>60776186.126779832</c:v>
                </c:pt>
                <c:pt idx="2228">
                  <c:v>61114890.686377183</c:v>
                </c:pt>
                <c:pt idx="2229">
                  <c:v>61181475.982581966</c:v>
                </c:pt>
                <c:pt idx="2230">
                  <c:v>61540076.619254075</c:v>
                </c:pt>
                <c:pt idx="2231">
                  <c:v>61365636.056143105</c:v>
                </c:pt>
                <c:pt idx="2232">
                  <c:v>61731696.193744458</c:v>
                </c:pt>
                <c:pt idx="2233">
                  <c:v>61909386.149070039</c:v>
                </c:pt>
                <c:pt idx="2234">
                  <c:v>62238810.060188778</c:v>
                </c:pt>
                <c:pt idx="2235">
                  <c:v>62156367.120883092</c:v>
                </c:pt>
                <c:pt idx="2236">
                  <c:v>62306388.175273344</c:v>
                </c:pt>
                <c:pt idx="2237">
                  <c:v>62184298.407301031</c:v>
                </c:pt>
                <c:pt idx="2238">
                  <c:v>62485605.141142525</c:v>
                </c:pt>
                <c:pt idx="2239">
                  <c:v>62660667.8740061</c:v>
                </c:pt>
                <c:pt idx="2240">
                  <c:v>63081695.043198884</c:v>
                </c:pt>
                <c:pt idx="2241">
                  <c:v>63206941.22949186</c:v>
                </c:pt>
                <c:pt idx="2242">
                  <c:v>63563269.069480047</c:v>
                </c:pt>
                <c:pt idx="2243">
                  <c:v>63514239.135522261</c:v>
                </c:pt>
                <c:pt idx="2244">
                  <c:v>63015064.422232375</c:v>
                </c:pt>
                <c:pt idx="2245">
                  <c:v>62787174.941203594</c:v>
                </c:pt>
                <c:pt idx="2246">
                  <c:v>63591908.373078257</c:v>
                </c:pt>
                <c:pt idx="2247">
                  <c:v>63481358.237274386</c:v>
                </c:pt>
                <c:pt idx="2248">
                  <c:v>64052934.531223178</c:v>
                </c:pt>
                <c:pt idx="2249">
                  <c:v>63839754.891582415</c:v>
                </c:pt>
                <c:pt idx="2250">
                  <c:v>63869145.685394078</c:v>
                </c:pt>
                <c:pt idx="2251">
                  <c:v>64281545.868443988</c:v>
                </c:pt>
                <c:pt idx="2252">
                  <c:v>64487691.179874159</c:v>
                </c:pt>
                <c:pt idx="2253">
                  <c:v>63686017.714320898</c:v>
                </c:pt>
                <c:pt idx="2254">
                  <c:v>64194283.618690565</c:v>
                </c:pt>
                <c:pt idx="2255">
                  <c:v>63884932.458813556</c:v>
                </c:pt>
                <c:pt idx="2256">
                  <c:v>64046510.540100932</c:v>
                </c:pt>
                <c:pt idx="2257">
                  <c:v>64166319.109760597</c:v>
                </c:pt>
                <c:pt idx="2258">
                  <c:v>64161235.134780534</c:v>
                </c:pt>
                <c:pt idx="2259">
                  <c:v>64496823.169844024</c:v>
                </c:pt>
                <c:pt idx="2260">
                  <c:v>64469349.102804609</c:v>
                </c:pt>
                <c:pt idx="2261">
                  <c:v>64702578.850205988</c:v>
                </c:pt>
                <c:pt idx="2262">
                  <c:v>64638048.995443314</c:v>
                </c:pt>
                <c:pt idx="2263">
                  <c:v>63970039.962826237</c:v>
                </c:pt>
                <c:pt idx="2264">
                  <c:v>64134843.946335375</c:v>
                </c:pt>
                <c:pt idx="2265">
                  <c:v>64813051.160082176</c:v>
                </c:pt>
                <c:pt idx="2266">
                  <c:v>64797408.32709229</c:v>
                </c:pt>
                <c:pt idx="2267">
                  <c:v>65322069.267186269</c:v>
                </c:pt>
                <c:pt idx="2268">
                  <c:v>64853850.646912992</c:v>
                </c:pt>
                <c:pt idx="2269">
                  <c:v>65442967.673801892</c:v>
                </c:pt>
                <c:pt idx="2270">
                  <c:v>65241745.73886808</c:v>
                </c:pt>
                <c:pt idx="2271">
                  <c:v>65180187.273333274</c:v>
                </c:pt>
                <c:pt idx="2272">
                  <c:v>65333772.44855544</c:v>
                </c:pt>
                <c:pt idx="2273">
                  <c:v>65230876.601926632</c:v>
                </c:pt>
                <c:pt idx="2274">
                  <c:v>65412747.168742649</c:v>
                </c:pt>
                <c:pt idx="2275">
                  <c:v>66225803.533430174</c:v>
                </c:pt>
                <c:pt idx="2276">
                  <c:v>66326271.993350722</c:v>
                </c:pt>
                <c:pt idx="2277">
                  <c:v>66629355.49228543</c:v>
                </c:pt>
                <c:pt idx="2278">
                  <c:v>66496571.219534956</c:v>
                </c:pt>
                <c:pt idx="2279">
                  <c:v>66821116.694359206</c:v>
                </c:pt>
                <c:pt idx="2280">
                  <c:v>66222956.501362145</c:v>
                </c:pt>
                <c:pt idx="2281">
                  <c:v>65134861.883514225</c:v>
                </c:pt>
                <c:pt idx="2282">
                  <c:v>66274090.634159371</c:v>
                </c:pt>
                <c:pt idx="2283">
                  <c:v>66246056.799285069</c:v>
                </c:pt>
                <c:pt idx="2284">
                  <c:v>66901265.157712206</c:v>
                </c:pt>
                <c:pt idx="2285">
                  <c:v>66032187.627252556</c:v>
                </c:pt>
                <c:pt idx="2286">
                  <c:v>66714754.174424648</c:v>
                </c:pt>
                <c:pt idx="2287">
                  <c:v>67347894.710475191</c:v>
                </c:pt>
                <c:pt idx="2288">
                  <c:v>68338930.186237082</c:v>
                </c:pt>
                <c:pt idx="2289">
                  <c:v>67913028.962935254</c:v>
                </c:pt>
                <c:pt idx="2290">
                  <c:v>67908452.133195028</c:v>
                </c:pt>
                <c:pt idx="2291">
                  <c:v>68464538.999285296</c:v>
                </c:pt>
                <c:pt idx="2292">
                  <c:v>68273907.627994433</c:v>
                </c:pt>
                <c:pt idx="2293">
                  <c:v>68611068.850976601</c:v>
                </c:pt>
                <c:pt idx="2294">
                  <c:v>68737298.909151927</c:v>
                </c:pt>
                <c:pt idx="2295">
                  <c:v>68853583.698518068</c:v>
                </c:pt>
                <c:pt idx="2296">
                  <c:v>69043643.571267143</c:v>
                </c:pt>
                <c:pt idx="2297">
                  <c:v>69383897.683728412</c:v>
                </c:pt>
                <c:pt idx="2298">
                  <c:v>69630512.297767892</c:v>
                </c:pt>
                <c:pt idx="2299">
                  <c:v>69488832.798697874</c:v>
                </c:pt>
                <c:pt idx="2300">
                  <c:v>67781782.701256156</c:v>
                </c:pt>
                <c:pt idx="2301">
                  <c:v>65182247.074445143</c:v>
                </c:pt>
                <c:pt idx="2302">
                  <c:v>65314896.669620164</c:v>
                </c:pt>
                <c:pt idx="2303">
                  <c:v>62395344.800947346</c:v>
                </c:pt>
                <c:pt idx="2304">
                  <c:v>62030639.662469231</c:v>
                </c:pt>
                <c:pt idx="2305">
                  <c:v>63605324.080335155</c:v>
                </c:pt>
                <c:pt idx="2306">
                  <c:v>61848733.830460653</c:v>
                </c:pt>
                <c:pt idx="2307">
                  <c:v>64054424.977317631</c:v>
                </c:pt>
                <c:pt idx="2308">
                  <c:v>61591197.027856186</c:v>
                </c:pt>
                <c:pt idx="2309">
                  <c:v>61131645.177943975</c:v>
                </c:pt>
                <c:pt idx="2310">
                  <c:v>56927758.810943864</c:v>
                </c:pt>
                <c:pt idx="2311">
                  <c:v>59321593.566237964</c:v>
                </c:pt>
                <c:pt idx="2312">
                  <c:v>56420524.988917887</c:v>
                </c:pt>
                <c:pt idx="2313">
                  <c:v>51593348.319905564</c:v>
                </c:pt>
                <c:pt idx="2314">
                  <c:v>56625785.483532995</c:v>
                </c:pt>
                <c:pt idx="2315">
                  <c:v>50641755.594265558</c:v>
                </c:pt>
                <c:pt idx="2316">
                  <c:v>54172968.313884109</c:v>
                </c:pt>
                <c:pt idx="2317">
                  <c:v>51505826.253074281</c:v>
                </c:pt>
                <c:pt idx="2318">
                  <c:v>53311982.015138149</c:v>
                </c:pt>
                <c:pt idx="2319">
                  <c:v>49550641.109947279</c:v>
                </c:pt>
                <c:pt idx="2320">
                  <c:v>49062127.36234843</c:v>
                </c:pt>
                <c:pt idx="2321">
                  <c:v>52801414.014107026</c:v>
                </c:pt>
                <c:pt idx="2322">
                  <c:v>52699739.286977895</c:v>
                </c:pt>
                <c:pt idx="2323">
                  <c:v>55929144.420786977</c:v>
                </c:pt>
                <c:pt idx="2324">
                  <c:v>53271117.706652984</c:v>
                </c:pt>
                <c:pt idx="2325">
                  <c:v>55625978.221995175</c:v>
                </c:pt>
                <c:pt idx="2326">
                  <c:v>54522859.390419021</c:v>
                </c:pt>
                <c:pt idx="2327">
                  <c:v>52586932.826006405</c:v>
                </c:pt>
                <c:pt idx="2328">
                  <c:v>53707609.493064739</c:v>
                </c:pt>
                <c:pt idx="2329">
                  <c:v>53042502.855684116</c:v>
                </c:pt>
                <c:pt idx="2330">
                  <c:v>56555206.245815858</c:v>
                </c:pt>
                <c:pt idx="2331">
                  <c:v>56217581.353627592</c:v>
                </c:pt>
                <c:pt idx="2332">
                  <c:v>58109234.027075358</c:v>
                </c:pt>
                <c:pt idx="2333">
                  <c:v>58889114.789012231</c:v>
                </c:pt>
                <c:pt idx="2334">
                  <c:v>58278876.221205808</c:v>
                </c:pt>
                <c:pt idx="2335">
                  <c:v>59988842.600594029</c:v>
                </c:pt>
                <c:pt idx="2336">
                  <c:v>58720742.08764194</c:v>
                </c:pt>
                <c:pt idx="2337">
                  <c:v>59600455.839384668</c:v>
                </c:pt>
                <c:pt idx="2338">
                  <c:v>60642625.062810332</c:v>
                </c:pt>
                <c:pt idx="2339">
                  <c:v>59722765.788909256</c:v>
                </c:pt>
                <c:pt idx="2340">
                  <c:v>58309401.783777155</c:v>
                </c:pt>
                <c:pt idx="2341">
                  <c:v>59784782.469740666</c:v>
                </c:pt>
                <c:pt idx="2342">
                  <c:v>59648172.171358533</c:v>
                </c:pt>
                <c:pt idx="2343">
                  <c:v>60779920.669770874</c:v>
                </c:pt>
                <c:pt idx="2344">
                  <c:v>61176649.04391019</c:v>
                </c:pt>
                <c:pt idx="2345">
                  <c:v>60825747.352835879</c:v>
                </c:pt>
                <c:pt idx="2346">
                  <c:v>62112135.148695447</c:v>
                </c:pt>
                <c:pt idx="2347">
                  <c:v>61518727.756896444</c:v>
                </c:pt>
                <c:pt idx="2348">
                  <c:v>59863783.1294007</c:v>
                </c:pt>
                <c:pt idx="2349">
                  <c:v>60575563.547266804</c:v>
                </c:pt>
                <c:pt idx="2350">
                  <c:v>61151312.606628001</c:v>
                </c:pt>
                <c:pt idx="2351">
                  <c:v>60419760.529734924</c:v>
                </c:pt>
                <c:pt idx="2352">
                  <c:v>61299817.055640481</c:v>
                </c:pt>
                <c:pt idx="2353">
                  <c:v>62066346.51527676</c:v>
                </c:pt>
                <c:pt idx="2354">
                  <c:v>62122118.142240681</c:v>
                </c:pt>
                <c:pt idx="2355">
                  <c:v>61094986.489280008</c:v>
                </c:pt>
                <c:pt idx="2356">
                  <c:v>59958922.447828546</c:v>
                </c:pt>
                <c:pt idx="2357">
                  <c:v>60896536.522933148</c:v>
                </c:pt>
                <c:pt idx="2358">
                  <c:v>61324970.100631773</c:v>
                </c:pt>
                <c:pt idx="2359">
                  <c:v>63242170.854742244</c:v>
                </c:pt>
                <c:pt idx="2360">
                  <c:v>62244664.245448224</c:v>
                </c:pt>
                <c:pt idx="2361">
                  <c:v>63589561.613381438</c:v>
                </c:pt>
                <c:pt idx="2362">
                  <c:v>63154717.781051882</c:v>
                </c:pt>
                <c:pt idx="2363">
                  <c:v>63597311.348633923</c:v>
                </c:pt>
                <c:pt idx="2364">
                  <c:v>64219789.271513999</c:v>
                </c:pt>
                <c:pt idx="2365">
                  <c:v>65161807.699248135</c:v>
                </c:pt>
                <c:pt idx="2366">
                  <c:v>65299073.92334</c:v>
                </c:pt>
                <c:pt idx="2367">
                  <c:v>65566293.750604644</c:v>
                </c:pt>
                <c:pt idx="2368">
                  <c:v>65116325.431971483</c:v>
                </c:pt>
                <c:pt idx="2369">
                  <c:v>65686665.780253083</c:v>
                </c:pt>
                <c:pt idx="2370">
                  <c:v>66103107.238894217</c:v>
                </c:pt>
                <c:pt idx="2371">
                  <c:v>66037409.67109476</c:v>
                </c:pt>
                <c:pt idx="2372">
                  <c:v>67066452.50909289</c:v>
                </c:pt>
                <c:pt idx="2373">
                  <c:v>67734877.133486539</c:v>
                </c:pt>
                <c:pt idx="2374">
                  <c:v>66848050.041110948</c:v>
                </c:pt>
                <c:pt idx="2375">
                  <c:v>66144708.519884653</c:v>
                </c:pt>
                <c:pt idx="2376">
                  <c:v>62616281.466909699</c:v>
                </c:pt>
                <c:pt idx="2377">
                  <c:v>63745594.704904065</c:v>
                </c:pt>
                <c:pt idx="2378">
                  <c:v>65002360.719138935</c:v>
                </c:pt>
                <c:pt idx="2379">
                  <c:v>65769294.722852327</c:v>
                </c:pt>
                <c:pt idx="2380">
                  <c:v>65888062.59847153</c:v>
                </c:pt>
                <c:pt idx="2381">
                  <c:v>65599093.152914822</c:v>
                </c:pt>
                <c:pt idx="2382">
                  <c:v>65318397.654014573</c:v>
                </c:pt>
                <c:pt idx="2383">
                  <c:v>66088462.514791325</c:v>
                </c:pt>
                <c:pt idx="2384">
                  <c:v>66008305.551757574</c:v>
                </c:pt>
                <c:pt idx="2385">
                  <c:v>63835903.989174783</c:v>
                </c:pt>
                <c:pt idx="2386">
                  <c:v>64801948.774510399</c:v>
                </c:pt>
                <c:pt idx="2387">
                  <c:v>63064806.953632236</c:v>
                </c:pt>
                <c:pt idx="2388">
                  <c:v>63861678.569615364</c:v>
                </c:pt>
                <c:pt idx="2389">
                  <c:v>64933085.813378297</c:v>
                </c:pt>
                <c:pt idx="2390">
                  <c:v>65400239.224205151</c:v>
                </c:pt>
                <c:pt idx="2391">
                  <c:v>65580626.958802111</c:v>
                </c:pt>
                <c:pt idx="2392">
                  <c:v>66381919.127771214</c:v>
                </c:pt>
                <c:pt idx="2393">
                  <c:v>65701808.993713938</c:v>
                </c:pt>
                <c:pt idx="2394">
                  <c:v>66211878.439731367</c:v>
                </c:pt>
                <c:pt idx="2395">
                  <c:v>65888031.969506852</c:v>
                </c:pt>
                <c:pt idx="2396">
                  <c:v>67015693.382961854</c:v>
                </c:pt>
                <c:pt idx="2397">
                  <c:v>66186396.926888734</c:v>
                </c:pt>
                <c:pt idx="2398">
                  <c:v>67324567.498993516</c:v>
                </c:pt>
                <c:pt idx="2399">
                  <c:v>67628699.356440246</c:v>
                </c:pt>
                <c:pt idx="2400">
                  <c:v>67673211.578438938</c:v>
                </c:pt>
                <c:pt idx="2401">
                  <c:v>67846063.967634276</c:v>
                </c:pt>
                <c:pt idx="2402">
                  <c:v>68343630.462675303</c:v>
                </c:pt>
                <c:pt idx="2403">
                  <c:v>68145934.438847601</c:v>
                </c:pt>
                <c:pt idx="2404">
                  <c:v>68373269.687851921</c:v>
                </c:pt>
                <c:pt idx="2405">
                  <c:v>67666370.998462036</c:v>
                </c:pt>
                <c:pt idx="2406">
                  <c:v>67441897.557836711</c:v>
                </c:pt>
                <c:pt idx="2407">
                  <c:v>67672762.992315352</c:v>
                </c:pt>
                <c:pt idx="2408">
                  <c:v>67272059.639717877</c:v>
                </c:pt>
                <c:pt idx="2409">
                  <c:v>67893350.967902631</c:v>
                </c:pt>
                <c:pt idx="2410">
                  <c:v>67761040.612070203</c:v>
                </c:pt>
                <c:pt idx="2411">
                  <c:v>68109048.772338405</c:v>
                </c:pt>
                <c:pt idx="2412">
                  <c:v>68742818.804604366</c:v>
                </c:pt>
                <c:pt idx="2413">
                  <c:v>69053636.468134642</c:v>
                </c:pt>
                <c:pt idx="2414">
                  <c:v>69158941.356835604</c:v>
                </c:pt>
                <c:pt idx="2415">
                  <c:v>69310055.553498536</c:v>
                </c:pt>
                <c:pt idx="2416">
                  <c:v>69389238.451513171</c:v>
                </c:pt>
                <c:pt idx="2417">
                  <c:v>69628729.273536563</c:v>
                </c:pt>
                <c:pt idx="2418">
                  <c:v>69035359.504958317</c:v>
                </c:pt>
                <c:pt idx="2419">
                  <c:v>69992649.971374989</c:v>
                </c:pt>
                <c:pt idx="2420">
                  <c:v>69755091.825135693</c:v>
                </c:pt>
                <c:pt idx="2421">
                  <c:v>69827764.476086706</c:v>
                </c:pt>
                <c:pt idx="2422">
                  <c:v>70067084.341719195</c:v>
                </c:pt>
                <c:pt idx="2423">
                  <c:v>70168119.178157449</c:v>
                </c:pt>
                <c:pt idx="2424">
                  <c:v>69737031.742682219</c:v>
                </c:pt>
                <c:pt idx="2425">
                  <c:v>70287232.24388884</c:v>
                </c:pt>
                <c:pt idx="2426">
                  <c:v>70493185.25259614</c:v>
                </c:pt>
                <c:pt idx="2427">
                  <c:v>71361547.75165914</c:v>
                </c:pt>
                <c:pt idx="2428">
                  <c:v>71382838.110311314</c:v>
                </c:pt>
                <c:pt idx="2429">
                  <c:v>72225889.372187585</c:v>
                </c:pt>
                <c:pt idx="2430">
                  <c:v>72252837.326013088</c:v>
                </c:pt>
                <c:pt idx="2431">
                  <c:v>72693662.572516933</c:v>
                </c:pt>
                <c:pt idx="2432">
                  <c:v>72659110.37658979</c:v>
                </c:pt>
                <c:pt idx="2433">
                  <c:v>73086059.700351283</c:v>
                </c:pt>
                <c:pt idx="2434">
                  <c:v>74304361.245095164</c:v>
                </c:pt>
                <c:pt idx="2435">
                  <c:v>71848297.249976709</c:v>
                </c:pt>
                <c:pt idx="2436">
                  <c:v>71320702.112690315</c:v>
                </c:pt>
                <c:pt idx="2437">
                  <c:v>69143692.990434617</c:v>
                </c:pt>
                <c:pt idx="2438">
                  <c:v>70687908.116956577</c:v>
                </c:pt>
                <c:pt idx="2439">
                  <c:v>69211744.462446809</c:v>
                </c:pt>
                <c:pt idx="2440">
                  <c:v>69349795.265179634</c:v>
                </c:pt>
                <c:pt idx="2441">
                  <c:v>70073763.737887129</c:v>
                </c:pt>
                <c:pt idx="2442">
                  <c:v>70170718.560079843</c:v>
                </c:pt>
                <c:pt idx="2443">
                  <c:v>69703089.443387821</c:v>
                </c:pt>
                <c:pt idx="2444">
                  <c:v>68996372.945570305</c:v>
                </c:pt>
                <c:pt idx="2445">
                  <c:v>67399615.228052765</c:v>
                </c:pt>
                <c:pt idx="2446">
                  <c:v>66544514.578585006</c:v>
                </c:pt>
                <c:pt idx="2447">
                  <c:v>67643340.351615116</c:v>
                </c:pt>
                <c:pt idx="2448">
                  <c:v>66033518.227877609</c:v>
                </c:pt>
                <c:pt idx="2449">
                  <c:v>66683336.057988204</c:v>
                </c:pt>
                <c:pt idx="2450">
                  <c:v>67757355.010313988</c:v>
                </c:pt>
                <c:pt idx="2451">
                  <c:v>68950687.70936048</c:v>
                </c:pt>
                <c:pt idx="2452">
                  <c:v>68361744.986738548</c:v>
                </c:pt>
                <c:pt idx="2453">
                  <c:v>68873922.165493786</c:v>
                </c:pt>
                <c:pt idx="2454">
                  <c:v>69345693.473372772</c:v>
                </c:pt>
                <c:pt idx="2455">
                  <c:v>68646753.036354348</c:v>
                </c:pt>
                <c:pt idx="2456">
                  <c:v>69513843.41772148</c:v>
                </c:pt>
                <c:pt idx="2457">
                  <c:v>68397933.598282248</c:v>
                </c:pt>
                <c:pt idx="2458">
                  <c:v>69426444.699563116</c:v>
                </c:pt>
                <c:pt idx="2459">
                  <c:v>69743323.522241235</c:v>
                </c:pt>
                <c:pt idx="2460">
                  <c:v>70390785.822115332</c:v>
                </c:pt>
                <c:pt idx="2461">
                  <c:v>71131658.354116708</c:v>
                </c:pt>
                <c:pt idx="2462">
                  <c:v>70695138.72395812</c:v>
                </c:pt>
                <c:pt idx="2463">
                  <c:v>70235389.262020141</c:v>
                </c:pt>
                <c:pt idx="2464">
                  <c:v>69919846.932160571</c:v>
                </c:pt>
                <c:pt idx="2465">
                  <c:v>70125034.729827449</c:v>
                </c:pt>
                <c:pt idx="2466">
                  <c:v>68751112.631045133</c:v>
                </c:pt>
                <c:pt idx="2467">
                  <c:v>68853226.463808462</c:v>
                </c:pt>
                <c:pt idx="2468">
                  <c:v>68256233.728530064</c:v>
                </c:pt>
                <c:pt idx="2469">
                  <c:v>68696369.663514778</c:v>
                </c:pt>
                <c:pt idx="2470">
                  <c:v>68923674.775389835</c:v>
                </c:pt>
                <c:pt idx="2471">
                  <c:v>67349042.458444729</c:v>
                </c:pt>
                <c:pt idx="2472">
                  <c:v>66997632.436335489</c:v>
                </c:pt>
                <c:pt idx="2473">
                  <c:v>65000191.757375762</c:v>
                </c:pt>
                <c:pt idx="2474">
                  <c:v>65733208.31167905</c:v>
                </c:pt>
                <c:pt idx="2475">
                  <c:v>65225027.724133089</c:v>
                </c:pt>
                <c:pt idx="2476">
                  <c:v>65848588.495673023</c:v>
                </c:pt>
                <c:pt idx="2477">
                  <c:v>67037426.695916481</c:v>
                </c:pt>
                <c:pt idx="2478">
                  <c:v>68804746.098595858</c:v>
                </c:pt>
                <c:pt idx="2479">
                  <c:v>69618589.940372065</c:v>
                </c:pt>
                <c:pt idx="2480">
                  <c:v>69146542.457224354</c:v>
                </c:pt>
                <c:pt idx="2481">
                  <c:v>69460679.683850855</c:v>
                </c:pt>
                <c:pt idx="2482">
                  <c:v>69400882.110031456</c:v>
                </c:pt>
                <c:pt idx="2483">
                  <c:v>69654429.897684783</c:v>
                </c:pt>
                <c:pt idx="2484">
                  <c:v>69295920.576005235</c:v>
                </c:pt>
                <c:pt idx="2485">
                  <c:v>70289771.88330406</c:v>
                </c:pt>
                <c:pt idx="2486">
                  <c:v>70742649.68736726</c:v>
                </c:pt>
                <c:pt idx="2487">
                  <c:v>70211229.85193032</c:v>
                </c:pt>
                <c:pt idx="2488">
                  <c:v>69212172.726435274</c:v>
                </c:pt>
                <c:pt idx="2489">
                  <c:v>70242894.286692291</c:v>
                </c:pt>
                <c:pt idx="2490">
                  <c:v>69707427.317477494</c:v>
                </c:pt>
                <c:pt idx="2491">
                  <c:v>69891683.17908147</c:v>
                </c:pt>
                <c:pt idx="2492">
                  <c:v>71092421.530485496</c:v>
                </c:pt>
                <c:pt idx="2493">
                  <c:v>70779906.935197711</c:v>
                </c:pt>
                <c:pt idx="2494">
                  <c:v>70670492.672604188</c:v>
                </c:pt>
                <c:pt idx="2495">
                  <c:v>70577568.581109956</c:v>
                </c:pt>
                <c:pt idx="2496">
                  <c:v>71329904.558724999</c:v>
                </c:pt>
                <c:pt idx="2497">
                  <c:v>71118127.39940618</c:v>
                </c:pt>
                <c:pt idx="2498">
                  <c:v>70866397.243666872</c:v>
                </c:pt>
                <c:pt idx="2499">
                  <c:v>70533760.53772299</c:v>
                </c:pt>
                <c:pt idx="2500">
                  <c:v>70398263.782668635</c:v>
                </c:pt>
                <c:pt idx="2501">
                  <c:v>70839504.562629133</c:v>
                </c:pt>
                <c:pt idx="2502">
                  <c:v>70093559.196865782</c:v>
                </c:pt>
                <c:pt idx="2503">
                  <c:v>70285783.318907678</c:v>
                </c:pt>
                <c:pt idx="2504">
                  <c:v>70368127.624819592</c:v>
                </c:pt>
                <c:pt idx="2505">
                  <c:v>70178445.384255931</c:v>
                </c:pt>
                <c:pt idx="2506">
                  <c:v>71229703.554044455</c:v>
                </c:pt>
                <c:pt idx="2507">
                  <c:v>71405354.711274207</c:v>
                </c:pt>
                <c:pt idx="2508">
                  <c:v>71754917.717245489</c:v>
                </c:pt>
                <c:pt idx="2509">
                  <c:v>71889757.703942582</c:v>
                </c:pt>
                <c:pt idx="2510">
                  <c:v>71859394.672337517</c:v>
                </c:pt>
                <c:pt idx="2511">
                  <c:v>72060642.745285153</c:v>
                </c:pt>
                <c:pt idx="2512">
                  <c:v>72100222.020845771</c:v>
                </c:pt>
                <c:pt idx="2513">
                  <c:v>72072529.602939397</c:v>
                </c:pt>
                <c:pt idx="2514">
                  <c:v>72246799.435861528</c:v>
                </c:pt>
                <c:pt idx="2515">
                  <c:v>71809336.697819009</c:v>
                </c:pt>
                <c:pt idx="2516">
                  <c:v>71546534.930159733</c:v>
                </c:pt>
                <c:pt idx="2517">
                  <c:v>71896891.89878051</c:v>
                </c:pt>
                <c:pt idx="2518">
                  <c:v>70636780.593883023</c:v>
                </c:pt>
                <c:pt idx="2519">
                  <c:v>71536103.814693823</c:v>
                </c:pt>
                <c:pt idx="2520">
                  <c:v>71769086.495792076</c:v>
                </c:pt>
                <c:pt idx="2521">
                  <c:v>72998173.169978216</c:v>
                </c:pt>
                <c:pt idx="2522">
                  <c:v>73590032.695323005</c:v>
                </c:pt>
                <c:pt idx="2523">
                  <c:v>73630424.293451175</c:v>
                </c:pt>
                <c:pt idx="2524">
                  <c:v>73858095.122524634</c:v>
                </c:pt>
                <c:pt idx="2525">
                  <c:v>73739203.305567741</c:v>
                </c:pt>
                <c:pt idx="2526">
                  <c:v>73714234.362455979</c:v>
                </c:pt>
                <c:pt idx="2527">
                  <c:v>73240175.336577401</c:v>
                </c:pt>
                <c:pt idx="2528">
                  <c:v>74127288.042447031</c:v>
                </c:pt>
                <c:pt idx="2529">
                  <c:v>74951337.156166583</c:v>
                </c:pt>
                <c:pt idx="2530">
                  <c:v>74922839.809261024</c:v>
                </c:pt>
                <c:pt idx="2531">
                  <c:v>74975755.273092404</c:v>
                </c:pt>
                <c:pt idx="2532">
                  <c:v>75110183.904745236</c:v>
                </c:pt>
                <c:pt idx="2533">
                  <c:v>75341725.995708853</c:v>
                </c:pt>
                <c:pt idx="2534">
                  <c:v>73301151.322763458</c:v>
                </c:pt>
                <c:pt idx="2535">
                  <c:v>74990299.894207463</c:v>
                </c:pt>
                <c:pt idx="2536">
                  <c:v>73442590.643154547</c:v>
                </c:pt>
                <c:pt idx="2537">
                  <c:v>74561641.414082706</c:v>
                </c:pt>
                <c:pt idx="2538">
                  <c:v>75709569.682249844</c:v>
                </c:pt>
                <c:pt idx="2539">
                  <c:v>75552593.021359429</c:v>
                </c:pt>
                <c:pt idx="2540">
                  <c:v>76658969.929070726</c:v>
                </c:pt>
                <c:pt idx="2541">
                  <c:v>77315485.445074409</c:v>
                </c:pt>
                <c:pt idx="2542">
                  <c:v>77633977.492220134</c:v>
                </c:pt>
                <c:pt idx="2543">
                  <c:v>77377019.25408861</c:v>
                </c:pt>
                <c:pt idx="2544">
                  <c:v>76685766.180510506</c:v>
                </c:pt>
                <c:pt idx="2545">
                  <c:v>76898753.133288279</c:v>
                </c:pt>
                <c:pt idx="2546">
                  <c:v>77304008.677539051</c:v>
                </c:pt>
                <c:pt idx="2547">
                  <c:v>76778117.108523056</c:v>
                </c:pt>
                <c:pt idx="2548">
                  <c:v>77256158.554715753</c:v>
                </c:pt>
                <c:pt idx="2549">
                  <c:v>76901680.357374817</c:v>
                </c:pt>
                <c:pt idx="2550">
                  <c:v>76698120.232432514</c:v>
                </c:pt>
                <c:pt idx="2551">
                  <c:v>76286668.216614485</c:v>
                </c:pt>
                <c:pt idx="2552">
                  <c:v>76374618.826382086</c:v>
                </c:pt>
                <c:pt idx="2553">
                  <c:v>77357208.556892917</c:v>
                </c:pt>
                <c:pt idx="2554">
                  <c:v>75111278.102405146</c:v>
                </c:pt>
                <c:pt idx="2555">
                  <c:v>75855610.003313184</c:v>
                </c:pt>
                <c:pt idx="2556">
                  <c:v>77728020.971066162</c:v>
                </c:pt>
                <c:pt idx="2557">
                  <c:v>77070179.024637654</c:v>
                </c:pt>
                <c:pt idx="2558">
                  <c:v>75724617.787031919</c:v>
                </c:pt>
                <c:pt idx="2559">
                  <c:v>75015214.761318833</c:v>
                </c:pt>
                <c:pt idx="2560">
                  <c:v>76443257.547776386</c:v>
                </c:pt>
                <c:pt idx="2561">
                  <c:v>76394480.418456495</c:v>
                </c:pt>
                <c:pt idx="2562">
                  <c:v>78100099.213519901</c:v>
                </c:pt>
                <c:pt idx="2563">
                  <c:v>78680167.382452324</c:v>
                </c:pt>
                <c:pt idx="2564">
                  <c:v>79132205.959494516</c:v>
                </c:pt>
                <c:pt idx="2565">
                  <c:v>79034137.95704864</c:v>
                </c:pt>
                <c:pt idx="2566">
                  <c:v>79728415.493695006</c:v>
                </c:pt>
                <c:pt idx="2567">
                  <c:v>79198688.924152493</c:v>
                </c:pt>
                <c:pt idx="2568">
                  <c:v>79524073.965527132</c:v>
                </c:pt>
                <c:pt idx="2569">
                  <c:v>77821653.693963587</c:v>
                </c:pt>
                <c:pt idx="2570">
                  <c:v>78237697.745942906</c:v>
                </c:pt>
                <c:pt idx="2571">
                  <c:v>78715125.863278359</c:v>
                </c:pt>
                <c:pt idx="2572">
                  <c:v>78143031.699933857</c:v>
                </c:pt>
                <c:pt idx="2573">
                  <c:v>77948684.964758649</c:v>
                </c:pt>
                <c:pt idx="2574">
                  <c:v>78355417.970666587</c:v>
                </c:pt>
                <c:pt idx="2575">
                  <c:v>79402351.084965199</c:v>
                </c:pt>
                <c:pt idx="2576">
                  <c:v>79475511.738625824</c:v>
                </c:pt>
                <c:pt idx="2577">
                  <c:v>79394932.16708985</c:v>
                </c:pt>
                <c:pt idx="2578">
                  <c:v>79673574.433663458</c:v>
                </c:pt>
                <c:pt idx="2579">
                  <c:v>80631293.848487347</c:v>
                </c:pt>
                <c:pt idx="2580">
                  <c:v>81472647.921311021</c:v>
                </c:pt>
                <c:pt idx="2581">
                  <c:v>80836858.049310669</c:v>
                </c:pt>
                <c:pt idx="2582">
                  <c:v>80671345.784480616</c:v>
                </c:pt>
                <c:pt idx="2583">
                  <c:v>81186356.254418001</c:v>
                </c:pt>
                <c:pt idx="2584">
                  <c:v>82007382.71148026</c:v>
                </c:pt>
                <c:pt idx="2585">
                  <c:v>82287563.253561407</c:v>
                </c:pt>
                <c:pt idx="2586">
                  <c:v>82623238.78328003</c:v>
                </c:pt>
                <c:pt idx="2587">
                  <c:v>81619513.281627253</c:v>
                </c:pt>
                <c:pt idx="2588">
                  <c:v>82604187.241176814</c:v>
                </c:pt>
                <c:pt idx="2589">
                  <c:v>82754235.062267452</c:v>
                </c:pt>
                <c:pt idx="2590">
                  <c:v>82354008.76130642</c:v>
                </c:pt>
                <c:pt idx="2591">
                  <c:v>81363028.945607334</c:v>
                </c:pt>
                <c:pt idx="2592">
                  <c:v>82621108.947542623</c:v>
                </c:pt>
                <c:pt idx="2593">
                  <c:v>81760891.140358597</c:v>
                </c:pt>
                <c:pt idx="2594">
                  <c:v>82700597.835457265</c:v>
                </c:pt>
                <c:pt idx="2595">
                  <c:v>82594303.601690963</c:v>
                </c:pt>
                <c:pt idx="2596">
                  <c:v>82347598.932676777</c:v>
                </c:pt>
                <c:pt idx="2597">
                  <c:v>82464350.591422483</c:v>
                </c:pt>
                <c:pt idx="2598">
                  <c:v>82620156.648455754</c:v>
                </c:pt>
                <c:pt idx="2599">
                  <c:v>82309816.998050153</c:v>
                </c:pt>
                <c:pt idx="2600">
                  <c:v>83277349.698319539</c:v>
                </c:pt>
                <c:pt idx="2601">
                  <c:v>82615978.819608644</c:v>
                </c:pt>
                <c:pt idx="2602">
                  <c:v>82645752.289698064</c:v>
                </c:pt>
                <c:pt idx="2603">
                  <c:v>83517045.563750267</c:v>
                </c:pt>
                <c:pt idx="2604">
                  <c:v>83814644.801189527</c:v>
                </c:pt>
                <c:pt idx="2605">
                  <c:v>82325775.133443579</c:v>
                </c:pt>
                <c:pt idx="2606">
                  <c:v>82075414.752571464</c:v>
                </c:pt>
                <c:pt idx="2607">
                  <c:v>80636036.94416903</c:v>
                </c:pt>
                <c:pt idx="2608">
                  <c:v>81913672.582345843</c:v>
                </c:pt>
                <c:pt idx="2609">
                  <c:v>83196829.201448217</c:v>
                </c:pt>
                <c:pt idx="2610">
                  <c:v>83418316.785520524</c:v>
                </c:pt>
                <c:pt idx="2611">
                  <c:v>82382904.491110086</c:v>
                </c:pt>
                <c:pt idx="2612">
                  <c:v>82224662.546183839</c:v>
                </c:pt>
                <c:pt idx="2613">
                  <c:v>83308916.129241049</c:v>
                </c:pt>
                <c:pt idx="2614">
                  <c:v>82828856.673757002</c:v>
                </c:pt>
                <c:pt idx="2615">
                  <c:v>83727099.871006891</c:v>
                </c:pt>
                <c:pt idx="2616">
                  <c:v>83199792.084845364</c:v>
                </c:pt>
                <c:pt idx="2617">
                  <c:v>82988288.231680572</c:v>
                </c:pt>
                <c:pt idx="2618">
                  <c:v>83105531.917446673</c:v>
                </c:pt>
                <c:pt idx="2619">
                  <c:v>83090153.189318359</c:v>
                </c:pt>
                <c:pt idx="2620">
                  <c:v>82309660.852800563</c:v>
                </c:pt>
                <c:pt idx="2621">
                  <c:v>82992177.722055227</c:v>
                </c:pt>
                <c:pt idx="2622">
                  <c:v>82675334.768739104</c:v>
                </c:pt>
                <c:pt idx="2623">
                  <c:v>83691514.971025944</c:v>
                </c:pt>
                <c:pt idx="2624">
                  <c:v>83348037.626180172</c:v>
                </c:pt>
                <c:pt idx="2625">
                  <c:v>83457838.946405664</c:v>
                </c:pt>
                <c:pt idx="2626">
                  <c:v>83404331.206007585</c:v>
                </c:pt>
                <c:pt idx="2627">
                  <c:v>83855129.38301456</c:v>
                </c:pt>
                <c:pt idx="2628">
                  <c:v>83682106.887994513</c:v>
                </c:pt>
                <c:pt idx="2629">
                  <c:v>84335540.239479288</c:v>
                </c:pt>
                <c:pt idx="2630">
                  <c:v>84166946.054855287</c:v>
                </c:pt>
                <c:pt idx="2631">
                  <c:v>83696515.18579565</c:v>
                </c:pt>
                <c:pt idx="2632">
                  <c:v>84729114.617750078</c:v>
                </c:pt>
                <c:pt idx="2633">
                  <c:v>83716594.544068575</c:v>
                </c:pt>
                <c:pt idx="2634">
                  <c:v>85052633.604498327</c:v>
                </c:pt>
                <c:pt idx="2635">
                  <c:v>85308640.548872188</c:v>
                </c:pt>
                <c:pt idx="2636">
                  <c:v>85673799.131748393</c:v>
                </c:pt>
                <c:pt idx="2637">
                  <c:v>85989652.674389869</c:v>
                </c:pt>
                <c:pt idx="2638">
                  <c:v>85739639.174799502</c:v>
                </c:pt>
                <c:pt idx="2639">
                  <c:v>86165441.386949122</c:v>
                </c:pt>
                <c:pt idx="2640">
                  <c:v>86139452.266267821</c:v>
                </c:pt>
                <c:pt idx="2641">
                  <c:v>85994514.826943561</c:v>
                </c:pt>
                <c:pt idx="2642">
                  <c:v>86927614.122871339</c:v>
                </c:pt>
                <c:pt idx="2643">
                  <c:v>87744765.852124587</c:v>
                </c:pt>
                <c:pt idx="2644">
                  <c:v>87216628.93768619</c:v>
                </c:pt>
                <c:pt idx="2645">
                  <c:v>88108381.736860365</c:v>
                </c:pt>
                <c:pt idx="2646">
                  <c:v>87912422.977368072</c:v>
                </c:pt>
                <c:pt idx="2647">
                  <c:v>89169488.43464683</c:v>
                </c:pt>
                <c:pt idx="2648">
                  <c:v>89347915.808710814</c:v>
                </c:pt>
                <c:pt idx="2649">
                  <c:v>88921949.453996316</c:v>
                </c:pt>
                <c:pt idx="2650">
                  <c:v>89264531.534800157</c:v>
                </c:pt>
                <c:pt idx="2651">
                  <c:v>88345843.751524448</c:v>
                </c:pt>
                <c:pt idx="2652">
                  <c:v>87521133.500913963</c:v>
                </c:pt>
                <c:pt idx="2653">
                  <c:v>86855221.234460995</c:v>
                </c:pt>
                <c:pt idx="2654">
                  <c:v>88308962.364815712</c:v>
                </c:pt>
                <c:pt idx="2655">
                  <c:v>89354190.679449797</c:v>
                </c:pt>
                <c:pt idx="2656">
                  <c:v>89239750.638049319</c:v>
                </c:pt>
                <c:pt idx="2657">
                  <c:v>90223297.076556876</c:v>
                </c:pt>
                <c:pt idx="2658">
                  <c:v>90763455.472901255</c:v>
                </c:pt>
                <c:pt idx="2659">
                  <c:v>89908727.801703677</c:v>
                </c:pt>
                <c:pt idx="2660">
                  <c:v>90275845.120291382</c:v>
                </c:pt>
                <c:pt idx="2661">
                  <c:v>90035742.055945277</c:v>
                </c:pt>
                <c:pt idx="2662">
                  <c:v>89903844.008052886</c:v>
                </c:pt>
                <c:pt idx="2663">
                  <c:v>89798114.20543997</c:v>
                </c:pt>
                <c:pt idx="2664">
                  <c:v>90322794.613770485</c:v>
                </c:pt>
                <c:pt idx="2665">
                  <c:v>89570019.635911435</c:v>
                </c:pt>
                <c:pt idx="2666">
                  <c:v>90120792.252913237</c:v>
                </c:pt>
                <c:pt idx="2667">
                  <c:v>90102741.418306753</c:v>
                </c:pt>
                <c:pt idx="2668">
                  <c:v>90206500.876291841</c:v>
                </c:pt>
                <c:pt idx="2669">
                  <c:v>90678347.327138633</c:v>
                </c:pt>
                <c:pt idx="2670">
                  <c:v>91393550.882132947</c:v>
                </c:pt>
                <c:pt idx="2671">
                  <c:v>92030744.211907446</c:v>
                </c:pt>
                <c:pt idx="2672">
                  <c:v>92827148.456263244</c:v>
                </c:pt>
                <c:pt idx="2673">
                  <c:v>93011568.599171773</c:v>
                </c:pt>
                <c:pt idx="2674">
                  <c:v>92958845.486659363</c:v>
                </c:pt>
                <c:pt idx="2675">
                  <c:v>91315211.539768606</c:v>
                </c:pt>
                <c:pt idx="2676">
                  <c:v>92101530.301022813</c:v>
                </c:pt>
                <c:pt idx="2677">
                  <c:v>93112231.914181039</c:v>
                </c:pt>
                <c:pt idx="2678">
                  <c:v>93535035.721320122</c:v>
                </c:pt>
                <c:pt idx="2679">
                  <c:v>93054624.135826811</c:v>
                </c:pt>
                <c:pt idx="2680">
                  <c:v>93385241.095840141</c:v>
                </c:pt>
                <c:pt idx="2681">
                  <c:v>93088007.172998354</c:v>
                </c:pt>
                <c:pt idx="2682">
                  <c:v>93842471.303778425</c:v>
                </c:pt>
                <c:pt idx="2683">
                  <c:v>94075044.48351717</c:v>
                </c:pt>
                <c:pt idx="2684">
                  <c:v>93320045.580242902</c:v>
                </c:pt>
                <c:pt idx="2685">
                  <c:v>93183814.849829197</c:v>
                </c:pt>
                <c:pt idx="2686">
                  <c:v>93803491.143648311</c:v>
                </c:pt>
                <c:pt idx="2687">
                  <c:v>93458742.499055877</c:v>
                </c:pt>
                <c:pt idx="2688">
                  <c:v>93198625.26481761</c:v>
                </c:pt>
                <c:pt idx="2689">
                  <c:v>93738806.299251318</c:v>
                </c:pt>
                <c:pt idx="2690">
                  <c:v>93582996.283211783</c:v>
                </c:pt>
                <c:pt idx="2691">
                  <c:v>92863673.585888833</c:v>
                </c:pt>
                <c:pt idx="2692">
                  <c:v>93647165.197297782</c:v>
                </c:pt>
                <c:pt idx="2693">
                  <c:v>92765200.237254396</c:v>
                </c:pt>
                <c:pt idx="2694">
                  <c:v>93511341.950034812</c:v>
                </c:pt>
                <c:pt idx="2695">
                  <c:v>93483384.834910959</c:v>
                </c:pt>
                <c:pt idx="2696">
                  <c:v>92848391.323159367</c:v>
                </c:pt>
                <c:pt idx="2697">
                  <c:v>91256685.032114968</c:v>
                </c:pt>
                <c:pt idx="2698">
                  <c:v>91197654.091168091</c:v>
                </c:pt>
                <c:pt idx="2699">
                  <c:v>92117507.321297109</c:v>
                </c:pt>
                <c:pt idx="2700">
                  <c:v>93269909.357177392</c:v>
                </c:pt>
                <c:pt idx="2701">
                  <c:v>93495778.915181249</c:v>
                </c:pt>
                <c:pt idx="2702">
                  <c:v>93219278.944666579</c:v>
                </c:pt>
                <c:pt idx="2703">
                  <c:v>91838266.420105711</c:v>
                </c:pt>
                <c:pt idx="2704">
                  <c:v>91733312.405727297</c:v>
                </c:pt>
                <c:pt idx="2705">
                  <c:v>90835539.863208637</c:v>
                </c:pt>
                <c:pt idx="2706">
                  <c:v>92213621.976182967</c:v>
                </c:pt>
                <c:pt idx="2707">
                  <c:v>90945915.067052007</c:v>
                </c:pt>
                <c:pt idx="2708">
                  <c:v>91980199.529953822</c:v>
                </c:pt>
                <c:pt idx="2709">
                  <c:v>92661471.651389107</c:v>
                </c:pt>
                <c:pt idx="2710">
                  <c:v>93335760.174764201</c:v>
                </c:pt>
                <c:pt idx="2711">
                  <c:v>93447050.191702589</c:v>
                </c:pt>
                <c:pt idx="2712">
                  <c:v>92772160.310756296</c:v>
                </c:pt>
                <c:pt idx="2713">
                  <c:v>92823785.07642886</c:v>
                </c:pt>
                <c:pt idx="2714">
                  <c:v>92824447.814197749</c:v>
                </c:pt>
                <c:pt idx="2715">
                  <c:v>93862351.127349779</c:v>
                </c:pt>
                <c:pt idx="2716">
                  <c:v>94208198.663904577</c:v>
                </c:pt>
                <c:pt idx="2717">
                  <c:v>94916328.264408812</c:v>
                </c:pt>
                <c:pt idx="2718">
                  <c:v>94998292.318211049</c:v>
                </c:pt>
                <c:pt idx="2719">
                  <c:v>94977703.751544818</c:v>
                </c:pt>
                <c:pt idx="2720">
                  <c:v>95458561.24429141</c:v>
                </c:pt>
                <c:pt idx="2721">
                  <c:v>95289118.816371888</c:v>
                </c:pt>
                <c:pt idx="2722">
                  <c:v>95087071.882364735</c:v>
                </c:pt>
                <c:pt idx="2723">
                  <c:v>95088648.635113195</c:v>
                </c:pt>
                <c:pt idx="2724">
                  <c:v>94917046.069405854</c:v>
                </c:pt>
                <c:pt idx="2725">
                  <c:v>95801915.029824719</c:v>
                </c:pt>
                <c:pt idx="2726">
                  <c:v>95924157.051310301</c:v>
                </c:pt>
                <c:pt idx="2727">
                  <c:v>96782144.189386666</c:v>
                </c:pt>
                <c:pt idx="2728">
                  <c:v>97012743.05625701</c:v>
                </c:pt>
                <c:pt idx="2729">
                  <c:v>98215120.680665255</c:v>
                </c:pt>
                <c:pt idx="2730">
                  <c:v>98841799.019122228</c:v>
                </c:pt>
                <c:pt idx="2731">
                  <c:v>99388926.570138559</c:v>
                </c:pt>
                <c:pt idx="2732">
                  <c:v>99377232.393369973</c:v>
                </c:pt>
                <c:pt idx="2733">
                  <c:v>98557934.668394744</c:v>
                </c:pt>
                <c:pt idx="2734">
                  <c:v>97963749.758120596</c:v>
                </c:pt>
                <c:pt idx="2735">
                  <c:v>98072017.593656138</c:v>
                </c:pt>
                <c:pt idx="2736">
                  <c:v>98741306.342179969</c:v>
                </c:pt>
                <c:pt idx="2737">
                  <c:v>98668685.22516261</c:v>
                </c:pt>
                <c:pt idx="2738">
                  <c:v>99231846.358457252</c:v>
                </c:pt>
                <c:pt idx="2739">
                  <c:v>99182859.211042613</c:v>
                </c:pt>
                <c:pt idx="2740">
                  <c:v>99367661.274548292</c:v>
                </c:pt>
                <c:pt idx="2741">
                  <c:v>99600067.817322135</c:v>
                </c:pt>
                <c:pt idx="2742">
                  <c:v>99229286.72966589</c:v>
                </c:pt>
                <c:pt idx="2743">
                  <c:v>99696524.365120322</c:v>
                </c:pt>
                <c:pt idx="2744">
                  <c:v>99713876.946277022</c:v>
                </c:pt>
                <c:pt idx="2745">
                  <c:v>98078237.640438601</c:v>
                </c:pt>
                <c:pt idx="2746">
                  <c:v>99329530.020058125</c:v>
                </c:pt>
                <c:pt idx="2747">
                  <c:v>96994390.749201268</c:v>
                </c:pt>
                <c:pt idx="2748">
                  <c:v>95172354.071299061</c:v>
                </c:pt>
                <c:pt idx="2749">
                  <c:v>96353980.062012181</c:v>
                </c:pt>
                <c:pt idx="2750">
                  <c:v>95771764.16485019</c:v>
                </c:pt>
                <c:pt idx="2751">
                  <c:v>97085649.323128894</c:v>
                </c:pt>
                <c:pt idx="2752">
                  <c:v>98960520.294304296</c:v>
                </c:pt>
                <c:pt idx="2753">
                  <c:v>98904874.884707406</c:v>
                </c:pt>
                <c:pt idx="2754">
                  <c:v>98031879.482995898</c:v>
                </c:pt>
                <c:pt idx="2755">
                  <c:v>99541310.525783896</c:v>
                </c:pt>
                <c:pt idx="2756">
                  <c:v>98509293.211040646</c:v>
                </c:pt>
                <c:pt idx="2757">
                  <c:v>98009905.622165143</c:v>
                </c:pt>
                <c:pt idx="2758">
                  <c:v>99897304.009114444</c:v>
                </c:pt>
                <c:pt idx="2759">
                  <c:v>98700462.975251019</c:v>
                </c:pt>
                <c:pt idx="2760">
                  <c:v>97474026.106929526</c:v>
                </c:pt>
                <c:pt idx="2761">
                  <c:v>97250151.383492991</c:v>
                </c:pt>
                <c:pt idx="2762">
                  <c:v>99183861.111525357</c:v>
                </c:pt>
                <c:pt idx="2763">
                  <c:v>100147056.90344578</c:v>
                </c:pt>
                <c:pt idx="2764">
                  <c:v>100397425.28706652</c:v>
                </c:pt>
                <c:pt idx="2765">
                  <c:v>101767709.19754145</c:v>
                </c:pt>
                <c:pt idx="2766">
                  <c:v>101741541.93384887</c:v>
                </c:pt>
                <c:pt idx="2767">
                  <c:v>101720903.27963175</c:v>
                </c:pt>
                <c:pt idx="2768">
                  <c:v>101639907.58850375</c:v>
                </c:pt>
                <c:pt idx="2769">
                  <c:v>101358832.81040682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7-4C38-8A92-4119BF652247}"/>
            </c:ext>
          </c:extLst>
        </c:ser>
        <c:ser>
          <c:idx val="1"/>
          <c:order val="1"/>
          <c:tx>
            <c:strRef>
              <c:f>차트!$L$1</c:f>
              <c:strCache>
                <c:ptCount val="1"/>
                <c:pt idx="0">
                  <c:v>QQQ 바이홀드 전략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차트!$J$2:$J$2771</c:f>
              <c:numCache>
                <c:formatCode>m/d/yyyy</c:formatCode>
                <c:ptCount val="2770"/>
                <c:pt idx="0">
                  <c:v>40543</c:v>
                </c:pt>
                <c:pt idx="1">
                  <c:v>40546</c:v>
                </c:pt>
                <c:pt idx="2">
                  <c:v>40547</c:v>
                </c:pt>
                <c:pt idx="3">
                  <c:v>40548</c:v>
                </c:pt>
                <c:pt idx="4">
                  <c:v>40549</c:v>
                </c:pt>
                <c:pt idx="5">
                  <c:v>40550</c:v>
                </c:pt>
                <c:pt idx="6">
                  <c:v>40553</c:v>
                </c:pt>
                <c:pt idx="7">
                  <c:v>40554</c:v>
                </c:pt>
                <c:pt idx="8">
                  <c:v>40555</c:v>
                </c:pt>
                <c:pt idx="9">
                  <c:v>40556</c:v>
                </c:pt>
                <c:pt idx="10">
                  <c:v>40557</c:v>
                </c:pt>
                <c:pt idx="11">
                  <c:v>40561</c:v>
                </c:pt>
                <c:pt idx="12">
                  <c:v>40562</c:v>
                </c:pt>
                <c:pt idx="13">
                  <c:v>40563</c:v>
                </c:pt>
                <c:pt idx="14">
                  <c:v>40564</c:v>
                </c:pt>
                <c:pt idx="15">
                  <c:v>40567</c:v>
                </c:pt>
                <c:pt idx="16">
                  <c:v>40568</c:v>
                </c:pt>
                <c:pt idx="17">
                  <c:v>40569</c:v>
                </c:pt>
                <c:pt idx="18">
                  <c:v>40570</c:v>
                </c:pt>
                <c:pt idx="19">
                  <c:v>40571</c:v>
                </c:pt>
                <c:pt idx="20">
                  <c:v>40574</c:v>
                </c:pt>
                <c:pt idx="21">
                  <c:v>40575</c:v>
                </c:pt>
                <c:pt idx="22">
                  <c:v>40576</c:v>
                </c:pt>
                <c:pt idx="23">
                  <c:v>40577</c:v>
                </c:pt>
                <c:pt idx="24">
                  <c:v>40578</c:v>
                </c:pt>
                <c:pt idx="25">
                  <c:v>40581</c:v>
                </c:pt>
                <c:pt idx="26">
                  <c:v>40582</c:v>
                </c:pt>
                <c:pt idx="27">
                  <c:v>40583</c:v>
                </c:pt>
                <c:pt idx="28">
                  <c:v>40584</c:v>
                </c:pt>
                <c:pt idx="29">
                  <c:v>40585</c:v>
                </c:pt>
                <c:pt idx="30">
                  <c:v>40588</c:v>
                </c:pt>
                <c:pt idx="31">
                  <c:v>40589</c:v>
                </c:pt>
                <c:pt idx="32">
                  <c:v>40590</c:v>
                </c:pt>
                <c:pt idx="33">
                  <c:v>40591</c:v>
                </c:pt>
                <c:pt idx="34">
                  <c:v>40592</c:v>
                </c:pt>
                <c:pt idx="35">
                  <c:v>40596</c:v>
                </c:pt>
                <c:pt idx="36">
                  <c:v>40597</c:v>
                </c:pt>
                <c:pt idx="37">
                  <c:v>40598</c:v>
                </c:pt>
                <c:pt idx="38">
                  <c:v>40599</c:v>
                </c:pt>
                <c:pt idx="39">
                  <c:v>40602</c:v>
                </c:pt>
                <c:pt idx="40">
                  <c:v>40603</c:v>
                </c:pt>
                <c:pt idx="41">
                  <c:v>40604</c:v>
                </c:pt>
                <c:pt idx="42">
                  <c:v>40605</c:v>
                </c:pt>
                <c:pt idx="43">
                  <c:v>40606</c:v>
                </c:pt>
                <c:pt idx="44">
                  <c:v>40609</c:v>
                </c:pt>
                <c:pt idx="45">
                  <c:v>40610</c:v>
                </c:pt>
                <c:pt idx="46">
                  <c:v>40611</c:v>
                </c:pt>
                <c:pt idx="47">
                  <c:v>40612</c:v>
                </c:pt>
                <c:pt idx="48">
                  <c:v>40613</c:v>
                </c:pt>
                <c:pt idx="49">
                  <c:v>40616</c:v>
                </c:pt>
                <c:pt idx="50">
                  <c:v>40617</c:v>
                </c:pt>
                <c:pt idx="51">
                  <c:v>40618</c:v>
                </c:pt>
                <c:pt idx="52">
                  <c:v>40619</c:v>
                </c:pt>
                <c:pt idx="53">
                  <c:v>40620</c:v>
                </c:pt>
                <c:pt idx="54">
                  <c:v>40623</c:v>
                </c:pt>
                <c:pt idx="55">
                  <c:v>40624</c:v>
                </c:pt>
                <c:pt idx="56">
                  <c:v>40625</c:v>
                </c:pt>
                <c:pt idx="57">
                  <c:v>40626</c:v>
                </c:pt>
                <c:pt idx="58">
                  <c:v>40627</c:v>
                </c:pt>
                <c:pt idx="59">
                  <c:v>40630</c:v>
                </c:pt>
                <c:pt idx="60">
                  <c:v>40631</c:v>
                </c:pt>
                <c:pt idx="61">
                  <c:v>40632</c:v>
                </c:pt>
                <c:pt idx="62">
                  <c:v>40633</c:v>
                </c:pt>
                <c:pt idx="63">
                  <c:v>40634</c:v>
                </c:pt>
                <c:pt idx="64">
                  <c:v>40637</c:v>
                </c:pt>
                <c:pt idx="65">
                  <c:v>40638</c:v>
                </c:pt>
                <c:pt idx="66">
                  <c:v>40639</c:v>
                </c:pt>
                <c:pt idx="67">
                  <c:v>40640</c:v>
                </c:pt>
                <c:pt idx="68">
                  <c:v>40641</c:v>
                </c:pt>
                <c:pt idx="69">
                  <c:v>40644</c:v>
                </c:pt>
                <c:pt idx="70">
                  <c:v>40645</c:v>
                </c:pt>
                <c:pt idx="71">
                  <c:v>40646</c:v>
                </c:pt>
                <c:pt idx="72">
                  <c:v>40647</c:v>
                </c:pt>
                <c:pt idx="73">
                  <c:v>40648</c:v>
                </c:pt>
                <c:pt idx="74">
                  <c:v>40651</c:v>
                </c:pt>
                <c:pt idx="75">
                  <c:v>40652</c:v>
                </c:pt>
                <c:pt idx="76">
                  <c:v>40653</c:v>
                </c:pt>
                <c:pt idx="77">
                  <c:v>40654</c:v>
                </c:pt>
                <c:pt idx="78">
                  <c:v>40658</c:v>
                </c:pt>
                <c:pt idx="79">
                  <c:v>40659</c:v>
                </c:pt>
                <c:pt idx="80">
                  <c:v>40660</c:v>
                </c:pt>
                <c:pt idx="81">
                  <c:v>40661</c:v>
                </c:pt>
                <c:pt idx="82">
                  <c:v>40662</c:v>
                </c:pt>
                <c:pt idx="83">
                  <c:v>40665</c:v>
                </c:pt>
                <c:pt idx="84">
                  <c:v>40666</c:v>
                </c:pt>
                <c:pt idx="85">
                  <c:v>40667</c:v>
                </c:pt>
                <c:pt idx="86">
                  <c:v>40668</c:v>
                </c:pt>
                <c:pt idx="87">
                  <c:v>40669</c:v>
                </c:pt>
                <c:pt idx="88">
                  <c:v>40672</c:v>
                </c:pt>
                <c:pt idx="89">
                  <c:v>40673</c:v>
                </c:pt>
                <c:pt idx="90">
                  <c:v>40674</c:v>
                </c:pt>
                <c:pt idx="91">
                  <c:v>40675</c:v>
                </c:pt>
                <c:pt idx="92">
                  <c:v>40676</c:v>
                </c:pt>
                <c:pt idx="93">
                  <c:v>40679</c:v>
                </c:pt>
                <c:pt idx="94">
                  <c:v>40680</c:v>
                </c:pt>
                <c:pt idx="95">
                  <c:v>40681</c:v>
                </c:pt>
                <c:pt idx="96">
                  <c:v>40682</c:v>
                </c:pt>
                <c:pt idx="97">
                  <c:v>40683</c:v>
                </c:pt>
                <c:pt idx="98">
                  <c:v>40686</c:v>
                </c:pt>
                <c:pt idx="99">
                  <c:v>40687</c:v>
                </c:pt>
                <c:pt idx="100">
                  <c:v>40688</c:v>
                </c:pt>
                <c:pt idx="101">
                  <c:v>40689</c:v>
                </c:pt>
                <c:pt idx="102">
                  <c:v>40690</c:v>
                </c:pt>
                <c:pt idx="103">
                  <c:v>40694</c:v>
                </c:pt>
                <c:pt idx="104">
                  <c:v>40695</c:v>
                </c:pt>
                <c:pt idx="105">
                  <c:v>40696</c:v>
                </c:pt>
                <c:pt idx="106">
                  <c:v>40697</c:v>
                </c:pt>
                <c:pt idx="107">
                  <c:v>40700</c:v>
                </c:pt>
                <c:pt idx="108">
                  <c:v>40701</c:v>
                </c:pt>
                <c:pt idx="109">
                  <c:v>40702</c:v>
                </c:pt>
                <c:pt idx="110">
                  <c:v>40703</c:v>
                </c:pt>
                <c:pt idx="111">
                  <c:v>40704</c:v>
                </c:pt>
                <c:pt idx="112">
                  <c:v>40707</c:v>
                </c:pt>
                <c:pt idx="113">
                  <c:v>40708</c:v>
                </c:pt>
                <c:pt idx="114">
                  <c:v>40709</c:v>
                </c:pt>
                <c:pt idx="115">
                  <c:v>40710</c:v>
                </c:pt>
                <c:pt idx="116">
                  <c:v>40711</c:v>
                </c:pt>
                <c:pt idx="117">
                  <c:v>40714</c:v>
                </c:pt>
                <c:pt idx="118">
                  <c:v>40715</c:v>
                </c:pt>
                <c:pt idx="119">
                  <c:v>40716</c:v>
                </c:pt>
                <c:pt idx="120">
                  <c:v>40717</c:v>
                </c:pt>
                <c:pt idx="121">
                  <c:v>40718</c:v>
                </c:pt>
                <c:pt idx="122">
                  <c:v>40721</c:v>
                </c:pt>
                <c:pt idx="123">
                  <c:v>40722</c:v>
                </c:pt>
                <c:pt idx="124">
                  <c:v>40723</c:v>
                </c:pt>
                <c:pt idx="125">
                  <c:v>40724</c:v>
                </c:pt>
                <c:pt idx="126">
                  <c:v>40725</c:v>
                </c:pt>
                <c:pt idx="127">
                  <c:v>40729</c:v>
                </c:pt>
                <c:pt idx="128">
                  <c:v>40730</c:v>
                </c:pt>
                <c:pt idx="129">
                  <c:v>40731</c:v>
                </c:pt>
                <c:pt idx="130">
                  <c:v>40732</c:v>
                </c:pt>
                <c:pt idx="131">
                  <c:v>40735</c:v>
                </c:pt>
                <c:pt idx="132">
                  <c:v>40736</c:v>
                </c:pt>
                <c:pt idx="133">
                  <c:v>40737</c:v>
                </c:pt>
                <c:pt idx="134">
                  <c:v>40738</c:v>
                </c:pt>
                <c:pt idx="135">
                  <c:v>40739</c:v>
                </c:pt>
                <c:pt idx="136">
                  <c:v>40742</c:v>
                </c:pt>
                <c:pt idx="137">
                  <c:v>40743</c:v>
                </c:pt>
                <c:pt idx="138">
                  <c:v>40744</c:v>
                </c:pt>
                <c:pt idx="139">
                  <c:v>40745</c:v>
                </c:pt>
                <c:pt idx="140">
                  <c:v>40746</c:v>
                </c:pt>
                <c:pt idx="141">
                  <c:v>40749</c:v>
                </c:pt>
                <c:pt idx="142">
                  <c:v>40750</c:v>
                </c:pt>
                <c:pt idx="143">
                  <c:v>40751</c:v>
                </c:pt>
                <c:pt idx="144">
                  <c:v>40752</c:v>
                </c:pt>
                <c:pt idx="145">
                  <c:v>40753</c:v>
                </c:pt>
                <c:pt idx="146">
                  <c:v>40756</c:v>
                </c:pt>
                <c:pt idx="147">
                  <c:v>40757</c:v>
                </c:pt>
                <c:pt idx="148">
                  <c:v>40758</c:v>
                </c:pt>
                <c:pt idx="149">
                  <c:v>40759</c:v>
                </c:pt>
                <c:pt idx="150">
                  <c:v>40760</c:v>
                </c:pt>
                <c:pt idx="151">
                  <c:v>40763</c:v>
                </c:pt>
                <c:pt idx="152">
                  <c:v>40764</c:v>
                </c:pt>
                <c:pt idx="153">
                  <c:v>40765</c:v>
                </c:pt>
                <c:pt idx="154">
                  <c:v>40766</c:v>
                </c:pt>
                <c:pt idx="155">
                  <c:v>40767</c:v>
                </c:pt>
                <c:pt idx="156">
                  <c:v>40770</c:v>
                </c:pt>
                <c:pt idx="157">
                  <c:v>40771</c:v>
                </c:pt>
                <c:pt idx="158">
                  <c:v>40772</c:v>
                </c:pt>
                <c:pt idx="159">
                  <c:v>40773</c:v>
                </c:pt>
                <c:pt idx="160">
                  <c:v>40774</c:v>
                </c:pt>
                <c:pt idx="161">
                  <c:v>40777</c:v>
                </c:pt>
                <c:pt idx="162">
                  <c:v>40778</c:v>
                </c:pt>
                <c:pt idx="163">
                  <c:v>40779</c:v>
                </c:pt>
                <c:pt idx="164">
                  <c:v>40780</c:v>
                </c:pt>
                <c:pt idx="165">
                  <c:v>40781</c:v>
                </c:pt>
                <c:pt idx="166">
                  <c:v>40784</c:v>
                </c:pt>
                <c:pt idx="167">
                  <c:v>40785</c:v>
                </c:pt>
                <c:pt idx="168">
                  <c:v>40786</c:v>
                </c:pt>
                <c:pt idx="169">
                  <c:v>40787</c:v>
                </c:pt>
                <c:pt idx="170">
                  <c:v>40788</c:v>
                </c:pt>
                <c:pt idx="171">
                  <c:v>40792</c:v>
                </c:pt>
                <c:pt idx="172">
                  <c:v>40793</c:v>
                </c:pt>
                <c:pt idx="173">
                  <c:v>40794</c:v>
                </c:pt>
                <c:pt idx="174">
                  <c:v>40795</c:v>
                </c:pt>
                <c:pt idx="175">
                  <c:v>40798</c:v>
                </c:pt>
                <c:pt idx="176">
                  <c:v>40799</c:v>
                </c:pt>
                <c:pt idx="177">
                  <c:v>40800</c:v>
                </c:pt>
                <c:pt idx="178">
                  <c:v>40801</c:v>
                </c:pt>
                <c:pt idx="179">
                  <c:v>40802</c:v>
                </c:pt>
                <c:pt idx="180">
                  <c:v>40805</c:v>
                </c:pt>
                <c:pt idx="181">
                  <c:v>40806</c:v>
                </c:pt>
                <c:pt idx="182">
                  <c:v>40807</c:v>
                </c:pt>
                <c:pt idx="183">
                  <c:v>40808</c:v>
                </c:pt>
                <c:pt idx="184">
                  <c:v>40809</c:v>
                </c:pt>
                <c:pt idx="185">
                  <c:v>40812</c:v>
                </c:pt>
                <c:pt idx="186">
                  <c:v>40813</c:v>
                </c:pt>
                <c:pt idx="187">
                  <c:v>40814</c:v>
                </c:pt>
                <c:pt idx="188">
                  <c:v>40815</c:v>
                </c:pt>
                <c:pt idx="189">
                  <c:v>40816</c:v>
                </c:pt>
                <c:pt idx="190">
                  <c:v>40819</c:v>
                </c:pt>
                <c:pt idx="191">
                  <c:v>40820</c:v>
                </c:pt>
                <c:pt idx="192">
                  <c:v>40821</c:v>
                </c:pt>
                <c:pt idx="193">
                  <c:v>40822</c:v>
                </c:pt>
                <c:pt idx="194">
                  <c:v>40823</c:v>
                </c:pt>
                <c:pt idx="195">
                  <c:v>40826</c:v>
                </c:pt>
                <c:pt idx="196">
                  <c:v>40827</c:v>
                </c:pt>
                <c:pt idx="197">
                  <c:v>40828</c:v>
                </c:pt>
                <c:pt idx="198">
                  <c:v>40829</c:v>
                </c:pt>
                <c:pt idx="199">
                  <c:v>40830</c:v>
                </c:pt>
                <c:pt idx="200">
                  <c:v>40833</c:v>
                </c:pt>
                <c:pt idx="201">
                  <c:v>40834</c:v>
                </c:pt>
                <c:pt idx="202">
                  <c:v>40835</c:v>
                </c:pt>
                <c:pt idx="203">
                  <c:v>40836</c:v>
                </c:pt>
                <c:pt idx="204">
                  <c:v>40837</c:v>
                </c:pt>
                <c:pt idx="205">
                  <c:v>40840</c:v>
                </c:pt>
                <c:pt idx="206">
                  <c:v>40841</c:v>
                </c:pt>
                <c:pt idx="207">
                  <c:v>40842</c:v>
                </c:pt>
                <c:pt idx="208">
                  <c:v>40843</c:v>
                </c:pt>
                <c:pt idx="209">
                  <c:v>40844</c:v>
                </c:pt>
                <c:pt idx="210">
                  <c:v>40847</c:v>
                </c:pt>
                <c:pt idx="211">
                  <c:v>40848</c:v>
                </c:pt>
                <c:pt idx="212">
                  <c:v>40849</c:v>
                </c:pt>
                <c:pt idx="213">
                  <c:v>40850</c:v>
                </c:pt>
                <c:pt idx="214">
                  <c:v>40851</c:v>
                </c:pt>
                <c:pt idx="215">
                  <c:v>40854</c:v>
                </c:pt>
                <c:pt idx="216">
                  <c:v>40855</c:v>
                </c:pt>
                <c:pt idx="217">
                  <c:v>40856</c:v>
                </c:pt>
                <c:pt idx="218">
                  <c:v>40857</c:v>
                </c:pt>
                <c:pt idx="219">
                  <c:v>40858</c:v>
                </c:pt>
                <c:pt idx="220">
                  <c:v>40861</c:v>
                </c:pt>
                <c:pt idx="221">
                  <c:v>40862</c:v>
                </c:pt>
                <c:pt idx="222">
                  <c:v>40863</c:v>
                </c:pt>
                <c:pt idx="223">
                  <c:v>40864</c:v>
                </c:pt>
                <c:pt idx="224">
                  <c:v>40865</c:v>
                </c:pt>
                <c:pt idx="225">
                  <c:v>40868</c:v>
                </c:pt>
                <c:pt idx="226">
                  <c:v>40869</c:v>
                </c:pt>
                <c:pt idx="227">
                  <c:v>40870</c:v>
                </c:pt>
                <c:pt idx="228">
                  <c:v>40872</c:v>
                </c:pt>
                <c:pt idx="229">
                  <c:v>40875</c:v>
                </c:pt>
                <c:pt idx="230">
                  <c:v>40876</c:v>
                </c:pt>
                <c:pt idx="231">
                  <c:v>40877</c:v>
                </c:pt>
                <c:pt idx="232">
                  <c:v>40878</c:v>
                </c:pt>
                <c:pt idx="233">
                  <c:v>40879</c:v>
                </c:pt>
                <c:pt idx="234">
                  <c:v>40882</c:v>
                </c:pt>
                <c:pt idx="235">
                  <c:v>40883</c:v>
                </c:pt>
                <c:pt idx="236">
                  <c:v>40884</c:v>
                </c:pt>
                <c:pt idx="237">
                  <c:v>40885</c:v>
                </c:pt>
                <c:pt idx="238">
                  <c:v>40886</c:v>
                </c:pt>
                <c:pt idx="239">
                  <c:v>40889</c:v>
                </c:pt>
                <c:pt idx="240">
                  <c:v>40890</c:v>
                </c:pt>
                <c:pt idx="241">
                  <c:v>40891</c:v>
                </c:pt>
                <c:pt idx="242">
                  <c:v>40892</c:v>
                </c:pt>
                <c:pt idx="243">
                  <c:v>40893</c:v>
                </c:pt>
                <c:pt idx="244">
                  <c:v>40896</c:v>
                </c:pt>
                <c:pt idx="245">
                  <c:v>40897</c:v>
                </c:pt>
                <c:pt idx="246">
                  <c:v>40898</c:v>
                </c:pt>
                <c:pt idx="247">
                  <c:v>40899</c:v>
                </c:pt>
                <c:pt idx="248">
                  <c:v>40900</c:v>
                </c:pt>
                <c:pt idx="249">
                  <c:v>40904</c:v>
                </c:pt>
                <c:pt idx="250">
                  <c:v>40905</c:v>
                </c:pt>
                <c:pt idx="251">
                  <c:v>40906</c:v>
                </c:pt>
                <c:pt idx="252">
                  <c:v>40907</c:v>
                </c:pt>
                <c:pt idx="253">
                  <c:v>40911</c:v>
                </c:pt>
                <c:pt idx="254">
                  <c:v>40912</c:v>
                </c:pt>
                <c:pt idx="255">
                  <c:v>40913</c:v>
                </c:pt>
                <c:pt idx="256">
                  <c:v>40914</c:v>
                </c:pt>
                <c:pt idx="257">
                  <c:v>40917</c:v>
                </c:pt>
                <c:pt idx="258">
                  <c:v>40918</c:v>
                </c:pt>
                <c:pt idx="259">
                  <c:v>40919</c:v>
                </c:pt>
                <c:pt idx="260">
                  <c:v>40920</c:v>
                </c:pt>
                <c:pt idx="261">
                  <c:v>40921</c:v>
                </c:pt>
                <c:pt idx="262">
                  <c:v>40925</c:v>
                </c:pt>
                <c:pt idx="263">
                  <c:v>40926</c:v>
                </c:pt>
                <c:pt idx="264">
                  <c:v>40927</c:v>
                </c:pt>
                <c:pt idx="265">
                  <c:v>40928</c:v>
                </c:pt>
                <c:pt idx="266">
                  <c:v>40931</c:v>
                </c:pt>
                <c:pt idx="267">
                  <c:v>40932</c:v>
                </c:pt>
                <c:pt idx="268">
                  <c:v>40933</c:v>
                </c:pt>
                <c:pt idx="269">
                  <c:v>40934</c:v>
                </c:pt>
                <c:pt idx="270">
                  <c:v>40935</c:v>
                </c:pt>
                <c:pt idx="271">
                  <c:v>40938</c:v>
                </c:pt>
                <c:pt idx="272">
                  <c:v>40939</c:v>
                </c:pt>
                <c:pt idx="273">
                  <c:v>40940</c:v>
                </c:pt>
                <c:pt idx="274">
                  <c:v>40941</c:v>
                </c:pt>
                <c:pt idx="275">
                  <c:v>40942</c:v>
                </c:pt>
                <c:pt idx="276">
                  <c:v>40945</c:v>
                </c:pt>
                <c:pt idx="277">
                  <c:v>40946</c:v>
                </c:pt>
                <c:pt idx="278">
                  <c:v>40947</c:v>
                </c:pt>
                <c:pt idx="279">
                  <c:v>40948</c:v>
                </c:pt>
                <c:pt idx="280">
                  <c:v>40949</c:v>
                </c:pt>
                <c:pt idx="281">
                  <c:v>40952</c:v>
                </c:pt>
                <c:pt idx="282">
                  <c:v>40953</c:v>
                </c:pt>
                <c:pt idx="283">
                  <c:v>40954</c:v>
                </c:pt>
                <c:pt idx="284">
                  <c:v>40955</c:v>
                </c:pt>
                <c:pt idx="285">
                  <c:v>40956</c:v>
                </c:pt>
                <c:pt idx="286">
                  <c:v>40960</c:v>
                </c:pt>
                <c:pt idx="287">
                  <c:v>40961</c:v>
                </c:pt>
                <c:pt idx="288">
                  <c:v>40962</c:v>
                </c:pt>
                <c:pt idx="289">
                  <c:v>40963</c:v>
                </c:pt>
                <c:pt idx="290">
                  <c:v>40966</c:v>
                </c:pt>
                <c:pt idx="291">
                  <c:v>40967</c:v>
                </c:pt>
                <c:pt idx="292">
                  <c:v>40968</c:v>
                </c:pt>
                <c:pt idx="293">
                  <c:v>40969</c:v>
                </c:pt>
                <c:pt idx="294">
                  <c:v>40970</c:v>
                </c:pt>
                <c:pt idx="295">
                  <c:v>40973</c:v>
                </c:pt>
                <c:pt idx="296">
                  <c:v>40974</c:v>
                </c:pt>
                <c:pt idx="297">
                  <c:v>40975</c:v>
                </c:pt>
                <c:pt idx="298">
                  <c:v>40976</c:v>
                </c:pt>
                <c:pt idx="299">
                  <c:v>40977</c:v>
                </c:pt>
                <c:pt idx="300">
                  <c:v>40980</c:v>
                </c:pt>
                <c:pt idx="301">
                  <c:v>40981</c:v>
                </c:pt>
                <c:pt idx="302">
                  <c:v>40982</c:v>
                </c:pt>
                <c:pt idx="303">
                  <c:v>40983</c:v>
                </c:pt>
                <c:pt idx="304">
                  <c:v>40984</c:v>
                </c:pt>
                <c:pt idx="305">
                  <c:v>40987</c:v>
                </c:pt>
                <c:pt idx="306">
                  <c:v>40988</c:v>
                </c:pt>
                <c:pt idx="307">
                  <c:v>40989</c:v>
                </c:pt>
                <c:pt idx="308">
                  <c:v>40990</c:v>
                </c:pt>
                <c:pt idx="309">
                  <c:v>40991</c:v>
                </c:pt>
                <c:pt idx="310">
                  <c:v>40994</c:v>
                </c:pt>
                <c:pt idx="311">
                  <c:v>40995</c:v>
                </c:pt>
                <c:pt idx="312">
                  <c:v>40996</c:v>
                </c:pt>
                <c:pt idx="313">
                  <c:v>40997</c:v>
                </c:pt>
                <c:pt idx="314">
                  <c:v>40998</c:v>
                </c:pt>
                <c:pt idx="315">
                  <c:v>41001</c:v>
                </c:pt>
                <c:pt idx="316">
                  <c:v>41002</c:v>
                </c:pt>
                <c:pt idx="317">
                  <c:v>41003</c:v>
                </c:pt>
                <c:pt idx="318">
                  <c:v>41004</c:v>
                </c:pt>
                <c:pt idx="319">
                  <c:v>41008</c:v>
                </c:pt>
                <c:pt idx="320">
                  <c:v>41009</c:v>
                </c:pt>
                <c:pt idx="321">
                  <c:v>41010</c:v>
                </c:pt>
                <c:pt idx="322">
                  <c:v>41011</c:v>
                </c:pt>
                <c:pt idx="323">
                  <c:v>41012</c:v>
                </c:pt>
                <c:pt idx="324">
                  <c:v>41015</c:v>
                </c:pt>
                <c:pt idx="325">
                  <c:v>41016</c:v>
                </c:pt>
                <c:pt idx="326">
                  <c:v>41017</c:v>
                </c:pt>
                <c:pt idx="327">
                  <c:v>41018</c:v>
                </c:pt>
                <c:pt idx="328">
                  <c:v>41019</c:v>
                </c:pt>
                <c:pt idx="329">
                  <c:v>41022</c:v>
                </c:pt>
                <c:pt idx="330">
                  <c:v>41023</c:v>
                </c:pt>
                <c:pt idx="331">
                  <c:v>41024</c:v>
                </c:pt>
                <c:pt idx="332">
                  <c:v>41025</c:v>
                </c:pt>
                <c:pt idx="333">
                  <c:v>41026</c:v>
                </c:pt>
                <c:pt idx="334">
                  <c:v>41029</c:v>
                </c:pt>
                <c:pt idx="335">
                  <c:v>41030</c:v>
                </c:pt>
                <c:pt idx="336">
                  <c:v>41031</c:v>
                </c:pt>
                <c:pt idx="337">
                  <c:v>41032</c:v>
                </c:pt>
                <c:pt idx="338">
                  <c:v>41033</c:v>
                </c:pt>
                <c:pt idx="339">
                  <c:v>41036</c:v>
                </c:pt>
                <c:pt idx="340">
                  <c:v>41037</c:v>
                </c:pt>
                <c:pt idx="341">
                  <c:v>41038</c:v>
                </c:pt>
                <c:pt idx="342">
                  <c:v>41039</c:v>
                </c:pt>
                <c:pt idx="343">
                  <c:v>41040</c:v>
                </c:pt>
                <c:pt idx="344">
                  <c:v>41043</c:v>
                </c:pt>
                <c:pt idx="345">
                  <c:v>41044</c:v>
                </c:pt>
                <c:pt idx="346">
                  <c:v>41045</c:v>
                </c:pt>
                <c:pt idx="347">
                  <c:v>41046</c:v>
                </c:pt>
                <c:pt idx="348">
                  <c:v>41047</c:v>
                </c:pt>
                <c:pt idx="349">
                  <c:v>41050</c:v>
                </c:pt>
                <c:pt idx="350">
                  <c:v>41051</c:v>
                </c:pt>
                <c:pt idx="351">
                  <c:v>41052</c:v>
                </c:pt>
                <c:pt idx="352">
                  <c:v>41053</c:v>
                </c:pt>
                <c:pt idx="353">
                  <c:v>41054</c:v>
                </c:pt>
                <c:pt idx="354">
                  <c:v>41058</c:v>
                </c:pt>
                <c:pt idx="355">
                  <c:v>41059</c:v>
                </c:pt>
                <c:pt idx="356">
                  <c:v>41060</c:v>
                </c:pt>
                <c:pt idx="357">
                  <c:v>41061</c:v>
                </c:pt>
                <c:pt idx="358">
                  <c:v>41064</c:v>
                </c:pt>
                <c:pt idx="359">
                  <c:v>41065</c:v>
                </c:pt>
                <c:pt idx="360">
                  <c:v>41066</c:v>
                </c:pt>
                <c:pt idx="361">
                  <c:v>41067</c:v>
                </c:pt>
                <c:pt idx="362">
                  <c:v>41068</c:v>
                </c:pt>
                <c:pt idx="363">
                  <c:v>41071</c:v>
                </c:pt>
                <c:pt idx="364">
                  <c:v>41072</c:v>
                </c:pt>
                <c:pt idx="365">
                  <c:v>41073</c:v>
                </c:pt>
                <c:pt idx="366">
                  <c:v>41074</c:v>
                </c:pt>
                <c:pt idx="367">
                  <c:v>41075</c:v>
                </c:pt>
                <c:pt idx="368">
                  <c:v>41078</c:v>
                </c:pt>
                <c:pt idx="369">
                  <c:v>41079</c:v>
                </c:pt>
                <c:pt idx="370">
                  <c:v>41080</c:v>
                </c:pt>
                <c:pt idx="371">
                  <c:v>41081</c:v>
                </c:pt>
                <c:pt idx="372">
                  <c:v>41082</c:v>
                </c:pt>
                <c:pt idx="373">
                  <c:v>41085</c:v>
                </c:pt>
                <c:pt idx="374">
                  <c:v>41086</c:v>
                </c:pt>
                <c:pt idx="375">
                  <c:v>41087</c:v>
                </c:pt>
                <c:pt idx="376">
                  <c:v>41088</c:v>
                </c:pt>
                <c:pt idx="377">
                  <c:v>41089</c:v>
                </c:pt>
                <c:pt idx="378">
                  <c:v>41092</c:v>
                </c:pt>
                <c:pt idx="379">
                  <c:v>41093</c:v>
                </c:pt>
                <c:pt idx="380">
                  <c:v>41095</c:v>
                </c:pt>
                <c:pt idx="381">
                  <c:v>41096</c:v>
                </c:pt>
                <c:pt idx="382">
                  <c:v>41099</c:v>
                </c:pt>
                <c:pt idx="383">
                  <c:v>41100</c:v>
                </c:pt>
                <c:pt idx="384">
                  <c:v>41101</c:v>
                </c:pt>
                <c:pt idx="385">
                  <c:v>41102</c:v>
                </c:pt>
                <c:pt idx="386">
                  <c:v>41103</c:v>
                </c:pt>
                <c:pt idx="387">
                  <c:v>41106</c:v>
                </c:pt>
                <c:pt idx="388">
                  <c:v>41107</c:v>
                </c:pt>
                <c:pt idx="389">
                  <c:v>41108</c:v>
                </c:pt>
                <c:pt idx="390">
                  <c:v>41109</c:v>
                </c:pt>
                <c:pt idx="391">
                  <c:v>41110</c:v>
                </c:pt>
                <c:pt idx="392">
                  <c:v>41113</c:v>
                </c:pt>
                <c:pt idx="393">
                  <c:v>41114</c:v>
                </c:pt>
                <c:pt idx="394">
                  <c:v>41115</c:v>
                </c:pt>
                <c:pt idx="395">
                  <c:v>41116</c:v>
                </c:pt>
                <c:pt idx="396">
                  <c:v>41117</c:v>
                </c:pt>
                <c:pt idx="397">
                  <c:v>41120</c:v>
                </c:pt>
                <c:pt idx="398">
                  <c:v>41121</c:v>
                </c:pt>
                <c:pt idx="399">
                  <c:v>41122</c:v>
                </c:pt>
                <c:pt idx="400">
                  <c:v>41123</c:v>
                </c:pt>
                <c:pt idx="401">
                  <c:v>41124</c:v>
                </c:pt>
                <c:pt idx="402">
                  <c:v>41127</c:v>
                </c:pt>
                <c:pt idx="403">
                  <c:v>41128</c:v>
                </c:pt>
                <c:pt idx="404">
                  <c:v>41129</c:v>
                </c:pt>
                <c:pt idx="405">
                  <c:v>41130</c:v>
                </c:pt>
                <c:pt idx="406">
                  <c:v>41131</c:v>
                </c:pt>
                <c:pt idx="407">
                  <c:v>41134</c:v>
                </c:pt>
                <c:pt idx="408">
                  <c:v>41135</c:v>
                </c:pt>
                <c:pt idx="409">
                  <c:v>41136</c:v>
                </c:pt>
                <c:pt idx="410">
                  <c:v>41137</c:v>
                </c:pt>
                <c:pt idx="411">
                  <c:v>41138</c:v>
                </c:pt>
                <c:pt idx="412">
                  <c:v>41141</c:v>
                </c:pt>
                <c:pt idx="413">
                  <c:v>41142</c:v>
                </c:pt>
                <c:pt idx="414">
                  <c:v>41143</c:v>
                </c:pt>
                <c:pt idx="415">
                  <c:v>41144</c:v>
                </c:pt>
                <c:pt idx="416">
                  <c:v>41145</c:v>
                </c:pt>
                <c:pt idx="417">
                  <c:v>41148</c:v>
                </c:pt>
                <c:pt idx="418">
                  <c:v>41149</c:v>
                </c:pt>
                <c:pt idx="419">
                  <c:v>41150</c:v>
                </c:pt>
                <c:pt idx="420">
                  <c:v>41151</c:v>
                </c:pt>
                <c:pt idx="421">
                  <c:v>41152</c:v>
                </c:pt>
                <c:pt idx="422">
                  <c:v>41156</c:v>
                </c:pt>
                <c:pt idx="423">
                  <c:v>41157</c:v>
                </c:pt>
                <c:pt idx="424">
                  <c:v>41158</c:v>
                </c:pt>
                <c:pt idx="425">
                  <c:v>41159</c:v>
                </c:pt>
                <c:pt idx="426">
                  <c:v>41162</c:v>
                </c:pt>
                <c:pt idx="427">
                  <c:v>41163</c:v>
                </c:pt>
                <c:pt idx="428">
                  <c:v>41164</c:v>
                </c:pt>
                <c:pt idx="429">
                  <c:v>41165</c:v>
                </c:pt>
                <c:pt idx="430">
                  <c:v>41166</c:v>
                </c:pt>
                <c:pt idx="431">
                  <c:v>41169</c:v>
                </c:pt>
                <c:pt idx="432">
                  <c:v>41170</c:v>
                </c:pt>
                <c:pt idx="433">
                  <c:v>41171</c:v>
                </c:pt>
                <c:pt idx="434">
                  <c:v>41172</c:v>
                </c:pt>
                <c:pt idx="435">
                  <c:v>41173</c:v>
                </c:pt>
                <c:pt idx="436">
                  <c:v>41176</c:v>
                </c:pt>
                <c:pt idx="437">
                  <c:v>41177</c:v>
                </c:pt>
                <c:pt idx="438">
                  <c:v>41178</c:v>
                </c:pt>
                <c:pt idx="439">
                  <c:v>41179</c:v>
                </c:pt>
                <c:pt idx="440">
                  <c:v>41180</c:v>
                </c:pt>
                <c:pt idx="441">
                  <c:v>41183</c:v>
                </c:pt>
                <c:pt idx="442">
                  <c:v>41184</c:v>
                </c:pt>
                <c:pt idx="443">
                  <c:v>41185</c:v>
                </c:pt>
                <c:pt idx="444">
                  <c:v>41186</c:v>
                </c:pt>
                <c:pt idx="445">
                  <c:v>41187</c:v>
                </c:pt>
                <c:pt idx="446">
                  <c:v>41190</c:v>
                </c:pt>
                <c:pt idx="447">
                  <c:v>41191</c:v>
                </c:pt>
                <c:pt idx="448">
                  <c:v>41192</c:v>
                </c:pt>
                <c:pt idx="449">
                  <c:v>41193</c:v>
                </c:pt>
                <c:pt idx="450">
                  <c:v>41194</c:v>
                </c:pt>
                <c:pt idx="451">
                  <c:v>41197</c:v>
                </c:pt>
                <c:pt idx="452">
                  <c:v>41198</c:v>
                </c:pt>
                <c:pt idx="453">
                  <c:v>41199</c:v>
                </c:pt>
                <c:pt idx="454">
                  <c:v>41200</c:v>
                </c:pt>
                <c:pt idx="455">
                  <c:v>41201</c:v>
                </c:pt>
                <c:pt idx="456">
                  <c:v>41204</c:v>
                </c:pt>
                <c:pt idx="457">
                  <c:v>41205</c:v>
                </c:pt>
                <c:pt idx="458">
                  <c:v>41206</c:v>
                </c:pt>
                <c:pt idx="459">
                  <c:v>41207</c:v>
                </c:pt>
                <c:pt idx="460">
                  <c:v>41208</c:v>
                </c:pt>
                <c:pt idx="461">
                  <c:v>41213</c:v>
                </c:pt>
                <c:pt idx="462">
                  <c:v>41214</c:v>
                </c:pt>
                <c:pt idx="463">
                  <c:v>41215</c:v>
                </c:pt>
                <c:pt idx="464">
                  <c:v>41218</c:v>
                </c:pt>
                <c:pt idx="465">
                  <c:v>41219</c:v>
                </c:pt>
                <c:pt idx="466">
                  <c:v>41220</c:v>
                </c:pt>
                <c:pt idx="467">
                  <c:v>41221</c:v>
                </c:pt>
                <c:pt idx="468">
                  <c:v>41222</c:v>
                </c:pt>
                <c:pt idx="469">
                  <c:v>41225</c:v>
                </c:pt>
                <c:pt idx="470">
                  <c:v>41226</c:v>
                </c:pt>
                <c:pt idx="471">
                  <c:v>41227</c:v>
                </c:pt>
                <c:pt idx="472">
                  <c:v>41228</c:v>
                </c:pt>
                <c:pt idx="473">
                  <c:v>41229</c:v>
                </c:pt>
                <c:pt idx="474">
                  <c:v>41232</c:v>
                </c:pt>
                <c:pt idx="475">
                  <c:v>41233</c:v>
                </c:pt>
                <c:pt idx="476">
                  <c:v>41234</c:v>
                </c:pt>
                <c:pt idx="477">
                  <c:v>41236</c:v>
                </c:pt>
                <c:pt idx="478">
                  <c:v>41239</c:v>
                </c:pt>
                <c:pt idx="479">
                  <c:v>41240</c:v>
                </c:pt>
                <c:pt idx="480">
                  <c:v>41241</c:v>
                </c:pt>
                <c:pt idx="481">
                  <c:v>41242</c:v>
                </c:pt>
                <c:pt idx="482">
                  <c:v>41243</c:v>
                </c:pt>
                <c:pt idx="483">
                  <c:v>41246</c:v>
                </c:pt>
                <c:pt idx="484">
                  <c:v>41247</c:v>
                </c:pt>
                <c:pt idx="485">
                  <c:v>41248</c:v>
                </c:pt>
                <c:pt idx="486">
                  <c:v>41249</c:v>
                </c:pt>
                <c:pt idx="487">
                  <c:v>41250</c:v>
                </c:pt>
                <c:pt idx="488">
                  <c:v>41253</c:v>
                </c:pt>
                <c:pt idx="489">
                  <c:v>41254</c:v>
                </c:pt>
                <c:pt idx="490">
                  <c:v>41255</c:v>
                </c:pt>
                <c:pt idx="491">
                  <c:v>41256</c:v>
                </c:pt>
                <c:pt idx="492">
                  <c:v>41257</c:v>
                </c:pt>
                <c:pt idx="493">
                  <c:v>41260</c:v>
                </c:pt>
                <c:pt idx="494">
                  <c:v>41261</c:v>
                </c:pt>
                <c:pt idx="495">
                  <c:v>41262</c:v>
                </c:pt>
                <c:pt idx="496">
                  <c:v>41263</c:v>
                </c:pt>
                <c:pt idx="497">
                  <c:v>41264</c:v>
                </c:pt>
                <c:pt idx="498">
                  <c:v>41267</c:v>
                </c:pt>
                <c:pt idx="499">
                  <c:v>41269</c:v>
                </c:pt>
                <c:pt idx="500">
                  <c:v>41270</c:v>
                </c:pt>
                <c:pt idx="501">
                  <c:v>41271</c:v>
                </c:pt>
                <c:pt idx="502">
                  <c:v>41274</c:v>
                </c:pt>
                <c:pt idx="503">
                  <c:v>41276</c:v>
                </c:pt>
                <c:pt idx="504">
                  <c:v>41277</c:v>
                </c:pt>
                <c:pt idx="505">
                  <c:v>41278</c:v>
                </c:pt>
                <c:pt idx="506">
                  <c:v>41281</c:v>
                </c:pt>
                <c:pt idx="507">
                  <c:v>41282</c:v>
                </c:pt>
                <c:pt idx="508">
                  <c:v>41283</c:v>
                </c:pt>
                <c:pt idx="509">
                  <c:v>41284</c:v>
                </c:pt>
                <c:pt idx="510">
                  <c:v>41285</c:v>
                </c:pt>
                <c:pt idx="511">
                  <c:v>41288</c:v>
                </c:pt>
                <c:pt idx="512">
                  <c:v>41289</c:v>
                </c:pt>
                <c:pt idx="513">
                  <c:v>41290</c:v>
                </c:pt>
                <c:pt idx="514">
                  <c:v>41291</c:v>
                </c:pt>
                <c:pt idx="515">
                  <c:v>41292</c:v>
                </c:pt>
                <c:pt idx="516">
                  <c:v>41296</c:v>
                </c:pt>
                <c:pt idx="517">
                  <c:v>41297</c:v>
                </c:pt>
                <c:pt idx="518">
                  <c:v>41298</c:v>
                </c:pt>
                <c:pt idx="519">
                  <c:v>41299</c:v>
                </c:pt>
                <c:pt idx="520">
                  <c:v>41302</c:v>
                </c:pt>
                <c:pt idx="521">
                  <c:v>41303</c:v>
                </c:pt>
                <c:pt idx="522">
                  <c:v>41304</c:v>
                </c:pt>
                <c:pt idx="523">
                  <c:v>41305</c:v>
                </c:pt>
                <c:pt idx="524">
                  <c:v>41306</c:v>
                </c:pt>
                <c:pt idx="525">
                  <c:v>41309</c:v>
                </c:pt>
                <c:pt idx="526">
                  <c:v>41310</c:v>
                </c:pt>
                <c:pt idx="527">
                  <c:v>41311</c:v>
                </c:pt>
                <c:pt idx="528">
                  <c:v>41312</c:v>
                </c:pt>
                <c:pt idx="529">
                  <c:v>41313</c:v>
                </c:pt>
                <c:pt idx="530">
                  <c:v>41316</c:v>
                </c:pt>
                <c:pt idx="531">
                  <c:v>41317</c:v>
                </c:pt>
                <c:pt idx="532">
                  <c:v>41318</c:v>
                </c:pt>
                <c:pt idx="533">
                  <c:v>41319</c:v>
                </c:pt>
                <c:pt idx="534">
                  <c:v>41320</c:v>
                </c:pt>
                <c:pt idx="535">
                  <c:v>41324</c:v>
                </c:pt>
                <c:pt idx="536">
                  <c:v>41325</c:v>
                </c:pt>
                <c:pt idx="537">
                  <c:v>41326</c:v>
                </c:pt>
                <c:pt idx="538">
                  <c:v>41327</c:v>
                </c:pt>
                <c:pt idx="539">
                  <c:v>41330</c:v>
                </c:pt>
                <c:pt idx="540">
                  <c:v>41331</c:v>
                </c:pt>
                <c:pt idx="541">
                  <c:v>41332</c:v>
                </c:pt>
                <c:pt idx="542">
                  <c:v>41333</c:v>
                </c:pt>
                <c:pt idx="543">
                  <c:v>41334</c:v>
                </c:pt>
                <c:pt idx="544">
                  <c:v>41337</c:v>
                </c:pt>
                <c:pt idx="545">
                  <c:v>41338</c:v>
                </c:pt>
                <c:pt idx="546">
                  <c:v>41339</c:v>
                </c:pt>
                <c:pt idx="547">
                  <c:v>41340</c:v>
                </c:pt>
                <c:pt idx="548">
                  <c:v>41341</c:v>
                </c:pt>
                <c:pt idx="549">
                  <c:v>41344</c:v>
                </c:pt>
                <c:pt idx="550">
                  <c:v>41345</c:v>
                </c:pt>
                <c:pt idx="551">
                  <c:v>41346</c:v>
                </c:pt>
                <c:pt idx="552">
                  <c:v>41347</c:v>
                </c:pt>
                <c:pt idx="553">
                  <c:v>41348</c:v>
                </c:pt>
                <c:pt idx="554">
                  <c:v>41351</c:v>
                </c:pt>
                <c:pt idx="555">
                  <c:v>41352</c:v>
                </c:pt>
                <c:pt idx="556">
                  <c:v>41353</c:v>
                </c:pt>
                <c:pt idx="557">
                  <c:v>41354</c:v>
                </c:pt>
                <c:pt idx="558">
                  <c:v>41355</c:v>
                </c:pt>
                <c:pt idx="559">
                  <c:v>41358</c:v>
                </c:pt>
                <c:pt idx="560">
                  <c:v>41359</c:v>
                </c:pt>
                <c:pt idx="561">
                  <c:v>41360</c:v>
                </c:pt>
                <c:pt idx="562">
                  <c:v>41361</c:v>
                </c:pt>
                <c:pt idx="563">
                  <c:v>41365</c:v>
                </c:pt>
                <c:pt idx="564">
                  <c:v>41366</c:v>
                </c:pt>
                <c:pt idx="565">
                  <c:v>41367</c:v>
                </c:pt>
                <c:pt idx="566">
                  <c:v>41368</c:v>
                </c:pt>
                <c:pt idx="567">
                  <c:v>41369</c:v>
                </c:pt>
                <c:pt idx="568">
                  <c:v>41372</c:v>
                </c:pt>
                <c:pt idx="569">
                  <c:v>41373</c:v>
                </c:pt>
                <c:pt idx="570">
                  <c:v>41374</c:v>
                </c:pt>
                <c:pt idx="571">
                  <c:v>41375</c:v>
                </c:pt>
                <c:pt idx="572">
                  <c:v>41376</c:v>
                </c:pt>
                <c:pt idx="573">
                  <c:v>41379</c:v>
                </c:pt>
                <c:pt idx="574">
                  <c:v>41380</c:v>
                </c:pt>
                <c:pt idx="575">
                  <c:v>41381</c:v>
                </c:pt>
                <c:pt idx="576">
                  <c:v>41382</c:v>
                </c:pt>
                <c:pt idx="577">
                  <c:v>41383</c:v>
                </c:pt>
                <c:pt idx="578">
                  <c:v>41386</c:v>
                </c:pt>
                <c:pt idx="579">
                  <c:v>41387</c:v>
                </c:pt>
                <c:pt idx="580">
                  <c:v>41388</c:v>
                </c:pt>
                <c:pt idx="581">
                  <c:v>41389</c:v>
                </c:pt>
                <c:pt idx="582">
                  <c:v>41390</c:v>
                </c:pt>
                <c:pt idx="583">
                  <c:v>41393</c:v>
                </c:pt>
                <c:pt idx="584">
                  <c:v>41394</c:v>
                </c:pt>
                <c:pt idx="585">
                  <c:v>41395</c:v>
                </c:pt>
                <c:pt idx="586">
                  <c:v>41396</c:v>
                </c:pt>
                <c:pt idx="587">
                  <c:v>41397</c:v>
                </c:pt>
                <c:pt idx="588">
                  <c:v>41400</c:v>
                </c:pt>
                <c:pt idx="589">
                  <c:v>41401</c:v>
                </c:pt>
                <c:pt idx="590">
                  <c:v>41402</c:v>
                </c:pt>
                <c:pt idx="591">
                  <c:v>41403</c:v>
                </c:pt>
                <c:pt idx="592">
                  <c:v>41404</c:v>
                </c:pt>
                <c:pt idx="593">
                  <c:v>41407</c:v>
                </c:pt>
                <c:pt idx="594">
                  <c:v>41408</c:v>
                </c:pt>
                <c:pt idx="595">
                  <c:v>41409</c:v>
                </c:pt>
                <c:pt idx="596">
                  <c:v>41410</c:v>
                </c:pt>
                <c:pt idx="597">
                  <c:v>41411</c:v>
                </c:pt>
                <c:pt idx="598">
                  <c:v>41414</c:v>
                </c:pt>
                <c:pt idx="599">
                  <c:v>41415</c:v>
                </c:pt>
                <c:pt idx="600">
                  <c:v>41416</c:v>
                </c:pt>
                <c:pt idx="601">
                  <c:v>41417</c:v>
                </c:pt>
                <c:pt idx="602">
                  <c:v>41418</c:v>
                </c:pt>
                <c:pt idx="603">
                  <c:v>41422</c:v>
                </c:pt>
                <c:pt idx="604">
                  <c:v>41423</c:v>
                </c:pt>
                <c:pt idx="605">
                  <c:v>41424</c:v>
                </c:pt>
                <c:pt idx="606">
                  <c:v>41425</c:v>
                </c:pt>
                <c:pt idx="607">
                  <c:v>41428</c:v>
                </c:pt>
                <c:pt idx="608">
                  <c:v>41429</c:v>
                </c:pt>
                <c:pt idx="609">
                  <c:v>41430</c:v>
                </c:pt>
                <c:pt idx="610">
                  <c:v>41431</c:v>
                </c:pt>
                <c:pt idx="611">
                  <c:v>41432</c:v>
                </c:pt>
                <c:pt idx="612">
                  <c:v>41435</c:v>
                </c:pt>
                <c:pt idx="613">
                  <c:v>41436</c:v>
                </c:pt>
                <c:pt idx="614">
                  <c:v>41437</c:v>
                </c:pt>
                <c:pt idx="615">
                  <c:v>41438</c:v>
                </c:pt>
                <c:pt idx="616">
                  <c:v>41439</c:v>
                </c:pt>
                <c:pt idx="617">
                  <c:v>41442</c:v>
                </c:pt>
                <c:pt idx="618">
                  <c:v>41443</c:v>
                </c:pt>
                <c:pt idx="619">
                  <c:v>41444</c:v>
                </c:pt>
                <c:pt idx="620">
                  <c:v>41445</c:v>
                </c:pt>
                <c:pt idx="621">
                  <c:v>41446</c:v>
                </c:pt>
                <c:pt idx="622">
                  <c:v>41449</c:v>
                </c:pt>
                <c:pt idx="623">
                  <c:v>41450</c:v>
                </c:pt>
                <c:pt idx="624">
                  <c:v>41451</c:v>
                </c:pt>
                <c:pt idx="625">
                  <c:v>41452</c:v>
                </c:pt>
                <c:pt idx="626">
                  <c:v>41453</c:v>
                </c:pt>
                <c:pt idx="627">
                  <c:v>41456</c:v>
                </c:pt>
                <c:pt idx="628">
                  <c:v>41457</c:v>
                </c:pt>
                <c:pt idx="629">
                  <c:v>41458</c:v>
                </c:pt>
                <c:pt idx="630">
                  <c:v>41460</c:v>
                </c:pt>
                <c:pt idx="631">
                  <c:v>41463</c:v>
                </c:pt>
                <c:pt idx="632">
                  <c:v>41464</c:v>
                </c:pt>
                <c:pt idx="633">
                  <c:v>41465</c:v>
                </c:pt>
                <c:pt idx="634">
                  <c:v>41466</c:v>
                </c:pt>
                <c:pt idx="635">
                  <c:v>41467</c:v>
                </c:pt>
                <c:pt idx="636">
                  <c:v>41470</c:v>
                </c:pt>
                <c:pt idx="637">
                  <c:v>41471</c:v>
                </c:pt>
                <c:pt idx="638">
                  <c:v>41472</c:v>
                </c:pt>
                <c:pt idx="639">
                  <c:v>41473</c:v>
                </c:pt>
                <c:pt idx="640">
                  <c:v>41474</c:v>
                </c:pt>
                <c:pt idx="641">
                  <c:v>41477</c:v>
                </c:pt>
                <c:pt idx="642">
                  <c:v>41478</c:v>
                </c:pt>
                <c:pt idx="643">
                  <c:v>41479</c:v>
                </c:pt>
                <c:pt idx="644">
                  <c:v>41480</c:v>
                </c:pt>
                <c:pt idx="645">
                  <c:v>41481</c:v>
                </c:pt>
                <c:pt idx="646">
                  <c:v>41484</c:v>
                </c:pt>
                <c:pt idx="647">
                  <c:v>41485</c:v>
                </c:pt>
                <c:pt idx="648">
                  <c:v>41486</c:v>
                </c:pt>
                <c:pt idx="649">
                  <c:v>41487</c:v>
                </c:pt>
                <c:pt idx="650">
                  <c:v>41488</c:v>
                </c:pt>
                <c:pt idx="651">
                  <c:v>41491</c:v>
                </c:pt>
                <c:pt idx="652">
                  <c:v>41492</c:v>
                </c:pt>
                <c:pt idx="653">
                  <c:v>41493</c:v>
                </c:pt>
                <c:pt idx="654">
                  <c:v>41494</c:v>
                </c:pt>
                <c:pt idx="655">
                  <c:v>41495</c:v>
                </c:pt>
                <c:pt idx="656">
                  <c:v>41498</c:v>
                </c:pt>
                <c:pt idx="657">
                  <c:v>41499</c:v>
                </c:pt>
                <c:pt idx="658">
                  <c:v>41500</c:v>
                </c:pt>
                <c:pt idx="659">
                  <c:v>41501</c:v>
                </c:pt>
                <c:pt idx="660">
                  <c:v>41502</c:v>
                </c:pt>
                <c:pt idx="661">
                  <c:v>41505</c:v>
                </c:pt>
                <c:pt idx="662">
                  <c:v>41506</c:v>
                </c:pt>
                <c:pt idx="663">
                  <c:v>41507</c:v>
                </c:pt>
                <c:pt idx="664">
                  <c:v>41508</c:v>
                </c:pt>
                <c:pt idx="665">
                  <c:v>41509</c:v>
                </c:pt>
                <c:pt idx="666">
                  <c:v>41512</c:v>
                </c:pt>
                <c:pt idx="667">
                  <c:v>41513</c:v>
                </c:pt>
                <c:pt idx="668">
                  <c:v>41514</c:v>
                </c:pt>
                <c:pt idx="669">
                  <c:v>41515</c:v>
                </c:pt>
                <c:pt idx="670">
                  <c:v>41516</c:v>
                </c:pt>
                <c:pt idx="671">
                  <c:v>41520</c:v>
                </c:pt>
                <c:pt idx="672">
                  <c:v>41521</c:v>
                </c:pt>
                <c:pt idx="673">
                  <c:v>41522</c:v>
                </c:pt>
                <c:pt idx="674">
                  <c:v>41523</c:v>
                </c:pt>
                <c:pt idx="675">
                  <c:v>41526</c:v>
                </c:pt>
                <c:pt idx="676">
                  <c:v>41527</c:v>
                </c:pt>
                <c:pt idx="677">
                  <c:v>41528</c:v>
                </c:pt>
                <c:pt idx="678">
                  <c:v>41529</c:v>
                </c:pt>
                <c:pt idx="679">
                  <c:v>41530</c:v>
                </c:pt>
                <c:pt idx="680">
                  <c:v>41533</c:v>
                </c:pt>
                <c:pt idx="681">
                  <c:v>41534</c:v>
                </c:pt>
                <c:pt idx="682">
                  <c:v>41535</c:v>
                </c:pt>
                <c:pt idx="683">
                  <c:v>41536</c:v>
                </c:pt>
                <c:pt idx="684">
                  <c:v>41537</c:v>
                </c:pt>
                <c:pt idx="685">
                  <c:v>41540</c:v>
                </c:pt>
                <c:pt idx="686">
                  <c:v>41541</c:v>
                </c:pt>
                <c:pt idx="687">
                  <c:v>41542</c:v>
                </c:pt>
                <c:pt idx="688">
                  <c:v>41543</c:v>
                </c:pt>
                <c:pt idx="689">
                  <c:v>41544</c:v>
                </c:pt>
                <c:pt idx="690">
                  <c:v>41547</c:v>
                </c:pt>
                <c:pt idx="691">
                  <c:v>41548</c:v>
                </c:pt>
                <c:pt idx="692">
                  <c:v>41549</c:v>
                </c:pt>
                <c:pt idx="693">
                  <c:v>41550</c:v>
                </c:pt>
                <c:pt idx="694">
                  <c:v>41551</c:v>
                </c:pt>
                <c:pt idx="695">
                  <c:v>41554</c:v>
                </c:pt>
                <c:pt idx="696">
                  <c:v>41555</c:v>
                </c:pt>
                <c:pt idx="697">
                  <c:v>41556</c:v>
                </c:pt>
                <c:pt idx="698">
                  <c:v>41557</c:v>
                </c:pt>
                <c:pt idx="699">
                  <c:v>41558</c:v>
                </c:pt>
                <c:pt idx="700">
                  <c:v>41561</c:v>
                </c:pt>
                <c:pt idx="701">
                  <c:v>41562</c:v>
                </c:pt>
                <c:pt idx="702">
                  <c:v>41563</c:v>
                </c:pt>
                <c:pt idx="703">
                  <c:v>41564</c:v>
                </c:pt>
                <c:pt idx="704">
                  <c:v>41565</c:v>
                </c:pt>
                <c:pt idx="705">
                  <c:v>41568</c:v>
                </c:pt>
                <c:pt idx="706">
                  <c:v>41569</c:v>
                </c:pt>
                <c:pt idx="707">
                  <c:v>41570</c:v>
                </c:pt>
                <c:pt idx="708">
                  <c:v>41571</c:v>
                </c:pt>
                <c:pt idx="709">
                  <c:v>41572</c:v>
                </c:pt>
                <c:pt idx="710">
                  <c:v>41575</c:v>
                </c:pt>
                <c:pt idx="711">
                  <c:v>41576</c:v>
                </c:pt>
                <c:pt idx="712">
                  <c:v>41577</c:v>
                </c:pt>
                <c:pt idx="713">
                  <c:v>41578</c:v>
                </c:pt>
                <c:pt idx="714">
                  <c:v>41579</c:v>
                </c:pt>
                <c:pt idx="715">
                  <c:v>41582</c:v>
                </c:pt>
                <c:pt idx="716">
                  <c:v>41583</c:v>
                </c:pt>
                <c:pt idx="717">
                  <c:v>41584</c:v>
                </c:pt>
                <c:pt idx="718">
                  <c:v>41585</c:v>
                </c:pt>
                <c:pt idx="719">
                  <c:v>41586</c:v>
                </c:pt>
                <c:pt idx="720">
                  <c:v>41589</c:v>
                </c:pt>
                <c:pt idx="721">
                  <c:v>41590</c:v>
                </c:pt>
                <c:pt idx="722">
                  <c:v>41591</c:v>
                </c:pt>
                <c:pt idx="723">
                  <c:v>41592</c:v>
                </c:pt>
                <c:pt idx="724">
                  <c:v>41593</c:v>
                </c:pt>
                <c:pt idx="725">
                  <c:v>41596</c:v>
                </c:pt>
                <c:pt idx="726">
                  <c:v>41597</c:v>
                </c:pt>
                <c:pt idx="727">
                  <c:v>41598</c:v>
                </c:pt>
                <c:pt idx="728">
                  <c:v>41599</c:v>
                </c:pt>
                <c:pt idx="729">
                  <c:v>41600</c:v>
                </c:pt>
                <c:pt idx="730">
                  <c:v>41603</c:v>
                </c:pt>
                <c:pt idx="731">
                  <c:v>41604</c:v>
                </c:pt>
                <c:pt idx="732">
                  <c:v>41605</c:v>
                </c:pt>
                <c:pt idx="733">
                  <c:v>41607</c:v>
                </c:pt>
                <c:pt idx="734">
                  <c:v>41610</c:v>
                </c:pt>
                <c:pt idx="735">
                  <c:v>41611</c:v>
                </c:pt>
                <c:pt idx="736">
                  <c:v>41612</c:v>
                </c:pt>
                <c:pt idx="737">
                  <c:v>41613</c:v>
                </c:pt>
                <c:pt idx="738">
                  <c:v>41614</c:v>
                </c:pt>
                <c:pt idx="739">
                  <c:v>41617</c:v>
                </c:pt>
                <c:pt idx="740">
                  <c:v>41618</c:v>
                </c:pt>
                <c:pt idx="741">
                  <c:v>41619</c:v>
                </c:pt>
                <c:pt idx="742">
                  <c:v>41620</c:v>
                </c:pt>
                <c:pt idx="743">
                  <c:v>41621</c:v>
                </c:pt>
                <c:pt idx="744">
                  <c:v>41624</c:v>
                </c:pt>
                <c:pt idx="745">
                  <c:v>41625</c:v>
                </c:pt>
                <c:pt idx="746">
                  <c:v>41626</c:v>
                </c:pt>
                <c:pt idx="747">
                  <c:v>41627</c:v>
                </c:pt>
                <c:pt idx="748">
                  <c:v>41628</c:v>
                </c:pt>
                <c:pt idx="749">
                  <c:v>41631</c:v>
                </c:pt>
                <c:pt idx="750">
                  <c:v>41632</c:v>
                </c:pt>
                <c:pt idx="751">
                  <c:v>41634</c:v>
                </c:pt>
                <c:pt idx="752">
                  <c:v>41635</c:v>
                </c:pt>
                <c:pt idx="753">
                  <c:v>41638</c:v>
                </c:pt>
                <c:pt idx="754">
                  <c:v>41639</c:v>
                </c:pt>
                <c:pt idx="755">
                  <c:v>41641</c:v>
                </c:pt>
                <c:pt idx="756">
                  <c:v>41642</c:v>
                </c:pt>
                <c:pt idx="757">
                  <c:v>41645</c:v>
                </c:pt>
                <c:pt idx="758">
                  <c:v>41646</c:v>
                </c:pt>
                <c:pt idx="759">
                  <c:v>41647</c:v>
                </c:pt>
                <c:pt idx="760">
                  <c:v>41648</c:v>
                </c:pt>
                <c:pt idx="761">
                  <c:v>41649</c:v>
                </c:pt>
                <c:pt idx="762">
                  <c:v>41652</c:v>
                </c:pt>
                <c:pt idx="763">
                  <c:v>41653</c:v>
                </c:pt>
                <c:pt idx="764">
                  <c:v>41654</c:v>
                </c:pt>
                <c:pt idx="765">
                  <c:v>41655</c:v>
                </c:pt>
                <c:pt idx="766">
                  <c:v>41656</c:v>
                </c:pt>
                <c:pt idx="767">
                  <c:v>41660</c:v>
                </c:pt>
                <c:pt idx="768">
                  <c:v>41661</c:v>
                </c:pt>
                <c:pt idx="769">
                  <c:v>41662</c:v>
                </c:pt>
                <c:pt idx="770">
                  <c:v>41663</c:v>
                </c:pt>
                <c:pt idx="771">
                  <c:v>41666</c:v>
                </c:pt>
                <c:pt idx="772">
                  <c:v>41667</c:v>
                </c:pt>
                <c:pt idx="773">
                  <c:v>41668</c:v>
                </c:pt>
                <c:pt idx="774">
                  <c:v>41669</c:v>
                </c:pt>
                <c:pt idx="775">
                  <c:v>41670</c:v>
                </c:pt>
                <c:pt idx="776">
                  <c:v>41673</c:v>
                </c:pt>
                <c:pt idx="777">
                  <c:v>41674</c:v>
                </c:pt>
                <c:pt idx="778">
                  <c:v>41675</c:v>
                </c:pt>
                <c:pt idx="779">
                  <c:v>41676</c:v>
                </c:pt>
                <c:pt idx="780">
                  <c:v>41677</c:v>
                </c:pt>
                <c:pt idx="781">
                  <c:v>41680</c:v>
                </c:pt>
                <c:pt idx="782">
                  <c:v>41681</c:v>
                </c:pt>
                <c:pt idx="783">
                  <c:v>41682</c:v>
                </c:pt>
                <c:pt idx="784">
                  <c:v>41683</c:v>
                </c:pt>
                <c:pt idx="785">
                  <c:v>41684</c:v>
                </c:pt>
                <c:pt idx="786">
                  <c:v>41688</c:v>
                </c:pt>
                <c:pt idx="787">
                  <c:v>41689</c:v>
                </c:pt>
                <c:pt idx="788">
                  <c:v>41690</c:v>
                </c:pt>
                <c:pt idx="789">
                  <c:v>41691</c:v>
                </c:pt>
                <c:pt idx="790">
                  <c:v>41694</c:v>
                </c:pt>
                <c:pt idx="791">
                  <c:v>41695</c:v>
                </c:pt>
                <c:pt idx="792">
                  <c:v>41696</c:v>
                </c:pt>
                <c:pt idx="793">
                  <c:v>41697</c:v>
                </c:pt>
                <c:pt idx="794">
                  <c:v>41698</c:v>
                </c:pt>
                <c:pt idx="795">
                  <c:v>41701</c:v>
                </c:pt>
                <c:pt idx="796">
                  <c:v>41702</c:v>
                </c:pt>
                <c:pt idx="797">
                  <c:v>41703</c:v>
                </c:pt>
                <c:pt idx="798">
                  <c:v>41704</c:v>
                </c:pt>
                <c:pt idx="799">
                  <c:v>41705</c:v>
                </c:pt>
                <c:pt idx="800">
                  <c:v>41708</c:v>
                </c:pt>
                <c:pt idx="801">
                  <c:v>41709</c:v>
                </c:pt>
                <c:pt idx="802">
                  <c:v>41710</c:v>
                </c:pt>
                <c:pt idx="803">
                  <c:v>41711</c:v>
                </c:pt>
                <c:pt idx="804">
                  <c:v>41712</c:v>
                </c:pt>
                <c:pt idx="805">
                  <c:v>41715</c:v>
                </c:pt>
                <c:pt idx="806">
                  <c:v>41716</c:v>
                </c:pt>
                <c:pt idx="807">
                  <c:v>41717</c:v>
                </c:pt>
                <c:pt idx="808">
                  <c:v>41718</c:v>
                </c:pt>
                <c:pt idx="809">
                  <c:v>41719</c:v>
                </c:pt>
                <c:pt idx="810">
                  <c:v>41722</c:v>
                </c:pt>
                <c:pt idx="811">
                  <c:v>41723</c:v>
                </c:pt>
                <c:pt idx="812">
                  <c:v>41724</c:v>
                </c:pt>
                <c:pt idx="813">
                  <c:v>41725</c:v>
                </c:pt>
                <c:pt idx="814">
                  <c:v>41726</c:v>
                </c:pt>
                <c:pt idx="815">
                  <c:v>41729</c:v>
                </c:pt>
                <c:pt idx="816">
                  <c:v>41730</c:v>
                </c:pt>
                <c:pt idx="817">
                  <c:v>41731</c:v>
                </c:pt>
                <c:pt idx="818">
                  <c:v>41732</c:v>
                </c:pt>
                <c:pt idx="819">
                  <c:v>41733</c:v>
                </c:pt>
                <c:pt idx="820">
                  <c:v>41736</c:v>
                </c:pt>
                <c:pt idx="821">
                  <c:v>41737</c:v>
                </c:pt>
                <c:pt idx="822">
                  <c:v>41738</c:v>
                </c:pt>
                <c:pt idx="823">
                  <c:v>41739</c:v>
                </c:pt>
                <c:pt idx="824">
                  <c:v>41740</c:v>
                </c:pt>
                <c:pt idx="825">
                  <c:v>41743</c:v>
                </c:pt>
                <c:pt idx="826">
                  <c:v>41744</c:v>
                </c:pt>
                <c:pt idx="827">
                  <c:v>41745</c:v>
                </c:pt>
                <c:pt idx="828">
                  <c:v>41746</c:v>
                </c:pt>
                <c:pt idx="829">
                  <c:v>41750</c:v>
                </c:pt>
                <c:pt idx="830">
                  <c:v>41751</c:v>
                </c:pt>
                <c:pt idx="831">
                  <c:v>41752</c:v>
                </c:pt>
                <c:pt idx="832">
                  <c:v>41753</c:v>
                </c:pt>
                <c:pt idx="833">
                  <c:v>41754</c:v>
                </c:pt>
                <c:pt idx="834">
                  <c:v>41757</c:v>
                </c:pt>
                <c:pt idx="835">
                  <c:v>41758</c:v>
                </c:pt>
                <c:pt idx="836">
                  <c:v>41759</c:v>
                </c:pt>
                <c:pt idx="837">
                  <c:v>41760</c:v>
                </c:pt>
                <c:pt idx="838">
                  <c:v>41761</c:v>
                </c:pt>
                <c:pt idx="839">
                  <c:v>41764</c:v>
                </c:pt>
                <c:pt idx="840">
                  <c:v>41765</c:v>
                </c:pt>
                <c:pt idx="841">
                  <c:v>41766</c:v>
                </c:pt>
                <c:pt idx="842">
                  <c:v>41767</c:v>
                </c:pt>
                <c:pt idx="843">
                  <c:v>41768</c:v>
                </c:pt>
                <c:pt idx="844">
                  <c:v>41771</c:v>
                </c:pt>
                <c:pt idx="845">
                  <c:v>41772</c:v>
                </c:pt>
                <c:pt idx="846">
                  <c:v>41773</c:v>
                </c:pt>
                <c:pt idx="847">
                  <c:v>41774</c:v>
                </c:pt>
                <c:pt idx="848">
                  <c:v>41775</c:v>
                </c:pt>
                <c:pt idx="849">
                  <c:v>41778</c:v>
                </c:pt>
                <c:pt idx="850">
                  <c:v>41779</c:v>
                </c:pt>
                <c:pt idx="851">
                  <c:v>41780</c:v>
                </c:pt>
                <c:pt idx="852">
                  <c:v>41781</c:v>
                </c:pt>
                <c:pt idx="853">
                  <c:v>41782</c:v>
                </c:pt>
                <c:pt idx="854">
                  <c:v>41786</c:v>
                </c:pt>
                <c:pt idx="855">
                  <c:v>41787</c:v>
                </c:pt>
                <c:pt idx="856">
                  <c:v>41788</c:v>
                </c:pt>
                <c:pt idx="857">
                  <c:v>41789</c:v>
                </c:pt>
                <c:pt idx="858">
                  <c:v>41792</c:v>
                </c:pt>
                <c:pt idx="859">
                  <c:v>41793</c:v>
                </c:pt>
                <c:pt idx="860">
                  <c:v>41794</c:v>
                </c:pt>
                <c:pt idx="861">
                  <c:v>41795</c:v>
                </c:pt>
                <c:pt idx="862">
                  <c:v>41796</c:v>
                </c:pt>
                <c:pt idx="863">
                  <c:v>41799</c:v>
                </c:pt>
                <c:pt idx="864">
                  <c:v>41800</c:v>
                </c:pt>
                <c:pt idx="865">
                  <c:v>41801</c:v>
                </c:pt>
                <c:pt idx="866">
                  <c:v>41802</c:v>
                </c:pt>
                <c:pt idx="867">
                  <c:v>41803</c:v>
                </c:pt>
                <c:pt idx="868">
                  <c:v>41806</c:v>
                </c:pt>
                <c:pt idx="869">
                  <c:v>41807</c:v>
                </c:pt>
                <c:pt idx="870">
                  <c:v>41808</c:v>
                </c:pt>
                <c:pt idx="871">
                  <c:v>41809</c:v>
                </c:pt>
                <c:pt idx="872">
                  <c:v>41810</c:v>
                </c:pt>
                <c:pt idx="873">
                  <c:v>41813</c:v>
                </c:pt>
                <c:pt idx="874">
                  <c:v>41814</c:v>
                </c:pt>
                <c:pt idx="875">
                  <c:v>41815</c:v>
                </c:pt>
                <c:pt idx="876">
                  <c:v>41816</c:v>
                </c:pt>
                <c:pt idx="877">
                  <c:v>41817</c:v>
                </c:pt>
                <c:pt idx="878">
                  <c:v>41820</c:v>
                </c:pt>
                <c:pt idx="879">
                  <c:v>41821</c:v>
                </c:pt>
                <c:pt idx="880">
                  <c:v>41822</c:v>
                </c:pt>
                <c:pt idx="881">
                  <c:v>41823</c:v>
                </c:pt>
                <c:pt idx="882">
                  <c:v>41827</c:v>
                </c:pt>
                <c:pt idx="883">
                  <c:v>41828</c:v>
                </c:pt>
                <c:pt idx="884">
                  <c:v>41829</c:v>
                </c:pt>
                <c:pt idx="885">
                  <c:v>41830</c:v>
                </c:pt>
                <c:pt idx="886">
                  <c:v>41831</c:v>
                </c:pt>
                <c:pt idx="887">
                  <c:v>41834</c:v>
                </c:pt>
                <c:pt idx="888">
                  <c:v>41835</c:v>
                </c:pt>
                <c:pt idx="889">
                  <c:v>41836</c:v>
                </c:pt>
                <c:pt idx="890">
                  <c:v>41837</c:v>
                </c:pt>
                <c:pt idx="891">
                  <c:v>41838</c:v>
                </c:pt>
                <c:pt idx="892">
                  <c:v>41841</c:v>
                </c:pt>
                <c:pt idx="893">
                  <c:v>41842</c:v>
                </c:pt>
                <c:pt idx="894">
                  <c:v>41843</c:v>
                </c:pt>
                <c:pt idx="895">
                  <c:v>41844</c:v>
                </c:pt>
                <c:pt idx="896">
                  <c:v>41845</c:v>
                </c:pt>
                <c:pt idx="897">
                  <c:v>41848</c:v>
                </c:pt>
                <c:pt idx="898">
                  <c:v>41849</c:v>
                </c:pt>
                <c:pt idx="899">
                  <c:v>41850</c:v>
                </c:pt>
                <c:pt idx="900">
                  <c:v>41851</c:v>
                </c:pt>
                <c:pt idx="901">
                  <c:v>41852</c:v>
                </c:pt>
                <c:pt idx="902">
                  <c:v>41855</c:v>
                </c:pt>
                <c:pt idx="903">
                  <c:v>41856</c:v>
                </c:pt>
                <c:pt idx="904">
                  <c:v>41857</c:v>
                </c:pt>
                <c:pt idx="905">
                  <c:v>41858</c:v>
                </c:pt>
                <c:pt idx="906">
                  <c:v>41859</c:v>
                </c:pt>
                <c:pt idx="907">
                  <c:v>41862</c:v>
                </c:pt>
                <c:pt idx="908">
                  <c:v>41863</c:v>
                </c:pt>
                <c:pt idx="909">
                  <c:v>41864</c:v>
                </c:pt>
                <c:pt idx="910">
                  <c:v>41865</c:v>
                </c:pt>
                <c:pt idx="911">
                  <c:v>41866</c:v>
                </c:pt>
                <c:pt idx="912">
                  <c:v>41869</c:v>
                </c:pt>
                <c:pt idx="913">
                  <c:v>41870</c:v>
                </c:pt>
                <c:pt idx="914">
                  <c:v>41871</c:v>
                </c:pt>
                <c:pt idx="915">
                  <c:v>41872</c:v>
                </c:pt>
                <c:pt idx="916">
                  <c:v>41873</c:v>
                </c:pt>
                <c:pt idx="917">
                  <c:v>41876</c:v>
                </c:pt>
                <c:pt idx="918">
                  <c:v>41877</c:v>
                </c:pt>
                <c:pt idx="919">
                  <c:v>41878</c:v>
                </c:pt>
                <c:pt idx="920">
                  <c:v>41879</c:v>
                </c:pt>
                <c:pt idx="921">
                  <c:v>41880</c:v>
                </c:pt>
                <c:pt idx="922">
                  <c:v>41884</c:v>
                </c:pt>
                <c:pt idx="923">
                  <c:v>41885</c:v>
                </c:pt>
                <c:pt idx="924">
                  <c:v>41886</c:v>
                </c:pt>
                <c:pt idx="925">
                  <c:v>41887</c:v>
                </c:pt>
                <c:pt idx="926">
                  <c:v>41890</c:v>
                </c:pt>
                <c:pt idx="927">
                  <c:v>41891</c:v>
                </c:pt>
                <c:pt idx="928">
                  <c:v>41892</c:v>
                </c:pt>
                <c:pt idx="929">
                  <c:v>41893</c:v>
                </c:pt>
                <c:pt idx="930">
                  <c:v>41894</c:v>
                </c:pt>
                <c:pt idx="931">
                  <c:v>41897</c:v>
                </c:pt>
                <c:pt idx="932">
                  <c:v>41898</c:v>
                </c:pt>
                <c:pt idx="933">
                  <c:v>41899</c:v>
                </c:pt>
                <c:pt idx="934">
                  <c:v>41900</c:v>
                </c:pt>
                <c:pt idx="935">
                  <c:v>41901</c:v>
                </c:pt>
                <c:pt idx="936">
                  <c:v>41904</c:v>
                </c:pt>
                <c:pt idx="937">
                  <c:v>41905</c:v>
                </c:pt>
                <c:pt idx="938">
                  <c:v>41906</c:v>
                </c:pt>
                <c:pt idx="939">
                  <c:v>41907</c:v>
                </c:pt>
                <c:pt idx="940">
                  <c:v>41908</c:v>
                </c:pt>
                <c:pt idx="941">
                  <c:v>41911</c:v>
                </c:pt>
                <c:pt idx="942">
                  <c:v>41912</c:v>
                </c:pt>
                <c:pt idx="943">
                  <c:v>41913</c:v>
                </c:pt>
                <c:pt idx="944">
                  <c:v>41914</c:v>
                </c:pt>
                <c:pt idx="945">
                  <c:v>41915</c:v>
                </c:pt>
                <c:pt idx="946">
                  <c:v>41918</c:v>
                </c:pt>
                <c:pt idx="947">
                  <c:v>41919</c:v>
                </c:pt>
                <c:pt idx="948">
                  <c:v>41920</c:v>
                </c:pt>
                <c:pt idx="949">
                  <c:v>41921</c:v>
                </c:pt>
                <c:pt idx="950">
                  <c:v>41922</c:v>
                </c:pt>
                <c:pt idx="951">
                  <c:v>41925</c:v>
                </c:pt>
                <c:pt idx="952">
                  <c:v>41926</c:v>
                </c:pt>
                <c:pt idx="953">
                  <c:v>41927</c:v>
                </c:pt>
                <c:pt idx="954">
                  <c:v>41928</c:v>
                </c:pt>
                <c:pt idx="955">
                  <c:v>41929</c:v>
                </c:pt>
                <c:pt idx="956">
                  <c:v>41932</c:v>
                </c:pt>
                <c:pt idx="957">
                  <c:v>41933</c:v>
                </c:pt>
                <c:pt idx="958">
                  <c:v>41934</c:v>
                </c:pt>
                <c:pt idx="959">
                  <c:v>41935</c:v>
                </c:pt>
                <c:pt idx="960">
                  <c:v>41936</c:v>
                </c:pt>
                <c:pt idx="961">
                  <c:v>41939</c:v>
                </c:pt>
                <c:pt idx="962">
                  <c:v>41940</c:v>
                </c:pt>
                <c:pt idx="963">
                  <c:v>41941</c:v>
                </c:pt>
                <c:pt idx="964">
                  <c:v>41942</c:v>
                </c:pt>
                <c:pt idx="965">
                  <c:v>41943</c:v>
                </c:pt>
                <c:pt idx="966">
                  <c:v>41946</c:v>
                </c:pt>
                <c:pt idx="967">
                  <c:v>41947</c:v>
                </c:pt>
                <c:pt idx="968">
                  <c:v>41948</c:v>
                </c:pt>
                <c:pt idx="969">
                  <c:v>41949</c:v>
                </c:pt>
                <c:pt idx="970">
                  <c:v>41950</c:v>
                </c:pt>
                <c:pt idx="971">
                  <c:v>41953</c:v>
                </c:pt>
                <c:pt idx="972">
                  <c:v>41954</c:v>
                </c:pt>
                <c:pt idx="973">
                  <c:v>41955</c:v>
                </c:pt>
                <c:pt idx="974">
                  <c:v>41956</c:v>
                </c:pt>
                <c:pt idx="975">
                  <c:v>41957</c:v>
                </c:pt>
                <c:pt idx="976">
                  <c:v>41960</c:v>
                </c:pt>
                <c:pt idx="977">
                  <c:v>41961</c:v>
                </c:pt>
                <c:pt idx="978">
                  <c:v>41962</c:v>
                </c:pt>
                <c:pt idx="979">
                  <c:v>41963</c:v>
                </c:pt>
                <c:pt idx="980">
                  <c:v>41964</c:v>
                </c:pt>
                <c:pt idx="981">
                  <c:v>41967</c:v>
                </c:pt>
                <c:pt idx="982">
                  <c:v>41968</c:v>
                </c:pt>
                <c:pt idx="983">
                  <c:v>41969</c:v>
                </c:pt>
                <c:pt idx="984">
                  <c:v>41971</c:v>
                </c:pt>
                <c:pt idx="985">
                  <c:v>41974</c:v>
                </c:pt>
                <c:pt idx="986">
                  <c:v>41975</c:v>
                </c:pt>
                <c:pt idx="987">
                  <c:v>41976</c:v>
                </c:pt>
                <c:pt idx="988">
                  <c:v>41977</c:v>
                </c:pt>
                <c:pt idx="989">
                  <c:v>41978</c:v>
                </c:pt>
                <c:pt idx="990">
                  <c:v>41981</c:v>
                </c:pt>
                <c:pt idx="991">
                  <c:v>41982</c:v>
                </c:pt>
                <c:pt idx="992">
                  <c:v>41983</c:v>
                </c:pt>
                <c:pt idx="993">
                  <c:v>41984</c:v>
                </c:pt>
                <c:pt idx="994">
                  <c:v>41985</c:v>
                </c:pt>
                <c:pt idx="995">
                  <c:v>41988</c:v>
                </c:pt>
                <c:pt idx="996">
                  <c:v>41989</c:v>
                </c:pt>
                <c:pt idx="997">
                  <c:v>41990</c:v>
                </c:pt>
                <c:pt idx="998">
                  <c:v>41991</c:v>
                </c:pt>
                <c:pt idx="999">
                  <c:v>41992</c:v>
                </c:pt>
                <c:pt idx="1000">
                  <c:v>41995</c:v>
                </c:pt>
                <c:pt idx="1001">
                  <c:v>41996</c:v>
                </c:pt>
                <c:pt idx="1002">
                  <c:v>41997</c:v>
                </c:pt>
                <c:pt idx="1003">
                  <c:v>41999</c:v>
                </c:pt>
                <c:pt idx="1004">
                  <c:v>42002</c:v>
                </c:pt>
                <c:pt idx="1005">
                  <c:v>42003</c:v>
                </c:pt>
                <c:pt idx="1006">
                  <c:v>42004</c:v>
                </c:pt>
                <c:pt idx="1007">
                  <c:v>42006</c:v>
                </c:pt>
                <c:pt idx="1008">
                  <c:v>42009</c:v>
                </c:pt>
                <c:pt idx="1009">
                  <c:v>42010</c:v>
                </c:pt>
                <c:pt idx="1010">
                  <c:v>42011</c:v>
                </c:pt>
                <c:pt idx="1011">
                  <c:v>42012</c:v>
                </c:pt>
                <c:pt idx="1012">
                  <c:v>42013</c:v>
                </c:pt>
                <c:pt idx="1013">
                  <c:v>42016</c:v>
                </c:pt>
                <c:pt idx="1014">
                  <c:v>42017</c:v>
                </c:pt>
                <c:pt idx="1015">
                  <c:v>42018</c:v>
                </c:pt>
                <c:pt idx="1016">
                  <c:v>42019</c:v>
                </c:pt>
                <c:pt idx="1017">
                  <c:v>42020</c:v>
                </c:pt>
                <c:pt idx="1018">
                  <c:v>42024</c:v>
                </c:pt>
                <c:pt idx="1019">
                  <c:v>42025</c:v>
                </c:pt>
                <c:pt idx="1020">
                  <c:v>42026</c:v>
                </c:pt>
                <c:pt idx="1021">
                  <c:v>42027</c:v>
                </c:pt>
                <c:pt idx="1022">
                  <c:v>42030</c:v>
                </c:pt>
                <c:pt idx="1023">
                  <c:v>42031</c:v>
                </c:pt>
                <c:pt idx="1024">
                  <c:v>42032</c:v>
                </c:pt>
                <c:pt idx="1025">
                  <c:v>42033</c:v>
                </c:pt>
                <c:pt idx="1026">
                  <c:v>42034</c:v>
                </c:pt>
                <c:pt idx="1027">
                  <c:v>42037</c:v>
                </c:pt>
                <c:pt idx="1028">
                  <c:v>42038</c:v>
                </c:pt>
                <c:pt idx="1029">
                  <c:v>42039</c:v>
                </c:pt>
                <c:pt idx="1030">
                  <c:v>42040</c:v>
                </c:pt>
                <c:pt idx="1031">
                  <c:v>42041</c:v>
                </c:pt>
                <c:pt idx="1032">
                  <c:v>42044</c:v>
                </c:pt>
                <c:pt idx="1033">
                  <c:v>42045</c:v>
                </c:pt>
                <c:pt idx="1034">
                  <c:v>42046</c:v>
                </c:pt>
                <c:pt idx="1035">
                  <c:v>42047</c:v>
                </c:pt>
                <c:pt idx="1036">
                  <c:v>42048</c:v>
                </c:pt>
                <c:pt idx="1037">
                  <c:v>42052</c:v>
                </c:pt>
                <c:pt idx="1038">
                  <c:v>42053</c:v>
                </c:pt>
                <c:pt idx="1039">
                  <c:v>42054</c:v>
                </c:pt>
                <c:pt idx="1040">
                  <c:v>42055</c:v>
                </c:pt>
                <c:pt idx="1041">
                  <c:v>42058</c:v>
                </c:pt>
                <c:pt idx="1042">
                  <c:v>42059</c:v>
                </c:pt>
                <c:pt idx="1043">
                  <c:v>42060</c:v>
                </c:pt>
                <c:pt idx="1044">
                  <c:v>42061</c:v>
                </c:pt>
                <c:pt idx="1045">
                  <c:v>42062</c:v>
                </c:pt>
                <c:pt idx="1046">
                  <c:v>42065</c:v>
                </c:pt>
                <c:pt idx="1047">
                  <c:v>42066</c:v>
                </c:pt>
                <c:pt idx="1048">
                  <c:v>42067</c:v>
                </c:pt>
                <c:pt idx="1049">
                  <c:v>42068</c:v>
                </c:pt>
                <c:pt idx="1050">
                  <c:v>42069</c:v>
                </c:pt>
                <c:pt idx="1051">
                  <c:v>42072</c:v>
                </c:pt>
                <c:pt idx="1052">
                  <c:v>42073</c:v>
                </c:pt>
                <c:pt idx="1053">
                  <c:v>42074</c:v>
                </c:pt>
                <c:pt idx="1054">
                  <c:v>42075</c:v>
                </c:pt>
                <c:pt idx="1055">
                  <c:v>42076</c:v>
                </c:pt>
                <c:pt idx="1056">
                  <c:v>42079</c:v>
                </c:pt>
                <c:pt idx="1057">
                  <c:v>42080</c:v>
                </c:pt>
                <c:pt idx="1058">
                  <c:v>42081</c:v>
                </c:pt>
                <c:pt idx="1059">
                  <c:v>42082</c:v>
                </c:pt>
                <c:pt idx="1060">
                  <c:v>42083</c:v>
                </c:pt>
                <c:pt idx="1061">
                  <c:v>42086</c:v>
                </c:pt>
                <c:pt idx="1062">
                  <c:v>42087</c:v>
                </c:pt>
                <c:pt idx="1063">
                  <c:v>42088</c:v>
                </c:pt>
                <c:pt idx="1064">
                  <c:v>42089</c:v>
                </c:pt>
                <c:pt idx="1065">
                  <c:v>42090</c:v>
                </c:pt>
                <c:pt idx="1066">
                  <c:v>42093</c:v>
                </c:pt>
                <c:pt idx="1067">
                  <c:v>42094</c:v>
                </c:pt>
                <c:pt idx="1068">
                  <c:v>42095</c:v>
                </c:pt>
                <c:pt idx="1069">
                  <c:v>42096</c:v>
                </c:pt>
                <c:pt idx="1070">
                  <c:v>42100</c:v>
                </c:pt>
                <c:pt idx="1071">
                  <c:v>42101</c:v>
                </c:pt>
                <c:pt idx="1072">
                  <c:v>42102</c:v>
                </c:pt>
                <c:pt idx="1073">
                  <c:v>42103</c:v>
                </c:pt>
                <c:pt idx="1074">
                  <c:v>42104</c:v>
                </c:pt>
                <c:pt idx="1075">
                  <c:v>42107</c:v>
                </c:pt>
                <c:pt idx="1076">
                  <c:v>42108</c:v>
                </c:pt>
                <c:pt idx="1077">
                  <c:v>42109</c:v>
                </c:pt>
                <c:pt idx="1078">
                  <c:v>42110</c:v>
                </c:pt>
                <c:pt idx="1079">
                  <c:v>42111</c:v>
                </c:pt>
                <c:pt idx="1080">
                  <c:v>42114</c:v>
                </c:pt>
                <c:pt idx="1081">
                  <c:v>42115</c:v>
                </c:pt>
                <c:pt idx="1082">
                  <c:v>42116</c:v>
                </c:pt>
                <c:pt idx="1083">
                  <c:v>42117</c:v>
                </c:pt>
                <c:pt idx="1084">
                  <c:v>42118</c:v>
                </c:pt>
                <c:pt idx="1085">
                  <c:v>42121</c:v>
                </c:pt>
                <c:pt idx="1086">
                  <c:v>42122</c:v>
                </c:pt>
                <c:pt idx="1087">
                  <c:v>42123</c:v>
                </c:pt>
                <c:pt idx="1088">
                  <c:v>42124</c:v>
                </c:pt>
                <c:pt idx="1089">
                  <c:v>42125</c:v>
                </c:pt>
                <c:pt idx="1090">
                  <c:v>42128</c:v>
                </c:pt>
                <c:pt idx="1091">
                  <c:v>42129</c:v>
                </c:pt>
                <c:pt idx="1092">
                  <c:v>42130</c:v>
                </c:pt>
                <c:pt idx="1093">
                  <c:v>42131</c:v>
                </c:pt>
                <c:pt idx="1094">
                  <c:v>42132</c:v>
                </c:pt>
                <c:pt idx="1095">
                  <c:v>42135</c:v>
                </c:pt>
                <c:pt idx="1096">
                  <c:v>42136</c:v>
                </c:pt>
                <c:pt idx="1097">
                  <c:v>42137</c:v>
                </c:pt>
                <c:pt idx="1098">
                  <c:v>42138</c:v>
                </c:pt>
                <c:pt idx="1099">
                  <c:v>42139</c:v>
                </c:pt>
                <c:pt idx="1100">
                  <c:v>42142</c:v>
                </c:pt>
                <c:pt idx="1101">
                  <c:v>42143</c:v>
                </c:pt>
                <c:pt idx="1102">
                  <c:v>42144</c:v>
                </c:pt>
                <c:pt idx="1103">
                  <c:v>42145</c:v>
                </c:pt>
                <c:pt idx="1104">
                  <c:v>42146</c:v>
                </c:pt>
                <c:pt idx="1105">
                  <c:v>42150</c:v>
                </c:pt>
                <c:pt idx="1106">
                  <c:v>42151</c:v>
                </c:pt>
                <c:pt idx="1107">
                  <c:v>42152</c:v>
                </c:pt>
                <c:pt idx="1108">
                  <c:v>42153</c:v>
                </c:pt>
                <c:pt idx="1109">
                  <c:v>42156</c:v>
                </c:pt>
                <c:pt idx="1110">
                  <c:v>42157</c:v>
                </c:pt>
                <c:pt idx="1111">
                  <c:v>42158</c:v>
                </c:pt>
                <c:pt idx="1112">
                  <c:v>42159</c:v>
                </c:pt>
                <c:pt idx="1113">
                  <c:v>42160</c:v>
                </c:pt>
                <c:pt idx="1114">
                  <c:v>42163</c:v>
                </c:pt>
                <c:pt idx="1115">
                  <c:v>42164</c:v>
                </c:pt>
                <c:pt idx="1116">
                  <c:v>42165</c:v>
                </c:pt>
                <c:pt idx="1117">
                  <c:v>42166</c:v>
                </c:pt>
                <c:pt idx="1118">
                  <c:v>42167</c:v>
                </c:pt>
                <c:pt idx="1119">
                  <c:v>42170</c:v>
                </c:pt>
                <c:pt idx="1120">
                  <c:v>42171</c:v>
                </c:pt>
                <c:pt idx="1121">
                  <c:v>42172</c:v>
                </c:pt>
                <c:pt idx="1122">
                  <c:v>42173</c:v>
                </c:pt>
                <c:pt idx="1123">
                  <c:v>42174</c:v>
                </c:pt>
                <c:pt idx="1124">
                  <c:v>42177</c:v>
                </c:pt>
                <c:pt idx="1125">
                  <c:v>42178</c:v>
                </c:pt>
                <c:pt idx="1126">
                  <c:v>42179</c:v>
                </c:pt>
                <c:pt idx="1127">
                  <c:v>42180</c:v>
                </c:pt>
                <c:pt idx="1128">
                  <c:v>42181</c:v>
                </c:pt>
                <c:pt idx="1129">
                  <c:v>42184</c:v>
                </c:pt>
                <c:pt idx="1130">
                  <c:v>42185</c:v>
                </c:pt>
                <c:pt idx="1131">
                  <c:v>42186</c:v>
                </c:pt>
                <c:pt idx="1132">
                  <c:v>42187</c:v>
                </c:pt>
                <c:pt idx="1133">
                  <c:v>42191</c:v>
                </c:pt>
                <c:pt idx="1134">
                  <c:v>42192</c:v>
                </c:pt>
                <c:pt idx="1135">
                  <c:v>42193</c:v>
                </c:pt>
                <c:pt idx="1136">
                  <c:v>42194</c:v>
                </c:pt>
                <c:pt idx="1137">
                  <c:v>42195</c:v>
                </c:pt>
                <c:pt idx="1138">
                  <c:v>42198</c:v>
                </c:pt>
                <c:pt idx="1139">
                  <c:v>42199</c:v>
                </c:pt>
                <c:pt idx="1140">
                  <c:v>42200</c:v>
                </c:pt>
                <c:pt idx="1141">
                  <c:v>42201</c:v>
                </c:pt>
                <c:pt idx="1142">
                  <c:v>42202</c:v>
                </c:pt>
                <c:pt idx="1143">
                  <c:v>42205</c:v>
                </c:pt>
                <c:pt idx="1144">
                  <c:v>42206</c:v>
                </c:pt>
                <c:pt idx="1145">
                  <c:v>42207</c:v>
                </c:pt>
                <c:pt idx="1146">
                  <c:v>42208</c:v>
                </c:pt>
                <c:pt idx="1147">
                  <c:v>42209</c:v>
                </c:pt>
                <c:pt idx="1148">
                  <c:v>42212</c:v>
                </c:pt>
                <c:pt idx="1149">
                  <c:v>42213</c:v>
                </c:pt>
                <c:pt idx="1150">
                  <c:v>42214</c:v>
                </c:pt>
                <c:pt idx="1151">
                  <c:v>42215</c:v>
                </c:pt>
                <c:pt idx="1152">
                  <c:v>42216</c:v>
                </c:pt>
                <c:pt idx="1153">
                  <c:v>42219</c:v>
                </c:pt>
                <c:pt idx="1154">
                  <c:v>42220</c:v>
                </c:pt>
                <c:pt idx="1155">
                  <c:v>42221</c:v>
                </c:pt>
                <c:pt idx="1156">
                  <c:v>42222</c:v>
                </c:pt>
                <c:pt idx="1157">
                  <c:v>42223</c:v>
                </c:pt>
                <c:pt idx="1158">
                  <c:v>42226</c:v>
                </c:pt>
                <c:pt idx="1159">
                  <c:v>42227</c:v>
                </c:pt>
                <c:pt idx="1160">
                  <c:v>42228</c:v>
                </c:pt>
                <c:pt idx="1161">
                  <c:v>42229</c:v>
                </c:pt>
                <c:pt idx="1162">
                  <c:v>42230</c:v>
                </c:pt>
                <c:pt idx="1163">
                  <c:v>42233</c:v>
                </c:pt>
                <c:pt idx="1164">
                  <c:v>42234</c:v>
                </c:pt>
                <c:pt idx="1165">
                  <c:v>42235</c:v>
                </c:pt>
                <c:pt idx="1166">
                  <c:v>42236</c:v>
                </c:pt>
                <c:pt idx="1167">
                  <c:v>42237</c:v>
                </c:pt>
                <c:pt idx="1168">
                  <c:v>42240</c:v>
                </c:pt>
                <c:pt idx="1169">
                  <c:v>42241</c:v>
                </c:pt>
                <c:pt idx="1170">
                  <c:v>42242</c:v>
                </c:pt>
                <c:pt idx="1171">
                  <c:v>42243</c:v>
                </c:pt>
                <c:pt idx="1172">
                  <c:v>42244</c:v>
                </c:pt>
                <c:pt idx="1173">
                  <c:v>42247</c:v>
                </c:pt>
                <c:pt idx="1174">
                  <c:v>42248</c:v>
                </c:pt>
                <c:pt idx="1175">
                  <c:v>42249</c:v>
                </c:pt>
                <c:pt idx="1176">
                  <c:v>42250</c:v>
                </c:pt>
                <c:pt idx="1177">
                  <c:v>42251</c:v>
                </c:pt>
                <c:pt idx="1178">
                  <c:v>42255</c:v>
                </c:pt>
                <c:pt idx="1179">
                  <c:v>42256</c:v>
                </c:pt>
                <c:pt idx="1180">
                  <c:v>42257</c:v>
                </c:pt>
                <c:pt idx="1181">
                  <c:v>42258</c:v>
                </c:pt>
                <c:pt idx="1182">
                  <c:v>42261</c:v>
                </c:pt>
                <c:pt idx="1183">
                  <c:v>42262</c:v>
                </c:pt>
                <c:pt idx="1184">
                  <c:v>42263</c:v>
                </c:pt>
                <c:pt idx="1185">
                  <c:v>42264</c:v>
                </c:pt>
                <c:pt idx="1186">
                  <c:v>42265</c:v>
                </c:pt>
                <c:pt idx="1187">
                  <c:v>42268</c:v>
                </c:pt>
                <c:pt idx="1188">
                  <c:v>42269</c:v>
                </c:pt>
                <c:pt idx="1189">
                  <c:v>42270</c:v>
                </c:pt>
                <c:pt idx="1190">
                  <c:v>42271</c:v>
                </c:pt>
                <c:pt idx="1191">
                  <c:v>42272</c:v>
                </c:pt>
                <c:pt idx="1192">
                  <c:v>42275</c:v>
                </c:pt>
                <c:pt idx="1193">
                  <c:v>42276</c:v>
                </c:pt>
                <c:pt idx="1194">
                  <c:v>42277</c:v>
                </c:pt>
                <c:pt idx="1195">
                  <c:v>42278</c:v>
                </c:pt>
                <c:pt idx="1196">
                  <c:v>42279</c:v>
                </c:pt>
                <c:pt idx="1197">
                  <c:v>42282</c:v>
                </c:pt>
                <c:pt idx="1198">
                  <c:v>42283</c:v>
                </c:pt>
                <c:pt idx="1199">
                  <c:v>42284</c:v>
                </c:pt>
                <c:pt idx="1200">
                  <c:v>42285</c:v>
                </c:pt>
                <c:pt idx="1201">
                  <c:v>42286</c:v>
                </c:pt>
                <c:pt idx="1202">
                  <c:v>42289</c:v>
                </c:pt>
                <c:pt idx="1203">
                  <c:v>42290</c:v>
                </c:pt>
                <c:pt idx="1204">
                  <c:v>42291</c:v>
                </c:pt>
                <c:pt idx="1205">
                  <c:v>42292</c:v>
                </c:pt>
                <c:pt idx="1206">
                  <c:v>42293</c:v>
                </c:pt>
                <c:pt idx="1207">
                  <c:v>42296</c:v>
                </c:pt>
                <c:pt idx="1208">
                  <c:v>42297</c:v>
                </c:pt>
                <c:pt idx="1209">
                  <c:v>42298</c:v>
                </c:pt>
                <c:pt idx="1210">
                  <c:v>42299</c:v>
                </c:pt>
                <c:pt idx="1211">
                  <c:v>42300</c:v>
                </c:pt>
                <c:pt idx="1212">
                  <c:v>42303</c:v>
                </c:pt>
                <c:pt idx="1213">
                  <c:v>42304</c:v>
                </c:pt>
                <c:pt idx="1214">
                  <c:v>42305</c:v>
                </c:pt>
                <c:pt idx="1215">
                  <c:v>42306</c:v>
                </c:pt>
                <c:pt idx="1216">
                  <c:v>42307</c:v>
                </c:pt>
                <c:pt idx="1217">
                  <c:v>42310</c:v>
                </c:pt>
                <c:pt idx="1218">
                  <c:v>42311</c:v>
                </c:pt>
                <c:pt idx="1219">
                  <c:v>42312</c:v>
                </c:pt>
                <c:pt idx="1220">
                  <c:v>42313</c:v>
                </c:pt>
                <c:pt idx="1221">
                  <c:v>42314</c:v>
                </c:pt>
                <c:pt idx="1222">
                  <c:v>42317</c:v>
                </c:pt>
                <c:pt idx="1223">
                  <c:v>42318</c:v>
                </c:pt>
                <c:pt idx="1224">
                  <c:v>42319</c:v>
                </c:pt>
                <c:pt idx="1225">
                  <c:v>42320</c:v>
                </c:pt>
                <c:pt idx="1226">
                  <c:v>42321</c:v>
                </c:pt>
                <c:pt idx="1227">
                  <c:v>42324</c:v>
                </c:pt>
                <c:pt idx="1228">
                  <c:v>42325</c:v>
                </c:pt>
                <c:pt idx="1229">
                  <c:v>42326</c:v>
                </c:pt>
                <c:pt idx="1230">
                  <c:v>42327</c:v>
                </c:pt>
                <c:pt idx="1231">
                  <c:v>42328</c:v>
                </c:pt>
                <c:pt idx="1232">
                  <c:v>42331</c:v>
                </c:pt>
                <c:pt idx="1233">
                  <c:v>42332</c:v>
                </c:pt>
                <c:pt idx="1234">
                  <c:v>42333</c:v>
                </c:pt>
                <c:pt idx="1235">
                  <c:v>42335</c:v>
                </c:pt>
                <c:pt idx="1236">
                  <c:v>42338</c:v>
                </c:pt>
                <c:pt idx="1237">
                  <c:v>42339</c:v>
                </c:pt>
                <c:pt idx="1238">
                  <c:v>42340</c:v>
                </c:pt>
                <c:pt idx="1239">
                  <c:v>42341</c:v>
                </c:pt>
                <c:pt idx="1240">
                  <c:v>42342</c:v>
                </c:pt>
                <c:pt idx="1241">
                  <c:v>42345</c:v>
                </c:pt>
                <c:pt idx="1242">
                  <c:v>42346</c:v>
                </c:pt>
                <c:pt idx="1243">
                  <c:v>42347</c:v>
                </c:pt>
                <c:pt idx="1244">
                  <c:v>42348</c:v>
                </c:pt>
                <c:pt idx="1245">
                  <c:v>42349</c:v>
                </c:pt>
                <c:pt idx="1246">
                  <c:v>42352</c:v>
                </c:pt>
                <c:pt idx="1247">
                  <c:v>42353</c:v>
                </c:pt>
                <c:pt idx="1248">
                  <c:v>42354</c:v>
                </c:pt>
                <c:pt idx="1249">
                  <c:v>42355</c:v>
                </c:pt>
                <c:pt idx="1250">
                  <c:v>42356</c:v>
                </c:pt>
                <c:pt idx="1251">
                  <c:v>42359</c:v>
                </c:pt>
                <c:pt idx="1252">
                  <c:v>42360</c:v>
                </c:pt>
                <c:pt idx="1253">
                  <c:v>42361</c:v>
                </c:pt>
                <c:pt idx="1254">
                  <c:v>42362</c:v>
                </c:pt>
                <c:pt idx="1255">
                  <c:v>42366</c:v>
                </c:pt>
                <c:pt idx="1256">
                  <c:v>42367</c:v>
                </c:pt>
                <c:pt idx="1257">
                  <c:v>42368</c:v>
                </c:pt>
                <c:pt idx="1258">
                  <c:v>42369</c:v>
                </c:pt>
                <c:pt idx="1259">
                  <c:v>42373</c:v>
                </c:pt>
                <c:pt idx="1260">
                  <c:v>42374</c:v>
                </c:pt>
                <c:pt idx="1261">
                  <c:v>42375</c:v>
                </c:pt>
                <c:pt idx="1262">
                  <c:v>42376</c:v>
                </c:pt>
                <c:pt idx="1263">
                  <c:v>42377</c:v>
                </c:pt>
                <c:pt idx="1264">
                  <c:v>42380</c:v>
                </c:pt>
                <c:pt idx="1265">
                  <c:v>42381</c:v>
                </c:pt>
                <c:pt idx="1266">
                  <c:v>42382</c:v>
                </c:pt>
                <c:pt idx="1267">
                  <c:v>42383</c:v>
                </c:pt>
                <c:pt idx="1268">
                  <c:v>42384</c:v>
                </c:pt>
                <c:pt idx="1269">
                  <c:v>42388</c:v>
                </c:pt>
                <c:pt idx="1270">
                  <c:v>42389</c:v>
                </c:pt>
                <c:pt idx="1271">
                  <c:v>42390</c:v>
                </c:pt>
                <c:pt idx="1272">
                  <c:v>42391</c:v>
                </c:pt>
                <c:pt idx="1273">
                  <c:v>42394</c:v>
                </c:pt>
                <c:pt idx="1274">
                  <c:v>42395</c:v>
                </c:pt>
                <c:pt idx="1275">
                  <c:v>42396</c:v>
                </c:pt>
                <c:pt idx="1276">
                  <c:v>42397</c:v>
                </c:pt>
                <c:pt idx="1277">
                  <c:v>42398</c:v>
                </c:pt>
                <c:pt idx="1278">
                  <c:v>42401</c:v>
                </c:pt>
                <c:pt idx="1279">
                  <c:v>42402</c:v>
                </c:pt>
                <c:pt idx="1280">
                  <c:v>42403</c:v>
                </c:pt>
                <c:pt idx="1281">
                  <c:v>42404</c:v>
                </c:pt>
                <c:pt idx="1282">
                  <c:v>42405</c:v>
                </c:pt>
                <c:pt idx="1283">
                  <c:v>42408</c:v>
                </c:pt>
                <c:pt idx="1284">
                  <c:v>42409</c:v>
                </c:pt>
                <c:pt idx="1285">
                  <c:v>42410</c:v>
                </c:pt>
                <c:pt idx="1286">
                  <c:v>42411</c:v>
                </c:pt>
                <c:pt idx="1287">
                  <c:v>42412</c:v>
                </c:pt>
                <c:pt idx="1288">
                  <c:v>42416</c:v>
                </c:pt>
                <c:pt idx="1289">
                  <c:v>42417</c:v>
                </c:pt>
                <c:pt idx="1290">
                  <c:v>42418</c:v>
                </c:pt>
                <c:pt idx="1291">
                  <c:v>42419</c:v>
                </c:pt>
                <c:pt idx="1292">
                  <c:v>42422</c:v>
                </c:pt>
                <c:pt idx="1293">
                  <c:v>42423</c:v>
                </c:pt>
                <c:pt idx="1294">
                  <c:v>42424</c:v>
                </c:pt>
                <c:pt idx="1295">
                  <c:v>42425</c:v>
                </c:pt>
                <c:pt idx="1296">
                  <c:v>42426</c:v>
                </c:pt>
                <c:pt idx="1297">
                  <c:v>42429</c:v>
                </c:pt>
                <c:pt idx="1298">
                  <c:v>42430</c:v>
                </c:pt>
                <c:pt idx="1299">
                  <c:v>42431</c:v>
                </c:pt>
                <c:pt idx="1300">
                  <c:v>42432</c:v>
                </c:pt>
                <c:pt idx="1301">
                  <c:v>42433</c:v>
                </c:pt>
                <c:pt idx="1302">
                  <c:v>42436</c:v>
                </c:pt>
                <c:pt idx="1303">
                  <c:v>42437</c:v>
                </c:pt>
                <c:pt idx="1304">
                  <c:v>42438</c:v>
                </c:pt>
                <c:pt idx="1305">
                  <c:v>42439</c:v>
                </c:pt>
                <c:pt idx="1306">
                  <c:v>42440</c:v>
                </c:pt>
                <c:pt idx="1307">
                  <c:v>42443</c:v>
                </c:pt>
                <c:pt idx="1308">
                  <c:v>42444</c:v>
                </c:pt>
                <c:pt idx="1309">
                  <c:v>42445</c:v>
                </c:pt>
                <c:pt idx="1310">
                  <c:v>42446</c:v>
                </c:pt>
                <c:pt idx="1311">
                  <c:v>42447</c:v>
                </c:pt>
                <c:pt idx="1312">
                  <c:v>42450</c:v>
                </c:pt>
                <c:pt idx="1313">
                  <c:v>42451</c:v>
                </c:pt>
                <c:pt idx="1314">
                  <c:v>42452</c:v>
                </c:pt>
                <c:pt idx="1315">
                  <c:v>42453</c:v>
                </c:pt>
                <c:pt idx="1316">
                  <c:v>42457</c:v>
                </c:pt>
                <c:pt idx="1317">
                  <c:v>42458</c:v>
                </c:pt>
                <c:pt idx="1318">
                  <c:v>42459</c:v>
                </c:pt>
                <c:pt idx="1319">
                  <c:v>42460</c:v>
                </c:pt>
                <c:pt idx="1320">
                  <c:v>42461</c:v>
                </c:pt>
                <c:pt idx="1321">
                  <c:v>42464</c:v>
                </c:pt>
                <c:pt idx="1322">
                  <c:v>42465</c:v>
                </c:pt>
                <c:pt idx="1323">
                  <c:v>42466</c:v>
                </c:pt>
                <c:pt idx="1324">
                  <c:v>42467</c:v>
                </c:pt>
                <c:pt idx="1325">
                  <c:v>42468</c:v>
                </c:pt>
                <c:pt idx="1326">
                  <c:v>42471</c:v>
                </c:pt>
                <c:pt idx="1327">
                  <c:v>42472</c:v>
                </c:pt>
                <c:pt idx="1328">
                  <c:v>42473</c:v>
                </c:pt>
                <c:pt idx="1329">
                  <c:v>42474</c:v>
                </c:pt>
                <c:pt idx="1330">
                  <c:v>42475</c:v>
                </c:pt>
                <c:pt idx="1331">
                  <c:v>42478</c:v>
                </c:pt>
                <c:pt idx="1332">
                  <c:v>42479</c:v>
                </c:pt>
                <c:pt idx="1333">
                  <c:v>42480</c:v>
                </c:pt>
                <c:pt idx="1334">
                  <c:v>42481</c:v>
                </c:pt>
                <c:pt idx="1335">
                  <c:v>42482</c:v>
                </c:pt>
                <c:pt idx="1336">
                  <c:v>42485</c:v>
                </c:pt>
                <c:pt idx="1337">
                  <c:v>42486</c:v>
                </c:pt>
                <c:pt idx="1338">
                  <c:v>42487</c:v>
                </c:pt>
                <c:pt idx="1339">
                  <c:v>42488</c:v>
                </c:pt>
                <c:pt idx="1340">
                  <c:v>42489</c:v>
                </c:pt>
                <c:pt idx="1341">
                  <c:v>42492</c:v>
                </c:pt>
                <c:pt idx="1342">
                  <c:v>42493</c:v>
                </c:pt>
                <c:pt idx="1343">
                  <c:v>42494</c:v>
                </c:pt>
                <c:pt idx="1344">
                  <c:v>42495</c:v>
                </c:pt>
                <c:pt idx="1345">
                  <c:v>42496</c:v>
                </c:pt>
                <c:pt idx="1346">
                  <c:v>42499</c:v>
                </c:pt>
                <c:pt idx="1347">
                  <c:v>42500</c:v>
                </c:pt>
                <c:pt idx="1348">
                  <c:v>42501</c:v>
                </c:pt>
                <c:pt idx="1349">
                  <c:v>42502</c:v>
                </c:pt>
                <c:pt idx="1350">
                  <c:v>42503</c:v>
                </c:pt>
                <c:pt idx="1351">
                  <c:v>42506</c:v>
                </c:pt>
                <c:pt idx="1352">
                  <c:v>42507</c:v>
                </c:pt>
                <c:pt idx="1353">
                  <c:v>42508</c:v>
                </c:pt>
                <c:pt idx="1354">
                  <c:v>42509</c:v>
                </c:pt>
                <c:pt idx="1355">
                  <c:v>42510</c:v>
                </c:pt>
                <c:pt idx="1356">
                  <c:v>42513</c:v>
                </c:pt>
                <c:pt idx="1357">
                  <c:v>42514</c:v>
                </c:pt>
                <c:pt idx="1358">
                  <c:v>42515</c:v>
                </c:pt>
                <c:pt idx="1359">
                  <c:v>42516</c:v>
                </c:pt>
                <c:pt idx="1360">
                  <c:v>42517</c:v>
                </c:pt>
                <c:pt idx="1361">
                  <c:v>42521</c:v>
                </c:pt>
                <c:pt idx="1362">
                  <c:v>42522</c:v>
                </c:pt>
                <c:pt idx="1363">
                  <c:v>42523</c:v>
                </c:pt>
                <c:pt idx="1364">
                  <c:v>42524</c:v>
                </c:pt>
                <c:pt idx="1365">
                  <c:v>42527</c:v>
                </c:pt>
                <c:pt idx="1366">
                  <c:v>42528</c:v>
                </c:pt>
                <c:pt idx="1367">
                  <c:v>42529</c:v>
                </c:pt>
                <c:pt idx="1368">
                  <c:v>42530</c:v>
                </c:pt>
                <c:pt idx="1369">
                  <c:v>42531</c:v>
                </c:pt>
                <c:pt idx="1370">
                  <c:v>42534</c:v>
                </c:pt>
                <c:pt idx="1371">
                  <c:v>42535</c:v>
                </c:pt>
                <c:pt idx="1372">
                  <c:v>42536</c:v>
                </c:pt>
                <c:pt idx="1373">
                  <c:v>42537</c:v>
                </c:pt>
                <c:pt idx="1374">
                  <c:v>42538</c:v>
                </c:pt>
                <c:pt idx="1375">
                  <c:v>42541</c:v>
                </c:pt>
                <c:pt idx="1376">
                  <c:v>42542</c:v>
                </c:pt>
                <c:pt idx="1377">
                  <c:v>42543</c:v>
                </c:pt>
                <c:pt idx="1378">
                  <c:v>42544</c:v>
                </c:pt>
                <c:pt idx="1379">
                  <c:v>42545</c:v>
                </c:pt>
                <c:pt idx="1380">
                  <c:v>42548</c:v>
                </c:pt>
                <c:pt idx="1381">
                  <c:v>42549</c:v>
                </c:pt>
                <c:pt idx="1382">
                  <c:v>42550</c:v>
                </c:pt>
                <c:pt idx="1383">
                  <c:v>42551</c:v>
                </c:pt>
                <c:pt idx="1384">
                  <c:v>42552</c:v>
                </c:pt>
                <c:pt idx="1385">
                  <c:v>42556</c:v>
                </c:pt>
                <c:pt idx="1386">
                  <c:v>42557</c:v>
                </c:pt>
                <c:pt idx="1387">
                  <c:v>42558</c:v>
                </c:pt>
                <c:pt idx="1388">
                  <c:v>42559</c:v>
                </c:pt>
                <c:pt idx="1389">
                  <c:v>42562</c:v>
                </c:pt>
                <c:pt idx="1390">
                  <c:v>42563</c:v>
                </c:pt>
                <c:pt idx="1391">
                  <c:v>42564</c:v>
                </c:pt>
                <c:pt idx="1392">
                  <c:v>42565</c:v>
                </c:pt>
                <c:pt idx="1393">
                  <c:v>42566</c:v>
                </c:pt>
                <c:pt idx="1394">
                  <c:v>42569</c:v>
                </c:pt>
                <c:pt idx="1395">
                  <c:v>42570</c:v>
                </c:pt>
                <c:pt idx="1396">
                  <c:v>42571</c:v>
                </c:pt>
                <c:pt idx="1397">
                  <c:v>42572</c:v>
                </c:pt>
                <c:pt idx="1398">
                  <c:v>42573</c:v>
                </c:pt>
                <c:pt idx="1399">
                  <c:v>42576</c:v>
                </c:pt>
                <c:pt idx="1400">
                  <c:v>42577</c:v>
                </c:pt>
                <c:pt idx="1401">
                  <c:v>42578</c:v>
                </c:pt>
                <c:pt idx="1402">
                  <c:v>42579</c:v>
                </c:pt>
                <c:pt idx="1403">
                  <c:v>42580</c:v>
                </c:pt>
                <c:pt idx="1404">
                  <c:v>42583</c:v>
                </c:pt>
                <c:pt idx="1405">
                  <c:v>42584</c:v>
                </c:pt>
                <c:pt idx="1406">
                  <c:v>42585</c:v>
                </c:pt>
                <c:pt idx="1407">
                  <c:v>42586</c:v>
                </c:pt>
                <c:pt idx="1408">
                  <c:v>42587</c:v>
                </c:pt>
                <c:pt idx="1409">
                  <c:v>42590</c:v>
                </c:pt>
                <c:pt idx="1410">
                  <c:v>42591</c:v>
                </c:pt>
                <c:pt idx="1411">
                  <c:v>42592</c:v>
                </c:pt>
                <c:pt idx="1412">
                  <c:v>42593</c:v>
                </c:pt>
                <c:pt idx="1413">
                  <c:v>42594</c:v>
                </c:pt>
                <c:pt idx="1414">
                  <c:v>42597</c:v>
                </c:pt>
                <c:pt idx="1415">
                  <c:v>42598</c:v>
                </c:pt>
                <c:pt idx="1416">
                  <c:v>42599</c:v>
                </c:pt>
                <c:pt idx="1417">
                  <c:v>42600</c:v>
                </c:pt>
                <c:pt idx="1418">
                  <c:v>42601</c:v>
                </c:pt>
                <c:pt idx="1419">
                  <c:v>42604</c:v>
                </c:pt>
                <c:pt idx="1420">
                  <c:v>42605</c:v>
                </c:pt>
                <c:pt idx="1421">
                  <c:v>42606</c:v>
                </c:pt>
                <c:pt idx="1422">
                  <c:v>42607</c:v>
                </c:pt>
                <c:pt idx="1423">
                  <c:v>42608</c:v>
                </c:pt>
                <c:pt idx="1424">
                  <c:v>42611</c:v>
                </c:pt>
                <c:pt idx="1425">
                  <c:v>42612</c:v>
                </c:pt>
                <c:pt idx="1426">
                  <c:v>42613</c:v>
                </c:pt>
                <c:pt idx="1427">
                  <c:v>42614</c:v>
                </c:pt>
                <c:pt idx="1428">
                  <c:v>42615</c:v>
                </c:pt>
                <c:pt idx="1429">
                  <c:v>42619</c:v>
                </c:pt>
                <c:pt idx="1430">
                  <c:v>42620</c:v>
                </c:pt>
                <c:pt idx="1431">
                  <c:v>42621</c:v>
                </c:pt>
                <c:pt idx="1432">
                  <c:v>42622</c:v>
                </c:pt>
                <c:pt idx="1433">
                  <c:v>42625</c:v>
                </c:pt>
                <c:pt idx="1434">
                  <c:v>42626</c:v>
                </c:pt>
                <c:pt idx="1435">
                  <c:v>42627</c:v>
                </c:pt>
                <c:pt idx="1436">
                  <c:v>42628</c:v>
                </c:pt>
                <c:pt idx="1437">
                  <c:v>42629</c:v>
                </c:pt>
                <c:pt idx="1438">
                  <c:v>42632</c:v>
                </c:pt>
                <c:pt idx="1439">
                  <c:v>42633</c:v>
                </c:pt>
                <c:pt idx="1440">
                  <c:v>42634</c:v>
                </c:pt>
                <c:pt idx="1441">
                  <c:v>42635</c:v>
                </c:pt>
                <c:pt idx="1442">
                  <c:v>42636</c:v>
                </c:pt>
                <c:pt idx="1443">
                  <c:v>42639</c:v>
                </c:pt>
                <c:pt idx="1444">
                  <c:v>42640</c:v>
                </c:pt>
                <c:pt idx="1445">
                  <c:v>42641</c:v>
                </c:pt>
                <c:pt idx="1446">
                  <c:v>42642</c:v>
                </c:pt>
                <c:pt idx="1447">
                  <c:v>42643</c:v>
                </c:pt>
                <c:pt idx="1448">
                  <c:v>42646</c:v>
                </c:pt>
                <c:pt idx="1449">
                  <c:v>42647</c:v>
                </c:pt>
                <c:pt idx="1450">
                  <c:v>42648</c:v>
                </c:pt>
                <c:pt idx="1451">
                  <c:v>42649</c:v>
                </c:pt>
                <c:pt idx="1452">
                  <c:v>42650</c:v>
                </c:pt>
                <c:pt idx="1453">
                  <c:v>42653</c:v>
                </c:pt>
                <c:pt idx="1454">
                  <c:v>42654</c:v>
                </c:pt>
                <c:pt idx="1455">
                  <c:v>42655</c:v>
                </c:pt>
                <c:pt idx="1456">
                  <c:v>42656</c:v>
                </c:pt>
                <c:pt idx="1457">
                  <c:v>42657</c:v>
                </c:pt>
                <c:pt idx="1458">
                  <c:v>42660</c:v>
                </c:pt>
                <c:pt idx="1459">
                  <c:v>42661</c:v>
                </c:pt>
                <c:pt idx="1460">
                  <c:v>42662</c:v>
                </c:pt>
                <c:pt idx="1461">
                  <c:v>42663</c:v>
                </c:pt>
                <c:pt idx="1462">
                  <c:v>42664</c:v>
                </c:pt>
                <c:pt idx="1463">
                  <c:v>42667</c:v>
                </c:pt>
                <c:pt idx="1464">
                  <c:v>42668</c:v>
                </c:pt>
                <c:pt idx="1465">
                  <c:v>42669</c:v>
                </c:pt>
                <c:pt idx="1466">
                  <c:v>42670</c:v>
                </c:pt>
                <c:pt idx="1467">
                  <c:v>42671</c:v>
                </c:pt>
                <c:pt idx="1468">
                  <c:v>42674</c:v>
                </c:pt>
                <c:pt idx="1469">
                  <c:v>42675</c:v>
                </c:pt>
                <c:pt idx="1470">
                  <c:v>42676</c:v>
                </c:pt>
                <c:pt idx="1471">
                  <c:v>42677</c:v>
                </c:pt>
                <c:pt idx="1472">
                  <c:v>42678</c:v>
                </c:pt>
                <c:pt idx="1473">
                  <c:v>42681</c:v>
                </c:pt>
                <c:pt idx="1474">
                  <c:v>42682</c:v>
                </c:pt>
                <c:pt idx="1475">
                  <c:v>42683</c:v>
                </c:pt>
                <c:pt idx="1476">
                  <c:v>42684</c:v>
                </c:pt>
                <c:pt idx="1477">
                  <c:v>42685</c:v>
                </c:pt>
                <c:pt idx="1478">
                  <c:v>42688</c:v>
                </c:pt>
                <c:pt idx="1479">
                  <c:v>42689</c:v>
                </c:pt>
                <c:pt idx="1480">
                  <c:v>42690</c:v>
                </c:pt>
                <c:pt idx="1481">
                  <c:v>42691</c:v>
                </c:pt>
                <c:pt idx="1482">
                  <c:v>42692</c:v>
                </c:pt>
                <c:pt idx="1483">
                  <c:v>42695</c:v>
                </c:pt>
                <c:pt idx="1484">
                  <c:v>42696</c:v>
                </c:pt>
                <c:pt idx="1485">
                  <c:v>42697</c:v>
                </c:pt>
                <c:pt idx="1486">
                  <c:v>42699</c:v>
                </c:pt>
                <c:pt idx="1487">
                  <c:v>42702</c:v>
                </c:pt>
                <c:pt idx="1488">
                  <c:v>42703</c:v>
                </c:pt>
                <c:pt idx="1489">
                  <c:v>42704</c:v>
                </c:pt>
                <c:pt idx="1490">
                  <c:v>42705</c:v>
                </c:pt>
                <c:pt idx="1491">
                  <c:v>42706</c:v>
                </c:pt>
                <c:pt idx="1492">
                  <c:v>42709</c:v>
                </c:pt>
                <c:pt idx="1493">
                  <c:v>42710</c:v>
                </c:pt>
                <c:pt idx="1494">
                  <c:v>42711</c:v>
                </c:pt>
                <c:pt idx="1495">
                  <c:v>42712</c:v>
                </c:pt>
                <c:pt idx="1496">
                  <c:v>42713</c:v>
                </c:pt>
                <c:pt idx="1497">
                  <c:v>42716</c:v>
                </c:pt>
                <c:pt idx="1498">
                  <c:v>42717</c:v>
                </c:pt>
                <c:pt idx="1499">
                  <c:v>42718</c:v>
                </c:pt>
                <c:pt idx="1500">
                  <c:v>42719</c:v>
                </c:pt>
                <c:pt idx="1501">
                  <c:v>42720</c:v>
                </c:pt>
                <c:pt idx="1502">
                  <c:v>42723</c:v>
                </c:pt>
                <c:pt idx="1503">
                  <c:v>42724</c:v>
                </c:pt>
                <c:pt idx="1504">
                  <c:v>42725</c:v>
                </c:pt>
                <c:pt idx="1505">
                  <c:v>42726</c:v>
                </c:pt>
                <c:pt idx="1506">
                  <c:v>42727</c:v>
                </c:pt>
                <c:pt idx="1507">
                  <c:v>42731</c:v>
                </c:pt>
                <c:pt idx="1508">
                  <c:v>42732</c:v>
                </c:pt>
                <c:pt idx="1509">
                  <c:v>42733</c:v>
                </c:pt>
                <c:pt idx="1510">
                  <c:v>42734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42752</c:v>
                </c:pt>
                <c:pt idx="1521">
                  <c:v>42753</c:v>
                </c:pt>
                <c:pt idx="1522">
                  <c:v>42754</c:v>
                </c:pt>
                <c:pt idx="1523">
                  <c:v>42755</c:v>
                </c:pt>
                <c:pt idx="1524">
                  <c:v>42758</c:v>
                </c:pt>
                <c:pt idx="1525">
                  <c:v>42759</c:v>
                </c:pt>
                <c:pt idx="1526">
                  <c:v>42760</c:v>
                </c:pt>
                <c:pt idx="1527">
                  <c:v>42761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42787</c:v>
                </c:pt>
                <c:pt idx="1545">
                  <c:v>42788</c:v>
                </c:pt>
                <c:pt idx="1546">
                  <c:v>42789</c:v>
                </c:pt>
                <c:pt idx="1547">
                  <c:v>42790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42807</c:v>
                </c:pt>
                <c:pt idx="1559">
                  <c:v>42808</c:v>
                </c:pt>
                <c:pt idx="1560">
                  <c:v>42809</c:v>
                </c:pt>
                <c:pt idx="1561">
                  <c:v>42810</c:v>
                </c:pt>
                <c:pt idx="1562">
                  <c:v>42811</c:v>
                </c:pt>
                <c:pt idx="1563">
                  <c:v>42814</c:v>
                </c:pt>
                <c:pt idx="1564">
                  <c:v>42815</c:v>
                </c:pt>
                <c:pt idx="1565">
                  <c:v>42816</c:v>
                </c:pt>
                <c:pt idx="1566">
                  <c:v>42817</c:v>
                </c:pt>
                <c:pt idx="1567">
                  <c:v>42818</c:v>
                </c:pt>
                <c:pt idx="1568">
                  <c:v>42821</c:v>
                </c:pt>
                <c:pt idx="1569">
                  <c:v>42822</c:v>
                </c:pt>
                <c:pt idx="1570">
                  <c:v>42823</c:v>
                </c:pt>
                <c:pt idx="1571">
                  <c:v>42824</c:v>
                </c:pt>
                <c:pt idx="1572">
                  <c:v>42825</c:v>
                </c:pt>
                <c:pt idx="1573">
                  <c:v>42828</c:v>
                </c:pt>
                <c:pt idx="1574">
                  <c:v>42829</c:v>
                </c:pt>
                <c:pt idx="1575">
                  <c:v>42830</c:v>
                </c:pt>
                <c:pt idx="1576">
                  <c:v>42831</c:v>
                </c:pt>
                <c:pt idx="1577">
                  <c:v>42832</c:v>
                </c:pt>
                <c:pt idx="1578">
                  <c:v>42835</c:v>
                </c:pt>
                <c:pt idx="1579">
                  <c:v>42836</c:v>
                </c:pt>
                <c:pt idx="1580">
                  <c:v>42837</c:v>
                </c:pt>
                <c:pt idx="1581">
                  <c:v>42838</c:v>
                </c:pt>
                <c:pt idx="1582">
                  <c:v>42842</c:v>
                </c:pt>
                <c:pt idx="1583">
                  <c:v>42843</c:v>
                </c:pt>
                <c:pt idx="1584">
                  <c:v>42844</c:v>
                </c:pt>
                <c:pt idx="1585">
                  <c:v>42845</c:v>
                </c:pt>
                <c:pt idx="1586">
                  <c:v>42846</c:v>
                </c:pt>
                <c:pt idx="1587">
                  <c:v>42849</c:v>
                </c:pt>
                <c:pt idx="1588">
                  <c:v>42850</c:v>
                </c:pt>
                <c:pt idx="1589">
                  <c:v>42851</c:v>
                </c:pt>
                <c:pt idx="1590">
                  <c:v>42852</c:v>
                </c:pt>
                <c:pt idx="1591">
                  <c:v>42853</c:v>
                </c:pt>
                <c:pt idx="1592">
                  <c:v>42856</c:v>
                </c:pt>
                <c:pt idx="1593">
                  <c:v>42857</c:v>
                </c:pt>
                <c:pt idx="1594">
                  <c:v>42858</c:v>
                </c:pt>
                <c:pt idx="1595">
                  <c:v>42859</c:v>
                </c:pt>
                <c:pt idx="1596">
                  <c:v>42860</c:v>
                </c:pt>
                <c:pt idx="1597">
                  <c:v>42863</c:v>
                </c:pt>
                <c:pt idx="1598">
                  <c:v>42864</c:v>
                </c:pt>
                <c:pt idx="1599">
                  <c:v>42865</c:v>
                </c:pt>
                <c:pt idx="1600">
                  <c:v>42866</c:v>
                </c:pt>
                <c:pt idx="1601">
                  <c:v>42867</c:v>
                </c:pt>
                <c:pt idx="1602">
                  <c:v>42870</c:v>
                </c:pt>
                <c:pt idx="1603">
                  <c:v>42871</c:v>
                </c:pt>
                <c:pt idx="1604">
                  <c:v>42872</c:v>
                </c:pt>
                <c:pt idx="1605">
                  <c:v>42873</c:v>
                </c:pt>
                <c:pt idx="1606">
                  <c:v>42874</c:v>
                </c:pt>
                <c:pt idx="1607">
                  <c:v>42877</c:v>
                </c:pt>
                <c:pt idx="1608">
                  <c:v>42878</c:v>
                </c:pt>
                <c:pt idx="1609">
                  <c:v>42879</c:v>
                </c:pt>
                <c:pt idx="1610">
                  <c:v>42880</c:v>
                </c:pt>
                <c:pt idx="1611">
                  <c:v>42881</c:v>
                </c:pt>
                <c:pt idx="1612">
                  <c:v>42885</c:v>
                </c:pt>
                <c:pt idx="1613">
                  <c:v>42886</c:v>
                </c:pt>
                <c:pt idx="1614">
                  <c:v>42887</c:v>
                </c:pt>
                <c:pt idx="1615">
                  <c:v>42888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42898</c:v>
                </c:pt>
                <c:pt idx="1622">
                  <c:v>42899</c:v>
                </c:pt>
                <c:pt idx="1623">
                  <c:v>42900</c:v>
                </c:pt>
                <c:pt idx="1624">
                  <c:v>42901</c:v>
                </c:pt>
                <c:pt idx="1625">
                  <c:v>42902</c:v>
                </c:pt>
                <c:pt idx="1626">
                  <c:v>42905</c:v>
                </c:pt>
                <c:pt idx="1627">
                  <c:v>42906</c:v>
                </c:pt>
                <c:pt idx="1628">
                  <c:v>42907</c:v>
                </c:pt>
                <c:pt idx="1629">
                  <c:v>42908</c:v>
                </c:pt>
                <c:pt idx="1630">
                  <c:v>42909</c:v>
                </c:pt>
                <c:pt idx="1631">
                  <c:v>42912</c:v>
                </c:pt>
                <c:pt idx="1632">
                  <c:v>42913</c:v>
                </c:pt>
                <c:pt idx="1633">
                  <c:v>42914</c:v>
                </c:pt>
                <c:pt idx="1634">
                  <c:v>42915</c:v>
                </c:pt>
                <c:pt idx="1635">
                  <c:v>42916</c:v>
                </c:pt>
                <c:pt idx="1636">
                  <c:v>42919</c:v>
                </c:pt>
                <c:pt idx="1637">
                  <c:v>42921</c:v>
                </c:pt>
                <c:pt idx="1638">
                  <c:v>42922</c:v>
                </c:pt>
                <c:pt idx="1639">
                  <c:v>42923</c:v>
                </c:pt>
                <c:pt idx="1640">
                  <c:v>42926</c:v>
                </c:pt>
                <c:pt idx="1641">
                  <c:v>42927</c:v>
                </c:pt>
                <c:pt idx="1642">
                  <c:v>42928</c:v>
                </c:pt>
                <c:pt idx="1643">
                  <c:v>42929</c:v>
                </c:pt>
                <c:pt idx="1644">
                  <c:v>42930</c:v>
                </c:pt>
                <c:pt idx="1645">
                  <c:v>42933</c:v>
                </c:pt>
                <c:pt idx="1646">
                  <c:v>42934</c:v>
                </c:pt>
                <c:pt idx="1647">
                  <c:v>42935</c:v>
                </c:pt>
                <c:pt idx="1648">
                  <c:v>42936</c:v>
                </c:pt>
                <c:pt idx="1649">
                  <c:v>42937</c:v>
                </c:pt>
                <c:pt idx="1650">
                  <c:v>42940</c:v>
                </c:pt>
                <c:pt idx="1651">
                  <c:v>42941</c:v>
                </c:pt>
                <c:pt idx="1652">
                  <c:v>42942</c:v>
                </c:pt>
                <c:pt idx="1653">
                  <c:v>42943</c:v>
                </c:pt>
                <c:pt idx="1654">
                  <c:v>42944</c:v>
                </c:pt>
                <c:pt idx="1655">
                  <c:v>42947</c:v>
                </c:pt>
                <c:pt idx="1656">
                  <c:v>42948</c:v>
                </c:pt>
                <c:pt idx="1657">
                  <c:v>42949</c:v>
                </c:pt>
                <c:pt idx="1658">
                  <c:v>42950</c:v>
                </c:pt>
                <c:pt idx="1659">
                  <c:v>42951</c:v>
                </c:pt>
                <c:pt idx="1660">
                  <c:v>42954</c:v>
                </c:pt>
                <c:pt idx="1661">
                  <c:v>42955</c:v>
                </c:pt>
                <c:pt idx="1662">
                  <c:v>42956</c:v>
                </c:pt>
                <c:pt idx="1663">
                  <c:v>42957</c:v>
                </c:pt>
                <c:pt idx="1664">
                  <c:v>42958</c:v>
                </c:pt>
                <c:pt idx="1665">
                  <c:v>42961</c:v>
                </c:pt>
                <c:pt idx="1666">
                  <c:v>42962</c:v>
                </c:pt>
                <c:pt idx="1667">
                  <c:v>42963</c:v>
                </c:pt>
                <c:pt idx="1668">
                  <c:v>42964</c:v>
                </c:pt>
                <c:pt idx="1669">
                  <c:v>42965</c:v>
                </c:pt>
                <c:pt idx="1670">
                  <c:v>42968</c:v>
                </c:pt>
                <c:pt idx="1671">
                  <c:v>42969</c:v>
                </c:pt>
                <c:pt idx="1672">
                  <c:v>42970</c:v>
                </c:pt>
                <c:pt idx="1673">
                  <c:v>42971</c:v>
                </c:pt>
                <c:pt idx="1674">
                  <c:v>42972</c:v>
                </c:pt>
                <c:pt idx="1675">
                  <c:v>42975</c:v>
                </c:pt>
                <c:pt idx="1676">
                  <c:v>42976</c:v>
                </c:pt>
                <c:pt idx="1677">
                  <c:v>42977</c:v>
                </c:pt>
                <c:pt idx="1678">
                  <c:v>42978</c:v>
                </c:pt>
                <c:pt idx="1679">
                  <c:v>42979</c:v>
                </c:pt>
                <c:pt idx="1680">
                  <c:v>42983</c:v>
                </c:pt>
                <c:pt idx="1681">
                  <c:v>42984</c:v>
                </c:pt>
                <c:pt idx="1682">
                  <c:v>42985</c:v>
                </c:pt>
                <c:pt idx="1683">
                  <c:v>42986</c:v>
                </c:pt>
                <c:pt idx="1684">
                  <c:v>42989</c:v>
                </c:pt>
                <c:pt idx="1685">
                  <c:v>42990</c:v>
                </c:pt>
                <c:pt idx="1686">
                  <c:v>42991</c:v>
                </c:pt>
                <c:pt idx="1687">
                  <c:v>42992</c:v>
                </c:pt>
                <c:pt idx="1688">
                  <c:v>42993</c:v>
                </c:pt>
                <c:pt idx="1689">
                  <c:v>42996</c:v>
                </c:pt>
                <c:pt idx="1690">
                  <c:v>42997</c:v>
                </c:pt>
                <c:pt idx="1691">
                  <c:v>42998</c:v>
                </c:pt>
                <c:pt idx="1692">
                  <c:v>42999</c:v>
                </c:pt>
                <c:pt idx="1693">
                  <c:v>43000</c:v>
                </c:pt>
                <c:pt idx="1694">
                  <c:v>43003</c:v>
                </c:pt>
                <c:pt idx="1695">
                  <c:v>43004</c:v>
                </c:pt>
                <c:pt idx="1696">
                  <c:v>43005</c:v>
                </c:pt>
                <c:pt idx="1697">
                  <c:v>43006</c:v>
                </c:pt>
                <c:pt idx="1698">
                  <c:v>43007</c:v>
                </c:pt>
                <c:pt idx="1699">
                  <c:v>43010</c:v>
                </c:pt>
                <c:pt idx="1700">
                  <c:v>43011</c:v>
                </c:pt>
                <c:pt idx="1701">
                  <c:v>43012</c:v>
                </c:pt>
                <c:pt idx="1702">
                  <c:v>43013</c:v>
                </c:pt>
                <c:pt idx="1703">
                  <c:v>43014</c:v>
                </c:pt>
                <c:pt idx="1704">
                  <c:v>43017</c:v>
                </c:pt>
                <c:pt idx="1705">
                  <c:v>43018</c:v>
                </c:pt>
                <c:pt idx="1706">
                  <c:v>43019</c:v>
                </c:pt>
                <c:pt idx="1707">
                  <c:v>43020</c:v>
                </c:pt>
                <c:pt idx="1708">
                  <c:v>43021</c:v>
                </c:pt>
                <c:pt idx="1709">
                  <c:v>43024</c:v>
                </c:pt>
                <c:pt idx="1710">
                  <c:v>43025</c:v>
                </c:pt>
                <c:pt idx="1711">
                  <c:v>43026</c:v>
                </c:pt>
                <c:pt idx="1712">
                  <c:v>43027</c:v>
                </c:pt>
                <c:pt idx="1713">
                  <c:v>43028</c:v>
                </c:pt>
                <c:pt idx="1714">
                  <c:v>43031</c:v>
                </c:pt>
                <c:pt idx="1715">
                  <c:v>43032</c:v>
                </c:pt>
                <c:pt idx="1716">
                  <c:v>43033</c:v>
                </c:pt>
                <c:pt idx="1717">
                  <c:v>43034</c:v>
                </c:pt>
                <c:pt idx="1718">
                  <c:v>43035</c:v>
                </c:pt>
                <c:pt idx="1719">
                  <c:v>43038</c:v>
                </c:pt>
                <c:pt idx="1720">
                  <c:v>43039</c:v>
                </c:pt>
                <c:pt idx="1721">
                  <c:v>43040</c:v>
                </c:pt>
                <c:pt idx="1722">
                  <c:v>43041</c:v>
                </c:pt>
                <c:pt idx="1723">
                  <c:v>43042</c:v>
                </c:pt>
                <c:pt idx="1724">
                  <c:v>43045</c:v>
                </c:pt>
                <c:pt idx="1725">
                  <c:v>43046</c:v>
                </c:pt>
                <c:pt idx="1726">
                  <c:v>43047</c:v>
                </c:pt>
                <c:pt idx="1727">
                  <c:v>43048</c:v>
                </c:pt>
                <c:pt idx="1728">
                  <c:v>43049</c:v>
                </c:pt>
                <c:pt idx="1729">
                  <c:v>43052</c:v>
                </c:pt>
                <c:pt idx="1730">
                  <c:v>43053</c:v>
                </c:pt>
                <c:pt idx="1731">
                  <c:v>43054</c:v>
                </c:pt>
                <c:pt idx="1732">
                  <c:v>43055</c:v>
                </c:pt>
                <c:pt idx="1733">
                  <c:v>43056</c:v>
                </c:pt>
                <c:pt idx="1734">
                  <c:v>43059</c:v>
                </c:pt>
                <c:pt idx="1735">
                  <c:v>43060</c:v>
                </c:pt>
                <c:pt idx="1736">
                  <c:v>43061</c:v>
                </c:pt>
                <c:pt idx="1737">
                  <c:v>43063</c:v>
                </c:pt>
                <c:pt idx="1738">
                  <c:v>43066</c:v>
                </c:pt>
                <c:pt idx="1739">
                  <c:v>43067</c:v>
                </c:pt>
                <c:pt idx="1740">
                  <c:v>43068</c:v>
                </c:pt>
                <c:pt idx="1741">
                  <c:v>43069</c:v>
                </c:pt>
                <c:pt idx="1742">
                  <c:v>43070</c:v>
                </c:pt>
                <c:pt idx="1743">
                  <c:v>43073</c:v>
                </c:pt>
                <c:pt idx="1744">
                  <c:v>43074</c:v>
                </c:pt>
                <c:pt idx="1745">
                  <c:v>43075</c:v>
                </c:pt>
                <c:pt idx="1746">
                  <c:v>43076</c:v>
                </c:pt>
                <c:pt idx="1747">
                  <c:v>43077</c:v>
                </c:pt>
                <c:pt idx="1748">
                  <c:v>43080</c:v>
                </c:pt>
                <c:pt idx="1749">
                  <c:v>43081</c:v>
                </c:pt>
                <c:pt idx="1750">
                  <c:v>43082</c:v>
                </c:pt>
                <c:pt idx="1751">
                  <c:v>43083</c:v>
                </c:pt>
                <c:pt idx="1752">
                  <c:v>43084</c:v>
                </c:pt>
                <c:pt idx="1753">
                  <c:v>43087</c:v>
                </c:pt>
                <c:pt idx="1754">
                  <c:v>43088</c:v>
                </c:pt>
                <c:pt idx="1755">
                  <c:v>43089</c:v>
                </c:pt>
                <c:pt idx="1756">
                  <c:v>43090</c:v>
                </c:pt>
                <c:pt idx="1757">
                  <c:v>43091</c:v>
                </c:pt>
                <c:pt idx="1758">
                  <c:v>43095</c:v>
                </c:pt>
                <c:pt idx="1759">
                  <c:v>43096</c:v>
                </c:pt>
                <c:pt idx="1760">
                  <c:v>43097</c:v>
                </c:pt>
                <c:pt idx="1761">
                  <c:v>43098</c:v>
                </c:pt>
                <c:pt idx="1762">
                  <c:v>43102</c:v>
                </c:pt>
                <c:pt idx="1763">
                  <c:v>43103</c:v>
                </c:pt>
                <c:pt idx="1764">
                  <c:v>43104</c:v>
                </c:pt>
                <c:pt idx="1765">
                  <c:v>43105</c:v>
                </c:pt>
                <c:pt idx="1766">
                  <c:v>43108</c:v>
                </c:pt>
                <c:pt idx="1767">
                  <c:v>43109</c:v>
                </c:pt>
                <c:pt idx="1768">
                  <c:v>43110</c:v>
                </c:pt>
                <c:pt idx="1769">
                  <c:v>43111</c:v>
                </c:pt>
                <c:pt idx="1770">
                  <c:v>43112</c:v>
                </c:pt>
                <c:pt idx="1771">
                  <c:v>43116</c:v>
                </c:pt>
                <c:pt idx="1772">
                  <c:v>43117</c:v>
                </c:pt>
                <c:pt idx="1773">
                  <c:v>43118</c:v>
                </c:pt>
                <c:pt idx="1774">
                  <c:v>43119</c:v>
                </c:pt>
                <c:pt idx="1775">
                  <c:v>43122</c:v>
                </c:pt>
                <c:pt idx="1776">
                  <c:v>43123</c:v>
                </c:pt>
                <c:pt idx="1777">
                  <c:v>43124</c:v>
                </c:pt>
                <c:pt idx="1778">
                  <c:v>43125</c:v>
                </c:pt>
                <c:pt idx="1779">
                  <c:v>43126</c:v>
                </c:pt>
                <c:pt idx="1780">
                  <c:v>43129</c:v>
                </c:pt>
                <c:pt idx="1781">
                  <c:v>43130</c:v>
                </c:pt>
                <c:pt idx="1782">
                  <c:v>43131</c:v>
                </c:pt>
                <c:pt idx="1783">
                  <c:v>43132</c:v>
                </c:pt>
                <c:pt idx="1784">
                  <c:v>43133</c:v>
                </c:pt>
                <c:pt idx="1785">
                  <c:v>43136</c:v>
                </c:pt>
                <c:pt idx="1786">
                  <c:v>43137</c:v>
                </c:pt>
                <c:pt idx="1787">
                  <c:v>43138</c:v>
                </c:pt>
                <c:pt idx="1788">
                  <c:v>43139</c:v>
                </c:pt>
                <c:pt idx="1789">
                  <c:v>43140</c:v>
                </c:pt>
                <c:pt idx="1790">
                  <c:v>43143</c:v>
                </c:pt>
                <c:pt idx="1791">
                  <c:v>43144</c:v>
                </c:pt>
                <c:pt idx="1792">
                  <c:v>43145</c:v>
                </c:pt>
                <c:pt idx="1793">
                  <c:v>43146</c:v>
                </c:pt>
                <c:pt idx="1794">
                  <c:v>43147</c:v>
                </c:pt>
                <c:pt idx="1795">
                  <c:v>43151</c:v>
                </c:pt>
                <c:pt idx="1796">
                  <c:v>43152</c:v>
                </c:pt>
                <c:pt idx="1797">
                  <c:v>43153</c:v>
                </c:pt>
                <c:pt idx="1798">
                  <c:v>43154</c:v>
                </c:pt>
                <c:pt idx="1799">
                  <c:v>43157</c:v>
                </c:pt>
                <c:pt idx="1800">
                  <c:v>43158</c:v>
                </c:pt>
                <c:pt idx="1801">
                  <c:v>43159</c:v>
                </c:pt>
                <c:pt idx="1802">
                  <c:v>43160</c:v>
                </c:pt>
                <c:pt idx="1803">
                  <c:v>43161</c:v>
                </c:pt>
                <c:pt idx="1804">
                  <c:v>43164</c:v>
                </c:pt>
                <c:pt idx="1805">
                  <c:v>43165</c:v>
                </c:pt>
                <c:pt idx="1806">
                  <c:v>43166</c:v>
                </c:pt>
                <c:pt idx="1807">
                  <c:v>43167</c:v>
                </c:pt>
                <c:pt idx="1808">
                  <c:v>43168</c:v>
                </c:pt>
                <c:pt idx="1809">
                  <c:v>43171</c:v>
                </c:pt>
                <c:pt idx="1810">
                  <c:v>43172</c:v>
                </c:pt>
                <c:pt idx="1811">
                  <c:v>43173</c:v>
                </c:pt>
                <c:pt idx="1812">
                  <c:v>43174</c:v>
                </c:pt>
                <c:pt idx="1813">
                  <c:v>43175</c:v>
                </c:pt>
                <c:pt idx="1814">
                  <c:v>43178</c:v>
                </c:pt>
                <c:pt idx="1815">
                  <c:v>43179</c:v>
                </c:pt>
                <c:pt idx="1816">
                  <c:v>43180</c:v>
                </c:pt>
                <c:pt idx="1817">
                  <c:v>43181</c:v>
                </c:pt>
                <c:pt idx="1818">
                  <c:v>43182</c:v>
                </c:pt>
                <c:pt idx="1819">
                  <c:v>43185</c:v>
                </c:pt>
                <c:pt idx="1820">
                  <c:v>43186</c:v>
                </c:pt>
                <c:pt idx="1821">
                  <c:v>43187</c:v>
                </c:pt>
                <c:pt idx="1822">
                  <c:v>43188</c:v>
                </c:pt>
                <c:pt idx="1823">
                  <c:v>43192</c:v>
                </c:pt>
                <c:pt idx="1824">
                  <c:v>43193</c:v>
                </c:pt>
                <c:pt idx="1825">
                  <c:v>43194</c:v>
                </c:pt>
                <c:pt idx="1826">
                  <c:v>43195</c:v>
                </c:pt>
                <c:pt idx="1827">
                  <c:v>43196</c:v>
                </c:pt>
                <c:pt idx="1828">
                  <c:v>43199</c:v>
                </c:pt>
                <c:pt idx="1829">
                  <c:v>43200</c:v>
                </c:pt>
                <c:pt idx="1830">
                  <c:v>43201</c:v>
                </c:pt>
                <c:pt idx="1831">
                  <c:v>43202</c:v>
                </c:pt>
                <c:pt idx="1832">
                  <c:v>43203</c:v>
                </c:pt>
                <c:pt idx="1833">
                  <c:v>43206</c:v>
                </c:pt>
                <c:pt idx="1834">
                  <c:v>43207</c:v>
                </c:pt>
                <c:pt idx="1835">
                  <c:v>43208</c:v>
                </c:pt>
                <c:pt idx="1836">
                  <c:v>43209</c:v>
                </c:pt>
                <c:pt idx="1837">
                  <c:v>43210</c:v>
                </c:pt>
                <c:pt idx="1838">
                  <c:v>43213</c:v>
                </c:pt>
                <c:pt idx="1839">
                  <c:v>43214</c:v>
                </c:pt>
                <c:pt idx="1840">
                  <c:v>43215</c:v>
                </c:pt>
                <c:pt idx="1841">
                  <c:v>43216</c:v>
                </c:pt>
                <c:pt idx="1842">
                  <c:v>43217</c:v>
                </c:pt>
                <c:pt idx="1843">
                  <c:v>43220</c:v>
                </c:pt>
                <c:pt idx="1844">
                  <c:v>43221</c:v>
                </c:pt>
                <c:pt idx="1845">
                  <c:v>43222</c:v>
                </c:pt>
                <c:pt idx="1846">
                  <c:v>43223</c:v>
                </c:pt>
                <c:pt idx="1847">
                  <c:v>43224</c:v>
                </c:pt>
                <c:pt idx="1848">
                  <c:v>43227</c:v>
                </c:pt>
                <c:pt idx="1849">
                  <c:v>43228</c:v>
                </c:pt>
                <c:pt idx="1850">
                  <c:v>43229</c:v>
                </c:pt>
                <c:pt idx="1851">
                  <c:v>43230</c:v>
                </c:pt>
                <c:pt idx="1852">
                  <c:v>43231</c:v>
                </c:pt>
                <c:pt idx="1853">
                  <c:v>43234</c:v>
                </c:pt>
                <c:pt idx="1854">
                  <c:v>43235</c:v>
                </c:pt>
                <c:pt idx="1855">
                  <c:v>43236</c:v>
                </c:pt>
                <c:pt idx="1856">
                  <c:v>43237</c:v>
                </c:pt>
                <c:pt idx="1857">
                  <c:v>43238</c:v>
                </c:pt>
                <c:pt idx="1858">
                  <c:v>43241</c:v>
                </c:pt>
                <c:pt idx="1859">
                  <c:v>43242</c:v>
                </c:pt>
                <c:pt idx="1860">
                  <c:v>43243</c:v>
                </c:pt>
                <c:pt idx="1861">
                  <c:v>43244</c:v>
                </c:pt>
                <c:pt idx="1862">
                  <c:v>43245</c:v>
                </c:pt>
                <c:pt idx="1863">
                  <c:v>43249</c:v>
                </c:pt>
                <c:pt idx="1864">
                  <c:v>43250</c:v>
                </c:pt>
                <c:pt idx="1865">
                  <c:v>43251</c:v>
                </c:pt>
                <c:pt idx="1866">
                  <c:v>43252</c:v>
                </c:pt>
                <c:pt idx="1867">
                  <c:v>43255</c:v>
                </c:pt>
                <c:pt idx="1868">
                  <c:v>43256</c:v>
                </c:pt>
                <c:pt idx="1869">
                  <c:v>43257</c:v>
                </c:pt>
                <c:pt idx="1870">
                  <c:v>43258</c:v>
                </c:pt>
                <c:pt idx="1871">
                  <c:v>43259</c:v>
                </c:pt>
                <c:pt idx="1872">
                  <c:v>43262</c:v>
                </c:pt>
                <c:pt idx="1873">
                  <c:v>43263</c:v>
                </c:pt>
                <c:pt idx="1874">
                  <c:v>43264</c:v>
                </c:pt>
                <c:pt idx="1875">
                  <c:v>43265</c:v>
                </c:pt>
                <c:pt idx="1876">
                  <c:v>43266</c:v>
                </c:pt>
                <c:pt idx="1877">
                  <c:v>43269</c:v>
                </c:pt>
                <c:pt idx="1878">
                  <c:v>43270</c:v>
                </c:pt>
                <c:pt idx="1879">
                  <c:v>43271</c:v>
                </c:pt>
                <c:pt idx="1880">
                  <c:v>43272</c:v>
                </c:pt>
                <c:pt idx="1881">
                  <c:v>43273</c:v>
                </c:pt>
                <c:pt idx="1882">
                  <c:v>43276</c:v>
                </c:pt>
                <c:pt idx="1883">
                  <c:v>43277</c:v>
                </c:pt>
                <c:pt idx="1884">
                  <c:v>43278</c:v>
                </c:pt>
                <c:pt idx="1885">
                  <c:v>43279</c:v>
                </c:pt>
                <c:pt idx="1886">
                  <c:v>43280</c:v>
                </c:pt>
                <c:pt idx="1887">
                  <c:v>43283</c:v>
                </c:pt>
                <c:pt idx="1888">
                  <c:v>43284</c:v>
                </c:pt>
                <c:pt idx="1889">
                  <c:v>43286</c:v>
                </c:pt>
                <c:pt idx="1890">
                  <c:v>43287</c:v>
                </c:pt>
                <c:pt idx="1891">
                  <c:v>43290</c:v>
                </c:pt>
                <c:pt idx="1892">
                  <c:v>43291</c:v>
                </c:pt>
                <c:pt idx="1893">
                  <c:v>43292</c:v>
                </c:pt>
                <c:pt idx="1894">
                  <c:v>43293</c:v>
                </c:pt>
                <c:pt idx="1895">
                  <c:v>43294</c:v>
                </c:pt>
                <c:pt idx="1896">
                  <c:v>43297</c:v>
                </c:pt>
                <c:pt idx="1897">
                  <c:v>43298</c:v>
                </c:pt>
                <c:pt idx="1898">
                  <c:v>43299</c:v>
                </c:pt>
                <c:pt idx="1899">
                  <c:v>43300</c:v>
                </c:pt>
                <c:pt idx="1900">
                  <c:v>43301</c:v>
                </c:pt>
                <c:pt idx="1901">
                  <c:v>43304</c:v>
                </c:pt>
                <c:pt idx="1902">
                  <c:v>43305</c:v>
                </c:pt>
                <c:pt idx="1903">
                  <c:v>43306</c:v>
                </c:pt>
                <c:pt idx="1904">
                  <c:v>43307</c:v>
                </c:pt>
                <c:pt idx="1905">
                  <c:v>43308</c:v>
                </c:pt>
                <c:pt idx="1906">
                  <c:v>43311</c:v>
                </c:pt>
                <c:pt idx="1907">
                  <c:v>43312</c:v>
                </c:pt>
                <c:pt idx="1908">
                  <c:v>43313</c:v>
                </c:pt>
                <c:pt idx="1909">
                  <c:v>43314</c:v>
                </c:pt>
                <c:pt idx="1910">
                  <c:v>43315</c:v>
                </c:pt>
                <c:pt idx="1911">
                  <c:v>43318</c:v>
                </c:pt>
                <c:pt idx="1912">
                  <c:v>43319</c:v>
                </c:pt>
                <c:pt idx="1913">
                  <c:v>43320</c:v>
                </c:pt>
                <c:pt idx="1914">
                  <c:v>43321</c:v>
                </c:pt>
                <c:pt idx="1915">
                  <c:v>43322</c:v>
                </c:pt>
                <c:pt idx="1916">
                  <c:v>43325</c:v>
                </c:pt>
                <c:pt idx="1917">
                  <c:v>43326</c:v>
                </c:pt>
                <c:pt idx="1918">
                  <c:v>43327</c:v>
                </c:pt>
                <c:pt idx="1919">
                  <c:v>43328</c:v>
                </c:pt>
                <c:pt idx="1920">
                  <c:v>43329</c:v>
                </c:pt>
                <c:pt idx="1921">
                  <c:v>43332</c:v>
                </c:pt>
                <c:pt idx="1922">
                  <c:v>43333</c:v>
                </c:pt>
                <c:pt idx="1923">
                  <c:v>43334</c:v>
                </c:pt>
                <c:pt idx="1924">
                  <c:v>43335</c:v>
                </c:pt>
                <c:pt idx="1925">
                  <c:v>43336</c:v>
                </c:pt>
                <c:pt idx="1926">
                  <c:v>43339</c:v>
                </c:pt>
                <c:pt idx="1927">
                  <c:v>43340</c:v>
                </c:pt>
                <c:pt idx="1928">
                  <c:v>43341</c:v>
                </c:pt>
                <c:pt idx="1929">
                  <c:v>43342</c:v>
                </c:pt>
                <c:pt idx="1930">
                  <c:v>43343</c:v>
                </c:pt>
                <c:pt idx="1931">
                  <c:v>43347</c:v>
                </c:pt>
                <c:pt idx="1932">
                  <c:v>43348</c:v>
                </c:pt>
                <c:pt idx="1933">
                  <c:v>43349</c:v>
                </c:pt>
                <c:pt idx="1934">
                  <c:v>43350</c:v>
                </c:pt>
                <c:pt idx="1935">
                  <c:v>43353</c:v>
                </c:pt>
                <c:pt idx="1936">
                  <c:v>43354</c:v>
                </c:pt>
                <c:pt idx="1937">
                  <c:v>43355</c:v>
                </c:pt>
                <c:pt idx="1938">
                  <c:v>43356</c:v>
                </c:pt>
                <c:pt idx="1939">
                  <c:v>43357</c:v>
                </c:pt>
                <c:pt idx="1940">
                  <c:v>43360</c:v>
                </c:pt>
                <c:pt idx="1941">
                  <c:v>43361</c:v>
                </c:pt>
                <c:pt idx="1942">
                  <c:v>43362</c:v>
                </c:pt>
                <c:pt idx="1943">
                  <c:v>43363</c:v>
                </c:pt>
                <c:pt idx="1944">
                  <c:v>43364</c:v>
                </c:pt>
                <c:pt idx="1945">
                  <c:v>43367</c:v>
                </c:pt>
                <c:pt idx="1946">
                  <c:v>43368</c:v>
                </c:pt>
                <c:pt idx="1947">
                  <c:v>43369</c:v>
                </c:pt>
                <c:pt idx="1948">
                  <c:v>43370</c:v>
                </c:pt>
                <c:pt idx="1949">
                  <c:v>43371</c:v>
                </c:pt>
                <c:pt idx="1950">
                  <c:v>43374</c:v>
                </c:pt>
                <c:pt idx="1951">
                  <c:v>43375</c:v>
                </c:pt>
                <c:pt idx="1952">
                  <c:v>43376</c:v>
                </c:pt>
                <c:pt idx="1953">
                  <c:v>43377</c:v>
                </c:pt>
                <c:pt idx="1954">
                  <c:v>43378</c:v>
                </c:pt>
                <c:pt idx="1955">
                  <c:v>43381</c:v>
                </c:pt>
                <c:pt idx="1956">
                  <c:v>43382</c:v>
                </c:pt>
                <c:pt idx="1957">
                  <c:v>43383</c:v>
                </c:pt>
                <c:pt idx="1958">
                  <c:v>43384</c:v>
                </c:pt>
                <c:pt idx="1959">
                  <c:v>43385</c:v>
                </c:pt>
                <c:pt idx="1960">
                  <c:v>43388</c:v>
                </c:pt>
                <c:pt idx="1961">
                  <c:v>43389</c:v>
                </c:pt>
                <c:pt idx="1962">
                  <c:v>43390</c:v>
                </c:pt>
                <c:pt idx="1963">
                  <c:v>43391</c:v>
                </c:pt>
                <c:pt idx="1964">
                  <c:v>43392</c:v>
                </c:pt>
                <c:pt idx="1965">
                  <c:v>43395</c:v>
                </c:pt>
                <c:pt idx="1966">
                  <c:v>43396</c:v>
                </c:pt>
                <c:pt idx="1967">
                  <c:v>43397</c:v>
                </c:pt>
                <c:pt idx="1968">
                  <c:v>43398</c:v>
                </c:pt>
                <c:pt idx="1969">
                  <c:v>43399</c:v>
                </c:pt>
                <c:pt idx="1970">
                  <c:v>43402</c:v>
                </c:pt>
                <c:pt idx="1971">
                  <c:v>43403</c:v>
                </c:pt>
                <c:pt idx="1972">
                  <c:v>43404</c:v>
                </c:pt>
                <c:pt idx="1973">
                  <c:v>43405</c:v>
                </c:pt>
                <c:pt idx="1974">
                  <c:v>43406</c:v>
                </c:pt>
                <c:pt idx="1975">
                  <c:v>43409</c:v>
                </c:pt>
                <c:pt idx="1976">
                  <c:v>43410</c:v>
                </c:pt>
                <c:pt idx="1977">
                  <c:v>43411</c:v>
                </c:pt>
                <c:pt idx="1978">
                  <c:v>43412</c:v>
                </c:pt>
                <c:pt idx="1979">
                  <c:v>43413</c:v>
                </c:pt>
                <c:pt idx="1980">
                  <c:v>43416</c:v>
                </c:pt>
                <c:pt idx="1981">
                  <c:v>43417</c:v>
                </c:pt>
                <c:pt idx="1982">
                  <c:v>43418</c:v>
                </c:pt>
                <c:pt idx="1983">
                  <c:v>43419</c:v>
                </c:pt>
                <c:pt idx="1984">
                  <c:v>43420</c:v>
                </c:pt>
                <c:pt idx="1985">
                  <c:v>43423</c:v>
                </c:pt>
                <c:pt idx="1986">
                  <c:v>43424</c:v>
                </c:pt>
                <c:pt idx="1987">
                  <c:v>43425</c:v>
                </c:pt>
                <c:pt idx="1988">
                  <c:v>43427</c:v>
                </c:pt>
                <c:pt idx="1989">
                  <c:v>43430</c:v>
                </c:pt>
                <c:pt idx="1990">
                  <c:v>43431</c:v>
                </c:pt>
                <c:pt idx="1991">
                  <c:v>43432</c:v>
                </c:pt>
                <c:pt idx="1992">
                  <c:v>43433</c:v>
                </c:pt>
                <c:pt idx="1993">
                  <c:v>43434</c:v>
                </c:pt>
                <c:pt idx="1994">
                  <c:v>43437</c:v>
                </c:pt>
                <c:pt idx="1995">
                  <c:v>43438</c:v>
                </c:pt>
                <c:pt idx="1996">
                  <c:v>43440</c:v>
                </c:pt>
                <c:pt idx="1997">
                  <c:v>43441</c:v>
                </c:pt>
                <c:pt idx="1998">
                  <c:v>43444</c:v>
                </c:pt>
                <c:pt idx="1999">
                  <c:v>43445</c:v>
                </c:pt>
                <c:pt idx="2000">
                  <c:v>43446</c:v>
                </c:pt>
                <c:pt idx="2001">
                  <c:v>43447</c:v>
                </c:pt>
                <c:pt idx="2002">
                  <c:v>43448</c:v>
                </c:pt>
                <c:pt idx="2003">
                  <c:v>43451</c:v>
                </c:pt>
                <c:pt idx="2004">
                  <c:v>43452</c:v>
                </c:pt>
                <c:pt idx="2005">
                  <c:v>43453</c:v>
                </c:pt>
                <c:pt idx="2006">
                  <c:v>43454</c:v>
                </c:pt>
                <c:pt idx="2007">
                  <c:v>43455</c:v>
                </c:pt>
                <c:pt idx="2008">
                  <c:v>43458</c:v>
                </c:pt>
                <c:pt idx="2009">
                  <c:v>43460</c:v>
                </c:pt>
                <c:pt idx="2010">
                  <c:v>43461</c:v>
                </c:pt>
                <c:pt idx="2011">
                  <c:v>43462</c:v>
                </c:pt>
                <c:pt idx="2012">
                  <c:v>43465</c:v>
                </c:pt>
                <c:pt idx="2013">
                  <c:v>43467</c:v>
                </c:pt>
                <c:pt idx="2014">
                  <c:v>43468</c:v>
                </c:pt>
                <c:pt idx="2015">
                  <c:v>43469</c:v>
                </c:pt>
                <c:pt idx="2016">
                  <c:v>43472</c:v>
                </c:pt>
                <c:pt idx="2017">
                  <c:v>43473</c:v>
                </c:pt>
                <c:pt idx="2018">
                  <c:v>43474</c:v>
                </c:pt>
                <c:pt idx="2019">
                  <c:v>43475</c:v>
                </c:pt>
                <c:pt idx="2020">
                  <c:v>43476</c:v>
                </c:pt>
                <c:pt idx="2021">
                  <c:v>43479</c:v>
                </c:pt>
                <c:pt idx="2022">
                  <c:v>43480</c:v>
                </c:pt>
                <c:pt idx="2023">
                  <c:v>43481</c:v>
                </c:pt>
                <c:pt idx="2024">
                  <c:v>43482</c:v>
                </c:pt>
                <c:pt idx="2025">
                  <c:v>43483</c:v>
                </c:pt>
                <c:pt idx="2026">
                  <c:v>43487</c:v>
                </c:pt>
                <c:pt idx="2027">
                  <c:v>43488</c:v>
                </c:pt>
                <c:pt idx="2028">
                  <c:v>43489</c:v>
                </c:pt>
                <c:pt idx="2029">
                  <c:v>43490</c:v>
                </c:pt>
                <c:pt idx="2030">
                  <c:v>43493</c:v>
                </c:pt>
                <c:pt idx="2031">
                  <c:v>43494</c:v>
                </c:pt>
                <c:pt idx="2032">
                  <c:v>43495</c:v>
                </c:pt>
                <c:pt idx="2033">
                  <c:v>43496</c:v>
                </c:pt>
                <c:pt idx="2034">
                  <c:v>43497</c:v>
                </c:pt>
                <c:pt idx="2035">
                  <c:v>43500</c:v>
                </c:pt>
                <c:pt idx="2036">
                  <c:v>43501</c:v>
                </c:pt>
                <c:pt idx="2037">
                  <c:v>43502</c:v>
                </c:pt>
                <c:pt idx="2038">
                  <c:v>43503</c:v>
                </c:pt>
                <c:pt idx="2039">
                  <c:v>43504</c:v>
                </c:pt>
                <c:pt idx="2040">
                  <c:v>43507</c:v>
                </c:pt>
                <c:pt idx="2041">
                  <c:v>43508</c:v>
                </c:pt>
                <c:pt idx="2042">
                  <c:v>43509</c:v>
                </c:pt>
                <c:pt idx="2043">
                  <c:v>43510</c:v>
                </c:pt>
                <c:pt idx="2044">
                  <c:v>43511</c:v>
                </c:pt>
                <c:pt idx="2045">
                  <c:v>43515</c:v>
                </c:pt>
                <c:pt idx="2046">
                  <c:v>43516</c:v>
                </c:pt>
                <c:pt idx="2047">
                  <c:v>43517</c:v>
                </c:pt>
                <c:pt idx="2048">
                  <c:v>43518</c:v>
                </c:pt>
                <c:pt idx="2049">
                  <c:v>43521</c:v>
                </c:pt>
                <c:pt idx="2050">
                  <c:v>43522</c:v>
                </c:pt>
                <c:pt idx="2051">
                  <c:v>43523</c:v>
                </c:pt>
                <c:pt idx="2052">
                  <c:v>43524</c:v>
                </c:pt>
                <c:pt idx="2053">
                  <c:v>43525</c:v>
                </c:pt>
                <c:pt idx="2054">
                  <c:v>43528</c:v>
                </c:pt>
                <c:pt idx="2055">
                  <c:v>43529</c:v>
                </c:pt>
                <c:pt idx="2056">
                  <c:v>43530</c:v>
                </c:pt>
                <c:pt idx="2057">
                  <c:v>43531</c:v>
                </c:pt>
                <c:pt idx="2058">
                  <c:v>43532</c:v>
                </c:pt>
                <c:pt idx="2059">
                  <c:v>43535</c:v>
                </c:pt>
                <c:pt idx="2060">
                  <c:v>43536</c:v>
                </c:pt>
                <c:pt idx="2061">
                  <c:v>43537</c:v>
                </c:pt>
                <c:pt idx="2062">
                  <c:v>43538</c:v>
                </c:pt>
                <c:pt idx="2063">
                  <c:v>43539</c:v>
                </c:pt>
                <c:pt idx="2064">
                  <c:v>43542</c:v>
                </c:pt>
                <c:pt idx="2065">
                  <c:v>43543</c:v>
                </c:pt>
                <c:pt idx="2066">
                  <c:v>43544</c:v>
                </c:pt>
                <c:pt idx="2067">
                  <c:v>43545</c:v>
                </c:pt>
                <c:pt idx="2068">
                  <c:v>43546</c:v>
                </c:pt>
                <c:pt idx="2069">
                  <c:v>43549</c:v>
                </c:pt>
                <c:pt idx="2070">
                  <c:v>43550</c:v>
                </c:pt>
                <c:pt idx="2071">
                  <c:v>43551</c:v>
                </c:pt>
                <c:pt idx="2072">
                  <c:v>43552</c:v>
                </c:pt>
                <c:pt idx="2073">
                  <c:v>43553</c:v>
                </c:pt>
                <c:pt idx="2074">
                  <c:v>43556</c:v>
                </c:pt>
                <c:pt idx="2075">
                  <c:v>43557</c:v>
                </c:pt>
                <c:pt idx="2076">
                  <c:v>43558</c:v>
                </c:pt>
                <c:pt idx="2077">
                  <c:v>43559</c:v>
                </c:pt>
                <c:pt idx="2078">
                  <c:v>43560</c:v>
                </c:pt>
                <c:pt idx="2079">
                  <c:v>43563</c:v>
                </c:pt>
                <c:pt idx="2080">
                  <c:v>43564</c:v>
                </c:pt>
                <c:pt idx="2081">
                  <c:v>43565</c:v>
                </c:pt>
                <c:pt idx="2082">
                  <c:v>43566</c:v>
                </c:pt>
                <c:pt idx="2083">
                  <c:v>43567</c:v>
                </c:pt>
                <c:pt idx="2084">
                  <c:v>43570</c:v>
                </c:pt>
                <c:pt idx="2085">
                  <c:v>43571</c:v>
                </c:pt>
                <c:pt idx="2086">
                  <c:v>43572</c:v>
                </c:pt>
                <c:pt idx="2087">
                  <c:v>43573</c:v>
                </c:pt>
                <c:pt idx="2088">
                  <c:v>43577</c:v>
                </c:pt>
                <c:pt idx="2089">
                  <c:v>43578</c:v>
                </c:pt>
                <c:pt idx="2090">
                  <c:v>43579</c:v>
                </c:pt>
                <c:pt idx="2091">
                  <c:v>43580</c:v>
                </c:pt>
                <c:pt idx="2092">
                  <c:v>43581</c:v>
                </c:pt>
                <c:pt idx="2093">
                  <c:v>43584</c:v>
                </c:pt>
                <c:pt idx="2094">
                  <c:v>43585</c:v>
                </c:pt>
                <c:pt idx="2095">
                  <c:v>43586</c:v>
                </c:pt>
                <c:pt idx="2096">
                  <c:v>43587</c:v>
                </c:pt>
                <c:pt idx="2097">
                  <c:v>43588</c:v>
                </c:pt>
                <c:pt idx="2098">
                  <c:v>43591</c:v>
                </c:pt>
                <c:pt idx="2099">
                  <c:v>43592</c:v>
                </c:pt>
                <c:pt idx="2100">
                  <c:v>43593</c:v>
                </c:pt>
                <c:pt idx="2101">
                  <c:v>43594</c:v>
                </c:pt>
                <c:pt idx="2102">
                  <c:v>43595</c:v>
                </c:pt>
                <c:pt idx="2103">
                  <c:v>43598</c:v>
                </c:pt>
                <c:pt idx="2104">
                  <c:v>43599</c:v>
                </c:pt>
                <c:pt idx="2105">
                  <c:v>43600</c:v>
                </c:pt>
                <c:pt idx="2106">
                  <c:v>43601</c:v>
                </c:pt>
                <c:pt idx="2107">
                  <c:v>43602</c:v>
                </c:pt>
                <c:pt idx="2108">
                  <c:v>43605</c:v>
                </c:pt>
                <c:pt idx="2109">
                  <c:v>43606</c:v>
                </c:pt>
                <c:pt idx="2110">
                  <c:v>43607</c:v>
                </c:pt>
                <c:pt idx="2111">
                  <c:v>43608</c:v>
                </c:pt>
                <c:pt idx="2112">
                  <c:v>43609</c:v>
                </c:pt>
                <c:pt idx="2113">
                  <c:v>43613</c:v>
                </c:pt>
                <c:pt idx="2114">
                  <c:v>43614</c:v>
                </c:pt>
                <c:pt idx="2115">
                  <c:v>43615</c:v>
                </c:pt>
                <c:pt idx="2116">
                  <c:v>43616</c:v>
                </c:pt>
                <c:pt idx="2117">
                  <c:v>43619</c:v>
                </c:pt>
                <c:pt idx="2118">
                  <c:v>43620</c:v>
                </c:pt>
                <c:pt idx="2119">
                  <c:v>43621</c:v>
                </c:pt>
                <c:pt idx="2120">
                  <c:v>43622</c:v>
                </c:pt>
                <c:pt idx="2121">
                  <c:v>43623</c:v>
                </c:pt>
                <c:pt idx="2122">
                  <c:v>43626</c:v>
                </c:pt>
                <c:pt idx="2123">
                  <c:v>43627</c:v>
                </c:pt>
                <c:pt idx="2124">
                  <c:v>43628</c:v>
                </c:pt>
                <c:pt idx="2125">
                  <c:v>43629</c:v>
                </c:pt>
                <c:pt idx="2126">
                  <c:v>43630</c:v>
                </c:pt>
                <c:pt idx="2127">
                  <c:v>43633</c:v>
                </c:pt>
                <c:pt idx="2128">
                  <c:v>43634</c:v>
                </c:pt>
                <c:pt idx="2129">
                  <c:v>43635</c:v>
                </c:pt>
                <c:pt idx="2130">
                  <c:v>43636</c:v>
                </c:pt>
                <c:pt idx="2131">
                  <c:v>43637</c:v>
                </c:pt>
                <c:pt idx="2132">
                  <c:v>43640</c:v>
                </c:pt>
                <c:pt idx="2133">
                  <c:v>43641</c:v>
                </c:pt>
                <c:pt idx="2134">
                  <c:v>43642</c:v>
                </c:pt>
                <c:pt idx="2135">
                  <c:v>43643</c:v>
                </c:pt>
                <c:pt idx="2136">
                  <c:v>43644</c:v>
                </c:pt>
                <c:pt idx="2137">
                  <c:v>43647</c:v>
                </c:pt>
                <c:pt idx="2138">
                  <c:v>43648</c:v>
                </c:pt>
                <c:pt idx="2139">
                  <c:v>43649</c:v>
                </c:pt>
                <c:pt idx="2140">
                  <c:v>43651</c:v>
                </c:pt>
                <c:pt idx="2141">
                  <c:v>43654</c:v>
                </c:pt>
                <c:pt idx="2142">
                  <c:v>43655</c:v>
                </c:pt>
                <c:pt idx="2143">
                  <c:v>43656</c:v>
                </c:pt>
                <c:pt idx="2144">
                  <c:v>43657</c:v>
                </c:pt>
                <c:pt idx="2145">
                  <c:v>43658</c:v>
                </c:pt>
                <c:pt idx="2146">
                  <c:v>43661</c:v>
                </c:pt>
                <c:pt idx="2147">
                  <c:v>43662</c:v>
                </c:pt>
                <c:pt idx="2148">
                  <c:v>43663</c:v>
                </c:pt>
                <c:pt idx="2149">
                  <c:v>43664</c:v>
                </c:pt>
                <c:pt idx="2150">
                  <c:v>43665</c:v>
                </c:pt>
                <c:pt idx="2151">
                  <c:v>43668</c:v>
                </c:pt>
                <c:pt idx="2152">
                  <c:v>43669</c:v>
                </c:pt>
                <c:pt idx="2153">
                  <c:v>43670</c:v>
                </c:pt>
                <c:pt idx="2154">
                  <c:v>43671</c:v>
                </c:pt>
                <c:pt idx="2155">
                  <c:v>43672</c:v>
                </c:pt>
                <c:pt idx="2156">
                  <c:v>43675</c:v>
                </c:pt>
                <c:pt idx="2157">
                  <c:v>43676</c:v>
                </c:pt>
                <c:pt idx="2158">
                  <c:v>43677</c:v>
                </c:pt>
                <c:pt idx="2159">
                  <c:v>43678</c:v>
                </c:pt>
                <c:pt idx="2160">
                  <c:v>43679</c:v>
                </c:pt>
                <c:pt idx="2161">
                  <c:v>43682</c:v>
                </c:pt>
                <c:pt idx="2162">
                  <c:v>43683</c:v>
                </c:pt>
                <c:pt idx="2163">
                  <c:v>43684</c:v>
                </c:pt>
                <c:pt idx="2164">
                  <c:v>43685</c:v>
                </c:pt>
                <c:pt idx="2165">
                  <c:v>43686</c:v>
                </c:pt>
                <c:pt idx="2166">
                  <c:v>43689</c:v>
                </c:pt>
                <c:pt idx="2167">
                  <c:v>43690</c:v>
                </c:pt>
                <c:pt idx="2168">
                  <c:v>43691</c:v>
                </c:pt>
                <c:pt idx="2169">
                  <c:v>43692</c:v>
                </c:pt>
                <c:pt idx="2170">
                  <c:v>43693</c:v>
                </c:pt>
                <c:pt idx="2171">
                  <c:v>43696</c:v>
                </c:pt>
                <c:pt idx="2172">
                  <c:v>43697</c:v>
                </c:pt>
                <c:pt idx="2173">
                  <c:v>43698</c:v>
                </c:pt>
                <c:pt idx="2174">
                  <c:v>43699</c:v>
                </c:pt>
                <c:pt idx="2175">
                  <c:v>43700</c:v>
                </c:pt>
                <c:pt idx="2176">
                  <c:v>43703</c:v>
                </c:pt>
                <c:pt idx="2177">
                  <c:v>43704</c:v>
                </c:pt>
                <c:pt idx="2178">
                  <c:v>43705</c:v>
                </c:pt>
                <c:pt idx="2179">
                  <c:v>43706</c:v>
                </c:pt>
                <c:pt idx="2180">
                  <c:v>43707</c:v>
                </c:pt>
                <c:pt idx="2181">
                  <c:v>43711</c:v>
                </c:pt>
                <c:pt idx="2182">
                  <c:v>43712</c:v>
                </c:pt>
                <c:pt idx="2183">
                  <c:v>43713</c:v>
                </c:pt>
                <c:pt idx="2184">
                  <c:v>43714</c:v>
                </c:pt>
                <c:pt idx="2185">
                  <c:v>43717</c:v>
                </c:pt>
                <c:pt idx="2186">
                  <c:v>43718</c:v>
                </c:pt>
                <c:pt idx="2187">
                  <c:v>43719</c:v>
                </c:pt>
                <c:pt idx="2188">
                  <c:v>43720</c:v>
                </c:pt>
                <c:pt idx="2189">
                  <c:v>43721</c:v>
                </c:pt>
                <c:pt idx="2190">
                  <c:v>43724</c:v>
                </c:pt>
                <c:pt idx="2191">
                  <c:v>43725</c:v>
                </c:pt>
                <c:pt idx="2192">
                  <c:v>43726</c:v>
                </c:pt>
                <c:pt idx="2193">
                  <c:v>43727</c:v>
                </c:pt>
                <c:pt idx="2194">
                  <c:v>43728</c:v>
                </c:pt>
                <c:pt idx="2195">
                  <c:v>43731</c:v>
                </c:pt>
                <c:pt idx="2196">
                  <c:v>43732</c:v>
                </c:pt>
                <c:pt idx="2197">
                  <c:v>43733</c:v>
                </c:pt>
                <c:pt idx="2198">
                  <c:v>43734</c:v>
                </c:pt>
                <c:pt idx="2199">
                  <c:v>43735</c:v>
                </c:pt>
                <c:pt idx="2200">
                  <c:v>43738</c:v>
                </c:pt>
                <c:pt idx="2201">
                  <c:v>43739</c:v>
                </c:pt>
                <c:pt idx="2202">
                  <c:v>43740</c:v>
                </c:pt>
                <c:pt idx="2203">
                  <c:v>43741</c:v>
                </c:pt>
                <c:pt idx="2204">
                  <c:v>43742</c:v>
                </c:pt>
                <c:pt idx="2205">
                  <c:v>43745</c:v>
                </c:pt>
                <c:pt idx="2206">
                  <c:v>43746</c:v>
                </c:pt>
                <c:pt idx="2207">
                  <c:v>43747</c:v>
                </c:pt>
                <c:pt idx="2208">
                  <c:v>43748</c:v>
                </c:pt>
                <c:pt idx="2209">
                  <c:v>43749</c:v>
                </c:pt>
                <c:pt idx="2210">
                  <c:v>43752</c:v>
                </c:pt>
                <c:pt idx="2211">
                  <c:v>43753</c:v>
                </c:pt>
                <c:pt idx="2212">
                  <c:v>43754</c:v>
                </c:pt>
                <c:pt idx="2213">
                  <c:v>43755</c:v>
                </c:pt>
                <c:pt idx="2214">
                  <c:v>43756</c:v>
                </c:pt>
                <c:pt idx="2215">
                  <c:v>43759</c:v>
                </c:pt>
                <c:pt idx="2216">
                  <c:v>43760</c:v>
                </c:pt>
                <c:pt idx="2217">
                  <c:v>43761</c:v>
                </c:pt>
                <c:pt idx="2218">
                  <c:v>43762</c:v>
                </c:pt>
                <c:pt idx="2219">
                  <c:v>43763</c:v>
                </c:pt>
                <c:pt idx="2220">
                  <c:v>43766</c:v>
                </c:pt>
                <c:pt idx="2221">
                  <c:v>43767</c:v>
                </c:pt>
                <c:pt idx="2222">
                  <c:v>43768</c:v>
                </c:pt>
                <c:pt idx="2223">
                  <c:v>43769</c:v>
                </c:pt>
                <c:pt idx="2224">
                  <c:v>43770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43780</c:v>
                </c:pt>
                <c:pt idx="2231">
                  <c:v>43781</c:v>
                </c:pt>
                <c:pt idx="2232">
                  <c:v>43782</c:v>
                </c:pt>
                <c:pt idx="2233">
                  <c:v>43783</c:v>
                </c:pt>
                <c:pt idx="2234">
                  <c:v>43784</c:v>
                </c:pt>
                <c:pt idx="2235">
                  <c:v>43787</c:v>
                </c:pt>
                <c:pt idx="2236">
                  <c:v>43788</c:v>
                </c:pt>
                <c:pt idx="2237">
                  <c:v>43789</c:v>
                </c:pt>
                <c:pt idx="2238">
                  <c:v>43790</c:v>
                </c:pt>
                <c:pt idx="2239">
                  <c:v>43791</c:v>
                </c:pt>
                <c:pt idx="2240">
                  <c:v>43794</c:v>
                </c:pt>
                <c:pt idx="2241">
                  <c:v>43795</c:v>
                </c:pt>
                <c:pt idx="2242">
                  <c:v>43796</c:v>
                </c:pt>
                <c:pt idx="2243">
                  <c:v>43798</c:v>
                </c:pt>
                <c:pt idx="2244">
                  <c:v>43801</c:v>
                </c:pt>
                <c:pt idx="2245">
                  <c:v>43802</c:v>
                </c:pt>
                <c:pt idx="2246">
                  <c:v>43803</c:v>
                </c:pt>
                <c:pt idx="2247">
                  <c:v>43804</c:v>
                </c:pt>
                <c:pt idx="2248">
                  <c:v>43805</c:v>
                </c:pt>
                <c:pt idx="2249">
                  <c:v>43808</c:v>
                </c:pt>
                <c:pt idx="2250">
                  <c:v>43809</c:v>
                </c:pt>
                <c:pt idx="2251">
                  <c:v>43810</c:v>
                </c:pt>
                <c:pt idx="2252">
                  <c:v>43811</c:v>
                </c:pt>
                <c:pt idx="2253">
                  <c:v>43812</c:v>
                </c:pt>
                <c:pt idx="2254">
                  <c:v>43815</c:v>
                </c:pt>
                <c:pt idx="2255">
                  <c:v>43816</c:v>
                </c:pt>
                <c:pt idx="2256">
                  <c:v>43817</c:v>
                </c:pt>
                <c:pt idx="2257">
                  <c:v>43818</c:v>
                </c:pt>
                <c:pt idx="2258">
                  <c:v>43819</c:v>
                </c:pt>
                <c:pt idx="2259">
                  <c:v>43822</c:v>
                </c:pt>
                <c:pt idx="2260">
                  <c:v>43823</c:v>
                </c:pt>
                <c:pt idx="2261">
                  <c:v>43825</c:v>
                </c:pt>
                <c:pt idx="2262">
                  <c:v>43826</c:v>
                </c:pt>
                <c:pt idx="2263">
                  <c:v>43829</c:v>
                </c:pt>
                <c:pt idx="2264">
                  <c:v>43830</c:v>
                </c:pt>
                <c:pt idx="2265">
                  <c:v>43832</c:v>
                </c:pt>
                <c:pt idx="2266">
                  <c:v>43833</c:v>
                </c:pt>
                <c:pt idx="2267">
                  <c:v>43836</c:v>
                </c:pt>
                <c:pt idx="2268">
                  <c:v>43837</c:v>
                </c:pt>
                <c:pt idx="2269">
                  <c:v>43838</c:v>
                </c:pt>
                <c:pt idx="2270">
                  <c:v>43839</c:v>
                </c:pt>
                <c:pt idx="2271">
                  <c:v>43840</c:v>
                </c:pt>
                <c:pt idx="2272">
                  <c:v>43843</c:v>
                </c:pt>
                <c:pt idx="2273">
                  <c:v>43844</c:v>
                </c:pt>
                <c:pt idx="2274">
                  <c:v>43845</c:v>
                </c:pt>
                <c:pt idx="2275">
                  <c:v>43846</c:v>
                </c:pt>
                <c:pt idx="2276">
                  <c:v>43847</c:v>
                </c:pt>
                <c:pt idx="2277">
                  <c:v>43851</c:v>
                </c:pt>
                <c:pt idx="2278">
                  <c:v>43852</c:v>
                </c:pt>
                <c:pt idx="2279">
                  <c:v>43853</c:v>
                </c:pt>
                <c:pt idx="2280">
                  <c:v>43854</c:v>
                </c:pt>
                <c:pt idx="2281">
                  <c:v>43857</c:v>
                </c:pt>
                <c:pt idx="2282">
                  <c:v>43858</c:v>
                </c:pt>
                <c:pt idx="2283">
                  <c:v>43859</c:v>
                </c:pt>
                <c:pt idx="2284">
                  <c:v>43860</c:v>
                </c:pt>
                <c:pt idx="2285">
                  <c:v>43861</c:v>
                </c:pt>
                <c:pt idx="2286">
                  <c:v>43864</c:v>
                </c:pt>
                <c:pt idx="2287">
                  <c:v>43865</c:v>
                </c:pt>
                <c:pt idx="2288">
                  <c:v>43866</c:v>
                </c:pt>
                <c:pt idx="2289">
                  <c:v>43867</c:v>
                </c:pt>
                <c:pt idx="2290">
                  <c:v>43868</c:v>
                </c:pt>
                <c:pt idx="2291">
                  <c:v>43871</c:v>
                </c:pt>
                <c:pt idx="2292">
                  <c:v>43872</c:v>
                </c:pt>
                <c:pt idx="2293">
                  <c:v>43873</c:v>
                </c:pt>
                <c:pt idx="2294">
                  <c:v>43874</c:v>
                </c:pt>
                <c:pt idx="2295">
                  <c:v>43875</c:v>
                </c:pt>
                <c:pt idx="2296">
                  <c:v>43879</c:v>
                </c:pt>
                <c:pt idx="2297">
                  <c:v>43880</c:v>
                </c:pt>
                <c:pt idx="2298">
                  <c:v>43881</c:v>
                </c:pt>
                <c:pt idx="2299">
                  <c:v>43882</c:v>
                </c:pt>
                <c:pt idx="2300">
                  <c:v>43885</c:v>
                </c:pt>
                <c:pt idx="2301">
                  <c:v>43886</c:v>
                </c:pt>
                <c:pt idx="2302">
                  <c:v>43887</c:v>
                </c:pt>
                <c:pt idx="2303">
                  <c:v>43888</c:v>
                </c:pt>
                <c:pt idx="2304">
                  <c:v>43889</c:v>
                </c:pt>
                <c:pt idx="2305">
                  <c:v>43892</c:v>
                </c:pt>
                <c:pt idx="2306">
                  <c:v>43893</c:v>
                </c:pt>
                <c:pt idx="2307">
                  <c:v>43894</c:v>
                </c:pt>
                <c:pt idx="2308">
                  <c:v>43895</c:v>
                </c:pt>
                <c:pt idx="2309">
                  <c:v>43896</c:v>
                </c:pt>
                <c:pt idx="2310">
                  <c:v>43899</c:v>
                </c:pt>
                <c:pt idx="2311">
                  <c:v>43900</c:v>
                </c:pt>
                <c:pt idx="2312">
                  <c:v>43901</c:v>
                </c:pt>
                <c:pt idx="2313">
                  <c:v>43902</c:v>
                </c:pt>
                <c:pt idx="2314">
                  <c:v>43903</c:v>
                </c:pt>
                <c:pt idx="2315">
                  <c:v>43906</c:v>
                </c:pt>
                <c:pt idx="2316">
                  <c:v>43907</c:v>
                </c:pt>
                <c:pt idx="2317">
                  <c:v>43908</c:v>
                </c:pt>
                <c:pt idx="2318">
                  <c:v>43909</c:v>
                </c:pt>
                <c:pt idx="2319">
                  <c:v>43910</c:v>
                </c:pt>
                <c:pt idx="2320">
                  <c:v>43913</c:v>
                </c:pt>
                <c:pt idx="2321">
                  <c:v>43914</c:v>
                </c:pt>
                <c:pt idx="2322">
                  <c:v>43915</c:v>
                </c:pt>
                <c:pt idx="2323">
                  <c:v>43916</c:v>
                </c:pt>
                <c:pt idx="2324">
                  <c:v>43917</c:v>
                </c:pt>
                <c:pt idx="2325">
                  <c:v>43920</c:v>
                </c:pt>
                <c:pt idx="2326">
                  <c:v>43921</c:v>
                </c:pt>
                <c:pt idx="2327">
                  <c:v>43922</c:v>
                </c:pt>
                <c:pt idx="2328">
                  <c:v>43923</c:v>
                </c:pt>
                <c:pt idx="2329">
                  <c:v>43924</c:v>
                </c:pt>
                <c:pt idx="2330">
                  <c:v>43927</c:v>
                </c:pt>
                <c:pt idx="2331">
                  <c:v>43928</c:v>
                </c:pt>
                <c:pt idx="2332">
                  <c:v>43929</c:v>
                </c:pt>
                <c:pt idx="2333">
                  <c:v>43930</c:v>
                </c:pt>
                <c:pt idx="2334">
                  <c:v>43934</c:v>
                </c:pt>
                <c:pt idx="2335">
                  <c:v>43935</c:v>
                </c:pt>
                <c:pt idx="2336">
                  <c:v>43936</c:v>
                </c:pt>
                <c:pt idx="2337">
                  <c:v>43937</c:v>
                </c:pt>
                <c:pt idx="2338">
                  <c:v>43938</c:v>
                </c:pt>
                <c:pt idx="2339">
                  <c:v>43941</c:v>
                </c:pt>
                <c:pt idx="2340">
                  <c:v>43942</c:v>
                </c:pt>
                <c:pt idx="2341">
                  <c:v>43943</c:v>
                </c:pt>
                <c:pt idx="2342">
                  <c:v>43944</c:v>
                </c:pt>
                <c:pt idx="2343">
                  <c:v>43945</c:v>
                </c:pt>
                <c:pt idx="2344">
                  <c:v>43948</c:v>
                </c:pt>
                <c:pt idx="2345">
                  <c:v>43949</c:v>
                </c:pt>
                <c:pt idx="2346">
                  <c:v>43950</c:v>
                </c:pt>
                <c:pt idx="2347">
                  <c:v>43951</c:v>
                </c:pt>
                <c:pt idx="2348">
                  <c:v>43952</c:v>
                </c:pt>
                <c:pt idx="2349">
                  <c:v>43955</c:v>
                </c:pt>
                <c:pt idx="2350">
                  <c:v>43956</c:v>
                </c:pt>
                <c:pt idx="2351">
                  <c:v>43957</c:v>
                </c:pt>
                <c:pt idx="2352">
                  <c:v>43958</c:v>
                </c:pt>
                <c:pt idx="2353">
                  <c:v>43959</c:v>
                </c:pt>
                <c:pt idx="2354">
                  <c:v>43962</c:v>
                </c:pt>
                <c:pt idx="2355">
                  <c:v>43963</c:v>
                </c:pt>
                <c:pt idx="2356">
                  <c:v>43964</c:v>
                </c:pt>
                <c:pt idx="2357">
                  <c:v>43965</c:v>
                </c:pt>
                <c:pt idx="2358">
                  <c:v>43966</c:v>
                </c:pt>
                <c:pt idx="2359">
                  <c:v>43969</c:v>
                </c:pt>
                <c:pt idx="2360">
                  <c:v>43970</c:v>
                </c:pt>
                <c:pt idx="2361">
                  <c:v>43971</c:v>
                </c:pt>
                <c:pt idx="2362">
                  <c:v>43972</c:v>
                </c:pt>
                <c:pt idx="2363">
                  <c:v>43973</c:v>
                </c:pt>
                <c:pt idx="2364">
                  <c:v>43977</c:v>
                </c:pt>
                <c:pt idx="2365">
                  <c:v>43978</c:v>
                </c:pt>
                <c:pt idx="2366">
                  <c:v>43979</c:v>
                </c:pt>
                <c:pt idx="2367">
                  <c:v>43980</c:v>
                </c:pt>
                <c:pt idx="2368">
                  <c:v>43983</c:v>
                </c:pt>
                <c:pt idx="2369">
                  <c:v>43984</c:v>
                </c:pt>
                <c:pt idx="2370">
                  <c:v>43985</c:v>
                </c:pt>
                <c:pt idx="2371">
                  <c:v>43986</c:v>
                </c:pt>
                <c:pt idx="2372">
                  <c:v>43987</c:v>
                </c:pt>
                <c:pt idx="2373">
                  <c:v>43990</c:v>
                </c:pt>
                <c:pt idx="2374">
                  <c:v>43991</c:v>
                </c:pt>
                <c:pt idx="2375">
                  <c:v>43992</c:v>
                </c:pt>
                <c:pt idx="2376">
                  <c:v>43993</c:v>
                </c:pt>
                <c:pt idx="2377">
                  <c:v>43994</c:v>
                </c:pt>
                <c:pt idx="2378">
                  <c:v>43997</c:v>
                </c:pt>
                <c:pt idx="2379">
                  <c:v>43998</c:v>
                </c:pt>
                <c:pt idx="2380">
                  <c:v>43999</c:v>
                </c:pt>
                <c:pt idx="2381">
                  <c:v>44000</c:v>
                </c:pt>
                <c:pt idx="2382">
                  <c:v>44001</c:v>
                </c:pt>
                <c:pt idx="2383">
                  <c:v>44004</c:v>
                </c:pt>
                <c:pt idx="2384">
                  <c:v>44005</c:v>
                </c:pt>
                <c:pt idx="2385">
                  <c:v>44006</c:v>
                </c:pt>
                <c:pt idx="2386">
                  <c:v>44007</c:v>
                </c:pt>
                <c:pt idx="2387">
                  <c:v>44008</c:v>
                </c:pt>
                <c:pt idx="2388">
                  <c:v>44011</c:v>
                </c:pt>
                <c:pt idx="2389">
                  <c:v>44012</c:v>
                </c:pt>
                <c:pt idx="2390">
                  <c:v>44013</c:v>
                </c:pt>
                <c:pt idx="2391">
                  <c:v>44014</c:v>
                </c:pt>
                <c:pt idx="2392">
                  <c:v>44018</c:v>
                </c:pt>
                <c:pt idx="2393">
                  <c:v>44019</c:v>
                </c:pt>
                <c:pt idx="2394">
                  <c:v>44020</c:v>
                </c:pt>
                <c:pt idx="2395">
                  <c:v>44021</c:v>
                </c:pt>
                <c:pt idx="2396">
                  <c:v>44022</c:v>
                </c:pt>
                <c:pt idx="2397">
                  <c:v>44025</c:v>
                </c:pt>
                <c:pt idx="2398">
                  <c:v>44026</c:v>
                </c:pt>
                <c:pt idx="2399">
                  <c:v>44027</c:v>
                </c:pt>
                <c:pt idx="2400">
                  <c:v>44028</c:v>
                </c:pt>
                <c:pt idx="2401">
                  <c:v>44029</c:v>
                </c:pt>
                <c:pt idx="2402">
                  <c:v>44032</c:v>
                </c:pt>
                <c:pt idx="2403">
                  <c:v>44033</c:v>
                </c:pt>
                <c:pt idx="2404">
                  <c:v>44034</c:v>
                </c:pt>
                <c:pt idx="2405">
                  <c:v>44035</c:v>
                </c:pt>
                <c:pt idx="2406">
                  <c:v>44036</c:v>
                </c:pt>
                <c:pt idx="2407">
                  <c:v>44039</c:v>
                </c:pt>
                <c:pt idx="2408">
                  <c:v>44040</c:v>
                </c:pt>
                <c:pt idx="2409">
                  <c:v>44041</c:v>
                </c:pt>
                <c:pt idx="2410">
                  <c:v>44042</c:v>
                </c:pt>
                <c:pt idx="2411">
                  <c:v>44043</c:v>
                </c:pt>
                <c:pt idx="2412">
                  <c:v>44046</c:v>
                </c:pt>
                <c:pt idx="2413">
                  <c:v>44047</c:v>
                </c:pt>
                <c:pt idx="2414">
                  <c:v>44048</c:v>
                </c:pt>
                <c:pt idx="2415">
                  <c:v>44049</c:v>
                </c:pt>
                <c:pt idx="2416">
                  <c:v>44050</c:v>
                </c:pt>
                <c:pt idx="2417">
                  <c:v>44053</c:v>
                </c:pt>
                <c:pt idx="2418">
                  <c:v>44054</c:v>
                </c:pt>
                <c:pt idx="2419">
                  <c:v>44055</c:v>
                </c:pt>
                <c:pt idx="2420">
                  <c:v>44056</c:v>
                </c:pt>
                <c:pt idx="2421">
                  <c:v>44057</c:v>
                </c:pt>
                <c:pt idx="2422">
                  <c:v>44060</c:v>
                </c:pt>
                <c:pt idx="2423">
                  <c:v>44061</c:v>
                </c:pt>
                <c:pt idx="2424">
                  <c:v>44062</c:v>
                </c:pt>
                <c:pt idx="2425">
                  <c:v>44063</c:v>
                </c:pt>
                <c:pt idx="2426">
                  <c:v>44064</c:v>
                </c:pt>
                <c:pt idx="2427">
                  <c:v>44067</c:v>
                </c:pt>
                <c:pt idx="2428">
                  <c:v>44068</c:v>
                </c:pt>
                <c:pt idx="2429">
                  <c:v>44069</c:v>
                </c:pt>
                <c:pt idx="2430">
                  <c:v>44070</c:v>
                </c:pt>
                <c:pt idx="2431">
                  <c:v>44071</c:v>
                </c:pt>
                <c:pt idx="2432">
                  <c:v>44074</c:v>
                </c:pt>
                <c:pt idx="2433">
                  <c:v>44075</c:v>
                </c:pt>
                <c:pt idx="2434">
                  <c:v>44076</c:v>
                </c:pt>
                <c:pt idx="2435">
                  <c:v>44077</c:v>
                </c:pt>
                <c:pt idx="2436">
                  <c:v>44078</c:v>
                </c:pt>
                <c:pt idx="2437">
                  <c:v>44082</c:v>
                </c:pt>
                <c:pt idx="2438">
                  <c:v>44083</c:v>
                </c:pt>
                <c:pt idx="2439">
                  <c:v>44084</c:v>
                </c:pt>
                <c:pt idx="2440">
                  <c:v>44085</c:v>
                </c:pt>
                <c:pt idx="2441">
                  <c:v>44088</c:v>
                </c:pt>
                <c:pt idx="2442">
                  <c:v>44089</c:v>
                </c:pt>
                <c:pt idx="2443">
                  <c:v>44090</c:v>
                </c:pt>
                <c:pt idx="2444">
                  <c:v>44091</c:v>
                </c:pt>
                <c:pt idx="2445">
                  <c:v>44092</c:v>
                </c:pt>
                <c:pt idx="2446">
                  <c:v>44095</c:v>
                </c:pt>
                <c:pt idx="2447">
                  <c:v>44096</c:v>
                </c:pt>
                <c:pt idx="2448">
                  <c:v>44097</c:v>
                </c:pt>
                <c:pt idx="2449">
                  <c:v>44098</c:v>
                </c:pt>
                <c:pt idx="2450">
                  <c:v>44099</c:v>
                </c:pt>
                <c:pt idx="2451">
                  <c:v>44102</c:v>
                </c:pt>
                <c:pt idx="2452">
                  <c:v>44103</c:v>
                </c:pt>
                <c:pt idx="2453">
                  <c:v>44104</c:v>
                </c:pt>
                <c:pt idx="2454">
                  <c:v>44105</c:v>
                </c:pt>
                <c:pt idx="2455">
                  <c:v>44106</c:v>
                </c:pt>
                <c:pt idx="2456">
                  <c:v>44109</c:v>
                </c:pt>
                <c:pt idx="2457">
                  <c:v>44110</c:v>
                </c:pt>
                <c:pt idx="2458">
                  <c:v>44111</c:v>
                </c:pt>
                <c:pt idx="2459">
                  <c:v>44112</c:v>
                </c:pt>
                <c:pt idx="2460">
                  <c:v>44113</c:v>
                </c:pt>
                <c:pt idx="2461">
                  <c:v>44116</c:v>
                </c:pt>
                <c:pt idx="2462">
                  <c:v>44117</c:v>
                </c:pt>
                <c:pt idx="2463">
                  <c:v>44118</c:v>
                </c:pt>
                <c:pt idx="2464">
                  <c:v>44119</c:v>
                </c:pt>
                <c:pt idx="2465">
                  <c:v>44120</c:v>
                </c:pt>
                <c:pt idx="2466">
                  <c:v>44123</c:v>
                </c:pt>
                <c:pt idx="2467">
                  <c:v>44124</c:v>
                </c:pt>
                <c:pt idx="2468">
                  <c:v>44125</c:v>
                </c:pt>
                <c:pt idx="2469">
                  <c:v>44126</c:v>
                </c:pt>
                <c:pt idx="2470">
                  <c:v>44127</c:v>
                </c:pt>
                <c:pt idx="2471">
                  <c:v>44130</c:v>
                </c:pt>
                <c:pt idx="2472">
                  <c:v>44131</c:v>
                </c:pt>
                <c:pt idx="2473">
                  <c:v>44132</c:v>
                </c:pt>
                <c:pt idx="2474">
                  <c:v>44133</c:v>
                </c:pt>
                <c:pt idx="2475">
                  <c:v>44134</c:v>
                </c:pt>
                <c:pt idx="2476">
                  <c:v>44137</c:v>
                </c:pt>
                <c:pt idx="2477">
                  <c:v>44138</c:v>
                </c:pt>
                <c:pt idx="2478">
                  <c:v>44139</c:v>
                </c:pt>
                <c:pt idx="2479">
                  <c:v>44140</c:v>
                </c:pt>
                <c:pt idx="2480">
                  <c:v>44141</c:v>
                </c:pt>
                <c:pt idx="2481">
                  <c:v>44144</c:v>
                </c:pt>
                <c:pt idx="2482">
                  <c:v>44145</c:v>
                </c:pt>
                <c:pt idx="2483">
                  <c:v>44146</c:v>
                </c:pt>
                <c:pt idx="2484">
                  <c:v>44147</c:v>
                </c:pt>
                <c:pt idx="2485">
                  <c:v>44148</c:v>
                </c:pt>
                <c:pt idx="2486">
                  <c:v>44151</c:v>
                </c:pt>
                <c:pt idx="2487">
                  <c:v>44152</c:v>
                </c:pt>
                <c:pt idx="2488">
                  <c:v>44153</c:v>
                </c:pt>
                <c:pt idx="2489">
                  <c:v>44154</c:v>
                </c:pt>
                <c:pt idx="2490">
                  <c:v>44155</c:v>
                </c:pt>
                <c:pt idx="2491">
                  <c:v>44158</c:v>
                </c:pt>
                <c:pt idx="2492">
                  <c:v>44159</c:v>
                </c:pt>
                <c:pt idx="2493">
                  <c:v>44160</c:v>
                </c:pt>
                <c:pt idx="2494">
                  <c:v>44162</c:v>
                </c:pt>
                <c:pt idx="2495">
                  <c:v>44165</c:v>
                </c:pt>
                <c:pt idx="2496">
                  <c:v>44166</c:v>
                </c:pt>
                <c:pt idx="2497">
                  <c:v>44167</c:v>
                </c:pt>
                <c:pt idx="2498">
                  <c:v>44168</c:v>
                </c:pt>
                <c:pt idx="2499">
                  <c:v>44169</c:v>
                </c:pt>
                <c:pt idx="2500">
                  <c:v>44172</c:v>
                </c:pt>
                <c:pt idx="2501">
                  <c:v>44173</c:v>
                </c:pt>
                <c:pt idx="2502">
                  <c:v>44174</c:v>
                </c:pt>
                <c:pt idx="2503">
                  <c:v>44175</c:v>
                </c:pt>
                <c:pt idx="2504">
                  <c:v>44176</c:v>
                </c:pt>
                <c:pt idx="2505">
                  <c:v>44179</c:v>
                </c:pt>
                <c:pt idx="2506">
                  <c:v>44180</c:v>
                </c:pt>
                <c:pt idx="2507">
                  <c:v>44181</c:v>
                </c:pt>
                <c:pt idx="2508">
                  <c:v>44182</c:v>
                </c:pt>
                <c:pt idx="2509">
                  <c:v>44183</c:v>
                </c:pt>
                <c:pt idx="2510">
                  <c:v>44186</c:v>
                </c:pt>
                <c:pt idx="2511">
                  <c:v>44187</c:v>
                </c:pt>
                <c:pt idx="2512">
                  <c:v>44188</c:v>
                </c:pt>
                <c:pt idx="2513">
                  <c:v>44189</c:v>
                </c:pt>
                <c:pt idx="2514">
                  <c:v>44193</c:v>
                </c:pt>
                <c:pt idx="2515">
                  <c:v>44194</c:v>
                </c:pt>
                <c:pt idx="2516">
                  <c:v>44195</c:v>
                </c:pt>
                <c:pt idx="2517">
                  <c:v>44196</c:v>
                </c:pt>
                <c:pt idx="2518">
                  <c:v>44200</c:v>
                </c:pt>
                <c:pt idx="2519">
                  <c:v>44201</c:v>
                </c:pt>
                <c:pt idx="2520">
                  <c:v>44202</c:v>
                </c:pt>
                <c:pt idx="2521">
                  <c:v>44203</c:v>
                </c:pt>
                <c:pt idx="2522">
                  <c:v>44204</c:v>
                </c:pt>
                <c:pt idx="2523">
                  <c:v>44207</c:v>
                </c:pt>
                <c:pt idx="2524">
                  <c:v>44208</c:v>
                </c:pt>
                <c:pt idx="2525">
                  <c:v>44209</c:v>
                </c:pt>
                <c:pt idx="2526">
                  <c:v>44210</c:v>
                </c:pt>
                <c:pt idx="2527">
                  <c:v>44211</c:v>
                </c:pt>
                <c:pt idx="2528">
                  <c:v>44215</c:v>
                </c:pt>
                <c:pt idx="2529">
                  <c:v>44216</c:v>
                </c:pt>
                <c:pt idx="2530">
                  <c:v>44217</c:v>
                </c:pt>
                <c:pt idx="2531">
                  <c:v>44218</c:v>
                </c:pt>
                <c:pt idx="2532">
                  <c:v>44221</c:v>
                </c:pt>
                <c:pt idx="2533">
                  <c:v>44222</c:v>
                </c:pt>
                <c:pt idx="2534">
                  <c:v>44223</c:v>
                </c:pt>
                <c:pt idx="2535">
                  <c:v>44224</c:v>
                </c:pt>
                <c:pt idx="2536">
                  <c:v>44225</c:v>
                </c:pt>
                <c:pt idx="2537">
                  <c:v>44228</c:v>
                </c:pt>
                <c:pt idx="2538">
                  <c:v>44229</c:v>
                </c:pt>
                <c:pt idx="2539">
                  <c:v>44230</c:v>
                </c:pt>
                <c:pt idx="2540">
                  <c:v>44231</c:v>
                </c:pt>
                <c:pt idx="2541">
                  <c:v>44232</c:v>
                </c:pt>
                <c:pt idx="2542">
                  <c:v>44235</c:v>
                </c:pt>
                <c:pt idx="2543">
                  <c:v>44236</c:v>
                </c:pt>
                <c:pt idx="2544">
                  <c:v>44237</c:v>
                </c:pt>
                <c:pt idx="2545">
                  <c:v>44238</c:v>
                </c:pt>
                <c:pt idx="2546">
                  <c:v>44239</c:v>
                </c:pt>
                <c:pt idx="2547">
                  <c:v>44243</c:v>
                </c:pt>
                <c:pt idx="2548">
                  <c:v>44244</c:v>
                </c:pt>
                <c:pt idx="2549">
                  <c:v>44245</c:v>
                </c:pt>
                <c:pt idx="2550">
                  <c:v>44246</c:v>
                </c:pt>
                <c:pt idx="2551">
                  <c:v>44249</c:v>
                </c:pt>
                <c:pt idx="2552">
                  <c:v>44250</c:v>
                </c:pt>
                <c:pt idx="2553">
                  <c:v>44251</c:v>
                </c:pt>
                <c:pt idx="2554">
                  <c:v>44252</c:v>
                </c:pt>
                <c:pt idx="2555">
                  <c:v>44253</c:v>
                </c:pt>
                <c:pt idx="2556">
                  <c:v>44256</c:v>
                </c:pt>
                <c:pt idx="2557">
                  <c:v>44257</c:v>
                </c:pt>
                <c:pt idx="2558">
                  <c:v>44258</c:v>
                </c:pt>
                <c:pt idx="2559">
                  <c:v>44259</c:v>
                </c:pt>
                <c:pt idx="2560">
                  <c:v>44260</c:v>
                </c:pt>
                <c:pt idx="2561">
                  <c:v>44263</c:v>
                </c:pt>
                <c:pt idx="2562">
                  <c:v>44264</c:v>
                </c:pt>
                <c:pt idx="2563">
                  <c:v>44265</c:v>
                </c:pt>
                <c:pt idx="2564">
                  <c:v>44266</c:v>
                </c:pt>
                <c:pt idx="2565">
                  <c:v>44267</c:v>
                </c:pt>
                <c:pt idx="2566">
                  <c:v>44270</c:v>
                </c:pt>
                <c:pt idx="2567">
                  <c:v>44271</c:v>
                </c:pt>
                <c:pt idx="2568">
                  <c:v>44272</c:v>
                </c:pt>
                <c:pt idx="2569">
                  <c:v>44273</c:v>
                </c:pt>
                <c:pt idx="2570">
                  <c:v>44274</c:v>
                </c:pt>
                <c:pt idx="2571">
                  <c:v>44277</c:v>
                </c:pt>
                <c:pt idx="2572">
                  <c:v>44278</c:v>
                </c:pt>
                <c:pt idx="2573">
                  <c:v>44279</c:v>
                </c:pt>
                <c:pt idx="2574">
                  <c:v>44280</c:v>
                </c:pt>
                <c:pt idx="2575">
                  <c:v>44281</c:v>
                </c:pt>
                <c:pt idx="2576">
                  <c:v>44284</c:v>
                </c:pt>
                <c:pt idx="2577">
                  <c:v>44285</c:v>
                </c:pt>
                <c:pt idx="2578">
                  <c:v>44286</c:v>
                </c:pt>
                <c:pt idx="2579">
                  <c:v>44287</c:v>
                </c:pt>
                <c:pt idx="2580">
                  <c:v>44291</c:v>
                </c:pt>
                <c:pt idx="2581">
                  <c:v>44292</c:v>
                </c:pt>
                <c:pt idx="2582">
                  <c:v>44293</c:v>
                </c:pt>
                <c:pt idx="2583">
                  <c:v>44294</c:v>
                </c:pt>
                <c:pt idx="2584">
                  <c:v>44295</c:v>
                </c:pt>
                <c:pt idx="2585">
                  <c:v>44298</c:v>
                </c:pt>
                <c:pt idx="2586">
                  <c:v>44299</c:v>
                </c:pt>
                <c:pt idx="2587">
                  <c:v>44300</c:v>
                </c:pt>
                <c:pt idx="2588">
                  <c:v>44301</c:v>
                </c:pt>
                <c:pt idx="2589">
                  <c:v>44302</c:v>
                </c:pt>
                <c:pt idx="2590">
                  <c:v>44305</c:v>
                </c:pt>
                <c:pt idx="2591">
                  <c:v>44306</c:v>
                </c:pt>
                <c:pt idx="2592">
                  <c:v>44307</c:v>
                </c:pt>
                <c:pt idx="2593">
                  <c:v>44308</c:v>
                </c:pt>
                <c:pt idx="2594">
                  <c:v>44309</c:v>
                </c:pt>
                <c:pt idx="2595">
                  <c:v>44312</c:v>
                </c:pt>
                <c:pt idx="2596">
                  <c:v>44313</c:v>
                </c:pt>
                <c:pt idx="2597">
                  <c:v>44314</c:v>
                </c:pt>
                <c:pt idx="2598">
                  <c:v>44315</c:v>
                </c:pt>
                <c:pt idx="2599">
                  <c:v>44316</c:v>
                </c:pt>
                <c:pt idx="2600">
                  <c:v>44319</c:v>
                </c:pt>
                <c:pt idx="2601">
                  <c:v>44320</c:v>
                </c:pt>
                <c:pt idx="2602">
                  <c:v>44321</c:v>
                </c:pt>
                <c:pt idx="2603">
                  <c:v>44322</c:v>
                </c:pt>
                <c:pt idx="2604">
                  <c:v>44323</c:v>
                </c:pt>
                <c:pt idx="2605">
                  <c:v>44326</c:v>
                </c:pt>
                <c:pt idx="2606">
                  <c:v>44327</c:v>
                </c:pt>
                <c:pt idx="2607">
                  <c:v>44328</c:v>
                </c:pt>
                <c:pt idx="2608">
                  <c:v>44329</c:v>
                </c:pt>
                <c:pt idx="2609">
                  <c:v>44330</c:v>
                </c:pt>
                <c:pt idx="2610">
                  <c:v>44333</c:v>
                </c:pt>
                <c:pt idx="2611">
                  <c:v>44334</c:v>
                </c:pt>
                <c:pt idx="2612">
                  <c:v>44335</c:v>
                </c:pt>
                <c:pt idx="2613">
                  <c:v>44336</c:v>
                </c:pt>
                <c:pt idx="2614">
                  <c:v>44337</c:v>
                </c:pt>
                <c:pt idx="2615">
                  <c:v>44340</c:v>
                </c:pt>
                <c:pt idx="2616">
                  <c:v>44341</c:v>
                </c:pt>
                <c:pt idx="2617">
                  <c:v>44342</c:v>
                </c:pt>
                <c:pt idx="2618">
                  <c:v>44343</c:v>
                </c:pt>
                <c:pt idx="2619">
                  <c:v>44344</c:v>
                </c:pt>
                <c:pt idx="2620">
                  <c:v>44348</c:v>
                </c:pt>
                <c:pt idx="2621">
                  <c:v>44349</c:v>
                </c:pt>
                <c:pt idx="2622">
                  <c:v>44350</c:v>
                </c:pt>
                <c:pt idx="2623">
                  <c:v>44351</c:v>
                </c:pt>
                <c:pt idx="2624">
                  <c:v>44354</c:v>
                </c:pt>
                <c:pt idx="2625">
                  <c:v>44355</c:v>
                </c:pt>
                <c:pt idx="2626">
                  <c:v>44356</c:v>
                </c:pt>
                <c:pt idx="2627">
                  <c:v>44357</c:v>
                </c:pt>
                <c:pt idx="2628">
                  <c:v>44358</c:v>
                </c:pt>
                <c:pt idx="2629">
                  <c:v>44361</c:v>
                </c:pt>
                <c:pt idx="2630">
                  <c:v>44362</c:v>
                </c:pt>
                <c:pt idx="2631">
                  <c:v>44363</c:v>
                </c:pt>
                <c:pt idx="2632">
                  <c:v>44364</c:v>
                </c:pt>
                <c:pt idx="2633">
                  <c:v>44365</c:v>
                </c:pt>
                <c:pt idx="2634">
                  <c:v>44368</c:v>
                </c:pt>
                <c:pt idx="2635">
                  <c:v>44369</c:v>
                </c:pt>
                <c:pt idx="2636">
                  <c:v>44370</c:v>
                </c:pt>
                <c:pt idx="2637">
                  <c:v>44371</c:v>
                </c:pt>
                <c:pt idx="2638">
                  <c:v>44372</c:v>
                </c:pt>
                <c:pt idx="2639">
                  <c:v>44375</c:v>
                </c:pt>
                <c:pt idx="2640">
                  <c:v>44376</c:v>
                </c:pt>
                <c:pt idx="2641">
                  <c:v>44377</c:v>
                </c:pt>
                <c:pt idx="2642">
                  <c:v>44378</c:v>
                </c:pt>
                <c:pt idx="2643">
                  <c:v>44379</c:v>
                </c:pt>
                <c:pt idx="2644">
                  <c:v>44383</c:v>
                </c:pt>
                <c:pt idx="2645">
                  <c:v>44384</c:v>
                </c:pt>
                <c:pt idx="2646">
                  <c:v>44385</c:v>
                </c:pt>
                <c:pt idx="2647">
                  <c:v>44386</c:v>
                </c:pt>
                <c:pt idx="2648">
                  <c:v>44389</c:v>
                </c:pt>
                <c:pt idx="2649">
                  <c:v>44390</c:v>
                </c:pt>
                <c:pt idx="2650">
                  <c:v>44391</c:v>
                </c:pt>
                <c:pt idx="2651">
                  <c:v>44392</c:v>
                </c:pt>
                <c:pt idx="2652">
                  <c:v>44393</c:v>
                </c:pt>
                <c:pt idx="2653">
                  <c:v>44396</c:v>
                </c:pt>
                <c:pt idx="2654">
                  <c:v>44397</c:v>
                </c:pt>
                <c:pt idx="2655">
                  <c:v>44398</c:v>
                </c:pt>
                <c:pt idx="2656">
                  <c:v>44399</c:v>
                </c:pt>
                <c:pt idx="2657">
                  <c:v>44400</c:v>
                </c:pt>
                <c:pt idx="2658">
                  <c:v>44403</c:v>
                </c:pt>
                <c:pt idx="2659">
                  <c:v>44404</c:v>
                </c:pt>
                <c:pt idx="2660">
                  <c:v>44405</c:v>
                </c:pt>
                <c:pt idx="2661">
                  <c:v>44406</c:v>
                </c:pt>
                <c:pt idx="2662">
                  <c:v>44407</c:v>
                </c:pt>
                <c:pt idx="2663">
                  <c:v>44410</c:v>
                </c:pt>
                <c:pt idx="2664">
                  <c:v>44411</c:v>
                </c:pt>
                <c:pt idx="2665">
                  <c:v>44412</c:v>
                </c:pt>
                <c:pt idx="2666">
                  <c:v>44413</c:v>
                </c:pt>
                <c:pt idx="2667">
                  <c:v>44414</c:v>
                </c:pt>
                <c:pt idx="2668">
                  <c:v>44417</c:v>
                </c:pt>
                <c:pt idx="2669">
                  <c:v>44418</c:v>
                </c:pt>
                <c:pt idx="2670">
                  <c:v>44419</c:v>
                </c:pt>
                <c:pt idx="2671">
                  <c:v>44420</c:v>
                </c:pt>
                <c:pt idx="2672">
                  <c:v>44421</c:v>
                </c:pt>
                <c:pt idx="2673">
                  <c:v>44424</c:v>
                </c:pt>
                <c:pt idx="2674">
                  <c:v>44425</c:v>
                </c:pt>
                <c:pt idx="2675">
                  <c:v>44426</c:v>
                </c:pt>
                <c:pt idx="2676">
                  <c:v>44427</c:v>
                </c:pt>
                <c:pt idx="2677">
                  <c:v>44428</c:v>
                </c:pt>
                <c:pt idx="2678">
                  <c:v>44431</c:v>
                </c:pt>
                <c:pt idx="2679">
                  <c:v>44432</c:v>
                </c:pt>
                <c:pt idx="2680">
                  <c:v>44433</c:v>
                </c:pt>
                <c:pt idx="2681">
                  <c:v>44434</c:v>
                </c:pt>
                <c:pt idx="2682">
                  <c:v>44435</c:v>
                </c:pt>
                <c:pt idx="2683">
                  <c:v>44438</c:v>
                </c:pt>
                <c:pt idx="2684">
                  <c:v>44439</c:v>
                </c:pt>
                <c:pt idx="2685">
                  <c:v>44440</c:v>
                </c:pt>
                <c:pt idx="2686">
                  <c:v>44441</c:v>
                </c:pt>
                <c:pt idx="2687">
                  <c:v>44442</c:v>
                </c:pt>
                <c:pt idx="2688">
                  <c:v>44446</c:v>
                </c:pt>
                <c:pt idx="2689">
                  <c:v>44447</c:v>
                </c:pt>
                <c:pt idx="2690">
                  <c:v>44448</c:v>
                </c:pt>
                <c:pt idx="2691">
                  <c:v>44449</c:v>
                </c:pt>
                <c:pt idx="2692">
                  <c:v>44452</c:v>
                </c:pt>
                <c:pt idx="2693">
                  <c:v>44453</c:v>
                </c:pt>
                <c:pt idx="2694">
                  <c:v>44454</c:v>
                </c:pt>
                <c:pt idx="2695">
                  <c:v>44455</c:v>
                </c:pt>
                <c:pt idx="2696">
                  <c:v>44456</c:v>
                </c:pt>
                <c:pt idx="2697">
                  <c:v>44459</c:v>
                </c:pt>
                <c:pt idx="2698">
                  <c:v>44460</c:v>
                </c:pt>
                <c:pt idx="2699">
                  <c:v>44461</c:v>
                </c:pt>
                <c:pt idx="2700">
                  <c:v>44462</c:v>
                </c:pt>
                <c:pt idx="2701">
                  <c:v>44463</c:v>
                </c:pt>
                <c:pt idx="2702">
                  <c:v>44466</c:v>
                </c:pt>
                <c:pt idx="2703">
                  <c:v>44467</c:v>
                </c:pt>
                <c:pt idx="2704">
                  <c:v>44468</c:v>
                </c:pt>
                <c:pt idx="2705">
                  <c:v>44469</c:v>
                </c:pt>
                <c:pt idx="2706">
                  <c:v>44470</c:v>
                </c:pt>
                <c:pt idx="2707">
                  <c:v>44473</c:v>
                </c:pt>
                <c:pt idx="2708">
                  <c:v>44474</c:v>
                </c:pt>
                <c:pt idx="2709">
                  <c:v>44475</c:v>
                </c:pt>
                <c:pt idx="2710">
                  <c:v>44476</c:v>
                </c:pt>
                <c:pt idx="2711">
                  <c:v>44477</c:v>
                </c:pt>
                <c:pt idx="2712">
                  <c:v>44480</c:v>
                </c:pt>
                <c:pt idx="2713">
                  <c:v>44481</c:v>
                </c:pt>
                <c:pt idx="2714">
                  <c:v>44482</c:v>
                </c:pt>
                <c:pt idx="2715">
                  <c:v>44483</c:v>
                </c:pt>
                <c:pt idx="2716">
                  <c:v>44484</c:v>
                </c:pt>
                <c:pt idx="2717">
                  <c:v>44487</c:v>
                </c:pt>
                <c:pt idx="2718">
                  <c:v>44488</c:v>
                </c:pt>
                <c:pt idx="2719">
                  <c:v>44489</c:v>
                </c:pt>
                <c:pt idx="2720">
                  <c:v>44490</c:v>
                </c:pt>
                <c:pt idx="2721">
                  <c:v>44491</c:v>
                </c:pt>
                <c:pt idx="2722">
                  <c:v>44494</c:v>
                </c:pt>
                <c:pt idx="2723">
                  <c:v>44495</c:v>
                </c:pt>
                <c:pt idx="2724">
                  <c:v>44496</c:v>
                </c:pt>
                <c:pt idx="2725">
                  <c:v>44497</c:v>
                </c:pt>
                <c:pt idx="2726">
                  <c:v>44498</c:v>
                </c:pt>
                <c:pt idx="2727">
                  <c:v>44501</c:v>
                </c:pt>
                <c:pt idx="2728">
                  <c:v>44502</c:v>
                </c:pt>
                <c:pt idx="2729">
                  <c:v>44503</c:v>
                </c:pt>
                <c:pt idx="2730">
                  <c:v>44504</c:v>
                </c:pt>
                <c:pt idx="2731">
                  <c:v>44505</c:v>
                </c:pt>
                <c:pt idx="2732">
                  <c:v>44508</c:v>
                </c:pt>
                <c:pt idx="2733">
                  <c:v>44509</c:v>
                </c:pt>
                <c:pt idx="2734">
                  <c:v>44510</c:v>
                </c:pt>
                <c:pt idx="2735">
                  <c:v>44511</c:v>
                </c:pt>
                <c:pt idx="2736">
                  <c:v>44512</c:v>
                </c:pt>
                <c:pt idx="2737">
                  <c:v>44515</c:v>
                </c:pt>
                <c:pt idx="2738">
                  <c:v>44516</c:v>
                </c:pt>
                <c:pt idx="2739">
                  <c:v>44517</c:v>
                </c:pt>
                <c:pt idx="2740">
                  <c:v>44518</c:v>
                </c:pt>
                <c:pt idx="2741">
                  <c:v>44519</c:v>
                </c:pt>
                <c:pt idx="2742">
                  <c:v>44522</c:v>
                </c:pt>
                <c:pt idx="2743">
                  <c:v>44523</c:v>
                </c:pt>
                <c:pt idx="2744">
                  <c:v>44524</c:v>
                </c:pt>
                <c:pt idx="2745">
                  <c:v>44526</c:v>
                </c:pt>
                <c:pt idx="2746">
                  <c:v>44529</c:v>
                </c:pt>
                <c:pt idx="2747">
                  <c:v>44530</c:v>
                </c:pt>
                <c:pt idx="2748">
                  <c:v>44531</c:v>
                </c:pt>
                <c:pt idx="2749">
                  <c:v>44532</c:v>
                </c:pt>
                <c:pt idx="2750">
                  <c:v>44533</c:v>
                </c:pt>
                <c:pt idx="2751">
                  <c:v>44536</c:v>
                </c:pt>
                <c:pt idx="2752">
                  <c:v>44537</c:v>
                </c:pt>
                <c:pt idx="2753">
                  <c:v>44538</c:v>
                </c:pt>
                <c:pt idx="2754">
                  <c:v>44539</c:v>
                </c:pt>
                <c:pt idx="2755">
                  <c:v>44540</c:v>
                </c:pt>
                <c:pt idx="2756">
                  <c:v>44543</c:v>
                </c:pt>
                <c:pt idx="2757">
                  <c:v>44544</c:v>
                </c:pt>
                <c:pt idx="2758">
                  <c:v>44545</c:v>
                </c:pt>
                <c:pt idx="2759">
                  <c:v>44546</c:v>
                </c:pt>
                <c:pt idx="2760">
                  <c:v>44547</c:v>
                </c:pt>
                <c:pt idx="2761">
                  <c:v>44550</c:v>
                </c:pt>
                <c:pt idx="2762">
                  <c:v>44551</c:v>
                </c:pt>
                <c:pt idx="2763">
                  <c:v>44552</c:v>
                </c:pt>
                <c:pt idx="2764">
                  <c:v>44553</c:v>
                </c:pt>
                <c:pt idx="2765">
                  <c:v>44557</c:v>
                </c:pt>
                <c:pt idx="2766">
                  <c:v>44558</c:v>
                </c:pt>
                <c:pt idx="2767">
                  <c:v>44559</c:v>
                </c:pt>
                <c:pt idx="2768">
                  <c:v>44560</c:v>
                </c:pt>
                <c:pt idx="2769">
                  <c:v>44561</c:v>
                </c:pt>
              </c:numCache>
            </c:numRef>
          </c:cat>
          <c:val>
            <c:numRef>
              <c:f>차트!$L$2:$L$2771</c:f>
              <c:numCache>
                <c:formatCode>_(* #,##0_);_(* \(#,##0\);_(* "-"_);_(@_)</c:formatCode>
                <c:ptCount val="2770"/>
                <c:pt idx="0">
                  <c:v>20000000</c:v>
                </c:pt>
                <c:pt idx="1">
                  <c:v>20008525.754884548</c:v>
                </c:pt>
                <c:pt idx="2">
                  <c:v>19899863.365856491</c:v>
                </c:pt>
                <c:pt idx="3">
                  <c:v>20093227.828952204</c:v>
                </c:pt>
                <c:pt idx="4">
                  <c:v>19945410.766314089</c:v>
                </c:pt>
                <c:pt idx="5">
                  <c:v>19946081.535108458</c:v>
                </c:pt>
                <c:pt idx="6">
                  <c:v>19963238.726894248</c:v>
                </c:pt>
                <c:pt idx="7">
                  <c:v>20042528.546166256</c:v>
                </c:pt>
                <c:pt idx="8">
                  <c:v>20127956.232268117</c:v>
                </c:pt>
                <c:pt idx="9">
                  <c:v>19993831.388981432</c:v>
                </c:pt>
                <c:pt idx="10">
                  <c:v>20144500.208660841</c:v>
                </c:pt>
                <c:pt idx="11">
                  <c:v>20218610.011091247</c:v>
                </c:pt>
                <c:pt idx="12">
                  <c:v>19908298.425767481</c:v>
                </c:pt>
                <c:pt idx="13">
                  <c:v>20077615.733621046</c:v>
                </c:pt>
                <c:pt idx="14">
                  <c:v>20174581.975183167</c:v>
                </c:pt>
                <c:pt idx="15">
                  <c:v>20235159.552353494</c:v>
                </c:pt>
                <c:pt idx="16">
                  <c:v>20192860.495666277</c:v>
                </c:pt>
                <c:pt idx="17">
                  <c:v>20231689.726462647</c:v>
                </c:pt>
                <c:pt idx="18">
                  <c:v>20251998.663971554</c:v>
                </c:pt>
                <c:pt idx="19">
                  <c:v>19887978.486173324</c:v>
                </c:pt>
                <c:pt idx="20">
                  <c:v>20172938.382070523</c:v>
                </c:pt>
                <c:pt idx="21">
                  <c:v>20414911.778601717</c:v>
                </c:pt>
                <c:pt idx="22">
                  <c:v>20097448.164069366</c:v>
                </c:pt>
                <c:pt idx="23">
                  <c:v>20174877.563379195</c:v>
                </c:pt>
                <c:pt idx="24">
                  <c:v>20228284.600495782</c:v>
                </c:pt>
                <c:pt idx="25">
                  <c:v>20434100.492585167</c:v>
                </c:pt>
                <c:pt idx="26">
                  <c:v>20474171.734548446</c:v>
                </c:pt>
                <c:pt idx="27">
                  <c:v>20497959.359176558</c:v>
                </c:pt>
                <c:pt idx="28">
                  <c:v>20661400.062935237</c:v>
                </c:pt>
                <c:pt idx="29">
                  <c:v>21002330.808522388</c:v>
                </c:pt>
                <c:pt idx="30">
                  <c:v>20945564.034983549</c:v>
                </c:pt>
                <c:pt idx="31">
                  <c:v>20814170.414472368</c:v>
                </c:pt>
                <c:pt idx="32">
                  <c:v>20963765.759431321</c:v>
                </c:pt>
                <c:pt idx="33">
                  <c:v>20972004.000701278</c:v>
                </c:pt>
                <c:pt idx="34">
                  <c:v>20916613.568086747</c:v>
                </c:pt>
                <c:pt idx="35">
                  <c:v>20782315.551020391</c:v>
                </c:pt>
                <c:pt idx="36">
                  <c:v>20594348.111167055</c:v>
                </c:pt>
                <c:pt idx="37">
                  <c:v>20706877.598975968</c:v>
                </c:pt>
                <c:pt idx="38">
                  <c:v>20838921.824903127</c:v>
                </c:pt>
                <c:pt idx="39">
                  <c:v>21009570.755320188</c:v>
                </c:pt>
                <c:pt idx="40">
                  <c:v>20567763.990355227</c:v>
                </c:pt>
                <c:pt idx="41">
                  <c:v>20696134.73974726</c:v>
                </c:pt>
                <c:pt idx="42">
                  <c:v>20898661.468980309</c:v>
                </c:pt>
                <c:pt idx="43">
                  <c:v>20643549.81692826</c:v>
                </c:pt>
                <c:pt idx="44">
                  <c:v>20566935.448959004</c:v>
                </c:pt>
                <c:pt idx="45">
                  <c:v>20720003.27406732</c:v>
                </c:pt>
                <c:pt idx="46">
                  <c:v>20649040.308174722</c:v>
                </c:pt>
                <c:pt idx="47">
                  <c:v>20376417.974608667</c:v>
                </c:pt>
                <c:pt idx="48">
                  <c:v>20565505.54829891</c:v>
                </c:pt>
                <c:pt idx="49">
                  <c:v>20538619.469140287</c:v>
                </c:pt>
                <c:pt idx="50">
                  <c:v>20397648.047620546</c:v>
                </c:pt>
                <c:pt idx="51">
                  <c:v>19946913.053467799</c:v>
                </c:pt>
                <c:pt idx="52">
                  <c:v>20290371.917154323</c:v>
                </c:pt>
                <c:pt idx="53">
                  <c:v>20209578.985071521</c:v>
                </c:pt>
                <c:pt idx="54">
                  <c:v>20489814.888065297</c:v>
                </c:pt>
                <c:pt idx="55">
                  <c:v>20349946.507138781</c:v>
                </c:pt>
                <c:pt idx="56">
                  <c:v>20468259.756071884</c:v>
                </c:pt>
                <c:pt idx="57">
                  <c:v>20606120.487801898</c:v>
                </c:pt>
                <c:pt idx="58">
                  <c:v>20543170.357402585</c:v>
                </c:pt>
                <c:pt idx="59">
                  <c:v>20495862.006456777</c:v>
                </c:pt>
                <c:pt idx="60">
                  <c:v>20557655.052383073</c:v>
                </c:pt>
                <c:pt idx="61">
                  <c:v>20583948.246713441</c:v>
                </c:pt>
                <c:pt idx="62">
                  <c:v>20417330.56305442</c:v>
                </c:pt>
                <c:pt idx="63">
                  <c:v>20399802.848901812</c:v>
                </c:pt>
                <c:pt idx="64">
                  <c:v>20334329.194024067</c:v>
                </c:pt>
                <c:pt idx="65">
                  <c:v>20393580.856653791</c:v>
                </c:pt>
                <c:pt idx="66">
                  <c:v>20397242.354108039</c:v>
                </c:pt>
                <c:pt idx="67">
                  <c:v>20371568.74044523</c:v>
                </c:pt>
                <c:pt idx="68">
                  <c:v>20209492.753801126</c:v>
                </c:pt>
                <c:pt idx="69">
                  <c:v>20165759.31028498</c:v>
                </c:pt>
                <c:pt idx="70">
                  <c:v>20189115.225975171</c:v>
                </c:pt>
                <c:pt idx="71">
                  <c:v>20083670.652826209</c:v>
                </c:pt>
                <c:pt idx="72">
                  <c:v>20074005.476365212</c:v>
                </c:pt>
                <c:pt idx="73">
                  <c:v>20204719.331188854</c:v>
                </c:pt>
                <c:pt idx="74">
                  <c:v>19954959.566052329</c:v>
                </c:pt>
                <c:pt idx="75">
                  <c:v>20123060.96228008</c:v>
                </c:pt>
                <c:pt idx="76">
                  <c:v>20228245.12412573</c:v>
                </c:pt>
                <c:pt idx="77">
                  <c:v>20287832.143027</c:v>
                </c:pt>
                <c:pt idx="78">
                  <c:v>20289489.08318853</c:v>
                </c:pt>
                <c:pt idx="79">
                  <c:v>20557542.682213124</c:v>
                </c:pt>
                <c:pt idx="80">
                  <c:v>20561685.717645865</c:v>
                </c:pt>
                <c:pt idx="81">
                  <c:v>20473941.719128802</c:v>
                </c:pt>
                <c:pt idx="82">
                  <c:v>20525907.92107122</c:v>
                </c:pt>
                <c:pt idx="83">
                  <c:v>20371904.573546376</c:v>
                </c:pt>
                <c:pt idx="84">
                  <c:v>20369150.54654371</c:v>
                </c:pt>
                <c:pt idx="85">
                  <c:v>20348609.010759193</c:v>
                </c:pt>
                <c:pt idx="86">
                  <c:v>20288308.931692209</c:v>
                </c:pt>
                <c:pt idx="87">
                  <c:v>20411818.587134413</c:v>
                </c:pt>
                <c:pt idx="88">
                  <c:v>20473895.29616316</c:v>
                </c:pt>
                <c:pt idx="89">
                  <c:v>20674402.831455212</c:v>
                </c:pt>
                <c:pt idx="90">
                  <c:v>20291267.302292004</c:v>
                </c:pt>
                <c:pt idx="91">
                  <c:v>20580375.310167808</c:v>
                </c:pt>
                <c:pt idx="92">
                  <c:v>20451472.897523277</c:v>
                </c:pt>
                <c:pt idx="93">
                  <c:v>20405940.705456667</c:v>
                </c:pt>
                <c:pt idx="94">
                  <c:v>20354265.14752033</c:v>
                </c:pt>
                <c:pt idx="95">
                  <c:v>20524822.820277058</c:v>
                </c:pt>
                <c:pt idx="96">
                  <c:v>20540612.462705892</c:v>
                </c:pt>
                <c:pt idx="97">
                  <c:v>20312697.300651662</c:v>
                </c:pt>
                <c:pt idx="98">
                  <c:v>20356116.136252958</c:v>
                </c:pt>
                <c:pt idx="99">
                  <c:v>20258935.291594796</c:v>
                </c:pt>
                <c:pt idx="100">
                  <c:v>20474840.171092309</c:v>
                </c:pt>
                <c:pt idx="101">
                  <c:v>20326407.126648396</c:v>
                </c:pt>
                <c:pt idx="102">
                  <c:v>20287188.635545161</c:v>
                </c:pt>
                <c:pt idx="103">
                  <c:v>20442148.542239815</c:v>
                </c:pt>
                <c:pt idx="104">
                  <c:v>19899107.853228368</c:v>
                </c:pt>
                <c:pt idx="105">
                  <c:v>19991193.495932918</c:v>
                </c:pt>
                <c:pt idx="106">
                  <c:v>19777920.804944076</c:v>
                </c:pt>
                <c:pt idx="107">
                  <c:v>19534434.015553176</c:v>
                </c:pt>
                <c:pt idx="108">
                  <c:v>19593078.208952125</c:v>
                </c:pt>
                <c:pt idx="109">
                  <c:v>19475887.98147881</c:v>
                </c:pt>
                <c:pt idx="110">
                  <c:v>19677561.418237492</c:v>
                </c:pt>
                <c:pt idx="111">
                  <c:v>19398635.010162584</c:v>
                </c:pt>
                <c:pt idx="112">
                  <c:v>19470332.77776939</c:v>
                </c:pt>
                <c:pt idx="113">
                  <c:v>19656498.647453185</c:v>
                </c:pt>
                <c:pt idx="114">
                  <c:v>19313852.927468106</c:v>
                </c:pt>
                <c:pt idx="115">
                  <c:v>19477625.037893414</c:v>
                </c:pt>
                <c:pt idx="116">
                  <c:v>19469344.881595708</c:v>
                </c:pt>
                <c:pt idx="117">
                  <c:v>19564454.634514559</c:v>
                </c:pt>
                <c:pt idx="118">
                  <c:v>19706157.493470192</c:v>
                </c:pt>
                <c:pt idx="119">
                  <c:v>19498814.636118855</c:v>
                </c:pt>
                <c:pt idx="120">
                  <c:v>19495937.335605469</c:v>
                </c:pt>
                <c:pt idx="121">
                  <c:v>19304619.206553116</c:v>
                </c:pt>
                <c:pt idx="122">
                  <c:v>19598504.998168521</c:v>
                </c:pt>
                <c:pt idx="123">
                  <c:v>19817378.669204138</c:v>
                </c:pt>
                <c:pt idx="124">
                  <c:v>19865362.949083395</c:v>
                </c:pt>
                <c:pt idx="125">
                  <c:v>19882512.03441783</c:v>
                </c:pt>
                <c:pt idx="126">
                  <c:v>20157404.432979174</c:v>
                </c:pt>
                <c:pt idx="127">
                  <c:v>20131034.101796988</c:v>
                </c:pt>
                <c:pt idx="128">
                  <c:v>20103111.880992949</c:v>
                </c:pt>
                <c:pt idx="129">
                  <c:v>20323525.106253497</c:v>
                </c:pt>
                <c:pt idx="130">
                  <c:v>20046640.404641278</c:v>
                </c:pt>
                <c:pt idx="131">
                  <c:v>19704301.263443422</c:v>
                </c:pt>
                <c:pt idx="132">
                  <c:v>19772539.913275182</c:v>
                </c:pt>
                <c:pt idx="133">
                  <c:v>19727498.962442841</c:v>
                </c:pt>
                <c:pt idx="134">
                  <c:v>19554942.327391304</c:v>
                </c:pt>
                <c:pt idx="135">
                  <c:v>19658215.109461915</c:v>
                </c:pt>
                <c:pt idx="136">
                  <c:v>19551929.80650454</c:v>
                </c:pt>
                <c:pt idx="137">
                  <c:v>19846808.466173828</c:v>
                </c:pt>
                <c:pt idx="138">
                  <c:v>19751930.154112961</c:v>
                </c:pt>
                <c:pt idx="139">
                  <c:v>20015463.524425842</c:v>
                </c:pt>
                <c:pt idx="140">
                  <c:v>19975699.750472534</c:v>
                </c:pt>
                <c:pt idx="141">
                  <c:v>19943688.537767228</c:v>
                </c:pt>
                <c:pt idx="142">
                  <c:v>19787323.496641893</c:v>
                </c:pt>
                <c:pt idx="143">
                  <c:v>19350299.718048818</c:v>
                </c:pt>
                <c:pt idx="144">
                  <c:v>19322109.580664597</c:v>
                </c:pt>
                <c:pt idx="145">
                  <c:v>19236590.203088474</c:v>
                </c:pt>
                <c:pt idx="146">
                  <c:v>19089716.57078439</c:v>
                </c:pt>
                <c:pt idx="147">
                  <c:v>18606982.969085507</c:v>
                </c:pt>
                <c:pt idx="148">
                  <c:v>18877838.170968067</c:v>
                </c:pt>
                <c:pt idx="149">
                  <c:v>18016132.119622648</c:v>
                </c:pt>
                <c:pt idx="150">
                  <c:v>18086433.469828852</c:v>
                </c:pt>
                <c:pt idx="151">
                  <c:v>17160457.06815666</c:v>
                </c:pt>
                <c:pt idx="152">
                  <c:v>18037958.408652119</c:v>
                </c:pt>
                <c:pt idx="153">
                  <c:v>17118457.721333094</c:v>
                </c:pt>
                <c:pt idx="154">
                  <c:v>17908313.544121619</c:v>
                </c:pt>
                <c:pt idx="155">
                  <c:v>17990891.966175471</c:v>
                </c:pt>
                <c:pt idx="156">
                  <c:v>18249118.867504295</c:v>
                </c:pt>
                <c:pt idx="157">
                  <c:v>18057858.401569337</c:v>
                </c:pt>
                <c:pt idx="158">
                  <c:v>18093237.540393151</c:v>
                </c:pt>
                <c:pt idx="159">
                  <c:v>17354119.241845131</c:v>
                </c:pt>
                <c:pt idx="160">
                  <c:v>17286891.601709083</c:v>
                </c:pt>
                <c:pt idx="161">
                  <c:v>17241525.924004059</c:v>
                </c:pt>
                <c:pt idx="162">
                  <c:v>17712010.670394365</c:v>
                </c:pt>
                <c:pt idx="163">
                  <c:v>18033953.865744397</c:v>
                </c:pt>
                <c:pt idx="164">
                  <c:v>17840254.25361862</c:v>
                </c:pt>
                <c:pt idx="165">
                  <c:v>18007504.179007333</c:v>
                </c:pt>
                <c:pt idx="166">
                  <c:v>18389335.693134766</c:v>
                </c:pt>
                <c:pt idx="167">
                  <c:v>18398852.812788673</c:v>
                </c:pt>
                <c:pt idx="168">
                  <c:v>18397544.949504737</c:v>
                </c:pt>
                <c:pt idx="169">
                  <c:v>18111523.990736965</c:v>
                </c:pt>
                <c:pt idx="170">
                  <c:v>17679534.330276381</c:v>
                </c:pt>
                <c:pt idx="171">
                  <c:v>17744491.095259633</c:v>
                </c:pt>
                <c:pt idx="172">
                  <c:v>18192398.772064533</c:v>
                </c:pt>
                <c:pt idx="173">
                  <c:v>18059623.87532087</c:v>
                </c:pt>
                <c:pt idx="174">
                  <c:v>17620976.661246516</c:v>
                </c:pt>
                <c:pt idx="175">
                  <c:v>17734968.060863797</c:v>
                </c:pt>
                <c:pt idx="176">
                  <c:v>17897625.308178116</c:v>
                </c:pt>
                <c:pt idx="177">
                  <c:v>18656275.605971079</c:v>
                </c:pt>
                <c:pt idx="178">
                  <c:v>19125073.637169916</c:v>
                </c:pt>
                <c:pt idx="179">
                  <c:v>19164495.329952236</c:v>
                </c:pt>
                <c:pt idx="180">
                  <c:v>19408652.422627825</c:v>
                </c:pt>
                <c:pt idx="181">
                  <c:v>19592119.544626694</c:v>
                </c:pt>
                <c:pt idx="182">
                  <c:v>19026220.487396125</c:v>
                </c:pt>
                <c:pt idx="183">
                  <c:v>18885841.945480056</c:v>
                </c:pt>
                <c:pt idx="184">
                  <c:v>18930702.950437952</c:v>
                </c:pt>
                <c:pt idx="185">
                  <c:v>19681441.021691512</c:v>
                </c:pt>
                <c:pt idx="186">
                  <c:v>19560628.356561184</c:v>
                </c:pt>
                <c:pt idx="187">
                  <c:v>19102771.822777592</c:v>
                </c:pt>
                <c:pt idx="188">
                  <c:v>19310530.264633633</c:v>
                </c:pt>
                <c:pt idx="189">
                  <c:v>18907089.853451177</c:v>
                </c:pt>
                <c:pt idx="190">
                  <c:v>18369033.940984551</c:v>
                </c:pt>
                <c:pt idx="191">
                  <c:v>19018715.422126628</c:v>
                </c:pt>
                <c:pt idx="192">
                  <c:v>19326701.891103026</c:v>
                </c:pt>
                <c:pt idx="193">
                  <c:v>19676679.149396617</c:v>
                </c:pt>
                <c:pt idx="194">
                  <c:v>19336508.576062322</c:v>
                </c:pt>
                <c:pt idx="195">
                  <c:v>19868221.143324163</c:v>
                </c:pt>
                <c:pt idx="196">
                  <c:v>19771025.858461756</c:v>
                </c:pt>
                <c:pt idx="197">
                  <c:v>19985205.301348902</c:v>
                </c:pt>
                <c:pt idx="198">
                  <c:v>19757476.458977077</c:v>
                </c:pt>
                <c:pt idx="199">
                  <c:v>20098679.303939555</c:v>
                </c:pt>
                <c:pt idx="200">
                  <c:v>19448090.464674268</c:v>
                </c:pt>
                <c:pt idx="201">
                  <c:v>19916363.00580487</c:v>
                </c:pt>
                <c:pt idx="202">
                  <c:v>19451073.833126329</c:v>
                </c:pt>
                <c:pt idx="203">
                  <c:v>19761379.342268787</c:v>
                </c:pt>
                <c:pt idx="204">
                  <c:v>20174389.253654238</c:v>
                </c:pt>
                <c:pt idx="205">
                  <c:v>20194820.752912529</c:v>
                </c:pt>
                <c:pt idx="206">
                  <c:v>19704249.35449934</c:v>
                </c:pt>
                <c:pt idx="207">
                  <c:v>19961000.518748105</c:v>
                </c:pt>
                <c:pt idx="208">
                  <c:v>20347096.815720495</c:v>
                </c:pt>
                <c:pt idx="209">
                  <c:v>20157767.165503912</c:v>
                </c:pt>
                <c:pt idx="210">
                  <c:v>19762979.643678028</c:v>
                </c:pt>
                <c:pt idx="211">
                  <c:v>19275297.580065448</c:v>
                </c:pt>
                <c:pt idx="212">
                  <c:v>19729723.049954627</c:v>
                </c:pt>
                <c:pt idx="213">
                  <c:v>20231516.596221101</c:v>
                </c:pt>
                <c:pt idx="214">
                  <c:v>19767457.741412878</c:v>
                </c:pt>
                <c:pt idx="215">
                  <c:v>20001396.926100105</c:v>
                </c:pt>
                <c:pt idx="216">
                  <c:v>20332758.856426105</c:v>
                </c:pt>
                <c:pt idx="217">
                  <c:v>19520417.257936232</c:v>
                </c:pt>
                <c:pt idx="218">
                  <c:v>20003007.335321426</c:v>
                </c:pt>
                <c:pt idx="219">
                  <c:v>20240285.667249609</c:v>
                </c:pt>
                <c:pt idx="220">
                  <c:v>19988008.737162106</c:v>
                </c:pt>
                <c:pt idx="221">
                  <c:v>20140377.707899664</c:v>
                </c:pt>
                <c:pt idx="222">
                  <c:v>20001694.653759807</c:v>
                </c:pt>
                <c:pt idx="223">
                  <c:v>19579933.654160582</c:v>
                </c:pt>
                <c:pt idx="224">
                  <c:v>19703850.906079847</c:v>
                </c:pt>
                <c:pt idx="225">
                  <c:v>19359787.458521444</c:v>
                </c:pt>
                <c:pt idx="226">
                  <c:v>19361857.525024887</c:v>
                </c:pt>
                <c:pt idx="227">
                  <c:v>19039932.632756069</c:v>
                </c:pt>
                <c:pt idx="228">
                  <c:v>19212422.191050082</c:v>
                </c:pt>
                <c:pt idx="229">
                  <c:v>19599140.703617614</c:v>
                </c:pt>
                <c:pt idx="230">
                  <c:v>19499854.375406962</c:v>
                </c:pt>
                <c:pt idx="231">
                  <c:v>20255634.171252493</c:v>
                </c:pt>
                <c:pt idx="232">
                  <c:v>19959056.744689256</c:v>
                </c:pt>
                <c:pt idx="233">
                  <c:v>20028263.827757727</c:v>
                </c:pt>
                <c:pt idx="234">
                  <c:v>20227789.783910342</c:v>
                </c:pt>
                <c:pt idx="235">
                  <c:v>20259634.287029088</c:v>
                </c:pt>
                <c:pt idx="236">
                  <c:v>20239785.86345854</c:v>
                </c:pt>
                <c:pt idx="237">
                  <c:v>19890369.675463129</c:v>
                </c:pt>
                <c:pt idx="238">
                  <c:v>20500001.47803241</c:v>
                </c:pt>
                <c:pt idx="239">
                  <c:v>20205172.638347764</c:v>
                </c:pt>
                <c:pt idx="240">
                  <c:v>20116820.403806396</c:v>
                </c:pt>
                <c:pt idx="241">
                  <c:v>19963438.360536564</c:v>
                </c:pt>
                <c:pt idx="242">
                  <c:v>20154252.229757398</c:v>
                </c:pt>
                <c:pt idx="243">
                  <c:v>20110790.517632306</c:v>
                </c:pt>
                <c:pt idx="244">
                  <c:v>20171000.523450218</c:v>
                </c:pt>
                <c:pt idx="245">
                  <c:v>20557617.766329221</c:v>
                </c:pt>
                <c:pt idx="246">
                  <c:v>20336891.902296331</c:v>
                </c:pt>
                <c:pt idx="247">
                  <c:v>20669918.546952207</c:v>
                </c:pt>
                <c:pt idx="248">
                  <c:v>20748292.087138325</c:v>
                </c:pt>
                <c:pt idx="249">
                  <c:v>20917619.271181118</c:v>
                </c:pt>
                <c:pt idx="250">
                  <c:v>20591977.117473867</c:v>
                </c:pt>
                <c:pt idx="251">
                  <c:v>20745011.584886648</c:v>
                </c:pt>
                <c:pt idx="252">
                  <c:v>20643020.989227049</c:v>
                </c:pt>
                <c:pt idx="253">
                  <c:v>20941506.04449426</c:v>
                </c:pt>
                <c:pt idx="254">
                  <c:v>20937828.100076329</c:v>
                </c:pt>
                <c:pt idx="255">
                  <c:v>21065751.677180167</c:v>
                </c:pt>
                <c:pt idx="256">
                  <c:v>21195948.280568689</c:v>
                </c:pt>
                <c:pt idx="257">
                  <c:v>21264742.52934901</c:v>
                </c:pt>
                <c:pt idx="258">
                  <c:v>21319737.673018999</c:v>
                </c:pt>
                <c:pt idx="259">
                  <c:v>21374084.771140862</c:v>
                </c:pt>
                <c:pt idx="260">
                  <c:v>21407422.541357871</c:v>
                </c:pt>
                <c:pt idx="261">
                  <c:v>21120136.346443556</c:v>
                </c:pt>
                <c:pt idx="262">
                  <c:v>21147083.341888577</c:v>
                </c:pt>
                <c:pt idx="263">
                  <c:v>21309205.60764835</c:v>
                </c:pt>
                <c:pt idx="264">
                  <c:v>21343785.914450396</c:v>
                </c:pt>
                <c:pt idx="265">
                  <c:v>21296679.522082999</c:v>
                </c:pt>
                <c:pt idx="266">
                  <c:v>21308018.187025975</c:v>
                </c:pt>
                <c:pt idx="267">
                  <c:v>21283740.801634133</c:v>
                </c:pt>
                <c:pt idx="268">
                  <c:v>21304208.321554095</c:v>
                </c:pt>
                <c:pt idx="269">
                  <c:v>21117373.972659063</c:v>
                </c:pt>
                <c:pt idx="270">
                  <c:v>21132598.216403067</c:v>
                </c:pt>
                <c:pt idx="271">
                  <c:v>21136966.238775678</c:v>
                </c:pt>
                <c:pt idx="272">
                  <c:v>21056752.72674514</c:v>
                </c:pt>
                <c:pt idx="273">
                  <c:v>21297320.012198336</c:v>
                </c:pt>
                <c:pt idx="274">
                  <c:v>21179572.715232611</c:v>
                </c:pt>
                <c:pt idx="275">
                  <c:v>21471112.577010892</c:v>
                </c:pt>
                <c:pt idx="276">
                  <c:v>21509133.723062288</c:v>
                </c:pt>
                <c:pt idx="277">
                  <c:v>21521206.508434825</c:v>
                </c:pt>
                <c:pt idx="278">
                  <c:v>21529683.291457493</c:v>
                </c:pt>
                <c:pt idx="279">
                  <c:v>21556170.659922924</c:v>
                </c:pt>
                <c:pt idx="280">
                  <c:v>21551076.859722916</c:v>
                </c:pt>
                <c:pt idx="281">
                  <c:v>21675572.949676733</c:v>
                </c:pt>
                <c:pt idx="282">
                  <c:v>21685020.111742176</c:v>
                </c:pt>
                <c:pt idx="283">
                  <c:v>21539204.623338319</c:v>
                </c:pt>
                <c:pt idx="284">
                  <c:v>21979511.488432273</c:v>
                </c:pt>
                <c:pt idx="285">
                  <c:v>21914783.266583286</c:v>
                </c:pt>
                <c:pt idx="286">
                  <c:v>21872807.262118157</c:v>
                </c:pt>
                <c:pt idx="287">
                  <c:v>21862213.172328636</c:v>
                </c:pt>
                <c:pt idx="288">
                  <c:v>22017368.857625496</c:v>
                </c:pt>
                <c:pt idx="289">
                  <c:v>22006142.326527502</c:v>
                </c:pt>
                <c:pt idx="290">
                  <c:v>22101249.802053895</c:v>
                </c:pt>
                <c:pt idx="291">
                  <c:v>22078164.134846084</c:v>
                </c:pt>
                <c:pt idx="292">
                  <c:v>21881166.814199973</c:v>
                </c:pt>
                <c:pt idx="293">
                  <c:v>21994545.27846143</c:v>
                </c:pt>
                <c:pt idx="294">
                  <c:v>21866642.382839721</c:v>
                </c:pt>
                <c:pt idx="295">
                  <c:v>21834730.056894064</c:v>
                </c:pt>
                <c:pt idx="296">
                  <c:v>21593290.334728625</c:v>
                </c:pt>
                <c:pt idx="297">
                  <c:v>21787494.754395582</c:v>
                </c:pt>
                <c:pt idx="298">
                  <c:v>21874581.936869606</c:v>
                </c:pt>
                <c:pt idx="299">
                  <c:v>21950347.105993554</c:v>
                </c:pt>
                <c:pt idx="300">
                  <c:v>22070358.462479182</c:v>
                </c:pt>
                <c:pt idx="301">
                  <c:v>22421924.225787137</c:v>
                </c:pt>
                <c:pt idx="302">
                  <c:v>22491447.239284672</c:v>
                </c:pt>
                <c:pt idx="303">
                  <c:v>22653399.710694354</c:v>
                </c:pt>
                <c:pt idx="304">
                  <c:v>22644319.071931481</c:v>
                </c:pt>
                <c:pt idx="305">
                  <c:v>22659576.858495142</c:v>
                </c:pt>
                <c:pt idx="306">
                  <c:v>22649993.393524274</c:v>
                </c:pt>
                <c:pt idx="307">
                  <c:v>22703761.344316714</c:v>
                </c:pt>
                <c:pt idx="308">
                  <c:v>22541198.709710967</c:v>
                </c:pt>
                <c:pt idx="309">
                  <c:v>22726796.281070527</c:v>
                </c:pt>
                <c:pt idx="310">
                  <c:v>23178121.717388328</c:v>
                </c:pt>
                <c:pt idx="311">
                  <c:v>22953306.098317843</c:v>
                </c:pt>
                <c:pt idx="312">
                  <c:v>22870711.790768016</c:v>
                </c:pt>
                <c:pt idx="313">
                  <c:v>22855753.761437491</c:v>
                </c:pt>
                <c:pt idx="314">
                  <c:v>22872576.975543048</c:v>
                </c:pt>
                <c:pt idx="315">
                  <c:v>22934758.750785191</c:v>
                </c:pt>
                <c:pt idx="316">
                  <c:v>22718851.733913831</c:v>
                </c:pt>
                <c:pt idx="317">
                  <c:v>22647090.556679044</c:v>
                </c:pt>
                <c:pt idx="318">
                  <c:v>22591250.7607635</c:v>
                </c:pt>
                <c:pt idx="319">
                  <c:v>22555894.485378701</c:v>
                </c:pt>
                <c:pt idx="320">
                  <c:v>22204186.21480776</c:v>
                </c:pt>
                <c:pt idx="321">
                  <c:v>22383908.170910422</c:v>
                </c:pt>
                <c:pt idx="322">
                  <c:v>22693278.274666835</c:v>
                </c:pt>
                <c:pt idx="323">
                  <c:v>22314781.092114959</c:v>
                </c:pt>
                <c:pt idx="324">
                  <c:v>22371455.390144918</c:v>
                </c:pt>
                <c:pt idx="325">
                  <c:v>22743021.905965898</c:v>
                </c:pt>
                <c:pt idx="326">
                  <c:v>22596299.175946865</c:v>
                </c:pt>
                <c:pt idx="327">
                  <c:v>22471338.24175236</c:v>
                </c:pt>
                <c:pt idx="328">
                  <c:v>22537555.786493398</c:v>
                </c:pt>
                <c:pt idx="329">
                  <c:v>22346061.426762257</c:v>
                </c:pt>
                <c:pt idx="330">
                  <c:v>22456606.952032633</c:v>
                </c:pt>
                <c:pt idx="331">
                  <c:v>22775048.548061728</c:v>
                </c:pt>
                <c:pt idx="332">
                  <c:v>22833297.858465657</c:v>
                </c:pt>
                <c:pt idx="333">
                  <c:v>22846627.946640994</c:v>
                </c:pt>
                <c:pt idx="334">
                  <c:v>22660133.164502915</c:v>
                </c:pt>
                <c:pt idx="335">
                  <c:v>22801084.572241273</c:v>
                </c:pt>
                <c:pt idx="336">
                  <c:v>22680727.072825518</c:v>
                </c:pt>
                <c:pt idx="337">
                  <c:v>22538323.628423106</c:v>
                </c:pt>
                <c:pt idx="338">
                  <c:v>22223837.930498272</c:v>
                </c:pt>
                <c:pt idx="339">
                  <c:v>22376067.452613495</c:v>
                </c:pt>
                <c:pt idx="340">
                  <c:v>22231500.530477274</c:v>
                </c:pt>
                <c:pt idx="341">
                  <c:v>22192057.764021356</c:v>
                </c:pt>
                <c:pt idx="342">
                  <c:v>22277810.942222066</c:v>
                </c:pt>
                <c:pt idx="343">
                  <c:v>22290370.904457439</c:v>
                </c:pt>
                <c:pt idx="344">
                  <c:v>22095723.518633872</c:v>
                </c:pt>
                <c:pt idx="345">
                  <c:v>22059651.869467184</c:v>
                </c:pt>
                <c:pt idx="346">
                  <c:v>22193160.443770569</c:v>
                </c:pt>
                <c:pt idx="347">
                  <c:v>21819148.090993226</c:v>
                </c:pt>
                <c:pt idx="348">
                  <c:v>21811886.008539781</c:v>
                </c:pt>
                <c:pt idx="349">
                  <c:v>22113381.254184775</c:v>
                </c:pt>
                <c:pt idx="350">
                  <c:v>22049212.220219411</c:v>
                </c:pt>
                <c:pt idx="351">
                  <c:v>22237233.031375509</c:v>
                </c:pt>
                <c:pt idx="352">
                  <c:v>22424385.633023411</c:v>
                </c:pt>
                <c:pt idx="353">
                  <c:v>22447280.982007034</c:v>
                </c:pt>
                <c:pt idx="354">
                  <c:v>22516944.247492459</c:v>
                </c:pt>
                <c:pt idx="355">
                  <c:v>22218554.904010355</c:v>
                </c:pt>
                <c:pt idx="356">
                  <c:v>22239017.64448864</c:v>
                </c:pt>
                <c:pt idx="357">
                  <c:v>21639050.940708328</c:v>
                </c:pt>
                <c:pt idx="358">
                  <c:v>21705131.727831732</c:v>
                </c:pt>
                <c:pt idx="359">
                  <c:v>21838031.430105809</c:v>
                </c:pt>
                <c:pt idx="360">
                  <c:v>22328684.105498601</c:v>
                </c:pt>
                <c:pt idx="361">
                  <c:v>22177151.543671362</c:v>
                </c:pt>
                <c:pt idx="362">
                  <c:v>22426966.609720536</c:v>
                </c:pt>
                <c:pt idx="363">
                  <c:v>21964443.902365707</c:v>
                </c:pt>
                <c:pt idx="364">
                  <c:v>22305165.108167086</c:v>
                </c:pt>
                <c:pt idx="365">
                  <c:v>22121255.150974292</c:v>
                </c:pt>
                <c:pt idx="366">
                  <c:v>22316509.615056232</c:v>
                </c:pt>
                <c:pt idx="367">
                  <c:v>22533211.722630844</c:v>
                </c:pt>
                <c:pt idx="368">
                  <c:v>22412835.020810269</c:v>
                </c:pt>
                <c:pt idx="369">
                  <c:v>22613981.705591585</c:v>
                </c:pt>
                <c:pt idx="370">
                  <c:v>22471901.969617944</c:v>
                </c:pt>
                <c:pt idx="371">
                  <c:v>21978536.566098638</c:v>
                </c:pt>
                <c:pt idx="372">
                  <c:v>22252619.677043561</c:v>
                </c:pt>
                <c:pt idx="373">
                  <c:v>21982847.404273283</c:v>
                </c:pt>
                <c:pt idx="374">
                  <c:v>22031154.079297181</c:v>
                </c:pt>
                <c:pt idx="375">
                  <c:v>22188450.459347293</c:v>
                </c:pt>
                <c:pt idx="376">
                  <c:v>22088857.345978681</c:v>
                </c:pt>
                <c:pt idx="377">
                  <c:v>22474548.366533857</c:v>
                </c:pt>
                <c:pt idx="378">
                  <c:v>22543800.777322795</c:v>
                </c:pt>
                <c:pt idx="379">
                  <c:v>22538887.227067523</c:v>
                </c:pt>
                <c:pt idx="380">
                  <c:v>22375772.876766041</c:v>
                </c:pt>
                <c:pt idx="381">
                  <c:v>22217791.601714309</c:v>
                </c:pt>
                <c:pt idx="382">
                  <c:v>22257574.442407615</c:v>
                </c:pt>
                <c:pt idx="383">
                  <c:v>22107947.36825332</c:v>
                </c:pt>
                <c:pt idx="384">
                  <c:v>22057681.201209325</c:v>
                </c:pt>
                <c:pt idx="385">
                  <c:v>22149373.317392807</c:v>
                </c:pt>
                <c:pt idx="386">
                  <c:v>22501033.802428812</c:v>
                </c:pt>
                <c:pt idx="387">
                  <c:v>22385538.788789794</c:v>
                </c:pt>
                <c:pt idx="388">
                  <c:v>22466960.242530368</c:v>
                </c:pt>
                <c:pt idx="389">
                  <c:v>22616536.246459108</c:v>
                </c:pt>
                <c:pt idx="390">
                  <c:v>22610312.319376629</c:v>
                </c:pt>
                <c:pt idx="391">
                  <c:v>22441814.794266757</c:v>
                </c:pt>
                <c:pt idx="392">
                  <c:v>22320391.952356465</c:v>
                </c:pt>
                <c:pt idx="393">
                  <c:v>22119796.640190434</c:v>
                </c:pt>
                <c:pt idx="394">
                  <c:v>22219190.830633145</c:v>
                </c:pt>
                <c:pt idx="395">
                  <c:v>22508243.165432367</c:v>
                </c:pt>
                <c:pt idx="396">
                  <c:v>22747052.006974526</c:v>
                </c:pt>
                <c:pt idx="397">
                  <c:v>22732296.73053205</c:v>
                </c:pt>
                <c:pt idx="398">
                  <c:v>22435362.79530672</c:v>
                </c:pt>
                <c:pt idx="399">
                  <c:v>22338088.587832596</c:v>
                </c:pt>
                <c:pt idx="400">
                  <c:v>22284272.77766455</c:v>
                </c:pt>
                <c:pt idx="401">
                  <c:v>22788127.618894663</c:v>
                </c:pt>
                <c:pt idx="402">
                  <c:v>22715962.244814098</c:v>
                </c:pt>
                <c:pt idx="403">
                  <c:v>22824791.336985067</c:v>
                </c:pt>
                <c:pt idx="404">
                  <c:v>22841315.23010955</c:v>
                </c:pt>
                <c:pt idx="405">
                  <c:v>22806117.193358738</c:v>
                </c:pt>
                <c:pt idx="406">
                  <c:v>22939823.207679331</c:v>
                </c:pt>
                <c:pt idx="407">
                  <c:v>22945668.88124232</c:v>
                </c:pt>
                <c:pt idx="408">
                  <c:v>22918892.237435434</c:v>
                </c:pt>
                <c:pt idx="409">
                  <c:v>22944939.473554008</c:v>
                </c:pt>
                <c:pt idx="410">
                  <c:v>23205913.683429699</c:v>
                </c:pt>
                <c:pt idx="411">
                  <c:v>23239421.161965445</c:v>
                </c:pt>
                <c:pt idx="412">
                  <c:v>23267288.19557843</c:v>
                </c:pt>
                <c:pt idx="413">
                  <c:v>23108044.096044209</c:v>
                </c:pt>
                <c:pt idx="414">
                  <c:v>23215318.996122897</c:v>
                </c:pt>
                <c:pt idx="415">
                  <c:v>22916793.645620491</c:v>
                </c:pt>
                <c:pt idx="416">
                  <c:v>23127462.078333005</c:v>
                </c:pt>
                <c:pt idx="417">
                  <c:v>23157856.076633241</c:v>
                </c:pt>
                <c:pt idx="418">
                  <c:v>23162467.167853229</c:v>
                </c:pt>
                <c:pt idx="419">
                  <c:v>23113595.348581329</c:v>
                </c:pt>
                <c:pt idx="420">
                  <c:v>22958737.76659115</c:v>
                </c:pt>
                <c:pt idx="421">
                  <c:v>23080840.464574128</c:v>
                </c:pt>
                <c:pt idx="422">
                  <c:v>23029093.85850627</c:v>
                </c:pt>
                <c:pt idx="423">
                  <c:v>23064323.518567696</c:v>
                </c:pt>
                <c:pt idx="424">
                  <c:v>23491007.742768653</c:v>
                </c:pt>
                <c:pt idx="425">
                  <c:v>23510340.817346178</c:v>
                </c:pt>
                <c:pt idx="426">
                  <c:v>23356091.855560761</c:v>
                </c:pt>
                <c:pt idx="427">
                  <c:v>23396723.424887579</c:v>
                </c:pt>
                <c:pt idx="428">
                  <c:v>23439392.468596775</c:v>
                </c:pt>
                <c:pt idx="429">
                  <c:v>23837293.554773834</c:v>
                </c:pt>
                <c:pt idx="430">
                  <c:v>23705340.292015109</c:v>
                </c:pt>
                <c:pt idx="431">
                  <c:v>23598203.488961075</c:v>
                </c:pt>
                <c:pt idx="432">
                  <c:v>23630247.178324327</c:v>
                </c:pt>
                <c:pt idx="433">
                  <c:v>23565345.3530614</c:v>
                </c:pt>
                <c:pt idx="434">
                  <c:v>23742643.281327389</c:v>
                </c:pt>
                <c:pt idx="435">
                  <c:v>23652904.081164964</c:v>
                </c:pt>
                <c:pt idx="436">
                  <c:v>23642176.793783545</c:v>
                </c:pt>
                <c:pt idx="437">
                  <c:v>23370705.142669834</c:v>
                </c:pt>
                <c:pt idx="438">
                  <c:v>23271695.097674571</c:v>
                </c:pt>
                <c:pt idx="439">
                  <c:v>23392693.321440805</c:v>
                </c:pt>
                <c:pt idx="440">
                  <c:v>23181100.791239321</c:v>
                </c:pt>
                <c:pt idx="441">
                  <c:v>23241470.005372435</c:v>
                </c:pt>
                <c:pt idx="442">
                  <c:v>23292187.608654846</c:v>
                </c:pt>
                <c:pt idx="443">
                  <c:v>23387288.606752526</c:v>
                </c:pt>
                <c:pt idx="444">
                  <c:v>23578255.803680517</c:v>
                </c:pt>
                <c:pt idx="445">
                  <c:v>23531542.101553805</c:v>
                </c:pt>
                <c:pt idx="446">
                  <c:v>23464450.671674035</c:v>
                </c:pt>
                <c:pt idx="447">
                  <c:v>23205175.153110102</c:v>
                </c:pt>
                <c:pt idx="448">
                  <c:v>23138916.553654745</c:v>
                </c:pt>
                <c:pt idx="449">
                  <c:v>23143518.61053877</c:v>
                </c:pt>
                <c:pt idx="450">
                  <c:v>23008228.379012927</c:v>
                </c:pt>
                <c:pt idx="451">
                  <c:v>23178981.072982568</c:v>
                </c:pt>
                <c:pt idx="452">
                  <c:v>23343848.152554404</c:v>
                </c:pt>
                <c:pt idx="453">
                  <c:v>23416678.040393386</c:v>
                </c:pt>
                <c:pt idx="454">
                  <c:v>23330658.159107242</c:v>
                </c:pt>
                <c:pt idx="455">
                  <c:v>22923127.334764831</c:v>
                </c:pt>
                <c:pt idx="456">
                  <c:v>22942372.923477229</c:v>
                </c:pt>
                <c:pt idx="457">
                  <c:v>22599440.63256513</c:v>
                </c:pt>
                <c:pt idx="458">
                  <c:v>22557574.701894868</c:v>
                </c:pt>
                <c:pt idx="459">
                  <c:v>22499611.615506142</c:v>
                </c:pt>
                <c:pt idx="460">
                  <c:v>22463939.89627441</c:v>
                </c:pt>
                <c:pt idx="461">
                  <c:v>22335338.150984067</c:v>
                </c:pt>
                <c:pt idx="462">
                  <c:v>22603344.775850296</c:v>
                </c:pt>
                <c:pt idx="463">
                  <c:v>22370572.933741774</c:v>
                </c:pt>
                <c:pt idx="464">
                  <c:v>22423992.750866655</c:v>
                </c:pt>
                <c:pt idx="465">
                  <c:v>22590790.265459463</c:v>
                </c:pt>
                <c:pt idx="466">
                  <c:v>21971112.896754917</c:v>
                </c:pt>
                <c:pt idx="467">
                  <c:v>21787317.849746536</c:v>
                </c:pt>
                <c:pt idx="468">
                  <c:v>21773627.136291914</c:v>
                </c:pt>
                <c:pt idx="469">
                  <c:v>21806409.924756885</c:v>
                </c:pt>
                <c:pt idx="470">
                  <c:v>21756437.674044762</c:v>
                </c:pt>
                <c:pt idx="471">
                  <c:v>21368010.762207571</c:v>
                </c:pt>
                <c:pt idx="472">
                  <c:v>21364908.020564556</c:v>
                </c:pt>
                <c:pt idx="473">
                  <c:v>21571159.951371741</c:v>
                </c:pt>
                <c:pt idx="474">
                  <c:v>21909560.248002239</c:v>
                </c:pt>
                <c:pt idx="475">
                  <c:v>21823241.191674817</c:v>
                </c:pt>
                <c:pt idx="476">
                  <c:v>21887241.065901872</c:v>
                </c:pt>
                <c:pt idx="477">
                  <c:v>22242777.659150887</c:v>
                </c:pt>
                <c:pt idx="478">
                  <c:v>22181277.820755716</c:v>
                </c:pt>
                <c:pt idx="479">
                  <c:v>22039987.716674682</c:v>
                </c:pt>
                <c:pt idx="480">
                  <c:v>22265209.368855085</c:v>
                </c:pt>
                <c:pt idx="481">
                  <c:v>22322157.402945716</c:v>
                </c:pt>
                <c:pt idx="482">
                  <c:v>22300878.700455807</c:v>
                </c:pt>
                <c:pt idx="483">
                  <c:v>22193759.633616544</c:v>
                </c:pt>
                <c:pt idx="484">
                  <c:v>22171583.392941386</c:v>
                </c:pt>
                <c:pt idx="485">
                  <c:v>22171471.249866314</c:v>
                </c:pt>
                <c:pt idx="486">
                  <c:v>22278563.613726024</c:v>
                </c:pt>
                <c:pt idx="487">
                  <c:v>22316910.041325871</c:v>
                </c:pt>
                <c:pt idx="488">
                  <c:v>22273975.066026881</c:v>
                </c:pt>
                <c:pt idx="489">
                  <c:v>22374670.02495414</c:v>
                </c:pt>
                <c:pt idx="490">
                  <c:v>22349198.998560332</c:v>
                </c:pt>
                <c:pt idx="491">
                  <c:v>22172885.533747774</c:v>
                </c:pt>
                <c:pt idx="492">
                  <c:v>22124853.630643722</c:v>
                </c:pt>
                <c:pt idx="493">
                  <c:v>22337203.450003155</c:v>
                </c:pt>
                <c:pt idx="494">
                  <c:v>22642652.548156958</c:v>
                </c:pt>
                <c:pt idx="495">
                  <c:v>22474439.190843526</c:v>
                </c:pt>
                <c:pt idx="496">
                  <c:v>22596769.362838458</c:v>
                </c:pt>
                <c:pt idx="497">
                  <c:v>22382246.060857281</c:v>
                </c:pt>
                <c:pt idx="498">
                  <c:v>22311826.885153536</c:v>
                </c:pt>
                <c:pt idx="499">
                  <c:v>22197509.542382389</c:v>
                </c:pt>
                <c:pt idx="500">
                  <c:v>22144881.339354064</c:v>
                </c:pt>
                <c:pt idx="501">
                  <c:v>21871995.353158053</c:v>
                </c:pt>
                <c:pt idx="502">
                  <c:v>22243736.029158562</c:v>
                </c:pt>
                <c:pt idx="503">
                  <c:v>22663609.462772049</c:v>
                </c:pt>
                <c:pt idx="504">
                  <c:v>22574348.407748792</c:v>
                </c:pt>
                <c:pt idx="505">
                  <c:v>22716620.605938256</c:v>
                </c:pt>
                <c:pt idx="506">
                  <c:v>22652765.033441722</c:v>
                </c:pt>
                <c:pt idx="507">
                  <c:v>22572733.390626028</c:v>
                </c:pt>
                <c:pt idx="508">
                  <c:v>22601433.243865956</c:v>
                </c:pt>
                <c:pt idx="509">
                  <c:v>22753632.138997111</c:v>
                </c:pt>
                <c:pt idx="510">
                  <c:v>22633205.084285203</c:v>
                </c:pt>
                <c:pt idx="511">
                  <c:v>22646778.297907494</c:v>
                </c:pt>
                <c:pt idx="512">
                  <c:v>22671614.456003353</c:v>
                </c:pt>
                <c:pt idx="513">
                  <c:v>22715742.23445655</c:v>
                </c:pt>
                <c:pt idx="514">
                  <c:v>22849108.275548223</c:v>
                </c:pt>
                <c:pt idx="515">
                  <c:v>22877319.461179774</c:v>
                </c:pt>
                <c:pt idx="516">
                  <c:v>23112122.024558537</c:v>
                </c:pt>
                <c:pt idx="517">
                  <c:v>23237131.766040795</c:v>
                </c:pt>
                <c:pt idx="518">
                  <c:v>23298940.238397028</c:v>
                </c:pt>
                <c:pt idx="519">
                  <c:v>23545468.995078847</c:v>
                </c:pt>
                <c:pt idx="520">
                  <c:v>23921451.829074252</c:v>
                </c:pt>
                <c:pt idx="521">
                  <c:v>23798982.483966257</c:v>
                </c:pt>
                <c:pt idx="522">
                  <c:v>23765337.167196505</c:v>
                </c:pt>
                <c:pt idx="523">
                  <c:v>23777287.344669238</c:v>
                </c:pt>
                <c:pt idx="524">
                  <c:v>24214310.328256071</c:v>
                </c:pt>
                <c:pt idx="525">
                  <c:v>23664253.041656431</c:v>
                </c:pt>
                <c:pt idx="526">
                  <c:v>23949176.785406813</c:v>
                </c:pt>
                <c:pt idx="527">
                  <c:v>23998163.713222843</c:v>
                </c:pt>
                <c:pt idx="528">
                  <c:v>23960236.328796677</c:v>
                </c:pt>
                <c:pt idx="529">
                  <c:v>24276937.883088738</c:v>
                </c:pt>
                <c:pt idx="530">
                  <c:v>24272146.448752411</c:v>
                </c:pt>
                <c:pt idx="531">
                  <c:v>24195009.421041623</c:v>
                </c:pt>
                <c:pt idx="532">
                  <c:v>24129292.176426325</c:v>
                </c:pt>
                <c:pt idx="533">
                  <c:v>24076446.902734932</c:v>
                </c:pt>
                <c:pt idx="534">
                  <c:v>23925261.914500762</c:v>
                </c:pt>
                <c:pt idx="535">
                  <c:v>24171655.551991813</c:v>
                </c:pt>
                <c:pt idx="536">
                  <c:v>23811452.963329595</c:v>
                </c:pt>
                <c:pt idx="537">
                  <c:v>23838316.559572447</c:v>
                </c:pt>
                <c:pt idx="538">
                  <c:v>24037587.88454378</c:v>
                </c:pt>
                <c:pt idx="539">
                  <c:v>23616528.497542873</c:v>
                </c:pt>
                <c:pt idx="540">
                  <c:v>23814326.24927916</c:v>
                </c:pt>
                <c:pt idx="541">
                  <c:v>24035663.698637571</c:v>
                </c:pt>
                <c:pt idx="542">
                  <c:v>23948386.975878641</c:v>
                </c:pt>
                <c:pt idx="543">
                  <c:v>24027350.133791801</c:v>
                </c:pt>
                <c:pt idx="544">
                  <c:v>24390681.509825002</c:v>
                </c:pt>
                <c:pt idx="545">
                  <c:v>24470760.072811775</c:v>
                </c:pt>
                <c:pt idx="546">
                  <c:v>24404876.234769646</c:v>
                </c:pt>
                <c:pt idx="547">
                  <c:v>24548977.224037785</c:v>
                </c:pt>
                <c:pt idx="548">
                  <c:v>24734806.913534481</c:v>
                </c:pt>
                <c:pt idx="549">
                  <c:v>24922011.590267956</c:v>
                </c:pt>
                <c:pt idx="550">
                  <c:v>24880876.070056196</c:v>
                </c:pt>
                <c:pt idx="551">
                  <c:v>24963466.509678625</c:v>
                </c:pt>
                <c:pt idx="552">
                  <c:v>25365403.754411303</c:v>
                </c:pt>
                <c:pt idx="553">
                  <c:v>25364981.488545302</c:v>
                </c:pt>
                <c:pt idx="554">
                  <c:v>25314703.379166618</c:v>
                </c:pt>
                <c:pt idx="555">
                  <c:v>25176128.671228662</c:v>
                </c:pt>
                <c:pt idx="556">
                  <c:v>25475215.009132646</c:v>
                </c:pt>
                <c:pt idx="557">
                  <c:v>25246557.225916199</c:v>
                </c:pt>
                <c:pt idx="558">
                  <c:v>25521816.617643606</c:v>
                </c:pt>
                <c:pt idx="559">
                  <c:v>25224016.481933512</c:v>
                </c:pt>
                <c:pt idx="560">
                  <c:v>25298823.0224333</c:v>
                </c:pt>
                <c:pt idx="561">
                  <c:v>25443485.824063499</c:v>
                </c:pt>
                <c:pt idx="562">
                  <c:v>25546470.707816616</c:v>
                </c:pt>
                <c:pt idx="563">
                  <c:v>25491804.894915242</c:v>
                </c:pt>
                <c:pt idx="564">
                  <c:v>25695046.864703503</c:v>
                </c:pt>
                <c:pt idx="565">
                  <c:v>25423148.748732451</c:v>
                </c:pt>
                <c:pt idx="566">
                  <c:v>25666336.309791416</c:v>
                </c:pt>
                <c:pt idx="567">
                  <c:v>25731966.667103793</c:v>
                </c:pt>
                <c:pt idx="568">
                  <c:v>26100570.798457775</c:v>
                </c:pt>
                <c:pt idx="569">
                  <c:v>26171728.313784104</c:v>
                </c:pt>
                <c:pt idx="570">
                  <c:v>26424868.415147491</c:v>
                </c:pt>
                <c:pt idx="571">
                  <c:v>26343014.916877091</c:v>
                </c:pt>
                <c:pt idx="572">
                  <c:v>26277796.037378915</c:v>
                </c:pt>
                <c:pt idx="573">
                  <c:v>25471856.805252541</c:v>
                </c:pt>
                <c:pt idx="574">
                  <c:v>25725514.43077388</c:v>
                </c:pt>
                <c:pt idx="575">
                  <c:v>25424631.925085578</c:v>
                </c:pt>
                <c:pt idx="576">
                  <c:v>25388061.778794158</c:v>
                </c:pt>
                <c:pt idx="577">
                  <c:v>25433337.048006516</c:v>
                </c:pt>
                <c:pt idx="578">
                  <c:v>25609137.908818029</c:v>
                </c:pt>
                <c:pt idx="579">
                  <c:v>25917078.149008822</c:v>
                </c:pt>
                <c:pt idx="580">
                  <c:v>25860168.449718505</c:v>
                </c:pt>
                <c:pt idx="581">
                  <c:v>25836517.513569485</c:v>
                </c:pt>
                <c:pt idx="582">
                  <c:v>25785088.100188132</c:v>
                </c:pt>
                <c:pt idx="583">
                  <c:v>25849258.762479525</c:v>
                </c:pt>
                <c:pt idx="584">
                  <c:v>25767008.829341032</c:v>
                </c:pt>
                <c:pt idx="585">
                  <c:v>25560813.741044577</c:v>
                </c:pt>
                <c:pt idx="586">
                  <c:v>25788370.360509466</c:v>
                </c:pt>
                <c:pt idx="587">
                  <c:v>25954249.123747259</c:v>
                </c:pt>
                <c:pt idx="588">
                  <c:v>25948202.58580612</c:v>
                </c:pt>
                <c:pt idx="589">
                  <c:v>26012996.05406969</c:v>
                </c:pt>
                <c:pt idx="590">
                  <c:v>26015301.806398723</c:v>
                </c:pt>
                <c:pt idx="591">
                  <c:v>26049125.926950715</c:v>
                </c:pt>
                <c:pt idx="592">
                  <c:v>26494149.935181301</c:v>
                </c:pt>
                <c:pt idx="593">
                  <c:v>26636739.901108887</c:v>
                </c:pt>
                <c:pt idx="594">
                  <c:v>26794551.465229586</c:v>
                </c:pt>
                <c:pt idx="595">
                  <c:v>27135999.123525213</c:v>
                </c:pt>
                <c:pt idx="596">
                  <c:v>27053490.971663591</c:v>
                </c:pt>
                <c:pt idx="597">
                  <c:v>27315286.717824664</c:v>
                </c:pt>
                <c:pt idx="598">
                  <c:v>27318056.866125807</c:v>
                </c:pt>
                <c:pt idx="599">
                  <c:v>27210837.404888563</c:v>
                </c:pt>
                <c:pt idx="600">
                  <c:v>27086806.635482568</c:v>
                </c:pt>
                <c:pt idx="601">
                  <c:v>27363669.570642471</c:v>
                </c:pt>
                <c:pt idx="602">
                  <c:v>27305782.228930347</c:v>
                </c:pt>
                <c:pt idx="603">
                  <c:v>27461097.64430334</c:v>
                </c:pt>
                <c:pt idx="604">
                  <c:v>27432156.810304701</c:v>
                </c:pt>
                <c:pt idx="605">
                  <c:v>27399770.682931956</c:v>
                </c:pt>
                <c:pt idx="606">
                  <c:v>27088337.248020686</c:v>
                </c:pt>
                <c:pt idx="607">
                  <c:v>27172821.007976308</c:v>
                </c:pt>
                <c:pt idx="608">
                  <c:v>26901261.980539393</c:v>
                </c:pt>
                <c:pt idx="609">
                  <c:v>26376771.366463166</c:v>
                </c:pt>
                <c:pt idx="610">
                  <c:v>26615230.955233693</c:v>
                </c:pt>
                <c:pt idx="611">
                  <c:v>26973589.872703742</c:v>
                </c:pt>
                <c:pt idx="612">
                  <c:v>27228388.075825941</c:v>
                </c:pt>
                <c:pt idx="613">
                  <c:v>27103729.368173104</c:v>
                </c:pt>
                <c:pt idx="614">
                  <c:v>26872616.17205001</c:v>
                </c:pt>
                <c:pt idx="615">
                  <c:v>27301767.144744933</c:v>
                </c:pt>
                <c:pt idx="616">
                  <c:v>26935980.409792371</c:v>
                </c:pt>
                <c:pt idx="617">
                  <c:v>27140701.690270346</c:v>
                </c:pt>
                <c:pt idx="618">
                  <c:v>27470306.67370034</c:v>
                </c:pt>
                <c:pt idx="619">
                  <c:v>27084393.398832444</c:v>
                </c:pt>
                <c:pt idx="620">
                  <c:v>26760654.954875078</c:v>
                </c:pt>
                <c:pt idx="621">
                  <c:v>27038260.550381511</c:v>
                </c:pt>
                <c:pt idx="622">
                  <c:v>26870838.329290118</c:v>
                </c:pt>
                <c:pt idx="623">
                  <c:v>27090099.773021799</c:v>
                </c:pt>
                <c:pt idx="624">
                  <c:v>27235476.288760409</c:v>
                </c:pt>
                <c:pt idx="625">
                  <c:v>27283333.16353463</c:v>
                </c:pt>
                <c:pt idx="626">
                  <c:v>26991223.015306976</c:v>
                </c:pt>
                <c:pt idx="627">
                  <c:v>26917599.191570081</c:v>
                </c:pt>
                <c:pt idx="628">
                  <c:v>26934138.609346528</c:v>
                </c:pt>
                <c:pt idx="629">
                  <c:v>27175121.299404874</c:v>
                </c:pt>
                <c:pt idx="630">
                  <c:v>27438290.333944939</c:v>
                </c:pt>
                <c:pt idx="631">
                  <c:v>27828747.369709231</c:v>
                </c:pt>
                <c:pt idx="632">
                  <c:v>27775898.915296271</c:v>
                </c:pt>
                <c:pt idx="633">
                  <c:v>27645182.88269541</c:v>
                </c:pt>
                <c:pt idx="634">
                  <c:v>27685898.835708573</c:v>
                </c:pt>
                <c:pt idx="635">
                  <c:v>27753490.160112865</c:v>
                </c:pt>
                <c:pt idx="636">
                  <c:v>27794697.030610774</c:v>
                </c:pt>
                <c:pt idx="637">
                  <c:v>27597527.030081522</c:v>
                </c:pt>
                <c:pt idx="638">
                  <c:v>27751433.386845179</c:v>
                </c:pt>
                <c:pt idx="639">
                  <c:v>28019121.62242296</c:v>
                </c:pt>
                <c:pt idx="640">
                  <c:v>27955001.849238504</c:v>
                </c:pt>
                <c:pt idx="641">
                  <c:v>27935873.664748706</c:v>
                </c:pt>
                <c:pt idx="642">
                  <c:v>27837906.188323345</c:v>
                </c:pt>
                <c:pt idx="643">
                  <c:v>27626622.067426179</c:v>
                </c:pt>
                <c:pt idx="644">
                  <c:v>27777221.17124081</c:v>
                </c:pt>
                <c:pt idx="645">
                  <c:v>27690454.942625195</c:v>
                </c:pt>
                <c:pt idx="646">
                  <c:v>27588419.030913342</c:v>
                </c:pt>
                <c:pt idx="647">
                  <c:v>27663098.9900495</c:v>
                </c:pt>
                <c:pt idx="648">
                  <c:v>27911307.713338617</c:v>
                </c:pt>
                <c:pt idx="649">
                  <c:v>28246985.191097468</c:v>
                </c:pt>
                <c:pt idx="650">
                  <c:v>28302031.290574819</c:v>
                </c:pt>
                <c:pt idx="651">
                  <c:v>28012424.108120989</c:v>
                </c:pt>
                <c:pt idx="652">
                  <c:v>27893248.975944016</c:v>
                </c:pt>
                <c:pt idx="653">
                  <c:v>27878648.268567842</c:v>
                </c:pt>
                <c:pt idx="654">
                  <c:v>27842729.305704594</c:v>
                </c:pt>
                <c:pt idx="655">
                  <c:v>27744906.053686026</c:v>
                </c:pt>
                <c:pt idx="656">
                  <c:v>27743447.706605535</c:v>
                </c:pt>
                <c:pt idx="657">
                  <c:v>27862286.649017002</c:v>
                </c:pt>
                <c:pt idx="658">
                  <c:v>27811347.354805261</c:v>
                </c:pt>
                <c:pt idx="659">
                  <c:v>27422389.451247685</c:v>
                </c:pt>
                <c:pt idx="660">
                  <c:v>27208847.095884006</c:v>
                </c:pt>
                <c:pt idx="661">
                  <c:v>27083964.099294588</c:v>
                </c:pt>
                <c:pt idx="662">
                  <c:v>27341512.635470413</c:v>
                </c:pt>
                <c:pt idx="663">
                  <c:v>27087741.428722519</c:v>
                </c:pt>
                <c:pt idx="664">
                  <c:v>27469221.323868074</c:v>
                </c:pt>
                <c:pt idx="665">
                  <c:v>27420209.248080309</c:v>
                </c:pt>
                <c:pt idx="666">
                  <c:v>27211058.746642102</c:v>
                </c:pt>
                <c:pt idx="667">
                  <c:v>26861217.584186591</c:v>
                </c:pt>
                <c:pt idx="668">
                  <c:v>26932464.651871819</c:v>
                </c:pt>
                <c:pt idx="669">
                  <c:v>26840941.395013556</c:v>
                </c:pt>
                <c:pt idx="670">
                  <c:v>26767496.524830066</c:v>
                </c:pt>
                <c:pt idx="671">
                  <c:v>26589429.981571361</c:v>
                </c:pt>
                <c:pt idx="672">
                  <c:v>26728087.835145418</c:v>
                </c:pt>
                <c:pt idx="673">
                  <c:v>26853648.997657351</c:v>
                </c:pt>
                <c:pt idx="674">
                  <c:v>26738153.635539148</c:v>
                </c:pt>
                <c:pt idx="675">
                  <c:v>26841730.365126595</c:v>
                </c:pt>
                <c:pt idx="676">
                  <c:v>26971968.464880224</c:v>
                </c:pt>
                <c:pt idx="677">
                  <c:v>27116275.384797383</c:v>
                </c:pt>
                <c:pt idx="678">
                  <c:v>27007649.934040602</c:v>
                </c:pt>
                <c:pt idx="679">
                  <c:v>27114553.29017381</c:v>
                </c:pt>
                <c:pt idx="680">
                  <c:v>27153543.715494834</c:v>
                </c:pt>
                <c:pt idx="681">
                  <c:v>27323855.590260088</c:v>
                </c:pt>
                <c:pt idx="682">
                  <c:v>27640277.997572768</c:v>
                </c:pt>
                <c:pt idx="683">
                  <c:v>27593793.603109863</c:v>
                </c:pt>
                <c:pt idx="684">
                  <c:v>27400851.268822122</c:v>
                </c:pt>
                <c:pt idx="685">
                  <c:v>27003106.43402468</c:v>
                </c:pt>
                <c:pt idx="686">
                  <c:v>26914953.701640479</c:v>
                </c:pt>
                <c:pt idx="687">
                  <c:v>26958540.546528563</c:v>
                </c:pt>
                <c:pt idx="688">
                  <c:v>27007427.765236765</c:v>
                </c:pt>
                <c:pt idx="689">
                  <c:v>26853371.266537938</c:v>
                </c:pt>
                <c:pt idx="690">
                  <c:v>26727613.682975162</c:v>
                </c:pt>
                <c:pt idx="691">
                  <c:v>26913621.978242669</c:v>
                </c:pt>
                <c:pt idx="692">
                  <c:v>26900718.252000537</c:v>
                </c:pt>
                <c:pt idx="693">
                  <c:v>26652654.517125312</c:v>
                </c:pt>
                <c:pt idx="694">
                  <c:v>26750329.113600437</c:v>
                </c:pt>
                <c:pt idx="695">
                  <c:v>26558000.058097284</c:v>
                </c:pt>
                <c:pt idx="696">
                  <c:v>26305045.082600802</c:v>
                </c:pt>
                <c:pt idx="697">
                  <c:v>26324118.701624025</c:v>
                </c:pt>
                <c:pt idx="698">
                  <c:v>26885353.822098296</c:v>
                </c:pt>
                <c:pt idx="699">
                  <c:v>27006407.908244893</c:v>
                </c:pt>
                <c:pt idx="700">
                  <c:v>27116029.680325817</c:v>
                </c:pt>
                <c:pt idx="701">
                  <c:v>26800498.012806583</c:v>
                </c:pt>
                <c:pt idx="702">
                  <c:v>27147023.800536297</c:v>
                </c:pt>
                <c:pt idx="703">
                  <c:v>27275886.912704818</c:v>
                </c:pt>
                <c:pt idx="704">
                  <c:v>27388034.151238885</c:v>
                </c:pt>
                <c:pt idx="705">
                  <c:v>27427355.919138405</c:v>
                </c:pt>
                <c:pt idx="706">
                  <c:v>27546467.218845081</c:v>
                </c:pt>
                <c:pt idx="707">
                  <c:v>27292046.815226775</c:v>
                </c:pt>
                <c:pt idx="708">
                  <c:v>27511604.487513289</c:v>
                </c:pt>
                <c:pt idx="709">
                  <c:v>27663300.350762326</c:v>
                </c:pt>
                <c:pt idx="710">
                  <c:v>27682011.383200616</c:v>
                </c:pt>
                <c:pt idx="711">
                  <c:v>27817080.035080589</c:v>
                </c:pt>
                <c:pt idx="712">
                  <c:v>27667163.485483598</c:v>
                </c:pt>
                <c:pt idx="713">
                  <c:v>27605616.378612306</c:v>
                </c:pt>
                <c:pt idx="714">
                  <c:v>27672870.143019099</c:v>
                </c:pt>
                <c:pt idx="715">
                  <c:v>27824698.583702918</c:v>
                </c:pt>
                <c:pt idx="716">
                  <c:v>27691425.419715837</c:v>
                </c:pt>
                <c:pt idx="717">
                  <c:v>27826260.156727169</c:v>
                </c:pt>
                <c:pt idx="718">
                  <c:v>27488686.715522368</c:v>
                </c:pt>
                <c:pt idx="719">
                  <c:v>27949567.310583413</c:v>
                </c:pt>
                <c:pt idx="720">
                  <c:v>28154329.885235406</c:v>
                </c:pt>
                <c:pt idx="721">
                  <c:v>28067834.068805534</c:v>
                </c:pt>
                <c:pt idx="722">
                  <c:v>28320523.414344382</c:v>
                </c:pt>
                <c:pt idx="723">
                  <c:v>28340542.583137754</c:v>
                </c:pt>
                <c:pt idx="724">
                  <c:v>28347907.931067575</c:v>
                </c:pt>
                <c:pt idx="725">
                  <c:v>28099961.496620063</c:v>
                </c:pt>
                <c:pt idx="726">
                  <c:v>27983758.358994272</c:v>
                </c:pt>
                <c:pt idx="727">
                  <c:v>27951172.545385148</c:v>
                </c:pt>
                <c:pt idx="728">
                  <c:v>28305873.360678408</c:v>
                </c:pt>
                <c:pt idx="729">
                  <c:v>28381897.410130903</c:v>
                </c:pt>
                <c:pt idx="730">
                  <c:v>28398303.088178661</c:v>
                </c:pt>
                <c:pt idx="731">
                  <c:v>28348118.875045102</c:v>
                </c:pt>
                <c:pt idx="732">
                  <c:v>28450663.982593246</c:v>
                </c:pt>
                <c:pt idx="733">
                  <c:v>28354911.656694956</c:v>
                </c:pt>
                <c:pt idx="734">
                  <c:v>28253227.246586192</c:v>
                </c:pt>
                <c:pt idx="735">
                  <c:v>28238125.008348439</c:v>
                </c:pt>
                <c:pt idx="736">
                  <c:v>28213697.047555808</c:v>
                </c:pt>
                <c:pt idx="737">
                  <c:v>28067708.595400218</c:v>
                </c:pt>
                <c:pt idx="738">
                  <c:v>28336673.412290253</c:v>
                </c:pt>
                <c:pt idx="739">
                  <c:v>28275254.570314977</c:v>
                </c:pt>
                <c:pt idx="740">
                  <c:v>28155732.83004649</c:v>
                </c:pt>
                <c:pt idx="741">
                  <c:v>27840303.65633383</c:v>
                </c:pt>
                <c:pt idx="742">
                  <c:v>27717286.699260008</c:v>
                </c:pt>
                <c:pt idx="743">
                  <c:v>27757682.307251956</c:v>
                </c:pt>
                <c:pt idx="744">
                  <c:v>27899007.274228718</c:v>
                </c:pt>
                <c:pt idx="745">
                  <c:v>27798191.706498388</c:v>
                </c:pt>
                <c:pt idx="746">
                  <c:v>28278165.516746305</c:v>
                </c:pt>
                <c:pt idx="747">
                  <c:v>28473062.121090926</c:v>
                </c:pt>
                <c:pt idx="748">
                  <c:v>28682767.226196062</c:v>
                </c:pt>
                <c:pt idx="749">
                  <c:v>28819713.883785207</c:v>
                </c:pt>
                <c:pt idx="750">
                  <c:v>28843373.746643927</c:v>
                </c:pt>
                <c:pt idx="751">
                  <c:v>28985665.814242344</c:v>
                </c:pt>
                <c:pt idx="752">
                  <c:v>28852199.034279011</c:v>
                </c:pt>
                <c:pt idx="753">
                  <c:v>28878366.923261244</c:v>
                </c:pt>
                <c:pt idx="754">
                  <c:v>29015047.499315277</c:v>
                </c:pt>
                <c:pt idx="755">
                  <c:v>28597305.135393739</c:v>
                </c:pt>
                <c:pt idx="756">
                  <c:v>28726040.527763627</c:v>
                </c:pt>
                <c:pt idx="757">
                  <c:v>28916376.943927396</c:v>
                </c:pt>
                <c:pt idx="758">
                  <c:v>29177258.433784064</c:v>
                </c:pt>
                <c:pt idx="759">
                  <c:v>29082004.028565679</c:v>
                </c:pt>
                <c:pt idx="760">
                  <c:v>29047724.800291911</c:v>
                </c:pt>
                <c:pt idx="761">
                  <c:v>29090350.79593708</c:v>
                </c:pt>
                <c:pt idx="762">
                  <c:v>28579460.344191898</c:v>
                </c:pt>
                <c:pt idx="763">
                  <c:v>28955956.366121743</c:v>
                </c:pt>
                <c:pt idx="764">
                  <c:v>29206868.529983651</c:v>
                </c:pt>
                <c:pt idx="765">
                  <c:v>29189483.224697862</c:v>
                </c:pt>
                <c:pt idx="766">
                  <c:v>28964108.030080255</c:v>
                </c:pt>
                <c:pt idx="767">
                  <c:v>29204960.577704303</c:v>
                </c:pt>
                <c:pt idx="768">
                  <c:v>29274197.147580311</c:v>
                </c:pt>
                <c:pt idx="769">
                  <c:v>29217184.658075821</c:v>
                </c:pt>
                <c:pt idx="770">
                  <c:v>28767688.748979401</c:v>
                </c:pt>
                <c:pt idx="771">
                  <c:v>28712804.815449446</c:v>
                </c:pt>
                <c:pt idx="772">
                  <c:v>28817150.063549127</c:v>
                </c:pt>
                <c:pt idx="773">
                  <c:v>28253932.443069153</c:v>
                </c:pt>
                <c:pt idx="774">
                  <c:v>28553451.273597382</c:v>
                </c:pt>
                <c:pt idx="775">
                  <c:v>28386161.367318776</c:v>
                </c:pt>
                <c:pt idx="776">
                  <c:v>28114164.396283843</c:v>
                </c:pt>
                <c:pt idx="777">
                  <c:v>28293307.630511682</c:v>
                </c:pt>
                <c:pt idx="778">
                  <c:v>28077422.947829843</c:v>
                </c:pt>
                <c:pt idx="779">
                  <c:v>28503944.801105898</c:v>
                </c:pt>
                <c:pt idx="780">
                  <c:v>28732653.729607631</c:v>
                </c:pt>
                <c:pt idx="781">
                  <c:v>28702620.966294643</c:v>
                </c:pt>
                <c:pt idx="782">
                  <c:v>29006453.137046725</c:v>
                </c:pt>
                <c:pt idx="783">
                  <c:v>28799923.533112913</c:v>
                </c:pt>
                <c:pt idx="784">
                  <c:v>29057572.774026506</c:v>
                </c:pt>
                <c:pt idx="785">
                  <c:v>29129747.790757768</c:v>
                </c:pt>
                <c:pt idx="786">
                  <c:v>29240530.517851394</c:v>
                </c:pt>
                <c:pt idx="787">
                  <c:v>29030021.313655771</c:v>
                </c:pt>
                <c:pt idx="788">
                  <c:v>29379980.306136787</c:v>
                </c:pt>
                <c:pt idx="789">
                  <c:v>29343727.332852636</c:v>
                </c:pt>
                <c:pt idx="790">
                  <c:v>29575301.145838223</c:v>
                </c:pt>
                <c:pt idx="791">
                  <c:v>29517338.311970655</c:v>
                </c:pt>
                <c:pt idx="792">
                  <c:v>29309834.834101357</c:v>
                </c:pt>
                <c:pt idx="793">
                  <c:v>29567348.391918324</c:v>
                </c:pt>
                <c:pt idx="794">
                  <c:v>29597766.347683694</c:v>
                </c:pt>
                <c:pt idx="795">
                  <c:v>29461231.498972684</c:v>
                </c:pt>
                <c:pt idx="796">
                  <c:v>29973883.988614392</c:v>
                </c:pt>
                <c:pt idx="797">
                  <c:v>29927550.558957312</c:v>
                </c:pt>
                <c:pt idx="798">
                  <c:v>29805620.138565142</c:v>
                </c:pt>
                <c:pt idx="799">
                  <c:v>29724421.762704551</c:v>
                </c:pt>
                <c:pt idx="800">
                  <c:v>29868828.281316847</c:v>
                </c:pt>
                <c:pt idx="801">
                  <c:v>29681619.114409026</c:v>
                </c:pt>
                <c:pt idx="802">
                  <c:v>29840089.242367417</c:v>
                </c:pt>
                <c:pt idx="803">
                  <c:v>29471853.560268689</c:v>
                </c:pt>
                <c:pt idx="804">
                  <c:v>29487777.805700228</c:v>
                </c:pt>
                <c:pt idx="805">
                  <c:v>29604123.799242344</c:v>
                </c:pt>
                <c:pt idx="806">
                  <c:v>29865722.996872932</c:v>
                </c:pt>
                <c:pt idx="807">
                  <c:v>29731580.082476191</c:v>
                </c:pt>
                <c:pt idx="808">
                  <c:v>30071824.460253894</c:v>
                </c:pt>
                <c:pt idx="809">
                  <c:v>30073072.830425795</c:v>
                </c:pt>
                <c:pt idx="810">
                  <c:v>29876635.562504705</c:v>
                </c:pt>
                <c:pt idx="811">
                  <c:v>30062997.610993188</c:v>
                </c:pt>
                <c:pt idx="812">
                  <c:v>29728406.853995211</c:v>
                </c:pt>
                <c:pt idx="813">
                  <c:v>29568038.345876407</c:v>
                </c:pt>
                <c:pt idx="814">
                  <c:v>29650583.044340298</c:v>
                </c:pt>
                <c:pt idx="815">
                  <c:v>29763552.005502939</c:v>
                </c:pt>
                <c:pt idx="816">
                  <c:v>29796260.436938565</c:v>
                </c:pt>
                <c:pt idx="817">
                  <c:v>29838929.059546981</c:v>
                </c:pt>
                <c:pt idx="818">
                  <c:v>29832432.795893438</c:v>
                </c:pt>
                <c:pt idx="819">
                  <c:v>29360474.809421852</c:v>
                </c:pt>
                <c:pt idx="820">
                  <c:v>29087266.398126971</c:v>
                </c:pt>
                <c:pt idx="821">
                  <c:v>29119733.816933975</c:v>
                </c:pt>
                <c:pt idx="822">
                  <c:v>29125968.057676807</c:v>
                </c:pt>
                <c:pt idx="823">
                  <c:v>28479138.371889569</c:v>
                </c:pt>
                <c:pt idx="824">
                  <c:v>28083054.491643321</c:v>
                </c:pt>
                <c:pt idx="825">
                  <c:v>28415088.000398744</c:v>
                </c:pt>
                <c:pt idx="826">
                  <c:v>28658150.916844212</c:v>
                </c:pt>
                <c:pt idx="827">
                  <c:v>28874175.09569202</c:v>
                </c:pt>
                <c:pt idx="828">
                  <c:v>28947871.751927126</c:v>
                </c:pt>
                <c:pt idx="829">
                  <c:v>29056109.821831003</c:v>
                </c:pt>
                <c:pt idx="830">
                  <c:v>29149390.435714442</c:v>
                </c:pt>
                <c:pt idx="831">
                  <c:v>29137164.326466102</c:v>
                </c:pt>
                <c:pt idx="832">
                  <c:v>29182187.478562918</c:v>
                </c:pt>
                <c:pt idx="833">
                  <c:v>29006990.534270838</c:v>
                </c:pt>
                <c:pt idx="834">
                  <c:v>28921507.373626269</c:v>
                </c:pt>
                <c:pt idx="835">
                  <c:v>28926971.55756769</c:v>
                </c:pt>
                <c:pt idx="836">
                  <c:v>29089257.714603834</c:v>
                </c:pt>
                <c:pt idx="837">
                  <c:v>29091578.980439067</c:v>
                </c:pt>
                <c:pt idx="838">
                  <c:v>28967700.341964141</c:v>
                </c:pt>
                <c:pt idx="839">
                  <c:v>29023144.007430181</c:v>
                </c:pt>
                <c:pt idx="840">
                  <c:v>28770543.385284245</c:v>
                </c:pt>
                <c:pt idx="841">
                  <c:v>28725098.536800157</c:v>
                </c:pt>
                <c:pt idx="842">
                  <c:v>28696559.275691323</c:v>
                </c:pt>
                <c:pt idx="843">
                  <c:v>28787897.493758939</c:v>
                </c:pt>
                <c:pt idx="844">
                  <c:v>29067413.295949057</c:v>
                </c:pt>
                <c:pt idx="845">
                  <c:v>29027488.748746037</c:v>
                </c:pt>
                <c:pt idx="846">
                  <c:v>29051077.174242359</c:v>
                </c:pt>
                <c:pt idx="847">
                  <c:v>28724549.23799305</c:v>
                </c:pt>
                <c:pt idx="848">
                  <c:v>28792692.054829553</c:v>
                </c:pt>
                <c:pt idx="849">
                  <c:v>28839074.979154378</c:v>
                </c:pt>
                <c:pt idx="850">
                  <c:v>28749509.229325823</c:v>
                </c:pt>
                <c:pt idx="851">
                  <c:v>29038648.580997456</c:v>
                </c:pt>
                <c:pt idx="852">
                  <c:v>29030461.239631895</c:v>
                </c:pt>
                <c:pt idx="853">
                  <c:v>29160221.046565026</c:v>
                </c:pt>
                <c:pt idx="854">
                  <c:v>29296505.465350069</c:v>
                </c:pt>
                <c:pt idx="855">
                  <c:v>29225874.424576137</c:v>
                </c:pt>
                <c:pt idx="856">
                  <c:v>29349739.362472564</c:v>
                </c:pt>
                <c:pt idx="857">
                  <c:v>29388965.538403917</c:v>
                </c:pt>
                <c:pt idx="858">
                  <c:v>29526448.424305469</c:v>
                </c:pt>
                <c:pt idx="859">
                  <c:v>29491721.545172382</c:v>
                </c:pt>
                <c:pt idx="860">
                  <c:v>29549933.460677136</c:v>
                </c:pt>
                <c:pt idx="861">
                  <c:v>29665627.358406037</c:v>
                </c:pt>
                <c:pt idx="862">
                  <c:v>29806749.994814608</c:v>
                </c:pt>
                <c:pt idx="863">
                  <c:v>29722529.377918676</c:v>
                </c:pt>
                <c:pt idx="864">
                  <c:v>29744564.503157761</c:v>
                </c:pt>
                <c:pt idx="865">
                  <c:v>29601827.452019982</c:v>
                </c:pt>
                <c:pt idx="866">
                  <c:v>29444332.268164292</c:v>
                </c:pt>
                <c:pt idx="867">
                  <c:v>29541348.803928353</c:v>
                </c:pt>
                <c:pt idx="868">
                  <c:v>29625233.506742217</c:v>
                </c:pt>
                <c:pt idx="869">
                  <c:v>29764376.748284463</c:v>
                </c:pt>
                <c:pt idx="870">
                  <c:v>29999677.046348237</c:v>
                </c:pt>
                <c:pt idx="871">
                  <c:v>29925392.582875654</c:v>
                </c:pt>
                <c:pt idx="872">
                  <c:v>30042012.210947532</c:v>
                </c:pt>
                <c:pt idx="873">
                  <c:v>29971029.695738308</c:v>
                </c:pt>
                <c:pt idx="874">
                  <c:v>29786084.304830085</c:v>
                </c:pt>
                <c:pt idx="875">
                  <c:v>29995635.255526062</c:v>
                </c:pt>
                <c:pt idx="876">
                  <c:v>29837637.152290788</c:v>
                </c:pt>
                <c:pt idx="877">
                  <c:v>29814760.397571389</c:v>
                </c:pt>
                <c:pt idx="878">
                  <c:v>29749545.446257379</c:v>
                </c:pt>
                <c:pt idx="879">
                  <c:v>29941270.295973774</c:v>
                </c:pt>
                <c:pt idx="880">
                  <c:v>29900552.942948524</c:v>
                </c:pt>
                <c:pt idx="881">
                  <c:v>30028254.019313827</c:v>
                </c:pt>
                <c:pt idx="882">
                  <c:v>29986036.856976882</c:v>
                </c:pt>
                <c:pt idx="883">
                  <c:v>29828596.044407707</c:v>
                </c:pt>
                <c:pt idx="884">
                  <c:v>29971245.219927024</c:v>
                </c:pt>
                <c:pt idx="885">
                  <c:v>29890976.728817698</c:v>
                </c:pt>
                <c:pt idx="886">
                  <c:v>30091570.5131437</c:v>
                </c:pt>
                <c:pt idx="887">
                  <c:v>30227664.798480373</c:v>
                </c:pt>
                <c:pt idx="888">
                  <c:v>30438300.699502736</c:v>
                </c:pt>
                <c:pt idx="889">
                  <c:v>30690730.750578362</c:v>
                </c:pt>
                <c:pt idx="890">
                  <c:v>30258113.8136505</c:v>
                </c:pt>
                <c:pt idx="891">
                  <c:v>30570286.898682054</c:v>
                </c:pt>
                <c:pt idx="892">
                  <c:v>30441939.762629773</c:v>
                </c:pt>
                <c:pt idx="893">
                  <c:v>30500166.989623804</c:v>
                </c:pt>
                <c:pt idx="894">
                  <c:v>30548492.45918731</c:v>
                </c:pt>
                <c:pt idx="895">
                  <c:v>30697740.151662111</c:v>
                </c:pt>
                <c:pt idx="896">
                  <c:v>30475316.251827531</c:v>
                </c:pt>
                <c:pt idx="897">
                  <c:v>30495074.207519405</c:v>
                </c:pt>
                <c:pt idx="898">
                  <c:v>30307814.12764575</c:v>
                </c:pt>
                <c:pt idx="899">
                  <c:v>30309475.692427356</c:v>
                </c:pt>
                <c:pt idx="900">
                  <c:v>29810995.564979758</c:v>
                </c:pt>
                <c:pt idx="901">
                  <c:v>29988824.202839062</c:v>
                </c:pt>
                <c:pt idx="902">
                  <c:v>30103427.591467381</c:v>
                </c:pt>
                <c:pt idx="903">
                  <c:v>29658674.82508513</c:v>
                </c:pt>
                <c:pt idx="904">
                  <c:v>29823738.201014604</c:v>
                </c:pt>
                <c:pt idx="905">
                  <c:v>29772730.704323459</c:v>
                </c:pt>
                <c:pt idx="906">
                  <c:v>30070721.405728471</c:v>
                </c:pt>
                <c:pt idx="907">
                  <c:v>30004261.234313279</c:v>
                </c:pt>
                <c:pt idx="908">
                  <c:v>29845487.474054102</c:v>
                </c:pt>
                <c:pt idx="909">
                  <c:v>30129467.582841262</c:v>
                </c:pt>
                <c:pt idx="910">
                  <c:v>30024700.330104355</c:v>
                </c:pt>
                <c:pt idx="911">
                  <c:v>30022976.066062875</c:v>
                </c:pt>
                <c:pt idx="912">
                  <c:v>30175241.255658451</c:v>
                </c:pt>
                <c:pt idx="913">
                  <c:v>30320791.422877084</c:v>
                </c:pt>
                <c:pt idx="914">
                  <c:v>30561667.310421441</c:v>
                </c:pt>
                <c:pt idx="915">
                  <c:v>30679248.522485692</c:v>
                </c:pt>
                <c:pt idx="916">
                  <c:v>30453538.098205402</c:v>
                </c:pt>
                <c:pt idx="917">
                  <c:v>30680130.759108353</c:v>
                </c:pt>
                <c:pt idx="918">
                  <c:v>30603746.924488325</c:v>
                </c:pt>
                <c:pt idx="919">
                  <c:v>30510306.28499192</c:v>
                </c:pt>
                <c:pt idx="920">
                  <c:v>30501059.979293611</c:v>
                </c:pt>
                <c:pt idx="921">
                  <c:v>30571349.507678673</c:v>
                </c:pt>
                <c:pt idx="922">
                  <c:v>30685711.803045765</c:v>
                </c:pt>
                <c:pt idx="923">
                  <c:v>30714061.921459898</c:v>
                </c:pt>
                <c:pt idx="924">
                  <c:v>30647089.415980056</c:v>
                </c:pt>
                <c:pt idx="925">
                  <c:v>30941931.277919155</c:v>
                </c:pt>
                <c:pt idx="926">
                  <c:v>30861933.674954396</c:v>
                </c:pt>
                <c:pt idx="927">
                  <c:v>30666532.617991421</c:v>
                </c:pt>
                <c:pt idx="928">
                  <c:v>30781936.071989637</c:v>
                </c:pt>
                <c:pt idx="929">
                  <c:v>31170871.789909791</c:v>
                </c:pt>
                <c:pt idx="930">
                  <c:v>30970832.609947316</c:v>
                </c:pt>
                <c:pt idx="931">
                  <c:v>31025379.568458077</c:v>
                </c:pt>
                <c:pt idx="932">
                  <c:v>31222964.889825109</c:v>
                </c:pt>
                <c:pt idx="933">
                  <c:v>31207717.761221327</c:v>
                </c:pt>
                <c:pt idx="934">
                  <c:v>31631761.149718691</c:v>
                </c:pt>
                <c:pt idx="935">
                  <c:v>31641169.39374705</c:v>
                </c:pt>
                <c:pt idx="936">
                  <c:v>31282582.747305762</c:v>
                </c:pt>
                <c:pt idx="937">
                  <c:v>31081104.848122198</c:v>
                </c:pt>
                <c:pt idx="938">
                  <c:v>31321383.254953384</c:v>
                </c:pt>
                <c:pt idx="939">
                  <c:v>30896002.96463313</c:v>
                </c:pt>
                <c:pt idx="940">
                  <c:v>31190762.715402063</c:v>
                </c:pt>
                <c:pt idx="941">
                  <c:v>31417264.682898827</c:v>
                </c:pt>
                <c:pt idx="942">
                  <c:v>31374693.357037585</c:v>
                </c:pt>
                <c:pt idx="943">
                  <c:v>31169505.325697165</c:v>
                </c:pt>
                <c:pt idx="944">
                  <c:v>31137646.478158068</c:v>
                </c:pt>
                <c:pt idx="945">
                  <c:v>31483408.359108344</c:v>
                </c:pt>
                <c:pt idx="946">
                  <c:v>31667268.820762627</c:v>
                </c:pt>
                <c:pt idx="947">
                  <c:v>31093863.675987288</c:v>
                </c:pt>
                <c:pt idx="948">
                  <c:v>31878054.092224523</c:v>
                </c:pt>
                <c:pt idx="949">
                  <c:v>31247263.119183384</c:v>
                </c:pt>
                <c:pt idx="950">
                  <c:v>30782767.15305201</c:v>
                </c:pt>
                <c:pt idx="951">
                  <c:v>30203540.477999546</c:v>
                </c:pt>
                <c:pt idx="952">
                  <c:v>30156809.88934819</c:v>
                </c:pt>
                <c:pt idx="953">
                  <c:v>29906339.876086656</c:v>
                </c:pt>
                <c:pt idx="954">
                  <c:v>29844119.460754842</c:v>
                </c:pt>
                <c:pt idx="955">
                  <c:v>30314656.668849319</c:v>
                </c:pt>
                <c:pt idx="956">
                  <c:v>30436680.796356969</c:v>
                </c:pt>
                <c:pt idx="957">
                  <c:v>30891738.195894521</c:v>
                </c:pt>
                <c:pt idx="958">
                  <c:v>30576108.503844757</c:v>
                </c:pt>
                <c:pt idx="959">
                  <c:v>31069821.051148713</c:v>
                </c:pt>
                <c:pt idx="960">
                  <c:v>31350405.957353566</c:v>
                </c:pt>
                <c:pt idx="961">
                  <c:v>31151884.679407768</c:v>
                </c:pt>
                <c:pt idx="962">
                  <c:v>31429854.530576851</c:v>
                </c:pt>
                <c:pt idx="963">
                  <c:v>31313560.563357614</c:v>
                </c:pt>
                <c:pt idx="964">
                  <c:v>31764054.178638998</c:v>
                </c:pt>
                <c:pt idx="965">
                  <c:v>32518385.610348757</c:v>
                </c:pt>
                <c:pt idx="966">
                  <c:v>32664015.52984171</c:v>
                </c:pt>
                <c:pt idx="967">
                  <c:v>32670566.732170649</c:v>
                </c:pt>
                <c:pt idx="968">
                  <c:v>33087631.43050985</c:v>
                </c:pt>
                <c:pt idx="969">
                  <c:v>33229292.791184708</c:v>
                </c:pt>
                <c:pt idx="970">
                  <c:v>33553437.086262595</c:v>
                </c:pt>
                <c:pt idx="971">
                  <c:v>33401981.556099065</c:v>
                </c:pt>
                <c:pt idx="972">
                  <c:v>33640373.309503697</c:v>
                </c:pt>
                <c:pt idx="973">
                  <c:v>33738856.197268687</c:v>
                </c:pt>
                <c:pt idx="974">
                  <c:v>33795388.713903345</c:v>
                </c:pt>
                <c:pt idx="975">
                  <c:v>33930057.845803373</c:v>
                </c:pt>
                <c:pt idx="976">
                  <c:v>33741903.203662679</c:v>
                </c:pt>
                <c:pt idx="977">
                  <c:v>34098038.348662846</c:v>
                </c:pt>
                <c:pt idx="978">
                  <c:v>34266293.444761686</c:v>
                </c:pt>
                <c:pt idx="979">
                  <c:v>34599442.723266095</c:v>
                </c:pt>
                <c:pt idx="980">
                  <c:v>34739350.006730124</c:v>
                </c:pt>
                <c:pt idx="981">
                  <c:v>34797730.783998236</c:v>
                </c:pt>
                <c:pt idx="982">
                  <c:v>34670957.826477669</c:v>
                </c:pt>
                <c:pt idx="983">
                  <c:v>34678202.999592498</c:v>
                </c:pt>
                <c:pt idx="984">
                  <c:v>34650063.193853013</c:v>
                </c:pt>
                <c:pt idx="985">
                  <c:v>34581605.366809346</c:v>
                </c:pt>
                <c:pt idx="986">
                  <c:v>34590213.38960132</c:v>
                </c:pt>
                <c:pt idx="987">
                  <c:v>34916060.763067015</c:v>
                </c:pt>
                <c:pt idx="988">
                  <c:v>34957353.942681499</c:v>
                </c:pt>
                <c:pt idx="989">
                  <c:v>34970631.180792555</c:v>
                </c:pt>
                <c:pt idx="990">
                  <c:v>34847628.354453944</c:v>
                </c:pt>
                <c:pt idx="991">
                  <c:v>34520200.303955346</c:v>
                </c:pt>
                <c:pt idx="992">
                  <c:v>33801238.806063987</c:v>
                </c:pt>
                <c:pt idx="993">
                  <c:v>33924819.829207577</c:v>
                </c:pt>
                <c:pt idx="994">
                  <c:v>33447800.383180816</c:v>
                </c:pt>
                <c:pt idx="995">
                  <c:v>33097595.540636722</c:v>
                </c:pt>
                <c:pt idx="996">
                  <c:v>32457303.124977093</c:v>
                </c:pt>
                <c:pt idx="997">
                  <c:v>33341838.196881961</c:v>
                </c:pt>
                <c:pt idx="998">
                  <c:v>34400396.470395207</c:v>
                </c:pt>
                <c:pt idx="999">
                  <c:v>34534197.683621757</c:v>
                </c:pt>
                <c:pt idx="1000">
                  <c:v>34515162.527923398</c:v>
                </c:pt>
                <c:pt idx="1001">
                  <c:v>34766672.826441184</c:v>
                </c:pt>
                <c:pt idx="1002">
                  <c:v>34771590.952727988</c:v>
                </c:pt>
                <c:pt idx="1003">
                  <c:v>34752440.306046583</c:v>
                </c:pt>
                <c:pt idx="1004">
                  <c:v>34769034.756018333</c:v>
                </c:pt>
                <c:pt idx="1005">
                  <c:v>34625005.724828608</c:v>
                </c:pt>
                <c:pt idx="1006">
                  <c:v>34284538.600234866</c:v>
                </c:pt>
                <c:pt idx="1007">
                  <c:v>34400234.652230404</c:v>
                </c:pt>
                <c:pt idx="1008">
                  <c:v>33970318.042376637</c:v>
                </c:pt>
                <c:pt idx="1009">
                  <c:v>33316780.335143629</c:v>
                </c:pt>
                <c:pt idx="1010">
                  <c:v>33769715.925723463</c:v>
                </c:pt>
                <c:pt idx="1011">
                  <c:v>34272720.029644936</c:v>
                </c:pt>
                <c:pt idx="1012">
                  <c:v>33777380.406723797</c:v>
                </c:pt>
                <c:pt idx="1013">
                  <c:v>33258152.916985869</c:v>
                </c:pt>
                <c:pt idx="1014">
                  <c:v>33225939.400880162</c:v>
                </c:pt>
                <c:pt idx="1015">
                  <c:v>32984197.566068806</c:v>
                </c:pt>
                <c:pt idx="1016">
                  <c:v>32716750.048279434</c:v>
                </c:pt>
                <c:pt idx="1017">
                  <c:v>32962226.275564</c:v>
                </c:pt>
                <c:pt idx="1018">
                  <c:v>33370541.600220948</c:v>
                </c:pt>
                <c:pt idx="1019">
                  <c:v>33385737.201448813</c:v>
                </c:pt>
                <c:pt idx="1020">
                  <c:v>33935383.98270192</c:v>
                </c:pt>
                <c:pt idx="1021">
                  <c:v>33721324.693557307</c:v>
                </c:pt>
                <c:pt idx="1022">
                  <c:v>33695852.199057788</c:v>
                </c:pt>
                <c:pt idx="1023">
                  <c:v>33220614.740794964</c:v>
                </c:pt>
                <c:pt idx="1024">
                  <c:v>32937338.878662948</c:v>
                </c:pt>
                <c:pt idx="1025">
                  <c:v>33531490.836277422</c:v>
                </c:pt>
                <c:pt idx="1026">
                  <c:v>33100726.747160308</c:v>
                </c:pt>
                <c:pt idx="1027">
                  <c:v>33804807.163269192</c:v>
                </c:pt>
                <c:pt idx="1028">
                  <c:v>34113372.703296199</c:v>
                </c:pt>
                <c:pt idx="1029">
                  <c:v>33585542.557276107</c:v>
                </c:pt>
                <c:pt idx="1030">
                  <c:v>34138863.051911749</c:v>
                </c:pt>
                <c:pt idx="1031">
                  <c:v>33994545.846198626</c:v>
                </c:pt>
                <c:pt idx="1032">
                  <c:v>33996106.193537474</c:v>
                </c:pt>
                <c:pt idx="1033">
                  <c:v>34198229.127520449</c:v>
                </c:pt>
                <c:pt idx="1034">
                  <c:v>34467711.849962451</c:v>
                </c:pt>
                <c:pt idx="1035">
                  <c:v>35208176.598245099</c:v>
                </c:pt>
                <c:pt idx="1036">
                  <c:v>34920147.669840194</c:v>
                </c:pt>
                <c:pt idx="1037">
                  <c:v>35137702.795598947</c:v>
                </c:pt>
                <c:pt idx="1038">
                  <c:v>35136258.87182989</c:v>
                </c:pt>
                <c:pt idx="1039">
                  <c:v>35111178.855279133</c:v>
                </c:pt>
                <c:pt idx="1040">
                  <c:v>35321701.32014399</c:v>
                </c:pt>
                <c:pt idx="1041">
                  <c:v>35536231.107564904</c:v>
                </c:pt>
                <c:pt idx="1042">
                  <c:v>35674313.489472553</c:v>
                </c:pt>
                <c:pt idx="1043">
                  <c:v>35297153.26464653</c:v>
                </c:pt>
                <c:pt idx="1044">
                  <c:v>35199310.00598684</c:v>
                </c:pt>
                <c:pt idx="1045">
                  <c:v>35111384.245532893</c:v>
                </c:pt>
                <c:pt idx="1046">
                  <c:v>35415103.414463848</c:v>
                </c:pt>
                <c:pt idx="1047">
                  <c:v>35123987.745026708</c:v>
                </c:pt>
                <c:pt idx="1048">
                  <c:v>35022205.995851718</c:v>
                </c:pt>
                <c:pt idx="1049">
                  <c:v>35164298.688772611</c:v>
                </c:pt>
                <c:pt idx="1050">
                  <c:v>34602017.582159452</c:v>
                </c:pt>
                <c:pt idx="1051">
                  <c:v>35165971.856465653</c:v>
                </c:pt>
                <c:pt idx="1052">
                  <c:v>34922137.418073647</c:v>
                </c:pt>
                <c:pt idx="1053">
                  <c:v>34956732.228645608</c:v>
                </c:pt>
                <c:pt idx="1054">
                  <c:v>35401184.163970314</c:v>
                </c:pt>
                <c:pt idx="1055">
                  <c:v>35247025.099191613</c:v>
                </c:pt>
                <c:pt idx="1056">
                  <c:v>35820338.332015604</c:v>
                </c:pt>
                <c:pt idx="1057">
                  <c:v>35627088.305931918</c:v>
                </c:pt>
                <c:pt idx="1058">
                  <c:v>36085724.680753618</c:v>
                </c:pt>
                <c:pt idx="1059">
                  <c:v>35518930.972438224</c:v>
                </c:pt>
                <c:pt idx="1060">
                  <c:v>36016852.838319436</c:v>
                </c:pt>
                <c:pt idx="1061">
                  <c:v>35677772.970878057</c:v>
                </c:pt>
                <c:pt idx="1062">
                  <c:v>35165360.38782233</c:v>
                </c:pt>
                <c:pt idx="1063">
                  <c:v>34527727.67119614</c:v>
                </c:pt>
                <c:pt idx="1064">
                  <c:v>34661401.165320672</c:v>
                </c:pt>
                <c:pt idx="1065">
                  <c:v>34602776.543181553</c:v>
                </c:pt>
                <c:pt idx="1066">
                  <c:v>35075704.11734689</c:v>
                </c:pt>
                <c:pt idx="1067">
                  <c:v>34915483.703477964</c:v>
                </c:pt>
                <c:pt idx="1068">
                  <c:v>34561560.241454102</c:v>
                </c:pt>
                <c:pt idx="1069">
                  <c:v>34474215.634044118</c:v>
                </c:pt>
                <c:pt idx="1070">
                  <c:v>34374532.196298517</c:v>
                </c:pt>
                <c:pt idx="1071">
                  <c:v>34390992.254514568</c:v>
                </c:pt>
                <c:pt idx="1072">
                  <c:v>34585554.947356917</c:v>
                </c:pt>
                <c:pt idx="1073">
                  <c:v>34783971.764269315</c:v>
                </c:pt>
                <c:pt idx="1074">
                  <c:v>34983393.853074454</c:v>
                </c:pt>
                <c:pt idx="1075">
                  <c:v>35008434.795025021</c:v>
                </c:pt>
                <c:pt idx="1076">
                  <c:v>34939689.101707913</c:v>
                </c:pt>
                <c:pt idx="1077">
                  <c:v>35183079.27615875</c:v>
                </c:pt>
                <c:pt idx="1078">
                  <c:v>34911683.070353456</c:v>
                </c:pt>
                <c:pt idx="1079">
                  <c:v>34353184.360484004</c:v>
                </c:pt>
                <c:pt idx="1080">
                  <c:v>34523109.055020057</c:v>
                </c:pt>
                <c:pt idx="1081">
                  <c:v>34612979.496519148</c:v>
                </c:pt>
                <c:pt idx="1082">
                  <c:v>34662662.754016899</c:v>
                </c:pt>
                <c:pt idx="1083">
                  <c:v>34831961.673280366</c:v>
                </c:pt>
                <c:pt idx="1084">
                  <c:v>34825664.433212891</c:v>
                </c:pt>
                <c:pt idx="1085">
                  <c:v>34473666.615622565</c:v>
                </c:pt>
                <c:pt idx="1086">
                  <c:v>34486553.361994311</c:v>
                </c:pt>
                <c:pt idx="1087">
                  <c:v>34298111.201014444</c:v>
                </c:pt>
                <c:pt idx="1088">
                  <c:v>34075188.438683152</c:v>
                </c:pt>
                <c:pt idx="1089">
                  <c:v>34446209.496456638</c:v>
                </c:pt>
                <c:pt idx="1090">
                  <c:v>34756896.565926574</c:v>
                </c:pt>
                <c:pt idx="1091">
                  <c:v>34363640.892947532</c:v>
                </c:pt>
                <c:pt idx="1092">
                  <c:v>34255459.906929761</c:v>
                </c:pt>
                <c:pt idx="1093">
                  <c:v>34691412.234628789</c:v>
                </c:pt>
                <c:pt idx="1094">
                  <c:v>35109446.905016333</c:v>
                </c:pt>
                <c:pt idx="1095">
                  <c:v>35035757.067897171</c:v>
                </c:pt>
                <c:pt idx="1096">
                  <c:v>35072628.156355456</c:v>
                </c:pt>
                <c:pt idx="1097">
                  <c:v>35205122.023356885</c:v>
                </c:pt>
                <c:pt idx="1098">
                  <c:v>35272043.845055602</c:v>
                </c:pt>
                <c:pt idx="1099">
                  <c:v>35156451.308445305</c:v>
                </c:pt>
                <c:pt idx="1100">
                  <c:v>35262427.938083135</c:v>
                </c:pt>
                <c:pt idx="1101">
                  <c:v>35333644.714550354</c:v>
                </c:pt>
                <c:pt idx="1102">
                  <c:v>35565118.38635572</c:v>
                </c:pt>
                <c:pt idx="1103">
                  <c:v>35603615.287825435</c:v>
                </c:pt>
                <c:pt idx="1104">
                  <c:v>35391945.770020835</c:v>
                </c:pt>
                <c:pt idx="1105">
                  <c:v>35363111.135794327</c:v>
                </c:pt>
                <c:pt idx="1106">
                  <c:v>35847933.270258777</c:v>
                </c:pt>
                <c:pt idx="1107">
                  <c:v>35818813.21921397</c:v>
                </c:pt>
                <c:pt idx="1108">
                  <c:v>35668684.079898179</c:v>
                </c:pt>
                <c:pt idx="1109">
                  <c:v>35807443.980403453</c:v>
                </c:pt>
                <c:pt idx="1110">
                  <c:v>35839562.418813363</c:v>
                </c:pt>
                <c:pt idx="1111">
                  <c:v>35684155.363689408</c:v>
                </c:pt>
                <c:pt idx="1112">
                  <c:v>35674101.376931645</c:v>
                </c:pt>
                <c:pt idx="1113">
                  <c:v>35529982.360265724</c:v>
                </c:pt>
                <c:pt idx="1114">
                  <c:v>35696019.381120123</c:v>
                </c:pt>
                <c:pt idx="1115">
                  <c:v>35552654.935091354</c:v>
                </c:pt>
                <c:pt idx="1116">
                  <c:v>35630156.281159692</c:v>
                </c:pt>
                <c:pt idx="1117">
                  <c:v>35764367.475533709</c:v>
                </c:pt>
                <c:pt idx="1118">
                  <c:v>35682662.899260104</c:v>
                </c:pt>
                <c:pt idx="1119">
                  <c:v>35614224.713137276</c:v>
                </c:pt>
                <c:pt idx="1120">
                  <c:v>35845233.623250253</c:v>
                </c:pt>
                <c:pt idx="1121">
                  <c:v>35877519.730478778</c:v>
                </c:pt>
                <c:pt idx="1122">
                  <c:v>35910063.922158845</c:v>
                </c:pt>
                <c:pt idx="1123">
                  <c:v>35747436.377427027</c:v>
                </c:pt>
                <c:pt idx="1124">
                  <c:v>35666055.30077333</c:v>
                </c:pt>
                <c:pt idx="1125">
                  <c:v>35879676.679931343</c:v>
                </c:pt>
                <c:pt idx="1126">
                  <c:v>35740001.546126045</c:v>
                </c:pt>
                <c:pt idx="1127">
                  <c:v>35685986.520804189</c:v>
                </c:pt>
                <c:pt idx="1128">
                  <c:v>35881657.212884367</c:v>
                </c:pt>
                <c:pt idx="1129">
                  <c:v>35406095.957200833</c:v>
                </c:pt>
                <c:pt idx="1130">
                  <c:v>35169630.033702172</c:v>
                </c:pt>
                <c:pt idx="1131">
                  <c:v>35521468.799540401</c:v>
                </c:pt>
                <c:pt idx="1132">
                  <c:v>35722341.990681343</c:v>
                </c:pt>
                <c:pt idx="1133">
                  <c:v>35668159.537742101</c:v>
                </c:pt>
                <c:pt idx="1134">
                  <c:v>36011952.550474934</c:v>
                </c:pt>
                <c:pt idx="1135">
                  <c:v>35611408.837609798</c:v>
                </c:pt>
                <c:pt idx="1136">
                  <c:v>35586396.004746214</c:v>
                </c:pt>
                <c:pt idx="1137">
                  <c:v>35897821.909302659</c:v>
                </c:pt>
                <c:pt idx="1138">
                  <c:v>36324548.357652076</c:v>
                </c:pt>
                <c:pt idx="1139">
                  <c:v>36862925.994253695</c:v>
                </c:pt>
                <c:pt idx="1140">
                  <c:v>36891016.629771583</c:v>
                </c:pt>
                <c:pt idx="1141">
                  <c:v>37372394.297389768</c:v>
                </c:pt>
                <c:pt idx="1142">
                  <c:v>37347771.752855353</c:v>
                </c:pt>
                <c:pt idx="1143">
                  <c:v>37516256.830936544</c:v>
                </c:pt>
                <c:pt idx="1144">
                  <c:v>37565854.703196831</c:v>
                </c:pt>
                <c:pt idx="1145">
                  <c:v>37347894.754688159</c:v>
                </c:pt>
                <c:pt idx="1146">
                  <c:v>37499824.421174064</c:v>
                </c:pt>
                <c:pt idx="1147">
                  <c:v>37208048.270480029</c:v>
                </c:pt>
                <c:pt idx="1148">
                  <c:v>36966246.703967698</c:v>
                </c:pt>
                <c:pt idx="1149">
                  <c:v>37346548.143862449</c:v>
                </c:pt>
                <c:pt idx="1150">
                  <c:v>37406534.567280546</c:v>
                </c:pt>
                <c:pt idx="1151">
                  <c:v>37723803.93401131</c:v>
                </c:pt>
                <c:pt idx="1152">
                  <c:v>37731020.622740492</c:v>
                </c:pt>
                <c:pt idx="1153">
                  <c:v>37465573.520026229</c:v>
                </c:pt>
                <c:pt idx="1154">
                  <c:v>37376319.869271375</c:v>
                </c:pt>
                <c:pt idx="1155">
                  <c:v>37761740.16016075</c:v>
                </c:pt>
                <c:pt idx="1156">
                  <c:v>37214800.54320956</c:v>
                </c:pt>
                <c:pt idx="1157">
                  <c:v>37184765.688150704</c:v>
                </c:pt>
                <c:pt idx="1158">
                  <c:v>37514571.23136609</c:v>
                </c:pt>
                <c:pt idx="1159">
                  <c:v>37681072.266798593</c:v>
                </c:pt>
                <c:pt idx="1160">
                  <c:v>38095833.492465191</c:v>
                </c:pt>
                <c:pt idx="1161">
                  <c:v>37516282.97993695</c:v>
                </c:pt>
                <c:pt idx="1162">
                  <c:v>37665748.57639461</c:v>
                </c:pt>
                <c:pt idx="1163">
                  <c:v>38158438.01423429</c:v>
                </c:pt>
                <c:pt idx="1164">
                  <c:v>38117042.72029157</c:v>
                </c:pt>
                <c:pt idx="1165">
                  <c:v>37820502.420258477</c:v>
                </c:pt>
                <c:pt idx="1166">
                  <c:v>37027637.121465795</c:v>
                </c:pt>
                <c:pt idx="1167">
                  <c:v>36205430.698940396</c:v>
                </c:pt>
                <c:pt idx="1168">
                  <c:v>34801390.834245063</c:v>
                </c:pt>
                <c:pt idx="1169">
                  <c:v>34291452.789525382</c:v>
                </c:pt>
                <c:pt idx="1170">
                  <c:v>35323591.001212053</c:v>
                </c:pt>
                <c:pt idx="1171">
                  <c:v>36175959.955230959</c:v>
                </c:pt>
                <c:pt idx="1172">
                  <c:v>35828249.015912019</c:v>
                </c:pt>
                <c:pt idx="1173">
                  <c:v>35808276.506931722</c:v>
                </c:pt>
                <c:pt idx="1174">
                  <c:v>34419301.084850013</c:v>
                </c:pt>
                <c:pt idx="1175">
                  <c:v>35341995.831903324</c:v>
                </c:pt>
                <c:pt idx="1176">
                  <c:v>35653383.296645492</c:v>
                </c:pt>
                <c:pt idx="1177">
                  <c:v>35200718.656034373</c:v>
                </c:pt>
                <c:pt idx="1178">
                  <c:v>36306720.993195981</c:v>
                </c:pt>
                <c:pt idx="1179">
                  <c:v>35490937.947664484</c:v>
                </c:pt>
                <c:pt idx="1180">
                  <c:v>35828064.251411587</c:v>
                </c:pt>
                <c:pt idx="1181">
                  <c:v>35695550.775881685</c:v>
                </c:pt>
                <c:pt idx="1182">
                  <c:v>35524065.204583146</c:v>
                </c:pt>
                <c:pt idx="1183">
                  <c:v>36065374.79284776</c:v>
                </c:pt>
                <c:pt idx="1184">
                  <c:v>36059051.705063723</c:v>
                </c:pt>
                <c:pt idx="1185">
                  <c:v>35670525.565127961</c:v>
                </c:pt>
                <c:pt idx="1186">
                  <c:v>34992907.147642478</c:v>
                </c:pt>
                <c:pt idx="1187">
                  <c:v>35533688.463404104</c:v>
                </c:pt>
                <c:pt idx="1188">
                  <c:v>35206824.103676617</c:v>
                </c:pt>
                <c:pt idx="1189">
                  <c:v>35505280.19111079</c:v>
                </c:pt>
                <c:pt idx="1190">
                  <c:v>35421451.417377695</c:v>
                </c:pt>
                <c:pt idx="1191">
                  <c:v>35471657.999705434</c:v>
                </c:pt>
                <c:pt idx="1192">
                  <c:v>34585744.335606672</c:v>
                </c:pt>
                <c:pt idx="1193">
                  <c:v>34605989.422010958</c:v>
                </c:pt>
                <c:pt idx="1194">
                  <c:v>34977267.339073017</c:v>
                </c:pt>
                <c:pt idx="1195">
                  <c:v>34796379.76711385</c:v>
                </c:pt>
                <c:pt idx="1196">
                  <c:v>35419742.342047982</c:v>
                </c:pt>
                <c:pt idx="1197">
                  <c:v>35822373.497483917</c:v>
                </c:pt>
                <c:pt idx="1198">
                  <c:v>35510823.878462583</c:v>
                </c:pt>
                <c:pt idx="1199">
                  <c:v>35666586.92309998</c:v>
                </c:pt>
                <c:pt idx="1200">
                  <c:v>35897141.373512693</c:v>
                </c:pt>
                <c:pt idx="1201">
                  <c:v>35927851.050417446</c:v>
                </c:pt>
                <c:pt idx="1202">
                  <c:v>35487028.160967015</c:v>
                </c:pt>
                <c:pt idx="1203">
                  <c:v>35448367.185186632</c:v>
                </c:pt>
                <c:pt idx="1204">
                  <c:v>35194054.304202966</c:v>
                </c:pt>
                <c:pt idx="1205">
                  <c:v>35215693.952586941</c:v>
                </c:pt>
                <c:pt idx="1206">
                  <c:v>35347639.3983358</c:v>
                </c:pt>
                <c:pt idx="1207">
                  <c:v>35108259.101258419</c:v>
                </c:pt>
                <c:pt idx="1208">
                  <c:v>35361668.177700974</c:v>
                </c:pt>
                <c:pt idx="1209">
                  <c:v>35193313.417948127</c:v>
                </c:pt>
                <c:pt idx="1210">
                  <c:v>35982869.694924675</c:v>
                </c:pt>
                <c:pt idx="1211">
                  <c:v>35939568.510668397</c:v>
                </c:pt>
                <c:pt idx="1212">
                  <c:v>36136493.807928897</c:v>
                </c:pt>
                <c:pt idx="1213">
                  <c:v>35974423.761104688</c:v>
                </c:pt>
                <c:pt idx="1214">
                  <c:v>36383605.172350653</c:v>
                </c:pt>
                <c:pt idx="1215">
                  <c:v>36726066.471264057</c:v>
                </c:pt>
                <c:pt idx="1216">
                  <c:v>36503737.906871006</c:v>
                </c:pt>
                <c:pt idx="1217">
                  <c:v>36830344.368490145</c:v>
                </c:pt>
                <c:pt idx="1218">
                  <c:v>36808799.989369728</c:v>
                </c:pt>
                <c:pt idx="1219">
                  <c:v>36663150.433309749</c:v>
                </c:pt>
                <c:pt idx="1220">
                  <c:v>36835245.891946763</c:v>
                </c:pt>
                <c:pt idx="1221">
                  <c:v>36932379.973693572</c:v>
                </c:pt>
                <c:pt idx="1222">
                  <c:v>37079545.09377268</c:v>
                </c:pt>
                <c:pt idx="1223">
                  <c:v>37149008.952014066</c:v>
                </c:pt>
                <c:pt idx="1224">
                  <c:v>36937393.323093519</c:v>
                </c:pt>
                <c:pt idx="1225">
                  <c:v>36532131.917814709</c:v>
                </c:pt>
                <c:pt idx="1226">
                  <c:v>36293471.964309596</c:v>
                </c:pt>
                <c:pt idx="1227">
                  <c:v>37163544.381976515</c:v>
                </c:pt>
                <c:pt idx="1228">
                  <c:v>37025709.559613042</c:v>
                </c:pt>
                <c:pt idx="1229">
                  <c:v>37674220.758481927</c:v>
                </c:pt>
                <c:pt idx="1230">
                  <c:v>37302972.811326489</c:v>
                </c:pt>
                <c:pt idx="1231">
                  <c:v>37203785.497529276</c:v>
                </c:pt>
                <c:pt idx="1232">
                  <c:v>37296184.811208129</c:v>
                </c:pt>
                <c:pt idx="1233">
                  <c:v>37189809.637889378</c:v>
                </c:pt>
                <c:pt idx="1234">
                  <c:v>36849300.943089865</c:v>
                </c:pt>
                <c:pt idx="1235">
                  <c:v>37197114.493071713</c:v>
                </c:pt>
                <c:pt idx="1236">
                  <c:v>37204310.04752221</c:v>
                </c:pt>
                <c:pt idx="1237">
                  <c:v>37565567.575330064</c:v>
                </c:pt>
                <c:pt idx="1238">
                  <c:v>37384294.498488903</c:v>
                </c:pt>
                <c:pt idx="1239">
                  <c:v>36865743.090590321</c:v>
                </c:pt>
                <c:pt idx="1240">
                  <c:v>37329756.223222636</c:v>
                </c:pt>
                <c:pt idx="1241">
                  <c:v>37472515.14878729</c:v>
                </c:pt>
                <c:pt idx="1242">
                  <c:v>37555103.153757535</c:v>
                </c:pt>
                <c:pt idx="1243">
                  <c:v>37282096.130343266</c:v>
                </c:pt>
                <c:pt idx="1244">
                  <c:v>37449648.718699858</c:v>
                </c:pt>
                <c:pt idx="1245">
                  <c:v>36664756.661129139</c:v>
                </c:pt>
                <c:pt idx="1246">
                  <c:v>37012622.731156252</c:v>
                </c:pt>
                <c:pt idx="1247">
                  <c:v>37360118.006964467</c:v>
                </c:pt>
                <c:pt idx="1248">
                  <c:v>37676015.034447454</c:v>
                </c:pt>
                <c:pt idx="1249">
                  <c:v>37221752.214475513</c:v>
                </c:pt>
                <c:pt idx="1250">
                  <c:v>36653210.559988633</c:v>
                </c:pt>
                <c:pt idx="1251">
                  <c:v>36788296.155863576</c:v>
                </c:pt>
                <c:pt idx="1252">
                  <c:v>36978716.267114647</c:v>
                </c:pt>
                <c:pt idx="1253">
                  <c:v>37436628.687311649</c:v>
                </c:pt>
                <c:pt idx="1254">
                  <c:v>37201221.978577048</c:v>
                </c:pt>
                <c:pt idx="1255">
                  <c:v>37041521.436093703</c:v>
                </c:pt>
                <c:pt idx="1256">
                  <c:v>37573346.673067823</c:v>
                </c:pt>
                <c:pt idx="1257">
                  <c:v>37402740.677341491</c:v>
                </c:pt>
                <c:pt idx="1258">
                  <c:v>37022253.521202803</c:v>
                </c:pt>
                <c:pt idx="1259">
                  <c:v>36977818.873998448</c:v>
                </c:pt>
                <c:pt idx="1260">
                  <c:v>37054544.355801389</c:v>
                </c:pt>
                <c:pt idx="1261">
                  <c:v>36882762.016423523</c:v>
                </c:pt>
                <c:pt idx="1262">
                  <c:v>36086557.366631433</c:v>
                </c:pt>
                <c:pt idx="1263">
                  <c:v>35613721.391465373</c:v>
                </c:pt>
                <c:pt idx="1264">
                  <c:v>35995068.831431217</c:v>
                </c:pt>
                <c:pt idx="1265">
                  <c:v>36302125.624639362</c:v>
                </c:pt>
                <c:pt idx="1266">
                  <c:v>35210861.082664751</c:v>
                </c:pt>
                <c:pt idx="1267">
                  <c:v>36069845.521318853</c:v>
                </c:pt>
                <c:pt idx="1268">
                  <c:v>35292661.972246259</c:v>
                </c:pt>
                <c:pt idx="1269">
                  <c:v>35126996.942909308</c:v>
                </c:pt>
                <c:pt idx="1270">
                  <c:v>34904004.589232288</c:v>
                </c:pt>
                <c:pt idx="1271">
                  <c:v>35096653.405997425</c:v>
                </c:pt>
                <c:pt idx="1272">
                  <c:v>35416820.691506349</c:v>
                </c:pt>
                <c:pt idx="1273">
                  <c:v>34707064.219942227</c:v>
                </c:pt>
                <c:pt idx="1274">
                  <c:v>35475172.352215178</c:v>
                </c:pt>
                <c:pt idx="1275">
                  <c:v>35027896.29698284</c:v>
                </c:pt>
                <c:pt idx="1276">
                  <c:v>35399268.703105189</c:v>
                </c:pt>
                <c:pt idx="1277">
                  <c:v>35981826.948022597</c:v>
                </c:pt>
                <c:pt idx="1278">
                  <c:v>36006162.154314004</c:v>
                </c:pt>
                <c:pt idx="1279">
                  <c:v>35564902.524311125</c:v>
                </c:pt>
                <c:pt idx="1280">
                  <c:v>36127747.629945338</c:v>
                </c:pt>
                <c:pt idx="1281">
                  <c:v>35673967.444938593</c:v>
                </c:pt>
                <c:pt idx="1282">
                  <c:v>34860468.785834603</c:v>
                </c:pt>
                <c:pt idx="1283">
                  <c:v>34389779.784664944</c:v>
                </c:pt>
                <c:pt idx="1284">
                  <c:v>34391614.927260064</c:v>
                </c:pt>
                <c:pt idx="1285">
                  <c:v>34361939.837341197</c:v>
                </c:pt>
                <c:pt idx="1286">
                  <c:v>34060819.140643358</c:v>
                </c:pt>
                <c:pt idx="1287">
                  <c:v>35021771.35732016</c:v>
                </c:pt>
                <c:pt idx="1288">
                  <c:v>35761314.480905421</c:v>
                </c:pt>
                <c:pt idx="1289">
                  <c:v>36665130.671074256</c:v>
                </c:pt>
                <c:pt idx="1290">
                  <c:v>36516446.398563392</c:v>
                </c:pt>
                <c:pt idx="1291">
                  <c:v>36688163.659758024</c:v>
                </c:pt>
                <c:pt idx="1292">
                  <c:v>37242011.813879788</c:v>
                </c:pt>
                <c:pt idx="1293">
                  <c:v>36674840.821551964</c:v>
                </c:pt>
                <c:pt idx="1294">
                  <c:v>36935429.671614699</c:v>
                </c:pt>
                <c:pt idx="1295">
                  <c:v>37514522.341530047</c:v>
                </c:pt>
                <c:pt idx="1296">
                  <c:v>37411423.351480544</c:v>
                </c:pt>
                <c:pt idx="1297">
                  <c:v>37076210.619914517</c:v>
                </c:pt>
                <c:pt idx="1298">
                  <c:v>37947744.737968646</c:v>
                </c:pt>
                <c:pt idx="1299">
                  <c:v>37834667.759578198</c:v>
                </c:pt>
                <c:pt idx="1300">
                  <c:v>37584387.598682873</c:v>
                </c:pt>
                <c:pt idx="1301">
                  <c:v>37355277.806092069</c:v>
                </c:pt>
                <c:pt idx="1302">
                  <c:v>37329174.013943665</c:v>
                </c:pt>
                <c:pt idx="1303">
                  <c:v>37079886.49278827</c:v>
                </c:pt>
                <c:pt idx="1304">
                  <c:v>37559485.797627151</c:v>
                </c:pt>
                <c:pt idx="1305">
                  <c:v>37195573.145772472</c:v>
                </c:pt>
                <c:pt idx="1306">
                  <c:v>37470763.525385424</c:v>
                </c:pt>
                <c:pt idx="1307">
                  <c:v>37206306.430966564</c:v>
                </c:pt>
                <c:pt idx="1308">
                  <c:v>37189511.668157674</c:v>
                </c:pt>
                <c:pt idx="1309">
                  <c:v>37581111.90042837</c:v>
                </c:pt>
                <c:pt idx="1310">
                  <c:v>37185638.306329854</c:v>
                </c:pt>
                <c:pt idx="1311">
                  <c:v>36986432.581999324</c:v>
                </c:pt>
                <c:pt idx="1312">
                  <c:v>37073974.546878226</c:v>
                </c:pt>
                <c:pt idx="1313">
                  <c:v>36748304.478089899</c:v>
                </c:pt>
                <c:pt idx="1314">
                  <c:v>36733436.449038543</c:v>
                </c:pt>
                <c:pt idx="1315">
                  <c:v>36880157.929513268</c:v>
                </c:pt>
                <c:pt idx="1316">
                  <c:v>36895622.827131703</c:v>
                </c:pt>
                <c:pt idx="1317">
                  <c:v>37165213.316892639</c:v>
                </c:pt>
                <c:pt idx="1318">
                  <c:v>36920782.232848778</c:v>
                </c:pt>
                <c:pt idx="1319">
                  <c:v>36588019.999605373</c:v>
                </c:pt>
                <c:pt idx="1320">
                  <c:v>37177110.640992194</c:v>
                </c:pt>
                <c:pt idx="1321">
                  <c:v>36803052.978083797</c:v>
                </c:pt>
                <c:pt idx="1322">
                  <c:v>36721444.790003672</c:v>
                </c:pt>
                <c:pt idx="1323">
                  <c:v>37154759.175543182</c:v>
                </c:pt>
                <c:pt idx="1324">
                  <c:v>36556168.53526222</c:v>
                </c:pt>
                <c:pt idx="1325">
                  <c:v>36734208.885111637</c:v>
                </c:pt>
                <c:pt idx="1326">
                  <c:v>36416277.605590284</c:v>
                </c:pt>
                <c:pt idx="1327">
                  <c:v>36736154.835728638</c:v>
                </c:pt>
                <c:pt idx="1328">
                  <c:v>37105759.757508643</c:v>
                </c:pt>
                <c:pt idx="1329">
                  <c:v>37452287.452382565</c:v>
                </c:pt>
                <c:pt idx="1330">
                  <c:v>37076072.570085198</c:v>
                </c:pt>
                <c:pt idx="1331">
                  <c:v>37476532.000969052</c:v>
                </c:pt>
                <c:pt idx="1332">
                  <c:v>37130847.495111234</c:v>
                </c:pt>
                <c:pt idx="1333">
                  <c:v>37133519.029549725</c:v>
                </c:pt>
                <c:pt idx="1334">
                  <c:v>36858968.443616204</c:v>
                </c:pt>
                <c:pt idx="1335">
                  <c:v>37190811.400608912</c:v>
                </c:pt>
                <c:pt idx="1336">
                  <c:v>37282639.056909785</c:v>
                </c:pt>
                <c:pt idx="1337">
                  <c:v>37435473.647737496</c:v>
                </c:pt>
                <c:pt idx="1338">
                  <c:v>37426292.540387668</c:v>
                </c:pt>
                <c:pt idx="1339">
                  <c:v>36756762.348323382</c:v>
                </c:pt>
                <c:pt idx="1340">
                  <c:v>36602262.02001977</c:v>
                </c:pt>
                <c:pt idx="1341">
                  <c:v>36834772.883261934</c:v>
                </c:pt>
                <c:pt idx="1342">
                  <c:v>36597498.441900969</c:v>
                </c:pt>
                <c:pt idx="1343">
                  <c:v>36846702.917557955</c:v>
                </c:pt>
                <c:pt idx="1344">
                  <c:v>36839525.4192404</c:v>
                </c:pt>
                <c:pt idx="1345">
                  <c:v>36972708.207301334</c:v>
                </c:pt>
                <c:pt idx="1346">
                  <c:v>37368541.294861928</c:v>
                </c:pt>
                <c:pt idx="1347">
                  <c:v>38060499.755376667</c:v>
                </c:pt>
                <c:pt idx="1348">
                  <c:v>37539834.303981096</c:v>
                </c:pt>
                <c:pt idx="1349">
                  <c:v>37382565.851899341</c:v>
                </c:pt>
                <c:pt idx="1350">
                  <c:v>37343697.267162137</c:v>
                </c:pt>
                <c:pt idx="1351">
                  <c:v>37974470.508864768</c:v>
                </c:pt>
                <c:pt idx="1352">
                  <c:v>37433615.302802548</c:v>
                </c:pt>
                <c:pt idx="1353">
                  <c:v>37734732.655772068</c:v>
                </c:pt>
                <c:pt idx="1354">
                  <c:v>37888516.269841865</c:v>
                </c:pt>
                <c:pt idx="1355">
                  <c:v>38075082.133374602</c:v>
                </c:pt>
                <c:pt idx="1356">
                  <c:v>37791578.276862904</c:v>
                </c:pt>
                <c:pt idx="1357">
                  <c:v>38598609.510576919</c:v>
                </c:pt>
                <c:pt idx="1358">
                  <c:v>38533938.899251252</c:v>
                </c:pt>
                <c:pt idx="1359">
                  <c:v>38472320.861627236</c:v>
                </c:pt>
                <c:pt idx="1360">
                  <c:v>38600067.595557876</c:v>
                </c:pt>
                <c:pt idx="1361">
                  <c:v>38932721.590748094</c:v>
                </c:pt>
                <c:pt idx="1362">
                  <c:v>39054730.504988484</c:v>
                </c:pt>
                <c:pt idx="1363">
                  <c:v>38961804.274061516</c:v>
                </c:pt>
                <c:pt idx="1364">
                  <c:v>38749828.573840834</c:v>
                </c:pt>
                <c:pt idx="1365">
                  <c:v>38946997.300618581</c:v>
                </c:pt>
                <c:pt idx="1366">
                  <c:v>38315761.530729569</c:v>
                </c:pt>
                <c:pt idx="1367">
                  <c:v>38245578.759578839</c:v>
                </c:pt>
                <c:pt idx="1368">
                  <c:v>38165277.403277308</c:v>
                </c:pt>
                <c:pt idx="1369">
                  <c:v>38115908.013023756</c:v>
                </c:pt>
                <c:pt idx="1370">
                  <c:v>38086298.38877748</c:v>
                </c:pt>
                <c:pt idx="1371">
                  <c:v>37999550.343600303</c:v>
                </c:pt>
                <c:pt idx="1372">
                  <c:v>37947237.225316413</c:v>
                </c:pt>
                <c:pt idx="1373">
                  <c:v>37998837.435295589</c:v>
                </c:pt>
                <c:pt idx="1374">
                  <c:v>37925300.02516678</c:v>
                </c:pt>
                <c:pt idx="1375">
                  <c:v>37757079.631917514</c:v>
                </c:pt>
                <c:pt idx="1376">
                  <c:v>37747806.877328172</c:v>
                </c:pt>
                <c:pt idx="1377">
                  <c:v>37599937.798816323</c:v>
                </c:pt>
                <c:pt idx="1378">
                  <c:v>37949366.993044153</c:v>
                </c:pt>
                <c:pt idx="1379">
                  <c:v>37489361.599889018</c:v>
                </c:pt>
                <c:pt idx="1380">
                  <c:v>36931580.403265126</c:v>
                </c:pt>
                <c:pt idx="1381">
                  <c:v>37245593.562542781</c:v>
                </c:pt>
                <c:pt idx="1382">
                  <c:v>37519250.815726027</c:v>
                </c:pt>
                <c:pt idx="1383">
                  <c:v>37757243.392927803</c:v>
                </c:pt>
                <c:pt idx="1384">
                  <c:v>37616833.807803154</c:v>
                </c:pt>
                <c:pt idx="1385">
                  <c:v>37683678.26067891</c:v>
                </c:pt>
                <c:pt idx="1386">
                  <c:v>38245995.326303743</c:v>
                </c:pt>
                <c:pt idx="1387">
                  <c:v>37857586.062734298</c:v>
                </c:pt>
                <c:pt idx="1388">
                  <c:v>38662316.632855825</c:v>
                </c:pt>
                <c:pt idx="1389">
                  <c:v>38313083.313536547</c:v>
                </c:pt>
                <c:pt idx="1390">
                  <c:v>38618958.741057023</c:v>
                </c:pt>
                <c:pt idx="1391">
                  <c:v>38558064.307314545</c:v>
                </c:pt>
                <c:pt idx="1392">
                  <c:v>38498731.794553041</c:v>
                </c:pt>
                <c:pt idx="1393">
                  <c:v>38277851.850996569</c:v>
                </c:pt>
                <c:pt idx="1394">
                  <c:v>38488933.636797577</c:v>
                </c:pt>
                <c:pt idx="1395">
                  <c:v>38418837.186954103</c:v>
                </c:pt>
                <c:pt idx="1396">
                  <c:v>38744341.873546354</c:v>
                </c:pt>
                <c:pt idx="1397">
                  <c:v>38451795.968727991</c:v>
                </c:pt>
                <c:pt idx="1398">
                  <c:v>38568025.874814674</c:v>
                </c:pt>
                <c:pt idx="1399">
                  <c:v>38541934.765845761</c:v>
                </c:pt>
                <c:pt idx="1400">
                  <c:v>38497997.199906178</c:v>
                </c:pt>
                <c:pt idx="1401">
                  <c:v>38431051.018972471</c:v>
                </c:pt>
                <c:pt idx="1402">
                  <c:v>38145357.501418523</c:v>
                </c:pt>
                <c:pt idx="1403">
                  <c:v>38068652.869851492</c:v>
                </c:pt>
                <c:pt idx="1404">
                  <c:v>37622890.958598666</c:v>
                </c:pt>
                <c:pt idx="1405">
                  <c:v>37454888.676225446</c:v>
                </c:pt>
                <c:pt idx="1406">
                  <c:v>37804712.028103061</c:v>
                </c:pt>
                <c:pt idx="1407">
                  <c:v>37729730.449520908</c:v>
                </c:pt>
                <c:pt idx="1408">
                  <c:v>37924668.638874263</c:v>
                </c:pt>
                <c:pt idx="1409">
                  <c:v>37819495.679389253</c:v>
                </c:pt>
                <c:pt idx="1410">
                  <c:v>37772043.973057702</c:v>
                </c:pt>
                <c:pt idx="1411">
                  <c:v>37274278.27722688</c:v>
                </c:pt>
                <c:pt idx="1412">
                  <c:v>37629979.840975419</c:v>
                </c:pt>
                <c:pt idx="1413">
                  <c:v>37716242.764637776</c:v>
                </c:pt>
                <c:pt idx="1414">
                  <c:v>37825004.759152904</c:v>
                </c:pt>
                <c:pt idx="1415">
                  <c:v>37259829.748847857</c:v>
                </c:pt>
                <c:pt idx="1416">
                  <c:v>37893782.655882649</c:v>
                </c:pt>
                <c:pt idx="1417">
                  <c:v>37922314.303043455</c:v>
                </c:pt>
                <c:pt idx="1418">
                  <c:v>38220834.576129235</c:v>
                </c:pt>
                <c:pt idx="1419">
                  <c:v>38516614.184934959</c:v>
                </c:pt>
                <c:pt idx="1420">
                  <c:v>38238810.033964448</c:v>
                </c:pt>
                <c:pt idx="1421">
                  <c:v>38251879.606344953</c:v>
                </c:pt>
                <c:pt idx="1422">
                  <c:v>38016014.786802568</c:v>
                </c:pt>
                <c:pt idx="1423">
                  <c:v>37871294.280432545</c:v>
                </c:pt>
                <c:pt idx="1424">
                  <c:v>38442376.739158869</c:v>
                </c:pt>
                <c:pt idx="1425">
                  <c:v>38205893.360875912</c:v>
                </c:pt>
                <c:pt idx="1426">
                  <c:v>37924406.055889055</c:v>
                </c:pt>
                <c:pt idx="1427">
                  <c:v>38171101.608537085</c:v>
                </c:pt>
                <c:pt idx="1428">
                  <c:v>38177426.427397132</c:v>
                </c:pt>
                <c:pt idx="1429">
                  <c:v>37885071.542637594</c:v>
                </c:pt>
                <c:pt idx="1430">
                  <c:v>37406090.071019925</c:v>
                </c:pt>
                <c:pt idx="1431">
                  <c:v>37360683.305163287</c:v>
                </c:pt>
                <c:pt idx="1432">
                  <c:v>36708455.917983778</c:v>
                </c:pt>
                <c:pt idx="1433">
                  <c:v>37683728.85808038</c:v>
                </c:pt>
                <c:pt idx="1434">
                  <c:v>37346558.408585943</c:v>
                </c:pt>
                <c:pt idx="1435">
                  <c:v>37332544.522395693</c:v>
                </c:pt>
                <c:pt idx="1436">
                  <c:v>37705598.460756466</c:v>
                </c:pt>
                <c:pt idx="1437">
                  <c:v>37559846.248057313</c:v>
                </c:pt>
                <c:pt idx="1438">
                  <c:v>37528952.356103308</c:v>
                </c:pt>
                <c:pt idx="1439">
                  <c:v>37603902.51077947</c:v>
                </c:pt>
                <c:pt idx="1440">
                  <c:v>38025743.615137711</c:v>
                </c:pt>
                <c:pt idx="1441">
                  <c:v>37676117.553680301</c:v>
                </c:pt>
                <c:pt idx="1442">
                  <c:v>37452701.423364192</c:v>
                </c:pt>
                <c:pt idx="1443">
                  <c:v>37334587.690346301</c:v>
                </c:pt>
                <c:pt idx="1444">
                  <c:v>37214396.615255274</c:v>
                </c:pt>
                <c:pt idx="1445">
                  <c:v>37372881.391530164</c:v>
                </c:pt>
                <c:pt idx="1446">
                  <c:v>37086079.244306251</c:v>
                </c:pt>
                <c:pt idx="1447">
                  <c:v>37465634.658008777</c:v>
                </c:pt>
                <c:pt idx="1448">
                  <c:v>37375553.027847871</c:v>
                </c:pt>
                <c:pt idx="1449">
                  <c:v>37405507.379686773</c:v>
                </c:pt>
                <c:pt idx="1450">
                  <c:v>37767406.419885233</c:v>
                </c:pt>
                <c:pt idx="1451">
                  <c:v>37732932.890170902</c:v>
                </c:pt>
                <c:pt idx="1452">
                  <c:v>37733754.986879095</c:v>
                </c:pt>
                <c:pt idx="1453">
                  <c:v>37737164.90029864</c:v>
                </c:pt>
                <c:pt idx="1454">
                  <c:v>37612372.246023946</c:v>
                </c:pt>
                <c:pt idx="1455">
                  <c:v>37770963.834391199</c:v>
                </c:pt>
                <c:pt idx="1456">
                  <c:v>38031533.040398359</c:v>
                </c:pt>
                <c:pt idx="1457">
                  <c:v>37992502.138549373</c:v>
                </c:pt>
                <c:pt idx="1458">
                  <c:v>38016922.872360848</c:v>
                </c:pt>
                <c:pt idx="1459">
                  <c:v>37962561.525776669</c:v>
                </c:pt>
                <c:pt idx="1460">
                  <c:v>37851146.918493986</c:v>
                </c:pt>
                <c:pt idx="1461">
                  <c:v>37927153.869652383</c:v>
                </c:pt>
                <c:pt idx="1462">
                  <c:v>38197977.587720498</c:v>
                </c:pt>
                <c:pt idx="1463">
                  <c:v>38243146.429543391</c:v>
                </c:pt>
                <c:pt idx="1464">
                  <c:v>38179681.824396692</c:v>
                </c:pt>
                <c:pt idx="1465">
                  <c:v>38123880.814336471</c:v>
                </c:pt>
                <c:pt idx="1466">
                  <c:v>38287423.692157701</c:v>
                </c:pt>
                <c:pt idx="1467">
                  <c:v>38267869.560217701</c:v>
                </c:pt>
                <c:pt idx="1468">
                  <c:v>38246261.959379867</c:v>
                </c:pt>
                <c:pt idx="1469">
                  <c:v>37825456.749370471</c:v>
                </c:pt>
                <c:pt idx="1470">
                  <c:v>37907896.865764961</c:v>
                </c:pt>
                <c:pt idx="1471">
                  <c:v>37489072.634887353</c:v>
                </c:pt>
                <c:pt idx="1472">
                  <c:v>37505837.778706945</c:v>
                </c:pt>
                <c:pt idx="1473">
                  <c:v>38324054.797925346</c:v>
                </c:pt>
                <c:pt idx="1474">
                  <c:v>38216130.73406522</c:v>
                </c:pt>
                <c:pt idx="1475">
                  <c:v>39119079.398971103</c:v>
                </c:pt>
                <c:pt idx="1476">
                  <c:v>39228786.900066562</c:v>
                </c:pt>
                <c:pt idx="1477">
                  <c:v>39609812.011065722</c:v>
                </c:pt>
                <c:pt idx="1478">
                  <c:v>39922669.844114169</c:v>
                </c:pt>
                <c:pt idx="1479">
                  <c:v>40186105.997267574</c:v>
                </c:pt>
                <c:pt idx="1480">
                  <c:v>40069500.474678807</c:v>
                </c:pt>
                <c:pt idx="1481">
                  <c:v>40507976.465655826</c:v>
                </c:pt>
                <c:pt idx="1482">
                  <c:v>40662384.058789149</c:v>
                </c:pt>
                <c:pt idx="1483">
                  <c:v>41088907.003130727</c:v>
                </c:pt>
                <c:pt idx="1484">
                  <c:v>40807290.720964082</c:v>
                </c:pt>
                <c:pt idx="1485">
                  <c:v>40834702.139026538</c:v>
                </c:pt>
                <c:pt idx="1486">
                  <c:v>41024054.04419326</c:v>
                </c:pt>
                <c:pt idx="1487">
                  <c:v>40588699.171258681</c:v>
                </c:pt>
                <c:pt idx="1488">
                  <c:v>40606019.993614525</c:v>
                </c:pt>
                <c:pt idx="1489">
                  <c:v>40511366.389327042</c:v>
                </c:pt>
                <c:pt idx="1490">
                  <c:v>40350391.509312473</c:v>
                </c:pt>
                <c:pt idx="1491">
                  <c:v>40512953.525154322</c:v>
                </c:pt>
                <c:pt idx="1492">
                  <c:v>40824175.892439783</c:v>
                </c:pt>
                <c:pt idx="1493">
                  <c:v>40848173.467331164</c:v>
                </c:pt>
                <c:pt idx="1494">
                  <c:v>41241183.576205567</c:v>
                </c:pt>
                <c:pt idx="1495">
                  <c:v>41036554.122170046</c:v>
                </c:pt>
                <c:pt idx="1496">
                  <c:v>41539167.041225195</c:v>
                </c:pt>
                <c:pt idx="1497">
                  <c:v>41574049.674010001</c:v>
                </c:pt>
                <c:pt idx="1498">
                  <c:v>41790624.593821898</c:v>
                </c:pt>
                <c:pt idx="1499">
                  <c:v>41556148.478465162</c:v>
                </c:pt>
                <c:pt idx="1500">
                  <c:v>42032272.150123373</c:v>
                </c:pt>
                <c:pt idx="1501">
                  <c:v>42149059.236289315</c:v>
                </c:pt>
                <c:pt idx="1502">
                  <c:v>42360734.88983538</c:v>
                </c:pt>
                <c:pt idx="1503">
                  <c:v>42748022.039453804</c:v>
                </c:pt>
                <c:pt idx="1504">
                  <c:v>42649415.362164177</c:v>
                </c:pt>
                <c:pt idx="1505">
                  <c:v>42759381.983570352</c:v>
                </c:pt>
                <c:pt idx="1506">
                  <c:v>42955190.084424436</c:v>
                </c:pt>
                <c:pt idx="1507">
                  <c:v>43227166.737259388</c:v>
                </c:pt>
                <c:pt idx="1508">
                  <c:v>42920675.806678377</c:v>
                </c:pt>
                <c:pt idx="1509">
                  <c:v>42871717.787309378</c:v>
                </c:pt>
                <c:pt idx="1510">
                  <c:v>42715010.842126168</c:v>
                </c:pt>
                <c:pt idx="1511">
                  <c:v>42877856.383141667</c:v>
                </c:pt>
                <c:pt idx="1512">
                  <c:v>43245159.03808111</c:v>
                </c:pt>
                <c:pt idx="1513">
                  <c:v>42490121.90397533</c:v>
                </c:pt>
                <c:pt idx="1514">
                  <c:v>42884773.434454642</c:v>
                </c:pt>
                <c:pt idx="1515">
                  <c:v>43292842.389725715</c:v>
                </c:pt>
                <c:pt idx="1516">
                  <c:v>42819183.610269792</c:v>
                </c:pt>
                <c:pt idx="1517">
                  <c:v>42985102.960622385</c:v>
                </c:pt>
                <c:pt idx="1518">
                  <c:v>42466135.543983586</c:v>
                </c:pt>
                <c:pt idx="1519">
                  <c:v>42204392.202404656</c:v>
                </c:pt>
                <c:pt idx="1520">
                  <c:v>42042080.507469289</c:v>
                </c:pt>
                <c:pt idx="1521">
                  <c:v>41816773.833681881</c:v>
                </c:pt>
                <c:pt idx="1522">
                  <c:v>42052168.400851302</c:v>
                </c:pt>
                <c:pt idx="1523">
                  <c:v>41940482.902811773</c:v>
                </c:pt>
                <c:pt idx="1524">
                  <c:v>41729019.085252412</c:v>
                </c:pt>
                <c:pt idx="1525">
                  <c:v>41983250.937423818</c:v>
                </c:pt>
                <c:pt idx="1526">
                  <c:v>42350998.053270921</c:v>
                </c:pt>
                <c:pt idx="1527">
                  <c:v>42071252.998449191</c:v>
                </c:pt>
                <c:pt idx="1528">
                  <c:v>42005200.037763231</c:v>
                </c:pt>
                <c:pt idx="1529">
                  <c:v>41744703.800267406</c:v>
                </c:pt>
                <c:pt idx="1530">
                  <c:v>41815544.919829145</c:v>
                </c:pt>
                <c:pt idx="1531">
                  <c:v>41710370.526372321</c:v>
                </c:pt>
                <c:pt idx="1532">
                  <c:v>41331014.330435917</c:v>
                </c:pt>
                <c:pt idx="1533">
                  <c:v>41632958.322011247</c:v>
                </c:pt>
                <c:pt idx="1534">
                  <c:v>41220594.272997968</c:v>
                </c:pt>
                <c:pt idx="1535">
                  <c:v>41443710.138948806</c:v>
                </c:pt>
                <c:pt idx="1536">
                  <c:v>41602825.751542553</c:v>
                </c:pt>
                <c:pt idx="1537">
                  <c:v>41816070.339713924</c:v>
                </c:pt>
                <c:pt idx="1538">
                  <c:v>42145929.36865028</c:v>
                </c:pt>
                <c:pt idx="1539">
                  <c:v>42422433.053813323</c:v>
                </c:pt>
                <c:pt idx="1540">
                  <c:v>42054691.570406914</c:v>
                </c:pt>
                <c:pt idx="1541">
                  <c:v>42451904.987681068</c:v>
                </c:pt>
                <c:pt idx="1542">
                  <c:v>42392366.849908203</c:v>
                </c:pt>
                <c:pt idx="1543">
                  <c:v>42652595.313106455</c:v>
                </c:pt>
                <c:pt idx="1544">
                  <c:v>42883407.881233841</c:v>
                </c:pt>
                <c:pt idx="1545">
                  <c:v>42710372.729053356</c:v>
                </c:pt>
                <c:pt idx="1546">
                  <c:v>42550373.529980779</c:v>
                </c:pt>
                <c:pt idx="1547">
                  <c:v>42386383.428322218</c:v>
                </c:pt>
                <c:pt idx="1548">
                  <c:v>42531401.13554059</c:v>
                </c:pt>
                <c:pt idx="1549">
                  <c:v>42289403.317427799</c:v>
                </c:pt>
                <c:pt idx="1550">
                  <c:v>42881341.182665907</c:v>
                </c:pt>
                <c:pt idx="1551">
                  <c:v>43035393.994730107</c:v>
                </c:pt>
                <c:pt idx="1552">
                  <c:v>43613975.70290263</c:v>
                </c:pt>
                <c:pt idx="1553">
                  <c:v>43545401.809301846</c:v>
                </c:pt>
                <c:pt idx="1554">
                  <c:v>42977758.046878137</c:v>
                </c:pt>
                <c:pt idx="1555">
                  <c:v>42875143.46309907</c:v>
                </c:pt>
                <c:pt idx="1556">
                  <c:v>43390817.708238915</c:v>
                </c:pt>
                <c:pt idx="1557">
                  <c:v>43524057.248251267</c:v>
                </c:pt>
                <c:pt idx="1558">
                  <c:v>43053164.258407295</c:v>
                </c:pt>
                <c:pt idx="1559">
                  <c:v>43061560.9537379</c:v>
                </c:pt>
                <c:pt idx="1560">
                  <c:v>43230806.019818597</c:v>
                </c:pt>
                <c:pt idx="1561">
                  <c:v>42706585.356249787</c:v>
                </c:pt>
                <c:pt idx="1562">
                  <c:v>42613522.082617506</c:v>
                </c:pt>
                <c:pt idx="1563">
                  <c:v>42142772.671771117</c:v>
                </c:pt>
                <c:pt idx="1564">
                  <c:v>41628418.744084142</c:v>
                </c:pt>
                <c:pt idx="1565">
                  <c:v>41819457.67495627</c:v>
                </c:pt>
                <c:pt idx="1566">
                  <c:v>41733927.007072493</c:v>
                </c:pt>
                <c:pt idx="1567">
                  <c:v>41713627.694624886</c:v>
                </c:pt>
                <c:pt idx="1568">
                  <c:v>41312973.361822605</c:v>
                </c:pt>
                <c:pt idx="1569">
                  <c:v>41624811.187237248</c:v>
                </c:pt>
                <c:pt idx="1570">
                  <c:v>41703767.104411207</c:v>
                </c:pt>
                <c:pt idx="1571">
                  <c:v>41951823.905055664</c:v>
                </c:pt>
                <c:pt idx="1572">
                  <c:v>41894637.80395209</c:v>
                </c:pt>
                <c:pt idx="1573">
                  <c:v>41710712.493125111</c:v>
                </c:pt>
                <c:pt idx="1574">
                  <c:v>41980523.846939236</c:v>
                </c:pt>
                <c:pt idx="1575">
                  <c:v>41931090.150520541</c:v>
                </c:pt>
                <c:pt idx="1576">
                  <c:v>42392404.098867573</c:v>
                </c:pt>
                <c:pt idx="1577">
                  <c:v>42396651.715847254</c:v>
                </c:pt>
                <c:pt idx="1578">
                  <c:v>42717307.358973071</c:v>
                </c:pt>
                <c:pt idx="1579">
                  <c:v>42797229.393677734</c:v>
                </c:pt>
                <c:pt idx="1580">
                  <c:v>42449790.758363329</c:v>
                </c:pt>
                <c:pt idx="1581">
                  <c:v>41742550.276917309</c:v>
                </c:pt>
                <c:pt idx="1582">
                  <c:v>42424734.446582399</c:v>
                </c:pt>
                <c:pt idx="1583">
                  <c:v>42431915.364384621</c:v>
                </c:pt>
                <c:pt idx="1584">
                  <c:v>42293795.445643492</c:v>
                </c:pt>
                <c:pt idx="1585">
                  <c:v>42627557.260346152</c:v>
                </c:pt>
                <c:pt idx="1586">
                  <c:v>42282962.920508444</c:v>
                </c:pt>
                <c:pt idx="1587">
                  <c:v>42585941.959528945</c:v>
                </c:pt>
                <c:pt idx="1588">
                  <c:v>42660493.009578928</c:v>
                </c:pt>
                <c:pt idx="1589">
                  <c:v>42628756.016555846</c:v>
                </c:pt>
                <c:pt idx="1590">
                  <c:v>42846488.31986063</c:v>
                </c:pt>
                <c:pt idx="1591">
                  <c:v>43044422.573210366</c:v>
                </c:pt>
                <c:pt idx="1592">
                  <c:v>43152890.284802578</c:v>
                </c:pt>
                <c:pt idx="1593">
                  <c:v>42903591.838189043</c:v>
                </c:pt>
                <c:pt idx="1594">
                  <c:v>42851483.719360672</c:v>
                </c:pt>
                <c:pt idx="1595">
                  <c:v>42973105.983492121</c:v>
                </c:pt>
                <c:pt idx="1596">
                  <c:v>43142295.090189494</c:v>
                </c:pt>
                <c:pt idx="1597">
                  <c:v>43088253.866407916</c:v>
                </c:pt>
                <c:pt idx="1598">
                  <c:v>43048706.961971521</c:v>
                </c:pt>
                <c:pt idx="1599">
                  <c:v>43295622.523235567</c:v>
                </c:pt>
                <c:pt idx="1600">
                  <c:v>42897929.668958873</c:v>
                </c:pt>
                <c:pt idx="1601">
                  <c:v>42813350.597594783</c:v>
                </c:pt>
                <c:pt idx="1602">
                  <c:v>42905492.583166495</c:v>
                </c:pt>
                <c:pt idx="1603">
                  <c:v>42573595.397692338</c:v>
                </c:pt>
                <c:pt idx="1604">
                  <c:v>41901361.742067128</c:v>
                </c:pt>
                <c:pt idx="1605">
                  <c:v>42307185.656492203</c:v>
                </c:pt>
                <c:pt idx="1606">
                  <c:v>42677022.245528474</c:v>
                </c:pt>
                <c:pt idx="1607">
                  <c:v>42575922.057901785</c:v>
                </c:pt>
                <c:pt idx="1608">
                  <c:v>42878021.438627608</c:v>
                </c:pt>
                <c:pt idx="1609">
                  <c:v>43062150.928477593</c:v>
                </c:pt>
                <c:pt idx="1610">
                  <c:v>42889571.156915896</c:v>
                </c:pt>
                <c:pt idx="1611">
                  <c:v>43047780.195421062</c:v>
                </c:pt>
                <c:pt idx="1612">
                  <c:v>43183067.986721851</c:v>
                </c:pt>
                <c:pt idx="1613">
                  <c:v>42955565.396333776</c:v>
                </c:pt>
                <c:pt idx="1614">
                  <c:v>43389976.790345781</c:v>
                </c:pt>
                <c:pt idx="1615">
                  <c:v>43524702.971998028</c:v>
                </c:pt>
                <c:pt idx="1616">
                  <c:v>43353031.275197148</c:v>
                </c:pt>
                <c:pt idx="1617">
                  <c:v>43214436.707254477</c:v>
                </c:pt>
                <c:pt idx="1618">
                  <c:v>43520895.78551431</c:v>
                </c:pt>
                <c:pt idx="1619">
                  <c:v>43466793.92165222</c:v>
                </c:pt>
                <c:pt idx="1620">
                  <c:v>43441433.420282461</c:v>
                </c:pt>
                <c:pt idx="1621">
                  <c:v>43592995.709421858</c:v>
                </c:pt>
                <c:pt idx="1622">
                  <c:v>43843078.677422397</c:v>
                </c:pt>
                <c:pt idx="1623">
                  <c:v>43620608.923230141</c:v>
                </c:pt>
                <c:pt idx="1624">
                  <c:v>43542486.472659715</c:v>
                </c:pt>
                <c:pt idx="1625">
                  <c:v>43943313.878233224</c:v>
                </c:pt>
                <c:pt idx="1626">
                  <c:v>44248594.709354512</c:v>
                </c:pt>
                <c:pt idx="1627">
                  <c:v>44058817.642339602</c:v>
                </c:pt>
                <c:pt idx="1628">
                  <c:v>44379625.249210075</c:v>
                </c:pt>
                <c:pt idx="1629">
                  <c:v>44239337.76206667</c:v>
                </c:pt>
                <c:pt idx="1630">
                  <c:v>44216466.438293509</c:v>
                </c:pt>
                <c:pt idx="1631">
                  <c:v>44175638.708273865</c:v>
                </c:pt>
                <c:pt idx="1632">
                  <c:v>43813965.24852705</c:v>
                </c:pt>
                <c:pt idx="1633">
                  <c:v>44480208.239563093</c:v>
                </c:pt>
                <c:pt idx="1634">
                  <c:v>43977521.129794255</c:v>
                </c:pt>
                <c:pt idx="1635">
                  <c:v>44169556.631899372</c:v>
                </c:pt>
                <c:pt idx="1636">
                  <c:v>44352737.97449442</c:v>
                </c:pt>
                <c:pt idx="1637">
                  <c:v>44596784.171026967</c:v>
                </c:pt>
                <c:pt idx="1638">
                  <c:v>44455914.671396933</c:v>
                </c:pt>
                <c:pt idx="1639">
                  <c:v>44626321.23811014</c:v>
                </c:pt>
                <c:pt idx="1640">
                  <c:v>44486528.68458268</c:v>
                </c:pt>
                <c:pt idx="1641">
                  <c:v>44519240.061808124</c:v>
                </c:pt>
                <c:pt idx="1642">
                  <c:v>44621960.648915261</c:v>
                </c:pt>
                <c:pt idx="1643">
                  <c:v>44349583.112834468</c:v>
                </c:pt>
                <c:pt idx="1644">
                  <c:v>44436855.177884348</c:v>
                </c:pt>
                <c:pt idx="1645">
                  <c:v>44235400.814542666</c:v>
                </c:pt>
                <c:pt idx="1646">
                  <c:v>44060731.301596932</c:v>
                </c:pt>
                <c:pt idx="1647">
                  <c:v>44198698.33532659</c:v>
                </c:pt>
                <c:pt idx="1648">
                  <c:v>44413698.693297096</c:v>
                </c:pt>
                <c:pt idx="1649">
                  <c:v>44086385.762836695</c:v>
                </c:pt>
                <c:pt idx="1650">
                  <c:v>43906185.602208868</c:v>
                </c:pt>
                <c:pt idx="1651">
                  <c:v>44066267.084165975</c:v>
                </c:pt>
                <c:pt idx="1652">
                  <c:v>44320890.613184564</c:v>
                </c:pt>
                <c:pt idx="1653">
                  <c:v>43926433.274778031</c:v>
                </c:pt>
                <c:pt idx="1654">
                  <c:v>44241559.452717356</c:v>
                </c:pt>
                <c:pt idx="1655">
                  <c:v>44098256.807321467</c:v>
                </c:pt>
                <c:pt idx="1656">
                  <c:v>44277503.188601971</c:v>
                </c:pt>
                <c:pt idx="1657">
                  <c:v>44405659.657254271</c:v>
                </c:pt>
                <c:pt idx="1658">
                  <c:v>44508800.567556091</c:v>
                </c:pt>
                <c:pt idx="1659">
                  <c:v>44439782.622480206</c:v>
                </c:pt>
                <c:pt idx="1660">
                  <c:v>44611467.745569378</c:v>
                </c:pt>
                <c:pt idx="1661">
                  <c:v>44424690.278021082</c:v>
                </c:pt>
                <c:pt idx="1662">
                  <c:v>44821635.402545616</c:v>
                </c:pt>
                <c:pt idx="1663">
                  <c:v>44440017.60211733</c:v>
                </c:pt>
                <c:pt idx="1664">
                  <c:v>44581665.644478478</c:v>
                </c:pt>
                <c:pt idx="1665">
                  <c:v>44866135.832380153</c:v>
                </c:pt>
                <c:pt idx="1666">
                  <c:v>44860677.58773616</c:v>
                </c:pt>
                <c:pt idx="1667">
                  <c:v>45015828.363499425</c:v>
                </c:pt>
                <c:pt idx="1668">
                  <c:v>44141259.411441475</c:v>
                </c:pt>
                <c:pt idx="1669">
                  <c:v>44231155.867843531</c:v>
                </c:pt>
                <c:pt idx="1670">
                  <c:v>44176573.480615504</c:v>
                </c:pt>
                <c:pt idx="1671">
                  <c:v>44438659.394475527</c:v>
                </c:pt>
                <c:pt idx="1672">
                  <c:v>44197313.63821622</c:v>
                </c:pt>
                <c:pt idx="1673">
                  <c:v>43940416.307760097</c:v>
                </c:pt>
                <c:pt idx="1674">
                  <c:v>44070399.63457229</c:v>
                </c:pt>
                <c:pt idx="1675">
                  <c:v>43742217.852851674</c:v>
                </c:pt>
                <c:pt idx="1676">
                  <c:v>44038601.518369615</c:v>
                </c:pt>
                <c:pt idx="1677">
                  <c:v>44166714.935648993</c:v>
                </c:pt>
                <c:pt idx="1678">
                  <c:v>44552957.796767257</c:v>
                </c:pt>
                <c:pt idx="1679">
                  <c:v>44437879.217323065</c:v>
                </c:pt>
                <c:pt idx="1680">
                  <c:v>44440890.288215965</c:v>
                </c:pt>
                <c:pt idx="1681">
                  <c:v>44770015.778043866</c:v>
                </c:pt>
                <c:pt idx="1682">
                  <c:v>44524119.331185371</c:v>
                </c:pt>
                <c:pt idx="1683">
                  <c:v>44385194.777312301</c:v>
                </c:pt>
                <c:pt idx="1684">
                  <c:v>45043643.239826843</c:v>
                </c:pt>
                <c:pt idx="1685">
                  <c:v>45065711.205006018</c:v>
                </c:pt>
                <c:pt idx="1686">
                  <c:v>45075349.58374849</c:v>
                </c:pt>
                <c:pt idx="1687">
                  <c:v>45226649.371057764</c:v>
                </c:pt>
                <c:pt idx="1688">
                  <c:v>45261445.997403078</c:v>
                </c:pt>
                <c:pt idx="1689">
                  <c:v>45159363.604384489</c:v>
                </c:pt>
                <c:pt idx="1690">
                  <c:v>45387073.543371372</c:v>
                </c:pt>
                <c:pt idx="1691">
                  <c:v>45283029.056668237</c:v>
                </c:pt>
                <c:pt idx="1692">
                  <c:v>45333793.123842135</c:v>
                </c:pt>
                <c:pt idx="1693">
                  <c:v>45498994.070681505</c:v>
                </c:pt>
                <c:pt idx="1694">
                  <c:v>45204228.916830733</c:v>
                </c:pt>
                <c:pt idx="1695">
                  <c:v>45447300.538463905</c:v>
                </c:pt>
                <c:pt idx="1696">
                  <c:v>45768741.426580444</c:v>
                </c:pt>
                <c:pt idx="1697">
                  <c:v>46161123.007179283</c:v>
                </c:pt>
                <c:pt idx="1698">
                  <c:v>46176224.242124386</c:v>
                </c:pt>
                <c:pt idx="1699">
                  <c:v>46376576.221776128</c:v>
                </c:pt>
                <c:pt idx="1700">
                  <c:v>46475814.682426006</c:v>
                </c:pt>
                <c:pt idx="1701">
                  <c:v>46530969.324375138</c:v>
                </c:pt>
                <c:pt idx="1702">
                  <c:v>46806662.74440369</c:v>
                </c:pt>
                <c:pt idx="1703">
                  <c:v>46753363.21337726</c:v>
                </c:pt>
                <c:pt idx="1704">
                  <c:v>46676166.662077755</c:v>
                </c:pt>
                <c:pt idx="1705">
                  <c:v>46382545.654561207</c:v>
                </c:pt>
                <c:pt idx="1706">
                  <c:v>46453370.980579503</c:v>
                </c:pt>
                <c:pt idx="1707">
                  <c:v>46302436.579182722</c:v>
                </c:pt>
                <c:pt idx="1708">
                  <c:v>46189014.675188228</c:v>
                </c:pt>
                <c:pt idx="1709">
                  <c:v>46203504.253405288</c:v>
                </c:pt>
                <c:pt idx="1710">
                  <c:v>46426696.515014827</c:v>
                </c:pt>
                <c:pt idx="1711">
                  <c:v>46369550.282298617</c:v>
                </c:pt>
                <c:pt idx="1712">
                  <c:v>46480754.347896099</c:v>
                </c:pt>
                <c:pt idx="1713">
                  <c:v>46675237.387731053</c:v>
                </c:pt>
                <c:pt idx="1714">
                  <c:v>46450551.84839996</c:v>
                </c:pt>
                <c:pt idx="1715">
                  <c:v>46416884.581098676</c:v>
                </c:pt>
                <c:pt idx="1716">
                  <c:v>46205552.553456426</c:v>
                </c:pt>
                <c:pt idx="1717">
                  <c:v>46127872.371039316</c:v>
                </c:pt>
                <c:pt idx="1718">
                  <c:v>46746930.454787284</c:v>
                </c:pt>
                <c:pt idx="1719">
                  <c:v>46340024.381874815</c:v>
                </c:pt>
                <c:pt idx="1720">
                  <c:v>46232705.024141639</c:v>
                </c:pt>
                <c:pt idx="1721">
                  <c:v>46045922.116939485</c:v>
                </c:pt>
                <c:pt idx="1722">
                  <c:v>46061749.129886121</c:v>
                </c:pt>
                <c:pt idx="1723">
                  <c:v>46190643.858921625</c:v>
                </c:pt>
                <c:pt idx="1724">
                  <c:v>46316136.842464745</c:v>
                </c:pt>
                <c:pt idx="1725">
                  <c:v>46153169.524431102</c:v>
                </c:pt>
                <c:pt idx="1726">
                  <c:v>46381355.593786679</c:v>
                </c:pt>
                <c:pt idx="1727">
                  <c:v>46215172.237796962</c:v>
                </c:pt>
                <c:pt idx="1728">
                  <c:v>46262977.080152974</c:v>
                </c:pt>
                <c:pt idx="1729">
                  <c:v>46459368.35874819</c:v>
                </c:pt>
                <c:pt idx="1730">
                  <c:v>46241874.559927471</c:v>
                </c:pt>
                <c:pt idx="1731">
                  <c:v>45775852.941992432</c:v>
                </c:pt>
                <c:pt idx="1732">
                  <c:v>45714714.056457423</c:v>
                </c:pt>
                <c:pt idx="1733">
                  <c:v>45410737.807934955</c:v>
                </c:pt>
                <c:pt idx="1734">
                  <c:v>45618783.738675922</c:v>
                </c:pt>
                <c:pt idx="1735">
                  <c:v>45721170.826325655</c:v>
                </c:pt>
                <c:pt idx="1736">
                  <c:v>45386861.650262631</c:v>
                </c:pt>
                <c:pt idx="1737">
                  <c:v>45343369.405021682</c:v>
                </c:pt>
                <c:pt idx="1738">
                  <c:v>45458530.017267391</c:v>
                </c:pt>
                <c:pt idx="1739">
                  <c:v>45736215.005423203</c:v>
                </c:pt>
                <c:pt idx="1740">
                  <c:v>45398530.609037653</c:v>
                </c:pt>
                <c:pt idx="1741">
                  <c:v>46270137.710928515</c:v>
                </c:pt>
                <c:pt idx="1742">
                  <c:v>46104102.947961509</c:v>
                </c:pt>
                <c:pt idx="1743">
                  <c:v>46152154.131664842</c:v>
                </c:pt>
                <c:pt idx="1744">
                  <c:v>45859473.393614136</c:v>
                </c:pt>
                <c:pt idx="1745">
                  <c:v>46189209.230543159</c:v>
                </c:pt>
                <c:pt idx="1746">
                  <c:v>46334847.853308134</c:v>
                </c:pt>
                <c:pt idx="1747">
                  <c:v>46589655.831611097</c:v>
                </c:pt>
                <c:pt idx="1748">
                  <c:v>46674471.370919734</c:v>
                </c:pt>
                <c:pt idx="1749">
                  <c:v>46761132.031762704</c:v>
                </c:pt>
                <c:pt idx="1750">
                  <c:v>46685234.558100961</c:v>
                </c:pt>
                <c:pt idx="1751">
                  <c:v>46422007.268673256</c:v>
                </c:pt>
                <c:pt idx="1752">
                  <c:v>46827135.802199528</c:v>
                </c:pt>
                <c:pt idx="1753">
                  <c:v>47088159.9807861</c:v>
                </c:pt>
                <c:pt idx="1754">
                  <c:v>46750041.386474863</c:v>
                </c:pt>
                <c:pt idx="1755">
                  <c:v>46553279.024567574</c:v>
                </c:pt>
                <c:pt idx="1756">
                  <c:v>46726834.245274283</c:v>
                </c:pt>
                <c:pt idx="1757">
                  <c:v>46585176.661967516</c:v>
                </c:pt>
                <c:pt idx="1758">
                  <c:v>46376476.077112861</c:v>
                </c:pt>
                <c:pt idx="1759">
                  <c:v>46314946.282743268</c:v>
                </c:pt>
                <c:pt idx="1760">
                  <c:v>46256866.231170438</c:v>
                </c:pt>
                <c:pt idx="1761">
                  <c:v>46082454.921970703</c:v>
                </c:pt>
                <c:pt idx="1762">
                  <c:v>46002623.663394675</c:v>
                </c:pt>
                <c:pt idx="1763">
                  <c:v>46439747.86250861</c:v>
                </c:pt>
                <c:pt idx="1764">
                  <c:v>46530348.433209889</c:v>
                </c:pt>
                <c:pt idx="1765">
                  <c:v>46866883.641545847</c:v>
                </c:pt>
                <c:pt idx="1766">
                  <c:v>47100579.83906322</c:v>
                </c:pt>
                <c:pt idx="1767">
                  <c:v>47251486.953372911</c:v>
                </c:pt>
                <c:pt idx="1768">
                  <c:v>47389205.45317506</c:v>
                </c:pt>
                <c:pt idx="1769">
                  <c:v>47746080.836060256</c:v>
                </c:pt>
                <c:pt idx="1770">
                  <c:v>47734600.170986429</c:v>
                </c:pt>
                <c:pt idx="1771">
                  <c:v>47470924.375262246</c:v>
                </c:pt>
                <c:pt idx="1772">
                  <c:v>48221050.718559377</c:v>
                </c:pt>
                <c:pt idx="1773">
                  <c:v>48196270.138975278</c:v>
                </c:pt>
                <c:pt idx="1774">
                  <c:v>48207505.024343655</c:v>
                </c:pt>
                <c:pt idx="1775">
                  <c:v>48790977.664887473</c:v>
                </c:pt>
                <c:pt idx="1776">
                  <c:v>48896804.195954114</c:v>
                </c:pt>
                <c:pt idx="1777">
                  <c:v>48877831.799598254</c:v>
                </c:pt>
                <c:pt idx="1778">
                  <c:v>48373066.066342041</c:v>
                </c:pt>
                <c:pt idx="1779">
                  <c:v>49175782.843862884</c:v>
                </c:pt>
                <c:pt idx="1780">
                  <c:v>48923227.8322611</c:v>
                </c:pt>
                <c:pt idx="1781">
                  <c:v>48796338.741134696</c:v>
                </c:pt>
                <c:pt idx="1782">
                  <c:v>48547769.321337923</c:v>
                </c:pt>
                <c:pt idx="1783">
                  <c:v>48685688.893282175</c:v>
                </c:pt>
                <c:pt idx="1784">
                  <c:v>47985644.263216689</c:v>
                </c:pt>
                <c:pt idx="1785">
                  <c:v>46338471.739043325</c:v>
                </c:pt>
                <c:pt idx="1786">
                  <c:v>47375170.748270504</c:v>
                </c:pt>
                <c:pt idx="1787">
                  <c:v>46910931.374103576</c:v>
                </c:pt>
                <c:pt idx="1788">
                  <c:v>45205375.529164605</c:v>
                </c:pt>
                <c:pt idx="1789">
                  <c:v>46059455.778957821</c:v>
                </c:pt>
                <c:pt idx="1790">
                  <c:v>46414850.408299707</c:v>
                </c:pt>
                <c:pt idx="1791">
                  <c:v>46530292.099224515</c:v>
                </c:pt>
                <c:pt idx="1792">
                  <c:v>46838697.678423308</c:v>
                </c:pt>
                <c:pt idx="1793">
                  <c:v>47436363.25101161</c:v>
                </c:pt>
                <c:pt idx="1794">
                  <c:v>47450264.195463344</c:v>
                </c:pt>
                <c:pt idx="1795">
                  <c:v>46989014.830183968</c:v>
                </c:pt>
                <c:pt idx="1796">
                  <c:v>46872880.150693484</c:v>
                </c:pt>
                <c:pt idx="1797">
                  <c:v>47289063.199303985</c:v>
                </c:pt>
                <c:pt idx="1798">
                  <c:v>47805784.025661871</c:v>
                </c:pt>
                <c:pt idx="1799">
                  <c:v>48109916.910440996</c:v>
                </c:pt>
                <c:pt idx="1800">
                  <c:v>47416239.561972983</c:v>
                </c:pt>
                <c:pt idx="1801">
                  <c:v>47455098.855673417</c:v>
                </c:pt>
                <c:pt idx="1802">
                  <c:v>46765072.377002306</c:v>
                </c:pt>
                <c:pt idx="1803">
                  <c:v>46886785.633559801</c:v>
                </c:pt>
                <c:pt idx="1804">
                  <c:v>47501138.652693093</c:v>
                </c:pt>
                <c:pt idx="1805">
                  <c:v>47357490.969364777</c:v>
                </c:pt>
                <c:pt idx="1806">
                  <c:v>47036563.590842381</c:v>
                </c:pt>
                <c:pt idx="1807">
                  <c:v>47315017.242927775</c:v>
                </c:pt>
                <c:pt idx="1808">
                  <c:v>48124905.67159541</c:v>
                </c:pt>
                <c:pt idx="1809">
                  <c:v>47848888.074493669</c:v>
                </c:pt>
                <c:pt idx="1810">
                  <c:v>47642296.752649419</c:v>
                </c:pt>
                <c:pt idx="1811">
                  <c:v>47269052.579657666</c:v>
                </c:pt>
                <c:pt idx="1812">
                  <c:v>47259686.85496629</c:v>
                </c:pt>
                <c:pt idx="1813">
                  <c:v>47346404.737101711</c:v>
                </c:pt>
                <c:pt idx="1814">
                  <c:v>46935739.981793746</c:v>
                </c:pt>
                <c:pt idx="1815">
                  <c:v>46890525.826182589</c:v>
                </c:pt>
                <c:pt idx="1816">
                  <c:v>46958170.975731097</c:v>
                </c:pt>
                <c:pt idx="1817">
                  <c:v>45795030.159994088</c:v>
                </c:pt>
                <c:pt idx="1818">
                  <c:v>45220093.647729479</c:v>
                </c:pt>
                <c:pt idx="1819">
                  <c:v>46416487.40190272</c:v>
                </c:pt>
                <c:pt idx="1820">
                  <c:v>45171096.74968186</c:v>
                </c:pt>
                <c:pt idx="1821">
                  <c:v>45050247.799003892</c:v>
                </c:pt>
                <c:pt idx="1822">
                  <c:v>45423471.814712591</c:v>
                </c:pt>
                <c:pt idx="1823">
                  <c:v>44053192.563067548</c:v>
                </c:pt>
                <c:pt idx="1824">
                  <c:v>44533352.026864484</c:v>
                </c:pt>
                <c:pt idx="1825">
                  <c:v>45227489.9573645</c:v>
                </c:pt>
                <c:pt idx="1826">
                  <c:v>45597331.899849132</c:v>
                </c:pt>
                <c:pt idx="1827">
                  <c:v>44989114.725809142</c:v>
                </c:pt>
                <c:pt idx="1828">
                  <c:v>45103062.538186207</c:v>
                </c:pt>
                <c:pt idx="1829">
                  <c:v>45792317.925241649</c:v>
                </c:pt>
                <c:pt idx="1830">
                  <c:v>45547985.979259521</c:v>
                </c:pt>
                <c:pt idx="1831">
                  <c:v>46058355.047104508</c:v>
                </c:pt>
                <c:pt idx="1832">
                  <c:v>45925422.646824628</c:v>
                </c:pt>
                <c:pt idx="1833">
                  <c:v>46491310.657561071</c:v>
                </c:pt>
                <c:pt idx="1834">
                  <c:v>46688992.038844086</c:v>
                </c:pt>
                <c:pt idx="1835">
                  <c:v>46789236.256401472</c:v>
                </c:pt>
                <c:pt idx="1836">
                  <c:v>46220512.099655367</c:v>
                </c:pt>
                <c:pt idx="1837">
                  <c:v>46072514.089939989</c:v>
                </c:pt>
                <c:pt idx="1838">
                  <c:v>46141142.732738249</c:v>
                </c:pt>
                <c:pt idx="1839">
                  <c:v>45858305.528577879</c:v>
                </c:pt>
                <c:pt idx="1840">
                  <c:v>46131743.094456501</c:v>
                </c:pt>
                <c:pt idx="1841">
                  <c:v>46613648.059323601</c:v>
                </c:pt>
                <c:pt idx="1842">
                  <c:v>46473942.759690091</c:v>
                </c:pt>
                <c:pt idx="1843">
                  <c:v>45752462.883178867</c:v>
                </c:pt>
                <c:pt idx="1844">
                  <c:v>45833754.064915664</c:v>
                </c:pt>
                <c:pt idx="1845">
                  <c:v>45864709.497144528</c:v>
                </c:pt>
                <c:pt idx="1846">
                  <c:v>45770020.79537788</c:v>
                </c:pt>
                <c:pt idx="1847">
                  <c:v>46401337.2927953</c:v>
                </c:pt>
                <c:pt idx="1848">
                  <c:v>46558330.010938689</c:v>
                </c:pt>
                <c:pt idx="1849">
                  <c:v>46530234.653275311</c:v>
                </c:pt>
                <c:pt idx="1850">
                  <c:v>47174191.935369633</c:v>
                </c:pt>
                <c:pt idx="1851">
                  <c:v>47267308.720845759</c:v>
                </c:pt>
                <c:pt idx="1852">
                  <c:v>47250267.100327335</c:v>
                </c:pt>
                <c:pt idx="1853">
                  <c:v>47206475.920549743</c:v>
                </c:pt>
                <c:pt idx="1854">
                  <c:v>47135973.036174804</c:v>
                </c:pt>
                <c:pt idx="1855">
                  <c:v>47514947.557539679</c:v>
                </c:pt>
                <c:pt idx="1856">
                  <c:v>47624560.959328197</c:v>
                </c:pt>
                <c:pt idx="1857">
                  <c:v>47347326.92692402</c:v>
                </c:pt>
                <c:pt idx="1858">
                  <c:v>48050816.628145002</c:v>
                </c:pt>
                <c:pt idx="1859">
                  <c:v>47917226.406787924</c:v>
                </c:pt>
                <c:pt idx="1860">
                  <c:v>47832152.825695112</c:v>
                </c:pt>
                <c:pt idx="1861">
                  <c:v>47694409.012824647</c:v>
                </c:pt>
                <c:pt idx="1862">
                  <c:v>47503643.989901729</c:v>
                </c:pt>
                <c:pt idx="1863">
                  <c:v>46907208.369463451</c:v>
                </c:pt>
                <c:pt idx="1864">
                  <c:v>47716366.505225547</c:v>
                </c:pt>
                <c:pt idx="1865">
                  <c:v>47287176.392274916</c:v>
                </c:pt>
                <c:pt idx="1866">
                  <c:v>47628259.976200663</c:v>
                </c:pt>
                <c:pt idx="1867">
                  <c:v>47718790.790982097</c:v>
                </c:pt>
                <c:pt idx="1868">
                  <c:v>47704492.048222199</c:v>
                </c:pt>
                <c:pt idx="1869">
                  <c:v>48103340.82607121</c:v>
                </c:pt>
                <c:pt idx="1870">
                  <c:v>48019534.983870767</c:v>
                </c:pt>
                <c:pt idx="1871">
                  <c:v>48465561.747316085</c:v>
                </c:pt>
                <c:pt idx="1872">
                  <c:v>48498457.021762431</c:v>
                </c:pt>
                <c:pt idx="1873">
                  <c:v>48653718.294685319</c:v>
                </c:pt>
                <c:pt idx="1874">
                  <c:v>48498481.701786354</c:v>
                </c:pt>
                <c:pt idx="1875">
                  <c:v>48884634.734165668</c:v>
                </c:pt>
                <c:pt idx="1876">
                  <c:v>49484855.923535764</c:v>
                </c:pt>
                <c:pt idx="1877">
                  <c:v>49704721.757133417</c:v>
                </c:pt>
                <c:pt idx="1878">
                  <c:v>49702421.434009083</c:v>
                </c:pt>
                <c:pt idx="1879">
                  <c:v>49612145.403489001</c:v>
                </c:pt>
                <c:pt idx="1880">
                  <c:v>49624557.47366558</c:v>
                </c:pt>
                <c:pt idx="1881">
                  <c:v>49496052.748742342</c:v>
                </c:pt>
                <c:pt idx="1882">
                  <c:v>49245436.47697261</c:v>
                </c:pt>
                <c:pt idx="1883">
                  <c:v>49248454.849209778</c:v>
                </c:pt>
                <c:pt idx="1884">
                  <c:v>48965324.377435662</c:v>
                </c:pt>
                <c:pt idx="1885">
                  <c:v>49527290.195720091</c:v>
                </c:pt>
                <c:pt idx="1886">
                  <c:v>49183808.413562343</c:v>
                </c:pt>
                <c:pt idx="1887">
                  <c:v>49532174.656583861</c:v>
                </c:pt>
                <c:pt idx="1888">
                  <c:v>49295565.907993868</c:v>
                </c:pt>
                <c:pt idx="1889">
                  <c:v>49688837.570786253</c:v>
                </c:pt>
                <c:pt idx="1890">
                  <c:v>49997114.88491489</c:v>
                </c:pt>
                <c:pt idx="1891">
                  <c:v>50275542.955737069</c:v>
                </c:pt>
                <c:pt idx="1892">
                  <c:v>50642453.709346727</c:v>
                </c:pt>
                <c:pt idx="1893">
                  <c:v>50440911.090734109</c:v>
                </c:pt>
                <c:pt idx="1894">
                  <c:v>51166321.167230077</c:v>
                </c:pt>
                <c:pt idx="1895">
                  <c:v>51092920.579155333</c:v>
                </c:pt>
                <c:pt idx="1896">
                  <c:v>51303960.191660412</c:v>
                </c:pt>
                <c:pt idx="1897">
                  <c:v>51283380.787281878</c:v>
                </c:pt>
                <c:pt idx="1898">
                  <c:v>51768437.819531769</c:v>
                </c:pt>
                <c:pt idx="1899">
                  <c:v>51611901.993999295</c:v>
                </c:pt>
                <c:pt idx="1900">
                  <c:v>51577935.458659299</c:v>
                </c:pt>
                <c:pt idx="1901">
                  <c:v>51564447.968826972</c:v>
                </c:pt>
                <c:pt idx="1902">
                  <c:v>51998000.33726377</c:v>
                </c:pt>
                <c:pt idx="1903">
                  <c:v>52034602.138909854</c:v>
                </c:pt>
                <c:pt idx="1904">
                  <c:v>51593836.233904451</c:v>
                </c:pt>
                <c:pt idx="1905">
                  <c:v>51184714.244367994</c:v>
                </c:pt>
                <c:pt idx="1906">
                  <c:v>51019810.38866087</c:v>
                </c:pt>
                <c:pt idx="1907">
                  <c:v>51193525.93069151</c:v>
                </c:pt>
                <c:pt idx="1908">
                  <c:v>51197084.08865457</c:v>
                </c:pt>
                <c:pt idx="1909">
                  <c:v>51726313.947215028</c:v>
                </c:pt>
                <c:pt idx="1910">
                  <c:v>52021770.403835133</c:v>
                </c:pt>
                <c:pt idx="1911">
                  <c:v>52038920.274074972</c:v>
                </c:pt>
                <c:pt idx="1912">
                  <c:v>52203791.359502986</c:v>
                </c:pt>
                <c:pt idx="1913">
                  <c:v>52003102.901515022</c:v>
                </c:pt>
                <c:pt idx="1914">
                  <c:v>51799894.642951898</c:v>
                </c:pt>
                <c:pt idx="1915">
                  <c:v>51996324.516357131</c:v>
                </c:pt>
                <c:pt idx="1916">
                  <c:v>52038007.138442002</c:v>
                </c:pt>
                <c:pt idx="1917">
                  <c:v>52095271.24715998</c:v>
                </c:pt>
                <c:pt idx="1918">
                  <c:v>51706257.921653755</c:v>
                </c:pt>
                <c:pt idx="1919">
                  <c:v>52212413.37196663</c:v>
                </c:pt>
                <c:pt idx="1920">
                  <c:v>52162057.334561251</c:v>
                </c:pt>
                <c:pt idx="1921">
                  <c:v>52192370.24936533</c:v>
                </c:pt>
                <c:pt idx="1922">
                  <c:v>52100529.66920618</c:v>
                </c:pt>
                <c:pt idx="1923">
                  <c:v>52088213.874894708</c:v>
                </c:pt>
                <c:pt idx="1924">
                  <c:v>52130621.158663519</c:v>
                </c:pt>
                <c:pt idx="1925">
                  <c:v>52332121.510460302</c:v>
                </c:pt>
                <c:pt idx="1926">
                  <c:v>52504904.894178577</c:v>
                </c:pt>
                <c:pt idx="1927">
                  <c:v>52344001.004825197</c:v>
                </c:pt>
                <c:pt idx="1928">
                  <c:v>52639863.745334826</c:v>
                </c:pt>
                <c:pt idx="1929">
                  <c:v>52351216.487548195</c:v>
                </c:pt>
                <c:pt idx="1930">
                  <c:v>52553706.887695476</c:v>
                </c:pt>
                <c:pt idx="1931">
                  <c:v>52559834.599866219</c:v>
                </c:pt>
                <c:pt idx="1932">
                  <c:v>52709868.247873999</c:v>
                </c:pt>
                <c:pt idx="1933">
                  <c:v>52680106.838389404</c:v>
                </c:pt>
                <c:pt idx="1934">
                  <c:v>52530958.530402154</c:v>
                </c:pt>
                <c:pt idx="1935">
                  <c:v>52882371.879955344</c:v>
                </c:pt>
                <c:pt idx="1936">
                  <c:v>52913343.247139506</c:v>
                </c:pt>
                <c:pt idx="1937">
                  <c:v>53069598.777679212</c:v>
                </c:pt>
                <c:pt idx="1938">
                  <c:v>53101988.69461073</c:v>
                </c:pt>
                <c:pt idx="1939">
                  <c:v>52834324.991723835</c:v>
                </c:pt>
                <c:pt idx="1940">
                  <c:v>53027601.559521854</c:v>
                </c:pt>
                <c:pt idx="1941">
                  <c:v>53154466.998994939</c:v>
                </c:pt>
                <c:pt idx="1942">
                  <c:v>53099780.2935386</c:v>
                </c:pt>
                <c:pt idx="1943">
                  <c:v>53506218.392515503</c:v>
                </c:pt>
                <c:pt idx="1944">
                  <c:v>53216322.315765932</c:v>
                </c:pt>
                <c:pt idx="1945">
                  <c:v>53039535.648088485</c:v>
                </c:pt>
                <c:pt idx="1946">
                  <c:v>52990332.194706768</c:v>
                </c:pt>
                <c:pt idx="1947">
                  <c:v>52831766.150508218</c:v>
                </c:pt>
                <c:pt idx="1948">
                  <c:v>52844026.31179817</c:v>
                </c:pt>
                <c:pt idx="1949">
                  <c:v>52695086.008093946</c:v>
                </c:pt>
                <c:pt idx="1950">
                  <c:v>52992553.658088423</c:v>
                </c:pt>
                <c:pt idx="1951">
                  <c:v>53323739.556791939</c:v>
                </c:pt>
                <c:pt idx="1952">
                  <c:v>53353017.879385553</c:v>
                </c:pt>
                <c:pt idx="1953">
                  <c:v>53437340.946724087</c:v>
                </c:pt>
                <c:pt idx="1954">
                  <c:v>53171163.464028001</c:v>
                </c:pt>
                <c:pt idx="1955">
                  <c:v>53269924.691053003</c:v>
                </c:pt>
                <c:pt idx="1956">
                  <c:v>53192183.517812222</c:v>
                </c:pt>
                <c:pt idx="1957">
                  <c:v>51562524.146028772</c:v>
                </c:pt>
                <c:pt idx="1958">
                  <c:v>50900413.001822866</c:v>
                </c:pt>
                <c:pt idx="1959">
                  <c:v>51016649.583175533</c:v>
                </c:pt>
                <c:pt idx="1960">
                  <c:v>50862354.465748586</c:v>
                </c:pt>
                <c:pt idx="1961">
                  <c:v>51678992.711595267</c:v>
                </c:pt>
                <c:pt idx="1962">
                  <c:v>51626341.902177021</c:v>
                </c:pt>
                <c:pt idx="1963">
                  <c:v>51271461.881331675</c:v>
                </c:pt>
                <c:pt idx="1964">
                  <c:v>51101457.830718279</c:v>
                </c:pt>
                <c:pt idx="1965">
                  <c:v>50710314.416172929</c:v>
                </c:pt>
                <c:pt idx="1966">
                  <c:v>50854516.548869036</c:v>
                </c:pt>
                <c:pt idx="1967">
                  <c:v>49081769.51687637</c:v>
                </c:pt>
                <c:pt idx="1968">
                  <c:v>50222686.117796093</c:v>
                </c:pt>
                <c:pt idx="1969">
                  <c:v>49504160.041251853</c:v>
                </c:pt>
                <c:pt idx="1970">
                  <c:v>49210476.527784742</c:v>
                </c:pt>
                <c:pt idx="1971">
                  <c:v>49845643.312692255</c:v>
                </c:pt>
                <c:pt idx="1972">
                  <c:v>50404570.81914708</c:v>
                </c:pt>
                <c:pt idx="1973">
                  <c:v>50862749.469779603</c:v>
                </c:pt>
                <c:pt idx="1974">
                  <c:v>49837333.555691265</c:v>
                </c:pt>
                <c:pt idx="1975">
                  <c:v>50183763.377721503</c:v>
                </c:pt>
                <c:pt idx="1976">
                  <c:v>50523807.996989541</c:v>
                </c:pt>
                <c:pt idx="1977">
                  <c:v>51575605.533090167</c:v>
                </c:pt>
                <c:pt idx="1978">
                  <c:v>51184087.89177981</c:v>
                </c:pt>
                <c:pt idx="1979">
                  <c:v>51208307.273586102</c:v>
                </c:pt>
                <c:pt idx="1980">
                  <c:v>50500897.40617764</c:v>
                </c:pt>
                <c:pt idx="1981">
                  <c:v>50375269.729594953</c:v>
                </c:pt>
                <c:pt idx="1982">
                  <c:v>50072817.466236576</c:v>
                </c:pt>
                <c:pt idx="1983">
                  <c:v>50372368.238948688</c:v>
                </c:pt>
                <c:pt idx="1984">
                  <c:v>50478753.234469384</c:v>
                </c:pt>
                <c:pt idx="1985">
                  <c:v>49624926.763206713</c:v>
                </c:pt>
                <c:pt idx="1986">
                  <c:v>48581419.180353627</c:v>
                </c:pt>
                <c:pt idx="1987">
                  <c:v>48985128.569749989</c:v>
                </c:pt>
                <c:pt idx="1988">
                  <c:v>48627858.336958751</c:v>
                </c:pt>
                <c:pt idx="1989">
                  <c:v>49340795.335039221</c:v>
                </c:pt>
                <c:pt idx="1990">
                  <c:v>49530938.123210222</c:v>
                </c:pt>
                <c:pt idx="1991">
                  <c:v>50543525.872350417</c:v>
                </c:pt>
                <c:pt idx="1992">
                  <c:v>50110761.989011914</c:v>
                </c:pt>
                <c:pt idx="1993">
                  <c:v>50481518.633631401</c:v>
                </c:pt>
                <c:pt idx="1994">
                  <c:v>50686731.74206347</c:v>
                </c:pt>
                <c:pt idx="1995">
                  <c:v>48814739.105684683</c:v>
                </c:pt>
                <c:pt idx="1996">
                  <c:v>49410864.930564612</c:v>
                </c:pt>
                <c:pt idx="1997">
                  <c:v>48221840.632579058</c:v>
                </c:pt>
                <c:pt idx="1998">
                  <c:v>48619688.050000854</c:v>
                </c:pt>
                <c:pt idx="1999">
                  <c:v>48766684.627015725</c:v>
                </c:pt>
                <c:pt idx="2000">
                  <c:v>48958011.779432423</c:v>
                </c:pt>
                <c:pt idx="2001">
                  <c:v>48711608.966716029</c:v>
                </c:pt>
                <c:pt idx="2002">
                  <c:v>48124977.802084833</c:v>
                </c:pt>
                <c:pt idx="2003">
                  <c:v>47210058.06018512</c:v>
                </c:pt>
                <c:pt idx="2004">
                  <c:v>47097839.388990775</c:v>
                </c:pt>
                <c:pt idx="2005">
                  <c:v>46121550.811443627</c:v>
                </c:pt>
                <c:pt idx="2006">
                  <c:v>45544454.836705633</c:v>
                </c:pt>
                <c:pt idx="2007">
                  <c:v>44407606.671943136</c:v>
                </c:pt>
                <c:pt idx="2008">
                  <c:v>43336289.579272427</c:v>
                </c:pt>
                <c:pt idx="2009">
                  <c:v>45531916.773278482</c:v>
                </c:pt>
                <c:pt idx="2010">
                  <c:v>45673539.909217432</c:v>
                </c:pt>
                <c:pt idx="2011">
                  <c:v>45435461.106143981</c:v>
                </c:pt>
                <c:pt idx="2012">
                  <c:v>45833425.593241394</c:v>
                </c:pt>
                <c:pt idx="2013">
                  <c:v>46014746.021281123</c:v>
                </c:pt>
                <c:pt idx="2014">
                  <c:v>45265880.329739675</c:v>
                </c:pt>
                <c:pt idx="2015">
                  <c:v>46643139.655184634</c:v>
                </c:pt>
                <c:pt idx="2016">
                  <c:v>46770505.040383093</c:v>
                </c:pt>
                <c:pt idx="2017">
                  <c:v>47431485.235532485</c:v>
                </c:pt>
                <c:pt idx="2018">
                  <c:v>47581082.847434744</c:v>
                </c:pt>
                <c:pt idx="2019">
                  <c:v>47591503.265020087</c:v>
                </c:pt>
                <c:pt idx="2020">
                  <c:v>47518379.758824199</c:v>
                </c:pt>
                <c:pt idx="2021">
                  <c:v>47516143.285237104</c:v>
                </c:pt>
                <c:pt idx="2022">
                  <c:v>47955882.961706668</c:v>
                </c:pt>
                <c:pt idx="2023">
                  <c:v>48048327.375662811</c:v>
                </c:pt>
                <c:pt idx="2024">
                  <c:v>48510105.042180359</c:v>
                </c:pt>
                <c:pt idx="2025">
                  <c:v>49133870.559887983</c:v>
                </c:pt>
                <c:pt idx="2026">
                  <c:v>48854545.526977062</c:v>
                </c:pt>
                <c:pt idx="2027">
                  <c:v>48809584.417585135</c:v>
                </c:pt>
                <c:pt idx="2028">
                  <c:v>48887500.0489804</c:v>
                </c:pt>
                <c:pt idx="2029">
                  <c:v>48977911.461313248</c:v>
                </c:pt>
                <c:pt idx="2030">
                  <c:v>48460450.144549206</c:v>
                </c:pt>
                <c:pt idx="2031">
                  <c:v>48331207.631196104</c:v>
                </c:pt>
                <c:pt idx="2032">
                  <c:v>49096323.885925017</c:v>
                </c:pt>
                <c:pt idx="2033">
                  <c:v>49365590.023589484</c:v>
                </c:pt>
                <c:pt idx="2034">
                  <c:v>49668973.617165014</c:v>
                </c:pt>
                <c:pt idx="2035">
                  <c:v>50018422.581186548</c:v>
                </c:pt>
                <c:pt idx="2036">
                  <c:v>50228099.75501442</c:v>
                </c:pt>
                <c:pt idx="2037">
                  <c:v>50161877.704947777</c:v>
                </c:pt>
                <c:pt idx="2038">
                  <c:v>49907897.839277528</c:v>
                </c:pt>
                <c:pt idx="2039">
                  <c:v>49957765.50252153</c:v>
                </c:pt>
                <c:pt idx="2040">
                  <c:v>50021041.65566241</c:v>
                </c:pt>
                <c:pt idx="2041">
                  <c:v>50632752.874287158</c:v>
                </c:pt>
                <c:pt idx="2042">
                  <c:v>50699984.129481144</c:v>
                </c:pt>
                <c:pt idx="2043">
                  <c:v>50745345.224536836</c:v>
                </c:pt>
                <c:pt idx="2044">
                  <c:v>51457896.471309505</c:v>
                </c:pt>
                <c:pt idx="2045">
                  <c:v>51528682.628685258</c:v>
                </c:pt>
                <c:pt idx="2046">
                  <c:v>51415192.932340555</c:v>
                </c:pt>
                <c:pt idx="2047">
                  <c:v>51309873.864292659</c:v>
                </c:pt>
                <c:pt idx="2048">
                  <c:v>51625698.850974783</c:v>
                </c:pt>
                <c:pt idx="2049">
                  <c:v>51500731.224621519</c:v>
                </c:pt>
                <c:pt idx="2050">
                  <c:v>51355990.015000284</c:v>
                </c:pt>
                <c:pt idx="2051">
                  <c:v>51347702.030546941</c:v>
                </c:pt>
                <c:pt idx="2052">
                  <c:v>51499405.103710182</c:v>
                </c:pt>
                <c:pt idx="2053">
                  <c:v>51820936.765343048</c:v>
                </c:pt>
                <c:pt idx="2054">
                  <c:v>51657699.232264303</c:v>
                </c:pt>
                <c:pt idx="2055">
                  <c:v>51610373.648056194</c:v>
                </c:pt>
                <c:pt idx="2056">
                  <c:v>51450465.620264307</c:v>
                </c:pt>
                <c:pt idx="2057">
                  <c:v>51024585.859655052</c:v>
                </c:pt>
                <c:pt idx="2058">
                  <c:v>51247308.693155505</c:v>
                </c:pt>
                <c:pt idx="2059">
                  <c:v>51876065.058016382</c:v>
                </c:pt>
                <c:pt idx="2060">
                  <c:v>51892542.120484188</c:v>
                </c:pt>
                <c:pt idx="2061">
                  <c:v>52372435.270252399</c:v>
                </c:pt>
                <c:pt idx="2062">
                  <c:v>52442892.683405198</c:v>
                </c:pt>
                <c:pt idx="2063">
                  <c:v>52804188.657122657</c:v>
                </c:pt>
                <c:pt idx="2064">
                  <c:v>52762613.101392828</c:v>
                </c:pt>
                <c:pt idx="2065">
                  <c:v>52705778.103605524</c:v>
                </c:pt>
                <c:pt idx="2066">
                  <c:v>52540166.741108172</c:v>
                </c:pt>
                <c:pt idx="2067">
                  <c:v>53001968.438060731</c:v>
                </c:pt>
                <c:pt idx="2068">
                  <c:v>52099424.831707284</c:v>
                </c:pt>
                <c:pt idx="2069">
                  <c:v>52244507.705926694</c:v>
                </c:pt>
                <c:pt idx="2070">
                  <c:v>52601461.238883041</c:v>
                </c:pt>
                <c:pt idx="2071">
                  <c:v>52372565.027809627</c:v>
                </c:pt>
                <c:pt idx="2072">
                  <c:v>52670717.31401509</c:v>
                </c:pt>
                <c:pt idx="2073">
                  <c:v>52935204.239889309</c:v>
                </c:pt>
                <c:pt idx="2074">
                  <c:v>53503994.602456219</c:v>
                </c:pt>
                <c:pt idx="2075">
                  <c:v>53645856.997830391</c:v>
                </c:pt>
                <c:pt idx="2076">
                  <c:v>53638085.872794859</c:v>
                </c:pt>
                <c:pt idx="2077">
                  <c:v>53870485.905375309</c:v>
                </c:pt>
                <c:pt idx="2078">
                  <c:v>54131216.800326109</c:v>
                </c:pt>
                <c:pt idx="2079">
                  <c:v>54570542.726987734</c:v>
                </c:pt>
                <c:pt idx="2080">
                  <c:v>54172321.069739498</c:v>
                </c:pt>
                <c:pt idx="2081">
                  <c:v>54200048.661696255</c:v>
                </c:pt>
                <c:pt idx="2082">
                  <c:v>54196908.470644325</c:v>
                </c:pt>
                <c:pt idx="2083">
                  <c:v>54577954.570156492</c:v>
                </c:pt>
                <c:pt idx="2084">
                  <c:v>54235866.157033704</c:v>
                </c:pt>
                <c:pt idx="2085">
                  <c:v>54400730.091759384</c:v>
                </c:pt>
                <c:pt idx="2086">
                  <c:v>54224611.744814388</c:v>
                </c:pt>
                <c:pt idx="2087">
                  <c:v>54431933.34214893</c:v>
                </c:pt>
                <c:pt idx="2088">
                  <c:v>54696880.839606002</c:v>
                </c:pt>
                <c:pt idx="2089">
                  <c:v>55208038.92197293</c:v>
                </c:pt>
                <c:pt idx="2090">
                  <c:v>55512444.377209961</c:v>
                </c:pt>
                <c:pt idx="2091">
                  <c:v>55948287.46513053</c:v>
                </c:pt>
                <c:pt idx="2092">
                  <c:v>56228213.944207422</c:v>
                </c:pt>
                <c:pt idx="2093">
                  <c:v>56202360.926458642</c:v>
                </c:pt>
                <c:pt idx="2094">
                  <c:v>56694567.895648777</c:v>
                </c:pt>
                <c:pt idx="2095">
                  <c:v>56268427.853653997</c:v>
                </c:pt>
                <c:pt idx="2096">
                  <c:v>56031580.368086323</c:v>
                </c:pt>
                <c:pt idx="2097">
                  <c:v>56779013.984325185</c:v>
                </c:pt>
                <c:pt idx="2098">
                  <c:v>56545342.998867676</c:v>
                </c:pt>
                <c:pt idx="2099">
                  <c:v>55433756.661529683</c:v>
                </c:pt>
                <c:pt idx="2100">
                  <c:v>55514318.807742111</c:v>
                </c:pt>
                <c:pt idx="2101">
                  <c:v>55819564.603730828</c:v>
                </c:pt>
                <c:pt idx="2102">
                  <c:v>55990571.980082594</c:v>
                </c:pt>
                <c:pt idx="2103">
                  <c:v>55058738.094694488</c:v>
                </c:pt>
                <c:pt idx="2104">
                  <c:v>55643233.964867838</c:v>
                </c:pt>
                <c:pt idx="2105">
                  <c:v>55929145.199538991</c:v>
                </c:pt>
                <c:pt idx="2106">
                  <c:v>56584863.17176351</c:v>
                </c:pt>
                <c:pt idx="2107">
                  <c:v>56414849.831854872</c:v>
                </c:pt>
                <c:pt idx="2108">
                  <c:v>55971519.435255431</c:v>
                </c:pt>
                <c:pt idx="2109">
                  <c:v>56490333.098558322</c:v>
                </c:pt>
                <c:pt idx="2110">
                  <c:v>56257874.627359331</c:v>
                </c:pt>
                <c:pt idx="2111">
                  <c:v>55384185.877822645</c:v>
                </c:pt>
                <c:pt idx="2112">
                  <c:v>55470151.263477378</c:v>
                </c:pt>
                <c:pt idx="2113">
                  <c:v>54847870.270585813</c:v>
                </c:pt>
                <c:pt idx="2114">
                  <c:v>54861074.065097474</c:v>
                </c:pt>
                <c:pt idx="2115">
                  <c:v>54762179.747236088</c:v>
                </c:pt>
                <c:pt idx="2116">
                  <c:v>54115134.879469834</c:v>
                </c:pt>
                <c:pt idx="2117">
                  <c:v>53580911.935025506</c:v>
                </c:pt>
                <c:pt idx="2118">
                  <c:v>54771764.053363606</c:v>
                </c:pt>
                <c:pt idx="2119">
                  <c:v>55050033.957128495</c:v>
                </c:pt>
                <c:pt idx="2120">
                  <c:v>55408006.032399371</c:v>
                </c:pt>
                <c:pt idx="2121">
                  <c:v>56097811.932104975</c:v>
                </c:pt>
                <c:pt idx="2122">
                  <c:v>56534121.357798211</c:v>
                </c:pt>
                <c:pt idx="2123">
                  <c:v>56308193.80451376</c:v>
                </c:pt>
                <c:pt idx="2124">
                  <c:v>56306389.169956543</c:v>
                </c:pt>
                <c:pt idx="2125">
                  <c:v>56548293.912256703</c:v>
                </c:pt>
                <c:pt idx="2126">
                  <c:v>56590859.853322141</c:v>
                </c:pt>
                <c:pt idx="2127">
                  <c:v>56674464.938596532</c:v>
                </c:pt>
                <c:pt idx="2128">
                  <c:v>57234119.785200983</c:v>
                </c:pt>
                <c:pt idx="2129">
                  <c:v>56898885.566697441</c:v>
                </c:pt>
                <c:pt idx="2130">
                  <c:v>56746561.281057552</c:v>
                </c:pt>
                <c:pt idx="2131">
                  <c:v>56761540.173859596</c:v>
                </c:pt>
                <c:pt idx="2132">
                  <c:v>56326720.556769773</c:v>
                </c:pt>
                <c:pt idx="2133">
                  <c:v>55767032.947723083</c:v>
                </c:pt>
                <c:pt idx="2134">
                  <c:v>55730689.3916196</c:v>
                </c:pt>
                <c:pt idx="2135">
                  <c:v>55998428.682794124</c:v>
                </c:pt>
                <c:pt idx="2136">
                  <c:v>56121328.948103294</c:v>
                </c:pt>
                <c:pt idx="2137">
                  <c:v>56826995.489606559</c:v>
                </c:pt>
                <c:pt idx="2138">
                  <c:v>57336419.309836015</c:v>
                </c:pt>
                <c:pt idx="2139">
                  <c:v>58052566.800856397</c:v>
                </c:pt>
                <c:pt idx="2140">
                  <c:v>57944416.94634255</c:v>
                </c:pt>
                <c:pt idx="2141">
                  <c:v>58194694.862411939</c:v>
                </c:pt>
                <c:pt idx="2142">
                  <c:v>58198216.163607098</c:v>
                </c:pt>
                <c:pt idx="2143">
                  <c:v>58528314.738459572</c:v>
                </c:pt>
                <c:pt idx="2144">
                  <c:v>58263348.733814545</c:v>
                </c:pt>
                <c:pt idx="2145">
                  <c:v>58796003.690849118</c:v>
                </c:pt>
                <c:pt idx="2146">
                  <c:v>58833010.707088299</c:v>
                </c:pt>
                <c:pt idx="2147">
                  <c:v>58547532.519194707</c:v>
                </c:pt>
                <c:pt idx="2148">
                  <c:v>58338030.487940706</c:v>
                </c:pt>
                <c:pt idx="2149">
                  <c:v>58430152.031838283</c:v>
                </c:pt>
                <c:pt idx="2150">
                  <c:v>57893615.007091574</c:v>
                </c:pt>
                <c:pt idx="2151">
                  <c:v>58228546.859383151</c:v>
                </c:pt>
                <c:pt idx="2152">
                  <c:v>58677231.83808247</c:v>
                </c:pt>
                <c:pt idx="2153">
                  <c:v>58897981.62631736</c:v>
                </c:pt>
                <c:pt idx="2154">
                  <c:v>58793280.495808035</c:v>
                </c:pt>
                <c:pt idx="2155">
                  <c:v>59365058.906305119</c:v>
                </c:pt>
                <c:pt idx="2156">
                  <c:v>59184432.786036409</c:v>
                </c:pt>
                <c:pt idx="2157">
                  <c:v>58956832.948012181</c:v>
                </c:pt>
                <c:pt idx="2158">
                  <c:v>58368558.742331818</c:v>
                </c:pt>
                <c:pt idx="2159">
                  <c:v>58129293.099434666</c:v>
                </c:pt>
                <c:pt idx="2160">
                  <c:v>58145459.17775318</c:v>
                </c:pt>
                <c:pt idx="2161">
                  <c:v>57199538.656921513</c:v>
                </c:pt>
                <c:pt idx="2162">
                  <c:v>58015964.282572702</c:v>
                </c:pt>
                <c:pt idx="2163">
                  <c:v>58031142.513828531</c:v>
                </c:pt>
                <c:pt idx="2164">
                  <c:v>58884775.748941593</c:v>
                </c:pt>
                <c:pt idx="2165">
                  <c:v>58532071.918789618</c:v>
                </c:pt>
                <c:pt idx="2166">
                  <c:v>58108625.580848716</c:v>
                </c:pt>
                <c:pt idx="2167">
                  <c:v>59310771.826016821</c:v>
                </c:pt>
                <c:pt idx="2168">
                  <c:v>57107347.615720563</c:v>
                </c:pt>
                <c:pt idx="2169">
                  <c:v>57258218.929497369</c:v>
                </c:pt>
                <c:pt idx="2170">
                  <c:v>58047967.472071551</c:v>
                </c:pt>
                <c:pt idx="2171">
                  <c:v>58723055.231443211</c:v>
                </c:pt>
                <c:pt idx="2172">
                  <c:v>58140773.35263779</c:v>
                </c:pt>
                <c:pt idx="2173">
                  <c:v>58329963.93841251</c:v>
                </c:pt>
                <c:pt idx="2174">
                  <c:v>58554500.053142644</c:v>
                </c:pt>
                <c:pt idx="2175">
                  <c:v>57203948.655797713</c:v>
                </c:pt>
                <c:pt idx="2176">
                  <c:v>58175714.277404726</c:v>
                </c:pt>
                <c:pt idx="2177">
                  <c:v>57631014.031067729</c:v>
                </c:pt>
                <c:pt idx="2178">
                  <c:v>58175807.940982081</c:v>
                </c:pt>
                <c:pt idx="2179">
                  <c:v>59035368.735649079</c:v>
                </c:pt>
                <c:pt idx="2180">
                  <c:v>58761714.336825565</c:v>
                </c:pt>
                <c:pt idx="2181">
                  <c:v>58630340.144420847</c:v>
                </c:pt>
                <c:pt idx="2182">
                  <c:v>58922680.678142242</c:v>
                </c:pt>
                <c:pt idx="2183">
                  <c:v>59292344.525297076</c:v>
                </c:pt>
                <c:pt idx="2184">
                  <c:v>59177459.65308506</c:v>
                </c:pt>
                <c:pt idx="2185">
                  <c:v>59019280.055933617</c:v>
                </c:pt>
                <c:pt idx="2186">
                  <c:v>59015311.154035054</c:v>
                </c:pt>
                <c:pt idx="2187">
                  <c:v>59307968.862156935</c:v>
                </c:pt>
                <c:pt idx="2188">
                  <c:v>59513400.299504012</c:v>
                </c:pt>
                <c:pt idx="2189">
                  <c:v>59473894.253860347</c:v>
                </c:pt>
                <c:pt idx="2190">
                  <c:v>58909280.523184814</c:v>
                </c:pt>
                <c:pt idx="2191">
                  <c:v>59432811.120467164</c:v>
                </c:pt>
                <c:pt idx="2192">
                  <c:v>59495842.827910855</c:v>
                </c:pt>
                <c:pt idx="2193">
                  <c:v>59611743.278361559</c:v>
                </c:pt>
                <c:pt idx="2194">
                  <c:v>59054125.826377638</c:v>
                </c:pt>
                <c:pt idx="2195">
                  <c:v>59335949.243457958</c:v>
                </c:pt>
                <c:pt idx="2196">
                  <c:v>58954173.795817636</c:v>
                </c:pt>
                <c:pt idx="2197">
                  <c:v>59459091.740115061</c:v>
                </c:pt>
                <c:pt idx="2198">
                  <c:v>59332767.142602853</c:v>
                </c:pt>
                <c:pt idx="2199">
                  <c:v>59069724.058646001</c:v>
                </c:pt>
                <c:pt idx="2200">
                  <c:v>59160705.38247785</c:v>
                </c:pt>
                <c:pt idx="2201">
                  <c:v>58598701.559760444</c:v>
                </c:pt>
                <c:pt idx="2202">
                  <c:v>57887614.757147893</c:v>
                </c:pt>
                <c:pt idx="2203">
                  <c:v>58361860.513482086</c:v>
                </c:pt>
                <c:pt idx="2204">
                  <c:v>58695443.868876182</c:v>
                </c:pt>
                <c:pt idx="2205">
                  <c:v>58442186.406131707</c:v>
                </c:pt>
                <c:pt idx="2206">
                  <c:v>57371415.375643589</c:v>
                </c:pt>
                <c:pt idx="2207">
                  <c:v>57916243.004968241</c:v>
                </c:pt>
                <c:pt idx="2208">
                  <c:v>58449657.620505743</c:v>
                </c:pt>
                <c:pt idx="2209">
                  <c:v>58700124.428490214</c:v>
                </c:pt>
                <c:pt idx="2210">
                  <c:v>58439930.074803904</c:v>
                </c:pt>
                <c:pt idx="2211">
                  <c:v>59035939.645912759</c:v>
                </c:pt>
                <c:pt idx="2212">
                  <c:v>59070419.150103331</c:v>
                </c:pt>
                <c:pt idx="2213">
                  <c:v>59197249.496102758</c:v>
                </c:pt>
                <c:pt idx="2214">
                  <c:v>58665014.39292182</c:v>
                </c:pt>
                <c:pt idx="2215">
                  <c:v>58587812.486432441</c:v>
                </c:pt>
                <c:pt idx="2216">
                  <c:v>58299243.936005011</c:v>
                </c:pt>
                <c:pt idx="2217">
                  <c:v>58593806.330175795</c:v>
                </c:pt>
                <c:pt idx="2218">
                  <c:v>58714580.343025766</c:v>
                </c:pt>
                <c:pt idx="2219">
                  <c:v>58949972.535277329</c:v>
                </c:pt>
                <c:pt idx="2220">
                  <c:v>59171073.056231946</c:v>
                </c:pt>
                <c:pt idx="2221">
                  <c:v>58769483.374643184</c:v>
                </c:pt>
                <c:pt idx="2222">
                  <c:v>59198086.802246839</c:v>
                </c:pt>
                <c:pt idx="2223">
                  <c:v>58820558.728991747</c:v>
                </c:pt>
                <c:pt idx="2224">
                  <c:v>59462382.490371585</c:v>
                </c:pt>
                <c:pt idx="2225">
                  <c:v>59378598.176034518</c:v>
                </c:pt>
                <c:pt idx="2226">
                  <c:v>59220807.561590835</c:v>
                </c:pt>
                <c:pt idx="2227">
                  <c:v>59206165.831544392</c:v>
                </c:pt>
                <c:pt idx="2228">
                  <c:v>59545351.561076172</c:v>
                </c:pt>
                <c:pt idx="2229">
                  <c:v>59586648.064391434</c:v>
                </c:pt>
                <c:pt idx="2230">
                  <c:v>59945585.736128658</c:v>
                </c:pt>
                <c:pt idx="2231">
                  <c:v>59781018.66874925</c:v>
                </c:pt>
                <c:pt idx="2232">
                  <c:v>60145483.557364009</c:v>
                </c:pt>
                <c:pt idx="2233">
                  <c:v>60341373.894081444</c:v>
                </c:pt>
                <c:pt idx="2234">
                  <c:v>60622142.050530598</c:v>
                </c:pt>
                <c:pt idx="2235">
                  <c:v>60552472.505976163</c:v>
                </c:pt>
                <c:pt idx="2236">
                  <c:v>60693554.080704324</c:v>
                </c:pt>
                <c:pt idx="2237">
                  <c:v>60594727.121553391</c:v>
                </c:pt>
                <c:pt idx="2238">
                  <c:v>60913468.856383786</c:v>
                </c:pt>
                <c:pt idx="2239">
                  <c:v>61092968.323938586</c:v>
                </c:pt>
                <c:pt idx="2240">
                  <c:v>61415007.975401573</c:v>
                </c:pt>
                <c:pt idx="2241">
                  <c:v>61564625.24302765</c:v>
                </c:pt>
                <c:pt idx="2242">
                  <c:v>61902146.30089692</c:v>
                </c:pt>
                <c:pt idx="2243">
                  <c:v>61882078.041121341</c:v>
                </c:pt>
                <c:pt idx="2244">
                  <c:v>61442090.672751695</c:v>
                </c:pt>
                <c:pt idx="2245">
                  <c:v>61233791.734105043</c:v>
                </c:pt>
                <c:pt idx="2246">
                  <c:v>62000901.619797774</c:v>
                </c:pt>
                <c:pt idx="2247">
                  <c:v>61893981.06349124</c:v>
                </c:pt>
                <c:pt idx="2248">
                  <c:v>62435724.168745227</c:v>
                </c:pt>
                <c:pt idx="2249">
                  <c:v>62239400.075578712</c:v>
                </c:pt>
                <c:pt idx="2250">
                  <c:v>62250985.268734656</c:v>
                </c:pt>
                <c:pt idx="2251">
                  <c:v>62595376.448341586</c:v>
                </c:pt>
                <c:pt idx="2252">
                  <c:v>62725302.213393152</c:v>
                </c:pt>
                <c:pt idx="2253">
                  <c:v>61956465.597659312</c:v>
                </c:pt>
                <c:pt idx="2254">
                  <c:v>62414071.315246649</c:v>
                </c:pt>
                <c:pt idx="2255">
                  <c:v>62102875.783993274</c:v>
                </c:pt>
                <c:pt idx="2256">
                  <c:v>62253234.474612258</c:v>
                </c:pt>
                <c:pt idx="2257">
                  <c:v>62337281.508470096</c:v>
                </c:pt>
                <c:pt idx="2258">
                  <c:v>62315143.914502412</c:v>
                </c:pt>
                <c:pt idx="2259">
                  <c:v>62633590.619295575</c:v>
                </c:pt>
                <c:pt idx="2260">
                  <c:v>62605950.321287885</c:v>
                </c:pt>
                <c:pt idx="2261">
                  <c:v>62839165.458178818</c:v>
                </c:pt>
                <c:pt idx="2262">
                  <c:v>62793867.177323639</c:v>
                </c:pt>
                <c:pt idx="2263">
                  <c:v>62170745.619023636</c:v>
                </c:pt>
                <c:pt idx="2264">
                  <c:v>62321788.641086698</c:v>
                </c:pt>
                <c:pt idx="2265">
                  <c:v>63005263.547354758</c:v>
                </c:pt>
                <c:pt idx="2266">
                  <c:v>63003305.148315869</c:v>
                </c:pt>
                <c:pt idx="2267">
                  <c:v>63520061.577543505</c:v>
                </c:pt>
                <c:pt idx="2268">
                  <c:v>63041514.973293796</c:v>
                </c:pt>
                <c:pt idx="2269">
                  <c:v>63616556.624915861</c:v>
                </c:pt>
                <c:pt idx="2270">
                  <c:v>63418846.945590377</c:v>
                </c:pt>
                <c:pt idx="2271">
                  <c:v>63361798.880035609</c:v>
                </c:pt>
                <c:pt idx="2272">
                  <c:v>63500995.468847565</c:v>
                </c:pt>
                <c:pt idx="2273">
                  <c:v>63395954.323835164</c:v>
                </c:pt>
                <c:pt idx="2274">
                  <c:v>63583194.228139773</c:v>
                </c:pt>
                <c:pt idx="2275">
                  <c:v>64361468.762620077</c:v>
                </c:pt>
                <c:pt idx="2276">
                  <c:v>64456187.702488221</c:v>
                </c:pt>
                <c:pt idx="2277">
                  <c:v>64748841.226595879</c:v>
                </c:pt>
                <c:pt idx="2278">
                  <c:v>64615173.067633718</c:v>
                </c:pt>
                <c:pt idx="2279">
                  <c:v>64919813.546916768</c:v>
                </c:pt>
                <c:pt idx="2280">
                  <c:v>64342478.891800664</c:v>
                </c:pt>
                <c:pt idx="2281">
                  <c:v>63311104.020201139</c:v>
                </c:pt>
                <c:pt idx="2282">
                  <c:v>64404276.189660653</c:v>
                </c:pt>
                <c:pt idx="2283">
                  <c:v>64392109.424623944</c:v>
                </c:pt>
                <c:pt idx="2284">
                  <c:v>65031852.754813291</c:v>
                </c:pt>
                <c:pt idx="2285">
                  <c:v>64206598.799082555</c:v>
                </c:pt>
                <c:pt idx="2286">
                  <c:v>64857252.465751477</c:v>
                </c:pt>
                <c:pt idx="2287">
                  <c:v>65443494.002439842</c:v>
                </c:pt>
                <c:pt idx="2288">
                  <c:v>66411046.866828166</c:v>
                </c:pt>
                <c:pt idx="2289">
                  <c:v>65991318.307210371</c:v>
                </c:pt>
                <c:pt idx="2290">
                  <c:v>66006782.308814108</c:v>
                </c:pt>
                <c:pt idx="2291">
                  <c:v>66535967.971819617</c:v>
                </c:pt>
                <c:pt idx="2292">
                  <c:v>66334056.527782291</c:v>
                </c:pt>
                <c:pt idx="2293">
                  <c:v>66651257.066826135</c:v>
                </c:pt>
                <c:pt idx="2294">
                  <c:v>66772054.377799824</c:v>
                </c:pt>
                <c:pt idx="2295">
                  <c:v>66887517.674085848</c:v>
                </c:pt>
                <c:pt idx="2296">
                  <c:v>67076041.476024084</c:v>
                </c:pt>
                <c:pt idx="2297">
                  <c:v>67385405.287650064</c:v>
                </c:pt>
                <c:pt idx="2298">
                  <c:v>67633339.862311184</c:v>
                </c:pt>
                <c:pt idx="2299">
                  <c:v>67526013.503646836</c:v>
                </c:pt>
                <c:pt idx="2300">
                  <c:v>65891219.655904926</c:v>
                </c:pt>
                <c:pt idx="2301">
                  <c:v>63363141.351256005</c:v>
                </c:pt>
                <c:pt idx="2302">
                  <c:v>63482197.386970356</c:v>
                </c:pt>
                <c:pt idx="2303">
                  <c:v>60641065.121669136</c:v>
                </c:pt>
                <c:pt idx="2304">
                  <c:v>60254803.452949814</c:v>
                </c:pt>
                <c:pt idx="2305">
                  <c:v>61792761.786019742</c:v>
                </c:pt>
                <c:pt idx="2306">
                  <c:v>60096389.18179892</c:v>
                </c:pt>
                <c:pt idx="2307">
                  <c:v>62234715.935388923</c:v>
                </c:pt>
                <c:pt idx="2308">
                  <c:v>59829111.832787536</c:v>
                </c:pt>
                <c:pt idx="2309">
                  <c:v>59392996.392099723</c:v>
                </c:pt>
                <c:pt idx="2310">
                  <c:v>55308109.499892652</c:v>
                </c:pt>
                <c:pt idx="2311">
                  <c:v>57629060.556191243</c:v>
                </c:pt>
                <c:pt idx="2312">
                  <c:v>54817441.466860168</c:v>
                </c:pt>
                <c:pt idx="2313">
                  <c:v>50133583.503423743</c:v>
                </c:pt>
                <c:pt idx="2314">
                  <c:v>54996615.993682995</c:v>
                </c:pt>
                <c:pt idx="2315">
                  <c:v>49245776.362602815</c:v>
                </c:pt>
                <c:pt idx="2316">
                  <c:v>52649766.840256676</c:v>
                </c:pt>
                <c:pt idx="2317">
                  <c:v>50066347.002755947</c:v>
                </c:pt>
                <c:pt idx="2318">
                  <c:v>51783804.864334054</c:v>
                </c:pt>
                <c:pt idx="2319">
                  <c:v>48101047.694575079</c:v>
                </c:pt>
                <c:pt idx="2320">
                  <c:v>47573477.071506307</c:v>
                </c:pt>
                <c:pt idx="2321">
                  <c:v>51185461.277684219</c:v>
                </c:pt>
                <c:pt idx="2322">
                  <c:v>51128609.724958673</c:v>
                </c:pt>
                <c:pt idx="2323">
                  <c:v>54256988.211947031</c:v>
                </c:pt>
                <c:pt idx="2324">
                  <c:v>51699631.097948201</c:v>
                </c:pt>
                <c:pt idx="2325">
                  <c:v>53978042.037387311</c:v>
                </c:pt>
                <c:pt idx="2326">
                  <c:v>52906450.680625476</c:v>
                </c:pt>
                <c:pt idx="2327">
                  <c:v>51033321.767864689</c:v>
                </c:pt>
                <c:pt idx="2328">
                  <c:v>52126103.071156986</c:v>
                </c:pt>
                <c:pt idx="2329">
                  <c:v>51479265.052171826</c:v>
                </c:pt>
                <c:pt idx="2330">
                  <c:v>54852170.272990875</c:v>
                </c:pt>
                <c:pt idx="2331">
                  <c:v>54535179.442312434</c:v>
                </c:pt>
                <c:pt idx="2332">
                  <c:v>56368150.716046363</c:v>
                </c:pt>
                <c:pt idx="2333">
                  <c:v>57167341.258631252</c:v>
                </c:pt>
                <c:pt idx="2334">
                  <c:v>56545563.31399212</c:v>
                </c:pt>
                <c:pt idx="2335">
                  <c:v>58182178.852788754</c:v>
                </c:pt>
                <c:pt idx="2336">
                  <c:v>56945916.155698821</c:v>
                </c:pt>
                <c:pt idx="2337">
                  <c:v>57766000.285993263</c:v>
                </c:pt>
                <c:pt idx="2338">
                  <c:v>58807512.033111691</c:v>
                </c:pt>
                <c:pt idx="2339">
                  <c:v>57899514.16411154</c:v>
                </c:pt>
                <c:pt idx="2340">
                  <c:v>56553143.307511203</c:v>
                </c:pt>
                <c:pt idx="2341">
                  <c:v>57935250.388564736</c:v>
                </c:pt>
                <c:pt idx="2342">
                  <c:v>57813560.643467769</c:v>
                </c:pt>
                <c:pt idx="2343">
                  <c:v>58898252.049474716</c:v>
                </c:pt>
                <c:pt idx="2344">
                  <c:v>59285712.092138931</c:v>
                </c:pt>
                <c:pt idx="2345">
                  <c:v>58964948.307266273</c:v>
                </c:pt>
                <c:pt idx="2346">
                  <c:v>60182587.567847438</c:v>
                </c:pt>
                <c:pt idx="2347">
                  <c:v>59622239.462740883</c:v>
                </c:pt>
                <c:pt idx="2348">
                  <c:v>58043838.629372329</c:v>
                </c:pt>
                <c:pt idx="2349">
                  <c:v>58712664.48857598</c:v>
                </c:pt>
                <c:pt idx="2350">
                  <c:v>59255134.24085255</c:v>
                </c:pt>
                <c:pt idx="2351">
                  <c:v>58513493.359642901</c:v>
                </c:pt>
                <c:pt idx="2352">
                  <c:v>59360108.20914387</c:v>
                </c:pt>
                <c:pt idx="2353">
                  <c:v>60093524.056810431</c:v>
                </c:pt>
                <c:pt idx="2354">
                  <c:v>60135408.754155912</c:v>
                </c:pt>
                <c:pt idx="2355">
                  <c:v>59146857.724342436</c:v>
                </c:pt>
                <c:pt idx="2356">
                  <c:v>58046253.04155194</c:v>
                </c:pt>
                <c:pt idx="2357">
                  <c:v>58944919.303209513</c:v>
                </c:pt>
                <c:pt idx="2358">
                  <c:v>59372615.335247166</c:v>
                </c:pt>
                <c:pt idx="2359">
                  <c:v>61240721.219211116</c:v>
                </c:pt>
                <c:pt idx="2360">
                  <c:v>60260046.484267324</c:v>
                </c:pt>
                <c:pt idx="2361">
                  <c:v>61538848.646886311</c:v>
                </c:pt>
                <c:pt idx="2362">
                  <c:v>61141295.154504023</c:v>
                </c:pt>
                <c:pt idx="2363">
                  <c:v>61560991.128444396</c:v>
                </c:pt>
                <c:pt idx="2364">
                  <c:v>62183440.62260361</c:v>
                </c:pt>
                <c:pt idx="2365">
                  <c:v>63111212.636513583</c:v>
                </c:pt>
                <c:pt idx="2366">
                  <c:v>63260146.803953879</c:v>
                </c:pt>
                <c:pt idx="2367">
                  <c:v>63480516.220452212</c:v>
                </c:pt>
                <c:pt idx="2368">
                  <c:v>63049972.995039977</c:v>
                </c:pt>
                <c:pt idx="2369">
                  <c:v>63592809.113707721</c:v>
                </c:pt>
                <c:pt idx="2370">
                  <c:v>63992132.646120533</c:v>
                </c:pt>
                <c:pt idx="2371">
                  <c:v>63928928.887310147</c:v>
                </c:pt>
                <c:pt idx="2372">
                  <c:v>64938042.396489792</c:v>
                </c:pt>
                <c:pt idx="2373">
                  <c:v>65597744.226831011</c:v>
                </c:pt>
                <c:pt idx="2374">
                  <c:v>64722254.460755624</c:v>
                </c:pt>
                <c:pt idx="2375">
                  <c:v>64014508.928303197</c:v>
                </c:pt>
                <c:pt idx="2376">
                  <c:v>60602637.048757106</c:v>
                </c:pt>
                <c:pt idx="2377">
                  <c:v>61692226.181695789</c:v>
                </c:pt>
                <c:pt idx="2378">
                  <c:v>62901763.320355661</c:v>
                </c:pt>
                <c:pt idx="2379">
                  <c:v>63638013.471498281</c:v>
                </c:pt>
                <c:pt idx="2380">
                  <c:v>63733287.858628139</c:v>
                </c:pt>
                <c:pt idx="2381">
                  <c:v>63453224.763867915</c:v>
                </c:pt>
                <c:pt idx="2382">
                  <c:v>63166361.53491272</c:v>
                </c:pt>
                <c:pt idx="2383">
                  <c:v>63897405.84152472</c:v>
                </c:pt>
                <c:pt idx="2384">
                  <c:v>63819371.587013401</c:v>
                </c:pt>
                <c:pt idx="2385">
                  <c:v>61712938.006423548</c:v>
                </c:pt>
                <c:pt idx="2386">
                  <c:v>62644934.658236928</c:v>
                </c:pt>
                <c:pt idx="2387">
                  <c:v>60953960.741111606</c:v>
                </c:pt>
                <c:pt idx="2388">
                  <c:v>61746826.903700784</c:v>
                </c:pt>
                <c:pt idx="2389">
                  <c:v>62756883.54628443</c:v>
                </c:pt>
                <c:pt idx="2390">
                  <c:v>63220135.796992362</c:v>
                </c:pt>
                <c:pt idx="2391">
                  <c:v>63388658.868534923</c:v>
                </c:pt>
                <c:pt idx="2392">
                  <c:v>64141928.214576378</c:v>
                </c:pt>
                <c:pt idx="2393">
                  <c:v>63480382.258853227</c:v>
                </c:pt>
                <c:pt idx="2394">
                  <c:v>63949873.021046184</c:v>
                </c:pt>
                <c:pt idx="2395">
                  <c:v>63599107.53627079</c:v>
                </c:pt>
                <c:pt idx="2396">
                  <c:v>64718649.071759246</c:v>
                </c:pt>
                <c:pt idx="2397">
                  <c:v>63955842.410293125</c:v>
                </c:pt>
                <c:pt idx="2398">
                  <c:v>65059822.743562877</c:v>
                </c:pt>
                <c:pt idx="2399">
                  <c:v>65374384.113542706</c:v>
                </c:pt>
                <c:pt idx="2400">
                  <c:v>65427732.809566155</c:v>
                </c:pt>
                <c:pt idx="2401">
                  <c:v>65592920.110685065</c:v>
                </c:pt>
                <c:pt idx="2402">
                  <c:v>66026986.489404485</c:v>
                </c:pt>
                <c:pt idx="2403">
                  <c:v>65862288.679635353</c:v>
                </c:pt>
                <c:pt idx="2404">
                  <c:v>66090620.21684669</c:v>
                </c:pt>
                <c:pt idx="2405">
                  <c:v>65427733.965938874</c:v>
                </c:pt>
                <c:pt idx="2406">
                  <c:v>65226208.86532791</c:v>
                </c:pt>
                <c:pt idx="2407">
                  <c:v>65412051.834824778</c:v>
                </c:pt>
                <c:pt idx="2408">
                  <c:v>65046081.379416116</c:v>
                </c:pt>
                <c:pt idx="2409">
                  <c:v>65628783.931462765</c:v>
                </c:pt>
                <c:pt idx="2410">
                  <c:v>65465889.006018065</c:v>
                </c:pt>
                <c:pt idx="2411">
                  <c:v>65803661.944155455</c:v>
                </c:pt>
                <c:pt idx="2412">
                  <c:v>66383514.58691901</c:v>
                </c:pt>
                <c:pt idx="2413">
                  <c:v>66679018.871044807</c:v>
                </c:pt>
                <c:pt idx="2414">
                  <c:v>66795360.979244277</c:v>
                </c:pt>
                <c:pt idx="2415">
                  <c:v>66950559.190670051</c:v>
                </c:pt>
                <c:pt idx="2416">
                  <c:v>67063704.028459452</c:v>
                </c:pt>
                <c:pt idx="2417">
                  <c:v>67318087.123384088</c:v>
                </c:pt>
                <c:pt idx="2418">
                  <c:v>66759600.114822239</c:v>
                </c:pt>
                <c:pt idx="2419">
                  <c:v>67661822.054511026</c:v>
                </c:pt>
                <c:pt idx="2420">
                  <c:v>67434083.192274138</c:v>
                </c:pt>
                <c:pt idx="2421">
                  <c:v>67510168.913486645</c:v>
                </c:pt>
                <c:pt idx="2422">
                  <c:v>67724618.877230719</c:v>
                </c:pt>
                <c:pt idx="2423">
                  <c:v>67819362.65124777</c:v>
                </c:pt>
                <c:pt idx="2424">
                  <c:v>67402904.941478387</c:v>
                </c:pt>
                <c:pt idx="2425">
                  <c:v>67936144.471912354</c:v>
                </c:pt>
                <c:pt idx="2426">
                  <c:v>68136931.968695104</c:v>
                </c:pt>
                <c:pt idx="2427">
                  <c:v>68992732.383850336</c:v>
                </c:pt>
                <c:pt idx="2428">
                  <c:v>68998364.648655221</c:v>
                </c:pt>
                <c:pt idx="2429">
                  <c:v>69793025.011453569</c:v>
                </c:pt>
                <c:pt idx="2430">
                  <c:v>69836598.788807556</c:v>
                </c:pt>
                <c:pt idx="2431">
                  <c:v>70252115.861649275</c:v>
                </c:pt>
                <c:pt idx="2432">
                  <c:v>70201518.363520846</c:v>
                </c:pt>
                <c:pt idx="2433">
                  <c:v>70579339.574646056</c:v>
                </c:pt>
                <c:pt idx="2434">
                  <c:v>71748477.098064557</c:v>
                </c:pt>
                <c:pt idx="2435">
                  <c:v>69437081.081563056</c:v>
                </c:pt>
                <c:pt idx="2436">
                  <c:v>68951279.545562252</c:v>
                </c:pt>
                <c:pt idx="2437">
                  <c:v>66886943.220689222</c:v>
                </c:pt>
                <c:pt idx="2438">
                  <c:v>68360128.126096442</c:v>
                </c:pt>
                <c:pt idx="2439">
                  <c:v>66935877.894913346</c:v>
                </c:pt>
                <c:pt idx="2440">
                  <c:v>67083006.483019009</c:v>
                </c:pt>
                <c:pt idx="2441">
                  <c:v>67777602.227396756</c:v>
                </c:pt>
                <c:pt idx="2442">
                  <c:v>67852397.677864268</c:v>
                </c:pt>
                <c:pt idx="2443">
                  <c:v>67416882.242230371</c:v>
                </c:pt>
                <c:pt idx="2444">
                  <c:v>66730176.745821953</c:v>
                </c:pt>
                <c:pt idx="2445">
                  <c:v>65178478.921615571</c:v>
                </c:pt>
                <c:pt idx="2446">
                  <c:v>64317001.536704384</c:v>
                </c:pt>
                <c:pt idx="2447">
                  <c:v>65367576.247846745</c:v>
                </c:pt>
                <c:pt idx="2448">
                  <c:v>63813271.728796177</c:v>
                </c:pt>
                <c:pt idx="2449">
                  <c:v>64444976.172713876</c:v>
                </c:pt>
                <c:pt idx="2450">
                  <c:v>65472892.133257389</c:v>
                </c:pt>
                <c:pt idx="2451">
                  <c:v>66617114.659213215</c:v>
                </c:pt>
                <c:pt idx="2452">
                  <c:v>66034131.57358484</c:v>
                </c:pt>
                <c:pt idx="2453">
                  <c:v>66534798.603847124</c:v>
                </c:pt>
                <c:pt idx="2454">
                  <c:v>66961954.352082707</c:v>
                </c:pt>
                <c:pt idx="2455">
                  <c:v>66326180.551611714</c:v>
                </c:pt>
                <c:pt idx="2456">
                  <c:v>67144513.649752095</c:v>
                </c:pt>
                <c:pt idx="2457">
                  <c:v>66056302.274816751</c:v>
                </c:pt>
                <c:pt idx="2458">
                  <c:v>67046930.574952513</c:v>
                </c:pt>
                <c:pt idx="2459">
                  <c:v>67354994.858756483</c:v>
                </c:pt>
                <c:pt idx="2460">
                  <c:v>67956492.626129925</c:v>
                </c:pt>
                <c:pt idx="2461">
                  <c:v>68666610.119344458</c:v>
                </c:pt>
                <c:pt idx="2462">
                  <c:v>68224431.938436106</c:v>
                </c:pt>
                <c:pt idx="2463">
                  <c:v>67783924.367791101</c:v>
                </c:pt>
                <c:pt idx="2464">
                  <c:v>67484700.091863722</c:v>
                </c:pt>
                <c:pt idx="2465">
                  <c:v>67688726.050480589</c:v>
                </c:pt>
                <c:pt idx="2466">
                  <c:v>66345919.910427094</c:v>
                </c:pt>
                <c:pt idx="2467">
                  <c:v>66457114.383703932</c:v>
                </c:pt>
                <c:pt idx="2468">
                  <c:v>65883032.771341428</c:v>
                </c:pt>
                <c:pt idx="2469">
                  <c:v>66317590.187884979</c:v>
                </c:pt>
                <c:pt idx="2470">
                  <c:v>66539809.132847071</c:v>
                </c:pt>
                <c:pt idx="2471">
                  <c:v>65021892.316692233</c:v>
                </c:pt>
                <c:pt idx="2472">
                  <c:v>64659854.32263875</c:v>
                </c:pt>
                <c:pt idx="2473">
                  <c:v>62735624.14598871</c:v>
                </c:pt>
                <c:pt idx="2474">
                  <c:v>63420880.00294248</c:v>
                </c:pt>
                <c:pt idx="2475">
                  <c:v>62964968.493284501</c:v>
                </c:pt>
                <c:pt idx="2476">
                  <c:v>63589368.600123584</c:v>
                </c:pt>
                <c:pt idx="2477">
                  <c:v>64737778.639020026</c:v>
                </c:pt>
                <c:pt idx="2478">
                  <c:v>66388862.570380047</c:v>
                </c:pt>
                <c:pt idx="2479">
                  <c:v>67127375.182148293</c:v>
                </c:pt>
                <c:pt idx="2480">
                  <c:v>66648079.673313558</c:v>
                </c:pt>
                <c:pt idx="2481">
                  <c:v>67051930.258604467</c:v>
                </c:pt>
                <c:pt idx="2482">
                  <c:v>67061843.859276883</c:v>
                </c:pt>
                <c:pt idx="2483">
                  <c:v>67247978.770216092</c:v>
                </c:pt>
                <c:pt idx="2484">
                  <c:v>66892621.833574183</c:v>
                </c:pt>
                <c:pt idx="2485">
                  <c:v>67864322.017373011</c:v>
                </c:pt>
                <c:pt idx="2486">
                  <c:v>68301895.024938032</c:v>
                </c:pt>
                <c:pt idx="2487">
                  <c:v>67784451.874893785</c:v>
                </c:pt>
                <c:pt idx="2488">
                  <c:v>66808299.738006696</c:v>
                </c:pt>
                <c:pt idx="2489">
                  <c:v>67779373.072882667</c:v>
                </c:pt>
                <c:pt idx="2490">
                  <c:v>67248842.185305491</c:v>
                </c:pt>
                <c:pt idx="2491">
                  <c:v>67424260.51488924</c:v>
                </c:pt>
                <c:pt idx="2492">
                  <c:v>68609440.114809692</c:v>
                </c:pt>
                <c:pt idx="2493">
                  <c:v>68294191.377907425</c:v>
                </c:pt>
                <c:pt idx="2494">
                  <c:v>68163166.512811631</c:v>
                </c:pt>
                <c:pt idx="2495">
                  <c:v>68045904.875840306</c:v>
                </c:pt>
                <c:pt idx="2496">
                  <c:v>68774616.008938774</c:v>
                </c:pt>
                <c:pt idx="2497">
                  <c:v>68573491.931940556</c:v>
                </c:pt>
                <c:pt idx="2498">
                  <c:v>68324336.16500102</c:v>
                </c:pt>
                <c:pt idx="2499">
                  <c:v>67980165.952719718</c:v>
                </c:pt>
                <c:pt idx="2500">
                  <c:v>67831069.660606176</c:v>
                </c:pt>
                <c:pt idx="2501">
                  <c:v>68249625.609531641</c:v>
                </c:pt>
                <c:pt idx="2502">
                  <c:v>67575189.751793131</c:v>
                </c:pt>
                <c:pt idx="2503">
                  <c:v>67739980.282103747</c:v>
                </c:pt>
                <c:pt idx="2504">
                  <c:v>67828557.33814007</c:v>
                </c:pt>
                <c:pt idx="2505">
                  <c:v>67617780.038509637</c:v>
                </c:pt>
                <c:pt idx="2506">
                  <c:v>68632387.300289959</c:v>
                </c:pt>
                <c:pt idx="2507">
                  <c:v>68787247.038462445</c:v>
                </c:pt>
                <c:pt idx="2508">
                  <c:v>69124490.65221563</c:v>
                </c:pt>
                <c:pt idx="2509">
                  <c:v>69248426.567711815</c:v>
                </c:pt>
                <c:pt idx="2510">
                  <c:v>69211055.66849637</c:v>
                </c:pt>
                <c:pt idx="2511">
                  <c:v>69382590.361253798</c:v>
                </c:pt>
                <c:pt idx="2512">
                  <c:v>69451197.632055178</c:v>
                </c:pt>
                <c:pt idx="2513">
                  <c:v>69425543.3763154</c:v>
                </c:pt>
                <c:pt idx="2514">
                  <c:v>69625161.903064176</c:v>
                </c:pt>
                <c:pt idx="2515">
                  <c:v>69207177.0411672</c:v>
                </c:pt>
                <c:pt idx="2516">
                  <c:v>68937871.371752173</c:v>
                </c:pt>
                <c:pt idx="2517">
                  <c:v>69288119.904808924</c:v>
                </c:pt>
                <c:pt idx="2518">
                  <c:v>68064874.588505909</c:v>
                </c:pt>
                <c:pt idx="2519">
                  <c:v>68894741.734691069</c:v>
                </c:pt>
                <c:pt idx="2520">
                  <c:v>69185552.664217412</c:v>
                </c:pt>
                <c:pt idx="2521">
                  <c:v>70297544.381593376</c:v>
                </c:pt>
                <c:pt idx="2522">
                  <c:v>70873680.321425647</c:v>
                </c:pt>
                <c:pt idx="2523">
                  <c:v>70880433.259417787</c:v>
                </c:pt>
                <c:pt idx="2524">
                  <c:v>71073104.781317294</c:v>
                </c:pt>
                <c:pt idx="2525">
                  <c:v>70960002.935688972</c:v>
                </c:pt>
                <c:pt idx="2526">
                  <c:v>70892279.692668855</c:v>
                </c:pt>
                <c:pt idx="2527">
                  <c:v>70465002.803942606</c:v>
                </c:pt>
                <c:pt idx="2528">
                  <c:v>71241150.034953281</c:v>
                </c:pt>
                <c:pt idx="2529">
                  <c:v>72050203.008718103</c:v>
                </c:pt>
                <c:pt idx="2530">
                  <c:v>71988084.950657293</c:v>
                </c:pt>
                <c:pt idx="2531">
                  <c:v>72053332.723625377</c:v>
                </c:pt>
                <c:pt idx="2532">
                  <c:v>72183394.108207896</c:v>
                </c:pt>
                <c:pt idx="2533">
                  <c:v>72440640.289665788</c:v>
                </c:pt>
                <c:pt idx="2534">
                  <c:v>70539220.649723679</c:v>
                </c:pt>
                <c:pt idx="2535">
                  <c:v>72128272.152944639</c:v>
                </c:pt>
                <c:pt idx="2536">
                  <c:v>70627476.568519011</c:v>
                </c:pt>
                <c:pt idx="2537">
                  <c:v>71639456.171845898</c:v>
                </c:pt>
                <c:pt idx="2538">
                  <c:v>72733817.711565226</c:v>
                </c:pt>
                <c:pt idx="2539">
                  <c:v>72624885.483835667</c:v>
                </c:pt>
                <c:pt idx="2540">
                  <c:v>73690793.467253476</c:v>
                </c:pt>
                <c:pt idx="2541">
                  <c:v>74328063.331886306</c:v>
                </c:pt>
                <c:pt idx="2542">
                  <c:v>74588381.28945066</c:v>
                </c:pt>
                <c:pt idx="2543">
                  <c:v>74332359.801607534</c:v>
                </c:pt>
                <c:pt idx="2544">
                  <c:v>73654485.363377854</c:v>
                </c:pt>
                <c:pt idx="2545">
                  <c:v>73773457.275589719</c:v>
                </c:pt>
                <c:pt idx="2546">
                  <c:v>74137871.403970391</c:v>
                </c:pt>
                <c:pt idx="2547">
                  <c:v>73618586.77740398</c:v>
                </c:pt>
                <c:pt idx="2548">
                  <c:v>74140868.035007358</c:v>
                </c:pt>
                <c:pt idx="2549">
                  <c:v>73828649.78264983</c:v>
                </c:pt>
                <c:pt idx="2550">
                  <c:v>73578523.646594167</c:v>
                </c:pt>
                <c:pt idx="2551">
                  <c:v>73299773.641783208</c:v>
                </c:pt>
                <c:pt idx="2552">
                  <c:v>73408620.511268944</c:v>
                </c:pt>
                <c:pt idx="2553">
                  <c:v>74327813.204463258</c:v>
                </c:pt>
                <c:pt idx="2554">
                  <c:v>72266147.887217373</c:v>
                </c:pt>
                <c:pt idx="2555">
                  <c:v>72893036.899975136</c:v>
                </c:pt>
                <c:pt idx="2556">
                  <c:v>74659986.089045256</c:v>
                </c:pt>
                <c:pt idx="2557">
                  <c:v>74107054.139994547</c:v>
                </c:pt>
                <c:pt idx="2558">
                  <c:v>72904225.56091173</c:v>
                </c:pt>
                <c:pt idx="2559">
                  <c:v>72320141.283667415</c:v>
                </c:pt>
                <c:pt idx="2560">
                  <c:v>73683310.595109969</c:v>
                </c:pt>
                <c:pt idx="2561">
                  <c:v>73798341.601311147</c:v>
                </c:pt>
                <c:pt idx="2562">
                  <c:v>75297808.315827951</c:v>
                </c:pt>
                <c:pt idx="2563">
                  <c:v>75935997.957399949</c:v>
                </c:pt>
                <c:pt idx="2564">
                  <c:v>76252770.88322477</c:v>
                </c:pt>
                <c:pt idx="2565">
                  <c:v>76210924.796363026</c:v>
                </c:pt>
                <c:pt idx="2566">
                  <c:v>76841246.717464522</c:v>
                </c:pt>
                <c:pt idx="2567">
                  <c:v>76298564.462545395</c:v>
                </c:pt>
                <c:pt idx="2568">
                  <c:v>76596006.56436564</c:v>
                </c:pt>
                <c:pt idx="2569">
                  <c:v>75054149.539855093</c:v>
                </c:pt>
                <c:pt idx="2570">
                  <c:v>75398507.593041003</c:v>
                </c:pt>
                <c:pt idx="2571">
                  <c:v>75819151.541825354</c:v>
                </c:pt>
                <c:pt idx="2572">
                  <c:v>75305726.994195655</c:v>
                </c:pt>
                <c:pt idx="2573">
                  <c:v>75181570.983877942</c:v>
                </c:pt>
                <c:pt idx="2574">
                  <c:v>75604523.163181618</c:v>
                </c:pt>
                <c:pt idx="2575">
                  <c:v>76538239.927240461</c:v>
                </c:pt>
                <c:pt idx="2576">
                  <c:v>76655369.520032004</c:v>
                </c:pt>
                <c:pt idx="2577">
                  <c:v>76587118.968443111</c:v>
                </c:pt>
                <c:pt idx="2578">
                  <c:v>76778849.053184152</c:v>
                </c:pt>
                <c:pt idx="2579">
                  <c:v>77614864.948293328</c:v>
                </c:pt>
                <c:pt idx="2580">
                  <c:v>78422854.062646434</c:v>
                </c:pt>
                <c:pt idx="2581">
                  <c:v>77827440.491083622</c:v>
                </c:pt>
                <c:pt idx="2582">
                  <c:v>77670454.043301582</c:v>
                </c:pt>
                <c:pt idx="2583">
                  <c:v>78126552.356785998</c:v>
                </c:pt>
                <c:pt idx="2584">
                  <c:v>78944559.056537807</c:v>
                </c:pt>
                <c:pt idx="2585">
                  <c:v>79251619.913594931</c:v>
                </c:pt>
                <c:pt idx="2586">
                  <c:v>79560683.403559461</c:v>
                </c:pt>
                <c:pt idx="2587">
                  <c:v>78630561.655973092</c:v>
                </c:pt>
                <c:pt idx="2588">
                  <c:v>79549966.816108689</c:v>
                </c:pt>
                <c:pt idx="2589">
                  <c:v>79733740.541972741</c:v>
                </c:pt>
                <c:pt idx="2590">
                  <c:v>79398850.199804306</c:v>
                </c:pt>
                <c:pt idx="2591">
                  <c:v>78468334.093421981</c:v>
                </c:pt>
                <c:pt idx="2592">
                  <c:v>79648762.133488849</c:v>
                </c:pt>
                <c:pt idx="2593">
                  <c:v>78843704.448341176</c:v>
                </c:pt>
                <c:pt idx="2594">
                  <c:v>79719951.600229129</c:v>
                </c:pt>
                <c:pt idx="2595">
                  <c:v>79564745.031224072</c:v>
                </c:pt>
                <c:pt idx="2596">
                  <c:v>79347523.412759602</c:v>
                </c:pt>
                <c:pt idx="2597">
                  <c:v>79503318.963835016</c:v>
                </c:pt>
                <c:pt idx="2598">
                  <c:v>79682854.85016413</c:v>
                </c:pt>
                <c:pt idx="2599">
                  <c:v>79448556.588239342</c:v>
                </c:pt>
                <c:pt idx="2600">
                  <c:v>80439440.84729518</c:v>
                </c:pt>
                <c:pt idx="2601">
                  <c:v>79857829.483543932</c:v>
                </c:pt>
                <c:pt idx="2602">
                  <c:v>79882796.407191783</c:v>
                </c:pt>
                <c:pt idx="2603">
                  <c:v>80743057.766929701</c:v>
                </c:pt>
                <c:pt idx="2604">
                  <c:v>81009210.827347592</c:v>
                </c:pt>
                <c:pt idx="2605">
                  <c:v>79666977.067405015</c:v>
                </c:pt>
                <c:pt idx="2606">
                  <c:v>79374232.046177313</c:v>
                </c:pt>
                <c:pt idx="2607">
                  <c:v>78034830.595664486</c:v>
                </c:pt>
                <c:pt idx="2608">
                  <c:v>79291717.715558559</c:v>
                </c:pt>
                <c:pt idx="2609">
                  <c:v>80477191.305825695</c:v>
                </c:pt>
                <c:pt idx="2610">
                  <c:v>80702672.546264619</c:v>
                </c:pt>
                <c:pt idx="2611">
                  <c:v>79683040.942577511</c:v>
                </c:pt>
                <c:pt idx="2612">
                  <c:v>79474128.579554781</c:v>
                </c:pt>
                <c:pt idx="2613">
                  <c:v>80467702.9542519</c:v>
                </c:pt>
                <c:pt idx="2614">
                  <c:v>80025439.749472544</c:v>
                </c:pt>
                <c:pt idx="2615">
                  <c:v>80844831.744548634</c:v>
                </c:pt>
                <c:pt idx="2616">
                  <c:v>80318285.571918517</c:v>
                </c:pt>
                <c:pt idx="2617">
                  <c:v>80108302.216197014</c:v>
                </c:pt>
                <c:pt idx="2618">
                  <c:v>80225704.997687876</c:v>
                </c:pt>
                <c:pt idx="2619">
                  <c:v>80185894.785095185</c:v>
                </c:pt>
                <c:pt idx="2620">
                  <c:v>79440077.332076788</c:v>
                </c:pt>
                <c:pt idx="2621">
                  <c:v>80082989.177483425</c:v>
                </c:pt>
                <c:pt idx="2622">
                  <c:v>79821589.151120201</c:v>
                </c:pt>
                <c:pt idx="2623">
                  <c:v>80750532.564491764</c:v>
                </c:pt>
                <c:pt idx="2624">
                  <c:v>80408454.791216984</c:v>
                </c:pt>
                <c:pt idx="2625">
                  <c:v>80526768.880610153</c:v>
                </c:pt>
                <c:pt idx="2626">
                  <c:v>80478803.616792515</c:v>
                </c:pt>
                <c:pt idx="2627">
                  <c:v>80874650.573859528</c:v>
                </c:pt>
                <c:pt idx="2628">
                  <c:v>80696018.324885115</c:v>
                </c:pt>
                <c:pt idx="2629">
                  <c:v>81284292.332902357</c:v>
                </c:pt>
                <c:pt idx="2630">
                  <c:v>81149723.533750325</c:v>
                </c:pt>
                <c:pt idx="2631">
                  <c:v>80700259.731934339</c:v>
                </c:pt>
                <c:pt idx="2632">
                  <c:v>81634019.103277206</c:v>
                </c:pt>
                <c:pt idx="2633">
                  <c:v>80657423.248417079</c:v>
                </c:pt>
                <c:pt idx="2634">
                  <c:v>81992783.398347065</c:v>
                </c:pt>
                <c:pt idx="2635">
                  <c:v>82227698.689605072</c:v>
                </c:pt>
                <c:pt idx="2636">
                  <c:v>82553096.68862398</c:v>
                </c:pt>
                <c:pt idx="2637">
                  <c:v>82829771.875180081</c:v>
                </c:pt>
                <c:pt idx="2638">
                  <c:v>82611215.987208009</c:v>
                </c:pt>
                <c:pt idx="2639">
                  <c:v>82950255.51570192</c:v>
                </c:pt>
                <c:pt idx="2640">
                  <c:v>82899419.568818212</c:v>
                </c:pt>
                <c:pt idx="2641">
                  <c:v>82774406.39984028</c:v>
                </c:pt>
                <c:pt idx="2642">
                  <c:v>83731590.205962002</c:v>
                </c:pt>
                <c:pt idx="2643">
                  <c:v>84516807.748491302</c:v>
                </c:pt>
                <c:pt idx="2644">
                  <c:v>83983742.753709704</c:v>
                </c:pt>
                <c:pt idx="2645">
                  <c:v>84895997.005133986</c:v>
                </c:pt>
                <c:pt idx="2646">
                  <c:v>84718522.721496001</c:v>
                </c:pt>
                <c:pt idx="2647">
                  <c:v>85918276.085830942</c:v>
                </c:pt>
                <c:pt idx="2648">
                  <c:v>86079675.686391234</c:v>
                </c:pt>
                <c:pt idx="2649">
                  <c:v>85666559.291190878</c:v>
                </c:pt>
                <c:pt idx="2650">
                  <c:v>86034098.246888459</c:v>
                </c:pt>
                <c:pt idx="2651">
                  <c:v>85206490.998674646</c:v>
                </c:pt>
                <c:pt idx="2652">
                  <c:v>84438172.486678347</c:v>
                </c:pt>
                <c:pt idx="2653">
                  <c:v>83749418.284443408</c:v>
                </c:pt>
                <c:pt idx="2654">
                  <c:v>85149433.319030195</c:v>
                </c:pt>
                <c:pt idx="2655">
                  <c:v>86099998.497063786</c:v>
                </c:pt>
                <c:pt idx="2656">
                  <c:v>85988681.166152418</c:v>
                </c:pt>
                <c:pt idx="2657">
                  <c:v>86933771.264218226</c:v>
                </c:pt>
                <c:pt idx="2658">
                  <c:v>87472800.976605505</c:v>
                </c:pt>
                <c:pt idx="2659">
                  <c:v>86704761.568398759</c:v>
                </c:pt>
                <c:pt idx="2660">
                  <c:v>86993217.621524885</c:v>
                </c:pt>
                <c:pt idx="2661">
                  <c:v>86744923.428882644</c:v>
                </c:pt>
                <c:pt idx="2662">
                  <c:v>86609773.451434508</c:v>
                </c:pt>
                <c:pt idx="2663">
                  <c:v>86484418.025739849</c:v>
                </c:pt>
                <c:pt idx="2664">
                  <c:v>86998641.488462061</c:v>
                </c:pt>
                <c:pt idx="2665">
                  <c:v>86208880.716027379</c:v>
                </c:pt>
                <c:pt idx="2666">
                  <c:v>86758620.980609983</c:v>
                </c:pt>
                <c:pt idx="2667">
                  <c:v>86780427.921643153</c:v>
                </c:pt>
                <c:pt idx="2668">
                  <c:v>86884446.951602131</c:v>
                </c:pt>
                <c:pt idx="2669">
                  <c:v>87399179.114696726</c:v>
                </c:pt>
                <c:pt idx="2670">
                  <c:v>88115479.145035818</c:v>
                </c:pt>
                <c:pt idx="2671">
                  <c:v>88750254.942740127</c:v>
                </c:pt>
                <c:pt idx="2672">
                  <c:v>89505161.16221936</c:v>
                </c:pt>
                <c:pt idx="2673">
                  <c:v>89715922.964888096</c:v>
                </c:pt>
                <c:pt idx="2674">
                  <c:v>89695846.488596767</c:v>
                </c:pt>
                <c:pt idx="2675">
                  <c:v>88107052.701494753</c:v>
                </c:pt>
                <c:pt idx="2676">
                  <c:v>88840153.576919422</c:v>
                </c:pt>
                <c:pt idx="2677">
                  <c:v>89805899.271960631</c:v>
                </c:pt>
                <c:pt idx="2678">
                  <c:v>90154279.995763913</c:v>
                </c:pt>
                <c:pt idx="2679">
                  <c:v>89689711.624852911</c:v>
                </c:pt>
                <c:pt idx="2680">
                  <c:v>89997407.161600798</c:v>
                </c:pt>
                <c:pt idx="2681">
                  <c:v>89688340.542115539</c:v>
                </c:pt>
                <c:pt idx="2682">
                  <c:v>90385883.259681612</c:v>
                </c:pt>
                <c:pt idx="2683">
                  <c:v>90600871.506215349</c:v>
                </c:pt>
                <c:pt idx="2684">
                  <c:v>89900620.298175946</c:v>
                </c:pt>
                <c:pt idx="2685">
                  <c:v>89781601.058276087</c:v>
                </c:pt>
                <c:pt idx="2686">
                  <c:v>90380762.112486064</c:v>
                </c:pt>
                <c:pt idx="2687">
                  <c:v>90016523.582958847</c:v>
                </c:pt>
                <c:pt idx="2688">
                  <c:v>89748926.658854529</c:v>
                </c:pt>
                <c:pt idx="2689">
                  <c:v>90320931.397091717</c:v>
                </c:pt>
                <c:pt idx="2690">
                  <c:v>90150206.773895502</c:v>
                </c:pt>
                <c:pt idx="2691">
                  <c:v>89420281.802108631</c:v>
                </c:pt>
                <c:pt idx="2692">
                  <c:v>90174403.01605688</c:v>
                </c:pt>
                <c:pt idx="2693">
                  <c:v>89294987.944553241</c:v>
                </c:pt>
                <c:pt idx="2694">
                  <c:v>90013929.084015414</c:v>
                </c:pt>
                <c:pt idx="2695">
                  <c:v>89971061.859966651</c:v>
                </c:pt>
                <c:pt idx="2696">
                  <c:v>89364618.303920627</c:v>
                </c:pt>
                <c:pt idx="2697">
                  <c:v>87874537.325960889</c:v>
                </c:pt>
                <c:pt idx="2698">
                  <c:v>87791518.528617427</c:v>
                </c:pt>
                <c:pt idx="2699">
                  <c:v>88647926.196183532</c:v>
                </c:pt>
                <c:pt idx="2700">
                  <c:v>89755537.822765782</c:v>
                </c:pt>
                <c:pt idx="2701">
                  <c:v>89979836.076505408</c:v>
                </c:pt>
                <c:pt idx="2702">
                  <c:v>89733846.33353135</c:v>
                </c:pt>
                <c:pt idx="2703">
                  <c:v>88489640.591524348</c:v>
                </c:pt>
                <c:pt idx="2704">
                  <c:v>88451468.893756926</c:v>
                </c:pt>
                <c:pt idx="2705">
                  <c:v>87518230.806176558</c:v>
                </c:pt>
                <c:pt idx="2706">
                  <c:v>88876231.561754689</c:v>
                </c:pt>
                <c:pt idx="2707">
                  <c:v>87730084.795905367</c:v>
                </c:pt>
                <c:pt idx="2708">
                  <c:v>88698863.712298095</c:v>
                </c:pt>
                <c:pt idx="2709">
                  <c:v>89348429.970651999</c:v>
                </c:pt>
                <c:pt idx="2710">
                  <c:v>89981126.318515226</c:v>
                </c:pt>
                <c:pt idx="2711">
                  <c:v>90118729.021696657</c:v>
                </c:pt>
                <c:pt idx="2712">
                  <c:v>89466281.441299453</c:v>
                </c:pt>
                <c:pt idx="2713">
                  <c:v>89533629.544995382</c:v>
                </c:pt>
                <c:pt idx="2714">
                  <c:v>89503417.063947752</c:v>
                </c:pt>
                <c:pt idx="2715">
                  <c:v>90471543.078201115</c:v>
                </c:pt>
                <c:pt idx="2716">
                  <c:v>90814916.490472227</c:v>
                </c:pt>
                <c:pt idx="2717">
                  <c:v>91472800.037052676</c:v>
                </c:pt>
                <c:pt idx="2718">
                  <c:v>91534189.883330539</c:v>
                </c:pt>
                <c:pt idx="2719">
                  <c:v>91539128.679779544</c:v>
                </c:pt>
                <c:pt idx="2720">
                  <c:v>91977115.459792346</c:v>
                </c:pt>
                <c:pt idx="2721">
                  <c:v>91874003.82365784</c:v>
                </c:pt>
                <c:pt idx="2722">
                  <c:v>91687916.781150177</c:v>
                </c:pt>
                <c:pt idx="2723">
                  <c:v>91691904.497615889</c:v>
                </c:pt>
                <c:pt idx="2724">
                  <c:v>91524176.417509615</c:v>
                </c:pt>
                <c:pt idx="2725">
                  <c:v>92344118.855574846</c:v>
                </c:pt>
                <c:pt idx="2726">
                  <c:v>92440523.197350338</c:v>
                </c:pt>
                <c:pt idx="2727">
                  <c:v>93237470.251484752</c:v>
                </c:pt>
                <c:pt idx="2728">
                  <c:v>93443374.847287849</c:v>
                </c:pt>
                <c:pt idx="2729">
                  <c:v>94590255.438726485</c:v>
                </c:pt>
                <c:pt idx="2730">
                  <c:v>95120464.505514055</c:v>
                </c:pt>
                <c:pt idx="2731">
                  <c:v>95644198.768069476</c:v>
                </c:pt>
                <c:pt idx="2732">
                  <c:v>95576403.371920139</c:v>
                </c:pt>
                <c:pt idx="2733">
                  <c:v>94773406.044273108</c:v>
                </c:pt>
                <c:pt idx="2734">
                  <c:v>94302457.175330117</c:v>
                </c:pt>
                <c:pt idx="2735">
                  <c:v>94336968.498056263</c:v>
                </c:pt>
                <c:pt idx="2736">
                  <c:v>94948306.931898847</c:v>
                </c:pt>
                <c:pt idx="2737">
                  <c:v>94884182.602884576</c:v>
                </c:pt>
                <c:pt idx="2738">
                  <c:v>95389058.202868298</c:v>
                </c:pt>
                <c:pt idx="2739">
                  <c:v>95358940.963219807</c:v>
                </c:pt>
                <c:pt idx="2740">
                  <c:v>95512913.07649076</c:v>
                </c:pt>
                <c:pt idx="2741">
                  <c:v>95737883.240246177</c:v>
                </c:pt>
                <c:pt idx="2742">
                  <c:v>95456275.214127913</c:v>
                </c:pt>
                <c:pt idx="2743">
                  <c:v>95945785.345389634</c:v>
                </c:pt>
                <c:pt idx="2744">
                  <c:v>95926999.805976689</c:v>
                </c:pt>
                <c:pt idx="2745">
                  <c:v>94344917.25343439</c:v>
                </c:pt>
                <c:pt idx="2746">
                  <c:v>95478194.493983582</c:v>
                </c:pt>
                <c:pt idx="2747">
                  <c:v>93231960.629236042</c:v>
                </c:pt>
                <c:pt idx="2748">
                  <c:v>91501868.482352927</c:v>
                </c:pt>
                <c:pt idx="2749">
                  <c:v>92698477.530833572</c:v>
                </c:pt>
                <c:pt idx="2750">
                  <c:v>92157446.260930657</c:v>
                </c:pt>
                <c:pt idx="2751">
                  <c:v>93462271.579599723</c:v>
                </c:pt>
                <c:pt idx="2752">
                  <c:v>95161598.403495133</c:v>
                </c:pt>
                <c:pt idx="2753">
                  <c:v>95106237.827936381</c:v>
                </c:pt>
                <c:pt idx="2754">
                  <c:v>94327564.593908638</c:v>
                </c:pt>
                <c:pt idx="2755">
                  <c:v>95795312.348895475</c:v>
                </c:pt>
                <c:pt idx="2756">
                  <c:v>94858308.375971526</c:v>
                </c:pt>
                <c:pt idx="2757">
                  <c:v>94393260.464785546</c:v>
                </c:pt>
                <c:pt idx="2758">
                  <c:v>96139719.689855978</c:v>
                </c:pt>
                <c:pt idx="2759">
                  <c:v>95131207.941187575</c:v>
                </c:pt>
                <c:pt idx="2760">
                  <c:v>93884889.331213057</c:v>
                </c:pt>
                <c:pt idx="2761">
                  <c:v>93673075.479285568</c:v>
                </c:pt>
                <c:pt idx="2762">
                  <c:v>95460705.641094327</c:v>
                </c:pt>
                <c:pt idx="2763">
                  <c:v>96390932.671713993</c:v>
                </c:pt>
                <c:pt idx="2764">
                  <c:v>96624602.250889927</c:v>
                </c:pt>
                <c:pt idx="2765">
                  <c:v>97913666.794651344</c:v>
                </c:pt>
                <c:pt idx="2766">
                  <c:v>97940824.620526433</c:v>
                </c:pt>
                <c:pt idx="2767">
                  <c:v>97925790.512668967</c:v>
                </c:pt>
                <c:pt idx="2768">
                  <c:v>97860843.697889775</c:v>
                </c:pt>
                <c:pt idx="2769">
                  <c:v>97614226.529548049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7-4C38-8A92-4119BF65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411055"/>
        <c:axId val="1475405231"/>
      </c:lineChart>
      <c:dateAx>
        <c:axId val="14754110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05231"/>
        <c:crosses val="autoZero"/>
        <c:auto val="1"/>
        <c:lblOffset val="100"/>
        <c:baseTimeUnit val="days"/>
      </c:dateAx>
      <c:valAx>
        <c:axId val="14754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462643</xdr:colOff>
      <xdr:row>2727</xdr:row>
      <xdr:rowOff>95250</xdr:rowOff>
    </xdr:from>
    <xdr:to>
      <xdr:col>17</xdr:col>
      <xdr:colOff>966108</xdr:colOff>
      <xdr:row>2754</xdr:row>
      <xdr:rowOff>112059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8</xdr:row>
      <xdr:rowOff>76200</xdr:rowOff>
    </xdr:from>
    <xdr:to>
      <xdr:col>8</xdr:col>
      <xdr:colOff>400049</xdr:colOff>
      <xdr:row>22</xdr:row>
      <xdr:rowOff>123825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38099</xdr:colOff>
      <xdr:row>8</xdr:row>
      <xdr:rowOff>76200</xdr:rowOff>
    </xdr:from>
    <xdr:to>
      <xdr:col>13</xdr:col>
      <xdr:colOff>561974</xdr:colOff>
      <xdr:row>22</xdr:row>
      <xdr:rowOff>133350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771"/>
  <sheetViews>
    <sheetView tabSelected="1" topLeftCell="D10" zoomScale="70" zoomScaleNormal="70" workbookViewId="0">
      <selection activeCell="N27" sqref="N27"/>
    </sheetView>
  </sheetViews>
  <sheetFormatPr defaultRowHeight="16.5" x14ac:dyDescent="0.3"/>
  <cols>
    <col min="2" max="2" width="9" style="6"/>
    <col min="3" max="3" width="12.875" style="5" customWidth="1"/>
    <col min="4" max="4" width="12.375" style="10" customWidth="1"/>
    <col min="5" max="6" width="9.75" style="10" customWidth="1"/>
    <col min="7" max="10" width="8.5" style="6" customWidth="1"/>
    <col min="11" max="11" width="13" bestFit="1" customWidth="1"/>
    <col min="12" max="12" width="14.375" style="34" customWidth="1"/>
    <col min="13" max="15" width="14.375" style="28" customWidth="1"/>
    <col min="16" max="19" width="14.375" style="24" customWidth="1"/>
    <col min="20" max="20" width="17.75" style="24" customWidth="1"/>
    <col min="21" max="21" width="18" style="24" customWidth="1"/>
    <col min="22" max="33" width="14.375" style="24" customWidth="1"/>
    <col min="34" max="35" width="14.375" style="25" customWidth="1"/>
    <col min="36" max="36" width="10.25" style="3" bestFit="1" customWidth="1"/>
    <col min="37" max="38" width="9" style="3"/>
    <col min="39" max="39" width="12.25" style="3" bestFit="1" customWidth="1"/>
    <col min="40" max="43" width="9" style="3"/>
    <col min="44" max="45" width="9" style="41"/>
    <col min="46" max="50" width="9" style="3"/>
    <col min="51" max="51" width="8.875" style="44" customWidth="1"/>
    <col min="52" max="16384" width="9" style="3"/>
  </cols>
  <sheetData>
    <row r="1" spans="2:51" customFormat="1" ht="53.25" customHeight="1" x14ac:dyDescent="0.3">
      <c r="B1" s="6" t="s">
        <v>12</v>
      </c>
      <c r="C1" s="5" t="s">
        <v>11</v>
      </c>
      <c r="D1" s="10" t="s">
        <v>0</v>
      </c>
      <c r="E1" s="11" t="s">
        <v>13</v>
      </c>
      <c r="F1" s="11" t="s">
        <v>75</v>
      </c>
      <c r="G1" s="6"/>
      <c r="H1" s="6"/>
      <c r="I1" s="6"/>
      <c r="J1" s="6"/>
      <c r="L1" s="15"/>
      <c r="M1" s="15" t="s">
        <v>0</v>
      </c>
      <c r="N1" s="16" t="s">
        <v>76</v>
      </c>
      <c r="O1" s="16" t="s">
        <v>32</v>
      </c>
      <c r="P1" s="17" t="s">
        <v>77</v>
      </c>
      <c r="Q1" s="17" t="s">
        <v>33</v>
      </c>
      <c r="R1" s="17" t="s">
        <v>78</v>
      </c>
      <c r="S1" s="17" t="s">
        <v>34</v>
      </c>
      <c r="T1" s="17" t="s">
        <v>79</v>
      </c>
      <c r="U1" s="17" t="s">
        <v>35</v>
      </c>
      <c r="V1" s="17" t="s">
        <v>36</v>
      </c>
      <c r="W1" s="17" t="s">
        <v>36</v>
      </c>
      <c r="X1" s="17" t="s">
        <v>80</v>
      </c>
      <c r="Y1" s="17" t="s">
        <v>37</v>
      </c>
      <c r="Z1" s="17" t="s">
        <v>81</v>
      </c>
      <c r="AA1" s="17" t="s">
        <v>38</v>
      </c>
      <c r="AB1" s="17" t="s">
        <v>82</v>
      </c>
      <c r="AC1" s="17" t="s">
        <v>39</v>
      </c>
      <c r="AD1" s="17" t="s">
        <v>83</v>
      </c>
      <c r="AE1" s="17" t="s">
        <v>40</v>
      </c>
      <c r="AF1" s="17" t="s">
        <v>84</v>
      </c>
      <c r="AG1" s="17" t="s">
        <v>41</v>
      </c>
      <c r="AH1" s="18" t="s">
        <v>85</v>
      </c>
      <c r="AI1" s="18" t="s">
        <v>42</v>
      </c>
      <c r="AM1" s="5" t="s">
        <v>11</v>
      </c>
      <c r="AN1" s="10" t="s">
        <v>0</v>
      </c>
      <c r="AO1" s="11" t="s">
        <v>13</v>
      </c>
      <c r="AP1" s="11" t="s">
        <v>75</v>
      </c>
      <c r="AR1" s="40"/>
      <c r="AS1" s="40"/>
      <c r="AU1" s="8" t="s">
        <v>68</v>
      </c>
      <c r="AY1" s="43"/>
    </row>
    <row r="2" spans="2:51" customFormat="1" x14ac:dyDescent="0.3">
      <c r="B2" s="6">
        <f t="shared" ref="B2:B65" si="0">YEAR(C2)</f>
        <v>2010</v>
      </c>
      <c r="C2" s="5">
        <v>40543</v>
      </c>
      <c r="D2" s="10">
        <v>1126</v>
      </c>
      <c r="E2" s="10">
        <f>E3</f>
        <v>28.94697</v>
      </c>
      <c r="F2" s="10">
        <f>F3</f>
        <v>101.991</v>
      </c>
      <c r="G2" s="6"/>
      <c r="H2" s="6">
        <v>1</v>
      </c>
      <c r="I2" s="6">
        <v>1</v>
      </c>
      <c r="J2" s="6"/>
      <c r="K2">
        <f>YEAR(L2)</f>
        <v>2010</v>
      </c>
      <c r="L2" s="19">
        <v>40543</v>
      </c>
      <c r="M2" s="13">
        <f t="shared" ref="M2:M13" si="1">VLOOKUP(L2,$C:$F,2,0)</f>
        <v>1126</v>
      </c>
      <c r="N2" s="20">
        <f t="shared" ref="N2:N13" si="2">VLOOKUP(L2,$C:$F,4,0)</f>
        <v>101.991</v>
      </c>
      <c r="O2" s="20">
        <f t="shared" ref="O2:O13" si="3">VLOOKUP(L2,$C:$F,3,0)</f>
        <v>28.94697</v>
      </c>
      <c r="P2" s="13">
        <f>$V$18/D2/F2</f>
        <v>174.15251681821331</v>
      </c>
      <c r="Q2" s="13">
        <v>0</v>
      </c>
      <c r="R2" s="13">
        <f>$V$18</f>
        <v>20000000</v>
      </c>
      <c r="S2" s="13">
        <v>0</v>
      </c>
      <c r="T2" s="13">
        <v>0</v>
      </c>
      <c r="U2" s="13">
        <v>0</v>
      </c>
      <c r="V2" s="13"/>
      <c r="W2" s="13"/>
      <c r="X2" s="13"/>
      <c r="Y2" s="13"/>
      <c r="Z2" s="13">
        <v>0</v>
      </c>
      <c r="AA2" s="13">
        <v>0</v>
      </c>
      <c r="AB2" s="13">
        <v>0</v>
      </c>
      <c r="AC2" s="13">
        <f>S2-AA2+Z2-Z2*0.5%</f>
        <v>0</v>
      </c>
      <c r="AD2" s="13"/>
      <c r="AE2" s="13"/>
      <c r="AF2" s="13">
        <f>P2</f>
        <v>174.15251681821331</v>
      </c>
      <c r="AG2" s="13">
        <v>0</v>
      </c>
      <c r="AH2" s="21">
        <f>N2</f>
        <v>101.991</v>
      </c>
      <c r="AI2" s="21">
        <v>0</v>
      </c>
      <c r="AJ2" s="2"/>
      <c r="AM2" s="1">
        <f>C2</f>
        <v>40543</v>
      </c>
      <c r="AN2" s="2">
        <f>D2</f>
        <v>1126</v>
      </c>
      <c r="AO2" s="2">
        <f>E2</f>
        <v>28.94697</v>
      </c>
      <c r="AP2" s="2">
        <f>F2</f>
        <v>101.991</v>
      </c>
      <c r="AQ2" s="2"/>
      <c r="AR2" s="40"/>
      <c r="AS2" s="40"/>
      <c r="AY2" s="43"/>
    </row>
    <row r="3" spans="2:51" customFormat="1" x14ac:dyDescent="0.3">
      <c r="B3" s="6">
        <f t="shared" si="0"/>
        <v>2011</v>
      </c>
      <c r="C3" s="5">
        <v>40546</v>
      </c>
      <c r="D3" s="10">
        <v>1126.48</v>
      </c>
      <c r="E3" s="10">
        <f>VLOOKUP(C3,데이터!$N:$P,2,0)</f>
        <v>28.94697</v>
      </c>
      <c r="F3" s="10">
        <f>VLOOKUP(C3,데이터!$N:$P,3,0)</f>
        <v>101.991</v>
      </c>
      <c r="G3" s="6"/>
      <c r="H3" s="6">
        <f>H2*(E3/E2)</f>
        <v>1</v>
      </c>
      <c r="I3" s="6">
        <f t="shared" ref="I3:I66" si="4">I2*(F3/F2)</f>
        <v>1</v>
      </c>
      <c r="J3" s="6"/>
      <c r="K3">
        <f t="shared" ref="K3:K13" si="5">YEAR(L3)</f>
        <v>2011</v>
      </c>
      <c r="L3" s="19">
        <f>EDATE(L2,12)-1</f>
        <v>40907</v>
      </c>
      <c r="M3" s="13">
        <f t="shared" si="1"/>
        <v>1152.3800000000001</v>
      </c>
      <c r="N3" s="20">
        <f t="shared" si="2"/>
        <v>102.8603</v>
      </c>
      <c r="O3" s="20">
        <f t="shared" si="3"/>
        <v>26.806089999999998</v>
      </c>
      <c r="P3" s="13">
        <f t="shared" ref="P3:P13" si="6">AF2</f>
        <v>174.15251681821331</v>
      </c>
      <c r="Q3" s="13">
        <f t="shared" ref="Q3:Q13" si="7">AG2</f>
        <v>0</v>
      </c>
      <c r="R3" s="13">
        <f>P3*M3*N3</f>
        <v>20643020.989227045</v>
      </c>
      <c r="S3" s="13">
        <f>Q3*M3*O3</f>
        <v>0</v>
      </c>
      <c r="T3" s="13">
        <f t="shared" ref="T3:T13" si="8">AF2*(N3*M3-M2*AH2)</f>
        <v>643020.98922704835</v>
      </c>
      <c r="U3" s="13">
        <f t="shared" ref="U3:U13" si="9">AG2*(O3*M3-M2*AI2)</f>
        <v>0</v>
      </c>
      <c r="V3" s="22">
        <f t="shared" ref="V3:V13" si="10">IFERROR(IF(2500000/T3&gt;1,1,2500000/T3),0)</f>
        <v>1</v>
      </c>
      <c r="W3" s="22">
        <f t="shared" ref="W3:W13" si="11">IFERROR(IF(2500000/U3&gt;1,1,2500000/U3),0)</f>
        <v>0</v>
      </c>
      <c r="X3" s="13">
        <f>IF(Y3&gt;=2500000,0,IF(T3&lt;2500000,T3,2500000-Y3))</f>
        <v>643020.98922704835</v>
      </c>
      <c r="Y3" s="13">
        <f>IF(U3*W3&lt;2500000, U3*W3*0.5, 2500000)</f>
        <v>0</v>
      </c>
      <c r="Z3" s="13">
        <f t="shared" ref="Z3:Z13" si="12">IF(X3&gt;0,X3/T3*R3,0)</f>
        <v>20643020.989227045</v>
      </c>
      <c r="AA3" s="13">
        <f t="shared" ref="AA3:AA13" si="13">IF(Y3&gt;0,Y3/U3*S3,0)</f>
        <v>0</v>
      </c>
      <c r="AB3" s="13">
        <f>Z3/N3/$M3</f>
        <v>174.15251681821329</v>
      </c>
      <c r="AC3" s="13">
        <f t="shared" ref="AC3:AC13" si="14">AA3/O3/$M3</f>
        <v>0</v>
      </c>
      <c r="AD3" s="13">
        <f>99.5%*AC3*O3/N3</f>
        <v>0</v>
      </c>
      <c r="AE3" s="13">
        <f>99.5%*AB3*N3/O3</f>
        <v>664.91656280524626</v>
      </c>
      <c r="AF3" s="13">
        <f>AF2-AB3+AD3</f>
        <v>2.8421709430404007E-14</v>
      </c>
      <c r="AG3" s="13">
        <f>AG2-AC3+AE3</f>
        <v>664.91656280524626</v>
      </c>
      <c r="AH3" s="21">
        <f>IF(AF3=0,AH2,(AH2*(AF2-AB3)+N3*AD3)/AF3)</f>
        <v>101.991</v>
      </c>
      <c r="AI3" s="21">
        <f>IF(AG3=0,AI2,(AI2*(AG2-AC3)+O3*AE3)/AG3)</f>
        <v>26.806089999999998</v>
      </c>
      <c r="AJ3" s="2"/>
      <c r="AK3" s="12"/>
      <c r="AL3" s="12"/>
      <c r="AM3" s="1">
        <f t="shared" ref="AM3:AM66" si="15">C3</f>
        <v>40546</v>
      </c>
      <c r="AN3" s="2">
        <f t="shared" ref="AN3:AN66" si="16">D3</f>
        <v>1126.48</v>
      </c>
      <c r="AO3" s="2">
        <f t="shared" ref="AO3:AO66" si="17">E3</f>
        <v>28.94697</v>
      </c>
      <c r="AP3" s="2">
        <f t="shared" ref="AP3:AP66" si="18">F3</f>
        <v>101.991</v>
      </c>
      <c r="AR3" s="40">
        <f>AO3/AO2-1</f>
        <v>0</v>
      </c>
      <c r="AS3" s="40">
        <f>AP3/AP2-1</f>
        <v>0</v>
      </c>
      <c r="AU3" s="42">
        <f>(AR3-AS3)^2</f>
        <v>0</v>
      </c>
      <c r="AX3" t="s">
        <v>69</v>
      </c>
      <c r="AY3" s="43">
        <f>CORREL(AR3:AR2771,AS3:AS2771)</f>
        <v>0.94472628928692293</v>
      </c>
    </row>
    <row r="4" spans="2:51" customFormat="1" x14ac:dyDescent="0.3">
      <c r="B4" s="6">
        <f t="shared" si="0"/>
        <v>2011</v>
      </c>
      <c r="C4" s="5">
        <v>40547</v>
      </c>
      <c r="D4" s="10">
        <v>1120.98</v>
      </c>
      <c r="E4" s="10">
        <f>VLOOKUP(C4,데이터!$N:$P,2,0)</f>
        <v>28.847200000000001</v>
      </c>
      <c r="F4" s="10">
        <f>VLOOKUP(C4,데이터!$N:$P,3,0)</f>
        <v>101.9348</v>
      </c>
      <c r="G4" s="6"/>
      <c r="H4" s="6">
        <f t="shared" ref="H4:H67" si="19">H3*(E4/E3)</f>
        <v>0.99655335256159805</v>
      </c>
      <c r="I4" s="6">
        <f t="shared" si="4"/>
        <v>0.99944897098763608</v>
      </c>
      <c r="J4" s="6"/>
      <c r="K4">
        <f t="shared" si="5"/>
        <v>2012</v>
      </c>
      <c r="L4" s="19">
        <f>EDATE(L3,12)+1</f>
        <v>41274</v>
      </c>
      <c r="M4" s="13">
        <f t="shared" si="1"/>
        <v>1070.55</v>
      </c>
      <c r="N4" s="20">
        <f t="shared" si="2"/>
        <v>119.30840000000001</v>
      </c>
      <c r="O4" s="20">
        <f t="shared" si="3"/>
        <v>30.541790000000002</v>
      </c>
      <c r="P4" s="13">
        <f t="shared" si="6"/>
        <v>2.8421709430404007E-14</v>
      </c>
      <c r="Q4" s="13">
        <f t="shared" si="7"/>
        <v>664.91656280524626</v>
      </c>
      <c r="R4" s="13">
        <f>P4*M4*N4</f>
        <v>3.6301801065974358E-9</v>
      </c>
      <c r="S4" s="13">
        <f t="shared" ref="S4:S13" si="20">Q4*M4*O4</f>
        <v>21740453.228845812</v>
      </c>
      <c r="T4" s="13">
        <f t="shared" si="8"/>
        <v>2.8970870971534117E-10</v>
      </c>
      <c r="U4" s="13">
        <f t="shared" si="9"/>
        <v>1200647.3445649033</v>
      </c>
      <c r="V4" s="22">
        <f t="shared" si="10"/>
        <v>1</v>
      </c>
      <c r="W4" s="22">
        <f t="shared" si="11"/>
        <v>1</v>
      </c>
      <c r="X4" s="13">
        <f t="shared" ref="X4:X13" si="21">IF(Y4&gt;=2500000,0,IF(T4&lt;2500000,T4,2500000-Y4))</f>
        <v>2.8970870971534117E-10</v>
      </c>
      <c r="Y4" s="13">
        <f t="shared" ref="Y4:Y13" si="22">IF(U4*W4&lt;2500000, U4*W4*0.5, 2500000)</f>
        <v>600323.67228245165</v>
      </c>
      <c r="Z4" s="13">
        <f t="shared" si="12"/>
        <v>3.6301801065974358E-9</v>
      </c>
      <c r="AA4" s="13">
        <f t="shared" si="13"/>
        <v>10870226.614422906</v>
      </c>
      <c r="AB4" s="13">
        <f t="shared" ref="AB4:AB13" si="23">Z4/N4/$M4</f>
        <v>2.8421709430404007E-14</v>
      </c>
      <c r="AC4" s="13">
        <f t="shared" si="14"/>
        <v>332.45828140262313</v>
      </c>
      <c r="AD4" s="13">
        <f t="shared" ref="AD4:AD13" si="24">99.5%*AC4*O4/N4</f>
        <v>84.680556099051046</v>
      </c>
      <c r="AE4" s="13">
        <f t="shared" ref="AE4:AE13" si="25">99.5%*AB4*N4/O4</f>
        <v>1.1047138802340601E-13</v>
      </c>
      <c r="AF4" s="13">
        <f t="shared" ref="AF4:AF13" si="26">AF3-AB4+AD4</f>
        <v>84.680556099051046</v>
      </c>
      <c r="AG4" s="13">
        <f t="shared" ref="AG4:AG13" si="27">AG3-AC4+AE4</f>
        <v>332.45828140262324</v>
      </c>
      <c r="AH4" s="21">
        <f t="shared" ref="AH4:AH13" si="28">IF(AF4=0,AH3,(AH3*(AF3-AB4)+N4*AD4)/AF4)</f>
        <v>119.30840000000001</v>
      </c>
      <c r="AI4" s="21">
        <f t="shared" ref="AI4:AI13" si="29">IF(AG4=0,AI3,(AI3*(AG3-AC4)+O4*AE4)/AG4)</f>
        <v>26.806089999999998</v>
      </c>
      <c r="AJ4" s="2"/>
      <c r="AK4" s="12"/>
      <c r="AM4" s="1">
        <f t="shared" si="15"/>
        <v>40547</v>
      </c>
      <c r="AN4" s="2">
        <f t="shared" si="16"/>
        <v>1120.98</v>
      </c>
      <c r="AO4" s="2">
        <f t="shared" si="17"/>
        <v>28.847200000000001</v>
      </c>
      <c r="AP4" s="2">
        <f t="shared" si="18"/>
        <v>101.9348</v>
      </c>
      <c r="AR4" s="40">
        <f t="shared" ref="AR4:AR67" si="30">AO4/AO3-1</f>
        <v>-3.4466474384019508E-3</v>
      </c>
      <c r="AS4" s="40">
        <f t="shared" ref="AS4:AS67" si="31">AP4/AP3-1</f>
        <v>-5.5102901236392388E-4</v>
      </c>
      <c r="AU4" s="42">
        <f t="shared" ref="AU4:AU67" si="32">(AR4-AS4)^2</f>
        <v>8.3846060692109409E-6</v>
      </c>
      <c r="AX4" t="s">
        <v>70</v>
      </c>
      <c r="AY4" s="40">
        <f>SQRT(SUM(AU3:AU2771)/2768)</f>
        <v>4.5153114872414904E-3</v>
      </c>
    </row>
    <row r="5" spans="2:51" customFormat="1" x14ac:dyDescent="0.3">
      <c r="B5" s="6">
        <f t="shared" si="0"/>
        <v>2011</v>
      </c>
      <c r="C5" s="5">
        <v>40548</v>
      </c>
      <c r="D5" s="10">
        <v>1126.02</v>
      </c>
      <c r="E5" s="10">
        <f>VLOOKUP(C5,데이터!$N:$P,2,0)</f>
        <v>29.047225000000001</v>
      </c>
      <c r="F5" s="10">
        <f>VLOOKUP(C5,데이터!$N:$P,3,0)</f>
        <v>102.4646</v>
      </c>
      <c r="G5" s="6"/>
      <c r="H5" s="6">
        <f t="shared" si="19"/>
        <v>1.0034634022144633</v>
      </c>
      <c r="I5" s="6">
        <f t="shared" si="4"/>
        <v>1.0046435469796355</v>
      </c>
      <c r="J5" s="6"/>
      <c r="K5">
        <f t="shared" si="5"/>
        <v>2013</v>
      </c>
      <c r="L5" s="19">
        <f t="shared" ref="L5:L13" si="33">EDATE(L4,12)</f>
        <v>41639</v>
      </c>
      <c r="M5" s="13">
        <f t="shared" si="1"/>
        <v>1055.45</v>
      </c>
      <c r="N5" s="20">
        <f t="shared" si="2"/>
        <v>157.85409999999999</v>
      </c>
      <c r="O5" s="20">
        <f t="shared" si="3"/>
        <v>42.355274999999999</v>
      </c>
      <c r="P5" s="13">
        <f t="shared" si="6"/>
        <v>84.680556099051046</v>
      </c>
      <c r="Q5" s="13">
        <f t="shared" si="7"/>
        <v>332.45828140262324</v>
      </c>
      <c r="R5" s="13">
        <f>P5*M5*N5</f>
        <v>14108382.711730281</v>
      </c>
      <c r="S5" s="13">
        <f t="shared" si="20"/>
        <v>14862173.454122121</v>
      </c>
      <c r="T5" s="13">
        <f t="shared" si="8"/>
        <v>3292507.2303794906</v>
      </c>
      <c r="U5" s="13">
        <f t="shared" si="9"/>
        <v>5321531.8300845055</v>
      </c>
      <c r="V5" s="22">
        <f t="shared" si="10"/>
        <v>0.75929977523902137</v>
      </c>
      <c r="W5" s="22">
        <f t="shared" si="11"/>
        <v>0.46978954177566201</v>
      </c>
      <c r="X5" s="13">
        <f t="shared" si="21"/>
        <v>0</v>
      </c>
      <c r="Y5" s="13">
        <f t="shared" si="22"/>
        <v>2500000</v>
      </c>
      <c r="Z5" s="13">
        <f t="shared" si="12"/>
        <v>0</v>
      </c>
      <c r="AA5" s="13">
        <f t="shared" si="13"/>
        <v>6982093.6568024391</v>
      </c>
      <c r="AB5" s="13">
        <f t="shared" si="23"/>
        <v>0</v>
      </c>
      <c r="AC5" s="13">
        <f t="shared" si="14"/>
        <v>156.18542367966248</v>
      </c>
      <c r="AD5" s="13">
        <f t="shared" si="24"/>
        <v>41.697999533042839</v>
      </c>
      <c r="AE5" s="13">
        <f t="shared" si="25"/>
        <v>0</v>
      </c>
      <c r="AF5" s="13">
        <f t="shared" si="26"/>
        <v>126.37855563209388</v>
      </c>
      <c r="AG5" s="13">
        <f t="shared" si="27"/>
        <v>176.27285772296077</v>
      </c>
      <c r="AH5" s="21">
        <f t="shared" si="28"/>
        <v>132.02636922002992</v>
      </c>
      <c r="AI5" s="21">
        <f t="shared" si="29"/>
        <v>26.806089999999998</v>
      </c>
      <c r="AJ5" s="2"/>
      <c r="AK5" s="12"/>
      <c r="AM5" s="1">
        <f t="shared" si="15"/>
        <v>40548</v>
      </c>
      <c r="AN5" s="2">
        <f t="shared" si="16"/>
        <v>1126.02</v>
      </c>
      <c r="AO5" s="2">
        <f t="shared" si="17"/>
        <v>29.047225000000001</v>
      </c>
      <c r="AP5" s="2">
        <f t="shared" si="18"/>
        <v>102.4646</v>
      </c>
      <c r="AR5" s="40">
        <f t="shared" si="30"/>
        <v>6.9339485288000269E-3</v>
      </c>
      <c r="AS5" s="40">
        <f t="shared" si="31"/>
        <v>5.1974399321921272E-3</v>
      </c>
      <c r="AU5" s="42">
        <f t="shared" si="32"/>
        <v>3.0154621060931374E-6</v>
      </c>
      <c r="AY5" s="43"/>
    </row>
    <row r="6" spans="2:51" customFormat="1" x14ac:dyDescent="0.3">
      <c r="B6" s="6">
        <f t="shared" si="0"/>
        <v>2011</v>
      </c>
      <c r="C6" s="5">
        <v>40549</v>
      </c>
      <c r="D6" s="10">
        <v>1119.93</v>
      </c>
      <c r="E6" s="10">
        <f>VLOOKUP(C6,데이터!$N:$P,2,0)</f>
        <v>29.152265</v>
      </c>
      <c r="F6" s="10">
        <f>VLOOKUP(C6,데이터!$N:$P,3,0)</f>
        <v>102.26390000000001</v>
      </c>
      <c r="G6" s="6"/>
      <c r="H6" s="6">
        <f t="shared" si="19"/>
        <v>1.0070921067040868</v>
      </c>
      <c r="I6" s="6">
        <f t="shared" si="4"/>
        <v>1.0026757262895747</v>
      </c>
      <c r="J6" s="6"/>
      <c r="K6">
        <f t="shared" si="5"/>
        <v>2014</v>
      </c>
      <c r="L6" s="19">
        <f t="shared" si="33"/>
        <v>42004</v>
      </c>
      <c r="M6" s="13">
        <f t="shared" si="1"/>
        <v>1099.1500000000001</v>
      </c>
      <c r="N6" s="20">
        <f t="shared" si="2"/>
        <v>179.10659999999999</v>
      </c>
      <c r="O6" s="20">
        <f t="shared" si="3"/>
        <v>48.327914999999997</v>
      </c>
      <c r="P6" s="13">
        <f t="shared" si="6"/>
        <v>126.37855563209388</v>
      </c>
      <c r="Q6" s="13">
        <f t="shared" si="7"/>
        <v>176.27285772296077</v>
      </c>
      <c r="R6" s="13">
        <f>P6*M6*N6</f>
        <v>24879516.804992355</v>
      </c>
      <c r="S6" s="13">
        <f t="shared" si="20"/>
        <v>9363548.588594459</v>
      </c>
      <c r="T6" s="13">
        <f t="shared" si="8"/>
        <v>7269014.9701783862</v>
      </c>
      <c r="U6" s="13">
        <f t="shared" si="9"/>
        <v>4376350.9312983351</v>
      </c>
      <c r="V6" s="22">
        <f t="shared" si="10"/>
        <v>0.34392555391018109</v>
      </c>
      <c r="W6" s="22">
        <f t="shared" si="11"/>
        <v>0.5712521777265982</v>
      </c>
      <c r="X6" s="13">
        <f t="shared" si="21"/>
        <v>0</v>
      </c>
      <c r="Y6" s="13">
        <f t="shared" si="22"/>
        <v>2500000</v>
      </c>
      <c r="Z6" s="13">
        <f t="shared" si="12"/>
        <v>0</v>
      </c>
      <c r="AA6" s="13">
        <f t="shared" si="13"/>
        <v>5348947.5224834001</v>
      </c>
      <c r="AB6" s="13">
        <f t="shared" si="23"/>
        <v>0</v>
      </c>
      <c r="AC6" s="13">
        <f t="shared" si="14"/>
        <v>100.69625384833215</v>
      </c>
      <c r="AD6" s="13">
        <f t="shared" si="24"/>
        <v>27.034781503398623</v>
      </c>
      <c r="AE6" s="13">
        <f t="shared" si="25"/>
        <v>0</v>
      </c>
      <c r="AF6" s="13">
        <f t="shared" si="26"/>
        <v>153.4133371354925</v>
      </c>
      <c r="AG6" s="13">
        <f t="shared" si="27"/>
        <v>75.576603874628617</v>
      </c>
      <c r="AH6" s="21">
        <f t="shared" si="28"/>
        <v>140.32293440811361</v>
      </c>
      <c r="AI6" s="21">
        <f t="shared" si="29"/>
        <v>26.806089999999998</v>
      </c>
      <c r="AJ6" s="2"/>
      <c r="AK6" s="12"/>
      <c r="AM6" s="1">
        <f t="shared" si="15"/>
        <v>40549</v>
      </c>
      <c r="AN6" s="2">
        <f t="shared" si="16"/>
        <v>1119.93</v>
      </c>
      <c r="AO6" s="2">
        <f t="shared" si="17"/>
        <v>29.152265</v>
      </c>
      <c r="AP6" s="2">
        <f t="shared" si="18"/>
        <v>102.26390000000001</v>
      </c>
      <c r="AR6" s="40">
        <f t="shared" si="30"/>
        <v>3.6161802031002832E-3</v>
      </c>
      <c r="AS6" s="40">
        <f t="shared" si="31"/>
        <v>-1.9587252573083358E-3</v>
      </c>
      <c r="AU6" s="42">
        <f t="shared" si="32"/>
        <v>3.1079570892493833E-5</v>
      </c>
      <c r="AY6" s="43"/>
    </row>
    <row r="7" spans="2:51" customFormat="1" x14ac:dyDescent="0.3">
      <c r="B7" s="6">
        <f t="shared" si="0"/>
        <v>2011</v>
      </c>
      <c r="C7" s="5">
        <v>40550</v>
      </c>
      <c r="D7" s="10">
        <v>1122.17</v>
      </c>
      <c r="E7" s="10">
        <f>VLOOKUP(C7,데이터!$N:$P,2,0)</f>
        <v>29.114370000000001</v>
      </c>
      <c r="F7" s="10">
        <f>VLOOKUP(C7,데이터!$N:$P,3,0)</f>
        <v>102.06319999999999</v>
      </c>
      <c r="G7" s="6"/>
      <c r="H7" s="6">
        <f t="shared" si="19"/>
        <v>1.0057829886858625</v>
      </c>
      <c r="I7" s="6">
        <f t="shared" si="4"/>
        <v>1.0007079055995136</v>
      </c>
      <c r="J7" s="6"/>
      <c r="K7">
        <f t="shared" si="5"/>
        <v>2015</v>
      </c>
      <c r="L7" s="19">
        <f t="shared" si="33"/>
        <v>42369</v>
      </c>
      <c r="M7" s="13">
        <f t="shared" si="1"/>
        <v>1172.45</v>
      </c>
      <c r="N7" s="20">
        <f t="shared" si="2"/>
        <v>181.31710000000001</v>
      </c>
      <c r="O7" s="20">
        <f t="shared" si="3"/>
        <v>50.711819999999996</v>
      </c>
      <c r="P7" s="13">
        <f t="shared" si="6"/>
        <v>153.4133371354925</v>
      </c>
      <c r="Q7" s="13">
        <f t="shared" si="7"/>
        <v>75.576603874628617</v>
      </c>
      <c r="R7" s="13">
        <f t="shared" ref="R7:R13" si="34">P7*M7*N7</f>
        <v>32613410.157561168</v>
      </c>
      <c r="S7" s="13">
        <f t="shared" si="20"/>
        <v>4493563.6807978768</v>
      </c>
      <c r="T7" s="13">
        <f t="shared" si="8"/>
        <v>8951557.8471458387</v>
      </c>
      <c r="U7" s="13">
        <f t="shared" si="9"/>
        <v>2266781.137163023</v>
      </c>
      <c r="V7" s="22">
        <f t="shared" si="10"/>
        <v>0.27928099697161796</v>
      </c>
      <c r="W7" s="22">
        <f t="shared" si="11"/>
        <v>1</v>
      </c>
      <c r="X7" s="13">
        <f t="shared" si="21"/>
        <v>1366609.4314184885</v>
      </c>
      <c r="Y7" s="13">
        <f t="shared" si="22"/>
        <v>1133390.5685815115</v>
      </c>
      <c r="Z7" s="13">
        <f t="shared" si="12"/>
        <v>4978998.5914299255</v>
      </c>
      <c r="AA7" s="13">
        <f t="shared" si="13"/>
        <v>2246781.8403989384</v>
      </c>
      <c r="AB7" s="13">
        <f t="shared" si="23"/>
        <v>23.421187352500453</v>
      </c>
      <c r="AC7" s="13">
        <f t="shared" si="14"/>
        <v>37.788301937314309</v>
      </c>
      <c r="AD7" s="13">
        <f t="shared" si="24"/>
        <v>10.516007580757583</v>
      </c>
      <c r="AE7" s="13">
        <f t="shared" si="25"/>
        <v>83.322358780763537</v>
      </c>
      <c r="AF7" s="13">
        <f t="shared" si="26"/>
        <v>140.50815736374963</v>
      </c>
      <c r="AG7" s="13">
        <f t="shared" si="27"/>
        <v>121.11066071807784</v>
      </c>
      <c r="AH7" s="21">
        <f t="shared" si="28"/>
        <v>143.39104777761059</v>
      </c>
      <c r="AI7" s="21">
        <f t="shared" si="29"/>
        <v>43.252881720613082</v>
      </c>
      <c r="AJ7" s="2"/>
      <c r="AK7" s="12"/>
      <c r="AM7" s="1">
        <f t="shared" si="15"/>
        <v>40550</v>
      </c>
      <c r="AN7" s="2">
        <f t="shared" si="16"/>
        <v>1122.17</v>
      </c>
      <c r="AO7" s="2">
        <f t="shared" si="17"/>
        <v>29.114370000000001</v>
      </c>
      <c r="AP7" s="2">
        <f t="shared" si="18"/>
        <v>102.06319999999999</v>
      </c>
      <c r="AR7" s="40">
        <f t="shared" si="30"/>
        <v>-1.2998989958412643E-3</v>
      </c>
      <c r="AS7" s="40">
        <f t="shared" si="31"/>
        <v>-1.9625693915449327E-3</v>
      </c>
      <c r="AU7" s="42">
        <f t="shared" si="32"/>
        <v>4.3913205334205644E-7</v>
      </c>
      <c r="AY7" s="43"/>
    </row>
    <row r="8" spans="2:51" customFormat="1" x14ac:dyDescent="0.3">
      <c r="B8" s="6">
        <f t="shared" si="0"/>
        <v>2011</v>
      </c>
      <c r="C8" s="5">
        <v>40553</v>
      </c>
      <c r="D8" s="10">
        <v>1124.55</v>
      </c>
      <c r="E8" s="10">
        <f>VLOOKUP(C8,데이터!$N:$P,2,0)</f>
        <v>29.199555</v>
      </c>
      <c r="F8" s="10">
        <f>VLOOKUP(C8,데이터!$N:$P,3,0)</f>
        <v>101.9348</v>
      </c>
      <c r="G8" s="6"/>
      <c r="H8" s="6">
        <f t="shared" si="19"/>
        <v>1.0087257837348778</v>
      </c>
      <c r="I8" s="6">
        <f t="shared" si="4"/>
        <v>0.99944897098763608</v>
      </c>
      <c r="J8" s="6"/>
      <c r="K8">
        <f t="shared" si="5"/>
        <v>2016</v>
      </c>
      <c r="L8" s="19">
        <f>EDATE(L7,12)-1</f>
        <v>42734</v>
      </c>
      <c r="M8" s="13">
        <f t="shared" si="1"/>
        <v>1207.82</v>
      </c>
      <c r="N8" s="20">
        <f t="shared" si="2"/>
        <v>203.07130000000001</v>
      </c>
      <c r="O8" s="20">
        <f t="shared" si="3"/>
        <v>58.795965000000002</v>
      </c>
      <c r="P8" s="13">
        <f t="shared" si="6"/>
        <v>140.50815736374963</v>
      </c>
      <c r="Q8" s="13">
        <f t="shared" si="7"/>
        <v>121.11066071807784</v>
      </c>
      <c r="R8" s="13">
        <f t="shared" si="34"/>
        <v>34462938.433813378</v>
      </c>
      <c r="S8" s="13">
        <f t="shared" si="20"/>
        <v>8600666.6005276646</v>
      </c>
      <c r="T8" s="13">
        <f t="shared" si="8"/>
        <v>10840870.85498778</v>
      </c>
      <c r="U8" s="13">
        <f t="shared" si="9"/>
        <v>2458922.0097951042</v>
      </c>
      <c r="V8" s="22">
        <f t="shared" si="10"/>
        <v>0.23060877981493288</v>
      </c>
      <c r="W8" s="22">
        <f t="shared" si="11"/>
        <v>1</v>
      </c>
      <c r="X8" s="13">
        <f t="shared" si="21"/>
        <v>1270538.9951024479</v>
      </c>
      <c r="Y8" s="13">
        <f t="shared" si="22"/>
        <v>1229461.0048975521</v>
      </c>
      <c r="Z8" s="13">
        <f t="shared" si="12"/>
        <v>4039021.1959613031</v>
      </c>
      <c r="AA8" s="13">
        <f t="shared" si="13"/>
        <v>4300333.3002638323</v>
      </c>
      <c r="AB8" s="13">
        <f t="shared" si="23"/>
        <v>16.46741257677645</v>
      </c>
      <c r="AC8" s="13">
        <f t="shared" si="14"/>
        <v>60.555330359038926</v>
      </c>
      <c r="AD8" s="13">
        <f t="shared" si="24"/>
        <v>17.445138918851274</v>
      </c>
      <c r="AE8" s="13">
        <f t="shared" si="25"/>
        <v>56.591274336671425</v>
      </c>
      <c r="AF8" s="13">
        <f t="shared" si="26"/>
        <v>141.48588370582445</v>
      </c>
      <c r="AG8" s="13">
        <f t="shared" si="27"/>
        <v>117.14660469571034</v>
      </c>
      <c r="AH8" s="21">
        <f t="shared" si="28"/>
        <v>150.74959312123207</v>
      </c>
      <c r="AI8" s="21">
        <f t="shared" si="29"/>
        <v>50.761446669518726</v>
      </c>
      <c r="AJ8" s="2"/>
      <c r="AK8" s="12"/>
      <c r="AM8" s="1">
        <f t="shared" si="15"/>
        <v>40553</v>
      </c>
      <c r="AN8" s="2">
        <f t="shared" si="16"/>
        <v>1124.55</v>
      </c>
      <c r="AO8" s="2">
        <f t="shared" si="17"/>
        <v>29.199555</v>
      </c>
      <c r="AP8" s="2">
        <f t="shared" si="18"/>
        <v>101.9348</v>
      </c>
      <c r="AR8" s="40">
        <f t="shared" si="30"/>
        <v>2.9258747484488534E-3</v>
      </c>
      <c r="AS8" s="40">
        <f t="shared" si="31"/>
        <v>-1.2580440354603706E-3</v>
      </c>
      <c r="AU8" s="42">
        <f t="shared" si="32"/>
        <v>1.750517639034844E-5</v>
      </c>
      <c r="AY8" s="43"/>
    </row>
    <row r="9" spans="2:51" customFormat="1" x14ac:dyDescent="0.3">
      <c r="B9" s="6">
        <f t="shared" si="0"/>
        <v>2011</v>
      </c>
      <c r="C9" s="5">
        <v>40554</v>
      </c>
      <c r="D9" s="10">
        <v>1125.03</v>
      </c>
      <c r="E9" s="10">
        <f>VLOOKUP(C9,데이터!$N:$P,2,0)</f>
        <v>29.334125000000004</v>
      </c>
      <c r="F9" s="10">
        <f>VLOOKUP(C9,데이터!$N:$P,3,0)</f>
        <v>102.29600000000001</v>
      </c>
      <c r="G9" s="6"/>
      <c r="H9" s="6">
        <f t="shared" si="19"/>
        <v>1.0133746295380828</v>
      </c>
      <c r="I9" s="6">
        <f t="shared" si="4"/>
        <v>1.0029904599425441</v>
      </c>
      <c r="J9" s="6"/>
      <c r="K9">
        <f t="shared" si="5"/>
        <v>2017</v>
      </c>
      <c r="L9" s="19">
        <f>EDATE(L8,12)-1</f>
        <v>43098</v>
      </c>
      <c r="M9" s="13">
        <f t="shared" si="1"/>
        <v>1070.6500000000001</v>
      </c>
      <c r="N9" s="20">
        <f t="shared" si="2"/>
        <v>247.14869999999999</v>
      </c>
      <c r="O9" s="20">
        <f t="shared" si="3"/>
        <v>77.514740000000003</v>
      </c>
      <c r="P9" s="13">
        <f t="shared" si="6"/>
        <v>141.48588370582445</v>
      </c>
      <c r="Q9" s="13">
        <f t="shared" si="7"/>
        <v>117.14660469571034</v>
      </c>
      <c r="R9" s="13">
        <f t="shared" si="34"/>
        <v>37438545.116029955</v>
      </c>
      <c r="S9" s="13">
        <f t="shared" si="20"/>
        <v>9722132.1898048874</v>
      </c>
      <c r="T9" s="13">
        <f t="shared" si="8"/>
        <v>11677025.528652541</v>
      </c>
      <c r="U9" s="13">
        <f t="shared" si="9"/>
        <v>2539792.9642617041</v>
      </c>
      <c r="V9" s="22">
        <f t="shared" si="10"/>
        <v>0.21409561826045653</v>
      </c>
      <c r="W9" s="22">
        <f t="shared" si="11"/>
        <v>0.98433220155278622</v>
      </c>
      <c r="X9" s="13">
        <f t="shared" si="21"/>
        <v>0</v>
      </c>
      <c r="Y9" s="13">
        <f t="shared" si="22"/>
        <v>2500000</v>
      </c>
      <c r="Z9" s="13">
        <f t="shared" si="12"/>
        <v>0</v>
      </c>
      <c r="AA9" s="13">
        <f t="shared" si="13"/>
        <v>9569807.7821778562</v>
      </c>
      <c r="AB9" s="13">
        <f t="shared" si="23"/>
        <v>0</v>
      </c>
      <c r="AC9" s="13">
        <f t="shared" si="14"/>
        <v>115.31117530456254</v>
      </c>
      <c r="AD9" s="13">
        <f t="shared" si="24"/>
        <v>35.984911892975553</v>
      </c>
      <c r="AE9" s="13">
        <f t="shared" si="25"/>
        <v>0</v>
      </c>
      <c r="AF9" s="13">
        <f t="shared" si="26"/>
        <v>177.47079559880001</v>
      </c>
      <c r="AG9" s="13">
        <f t="shared" si="27"/>
        <v>1.8354293911477981</v>
      </c>
      <c r="AH9" s="21">
        <f t="shared" si="28"/>
        <v>170.29598302662254</v>
      </c>
      <c r="AI9" s="21">
        <f t="shared" si="29"/>
        <v>50.761446669518726</v>
      </c>
      <c r="AJ9" s="2"/>
      <c r="AK9" s="12"/>
      <c r="AM9" s="1">
        <f t="shared" si="15"/>
        <v>40554</v>
      </c>
      <c r="AN9" s="2">
        <f t="shared" si="16"/>
        <v>1125.03</v>
      </c>
      <c r="AO9" s="2">
        <f t="shared" si="17"/>
        <v>29.334125000000004</v>
      </c>
      <c r="AP9" s="2">
        <f t="shared" si="18"/>
        <v>102.29600000000001</v>
      </c>
      <c r="AR9" s="40">
        <f t="shared" si="30"/>
        <v>4.6086318781228819E-3</v>
      </c>
      <c r="AS9" s="40">
        <f t="shared" si="31"/>
        <v>3.543441493974786E-3</v>
      </c>
      <c r="AU9" s="42">
        <f t="shared" si="32"/>
        <v>1.1346305544815681E-6</v>
      </c>
      <c r="AY9" s="43"/>
    </row>
    <row r="10" spans="2:51" customFormat="1" x14ac:dyDescent="0.3">
      <c r="B10" s="6">
        <f t="shared" si="0"/>
        <v>2011</v>
      </c>
      <c r="C10" s="5">
        <v>40555</v>
      </c>
      <c r="D10" s="10">
        <v>1119.72</v>
      </c>
      <c r="E10" s="10">
        <f>VLOOKUP(C10,데이터!$N:$P,2,0)</f>
        <v>29.70759</v>
      </c>
      <c r="F10" s="10">
        <f>VLOOKUP(C10,데이터!$N:$P,3,0)</f>
        <v>103.2192</v>
      </c>
      <c r="G10" s="6"/>
      <c r="H10" s="6">
        <f t="shared" si="19"/>
        <v>1.0262763252941498</v>
      </c>
      <c r="I10" s="6">
        <f t="shared" si="4"/>
        <v>1.0120422390210901</v>
      </c>
      <c r="J10" s="6"/>
      <c r="K10">
        <f t="shared" si="5"/>
        <v>2018</v>
      </c>
      <c r="L10" s="19">
        <f>EDATE(L9,12)+2</f>
        <v>43465</v>
      </c>
      <c r="M10" s="13">
        <f t="shared" si="1"/>
        <v>1115.8499999999999</v>
      </c>
      <c r="N10" s="20">
        <f t="shared" si="2"/>
        <v>235.85589999999999</v>
      </c>
      <c r="O10" s="20">
        <f t="shared" si="3"/>
        <v>76.700775000000007</v>
      </c>
      <c r="P10" s="13">
        <f t="shared" si="6"/>
        <v>177.47079559880001</v>
      </c>
      <c r="Q10" s="13">
        <f t="shared" si="7"/>
        <v>1.8354293911477981</v>
      </c>
      <c r="R10" s="13">
        <f t="shared" si="34"/>
        <v>46706729.559019893</v>
      </c>
      <c r="S10" s="13">
        <f t="shared" si="20"/>
        <v>157088.08731432288</v>
      </c>
      <c r="T10" s="13">
        <f t="shared" si="8"/>
        <v>14348941.846017685</v>
      </c>
      <c r="U10" s="13">
        <f t="shared" si="9"/>
        <v>57336.642695847186</v>
      </c>
      <c r="V10" s="22">
        <f t="shared" si="10"/>
        <v>0.17422887532949577</v>
      </c>
      <c r="W10" s="22">
        <f t="shared" si="11"/>
        <v>1</v>
      </c>
      <c r="X10" s="13">
        <f t="shared" si="21"/>
        <v>2471331.6786520765</v>
      </c>
      <c r="Y10" s="13">
        <f t="shared" si="22"/>
        <v>28668.321347923593</v>
      </c>
      <c r="Z10" s="13">
        <f t="shared" si="12"/>
        <v>8044343.7296023546</v>
      </c>
      <c r="AA10" s="13">
        <f t="shared" si="13"/>
        <v>78544.043657161441</v>
      </c>
      <c r="AB10" s="13">
        <f t="shared" si="23"/>
        <v>30.565961163235546</v>
      </c>
      <c r="AC10" s="13">
        <f t="shared" si="14"/>
        <v>0.91771469557389895</v>
      </c>
      <c r="AD10" s="13">
        <f t="shared" si="24"/>
        <v>0.29695030413701795</v>
      </c>
      <c r="AE10" s="13">
        <f t="shared" si="25"/>
        <v>93.52078213189327</v>
      </c>
      <c r="AF10" s="13">
        <f t="shared" si="26"/>
        <v>147.20178473970148</v>
      </c>
      <c r="AG10" s="13">
        <f t="shared" si="27"/>
        <v>94.438496827467176</v>
      </c>
      <c r="AH10" s="21">
        <f t="shared" si="28"/>
        <v>170.42823711116955</v>
      </c>
      <c r="AI10" s="21">
        <f t="shared" si="29"/>
        <v>76.448707214066374</v>
      </c>
      <c r="AJ10" s="2"/>
      <c r="AK10" s="12"/>
      <c r="AM10" s="1">
        <f t="shared" si="15"/>
        <v>40555</v>
      </c>
      <c r="AN10" s="2">
        <f t="shared" si="16"/>
        <v>1119.72</v>
      </c>
      <c r="AO10" s="2">
        <f t="shared" si="17"/>
        <v>29.70759</v>
      </c>
      <c r="AP10" s="2">
        <f t="shared" si="18"/>
        <v>103.2192</v>
      </c>
      <c r="AR10" s="40">
        <f t="shared" si="30"/>
        <v>1.2731417760031949E-2</v>
      </c>
      <c r="AS10" s="40">
        <f t="shared" si="31"/>
        <v>9.0247908031593216E-3</v>
      </c>
      <c r="AU10" s="42">
        <f t="shared" si="32"/>
        <v>1.3739083397414834E-5</v>
      </c>
      <c r="AY10" s="43"/>
    </row>
    <row r="11" spans="2:51" customFormat="1" x14ac:dyDescent="0.3">
      <c r="B11" s="6">
        <f t="shared" si="0"/>
        <v>2011</v>
      </c>
      <c r="C11" s="5">
        <v>40556</v>
      </c>
      <c r="D11" s="10">
        <v>1114.0999999999999</v>
      </c>
      <c r="E11" s="10">
        <f>VLOOKUP(C11,데이터!$N:$P,2,0)</f>
        <v>29.674025</v>
      </c>
      <c r="F11" s="10">
        <f>VLOOKUP(C11,데이터!$N:$P,3,0)</f>
        <v>103.04859999999999</v>
      </c>
      <c r="G11" s="6"/>
      <c r="H11" s="6">
        <f t="shared" si="19"/>
        <v>1.0251167911529253</v>
      </c>
      <c r="I11" s="6">
        <f t="shared" si="4"/>
        <v>1.0103695424106049</v>
      </c>
      <c r="J11" s="6"/>
      <c r="K11">
        <f t="shared" si="5"/>
        <v>2019</v>
      </c>
      <c r="L11" s="19">
        <f t="shared" si="33"/>
        <v>43830</v>
      </c>
      <c r="M11" s="13">
        <f t="shared" si="1"/>
        <v>1156.25</v>
      </c>
      <c r="N11" s="20">
        <f t="shared" si="2"/>
        <v>309.4984</v>
      </c>
      <c r="O11" s="20">
        <f t="shared" si="3"/>
        <v>104.928145</v>
      </c>
      <c r="P11" s="13">
        <f t="shared" si="6"/>
        <v>147.20178473970148</v>
      </c>
      <c r="Q11" s="13">
        <f t="shared" si="7"/>
        <v>94.438496827467176</v>
      </c>
      <c r="R11" s="13">
        <f t="shared" si="34"/>
        <v>52677266.36253234</v>
      </c>
      <c r="S11" s="13">
        <f t="shared" si="20"/>
        <v>11457577.583803035</v>
      </c>
      <c r="T11" s="13">
        <f t="shared" si="8"/>
        <v>24683557.272782683</v>
      </c>
      <c r="U11" s="13">
        <f t="shared" si="9"/>
        <v>3401474.2299833652</v>
      </c>
      <c r="V11" s="22">
        <f t="shared" si="10"/>
        <v>0.10128199806745944</v>
      </c>
      <c r="W11" s="22">
        <f t="shared" si="11"/>
        <v>0.73497543446396363</v>
      </c>
      <c r="X11" s="13">
        <f t="shared" si="21"/>
        <v>0</v>
      </c>
      <c r="Y11" s="13">
        <f t="shared" si="22"/>
        <v>2500000</v>
      </c>
      <c r="Z11" s="13">
        <f t="shared" si="12"/>
        <v>0</v>
      </c>
      <c r="AA11" s="13">
        <f t="shared" si="13"/>
        <v>8421038.0625602063</v>
      </c>
      <c r="AB11" s="13">
        <f t="shared" si="23"/>
        <v>0</v>
      </c>
      <c r="AC11" s="13">
        <f t="shared" si="14"/>
        <v>69.409975235891338</v>
      </c>
      <c r="AD11" s="13">
        <f t="shared" si="24"/>
        <v>23.414158671799356</v>
      </c>
      <c r="AE11" s="13">
        <f t="shared" si="25"/>
        <v>0</v>
      </c>
      <c r="AF11" s="13">
        <f t="shared" si="26"/>
        <v>170.61594341150084</v>
      </c>
      <c r="AG11" s="13">
        <f t="shared" si="27"/>
        <v>25.028521591575839</v>
      </c>
      <c r="AH11" s="21">
        <f t="shared" si="28"/>
        <v>189.51326981845031</v>
      </c>
      <c r="AI11" s="21">
        <f t="shared" si="29"/>
        <v>76.448707214066374</v>
      </c>
      <c r="AJ11" s="2"/>
      <c r="AK11" s="12"/>
      <c r="AM11" s="1">
        <f t="shared" si="15"/>
        <v>40556</v>
      </c>
      <c r="AN11" s="2">
        <f t="shared" si="16"/>
        <v>1114.0999999999999</v>
      </c>
      <c r="AO11" s="2">
        <f t="shared" si="17"/>
        <v>29.674025</v>
      </c>
      <c r="AP11" s="2">
        <f t="shared" si="18"/>
        <v>103.04859999999999</v>
      </c>
      <c r="AR11" s="40">
        <f t="shared" si="30"/>
        <v>-1.129845941727381E-3</v>
      </c>
      <c r="AS11" s="40">
        <f t="shared" si="31"/>
        <v>-1.6527932787698818E-3</v>
      </c>
      <c r="AU11" s="42">
        <f t="shared" si="32"/>
        <v>2.7347391731984297E-7</v>
      </c>
      <c r="AY11" s="43"/>
    </row>
    <row r="12" spans="2:51" customFormat="1" x14ac:dyDescent="0.3">
      <c r="B12" s="6">
        <f t="shared" si="0"/>
        <v>2011</v>
      </c>
      <c r="C12" s="5">
        <v>40557</v>
      </c>
      <c r="D12" s="10">
        <v>1114.4000000000001</v>
      </c>
      <c r="E12" s="10">
        <f>VLOOKUP(C12,데이터!$N:$P,2,0)</f>
        <v>30.058059999999998</v>
      </c>
      <c r="F12" s="10">
        <f>VLOOKUP(C12,데이터!$N:$P,3,0)</f>
        <v>103.7972</v>
      </c>
      <c r="G12" s="6"/>
      <c r="H12" s="6">
        <f t="shared" si="19"/>
        <v>1.0383836373893363</v>
      </c>
      <c r="I12" s="6">
        <f t="shared" si="4"/>
        <v>1.0177094057318785</v>
      </c>
      <c r="J12" s="6"/>
      <c r="K12">
        <f t="shared" si="5"/>
        <v>2020</v>
      </c>
      <c r="L12" s="19">
        <f t="shared" si="33"/>
        <v>44196</v>
      </c>
      <c r="M12" s="13">
        <f t="shared" si="1"/>
        <v>1086.3499999999999</v>
      </c>
      <c r="N12" s="20">
        <f t="shared" si="2"/>
        <v>366.23450000000003</v>
      </c>
      <c r="O12" s="20">
        <f t="shared" si="3"/>
        <v>147.69651500000003</v>
      </c>
      <c r="P12" s="13">
        <f t="shared" si="6"/>
        <v>170.61594341150084</v>
      </c>
      <c r="Q12" s="23">
        <f t="shared" si="7"/>
        <v>25.028521591575839</v>
      </c>
      <c r="R12" s="13">
        <f t="shared" si="34"/>
        <v>67881062.879545063</v>
      </c>
      <c r="S12" s="13">
        <f t="shared" si="20"/>
        <v>4015829.0192354508</v>
      </c>
      <c r="T12" s="13">
        <f t="shared" si="8"/>
        <v>30494892.354366653</v>
      </c>
      <c r="U12" s="13">
        <f t="shared" si="9"/>
        <v>1803462.443962113</v>
      </c>
      <c r="V12" s="22">
        <f t="shared" si="10"/>
        <v>8.1980941954104575E-2</v>
      </c>
      <c r="W12" s="22">
        <f t="shared" si="11"/>
        <v>1</v>
      </c>
      <c r="X12" s="13">
        <f t="shared" si="21"/>
        <v>1598268.7780189435</v>
      </c>
      <c r="Y12" s="13">
        <f t="shared" si="22"/>
        <v>901731.2219810565</v>
      </c>
      <c r="Z12" s="13">
        <f t="shared" si="12"/>
        <v>3557716.5565426974</v>
      </c>
      <c r="AA12" s="13">
        <f t="shared" si="13"/>
        <v>2007914.5096177254</v>
      </c>
      <c r="AB12" s="13">
        <f t="shared" si="23"/>
        <v>8.9421576642424636</v>
      </c>
      <c r="AC12" s="13">
        <f t="shared" si="14"/>
        <v>12.514260795787919</v>
      </c>
      <c r="AD12" s="13">
        <f t="shared" si="24"/>
        <v>5.0215671756819953</v>
      </c>
      <c r="AE12" s="13">
        <f t="shared" si="25"/>
        <v>22.06248405982755</v>
      </c>
      <c r="AF12" s="13">
        <f t="shared" si="26"/>
        <v>166.69535292294037</v>
      </c>
      <c r="AG12" s="13">
        <f t="shared" si="27"/>
        <v>34.576744855615473</v>
      </c>
      <c r="AH12" s="21">
        <f t="shared" si="28"/>
        <v>194.83685870779411</v>
      </c>
      <c r="AI12" s="21">
        <f t="shared" si="29"/>
        <v>121.91000295311659</v>
      </c>
      <c r="AJ12" s="2"/>
      <c r="AK12" s="12"/>
      <c r="AM12" s="1">
        <f t="shared" si="15"/>
        <v>40557</v>
      </c>
      <c r="AN12" s="2">
        <f t="shared" si="16"/>
        <v>1114.4000000000001</v>
      </c>
      <c r="AO12" s="2">
        <f t="shared" si="17"/>
        <v>30.058059999999998</v>
      </c>
      <c r="AP12" s="2">
        <f t="shared" si="18"/>
        <v>103.7972</v>
      </c>
      <c r="AR12" s="40">
        <f t="shared" si="30"/>
        <v>1.2941789999839859E-2</v>
      </c>
      <c r="AS12" s="40">
        <f t="shared" si="31"/>
        <v>7.2645334337391176E-3</v>
      </c>
      <c r="AU12" s="42">
        <f t="shared" si="32"/>
        <v>3.2231242117333978E-5</v>
      </c>
      <c r="AY12" s="43"/>
    </row>
    <row r="13" spans="2:51" customFormat="1" x14ac:dyDescent="0.3">
      <c r="B13" s="6">
        <f t="shared" si="0"/>
        <v>2011</v>
      </c>
      <c r="C13" s="5">
        <v>40561</v>
      </c>
      <c r="D13" s="10">
        <v>1116.5999999999999</v>
      </c>
      <c r="E13" s="10">
        <f>VLOOKUP(C13,데이터!$N:$P,2,0)</f>
        <v>30.083045000000002</v>
      </c>
      <c r="F13" s="10">
        <f>VLOOKUP(C13,데이터!$N:$P,3,0)</f>
        <v>103.9738</v>
      </c>
      <c r="G13" s="6"/>
      <c r="H13" s="6">
        <f t="shared" si="19"/>
        <v>1.0392467674509629</v>
      </c>
      <c r="I13" s="6">
        <f t="shared" si="4"/>
        <v>1.019440931062545</v>
      </c>
      <c r="J13" s="6"/>
      <c r="K13">
        <f t="shared" si="5"/>
        <v>2021</v>
      </c>
      <c r="L13" s="19">
        <f t="shared" si="33"/>
        <v>44561</v>
      </c>
      <c r="M13" s="13">
        <f t="shared" si="1"/>
        <v>1188.9000000000001</v>
      </c>
      <c r="N13" s="20">
        <f t="shared" si="2"/>
        <v>471.45260000000002</v>
      </c>
      <c r="O13" s="20">
        <f t="shared" si="3"/>
        <v>192.76941000000002</v>
      </c>
      <c r="P13" s="13">
        <f t="shared" si="6"/>
        <v>166.69535292294037</v>
      </c>
      <c r="Q13" s="13">
        <f t="shared" si="7"/>
        <v>34.576744855615473</v>
      </c>
      <c r="R13" s="13">
        <f t="shared" si="34"/>
        <v>93434411.623393252</v>
      </c>
      <c r="S13" s="13">
        <f t="shared" si="20"/>
        <v>7924421.1870135712</v>
      </c>
      <c r="T13" s="13">
        <f t="shared" si="8"/>
        <v>58151502.951553233</v>
      </c>
      <c r="U13" s="13">
        <f t="shared" si="9"/>
        <v>3345183.1898813974</v>
      </c>
      <c r="V13" s="22">
        <f t="shared" si="10"/>
        <v>4.2991150238761364E-2</v>
      </c>
      <c r="W13" s="22">
        <f t="shared" si="11"/>
        <v>0.7473432269903989</v>
      </c>
      <c r="X13" s="13">
        <f t="shared" si="21"/>
        <v>0</v>
      </c>
      <c r="Y13" s="13">
        <f t="shared" si="22"/>
        <v>2500000</v>
      </c>
      <c r="Z13" s="13">
        <f t="shared" si="12"/>
        <v>0</v>
      </c>
      <c r="AA13" s="13">
        <f t="shared" si="13"/>
        <v>5922262.5019338094</v>
      </c>
      <c r="AB13" s="13">
        <f t="shared" si="23"/>
        <v>0</v>
      </c>
      <c r="AC13" s="13">
        <f t="shared" si="14"/>
        <v>25.840696079219342</v>
      </c>
      <c r="AD13" s="13">
        <f t="shared" si="24"/>
        <v>10.513017127266927</v>
      </c>
      <c r="AE13" s="13">
        <f t="shared" si="25"/>
        <v>0</v>
      </c>
      <c r="AF13" s="13">
        <f t="shared" si="26"/>
        <v>177.20837005020729</v>
      </c>
      <c r="AG13" s="13">
        <f t="shared" si="27"/>
        <v>8.7360487763961316</v>
      </c>
      <c r="AH13" s="21">
        <f t="shared" si="28"/>
        <v>211.24729138122075</v>
      </c>
      <c r="AI13" s="21">
        <f t="shared" si="29"/>
        <v>121.91000295311657</v>
      </c>
      <c r="AJ13" s="2"/>
      <c r="AK13" s="12"/>
      <c r="AM13" s="1">
        <f t="shared" si="15"/>
        <v>40561</v>
      </c>
      <c r="AN13" s="2">
        <f t="shared" si="16"/>
        <v>1116.5999999999999</v>
      </c>
      <c r="AO13" s="2">
        <f t="shared" si="17"/>
        <v>30.083045000000002</v>
      </c>
      <c r="AP13" s="2">
        <f t="shared" si="18"/>
        <v>103.9738</v>
      </c>
      <c r="AR13" s="40">
        <f t="shared" si="30"/>
        <v>8.3122463658691359E-4</v>
      </c>
      <c r="AS13" s="40">
        <f t="shared" si="31"/>
        <v>1.701394642630083E-3</v>
      </c>
      <c r="AU13" s="42">
        <f t="shared" si="32"/>
        <v>7.5719583941716952E-7</v>
      </c>
      <c r="AY13" s="43"/>
    </row>
    <row r="14" spans="2:51" customFormat="1" x14ac:dyDescent="0.3">
      <c r="B14" s="6">
        <f t="shared" si="0"/>
        <v>2011</v>
      </c>
      <c r="C14" s="5">
        <v>40562</v>
      </c>
      <c r="D14" s="10">
        <v>1110.3499999999999</v>
      </c>
      <c r="E14" s="10">
        <f>VLOOKUP(C14,데이터!$N:$P,2,0)</f>
        <v>29.549199999999999</v>
      </c>
      <c r="F14" s="10">
        <f>VLOOKUP(C14,데이터!$N:$P,3,0)</f>
        <v>102.9543</v>
      </c>
      <c r="G14" s="6"/>
      <c r="H14" s="6">
        <f t="shared" si="19"/>
        <v>1.0208045954377951</v>
      </c>
      <c r="I14" s="6">
        <f t="shared" si="4"/>
        <v>1.0094449510250907</v>
      </c>
      <c r="J14" s="6"/>
      <c r="L14" s="5"/>
      <c r="M14" s="5"/>
      <c r="N14" s="5"/>
      <c r="O14" s="5"/>
      <c r="P14" s="7"/>
      <c r="Q14" s="7"/>
      <c r="R14" s="7"/>
      <c r="S14" s="7"/>
      <c r="T14" s="7"/>
      <c r="U14" s="7"/>
      <c r="V14" s="24"/>
      <c r="W14" s="24"/>
      <c r="X14" s="24"/>
      <c r="Y14" s="24"/>
      <c r="Z14" s="7"/>
      <c r="AA14" s="7"/>
      <c r="AB14" s="7"/>
      <c r="AC14" s="7"/>
      <c r="AD14" s="7"/>
      <c r="AE14" s="7"/>
      <c r="AF14" s="7"/>
      <c r="AG14" s="7"/>
      <c r="AH14" s="25"/>
      <c r="AI14" s="25"/>
      <c r="AJ14" s="3"/>
      <c r="AM14" s="1">
        <f t="shared" si="15"/>
        <v>40562</v>
      </c>
      <c r="AN14" s="2">
        <f t="shared" si="16"/>
        <v>1110.3499999999999</v>
      </c>
      <c r="AO14" s="2">
        <f t="shared" si="17"/>
        <v>29.549199999999999</v>
      </c>
      <c r="AP14" s="2">
        <f t="shared" si="18"/>
        <v>102.9543</v>
      </c>
      <c r="AR14" s="40">
        <f t="shared" si="30"/>
        <v>-1.7745710249743807E-2</v>
      </c>
      <c r="AS14" s="40">
        <f t="shared" si="31"/>
        <v>-9.8053548105387911E-3</v>
      </c>
      <c r="AU14" s="42">
        <f t="shared" si="32"/>
        <v>6.3049244500912679E-5</v>
      </c>
      <c r="AY14" s="43"/>
    </row>
    <row r="15" spans="2:51" customFormat="1" x14ac:dyDescent="0.3">
      <c r="B15" s="6">
        <f t="shared" si="0"/>
        <v>2011</v>
      </c>
      <c r="C15" s="5">
        <v>40563</v>
      </c>
      <c r="D15" s="10">
        <v>1121.28</v>
      </c>
      <c r="E15" s="10">
        <f>VLOOKUP(C15,데이터!$N:$P,2,0)</f>
        <v>29.27224</v>
      </c>
      <c r="F15" s="10">
        <f>VLOOKUP(C15,데이터!$N:$P,3,0)</f>
        <v>102.81780000000001</v>
      </c>
      <c r="G15" s="6"/>
      <c r="H15" s="6">
        <f t="shared" si="19"/>
        <v>1.0112367546586047</v>
      </c>
      <c r="I15" s="6">
        <f t="shared" si="4"/>
        <v>1.0081065976409687</v>
      </c>
      <c r="J15" s="6"/>
      <c r="L15" s="45" t="s">
        <v>14</v>
      </c>
      <c r="M15" s="46"/>
      <c r="N15" s="46"/>
      <c r="O15" s="46"/>
      <c r="P15" s="47" t="s">
        <v>15</v>
      </c>
      <c r="Q15" s="48"/>
      <c r="R15" s="48"/>
      <c r="S15" s="48"/>
      <c r="T15" s="49" t="s">
        <v>23</v>
      </c>
      <c r="U15" s="50"/>
      <c r="V15" s="51" t="s">
        <v>24</v>
      </c>
      <c r="W15" s="51"/>
      <c r="X15" s="51"/>
      <c r="Y15" s="51"/>
      <c r="Z15" s="51"/>
      <c r="AA15" s="51"/>
      <c r="AB15" s="52" t="s">
        <v>25</v>
      </c>
      <c r="AC15" s="53"/>
      <c r="AD15" s="53"/>
      <c r="AE15" s="53"/>
      <c r="AF15" s="53"/>
      <c r="AG15" s="53"/>
      <c r="AH15" s="53"/>
      <c r="AI15" s="53"/>
      <c r="AM15" s="1">
        <f t="shared" si="15"/>
        <v>40563</v>
      </c>
      <c r="AN15" s="2">
        <f t="shared" si="16"/>
        <v>1121.28</v>
      </c>
      <c r="AO15" s="2">
        <f t="shared" si="17"/>
        <v>29.27224</v>
      </c>
      <c r="AP15" s="2">
        <f t="shared" si="18"/>
        <v>102.81780000000001</v>
      </c>
      <c r="AR15" s="40">
        <f t="shared" si="30"/>
        <v>-9.3728425811866467E-3</v>
      </c>
      <c r="AS15" s="40">
        <f t="shared" si="31"/>
        <v>-1.3258309754909936E-3</v>
      </c>
      <c r="AU15" s="42">
        <f t="shared" si="32"/>
        <v>6.4754395782200535E-5</v>
      </c>
      <c r="AY15" s="43"/>
    </row>
    <row r="16" spans="2:51" x14ac:dyDescent="0.3">
      <c r="B16" s="6">
        <f t="shared" si="0"/>
        <v>2011</v>
      </c>
      <c r="C16" s="5">
        <v>40564</v>
      </c>
      <c r="D16" s="10">
        <v>1124.1500000000001</v>
      </c>
      <c r="E16" s="10">
        <f>VLOOKUP(C16,데이터!$N:$P,2,0)</f>
        <v>29.134284999999998</v>
      </c>
      <c r="F16" s="10">
        <f>VLOOKUP(C16,데이터!$N:$P,3,0)</f>
        <v>103.0506</v>
      </c>
      <c r="H16" s="6">
        <f t="shared" si="19"/>
        <v>1.0064709708822717</v>
      </c>
      <c r="I16" s="6">
        <f t="shared" si="4"/>
        <v>1.0103891519839989</v>
      </c>
      <c r="L16" s="39" t="s">
        <v>59</v>
      </c>
      <c r="M16" s="26"/>
      <c r="N16" s="27"/>
      <c r="O16" s="27"/>
      <c r="AM16" s="1">
        <f t="shared" si="15"/>
        <v>40564</v>
      </c>
      <c r="AN16" s="2">
        <f t="shared" si="16"/>
        <v>1124.1500000000001</v>
      </c>
      <c r="AO16" s="2">
        <f t="shared" si="17"/>
        <v>29.134284999999998</v>
      </c>
      <c r="AP16" s="2">
        <f t="shared" si="18"/>
        <v>103.0506</v>
      </c>
      <c r="AR16" s="40">
        <f t="shared" si="30"/>
        <v>-4.712826896745903E-3</v>
      </c>
      <c r="AS16" s="40">
        <f t="shared" si="31"/>
        <v>2.2641993895997636E-3</v>
      </c>
      <c r="AU16" s="42">
        <f t="shared" si="32"/>
        <v>4.8678895800358402E-5</v>
      </c>
    </row>
    <row r="17" spans="2:47" x14ac:dyDescent="0.3">
      <c r="B17" s="6">
        <f t="shared" si="0"/>
        <v>2011</v>
      </c>
      <c r="C17" s="5">
        <v>40567</v>
      </c>
      <c r="D17" s="10">
        <v>1121.1500000000001</v>
      </c>
      <c r="E17" s="10">
        <f>VLOOKUP(C17,데이터!$N:$P,2,0)</f>
        <v>29.388069999999999</v>
      </c>
      <c r="F17" s="10">
        <f>VLOOKUP(C17,데이터!$N:$P,3,0)</f>
        <v>103.6366</v>
      </c>
      <c r="H17" s="6">
        <f t="shared" si="19"/>
        <v>1.0152382097331774</v>
      </c>
      <c r="I17" s="6">
        <f t="shared" si="4"/>
        <v>1.0161347569883619</v>
      </c>
      <c r="L17" s="38"/>
      <c r="AM17" s="1">
        <f t="shared" si="15"/>
        <v>40567</v>
      </c>
      <c r="AN17" s="2">
        <f t="shared" si="16"/>
        <v>1121.1500000000001</v>
      </c>
      <c r="AO17" s="2">
        <f t="shared" si="17"/>
        <v>29.388069999999999</v>
      </c>
      <c r="AP17" s="2">
        <f t="shared" si="18"/>
        <v>103.6366</v>
      </c>
      <c r="AR17" s="40">
        <f t="shared" si="30"/>
        <v>8.7108710579306692E-3</v>
      </c>
      <c r="AS17" s="40">
        <f t="shared" si="31"/>
        <v>5.6865268130412705E-3</v>
      </c>
      <c r="AU17" s="42">
        <f t="shared" si="32"/>
        <v>9.146658111595627E-6</v>
      </c>
    </row>
    <row r="18" spans="2:47" x14ac:dyDescent="0.3">
      <c r="B18" s="6">
        <f t="shared" si="0"/>
        <v>2011</v>
      </c>
      <c r="C18" s="5">
        <v>40568</v>
      </c>
      <c r="D18" s="10">
        <v>1118.2</v>
      </c>
      <c r="E18" s="10">
        <f>VLOOKUP(C18,데이터!$N:$P,2,0)</f>
        <v>29.28098</v>
      </c>
      <c r="F18" s="10">
        <f>VLOOKUP(C18,데이터!$N:$P,3,0)</f>
        <v>103.69280000000001</v>
      </c>
      <c r="H18" s="6">
        <f t="shared" si="19"/>
        <v>1.0115386860870064</v>
      </c>
      <c r="I18" s="6">
        <f t="shared" si="4"/>
        <v>1.0166857860007259</v>
      </c>
      <c r="L18" s="36" t="s">
        <v>44</v>
      </c>
      <c r="N18" s="27"/>
      <c r="O18" s="27"/>
      <c r="U18" s="29" t="s">
        <v>31</v>
      </c>
      <c r="V18" s="30">
        <v>20000000</v>
      </c>
      <c r="AM18" s="1">
        <f t="shared" si="15"/>
        <v>40568</v>
      </c>
      <c r="AN18" s="2">
        <f t="shared" si="16"/>
        <v>1118.2</v>
      </c>
      <c r="AO18" s="2">
        <f t="shared" si="17"/>
        <v>29.28098</v>
      </c>
      <c r="AP18" s="2">
        <f t="shared" si="18"/>
        <v>103.69280000000001</v>
      </c>
      <c r="AR18" s="40">
        <f t="shared" si="30"/>
        <v>-3.6439956757963188E-3</v>
      </c>
      <c r="AS18" s="40">
        <f t="shared" si="31"/>
        <v>5.4227946497675816E-4</v>
      </c>
      <c r="AU18" s="42">
        <f t="shared" si="32"/>
        <v>1.7524899554254646E-5</v>
      </c>
    </row>
    <row r="19" spans="2:47" x14ac:dyDescent="0.3">
      <c r="B19" s="6">
        <f t="shared" si="0"/>
        <v>2011</v>
      </c>
      <c r="C19" s="5">
        <v>40569</v>
      </c>
      <c r="D19" s="10">
        <v>1116.03</v>
      </c>
      <c r="E19" s="10">
        <f>VLOOKUP(C19,데이터!$N:$P,2,0)</f>
        <v>29.541634999999999</v>
      </c>
      <c r="F19" s="10">
        <f>VLOOKUP(C19,데이터!$N:$P,3,0)</f>
        <v>104.0942</v>
      </c>
      <c r="H19" s="6">
        <f t="shared" si="19"/>
        <v>1.0205432554771705</v>
      </c>
      <c r="I19" s="6">
        <f t="shared" si="4"/>
        <v>1.0206214273808476</v>
      </c>
      <c r="L19" s="37" t="s">
        <v>17</v>
      </c>
      <c r="N19" s="27"/>
      <c r="O19" s="27"/>
      <c r="AM19" s="1">
        <f t="shared" si="15"/>
        <v>40569</v>
      </c>
      <c r="AN19" s="2">
        <f t="shared" si="16"/>
        <v>1116.03</v>
      </c>
      <c r="AO19" s="2">
        <f t="shared" si="17"/>
        <v>29.541634999999999</v>
      </c>
      <c r="AP19" s="2">
        <f t="shared" si="18"/>
        <v>104.0942</v>
      </c>
      <c r="AR19" s="40">
        <f t="shared" si="30"/>
        <v>8.9018536947875759E-3</v>
      </c>
      <c r="AS19" s="40">
        <f t="shared" si="31"/>
        <v>3.8710498703862228E-3</v>
      </c>
      <c r="AU19" s="42">
        <f t="shared" si="32"/>
        <v>2.530898711961128E-5</v>
      </c>
    </row>
    <row r="20" spans="2:47" x14ac:dyDescent="0.3">
      <c r="B20" s="6">
        <f t="shared" si="0"/>
        <v>2011</v>
      </c>
      <c r="C20" s="5">
        <v>40570</v>
      </c>
      <c r="D20" s="10">
        <v>1114.4000000000001</v>
      </c>
      <c r="E20" s="10">
        <f>VLOOKUP(C20,데이터!$N:$P,2,0)</f>
        <v>29.834780000000002</v>
      </c>
      <c r="F20" s="10">
        <f>VLOOKUP(C20,데이터!$N:$P,3,0)</f>
        <v>104.3511</v>
      </c>
      <c r="H20" s="6">
        <f t="shared" si="19"/>
        <v>1.0306702221337845</v>
      </c>
      <c r="I20" s="6">
        <f t="shared" si="4"/>
        <v>1.0231402770832723</v>
      </c>
      <c r="L20" s="36"/>
      <c r="N20" s="27"/>
      <c r="O20" s="27"/>
      <c r="U20" s="13"/>
      <c r="V20" s="13" t="s">
        <v>43</v>
      </c>
      <c r="W20" s="13" t="s">
        <v>43</v>
      </c>
      <c r="AM20" s="1">
        <f t="shared" si="15"/>
        <v>40570</v>
      </c>
      <c r="AN20" s="2">
        <f t="shared" si="16"/>
        <v>1114.4000000000001</v>
      </c>
      <c r="AO20" s="2">
        <f t="shared" si="17"/>
        <v>29.834780000000002</v>
      </c>
      <c r="AP20" s="2">
        <f t="shared" si="18"/>
        <v>104.3511</v>
      </c>
      <c r="AR20" s="40">
        <f t="shared" si="30"/>
        <v>9.9231135988242514E-3</v>
      </c>
      <c r="AS20" s="40">
        <f t="shared" si="31"/>
        <v>2.467956908261959E-3</v>
      </c>
      <c r="AU20" s="42">
        <f t="shared" si="32"/>
        <v>5.557936128083571E-5</v>
      </c>
    </row>
    <row r="21" spans="2:47" x14ac:dyDescent="0.3">
      <c r="B21" s="6">
        <f t="shared" si="0"/>
        <v>2011</v>
      </c>
      <c r="C21" s="5">
        <v>40571</v>
      </c>
      <c r="D21" s="10">
        <v>1113.82</v>
      </c>
      <c r="E21" s="10">
        <f>VLOOKUP(C21,데이터!$N:$P,2,0)</f>
        <v>29.201695000000001</v>
      </c>
      <c r="F21" s="10">
        <f>VLOOKUP(C21,데이터!$N:$P,3,0)</f>
        <v>102.5288</v>
      </c>
      <c r="H21" s="6">
        <f t="shared" si="19"/>
        <v>1.0087997120251271</v>
      </c>
      <c r="I21" s="6">
        <f t="shared" si="4"/>
        <v>1.0052730142855744</v>
      </c>
      <c r="L21" s="36" t="s">
        <v>86</v>
      </c>
      <c r="N21" s="27"/>
      <c r="O21" s="27"/>
      <c r="U21" s="35">
        <v>40543</v>
      </c>
      <c r="V21" s="13">
        <f>V18</f>
        <v>20000000</v>
      </c>
      <c r="W21" s="13">
        <f>V21</f>
        <v>20000000</v>
      </c>
      <c r="Y21" s="13"/>
      <c r="Z21" s="13" t="s">
        <v>72</v>
      </c>
      <c r="AA21" s="13" t="s">
        <v>71</v>
      </c>
      <c r="AM21" s="1">
        <f t="shared" si="15"/>
        <v>40571</v>
      </c>
      <c r="AN21" s="2">
        <f t="shared" si="16"/>
        <v>1113.82</v>
      </c>
      <c r="AO21" s="2">
        <f t="shared" si="17"/>
        <v>29.201695000000001</v>
      </c>
      <c r="AP21" s="2">
        <f t="shared" si="18"/>
        <v>102.5288</v>
      </c>
      <c r="AR21" s="40">
        <f t="shared" si="30"/>
        <v>-2.1219697279483918E-2</v>
      </c>
      <c r="AS21" s="40">
        <f t="shared" si="31"/>
        <v>-1.7463160426674951E-2</v>
      </c>
      <c r="AU21" s="42">
        <f t="shared" si="32"/>
        <v>1.41115691265119E-5</v>
      </c>
    </row>
    <row r="22" spans="2:47" x14ac:dyDescent="0.3">
      <c r="B22" s="6">
        <f t="shared" si="0"/>
        <v>2011</v>
      </c>
      <c r="C22" s="5">
        <v>40574</v>
      </c>
      <c r="D22" s="10">
        <v>1121.3499999999999</v>
      </c>
      <c r="E22" s="10">
        <f>VLOOKUP(C22,데이터!$N:$P,2,0)</f>
        <v>29.394890000000004</v>
      </c>
      <c r="F22" s="10">
        <f>VLOOKUP(C22,데이터!$N:$P,3,0)</f>
        <v>103.29949999999999</v>
      </c>
      <c r="H22" s="6">
        <f t="shared" si="19"/>
        <v>1.0154738129759349</v>
      </c>
      <c r="I22" s="6">
        <f t="shared" si="4"/>
        <v>1.0128295633928484</v>
      </c>
      <c r="L22" s="54" t="s">
        <v>94</v>
      </c>
      <c r="N22" s="27"/>
      <c r="O22" s="27"/>
      <c r="U22" s="35">
        <v>44561</v>
      </c>
      <c r="V22" s="13">
        <f>S13+R13</f>
        <v>101358832.81040682</v>
      </c>
      <c r="W22" s="13">
        <f>차트!L2771</f>
        <v>97614226.529548049</v>
      </c>
      <c r="Y22" s="13" t="str">
        <f>K4&amp;"년"</f>
        <v>2012년</v>
      </c>
      <c r="Z22" s="14">
        <f>N4/N3-1</f>
        <v>0.15990717507143204</v>
      </c>
      <c r="AA22" s="14">
        <f>O4/O3-1</f>
        <v>0.13936012301682221</v>
      </c>
      <c r="AM22" s="1">
        <f t="shared" si="15"/>
        <v>40574</v>
      </c>
      <c r="AN22" s="2">
        <f t="shared" si="16"/>
        <v>1121.3499999999999</v>
      </c>
      <c r="AO22" s="2">
        <f t="shared" si="17"/>
        <v>29.394890000000004</v>
      </c>
      <c r="AP22" s="2">
        <f t="shared" si="18"/>
        <v>103.29949999999999</v>
      </c>
      <c r="AR22" s="40">
        <f t="shared" si="30"/>
        <v>6.6158830848690453E-3</v>
      </c>
      <c r="AS22" s="40">
        <f t="shared" si="31"/>
        <v>7.5169123212208699E-3</v>
      </c>
      <c r="AU22" s="42">
        <f t="shared" si="32"/>
        <v>8.118536847607523E-7</v>
      </c>
    </row>
    <row r="23" spans="2:47" x14ac:dyDescent="0.3">
      <c r="B23" s="6">
        <f t="shared" si="0"/>
        <v>2011</v>
      </c>
      <c r="C23" s="5">
        <v>40575</v>
      </c>
      <c r="D23" s="10">
        <v>1116.92</v>
      </c>
      <c r="E23" s="10">
        <f>VLOOKUP(C23,데이터!$N:$P,2,0)</f>
        <v>29.977445000000003</v>
      </c>
      <c r="F23" s="10">
        <f>VLOOKUP(C23,데이터!$N:$P,3,0)</f>
        <v>104.9532</v>
      </c>
      <c r="H23" s="6">
        <f t="shared" si="19"/>
        <v>1.0355987172405263</v>
      </c>
      <c r="I23" s="6">
        <f t="shared" si="4"/>
        <v>1.0290437391534546</v>
      </c>
      <c r="L23" s="37" t="s">
        <v>87</v>
      </c>
      <c r="N23" s="27"/>
      <c r="O23" s="27"/>
      <c r="P23" s="32"/>
      <c r="Y23" s="13" t="str">
        <f t="shared" ref="Y23:Y31" si="35">K5&amp;"년"</f>
        <v>2013년</v>
      </c>
      <c r="Z23" s="14">
        <f t="shared" ref="Z23:AA23" si="36">N5/N4-1</f>
        <v>0.32307616228195157</v>
      </c>
      <c r="AA23" s="14">
        <f t="shared" si="36"/>
        <v>0.38679740120012607</v>
      </c>
      <c r="AM23" s="1">
        <f t="shared" si="15"/>
        <v>40575</v>
      </c>
      <c r="AN23" s="2">
        <f t="shared" si="16"/>
        <v>1116.92</v>
      </c>
      <c r="AO23" s="2">
        <f t="shared" si="17"/>
        <v>29.977445000000003</v>
      </c>
      <c r="AP23" s="2">
        <f t="shared" si="18"/>
        <v>104.9532</v>
      </c>
      <c r="AR23" s="40">
        <f t="shared" si="30"/>
        <v>1.9818240517314401E-2</v>
      </c>
      <c r="AS23" s="40">
        <f t="shared" si="31"/>
        <v>1.6008789974782056E-2</v>
      </c>
      <c r="AU23" s="42">
        <f t="shared" si="32"/>
        <v>1.4511913435999974E-5</v>
      </c>
    </row>
    <row r="24" spans="2:47" x14ac:dyDescent="0.3">
      <c r="B24" s="6">
        <f t="shared" si="0"/>
        <v>2011</v>
      </c>
      <c r="C24" s="5">
        <v>40576</v>
      </c>
      <c r="D24" s="10">
        <v>1101.7</v>
      </c>
      <c r="E24" s="10">
        <f>VLOOKUP(C24,데이터!$N:$P,2,0)</f>
        <v>30.027954999999999</v>
      </c>
      <c r="F24" s="10">
        <f>VLOOKUP(C24,데이터!$N:$P,3,0)</f>
        <v>104.74850000000001</v>
      </c>
      <c r="H24" s="6">
        <f t="shared" si="19"/>
        <v>1.0373436321659917</v>
      </c>
      <c r="I24" s="6">
        <f t="shared" si="4"/>
        <v>1.0270366993166062</v>
      </c>
      <c r="L24" s="36"/>
      <c r="N24" s="27"/>
      <c r="O24" s="27"/>
      <c r="U24" s="13"/>
      <c r="V24" s="13" t="s">
        <v>5</v>
      </c>
      <c r="W24" s="13" t="s">
        <v>6</v>
      </c>
      <c r="Y24" s="13" t="str">
        <f t="shared" si="35"/>
        <v>2014년</v>
      </c>
      <c r="Z24" s="14">
        <f t="shared" ref="Z24:AA24" si="37">N6/N5-1</f>
        <v>0.13463381692334875</v>
      </c>
      <c r="AA24" s="14">
        <f t="shared" si="37"/>
        <v>0.14101289626852842</v>
      </c>
      <c r="AM24" s="1">
        <f t="shared" si="15"/>
        <v>40576</v>
      </c>
      <c r="AN24" s="2">
        <f t="shared" si="16"/>
        <v>1101.7</v>
      </c>
      <c r="AO24" s="2">
        <f t="shared" si="17"/>
        <v>30.027954999999999</v>
      </c>
      <c r="AP24" s="2">
        <f t="shared" si="18"/>
        <v>104.74850000000001</v>
      </c>
      <c r="AR24" s="40">
        <f t="shared" si="30"/>
        <v>1.684933455803117E-3</v>
      </c>
      <c r="AS24" s="40">
        <f t="shared" si="31"/>
        <v>-1.950393127603478E-3</v>
      </c>
      <c r="AU24" s="42">
        <f t="shared" si="32"/>
        <v>1.3215599368022668E-5</v>
      </c>
    </row>
    <row r="25" spans="2:47" x14ac:dyDescent="0.3">
      <c r="B25" s="6">
        <f t="shared" si="0"/>
        <v>2011</v>
      </c>
      <c r="C25" s="5">
        <v>40577</v>
      </c>
      <c r="D25" s="10">
        <v>1103.45</v>
      </c>
      <c r="E25" s="10">
        <f>VLOOKUP(C25,데이터!$N:$P,2,0)</f>
        <v>30.030749999999998</v>
      </c>
      <c r="F25" s="10">
        <f>VLOOKUP(C25,데이터!$N:$P,3,0)</f>
        <v>104.9853</v>
      </c>
      <c r="H25" s="6">
        <f t="shared" si="19"/>
        <v>1.0374401880404061</v>
      </c>
      <c r="I25" s="6">
        <f t="shared" si="4"/>
        <v>1.0293584728064238</v>
      </c>
      <c r="L25" s="36" t="s">
        <v>88</v>
      </c>
      <c r="N25" s="27"/>
      <c r="O25" s="27"/>
      <c r="U25" s="13" t="s">
        <v>1</v>
      </c>
      <c r="V25" s="13">
        <f>V22-V21</f>
        <v>81358832.810406819</v>
      </c>
      <c r="W25" s="13">
        <f>W22-W21</f>
        <v>77614226.529548049</v>
      </c>
      <c r="Y25" s="13" t="str">
        <f t="shared" si="35"/>
        <v>2015년</v>
      </c>
      <c r="Z25" s="14">
        <f t="shared" ref="Z25:AA25" si="38">N7/N6-1</f>
        <v>1.2341812082860226E-2</v>
      </c>
      <c r="AA25" s="14">
        <f t="shared" si="38"/>
        <v>4.932770221930749E-2</v>
      </c>
      <c r="AM25" s="1">
        <f t="shared" si="15"/>
        <v>40577</v>
      </c>
      <c r="AN25" s="2">
        <f t="shared" si="16"/>
        <v>1103.45</v>
      </c>
      <c r="AO25" s="2">
        <f t="shared" si="17"/>
        <v>30.030749999999998</v>
      </c>
      <c r="AP25" s="2">
        <f t="shared" si="18"/>
        <v>104.9853</v>
      </c>
      <c r="AR25" s="40">
        <f t="shared" si="30"/>
        <v>9.3079931683615058E-5</v>
      </c>
      <c r="AS25" s="40">
        <f t="shared" si="31"/>
        <v>2.2606528971773621E-3</v>
      </c>
      <c r="AU25" s="42">
        <f t="shared" si="32"/>
        <v>4.6983725607393566E-6</v>
      </c>
    </row>
    <row r="26" spans="2:47" x14ac:dyDescent="0.3">
      <c r="B26" s="6">
        <f t="shared" si="0"/>
        <v>2011</v>
      </c>
      <c r="C26" s="5">
        <v>40578</v>
      </c>
      <c r="D26" s="10">
        <v>1103.25</v>
      </c>
      <c r="E26" s="10">
        <f>VLOOKUP(C26,데이터!$N:$P,2,0)</f>
        <v>30.276705</v>
      </c>
      <c r="F26" s="10">
        <f>VLOOKUP(C26,데이터!$N:$P,3,0)</f>
        <v>105.28230000000001</v>
      </c>
      <c r="H26" s="6">
        <f t="shared" si="19"/>
        <v>1.0459369322592311</v>
      </c>
      <c r="I26" s="6">
        <f t="shared" si="4"/>
        <v>1.0322704944553931</v>
      </c>
      <c r="L26" s="37" t="s">
        <v>56</v>
      </c>
      <c r="N26" s="27"/>
      <c r="O26" s="27"/>
      <c r="U26" s="13" t="s">
        <v>30</v>
      </c>
      <c r="V26" s="13">
        <f>V25*0.25%</f>
        <v>203397.08202601704</v>
      </c>
      <c r="W26" s="13">
        <f>W25*0.25%</f>
        <v>194035.56632387012</v>
      </c>
      <c r="Y26" s="13" t="str">
        <f t="shared" si="35"/>
        <v>2016년</v>
      </c>
      <c r="Z26" s="14">
        <f t="shared" ref="Z26:AA26" si="39">N8/N7-1</f>
        <v>0.11997875545108538</v>
      </c>
      <c r="AA26" s="14">
        <f t="shared" si="39"/>
        <v>0.15941342669223868</v>
      </c>
      <c r="AM26" s="1">
        <f t="shared" si="15"/>
        <v>40578</v>
      </c>
      <c r="AN26" s="2">
        <f t="shared" si="16"/>
        <v>1103.25</v>
      </c>
      <c r="AO26" s="2">
        <f t="shared" si="17"/>
        <v>30.276705</v>
      </c>
      <c r="AP26" s="2">
        <f t="shared" si="18"/>
        <v>105.28230000000001</v>
      </c>
      <c r="AR26" s="40">
        <f t="shared" si="30"/>
        <v>8.190105142229287E-3</v>
      </c>
      <c r="AS26" s="40">
        <f t="shared" si="31"/>
        <v>2.8289674840193957E-3</v>
      </c>
      <c r="AU26" s="42">
        <f t="shared" si="32"/>
        <v>2.8741796990276236E-5</v>
      </c>
    </row>
    <row r="27" spans="2:47" x14ac:dyDescent="0.3">
      <c r="B27" s="6">
        <f t="shared" si="0"/>
        <v>2011</v>
      </c>
      <c r="C27" s="5">
        <v>40581</v>
      </c>
      <c r="D27" s="10">
        <v>1107.55</v>
      </c>
      <c r="E27" s="10">
        <f>VLOOKUP(C27,데이터!$N:$P,2,0)</f>
        <v>30.402730000000002</v>
      </c>
      <c r="F27" s="10">
        <f>VLOOKUP(C27,데이터!$N:$P,3,0)</f>
        <v>105.9406</v>
      </c>
      <c r="H27" s="6">
        <f t="shared" si="19"/>
        <v>1.050290583090389</v>
      </c>
      <c r="I27" s="6">
        <f t="shared" si="4"/>
        <v>1.0387249855379395</v>
      </c>
      <c r="L27" s="37" t="s">
        <v>57</v>
      </c>
      <c r="N27" s="27"/>
      <c r="O27" s="27"/>
      <c r="U27" s="13" t="s">
        <v>2</v>
      </c>
      <c r="V27" s="13">
        <f>SUM(X3:Y13)</f>
        <v>23743344.661509499</v>
      </c>
      <c r="W27" s="13">
        <v>2500000</v>
      </c>
      <c r="Y27" s="13" t="str">
        <f t="shared" si="35"/>
        <v>2017년</v>
      </c>
      <c r="Z27" s="14">
        <f t="shared" ref="Z27:AA27" si="40">N9/N8-1</f>
        <v>0.21705381311884042</v>
      </c>
      <c r="AA27" s="14">
        <f t="shared" si="40"/>
        <v>0.31836836082203934</v>
      </c>
      <c r="AM27" s="1">
        <f t="shared" si="15"/>
        <v>40581</v>
      </c>
      <c r="AN27" s="2">
        <f t="shared" si="16"/>
        <v>1107.55</v>
      </c>
      <c r="AO27" s="2">
        <f t="shared" si="17"/>
        <v>30.402730000000002</v>
      </c>
      <c r="AP27" s="2">
        <f t="shared" si="18"/>
        <v>105.9406</v>
      </c>
      <c r="AR27" s="40">
        <f t="shared" si="30"/>
        <v>4.1624410582328242E-3</v>
      </c>
      <c r="AS27" s="40">
        <f t="shared" si="31"/>
        <v>6.2527129441509732E-3</v>
      </c>
      <c r="AU27" s="42">
        <f t="shared" si="32"/>
        <v>4.3692365570598157E-6</v>
      </c>
    </row>
    <row r="28" spans="2:47" x14ac:dyDescent="0.3">
      <c r="B28" s="6">
        <f t="shared" si="0"/>
        <v>2011</v>
      </c>
      <c r="C28" s="5">
        <v>40582</v>
      </c>
      <c r="D28" s="10">
        <v>1104.7</v>
      </c>
      <c r="E28" s="10">
        <f>VLOOKUP(C28,데이터!$N:$P,2,0)</f>
        <v>30.556155000000004</v>
      </c>
      <c r="F28" s="10">
        <f>VLOOKUP(C28,데이터!$N:$P,3,0)</f>
        <v>106.4222</v>
      </c>
      <c r="H28" s="6">
        <f t="shared" si="19"/>
        <v>1.0555907924041792</v>
      </c>
      <c r="I28" s="6">
        <f t="shared" si="4"/>
        <v>1.04344697081115</v>
      </c>
      <c r="L28" s="37" t="s">
        <v>58</v>
      </c>
      <c r="N28" s="27"/>
      <c r="O28" s="27"/>
      <c r="U28" s="13" t="s">
        <v>3</v>
      </c>
      <c r="V28" s="13">
        <f>V25-V26-V27</f>
        <v>57412091.0668713</v>
      </c>
      <c r="W28" s="13">
        <f>W25-W26-W27</f>
        <v>74920190.963224173</v>
      </c>
      <c r="Y28" s="13" t="str">
        <f t="shared" si="35"/>
        <v>2018년</v>
      </c>
      <c r="Z28" s="14">
        <f t="shared" ref="Z28:AA28" si="41">N10/N9-1</f>
        <v>-4.5692330163986328E-2</v>
      </c>
      <c r="AA28" s="14">
        <f t="shared" si="41"/>
        <v>-1.0500777013507268E-2</v>
      </c>
      <c r="AM28" s="1">
        <f t="shared" si="15"/>
        <v>40582</v>
      </c>
      <c r="AN28" s="2">
        <f t="shared" si="16"/>
        <v>1104.7</v>
      </c>
      <c r="AO28" s="2">
        <f t="shared" si="17"/>
        <v>30.556155000000004</v>
      </c>
      <c r="AP28" s="2">
        <f t="shared" si="18"/>
        <v>106.4222</v>
      </c>
      <c r="AR28" s="40">
        <f t="shared" si="30"/>
        <v>5.0464218180408249E-3</v>
      </c>
      <c r="AS28" s="40">
        <f t="shared" si="31"/>
        <v>4.5459436703210176E-3</v>
      </c>
      <c r="AU28" s="42">
        <f t="shared" si="32"/>
        <v>2.5047837634504924E-7</v>
      </c>
    </row>
    <row r="29" spans="2:47" x14ac:dyDescent="0.3">
      <c r="B29" s="6">
        <f t="shared" si="0"/>
        <v>2011</v>
      </c>
      <c r="C29" s="5">
        <v>40583</v>
      </c>
      <c r="D29" s="10">
        <v>1108.5</v>
      </c>
      <c r="E29" s="10">
        <f>VLOOKUP(C29,데이터!$N:$P,2,0)</f>
        <v>30.346425000000004</v>
      </c>
      <c r="F29" s="10">
        <f>VLOOKUP(C29,데이터!$N:$P,3,0)</f>
        <v>106.1806</v>
      </c>
      <c r="H29" s="6">
        <f t="shared" si="19"/>
        <v>1.0483454745004401</v>
      </c>
      <c r="I29" s="6">
        <f t="shared" si="4"/>
        <v>1.0410781343451874</v>
      </c>
      <c r="L29" s="36"/>
      <c r="N29" s="27"/>
      <c r="O29" s="27"/>
      <c r="U29" s="13" t="s">
        <v>7</v>
      </c>
      <c r="V29" s="13">
        <f>V28*22%</f>
        <v>12630660.034711687</v>
      </c>
      <c r="W29" s="13">
        <f>W28*22%</f>
        <v>16482442.011909317</v>
      </c>
      <c r="Y29" s="13" t="str">
        <f t="shared" si="35"/>
        <v>2019년</v>
      </c>
      <c r="Z29" s="14">
        <f t="shared" ref="Z29:AA29" si="42">N11/N10-1</f>
        <v>0.3122351401851724</v>
      </c>
      <c r="AA29" s="14">
        <f t="shared" si="42"/>
        <v>0.36801935834416266</v>
      </c>
      <c r="AM29" s="1">
        <f t="shared" si="15"/>
        <v>40583</v>
      </c>
      <c r="AN29" s="2">
        <f t="shared" si="16"/>
        <v>1108.5</v>
      </c>
      <c r="AO29" s="2">
        <f t="shared" si="17"/>
        <v>30.346425000000004</v>
      </c>
      <c r="AP29" s="2">
        <f t="shared" si="18"/>
        <v>106.1806</v>
      </c>
      <c r="AR29" s="40">
        <f t="shared" si="30"/>
        <v>-6.863756254672726E-3</v>
      </c>
      <c r="AS29" s="40">
        <f t="shared" si="31"/>
        <v>-2.2702030215500102E-3</v>
      </c>
      <c r="AU29" s="42">
        <f t="shared" si="32"/>
        <v>2.1100731305532154E-5</v>
      </c>
    </row>
    <row r="30" spans="2:47" x14ac:dyDescent="0.3">
      <c r="B30" s="6">
        <f t="shared" si="0"/>
        <v>2011</v>
      </c>
      <c r="C30" s="5">
        <v>40584</v>
      </c>
      <c r="D30" s="10">
        <v>1116.9000000000001</v>
      </c>
      <c r="E30" s="10">
        <f>VLOOKUP(C30,데이터!$N:$P,2,0)</f>
        <v>30.446184999999996</v>
      </c>
      <c r="F30" s="10">
        <f>VLOOKUP(C30,데이터!$N:$P,3,0)</f>
        <v>106.2223</v>
      </c>
      <c r="H30" s="6">
        <f t="shared" si="19"/>
        <v>1.0517917764795415</v>
      </c>
      <c r="I30" s="6">
        <f t="shared" si="4"/>
        <v>1.0414869939504467</v>
      </c>
      <c r="L30" s="36" t="s">
        <v>89</v>
      </c>
      <c r="Y30" s="13" t="str">
        <f t="shared" si="35"/>
        <v>2020년</v>
      </c>
      <c r="Z30" s="14">
        <f t="shared" ref="Z30:AA30" si="43">N12/N11-1</f>
        <v>0.18331629501154123</v>
      </c>
      <c r="AA30" s="14">
        <f t="shared" si="43"/>
        <v>0.40759674156061787</v>
      </c>
      <c r="AM30" s="1">
        <f t="shared" si="15"/>
        <v>40584</v>
      </c>
      <c r="AN30" s="2">
        <f t="shared" si="16"/>
        <v>1116.9000000000001</v>
      </c>
      <c r="AO30" s="2">
        <f t="shared" si="17"/>
        <v>30.446184999999996</v>
      </c>
      <c r="AP30" s="2">
        <f t="shared" si="18"/>
        <v>106.2223</v>
      </c>
      <c r="AR30" s="40">
        <f t="shared" si="30"/>
        <v>3.2873724005377802E-3</v>
      </c>
      <c r="AS30" s="40">
        <f t="shared" si="31"/>
        <v>3.9272710834192814E-4</v>
      </c>
      <c r="AU30" s="42">
        <f t="shared" si="32"/>
        <v>8.3789713676316093E-6</v>
      </c>
    </row>
    <row r="31" spans="2:47" x14ac:dyDescent="0.3">
      <c r="B31" s="6">
        <f t="shared" si="0"/>
        <v>2011</v>
      </c>
      <c r="C31" s="5">
        <v>40585</v>
      </c>
      <c r="D31" s="10">
        <v>1128.5999999999999</v>
      </c>
      <c r="E31" s="10">
        <f>VLOOKUP(C31,데이터!$N:$P,2,0)</f>
        <v>30.628194999999998</v>
      </c>
      <c r="F31" s="10">
        <f>VLOOKUP(C31,데이터!$N:$P,3,0)</f>
        <v>106.8557</v>
      </c>
      <c r="H31" s="6">
        <f t="shared" si="19"/>
        <v>1.058079481203041</v>
      </c>
      <c r="I31" s="6">
        <f t="shared" si="4"/>
        <v>1.0476973458442411</v>
      </c>
      <c r="L31" s="37" t="s">
        <v>16</v>
      </c>
      <c r="U31" s="13" t="s">
        <v>4</v>
      </c>
      <c r="V31" s="13">
        <f>V25-V29</f>
        <v>68728172.77569513</v>
      </c>
      <c r="W31" s="13">
        <f>W25-W29</f>
        <v>61131784.517638728</v>
      </c>
      <c r="Y31" s="13" t="str">
        <f t="shared" si="35"/>
        <v>2021년</v>
      </c>
      <c r="Z31" s="14">
        <f t="shared" ref="Z31:AA31" si="44">N13/N12-1</f>
        <v>0.28729707332323962</v>
      </c>
      <c r="AA31" s="14">
        <f t="shared" si="44"/>
        <v>0.30517236645698764</v>
      </c>
      <c r="AM31" s="1">
        <f t="shared" si="15"/>
        <v>40585</v>
      </c>
      <c r="AN31" s="2">
        <f t="shared" si="16"/>
        <v>1128.5999999999999</v>
      </c>
      <c r="AO31" s="2">
        <f t="shared" si="17"/>
        <v>30.628194999999998</v>
      </c>
      <c r="AP31" s="2">
        <f t="shared" si="18"/>
        <v>106.8557</v>
      </c>
      <c r="AR31" s="40">
        <f t="shared" si="30"/>
        <v>5.9780888804294996E-3</v>
      </c>
      <c r="AS31" s="40">
        <f t="shared" si="31"/>
        <v>5.9629663451081782E-3</v>
      </c>
      <c r="AU31" s="42">
        <f t="shared" si="32"/>
        <v>2.2869107454461186E-10</v>
      </c>
    </row>
    <row r="32" spans="2:47" x14ac:dyDescent="0.3">
      <c r="B32" s="6">
        <f t="shared" si="0"/>
        <v>2011</v>
      </c>
      <c r="C32" s="5">
        <v>40588</v>
      </c>
      <c r="D32" s="10">
        <v>1122.8499999999999</v>
      </c>
      <c r="E32" s="10">
        <f>VLOOKUP(C32,데이터!$N:$P,2,0)</f>
        <v>30.850804999999998</v>
      </c>
      <c r="F32" s="10">
        <f>VLOOKUP(C32,데이터!$N:$P,3,0)</f>
        <v>107.1126</v>
      </c>
      <c r="H32" s="6">
        <f t="shared" si="19"/>
        <v>1.0657697506854773</v>
      </c>
      <c r="I32" s="6">
        <f t="shared" si="4"/>
        <v>1.0502161955466658</v>
      </c>
      <c r="L32" s="36"/>
      <c r="U32" s="13" t="s">
        <v>8</v>
      </c>
      <c r="V32" s="14">
        <f>(V31/V21+1)^(365/($U$22-$U$21))-1</f>
        <v>0.14492524421874253</v>
      </c>
      <c r="W32" s="14">
        <f>(W31/W21+1)^(365/($U$22-$U$21))-1</f>
        <v>0.1356541358270249</v>
      </c>
      <c r="AM32" s="1">
        <f t="shared" si="15"/>
        <v>40588</v>
      </c>
      <c r="AN32" s="2">
        <f t="shared" si="16"/>
        <v>1122.8499999999999</v>
      </c>
      <c r="AO32" s="2">
        <f t="shared" si="17"/>
        <v>30.850804999999998</v>
      </c>
      <c r="AP32" s="2">
        <f t="shared" si="18"/>
        <v>107.1126</v>
      </c>
      <c r="AR32" s="40">
        <f t="shared" si="30"/>
        <v>7.2681396993847791E-3</v>
      </c>
      <c r="AS32" s="40">
        <f t="shared" si="31"/>
        <v>2.404176847842443E-3</v>
      </c>
      <c r="AU32" s="42">
        <f t="shared" si="32"/>
        <v>2.3658134621183853E-5</v>
      </c>
    </row>
    <row r="33" spans="2:47" x14ac:dyDescent="0.3">
      <c r="B33" s="6">
        <f t="shared" si="0"/>
        <v>2011</v>
      </c>
      <c r="C33" s="5">
        <v>40589</v>
      </c>
      <c r="D33" s="10">
        <v>1119.33</v>
      </c>
      <c r="E33" s="10">
        <f>VLOOKUP(C33,데이터!$N:$P,2,0)</f>
        <v>30.683495000000001</v>
      </c>
      <c r="F33" s="10">
        <f>VLOOKUP(C33,데이터!$N:$P,3,0)</f>
        <v>106.7754</v>
      </c>
      <c r="H33" s="6">
        <f t="shared" si="19"/>
        <v>1.0599898711333171</v>
      </c>
      <c r="I33" s="6">
        <f t="shared" si="4"/>
        <v>1.0469100214724829</v>
      </c>
      <c r="L33" s="36" t="s">
        <v>18</v>
      </c>
      <c r="AM33" s="1">
        <f t="shared" si="15"/>
        <v>40589</v>
      </c>
      <c r="AN33" s="2">
        <f t="shared" si="16"/>
        <v>1119.33</v>
      </c>
      <c r="AO33" s="2">
        <f t="shared" si="17"/>
        <v>30.683495000000001</v>
      </c>
      <c r="AP33" s="2">
        <f t="shared" si="18"/>
        <v>106.7754</v>
      </c>
      <c r="AR33" s="40">
        <f t="shared" si="30"/>
        <v>-5.4231972228924175E-3</v>
      </c>
      <c r="AS33" s="40">
        <f t="shared" si="31"/>
        <v>-3.1480890203392509E-3</v>
      </c>
      <c r="AU33" s="42">
        <f t="shared" si="32"/>
        <v>5.1761173333247003E-6</v>
      </c>
    </row>
    <row r="34" spans="2:47" x14ac:dyDescent="0.3">
      <c r="B34" s="6">
        <f t="shared" si="0"/>
        <v>2011</v>
      </c>
      <c r="C34" s="5">
        <v>40590</v>
      </c>
      <c r="D34" s="10">
        <v>1120.3</v>
      </c>
      <c r="E34" s="10">
        <f>VLOOKUP(C34,데이터!$N:$P,2,0)</f>
        <v>30.924669999999999</v>
      </c>
      <c r="F34" s="10">
        <f>VLOOKUP(C34,데이터!$N:$P,3,0)</f>
        <v>107.44970000000001</v>
      </c>
      <c r="H34" s="6">
        <f t="shared" si="19"/>
        <v>1.0683214858066319</v>
      </c>
      <c r="I34" s="6">
        <f t="shared" si="4"/>
        <v>1.0535213891421793</v>
      </c>
      <c r="L34" s="37" t="s">
        <v>19</v>
      </c>
      <c r="U34" s="33"/>
      <c r="V34" s="27"/>
      <c r="W34" s="27"/>
      <c r="AM34" s="1">
        <f t="shared" si="15"/>
        <v>40590</v>
      </c>
      <c r="AN34" s="2">
        <f t="shared" si="16"/>
        <v>1120.3</v>
      </c>
      <c r="AO34" s="2">
        <f t="shared" si="17"/>
        <v>30.924669999999999</v>
      </c>
      <c r="AP34" s="2">
        <f t="shared" si="18"/>
        <v>107.44970000000001</v>
      </c>
      <c r="AR34" s="40">
        <f t="shared" si="30"/>
        <v>7.8600889501017068E-3</v>
      </c>
      <c r="AS34" s="40">
        <f t="shared" si="31"/>
        <v>6.3151250194333208E-3</v>
      </c>
      <c r="AU34" s="42">
        <f t="shared" si="32"/>
        <v>2.3869135470663092E-6</v>
      </c>
    </row>
    <row r="35" spans="2:47" x14ac:dyDescent="0.3">
      <c r="B35" s="6">
        <f t="shared" si="0"/>
        <v>2011</v>
      </c>
      <c r="C35" s="5">
        <v>40591</v>
      </c>
      <c r="D35" s="10">
        <v>1117.4000000000001</v>
      </c>
      <c r="E35" s="10">
        <f>VLOOKUP(C35,데이터!$N:$P,2,0)</f>
        <v>31.106819999999995</v>
      </c>
      <c r="F35" s="10">
        <f>VLOOKUP(C35,데이터!$N:$P,3,0)</f>
        <v>107.7709</v>
      </c>
      <c r="H35" s="6">
        <f t="shared" si="19"/>
        <v>1.0746140269603346</v>
      </c>
      <c r="I35" s="6">
        <f t="shared" si="4"/>
        <v>1.0566706866292124</v>
      </c>
      <c r="L35" s="37" t="s">
        <v>21</v>
      </c>
      <c r="Q35" s="28"/>
      <c r="R35" s="28"/>
      <c r="S35" s="28"/>
      <c r="AM35" s="1">
        <f t="shared" si="15"/>
        <v>40591</v>
      </c>
      <c r="AN35" s="2">
        <f t="shared" si="16"/>
        <v>1117.4000000000001</v>
      </c>
      <c r="AO35" s="2">
        <f t="shared" si="17"/>
        <v>31.106819999999995</v>
      </c>
      <c r="AP35" s="2">
        <f t="shared" si="18"/>
        <v>107.7709</v>
      </c>
      <c r="AR35" s="40">
        <f t="shared" si="30"/>
        <v>5.8901194418565783E-3</v>
      </c>
      <c r="AS35" s="40">
        <f t="shared" si="31"/>
        <v>2.9893056937337903E-3</v>
      </c>
      <c r="AU35" s="42">
        <f t="shared" si="32"/>
        <v>8.4147204012981783E-6</v>
      </c>
    </row>
    <row r="36" spans="2:47" x14ac:dyDescent="0.3">
      <c r="B36" s="6">
        <f t="shared" si="0"/>
        <v>2011</v>
      </c>
      <c r="C36" s="5">
        <v>40592</v>
      </c>
      <c r="D36" s="10">
        <v>1112.1300000000001</v>
      </c>
      <c r="E36" s="10">
        <f>VLOOKUP(C36,데이터!$N:$P,2,0)</f>
        <v>31.055735000000002</v>
      </c>
      <c r="F36" s="10">
        <f>VLOOKUP(C36,데이터!$N:$P,3,0)</f>
        <v>107.9956</v>
      </c>
      <c r="H36" s="6">
        <f t="shared" si="19"/>
        <v>1.0728492481251062</v>
      </c>
      <c r="I36" s="6">
        <f t="shared" si="4"/>
        <v>1.058873822199998</v>
      </c>
      <c r="L36" s="37" t="s">
        <v>20</v>
      </c>
      <c r="Q36" s="28"/>
      <c r="R36" s="28"/>
      <c r="S36" s="28"/>
      <c r="AM36" s="1">
        <f t="shared" si="15"/>
        <v>40592</v>
      </c>
      <c r="AN36" s="2">
        <f t="shared" si="16"/>
        <v>1112.1300000000001</v>
      </c>
      <c r="AO36" s="2">
        <f t="shared" si="17"/>
        <v>31.055735000000002</v>
      </c>
      <c r="AP36" s="2">
        <f t="shared" si="18"/>
        <v>107.9956</v>
      </c>
      <c r="AR36" s="40">
        <f t="shared" si="30"/>
        <v>-1.6422443695625066E-3</v>
      </c>
      <c r="AS36" s="40">
        <f t="shared" si="31"/>
        <v>2.0849784125398507E-3</v>
      </c>
      <c r="AU36" s="42">
        <f t="shared" si="32"/>
        <v>1.3892189667422837E-5</v>
      </c>
    </row>
    <row r="37" spans="2:47" x14ac:dyDescent="0.3">
      <c r="B37" s="6">
        <f t="shared" si="0"/>
        <v>2011</v>
      </c>
      <c r="C37" s="5">
        <v>40596</v>
      </c>
      <c r="D37" s="10">
        <v>1127.6199999999999</v>
      </c>
      <c r="E37" s="10">
        <f>VLOOKUP(C37,데이터!$N:$P,2,0)</f>
        <v>30.138909999999996</v>
      </c>
      <c r="F37" s="10">
        <f>VLOOKUP(C37,데이터!$N:$P,3,0)</f>
        <v>105.8282</v>
      </c>
      <c r="H37" s="6">
        <f t="shared" si="19"/>
        <v>1.0411766758317018</v>
      </c>
      <c r="I37" s="6">
        <f t="shared" si="4"/>
        <v>1.0376229275132121</v>
      </c>
      <c r="L37" s="36" t="s">
        <v>90</v>
      </c>
      <c r="Q37" s="28"/>
      <c r="R37" s="28"/>
      <c r="S37" s="28"/>
      <c r="AM37" s="1">
        <f t="shared" si="15"/>
        <v>40596</v>
      </c>
      <c r="AN37" s="2">
        <f t="shared" si="16"/>
        <v>1127.6199999999999</v>
      </c>
      <c r="AO37" s="2">
        <f t="shared" si="17"/>
        <v>30.138909999999996</v>
      </c>
      <c r="AP37" s="2">
        <f t="shared" si="18"/>
        <v>105.8282</v>
      </c>
      <c r="AR37" s="40">
        <f t="shared" si="30"/>
        <v>-2.9521922440412629E-2</v>
      </c>
      <c r="AS37" s="40">
        <f t="shared" si="31"/>
        <v>-2.0069336158139772E-2</v>
      </c>
      <c r="AU37" s="42">
        <f t="shared" si="32"/>
        <v>8.9351387423812994E-5</v>
      </c>
    </row>
    <row r="38" spans="2:47" x14ac:dyDescent="0.3">
      <c r="B38" s="6">
        <f t="shared" si="0"/>
        <v>2011</v>
      </c>
      <c r="C38" s="5">
        <v>40597</v>
      </c>
      <c r="D38" s="10">
        <v>1124.33</v>
      </c>
      <c r="E38" s="10">
        <f>VLOOKUP(C38,데이터!$N:$P,2,0)</f>
        <v>29.861895000000004</v>
      </c>
      <c r="F38" s="10">
        <f>VLOOKUP(C38,데이터!$N:$P,3,0)</f>
        <v>105.17789999999999</v>
      </c>
      <c r="H38" s="6">
        <f t="shared" si="19"/>
        <v>1.0316069350263606</v>
      </c>
      <c r="I38" s="6">
        <f t="shared" si="4"/>
        <v>1.0312468747242405</v>
      </c>
      <c r="L38" s="36"/>
      <c r="Q38" s="28"/>
      <c r="R38" s="28"/>
      <c r="S38" s="28"/>
      <c r="AM38" s="1">
        <f t="shared" si="15"/>
        <v>40597</v>
      </c>
      <c r="AN38" s="2">
        <f t="shared" si="16"/>
        <v>1124.33</v>
      </c>
      <c r="AO38" s="2">
        <f t="shared" si="17"/>
        <v>29.861895000000004</v>
      </c>
      <c r="AP38" s="2">
        <f t="shared" si="18"/>
        <v>105.17789999999999</v>
      </c>
      <c r="AR38" s="40">
        <f t="shared" si="30"/>
        <v>-9.1912746678626256E-3</v>
      </c>
      <c r="AS38" s="40">
        <f t="shared" si="31"/>
        <v>-6.1448649792777976E-3</v>
      </c>
      <c r="AU38" s="42">
        <f t="shared" si="32"/>
        <v>9.2806119907035085E-6</v>
      </c>
    </row>
    <row r="39" spans="2:47" x14ac:dyDescent="0.3">
      <c r="B39" s="6">
        <f t="shared" si="0"/>
        <v>2011</v>
      </c>
      <c r="C39" s="5">
        <v>40598</v>
      </c>
      <c r="D39" s="10">
        <v>1131.25</v>
      </c>
      <c r="E39" s="10">
        <f>VLOOKUP(C39,데이터!$N:$P,2,0)</f>
        <v>30.028729999999996</v>
      </c>
      <c r="F39" s="10">
        <f>VLOOKUP(C39,데이터!$N:$P,3,0)</f>
        <v>105.1057</v>
      </c>
      <c r="H39" s="6">
        <f t="shared" si="19"/>
        <v>1.0373704052617596</v>
      </c>
      <c r="I39" s="6">
        <f t="shared" si="4"/>
        <v>1.0305389691247269</v>
      </c>
      <c r="L39" s="36" t="s">
        <v>22</v>
      </c>
      <c r="Q39" s="28"/>
      <c r="R39" s="28"/>
      <c r="S39" s="28"/>
      <c r="AM39" s="1">
        <f t="shared" si="15"/>
        <v>40598</v>
      </c>
      <c r="AN39" s="2">
        <f t="shared" si="16"/>
        <v>1131.25</v>
      </c>
      <c r="AO39" s="2">
        <f t="shared" si="17"/>
        <v>30.028729999999996</v>
      </c>
      <c r="AP39" s="2">
        <f t="shared" si="18"/>
        <v>105.1057</v>
      </c>
      <c r="AR39" s="40">
        <f t="shared" si="30"/>
        <v>5.5868858958880718E-3</v>
      </c>
      <c r="AS39" s="40">
        <f t="shared" si="31"/>
        <v>-6.864559950331417E-4</v>
      </c>
      <c r="AU39" s="42">
        <f t="shared" si="32"/>
        <v>3.9354818480386944E-5</v>
      </c>
    </row>
    <row r="40" spans="2:47" x14ac:dyDescent="0.3">
      <c r="B40" s="6">
        <f t="shared" si="0"/>
        <v>2011</v>
      </c>
      <c r="C40" s="5">
        <v>40599</v>
      </c>
      <c r="D40" s="10">
        <v>1126.42</v>
      </c>
      <c r="E40" s="10">
        <f>VLOOKUP(C40,데이터!$N:$P,2,0)</f>
        <v>30.492489999999997</v>
      </c>
      <c r="F40" s="10">
        <f>VLOOKUP(C40,데이터!$N:$P,3,0)</f>
        <v>106.2295</v>
      </c>
      <c r="H40" s="6">
        <f t="shared" si="19"/>
        <v>1.05339142576926</v>
      </c>
      <c r="I40" s="6">
        <f t="shared" si="4"/>
        <v>1.0415575884146642</v>
      </c>
      <c r="L40" s="38" t="s">
        <v>91</v>
      </c>
      <c r="Q40" s="28"/>
      <c r="R40" s="28"/>
      <c r="S40" s="28"/>
      <c r="AM40" s="1">
        <f t="shared" si="15"/>
        <v>40599</v>
      </c>
      <c r="AN40" s="2">
        <f t="shared" si="16"/>
        <v>1126.42</v>
      </c>
      <c r="AO40" s="2">
        <f t="shared" si="17"/>
        <v>30.492489999999997</v>
      </c>
      <c r="AP40" s="2">
        <f t="shared" si="18"/>
        <v>106.2295</v>
      </c>
      <c r="AR40" s="40">
        <f t="shared" si="30"/>
        <v>1.5443876580861104E-2</v>
      </c>
      <c r="AS40" s="40">
        <f t="shared" si="31"/>
        <v>1.0692093768463584E-2</v>
      </c>
      <c r="AU40" s="42">
        <f t="shared" si="32"/>
        <v>2.2579439896196487E-5</v>
      </c>
    </row>
    <row r="41" spans="2:47" x14ac:dyDescent="0.3">
      <c r="B41" s="6">
        <f t="shared" si="0"/>
        <v>2011</v>
      </c>
      <c r="C41" s="5">
        <v>40602</v>
      </c>
      <c r="D41" s="10">
        <v>1128.6500000000001</v>
      </c>
      <c r="E41" s="10">
        <f>VLOOKUP(C41,데이터!$N:$P,2,0)</f>
        <v>30.475989999999999</v>
      </c>
      <c r="F41" s="10">
        <f>VLOOKUP(C41,데이터!$N:$P,3,0)</f>
        <v>106.8878</v>
      </c>
      <c r="H41" s="6">
        <f t="shared" si="19"/>
        <v>1.0528214179238793</v>
      </c>
      <c r="I41" s="6">
        <f t="shared" si="4"/>
        <v>1.0480120794972105</v>
      </c>
      <c r="L41" s="36"/>
      <c r="Q41" s="28"/>
      <c r="R41" s="28"/>
      <c r="S41" s="28"/>
      <c r="V41" s="31"/>
      <c r="AM41" s="1">
        <f t="shared" si="15"/>
        <v>40602</v>
      </c>
      <c r="AN41" s="2">
        <f t="shared" si="16"/>
        <v>1128.6500000000001</v>
      </c>
      <c r="AO41" s="2">
        <f t="shared" si="17"/>
        <v>30.475989999999999</v>
      </c>
      <c r="AP41" s="2">
        <f t="shared" si="18"/>
        <v>106.8878</v>
      </c>
      <c r="AR41" s="40">
        <f t="shared" si="30"/>
        <v>-5.411168454920734E-4</v>
      </c>
      <c r="AS41" s="40">
        <f t="shared" si="31"/>
        <v>6.1969603547036289E-3</v>
      </c>
      <c r="AU41" s="42">
        <f t="shared" si="32"/>
        <v>4.5401684355797157E-5</v>
      </c>
    </row>
    <row r="42" spans="2:47" x14ac:dyDescent="0.3">
      <c r="B42" s="6">
        <f t="shared" si="0"/>
        <v>2011</v>
      </c>
      <c r="C42" s="5">
        <v>40603</v>
      </c>
      <c r="D42" s="10">
        <v>1123.6500000000001</v>
      </c>
      <c r="E42" s="10">
        <f>VLOOKUP(C42,데이터!$N:$P,2,0)</f>
        <v>29.941405</v>
      </c>
      <c r="F42" s="10">
        <f>VLOOKUP(C42,데이터!$N:$P,3,0)</f>
        <v>105.1057</v>
      </c>
      <c r="H42" s="6">
        <f t="shared" si="19"/>
        <v>1.0343536819224948</v>
      </c>
      <c r="I42" s="6">
        <f t="shared" si="4"/>
        <v>1.0305389691247266</v>
      </c>
      <c r="L42" s="36" t="s">
        <v>92</v>
      </c>
      <c r="Q42" s="28"/>
      <c r="R42" s="28"/>
      <c r="S42" s="28"/>
      <c r="V42" s="31"/>
      <c r="AM42" s="1">
        <f t="shared" si="15"/>
        <v>40603</v>
      </c>
      <c r="AN42" s="2">
        <f t="shared" si="16"/>
        <v>1123.6500000000001</v>
      </c>
      <c r="AO42" s="2">
        <f t="shared" si="17"/>
        <v>29.941405</v>
      </c>
      <c r="AP42" s="2">
        <f t="shared" si="18"/>
        <v>105.1057</v>
      </c>
      <c r="AR42" s="40">
        <f t="shared" si="30"/>
        <v>-1.7541185700612139E-2</v>
      </c>
      <c r="AS42" s="40">
        <f t="shared" si="31"/>
        <v>-1.6672623068301529E-2</v>
      </c>
      <c r="AU42" s="42">
        <f t="shared" si="32"/>
        <v>7.5440104624633572E-7</v>
      </c>
    </row>
    <row r="43" spans="2:47" x14ac:dyDescent="0.3">
      <c r="B43" s="6">
        <f t="shared" si="0"/>
        <v>2011</v>
      </c>
      <c r="C43" s="5">
        <v>40604</v>
      </c>
      <c r="D43" s="10">
        <v>1128.25</v>
      </c>
      <c r="E43" s="10">
        <f>VLOOKUP(C43,데이터!$N:$P,2,0)</f>
        <v>30.102339999999998</v>
      </c>
      <c r="F43" s="10">
        <f>VLOOKUP(C43,데이터!$N:$P,3,0)</f>
        <v>105.3305</v>
      </c>
      <c r="H43" s="6">
        <f t="shared" si="19"/>
        <v>1.039913331170758</v>
      </c>
      <c r="I43" s="6">
        <f t="shared" si="4"/>
        <v>1.0327430851741821</v>
      </c>
      <c r="L43" s="37" t="s">
        <v>26</v>
      </c>
      <c r="Q43" s="28"/>
      <c r="R43" s="28"/>
      <c r="S43" s="28"/>
      <c r="V43" s="31"/>
      <c r="AM43" s="1">
        <f t="shared" si="15"/>
        <v>40604</v>
      </c>
      <c r="AN43" s="2">
        <f t="shared" si="16"/>
        <v>1128.25</v>
      </c>
      <c r="AO43" s="2">
        <f t="shared" si="17"/>
        <v>30.102339999999998</v>
      </c>
      <c r="AP43" s="2">
        <f t="shared" si="18"/>
        <v>105.3305</v>
      </c>
      <c r="AR43" s="40">
        <f t="shared" si="30"/>
        <v>5.3749982674493602E-3</v>
      </c>
      <c r="AS43" s="40">
        <f t="shared" si="31"/>
        <v>2.1387993229673441E-3</v>
      </c>
      <c r="AU43" s="42">
        <f t="shared" si="32"/>
        <v>1.0472983608266514E-5</v>
      </c>
    </row>
    <row r="44" spans="2:47" x14ac:dyDescent="0.3">
      <c r="B44" s="6">
        <f t="shared" si="0"/>
        <v>2011</v>
      </c>
      <c r="C44" s="5">
        <v>40605</v>
      </c>
      <c r="D44" s="10">
        <v>1120</v>
      </c>
      <c r="E44" s="10">
        <f>VLOOKUP(C44,데이터!$N:$P,2,0)</f>
        <v>30.694199999999999</v>
      </c>
      <c r="F44" s="10">
        <f>VLOOKUP(C44,데이터!$N:$P,3,0)</f>
        <v>107.1447</v>
      </c>
      <c r="H44" s="6">
        <f t="shared" si="19"/>
        <v>1.0603596853142141</v>
      </c>
      <c r="I44" s="6">
        <f t="shared" si="4"/>
        <v>1.0505309291996354</v>
      </c>
      <c r="L44" s="37" t="s">
        <v>27</v>
      </c>
      <c r="Q44" s="28"/>
      <c r="R44" s="28"/>
      <c r="S44" s="28"/>
      <c r="AM44" s="1">
        <f t="shared" si="15"/>
        <v>40605</v>
      </c>
      <c r="AN44" s="2">
        <f t="shared" si="16"/>
        <v>1120</v>
      </c>
      <c r="AO44" s="2">
        <f t="shared" si="17"/>
        <v>30.694199999999999</v>
      </c>
      <c r="AP44" s="2">
        <f t="shared" si="18"/>
        <v>107.1447</v>
      </c>
      <c r="AR44" s="40">
        <f t="shared" si="30"/>
        <v>1.9661594414254857E-2</v>
      </c>
      <c r="AS44" s="40">
        <f t="shared" si="31"/>
        <v>1.7223881022116139E-2</v>
      </c>
      <c r="AU44" s="42">
        <f t="shared" si="32"/>
        <v>5.9424465822124569E-6</v>
      </c>
    </row>
    <row r="45" spans="2:47" x14ac:dyDescent="0.3">
      <c r="B45" s="6">
        <f t="shared" si="0"/>
        <v>2011</v>
      </c>
      <c r="C45" s="5">
        <v>40606</v>
      </c>
      <c r="D45" s="10">
        <v>1114.68</v>
      </c>
      <c r="E45" s="10">
        <f>VLOOKUP(C45,데이터!$N:$P,2,0)</f>
        <v>30.510465000000003</v>
      </c>
      <c r="F45" s="10">
        <f>VLOOKUP(C45,데이터!$N:$P,3,0)</f>
        <v>106.3419</v>
      </c>
      <c r="H45" s="6">
        <f t="shared" si="19"/>
        <v>1.054012388861425</v>
      </c>
      <c r="I45" s="6">
        <f t="shared" si="4"/>
        <v>1.0426596464393918</v>
      </c>
      <c r="Q45" s="28"/>
      <c r="R45" s="28"/>
      <c r="S45" s="28"/>
      <c r="V45" s="31"/>
      <c r="AM45" s="1">
        <f t="shared" si="15"/>
        <v>40606</v>
      </c>
      <c r="AN45" s="2">
        <f t="shared" si="16"/>
        <v>1114.68</v>
      </c>
      <c r="AO45" s="2">
        <f t="shared" si="17"/>
        <v>30.510465000000003</v>
      </c>
      <c r="AP45" s="2">
        <f t="shared" si="18"/>
        <v>106.3419</v>
      </c>
      <c r="AR45" s="40">
        <f t="shared" si="30"/>
        <v>-5.9859843227708653E-3</v>
      </c>
      <c r="AS45" s="40">
        <f t="shared" si="31"/>
        <v>-7.4926711260566714E-3</v>
      </c>
      <c r="AU45" s="42">
        <f t="shared" si="32"/>
        <v>2.2701051231956012E-6</v>
      </c>
    </row>
    <row r="46" spans="2:47" x14ac:dyDescent="0.3">
      <c r="B46" s="6">
        <f t="shared" si="0"/>
        <v>2011</v>
      </c>
      <c r="C46" s="5">
        <v>40609</v>
      </c>
      <c r="D46" s="10">
        <v>1119.33</v>
      </c>
      <c r="E46" s="10">
        <f>VLOOKUP(C46,데이터!$N:$P,2,0)</f>
        <v>30.049985000000003</v>
      </c>
      <c r="F46" s="10">
        <f>VLOOKUP(C46,데이터!$N:$P,3,0)</f>
        <v>105.50709999999999</v>
      </c>
      <c r="H46" s="6">
        <f t="shared" si="19"/>
        <v>1.0381046790044002</v>
      </c>
      <c r="I46" s="6">
        <f t="shared" si="4"/>
        <v>1.0344746105048486</v>
      </c>
      <c r="L46" s="37" t="s">
        <v>47</v>
      </c>
      <c r="Q46" s="28"/>
      <c r="R46" s="28"/>
      <c r="S46" s="28"/>
      <c r="AM46" s="1">
        <f t="shared" si="15"/>
        <v>40609</v>
      </c>
      <c r="AN46" s="2">
        <f t="shared" si="16"/>
        <v>1119.33</v>
      </c>
      <c r="AO46" s="2">
        <f t="shared" si="17"/>
        <v>30.049985000000003</v>
      </c>
      <c r="AP46" s="2">
        <f t="shared" si="18"/>
        <v>105.50709999999999</v>
      </c>
      <c r="AR46" s="40">
        <f t="shared" si="30"/>
        <v>-1.5092526449531296E-2</v>
      </c>
      <c r="AS46" s="40">
        <f t="shared" si="31"/>
        <v>-7.8501512574065124E-3</v>
      </c>
      <c r="AU46" s="42">
        <f t="shared" si="32"/>
        <v>5.24519984235045E-5</v>
      </c>
    </row>
    <row r="47" spans="2:47" x14ac:dyDescent="0.3">
      <c r="B47" s="6">
        <f t="shared" si="0"/>
        <v>2011</v>
      </c>
      <c r="C47" s="5">
        <v>40610</v>
      </c>
      <c r="D47" s="10">
        <v>1117.8800000000001</v>
      </c>
      <c r="E47" s="10">
        <f>VLOOKUP(C47,데이터!$N:$P,2,0)</f>
        <v>30.16638</v>
      </c>
      <c r="F47" s="10">
        <f>VLOOKUP(C47,데이터!$N:$P,3,0)</f>
        <v>106.4302</v>
      </c>
      <c r="H47" s="6">
        <f t="shared" si="19"/>
        <v>1.0421256525294358</v>
      </c>
      <c r="I47" s="6">
        <f t="shared" si="4"/>
        <v>1.043525409104725</v>
      </c>
      <c r="L47" s="37" t="s">
        <v>46</v>
      </c>
      <c r="Q47" s="28"/>
      <c r="R47" s="28"/>
      <c r="S47" s="28"/>
      <c r="V47" s="31"/>
      <c r="AM47" s="1">
        <f t="shared" si="15"/>
        <v>40610</v>
      </c>
      <c r="AN47" s="2">
        <f t="shared" si="16"/>
        <v>1117.8800000000001</v>
      </c>
      <c r="AO47" s="2">
        <f t="shared" si="17"/>
        <v>30.16638</v>
      </c>
      <c r="AP47" s="2">
        <f t="shared" si="18"/>
        <v>106.4302</v>
      </c>
      <c r="AR47" s="40">
        <f t="shared" si="30"/>
        <v>3.873379637294283E-3</v>
      </c>
      <c r="AS47" s="40">
        <f t="shared" si="31"/>
        <v>8.7491742261895933E-3</v>
      </c>
      <c r="AU47" s="42">
        <f t="shared" si="32"/>
        <v>2.3773372873100788E-5</v>
      </c>
    </row>
    <row r="48" spans="2:47" x14ac:dyDescent="0.3">
      <c r="B48" s="6">
        <f t="shared" si="0"/>
        <v>2011</v>
      </c>
      <c r="C48" s="5">
        <v>40611</v>
      </c>
      <c r="D48" s="10">
        <v>1115.6500000000001</v>
      </c>
      <c r="E48" s="10">
        <f>VLOOKUP(C48,데이터!$N:$P,2,0)</f>
        <v>29.858255</v>
      </c>
      <c r="F48" s="10">
        <f>VLOOKUP(C48,데이터!$N:$P,3,0)</f>
        <v>106.2777</v>
      </c>
      <c r="H48" s="6">
        <f t="shared" si="19"/>
        <v>1.0314811878410763</v>
      </c>
      <c r="I48" s="6">
        <f t="shared" si="4"/>
        <v>1.042030179133453</v>
      </c>
      <c r="L48" s="37" t="s">
        <v>93</v>
      </c>
      <c r="Q48" s="28"/>
      <c r="R48" s="28"/>
      <c r="S48" s="28"/>
      <c r="V48" s="31"/>
      <c r="AM48" s="1">
        <f t="shared" si="15"/>
        <v>40611</v>
      </c>
      <c r="AN48" s="2">
        <f t="shared" si="16"/>
        <v>1115.6500000000001</v>
      </c>
      <c r="AO48" s="2">
        <f t="shared" si="17"/>
        <v>29.858255</v>
      </c>
      <c r="AP48" s="2">
        <f t="shared" si="18"/>
        <v>106.2777</v>
      </c>
      <c r="AR48" s="40">
        <f t="shared" si="30"/>
        <v>-1.0214185460767911E-2</v>
      </c>
      <c r="AS48" s="40">
        <f t="shared" si="31"/>
        <v>-1.4328639803364851E-3</v>
      </c>
      <c r="AU48" s="42">
        <f t="shared" si="32"/>
        <v>7.7111606942686364E-5</v>
      </c>
    </row>
    <row r="49" spans="2:47" x14ac:dyDescent="0.3">
      <c r="B49" s="6">
        <f t="shared" si="0"/>
        <v>2011</v>
      </c>
      <c r="C49" s="5">
        <v>40612</v>
      </c>
      <c r="D49" s="10">
        <v>1121.7</v>
      </c>
      <c r="E49" s="10">
        <f>VLOOKUP(C49,데이터!$N:$P,2,0)</f>
        <v>29.170695000000002</v>
      </c>
      <c r="F49" s="10">
        <f>VLOOKUP(C49,데이터!$N:$P,3,0)</f>
        <v>104.30889999999999</v>
      </c>
      <c r="H49" s="6">
        <f t="shared" si="19"/>
        <v>1.0077287881944121</v>
      </c>
      <c r="I49" s="6">
        <f t="shared" si="4"/>
        <v>1.0227265150846643</v>
      </c>
      <c r="L49" s="37" t="s">
        <v>48</v>
      </c>
      <c r="Q49" s="28"/>
      <c r="R49" s="28"/>
      <c r="S49" s="28"/>
      <c r="V49" s="31"/>
      <c r="AM49" s="1">
        <f t="shared" si="15"/>
        <v>40612</v>
      </c>
      <c r="AN49" s="2">
        <f t="shared" si="16"/>
        <v>1121.7</v>
      </c>
      <c r="AO49" s="2">
        <f t="shared" si="17"/>
        <v>29.170695000000002</v>
      </c>
      <c r="AP49" s="2">
        <f t="shared" si="18"/>
        <v>104.30889999999999</v>
      </c>
      <c r="AR49" s="40">
        <f t="shared" si="30"/>
        <v>-2.3027467613227826E-2</v>
      </c>
      <c r="AS49" s="40">
        <f t="shared" si="31"/>
        <v>-1.85250527627151E-2</v>
      </c>
      <c r="AU49" s="42">
        <f t="shared" si="32"/>
        <v>2.0271739486117532E-5</v>
      </c>
    </row>
    <row r="50" spans="2:47" x14ac:dyDescent="0.3">
      <c r="B50" s="6">
        <f t="shared" si="0"/>
        <v>2011</v>
      </c>
      <c r="C50" s="5">
        <v>40613</v>
      </c>
      <c r="D50" s="10">
        <v>1124.3</v>
      </c>
      <c r="E50" s="10">
        <f>VLOOKUP(C50,데이터!$N:$P,2,0)</f>
        <v>29.425540000000002</v>
      </c>
      <c r="F50" s="10">
        <f>VLOOKUP(C50,데이터!$N:$P,3,0)</f>
        <v>105.0334</v>
      </c>
      <c r="H50" s="6">
        <f t="shared" si="19"/>
        <v>1.0165326457311423</v>
      </c>
      <c r="I50" s="6">
        <f t="shared" si="4"/>
        <v>1.0298300830465432</v>
      </c>
      <c r="Q50" s="28"/>
      <c r="R50" s="28"/>
      <c r="S50" s="28"/>
      <c r="AM50" s="1">
        <f t="shared" si="15"/>
        <v>40613</v>
      </c>
      <c r="AN50" s="2">
        <f t="shared" si="16"/>
        <v>1124.3</v>
      </c>
      <c r="AO50" s="2">
        <f t="shared" si="17"/>
        <v>29.425540000000002</v>
      </c>
      <c r="AP50" s="2">
        <f t="shared" si="18"/>
        <v>105.0334</v>
      </c>
      <c r="AR50" s="40">
        <f t="shared" si="30"/>
        <v>8.7363362443027004E-3</v>
      </c>
      <c r="AS50" s="40">
        <f t="shared" si="31"/>
        <v>6.9457160414883035E-3</v>
      </c>
      <c r="AU50" s="42">
        <f t="shared" si="32"/>
        <v>3.206320710727072E-6</v>
      </c>
    </row>
    <row r="51" spans="2:47" x14ac:dyDescent="0.3">
      <c r="B51" s="6">
        <f t="shared" si="0"/>
        <v>2011</v>
      </c>
      <c r="C51" s="5">
        <v>40616</v>
      </c>
      <c r="D51" s="10">
        <v>1129.6500000000001</v>
      </c>
      <c r="E51" s="10">
        <f>VLOOKUP(C51,데이터!$N:$P,2,0)</f>
        <v>29.278214999999999</v>
      </c>
      <c r="F51" s="10">
        <f>VLOOKUP(C51,데이터!$N:$P,3,0)</f>
        <v>104.3993</v>
      </c>
      <c r="H51" s="6">
        <f t="shared" si="19"/>
        <v>1.011443166590493</v>
      </c>
      <c r="I51" s="6">
        <f t="shared" si="4"/>
        <v>1.0236128678020608</v>
      </c>
      <c r="L51" s="37" t="s">
        <v>49</v>
      </c>
      <c r="Q51" s="28"/>
      <c r="R51" s="28"/>
      <c r="S51" s="28"/>
      <c r="AM51" s="1">
        <f t="shared" si="15"/>
        <v>40616</v>
      </c>
      <c r="AN51" s="2">
        <f t="shared" si="16"/>
        <v>1129.6500000000001</v>
      </c>
      <c r="AO51" s="2">
        <f t="shared" si="17"/>
        <v>29.278214999999999</v>
      </c>
      <c r="AP51" s="2">
        <f t="shared" si="18"/>
        <v>104.3993</v>
      </c>
      <c r="AR51" s="40">
        <f t="shared" si="30"/>
        <v>-5.0067050596183105E-3</v>
      </c>
      <c r="AS51" s="40">
        <f t="shared" si="31"/>
        <v>-6.0371272376216201E-3</v>
      </c>
      <c r="AU51" s="42">
        <f t="shared" si="32"/>
        <v>1.0617698649210843E-6</v>
      </c>
    </row>
    <row r="52" spans="2:47" x14ac:dyDescent="0.3">
      <c r="B52" s="6">
        <f t="shared" si="0"/>
        <v>2011</v>
      </c>
      <c r="C52" s="5">
        <v>40617</v>
      </c>
      <c r="D52" s="10">
        <v>1134.9000000000001</v>
      </c>
      <c r="E52" s="10">
        <f>VLOOKUP(C52,데이터!$N:$P,2,0)</f>
        <v>28.948915</v>
      </c>
      <c r="F52" s="10">
        <f>VLOOKUP(C52,데이터!$N:$P,3,0)</f>
        <v>103.20310000000001</v>
      </c>
      <c r="H52" s="6">
        <f t="shared" si="19"/>
        <v>1.000067191833895</v>
      </c>
      <c r="I52" s="6">
        <f t="shared" si="4"/>
        <v>1.0118843819552705</v>
      </c>
      <c r="L52" s="37" t="s">
        <v>28</v>
      </c>
      <c r="Q52" s="28"/>
      <c r="R52" s="28"/>
      <c r="S52" s="28"/>
      <c r="AM52" s="1">
        <f t="shared" si="15"/>
        <v>40617</v>
      </c>
      <c r="AN52" s="2">
        <f t="shared" si="16"/>
        <v>1134.9000000000001</v>
      </c>
      <c r="AO52" s="2">
        <f t="shared" si="17"/>
        <v>28.948915</v>
      </c>
      <c r="AP52" s="2">
        <f t="shared" si="18"/>
        <v>103.20310000000001</v>
      </c>
      <c r="AR52" s="40">
        <f t="shared" si="30"/>
        <v>-1.1247270368087703E-2</v>
      </c>
      <c r="AS52" s="40">
        <f t="shared" si="31"/>
        <v>-1.1457931231339535E-2</v>
      </c>
      <c r="AU52" s="42">
        <f t="shared" si="32"/>
        <v>4.4377999306007287E-8</v>
      </c>
    </row>
    <row r="53" spans="2:47" x14ac:dyDescent="0.3">
      <c r="B53" s="6">
        <f t="shared" si="0"/>
        <v>2011</v>
      </c>
      <c r="C53" s="5">
        <v>40618</v>
      </c>
      <c r="D53" s="10">
        <v>1130.8</v>
      </c>
      <c r="E53" s="10">
        <f>VLOOKUP(C53,데이터!$N:$P,2,0)</f>
        <v>28.446465000000003</v>
      </c>
      <c r="F53" s="10">
        <f>VLOOKUP(C53,데이터!$N:$P,3,0)</f>
        <v>101.2885</v>
      </c>
      <c r="H53" s="6">
        <f t="shared" si="19"/>
        <v>0.98270958929380203</v>
      </c>
      <c r="I53" s="6">
        <f t="shared" si="4"/>
        <v>0.9931121373454519</v>
      </c>
      <c r="L53" s="37" t="s">
        <v>29</v>
      </c>
      <c r="AM53" s="1">
        <f t="shared" si="15"/>
        <v>40618</v>
      </c>
      <c r="AN53" s="2">
        <f t="shared" si="16"/>
        <v>1130.8</v>
      </c>
      <c r="AO53" s="2">
        <f t="shared" si="17"/>
        <v>28.446465000000003</v>
      </c>
      <c r="AP53" s="2">
        <f t="shared" si="18"/>
        <v>101.2885</v>
      </c>
      <c r="AR53" s="40">
        <f t="shared" si="30"/>
        <v>-1.7356436329306169E-2</v>
      </c>
      <c r="AS53" s="40">
        <f t="shared" si="31"/>
        <v>-1.8551768309285399E-2</v>
      </c>
      <c r="AU53" s="42">
        <f t="shared" si="32"/>
        <v>1.4288185423610676E-6</v>
      </c>
    </row>
    <row r="54" spans="2:47" x14ac:dyDescent="0.3">
      <c r="B54" s="6">
        <f t="shared" si="0"/>
        <v>2011</v>
      </c>
      <c r="C54" s="5">
        <v>40619</v>
      </c>
      <c r="D54" s="10">
        <v>1135.2</v>
      </c>
      <c r="E54" s="10">
        <f>VLOOKUP(C54,데이터!$N:$P,2,0)</f>
        <v>28.738885</v>
      </c>
      <c r="F54" s="10">
        <f>VLOOKUP(C54,데이터!$N:$P,3,0)</f>
        <v>102.6332</v>
      </c>
      <c r="H54" s="6">
        <f t="shared" si="19"/>
        <v>0.99281151015114899</v>
      </c>
      <c r="I54" s="6">
        <f t="shared" si="4"/>
        <v>1.0062966340167268</v>
      </c>
      <c r="L54" s="37" t="s">
        <v>45</v>
      </c>
      <c r="AM54" s="1">
        <f t="shared" si="15"/>
        <v>40619</v>
      </c>
      <c r="AN54" s="2">
        <f t="shared" si="16"/>
        <v>1135.2</v>
      </c>
      <c r="AO54" s="2">
        <f t="shared" si="17"/>
        <v>28.738885</v>
      </c>
      <c r="AP54" s="2">
        <f t="shared" si="18"/>
        <v>102.6332</v>
      </c>
      <c r="AR54" s="40">
        <f t="shared" si="30"/>
        <v>1.0279660407716662E-2</v>
      </c>
      <c r="AS54" s="40">
        <f t="shared" si="31"/>
        <v>1.3275939519293845E-2</v>
      </c>
      <c r="AU54" s="42">
        <f t="shared" si="32"/>
        <v>8.9776885144737507E-6</v>
      </c>
    </row>
    <row r="55" spans="2:47" x14ac:dyDescent="0.3">
      <c r="B55" s="6">
        <f t="shared" si="0"/>
        <v>2011</v>
      </c>
      <c r="C55" s="5">
        <v>40620</v>
      </c>
      <c r="D55" s="10">
        <v>1126.58</v>
      </c>
      <c r="E55" s="10">
        <f>VLOOKUP(C55,데이터!$N:$P,2,0)</f>
        <v>28.848365000000001</v>
      </c>
      <c r="F55" s="10">
        <f>VLOOKUP(C55,데이터!$N:$P,3,0)</f>
        <v>103.0067</v>
      </c>
      <c r="H55" s="6">
        <f t="shared" si="19"/>
        <v>0.99659359857007512</v>
      </c>
      <c r="I55" s="6">
        <f t="shared" si="4"/>
        <v>1.0099587218480059</v>
      </c>
      <c r="AM55" s="1">
        <f t="shared" si="15"/>
        <v>40620</v>
      </c>
      <c r="AN55" s="2">
        <f t="shared" si="16"/>
        <v>1126.58</v>
      </c>
      <c r="AO55" s="2">
        <f t="shared" si="17"/>
        <v>28.848365000000001</v>
      </c>
      <c r="AP55" s="2">
        <f t="shared" si="18"/>
        <v>103.0067</v>
      </c>
      <c r="AR55" s="40">
        <f t="shared" si="30"/>
        <v>3.8094727753008595E-3</v>
      </c>
      <c r="AS55" s="40">
        <f t="shared" si="31"/>
        <v>3.6391732889551331E-3</v>
      </c>
      <c r="AU55" s="42">
        <f t="shared" si="32"/>
        <v>2.900191504961823E-8</v>
      </c>
    </row>
    <row r="56" spans="2:47" x14ac:dyDescent="0.3">
      <c r="B56" s="6">
        <f t="shared" si="0"/>
        <v>2011</v>
      </c>
      <c r="C56" s="5">
        <v>40623</v>
      </c>
      <c r="D56" s="10">
        <v>1124.77</v>
      </c>
      <c r="E56" s="10">
        <f>VLOOKUP(C56,데이터!$N:$P,2,0)</f>
        <v>29.395189999999999</v>
      </c>
      <c r="F56" s="10">
        <f>VLOOKUP(C56,데이터!$N:$P,3,0)</f>
        <v>104.6031</v>
      </c>
      <c r="H56" s="6">
        <f t="shared" si="19"/>
        <v>1.0154841767549421</v>
      </c>
      <c r="I56" s="6">
        <f t="shared" si="4"/>
        <v>1.0256110833308818</v>
      </c>
      <c r="AM56" s="1">
        <f t="shared" si="15"/>
        <v>40623</v>
      </c>
      <c r="AN56" s="2">
        <f t="shared" si="16"/>
        <v>1124.77</v>
      </c>
      <c r="AO56" s="2">
        <f t="shared" si="17"/>
        <v>29.395189999999999</v>
      </c>
      <c r="AP56" s="2">
        <f t="shared" si="18"/>
        <v>104.6031</v>
      </c>
      <c r="AR56" s="40">
        <f t="shared" si="30"/>
        <v>1.8955147024796615E-2</v>
      </c>
      <c r="AS56" s="40">
        <f t="shared" si="31"/>
        <v>1.5498021002517293E-2</v>
      </c>
      <c r="AU56" s="42">
        <f t="shared" si="32"/>
        <v>1.1951720333920848E-5</v>
      </c>
    </row>
    <row r="57" spans="2:47" x14ac:dyDescent="0.3">
      <c r="B57" s="6">
        <f t="shared" si="0"/>
        <v>2011</v>
      </c>
      <c r="C57" s="5">
        <v>40624</v>
      </c>
      <c r="D57" s="10">
        <v>1120.98</v>
      </c>
      <c r="E57" s="10">
        <f>VLOOKUP(C57,데이터!$N:$P,2,0)</f>
        <v>29.3018</v>
      </c>
      <c r="F57" s="10">
        <f>VLOOKUP(C57,데이터!$N:$P,3,0)</f>
        <v>104.2403</v>
      </c>
      <c r="H57" s="6">
        <f t="shared" si="19"/>
        <v>1.0122579323500873</v>
      </c>
      <c r="I57" s="6">
        <f t="shared" si="4"/>
        <v>1.0220539067172592</v>
      </c>
      <c r="AM57" s="1">
        <f t="shared" si="15"/>
        <v>40624</v>
      </c>
      <c r="AN57" s="2">
        <f t="shared" si="16"/>
        <v>1120.98</v>
      </c>
      <c r="AO57" s="2">
        <f t="shared" si="17"/>
        <v>29.3018</v>
      </c>
      <c r="AP57" s="2">
        <f t="shared" si="18"/>
        <v>104.2403</v>
      </c>
      <c r="AR57" s="40">
        <f t="shared" si="30"/>
        <v>-3.1770503949796192E-3</v>
      </c>
      <c r="AS57" s="40">
        <f t="shared" si="31"/>
        <v>-3.4683484523880814E-3</v>
      </c>
      <c r="AU57" s="42">
        <f t="shared" si="32"/>
        <v>8.4854558249943778E-8</v>
      </c>
    </row>
    <row r="58" spans="2:47" x14ac:dyDescent="0.3">
      <c r="B58" s="6">
        <f t="shared" si="0"/>
        <v>2011</v>
      </c>
      <c r="C58" s="5">
        <v>40625</v>
      </c>
      <c r="D58" s="10">
        <v>1124.28</v>
      </c>
      <c r="E58" s="10">
        <f>VLOOKUP(C58,데이터!$N:$P,2,0)</f>
        <v>29.4359</v>
      </c>
      <c r="F58" s="10">
        <f>VLOOKUP(C58,데이터!$N:$P,3,0)</f>
        <v>104.5386</v>
      </c>
      <c r="H58" s="6">
        <f t="shared" si="19"/>
        <v>1.0168905415661813</v>
      </c>
      <c r="I58" s="6">
        <f t="shared" si="4"/>
        <v>1.0249786745889342</v>
      </c>
      <c r="AM58" s="1">
        <f t="shared" si="15"/>
        <v>40625</v>
      </c>
      <c r="AN58" s="2">
        <f t="shared" si="16"/>
        <v>1124.28</v>
      </c>
      <c r="AO58" s="2">
        <f t="shared" si="17"/>
        <v>29.4359</v>
      </c>
      <c r="AP58" s="2">
        <f t="shared" si="18"/>
        <v>104.5386</v>
      </c>
      <c r="AR58" s="40">
        <f t="shared" si="30"/>
        <v>4.5765106580482051E-3</v>
      </c>
      <c r="AS58" s="40">
        <f t="shared" si="31"/>
        <v>2.8616571517925404E-3</v>
      </c>
      <c r="AU58" s="42">
        <f t="shared" si="32"/>
        <v>2.9407225479173471E-6</v>
      </c>
    </row>
    <row r="59" spans="2:47" x14ac:dyDescent="0.3">
      <c r="B59" s="6">
        <f t="shared" si="0"/>
        <v>2011</v>
      </c>
      <c r="C59" s="5">
        <v>40626</v>
      </c>
      <c r="D59" s="10">
        <v>1121.1300000000001</v>
      </c>
      <c r="E59" s="10">
        <f>VLOOKUP(C59,데이터!$N:$P,2,0)</f>
        <v>29.852920000000001</v>
      </c>
      <c r="F59" s="10">
        <f>VLOOKUP(C59,데이터!$N:$P,3,0)</f>
        <v>105.5384</v>
      </c>
      <c r="H59" s="6">
        <f t="shared" si="19"/>
        <v>1.0312968853044033</v>
      </c>
      <c r="I59" s="6">
        <f t="shared" si="4"/>
        <v>1.0347815003284604</v>
      </c>
      <c r="AM59" s="1">
        <f t="shared" si="15"/>
        <v>40626</v>
      </c>
      <c r="AN59" s="2">
        <f t="shared" si="16"/>
        <v>1121.1300000000001</v>
      </c>
      <c r="AO59" s="2">
        <f t="shared" si="17"/>
        <v>29.852920000000001</v>
      </c>
      <c r="AP59" s="2">
        <f t="shared" si="18"/>
        <v>105.5384</v>
      </c>
      <c r="AR59" s="40">
        <f t="shared" si="30"/>
        <v>1.4167054515064947E-2</v>
      </c>
      <c r="AS59" s="40">
        <f t="shared" si="31"/>
        <v>9.5639314090680827E-3</v>
      </c>
      <c r="AU59" s="42">
        <f t="shared" si="32"/>
        <v>2.1188742328962224E-5</v>
      </c>
    </row>
    <row r="60" spans="2:47" x14ac:dyDescent="0.3">
      <c r="B60" s="6">
        <f t="shared" si="0"/>
        <v>2011</v>
      </c>
      <c r="C60" s="5">
        <v>40627</v>
      </c>
      <c r="D60" s="10">
        <v>1114.3</v>
      </c>
      <c r="E60" s="10">
        <f>VLOOKUP(C60,데이터!$N:$P,2,0)</f>
        <v>29.917524999999994</v>
      </c>
      <c r="F60" s="10">
        <f>VLOOKUP(C60,데이터!$N:$P,3,0)</f>
        <v>105.8609</v>
      </c>
      <c r="H60" s="6">
        <f t="shared" si="19"/>
        <v>1.0335287251135439</v>
      </c>
      <c r="I60" s="6">
        <f t="shared" si="4"/>
        <v>1.0379435440381994</v>
      </c>
      <c r="AM60" s="1">
        <f t="shared" si="15"/>
        <v>40627</v>
      </c>
      <c r="AN60" s="2">
        <f t="shared" si="16"/>
        <v>1114.3</v>
      </c>
      <c r="AO60" s="2">
        <f t="shared" si="17"/>
        <v>29.917524999999994</v>
      </c>
      <c r="AP60" s="2">
        <f t="shared" si="18"/>
        <v>105.8609</v>
      </c>
      <c r="AR60" s="40">
        <f t="shared" si="30"/>
        <v>2.1641099095162097E-3</v>
      </c>
      <c r="AS60" s="40">
        <f t="shared" si="31"/>
        <v>3.0557597992768581E-3</v>
      </c>
      <c r="AU60" s="42">
        <f t="shared" si="32"/>
        <v>7.9503952591017642E-7</v>
      </c>
    </row>
    <row r="61" spans="2:47" x14ac:dyDescent="0.3">
      <c r="B61" s="6">
        <f t="shared" si="0"/>
        <v>2011</v>
      </c>
      <c r="C61" s="5">
        <v>40630</v>
      </c>
      <c r="D61" s="10">
        <v>1114.45</v>
      </c>
      <c r="E61" s="10">
        <f>VLOOKUP(C61,데이터!$N:$P,2,0)</f>
        <v>29.81428</v>
      </c>
      <c r="F61" s="10">
        <f>VLOOKUP(C61,데이터!$N:$P,3,0)</f>
        <v>105.60290000000001</v>
      </c>
      <c r="H61" s="6">
        <f t="shared" si="19"/>
        <v>1.0299620305683119</v>
      </c>
      <c r="I61" s="6">
        <f t="shared" si="4"/>
        <v>1.0354139090704082</v>
      </c>
      <c r="AM61" s="1">
        <f t="shared" si="15"/>
        <v>40630</v>
      </c>
      <c r="AN61" s="2">
        <f t="shared" si="16"/>
        <v>1114.45</v>
      </c>
      <c r="AO61" s="2">
        <f t="shared" si="17"/>
        <v>29.81428</v>
      </c>
      <c r="AP61" s="2">
        <f t="shared" si="18"/>
        <v>105.60290000000001</v>
      </c>
      <c r="AR61" s="40">
        <f t="shared" si="30"/>
        <v>-3.4509873393602231E-3</v>
      </c>
      <c r="AS61" s="40">
        <f t="shared" si="31"/>
        <v>-2.4371604624559007E-3</v>
      </c>
      <c r="AU61" s="42">
        <f t="shared" si="32"/>
        <v>1.027844936333572E-6</v>
      </c>
    </row>
    <row r="62" spans="2:47" x14ac:dyDescent="0.3">
      <c r="B62" s="6">
        <f t="shared" si="0"/>
        <v>2011</v>
      </c>
      <c r="C62" s="5">
        <v>40631</v>
      </c>
      <c r="D62" s="10">
        <v>1110.3499999999999</v>
      </c>
      <c r="E62" s="10">
        <f>VLOOKUP(C62,데이터!$N:$P,2,0)</f>
        <v>30.078935000000001</v>
      </c>
      <c r="F62" s="10">
        <f>VLOOKUP(C62,데이터!$N:$P,3,0)</f>
        <v>106.3124</v>
      </c>
      <c r="H62" s="6">
        <f t="shared" si="19"/>
        <v>1.0391047836785685</v>
      </c>
      <c r="I62" s="6">
        <f t="shared" si="4"/>
        <v>1.0423704052318341</v>
      </c>
      <c r="AM62" s="1">
        <f t="shared" si="15"/>
        <v>40631</v>
      </c>
      <c r="AN62" s="2">
        <f t="shared" si="16"/>
        <v>1110.3499999999999</v>
      </c>
      <c r="AO62" s="2">
        <f t="shared" si="17"/>
        <v>30.078935000000001</v>
      </c>
      <c r="AP62" s="2">
        <f t="shared" si="18"/>
        <v>106.3124</v>
      </c>
      <c r="AR62" s="40">
        <f t="shared" si="30"/>
        <v>8.8767865599974627E-3</v>
      </c>
      <c r="AS62" s="40">
        <f t="shared" si="31"/>
        <v>6.7185654939398987E-3</v>
      </c>
      <c r="AU62" s="42">
        <f t="shared" si="32"/>
        <v>4.6579181699746478E-6</v>
      </c>
    </row>
    <row r="63" spans="2:47" x14ac:dyDescent="0.3">
      <c r="B63" s="6">
        <f t="shared" si="0"/>
        <v>2011</v>
      </c>
      <c r="C63" s="5">
        <v>40632</v>
      </c>
      <c r="D63" s="10">
        <v>1104.1500000000001</v>
      </c>
      <c r="E63" s="10">
        <f>VLOOKUP(C63,데이터!$N:$P,2,0)</f>
        <v>30.262440000000005</v>
      </c>
      <c r="F63" s="10">
        <f>VLOOKUP(C63,데이터!$N:$P,3,0)</f>
        <v>107.0461</v>
      </c>
      <c r="H63" s="6">
        <f t="shared" si="19"/>
        <v>1.0454441345674528</v>
      </c>
      <c r="I63" s="6">
        <f t="shared" si="4"/>
        <v>1.0495641772313242</v>
      </c>
      <c r="AM63" s="1">
        <f t="shared" si="15"/>
        <v>40632</v>
      </c>
      <c r="AN63" s="2">
        <f t="shared" si="16"/>
        <v>1104.1500000000001</v>
      </c>
      <c r="AO63" s="2">
        <f t="shared" si="17"/>
        <v>30.262440000000005</v>
      </c>
      <c r="AP63" s="2">
        <f t="shared" si="18"/>
        <v>107.0461</v>
      </c>
      <c r="AR63" s="40">
        <f t="shared" si="30"/>
        <v>6.1007811613011942E-3</v>
      </c>
      <c r="AS63" s="40">
        <f t="shared" si="31"/>
        <v>6.9013586373742886E-3</v>
      </c>
      <c r="AU63" s="42">
        <f t="shared" si="32"/>
        <v>6.4092429519556595E-7</v>
      </c>
    </row>
    <row r="64" spans="2:47" x14ac:dyDescent="0.3">
      <c r="B64" s="6">
        <f t="shared" si="0"/>
        <v>2011</v>
      </c>
      <c r="C64" s="5">
        <v>40633</v>
      </c>
      <c r="D64" s="10">
        <v>1096.7</v>
      </c>
      <c r="E64" s="10">
        <f>VLOOKUP(C64,데이터!$N:$P,2,0)</f>
        <v>30.18056</v>
      </c>
      <c r="F64" s="10">
        <f>VLOOKUP(C64,데이터!$N:$P,3,0)</f>
        <v>106.90089999999999</v>
      </c>
      <c r="H64" s="6">
        <f t="shared" si="19"/>
        <v>1.0426155138171633</v>
      </c>
      <c r="I64" s="6">
        <f t="shared" si="4"/>
        <v>1.0481405222029394</v>
      </c>
      <c r="AM64" s="1">
        <f t="shared" si="15"/>
        <v>40633</v>
      </c>
      <c r="AN64" s="2">
        <f t="shared" si="16"/>
        <v>1096.7</v>
      </c>
      <c r="AO64" s="2">
        <f t="shared" si="17"/>
        <v>30.18056</v>
      </c>
      <c r="AP64" s="2">
        <f t="shared" si="18"/>
        <v>106.90089999999999</v>
      </c>
      <c r="AR64" s="40">
        <f t="shared" si="30"/>
        <v>-2.7056641830600636E-3</v>
      </c>
      <c r="AS64" s="40">
        <f t="shared" si="31"/>
        <v>-1.3564249421511576E-3</v>
      </c>
      <c r="AU64" s="42">
        <f t="shared" si="32"/>
        <v>1.8204465292084409E-6</v>
      </c>
    </row>
    <row r="65" spans="2:47" x14ac:dyDescent="0.3">
      <c r="B65" s="6">
        <f t="shared" si="0"/>
        <v>2011</v>
      </c>
      <c r="C65" s="5">
        <v>40634</v>
      </c>
      <c r="D65" s="10">
        <v>1091.1500000000001</v>
      </c>
      <c r="E65" s="10">
        <f>VLOOKUP(C65,데이터!$N:$P,2,0)</f>
        <v>30.250410000000002</v>
      </c>
      <c r="F65" s="10">
        <f>VLOOKUP(C65,데이터!$N:$P,3,0)</f>
        <v>107.3524</v>
      </c>
      <c r="H65" s="6">
        <f t="shared" si="19"/>
        <v>1.0450285470292751</v>
      </c>
      <c r="I65" s="6">
        <f t="shared" si="4"/>
        <v>1.0525673833965743</v>
      </c>
      <c r="AM65" s="1">
        <f t="shared" si="15"/>
        <v>40634</v>
      </c>
      <c r="AN65" s="2">
        <f t="shared" si="16"/>
        <v>1091.1500000000001</v>
      </c>
      <c r="AO65" s="2">
        <f t="shared" si="17"/>
        <v>30.250410000000002</v>
      </c>
      <c r="AP65" s="2">
        <f t="shared" si="18"/>
        <v>107.3524</v>
      </c>
      <c r="AR65" s="40">
        <f t="shared" si="30"/>
        <v>2.3144037088775882E-3</v>
      </c>
      <c r="AS65" s="40">
        <f t="shared" si="31"/>
        <v>4.2235378747981223E-3</v>
      </c>
      <c r="AU65" s="42">
        <f t="shared" si="32"/>
        <v>3.6447932634850933E-6</v>
      </c>
    </row>
    <row r="66" spans="2:47" x14ac:dyDescent="0.3">
      <c r="B66" s="6">
        <f t="shared" ref="B66:B129" si="45">YEAR(C66)</f>
        <v>2011</v>
      </c>
      <c r="C66" s="5">
        <v>40637</v>
      </c>
      <c r="D66" s="10">
        <v>1086.75</v>
      </c>
      <c r="E66" s="10">
        <f>VLOOKUP(C66,데이터!$N:$P,2,0)</f>
        <v>30.251419999999996</v>
      </c>
      <c r="F66" s="10">
        <f>VLOOKUP(C66,데이터!$N:$P,3,0)</f>
        <v>107.44110000000001</v>
      </c>
      <c r="H66" s="6">
        <f t="shared" si="19"/>
        <v>1.0450634384185982</v>
      </c>
      <c r="I66" s="6">
        <f t="shared" si="4"/>
        <v>1.0534370679765863</v>
      </c>
      <c r="AM66" s="1">
        <f t="shared" si="15"/>
        <v>40637</v>
      </c>
      <c r="AN66" s="2">
        <f t="shared" si="16"/>
        <v>1086.75</v>
      </c>
      <c r="AO66" s="2">
        <f t="shared" si="17"/>
        <v>30.251419999999996</v>
      </c>
      <c r="AP66" s="2">
        <f t="shared" si="18"/>
        <v>107.44110000000001</v>
      </c>
      <c r="AR66" s="40">
        <f t="shared" si="30"/>
        <v>3.3387977220522558E-5</v>
      </c>
      <c r="AS66" s="40">
        <f t="shared" si="31"/>
        <v>8.2625074055164838E-4</v>
      </c>
      <c r="AU66" s="42">
        <f t="shared" si="32"/>
        <v>6.2863136147706881E-7</v>
      </c>
    </row>
    <row r="67" spans="2:47" x14ac:dyDescent="0.3">
      <c r="B67" s="6">
        <f t="shared" si="45"/>
        <v>2011</v>
      </c>
      <c r="C67" s="5">
        <v>40638</v>
      </c>
      <c r="D67" s="10">
        <v>1090.08</v>
      </c>
      <c r="E67" s="10">
        <f>VLOOKUP(C67,데이터!$N:$P,2,0)</f>
        <v>30.459744999999995</v>
      </c>
      <c r="F67" s="10">
        <f>VLOOKUP(C67,데이터!$N:$P,3,0)</f>
        <v>107.425</v>
      </c>
      <c r="H67" s="6">
        <f t="shared" si="19"/>
        <v>1.0522602192906547</v>
      </c>
      <c r="I67" s="6">
        <f t="shared" ref="I67:I130" si="46">I66*(F67/F66)</f>
        <v>1.0532792109107667</v>
      </c>
      <c r="AM67" s="1">
        <f t="shared" ref="AM67:AM130" si="47">C67</f>
        <v>40638</v>
      </c>
      <c r="AN67" s="2">
        <f t="shared" ref="AN67:AN130" si="48">D67</f>
        <v>1090.08</v>
      </c>
      <c r="AO67" s="2">
        <f t="shared" ref="AO67:AO130" si="49">E67</f>
        <v>30.459744999999995</v>
      </c>
      <c r="AP67" s="2">
        <f t="shared" ref="AP67:AP130" si="50">F67</f>
        <v>107.425</v>
      </c>
      <c r="AR67" s="40">
        <f t="shared" si="30"/>
        <v>6.8864535945749594E-3</v>
      </c>
      <c r="AS67" s="40">
        <f t="shared" si="31"/>
        <v>-1.4984954547192508E-4</v>
      </c>
      <c r="AU67" s="42">
        <f t="shared" si="32"/>
        <v>4.9509561878633644E-5</v>
      </c>
    </row>
    <row r="68" spans="2:47" x14ac:dyDescent="0.3">
      <c r="B68" s="6">
        <f t="shared" si="45"/>
        <v>2011</v>
      </c>
      <c r="C68" s="5">
        <v>40639</v>
      </c>
      <c r="D68" s="10">
        <v>1086.8499999999999</v>
      </c>
      <c r="E68" s="10">
        <f>VLOOKUP(C68,데이터!$N:$P,2,0)</f>
        <v>30.556275000000003</v>
      </c>
      <c r="F68" s="10">
        <f>VLOOKUP(C68,데이터!$N:$P,3,0)</f>
        <v>107.7636</v>
      </c>
      <c r="H68" s="6">
        <f t="shared" ref="H68:H131" si="51">H67*(E68/E67)</f>
        <v>1.0555949379157823</v>
      </c>
      <c r="I68" s="6">
        <f t="shared" si="46"/>
        <v>1.0565991116863254</v>
      </c>
      <c r="AM68" s="1">
        <f t="shared" si="47"/>
        <v>40639</v>
      </c>
      <c r="AN68" s="2">
        <f t="shared" si="48"/>
        <v>1086.8499999999999</v>
      </c>
      <c r="AO68" s="2">
        <f t="shared" si="49"/>
        <v>30.556275000000003</v>
      </c>
      <c r="AP68" s="2">
        <f t="shared" si="50"/>
        <v>107.7636</v>
      </c>
      <c r="AR68" s="40">
        <f t="shared" ref="AR68:AR131" si="52">AO68/AO67-1</f>
        <v>3.169100726221119E-3</v>
      </c>
      <c r="AS68" s="40">
        <f t="shared" ref="AS68:AS131" si="53">AP68/AP67-1</f>
        <v>3.1519664882475595E-3</v>
      </c>
      <c r="AU68" s="42">
        <f t="shared" ref="AU68:AU131" si="54">(AR68-AS68)^2</f>
        <v>2.9358211093456864E-10</v>
      </c>
    </row>
    <row r="69" spans="2:47" x14ac:dyDescent="0.3">
      <c r="B69" s="6">
        <f t="shared" si="45"/>
        <v>2011</v>
      </c>
      <c r="C69" s="5">
        <v>40640</v>
      </c>
      <c r="D69" s="10">
        <v>1088.25</v>
      </c>
      <c r="E69" s="10">
        <f>VLOOKUP(C69,데이터!$N:$P,2,0)</f>
        <v>30.486995000000004</v>
      </c>
      <c r="F69" s="10">
        <f>VLOOKUP(C69,데이터!$N:$P,3,0)</f>
        <v>107.48950000000001</v>
      </c>
      <c r="H69" s="6">
        <f t="shared" si="51"/>
        <v>1.0532015958837839</v>
      </c>
      <c r="I69" s="6">
        <f t="shared" si="46"/>
        <v>1.0539116196527145</v>
      </c>
      <c r="AM69" s="1">
        <f t="shared" si="47"/>
        <v>40640</v>
      </c>
      <c r="AN69" s="2">
        <f t="shared" si="48"/>
        <v>1088.25</v>
      </c>
      <c r="AO69" s="2">
        <f t="shared" si="49"/>
        <v>30.486995000000004</v>
      </c>
      <c r="AP69" s="2">
        <f t="shared" si="50"/>
        <v>107.48950000000001</v>
      </c>
      <c r="AR69" s="40">
        <f t="shared" si="52"/>
        <v>-2.2672920701229948E-3</v>
      </c>
      <c r="AS69" s="40">
        <f t="shared" si="53"/>
        <v>-2.543530468544053E-3</v>
      </c>
      <c r="AU69" s="42">
        <f t="shared" si="54"/>
        <v>7.6307652762231257E-8</v>
      </c>
    </row>
    <row r="70" spans="2:47" x14ac:dyDescent="0.3">
      <c r="B70" s="6">
        <f t="shared" si="45"/>
        <v>2011</v>
      </c>
      <c r="C70" s="5">
        <v>40641</v>
      </c>
      <c r="D70" s="10">
        <v>1083.33</v>
      </c>
      <c r="E70" s="10">
        <f>VLOOKUP(C70,데이터!$N:$P,2,0)</f>
        <v>30.368650000000002</v>
      </c>
      <c r="F70" s="10">
        <f>VLOOKUP(C70,데이터!$N:$P,3,0)</f>
        <v>107.1186</v>
      </c>
      <c r="H70" s="6">
        <f t="shared" si="51"/>
        <v>1.0491132577952031</v>
      </c>
      <c r="I70" s="6">
        <f t="shared" si="46"/>
        <v>1.050275024266847</v>
      </c>
      <c r="AM70" s="1">
        <f t="shared" si="47"/>
        <v>40641</v>
      </c>
      <c r="AN70" s="2">
        <f t="shared" si="48"/>
        <v>1083.33</v>
      </c>
      <c r="AO70" s="2">
        <f t="shared" si="49"/>
        <v>30.368650000000002</v>
      </c>
      <c r="AP70" s="2">
        <f t="shared" si="50"/>
        <v>107.1186</v>
      </c>
      <c r="AR70" s="40">
        <f t="shared" si="52"/>
        <v>-3.8818191166430926E-3</v>
      </c>
      <c r="AS70" s="40">
        <f t="shared" si="53"/>
        <v>-3.4505695905181488E-3</v>
      </c>
      <c r="AU70" s="42">
        <f t="shared" si="54"/>
        <v>1.859761537829886E-7</v>
      </c>
    </row>
    <row r="71" spans="2:47" x14ac:dyDescent="0.3">
      <c r="B71" s="6">
        <f t="shared" si="45"/>
        <v>2011</v>
      </c>
      <c r="C71" s="5">
        <v>40644</v>
      </c>
      <c r="D71" s="10">
        <v>1084.25</v>
      </c>
      <c r="E71" s="10">
        <f>VLOOKUP(C71,데이터!$N:$P,2,0)</f>
        <v>30.167590000000004</v>
      </c>
      <c r="F71" s="10">
        <f>VLOOKUP(C71,데이터!$N:$P,3,0)</f>
        <v>106.7961</v>
      </c>
      <c r="H71" s="6">
        <f t="shared" si="51"/>
        <v>1.042167453104764</v>
      </c>
      <c r="I71" s="6">
        <f t="shared" si="46"/>
        <v>1.047112980557108</v>
      </c>
      <c r="AM71" s="1">
        <f t="shared" si="47"/>
        <v>40644</v>
      </c>
      <c r="AN71" s="2">
        <f t="shared" si="48"/>
        <v>1084.25</v>
      </c>
      <c r="AO71" s="2">
        <f t="shared" si="49"/>
        <v>30.167590000000004</v>
      </c>
      <c r="AP71" s="2">
        <f t="shared" si="50"/>
        <v>106.7961</v>
      </c>
      <c r="AR71" s="40">
        <f t="shared" si="52"/>
        <v>-6.6206433279055732E-3</v>
      </c>
      <c r="AS71" s="40">
        <f t="shared" si="53"/>
        <v>-3.0106816183184115E-3</v>
      </c>
      <c r="AU71" s="42">
        <f t="shared" si="54"/>
        <v>1.3031823544685462E-5</v>
      </c>
    </row>
    <row r="72" spans="2:47" x14ac:dyDescent="0.3">
      <c r="B72" s="6">
        <f t="shared" si="45"/>
        <v>2011</v>
      </c>
      <c r="C72" s="5">
        <v>40645</v>
      </c>
      <c r="D72" s="10">
        <v>1093.68</v>
      </c>
      <c r="E72" s="10">
        <f>VLOOKUP(C72,데이터!$N:$P,2,0)</f>
        <v>29.748605000000001</v>
      </c>
      <c r="F72" s="10">
        <f>VLOOKUP(C72,데이터!$N:$P,3,0)</f>
        <v>105.9979</v>
      </c>
      <c r="H72" s="6">
        <f t="shared" si="51"/>
        <v>1.0276932266140466</v>
      </c>
      <c r="I72" s="6">
        <f t="shared" si="46"/>
        <v>1.0392867998156701</v>
      </c>
      <c r="AM72" s="1">
        <f t="shared" si="47"/>
        <v>40645</v>
      </c>
      <c r="AN72" s="2">
        <f t="shared" si="48"/>
        <v>1093.68</v>
      </c>
      <c r="AO72" s="2">
        <f t="shared" si="49"/>
        <v>29.748605000000001</v>
      </c>
      <c r="AP72" s="2">
        <f t="shared" si="50"/>
        <v>105.9979</v>
      </c>
      <c r="AR72" s="40">
        <f t="shared" si="52"/>
        <v>-1.3888580426875463E-2</v>
      </c>
      <c r="AS72" s="40">
        <f t="shared" si="53"/>
        <v>-7.474055700535831E-3</v>
      </c>
      <c r="AU72" s="42">
        <f t="shared" si="54"/>
        <v>4.1146127464822533E-5</v>
      </c>
    </row>
    <row r="73" spans="2:47" x14ac:dyDescent="0.3">
      <c r="B73" s="6">
        <f t="shared" si="45"/>
        <v>2011</v>
      </c>
      <c r="C73" s="5">
        <v>40646</v>
      </c>
      <c r="D73" s="10">
        <v>1088.05</v>
      </c>
      <c r="E73" s="10">
        <f>VLOOKUP(C73,데이터!$N:$P,2,0)</f>
        <v>29.840105000000001</v>
      </c>
      <c r="F73" s="10">
        <f>VLOOKUP(C73,데이터!$N:$P,3,0)</f>
        <v>105.98990000000001</v>
      </c>
      <c r="H73" s="6">
        <f t="shared" si="51"/>
        <v>1.0308541792111579</v>
      </c>
      <c r="I73" s="6">
        <f t="shared" si="46"/>
        <v>1.0392083615220953</v>
      </c>
      <c r="AM73" s="1">
        <f t="shared" si="47"/>
        <v>40646</v>
      </c>
      <c r="AN73" s="2">
        <f t="shared" si="48"/>
        <v>1088.05</v>
      </c>
      <c r="AO73" s="2">
        <f t="shared" si="49"/>
        <v>29.840105000000001</v>
      </c>
      <c r="AP73" s="2">
        <f t="shared" si="50"/>
        <v>105.98990000000001</v>
      </c>
      <c r="AR73" s="40">
        <f t="shared" si="52"/>
        <v>3.075774477492299E-3</v>
      </c>
      <c r="AS73" s="40">
        <f t="shared" si="53"/>
        <v>-7.5473193336783595E-5</v>
      </c>
      <c r="AU73" s="42">
        <f t="shared" si="54"/>
        <v>9.9303618829057182E-6</v>
      </c>
    </row>
    <row r="74" spans="2:47" x14ac:dyDescent="0.3">
      <c r="B74" s="6">
        <f t="shared" si="45"/>
        <v>2011</v>
      </c>
      <c r="C74" s="5">
        <v>40647</v>
      </c>
      <c r="D74" s="10">
        <v>1086.7</v>
      </c>
      <c r="E74" s="10">
        <f>VLOOKUP(C74,데이터!$N:$P,2,0)</f>
        <v>29.898854999999994</v>
      </c>
      <c r="F74" s="10">
        <f>VLOOKUP(C74,데이터!$N:$P,3,0)</f>
        <v>106.0705</v>
      </c>
      <c r="H74" s="6">
        <f t="shared" si="51"/>
        <v>1.0328837526000132</v>
      </c>
      <c r="I74" s="6">
        <f t="shared" si="46"/>
        <v>1.0399986273298625</v>
      </c>
      <c r="AM74" s="1">
        <f t="shared" si="47"/>
        <v>40647</v>
      </c>
      <c r="AN74" s="2">
        <f t="shared" si="48"/>
        <v>1086.7</v>
      </c>
      <c r="AO74" s="2">
        <f t="shared" si="49"/>
        <v>29.898854999999994</v>
      </c>
      <c r="AP74" s="2">
        <f t="shared" si="50"/>
        <v>106.0705</v>
      </c>
      <c r="AR74" s="40">
        <f t="shared" si="52"/>
        <v>1.9688268523181396E-3</v>
      </c>
      <c r="AS74" s="40">
        <f t="shared" si="53"/>
        <v>7.604498164446305E-4</v>
      </c>
      <c r="AU74" s="42">
        <f t="shared" si="54"/>
        <v>1.4601750608264479E-6</v>
      </c>
    </row>
    <row r="75" spans="2:47" x14ac:dyDescent="0.3">
      <c r="B75" s="6">
        <f t="shared" si="45"/>
        <v>2011</v>
      </c>
      <c r="C75" s="5">
        <v>40648</v>
      </c>
      <c r="D75" s="10">
        <v>1089.8</v>
      </c>
      <c r="E75" s="10">
        <f>VLOOKUP(C75,데이터!$N:$P,2,0)</f>
        <v>29.962340000000001</v>
      </c>
      <c r="F75" s="10">
        <f>VLOOKUP(C75,데이터!$N:$P,3,0)</f>
        <v>106.4575</v>
      </c>
      <c r="H75" s="6">
        <f t="shared" si="51"/>
        <v>1.0350769009675282</v>
      </c>
      <c r="I75" s="6">
        <f t="shared" si="46"/>
        <v>1.0437930797815493</v>
      </c>
      <c r="AM75" s="1">
        <f t="shared" si="47"/>
        <v>40648</v>
      </c>
      <c r="AN75" s="2">
        <f t="shared" si="48"/>
        <v>1089.8</v>
      </c>
      <c r="AO75" s="2">
        <f t="shared" si="49"/>
        <v>29.962340000000001</v>
      </c>
      <c r="AP75" s="2">
        <f t="shared" si="50"/>
        <v>106.4575</v>
      </c>
      <c r="AR75" s="40">
        <f t="shared" si="52"/>
        <v>2.1233254584500649E-3</v>
      </c>
      <c r="AS75" s="40">
        <f t="shared" si="53"/>
        <v>3.6485167883624214E-3</v>
      </c>
      <c r="AU75" s="42">
        <f t="shared" si="54"/>
        <v>2.3262085928398227E-6</v>
      </c>
    </row>
    <row r="76" spans="2:47" x14ac:dyDescent="0.3">
      <c r="B76" s="6">
        <f t="shared" si="45"/>
        <v>2011</v>
      </c>
      <c r="C76" s="5">
        <v>40651</v>
      </c>
      <c r="D76" s="10">
        <v>1088.53</v>
      </c>
      <c r="E76" s="10">
        <f>VLOOKUP(C76,데이터!$N:$P,2,0)</f>
        <v>29.557009999999998</v>
      </c>
      <c r="F76" s="10">
        <f>VLOOKUP(C76,데이터!$N:$P,3,0)</f>
        <v>105.2642</v>
      </c>
      <c r="H76" s="6">
        <f t="shared" si="51"/>
        <v>1.0210743991512758</v>
      </c>
      <c r="I76" s="6">
        <f t="shared" si="46"/>
        <v>1.03209302781618</v>
      </c>
      <c r="AM76" s="1">
        <f t="shared" si="47"/>
        <v>40651</v>
      </c>
      <c r="AN76" s="2">
        <f t="shared" si="48"/>
        <v>1088.53</v>
      </c>
      <c r="AO76" s="2">
        <f t="shared" si="49"/>
        <v>29.557009999999998</v>
      </c>
      <c r="AP76" s="2">
        <f t="shared" si="50"/>
        <v>105.2642</v>
      </c>
      <c r="AR76" s="40">
        <f t="shared" si="52"/>
        <v>-1.3527982126896765E-2</v>
      </c>
      <c r="AS76" s="40">
        <f t="shared" si="53"/>
        <v>-1.1209167977831447E-2</v>
      </c>
      <c r="AU76" s="42">
        <f t="shared" si="54"/>
        <v>5.3768990579055151E-6</v>
      </c>
    </row>
    <row r="77" spans="2:47" x14ac:dyDescent="0.3">
      <c r="B77" s="6">
        <f t="shared" si="45"/>
        <v>2011</v>
      </c>
      <c r="C77" s="5">
        <v>40652</v>
      </c>
      <c r="D77" s="10">
        <v>1091.43</v>
      </c>
      <c r="E77" s="10">
        <f>VLOOKUP(C77,데이터!$N:$P,2,0)</f>
        <v>29.679994999999998</v>
      </c>
      <c r="F77" s="10">
        <f>VLOOKUP(C77,데이터!$N:$P,3,0)</f>
        <v>105.8689</v>
      </c>
      <c r="H77" s="6">
        <f t="shared" si="51"/>
        <v>1.0253230303551635</v>
      </c>
      <c r="I77" s="6">
        <f t="shared" si="46"/>
        <v>1.0380219823317745</v>
      </c>
      <c r="AM77" s="1">
        <f t="shared" si="47"/>
        <v>40652</v>
      </c>
      <c r="AN77" s="2">
        <f t="shared" si="48"/>
        <v>1091.43</v>
      </c>
      <c r="AO77" s="2">
        <f t="shared" si="49"/>
        <v>29.679994999999998</v>
      </c>
      <c r="AP77" s="2">
        <f t="shared" si="50"/>
        <v>105.8689</v>
      </c>
      <c r="AR77" s="40">
        <f t="shared" si="52"/>
        <v>4.1609418544026333E-3</v>
      </c>
      <c r="AS77" s="40">
        <f t="shared" si="53"/>
        <v>5.7445931285280416E-3</v>
      </c>
      <c r="AU77" s="42">
        <f t="shared" si="54"/>
        <v>2.5079513580390291E-6</v>
      </c>
    </row>
    <row r="78" spans="2:47" x14ac:dyDescent="0.3">
      <c r="B78" s="6">
        <f t="shared" si="45"/>
        <v>2011</v>
      </c>
      <c r="C78" s="5">
        <v>40653</v>
      </c>
      <c r="D78" s="10">
        <v>1082.3800000000001</v>
      </c>
      <c r="E78" s="10">
        <f>VLOOKUP(C78,데이터!$N:$P,2,0)</f>
        <v>30.38775</v>
      </c>
      <c r="F78" s="10">
        <f>VLOOKUP(C78,데이터!$N:$P,3,0)</f>
        <v>107.3121</v>
      </c>
      <c r="H78" s="6">
        <f t="shared" si="51"/>
        <v>1.0497730850586438</v>
      </c>
      <c r="I78" s="6">
        <f t="shared" si="46"/>
        <v>1.0521722504926907</v>
      </c>
      <c r="AM78" s="1">
        <f t="shared" si="47"/>
        <v>40653</v>
      </c>
      <c r="AN78" s="2">
        <f t="shared" si="48"/>
        <v>1082.3800000000001</v>
      </c>
      <c r="AO78" s="2">
        <f t="shared" si="49"/>
        <v>30.38775</v>
      </c>
      <c r="AP78" s="2">
        <f t="shared" si="50"/>
        <v>107.3121</v>
      </c>
      <c r="AR78" s="40">
        <f t="shared" si="52"/>
        <v>2.3846196739588432E-2</v>
      </c>
      <c r="AS78" s="40">
        <f t="shared" si="53"/>
        <v>1.3631954237741217E-2</v>
      </c>
      <c r="AU78" s="42">
        <f t="shared" si="54"/>
        <v>1.0433074988654205E-4</v>
      </c>
    </row>
    <row r="79" spans="2:47" x14ac:dyDescent="0.3">
      <c r="B79" s="6">
        <f t="shared" si="45"/>
        <v>2011</v>
      </c>
      <c r="C79" s="5">
        <v>40654</v>
      </c>
      <c r="D79" s="10">
        <v>1080.05</v>
      </c>
      <c r="E79" s="10">
        <f>VLOOKUP(C79,데이터!$N:$P,2,0)</f>
        <v>30.536215000000002</v>
      </c>
      <c r="F79" s="10">
        <f>VLOOKUP(C79,데이터!$N:$P,3,0)</f>
        <v>107.8604</v>
      </c>
      <c r="H79" s="6">
        <f t="shared" si="51"/>
        <v>1.0549019465595193</v>
      </c>
      <c r="I79" s="6">
        <f t="shared" si="46"/>
        <v>1.057548215038582</v>
      </c>
      <c r="AM79" s="1">
        <f t="shared" si="47"/>
        <v>40654</v>
      </c>
      <c r="AN79" s="2">
        <f t="shared" si="48"/>
        <v>1080.05</v>
      </c>
      <c r="AO79" s="2">
        <f t="shared" si="49"/>
        <v>30.536215000000002</v>
      </c>
      <c r="AP79" s="2">
        <f t="shared" si="50"/>
        <v>107.8604</v>
      </c>
      <c r="AR79" s="40">
        <f t="shared" si="52"/>
        <v>4.8856858438022233E-3</v>
      </c>
      <c r="AS79" s="40">
        <f t="shared" si="53"/>
        <v>5.1093958649583993E-3</v>
      </c>
      <c r="AU79" s="42">
        <f t="shared" si="54"/>
        <v>5.0046173565696713E-8</v>
      </c>
    </row>
    <row r="80" spans="2:47" x14ac:dyDescent="0.3">
      <c r="B80" s="6">
        <f t="shared" si="45"/>
        <v>2011</v>
      </c>
      <c r="C80" s="5">
        <v>40658</v>
      </c>
      <c r="D80" s="10">
        <v>1081.27</v>
      </c>
      <c r="E80" s="10">
        <f>VLOOKUP(C80,데이터!$N:$P,2,0)</f>
        <v>30.560504999999996</v>
      </c>
      <c r="F80" s="10">
        <f>VLOOKUP(C80,데이터!$N:$P,3,0)</f>
        <v>107.7475</v>
      </c>
      <c r="H80" s="6">
        <f t="shared" si="51"/>
        <v>1.0557410671997796</v>
      </c>
      <c r="I80" s="6">
        <f t="shared" si="46"/>
        <v>1.056441254620506</v>
      </c>
      <c r="AM80" s="1">
        <f t="shared" si="47"/>
        <v>40658</v>
      </c>
      <c r="AN80" s="2">
        <f t="shared" si="48"/>
        <v>1081.27</v>
      </c>
      <c r="AO80" s="2">
        <f t="shared" si="49"/>
        <v>30.560504999999996</v>
      </c>
      <c r="AP80" s="2">
        <f t="shared" si="50"/>
        <v>107.7475</v>
      </c>
      <c r="AR80" s="40">
        <f t="shared" si="52"/>
        <v>7.9544894480187978E-4</v>
      </c>
      <c r="AS80" s="40">
        <f t="shared" si="53"/>
        <v>-1.0467233572283297E-3</v>
      </c>
      <c r="AU80" s="42">
        <f t="shared" si="54"/>
        <v>3.3935987903672812E-6</v>
      </c>
    </row>
    <row r="81" spans="2:47" x14ac:dyDescent="0.3">
      <c r="B81" s="6">
        <f t="shared" si="45"/>
        <v>2011</v>
      </c>
      <c r="C81" s="5">
        <v>40659</v>
      </c>
      <c r="D81" s="10">
        <v>1086.2</v>
      </c>
      <c r="E81" s="10">
        <f>VLOOKUP(C81,데이터!$N:$P,2,0)</f>
        <v>30.769685000000003</v>
      </c>
      <c r="F81" s="10">
        <f>VLOOKUP(C81,데이터!$N:$P,3,0)</f>
        <v>108.6755</v>
      </c>
      <c r="H81" s="6">
        <f t="shared" si="51"/>
        <v>1.0629673848420063</v>
      </c>
      <c r="I81" s="6">
        <f t="shared" si="46"/>
        <v>1.0655400966751969</v>
      </c>
      <c r="AM81" s="1">
        <f t="shared" si="47"/>
        <v>40659</v>
      </c>
      <c r="AN81" s="2">
        <f t="shared" si="48"/>
        <v>1086.2</v>
      </c>
      <c r="AO81" s="2">
        <f t="shared" si="49"/>
        <v>30.769685000000003</v>
      </c>
      <c r="AP81" s="2">
        <f t="shared" si="50"/>
        <v>108.6755</v>
      </c>
      <c r="AR81" s="40">
        <f t="shared" si="52"/>
        <v>6.8447821788286678E-3</v>
      </c>
      <c r="AS81" s="40">
        <f t="shared" si="53"/>
        <v>8.6127288336155239E-3</v>
      </c>
      <c r="AU81" s="42">
        <f t="shared" si="54"/>
        <v>3.1256353741720349E-6</v>
      </c>
    </row>
    <row r="82" spans="2:47" x14ac:dyDescent="0.3">
      <c r="B82" s="6">
        <f t="shared" si="45"/>
        <v>2011</v>
      </c>
      <c r="C82" s="5">
        <v>40660</v>
      </c>
      <c r="D82" s="10">
        <v>1079.3800000000001</v>
      </c>
      <c r="E82" s="10">
        <f>VLOOKUP(C82,데이터!$N:$P,2,0)</f>
        <v>30.964595000000003</v>
      </c>
      <c r="F82" s="10">
        <f>VLOOKUP(C82,데이터!$N:$P,3,0)</f>
        <v>109.38420000000001</v>
      </c>
      <c r="H82" s="6">
        <f t="shared" si="51"/>
        <v>1.0697007320628034</v>
      </c>
      <c r="I82" s="6">
        <f t="shared" si="46"/>
        <v>1.0724887490072657</v>
      </c>
      <c r="AM82" s="1">
        <f t="shared" si="47"/>
        <v>40660</v>
      </c>
      <c r="AN82" s="2">
        <f t="shared" si="48"/>
        <v>1079.3800000000001</v>
      </c>
      <c r="AO82" s="2">
        <f t="shared" si="49"/>
        <v>30.964595000000003</v>
      </c>
      <c r="AP82" s="2">
        <f t="shared" si="50"/>
        <v>109.38420000000001</v>
      </c>
      <c r="AR82" s="40">
        <f t="shared" si="52"/>
        <v>6.3344814872170474E-3</v>
      </c>
      <c r="AS82" s="40">
        <f t="shared" si="53"/>
        <v>6.5212490395720746E-3</v>
      </c>
      <c r="AU82" s="42">
        <f t="shared" si="54"/>
        <v>3.4882118612687815E-8</v>
      </c>
    </row>
    <row r="83" spans="2:47" x14ac:dyDescent="0.3">
      <c r="B83" s="6">
        <f t="shared" si="45"/>
        <v>2011</v>
      </c>
      <c r="C83" s="5">
        <v>40661</v>
      </c>
      <c r="D83" s="10">
        <v>1071.3</v>
      </c>
      <c r="E83" s="10">
        <f>VLOOKUP(C83,데이터!$N:$P,2,0)</f>
        <v>30.978835000000004</v>
      </c>
      <c r="F83" s="10">
        <f>VLOOKUP(C83,데이터!$N:$P,3,0)</f>
        <v>109.7389</v>
      </c>
      <c r="H83" s="6">
        <f t="shared" si="51"/>
        <v>1.0701926661063319</v>
      </c>
      <c r="I83" s="6">
        <f t="shared" si="46"/>
        <v>1.0759665068486437</v>
      </c>
      <c r="AM83" s="1">
        <f t="shared" si="47"/>
        <v>40661</v>
      </c>
      <c r="AN83" s="2">
        <f t="shared" si="48"/>
        <v>1071.3</v>
      </c>
      <c r="AO83" s="2">
        <f t="shared" si="49"/>
        <v>30.978835000000004</v>
      </c>
      <c r="AP83" s="2">
        <f t="shared" si="50"/>
        <v>109.7389</v>
      </c>
      <c r="AR83" s="40">
        <f t="shared" si="52"/>
        <v>4.5988006624986255E-4</v>
      </c>
      <c r="AS83" s="40">
        <f t="shared" si="53"/>
        <v>3.2426986712887906E-3</v>
      </c>
      <c r="AU83" s="42">
        <f t="shared" si="54"/>
        <v>7.7440793885508063E-6</v>
      </c>
    </row>
    <row r="84" spans="2:47" x14ac:dyDescent="0.3">
      <c r="B84" s="6">
        <f t="shared" si="45"/>
        <v>2011</v>
      </c>
      <c r="C84" s="5">
        <v>40662</v>
      </c>
      <c r="D84" s="10">
        <v>1071.5</v>
      </c>
      <c r="E84" s="10">
        <f>VLOOKUP(C84,데이터!$N:$P,2,0)</f>
        <v>31.096824999999995</v>
      </c>
      <c r="F84" s="10">
        <f>VLOOKUP(C84,데이터!$N:$P,3,0)</f>
        <v>109.9969</v>
      </c>
      <c r="H84" s="6">
        <f t="shared" si="51"/>
        <v>1.0742687403897542</v>
      </c>
      <c r="I84" s="6">
        <f t="shared" si="46"/>
        <v>1.0784961418164349</v>
      </c>
      <c r="AM84" s="1">
        <f t="shared" si="47"/>
        <v>40662</v>
      </c>
      <c r="AN84" s="2">
        <f t="shared" si="48"/>
        <v>1071.5</v>
      </c>
      <c r="AO84" s="2">
        <f t="shared" si="49"/>
        <v>31.096824999999995</v>
      </c>
      <c r="AP84" s="2">
        <f t="shared" si="50"/>
        <v>109.9969</v>
      </c>
      <c r="AR84" s="40">
        <f t="shared" si="52"/>
        <v>3.8087294115480841E-3</v>
      </c>
      <c r="AS84" s="40">
        <f t="shared" si="53"/>
        <v>2.3510350477360387E-3</v>
      </c>
      <c r="AU84" s="42">
        <f t="shared" si="54"/>
        <v>2.1248728582894038E-6</v>
      </c>
    </row>
    <row r="85" spans="2:47" x14ac:dyDescent="0.3">
      <c r="B85" s="6">
        <f t="shared" si="45"/>
        <v>2011</v>
      </c>
      <c r="C85" s="5">
        <v>40665</v>
      </c>
      <c r="D85" s="10">
        <v>1065.0999999999999</v>
      </c>
      <c r="E85" s="10">
        <f>VLOOKUP(C85,데이터!$N:$P,2,0)</f>
        <v>30.925315000000001</v>
      </c>
      <c r="F85" s="10">
        <f>VLOOKUP(C85,데이터!$N:$P,3,0)</f>
        <v>109.8276</v>
      </c>
      <c r="H85" s="6">
        <f t="shared" si="51"/>
        <v>1.0683437679314971</v>
      </c>
      <c r="I85" s="6">
        <f t="shared" si="46"/>
        <v>1.0768361914286557</v>
      </c>
      <c r="AM85" s="1">
        <f t="shared" si="47"/>
        <v>40665</v>
      </c>
      <c r="AN85" s="2">
        <f t="shared" si="48"/>
        <v>1065.0999999999999</v>
      </c>
      <c r="AO85" s="2">
        <f t="shared" si="49"/>
        <v>30.925315000000001</v>
      </c>
      <c r="AP85" s="2">
        <f t="shared" si="50"/>
        <v>109.8276</v>
      </c>
      <c r="AR85" s="40">
        <f t="shared" si="52"/>
        <v>-5.5153540594576889E-3</v>
      </c>
      <c r="AS85" s="40">
        <f t="shared" si="53"/>
        <v>-1.5391342846934331E-3</v>
      </c>
      <c r="AU85" s="42">
        <f t="shared" si="54"/>
        <v>1.581032369722631E-5</v>
      </c>
    </row>
    <row r="86" spans="2:47" x14ac:dyDescent="0.3">
      <c r="B86" s="6">
        <f t="shared" si="45"/>
        <v>2011</v>
      </c>
      <c r="C86" s="5">
        <v>40666</v>
      </c>
      <c r="D86" s="10">
        <v>1068.8</v>
      </c>
      <c r="E86" s="10">
        <f>VLOOKUP(C86,데이터!$N:$P,2,0)</f>
        <v>30.594659999999998</v>
      </c>
      <c r="F86" s="10">
        <f>VLOOKUP(C86,데이터!$N:$P,3,0)</f>
        <v>109.43259999999999</v>
      </c>
      <c r="H86" s="6">
        <f t="shared" si="51"/>
        <v>1.0569209834397177</v>
      </c>
      <c r="I86" s="6">
        <f t="shared" si="46"/>
        <v>1.0729633006833939</v>
      </c>
      <c r="AM86" s="1">
        <f t="shared" si="47"/>
        <v>40666</v>
      </c>
      <c r="AN86" s="2">
        <f t="shared" si="48"/>
        <v>1068.8</v>
      </c>
      <c r="AO86" s="2">
        <f t="shared" si="49"/>
        <v>30.594659999999998</v>
      </c>
      <c r="AP86" s="2">
        <f t="shared" si="50"/>
        <v>109.43259999999999</v>
      </c>
      <c r="AR86" s="40">
        <f t="shared" si="52"/>
        <v>-1.069204953934999E-2</v>
      </c>
      <c r="AS86" s="40">
        <f t="shared" si="53"/>
        <v>-3.5965458591465937E-3</v>
      </c>
      <c r="AU86" s="42">
        <f t="shared" si="54"/>
        <v>5.0346172475779944E-5</v>
      </c>
    </row>
    <row r="87" spans="2:47" x14ac:dyDescent="0.3">
      <c r="B87" s="6">
        <f t="shared" si="45"/>
        <v>2011</v>
      </c>
      <c r="C87" s="5">
        <v>40667</v>
      </c>
      <c r="D87" s="10">
        <v>1074.8499999999999</v>
      </c>
      <c r="E87" s="10">
        <f>VLOOKUP(C87,데이터!$N:$P,2,0)</f>
        <v>30.384545000000003</v>
      </c>
      <c r="F87" s="10">
        <f>VLOOKUP(C87,데이터!$N:$P,3,0)</f>
        <v>108.7069</v>
      </c>
      <c r="H87" s="6">
        <f t="shared" si="51"/>
        <v>1.04966236535292</v>
      </c>
      <c r="I87" s="6">
        <f t="shared" si="46"/>
        <v>1.0658479669774787</v>
      </c>
      <c r="AM87" s="1">
        <f t="shared" si="47"/>
        <v>40667</v>
      </c>
      <c r="AN87" s="2">
        <f t="shared" si="48"/>
        <v>1074.8499999999999</v>
      </c>
      <c r="AO87" s="2">
        <f t="shared" si="49"/>
        <v>30.384545000000003</v>
      </c>
      <c r="AP87" s="2">
        <f t="shared" si="50"/>
        <v>108.7069</v>
      </c>
      <c r="AR87" s="40">
        <f t="shared" si="52"/>
        <v>-6.8677017492593251E-3</v>
      </c>
      <c r="AS87" s="40">
        <f t="shared" si="53"/>
        <v>-6.6314791022052955E-3</v>
      </c>
      <c r="AU87" s="42">
        <f t="shared" si="54"/>
        <v>5.580113898121265E-8</v>
      </c>
    </row>
    <row r="88" spans="2:47" x14ac:dyDescent="0.3">
      <c r="B88" s="6">
        <f t="shared" si="45"/>
        <v>2011</v>
      </c>
      <c r="C88" s="5">
        <v>40668</v>
      </c>
      <c r="D88" s="10">
        <v>1081.45</v>
      </c>
      <c r="E88" s="10">
        <f>VLOOKUP(C88,데이터!$N:$P,2,0)</f>
        <v>30.193330000000003</v>
      </c>
      <c r="F88" s="10">
        <f>VLOOKUP(C88,데이터!$N:$P,3,0)</f>
        <v>107.72329999999999</v>
      </c>
      <c r="H88" s="6">
        <f t="shared" si="51"/>
        <v>1.043056665343558</v>
      </c>
      <c r="I88" s="6">
        <f t="shared" si="46"/>
        <v>1.0562039787824418</v>
      </c>
      <c r="AM88" s="1">
        <f t="shared" si="47"/>
        <v>40668</v>
      </c>
      <c r="AN88" s="2">
        <f t="shared" si="48"/>
        <v>1081.45</v>
      </c>
      <c r="AO88" s="2">
        <f t="shared" si="49"/>
        <v>30.193330000000003</v>
      </c>
      <c r="AP88" s="2">
        <f t="shared" si="50"/>
        <v>107.72329999999999</v>
      </c>
      <c r="AR88" s="40">
        <f t="shared" si="52"/>
        <v>-6.293166476575518E-3</v>
      </c>
      <c r="AS88" s="40">
        <f t="shared" si="53"/>
        <v>-9.0481836939514393E-3</v>
      </c>
      <c r="AU88" s="42">
        <f t="shared" si="54"/>
        <v>7.5901198680377642E-6</v>
      </c>
    </row>
    <row r="89" spans="2:47" x14ac:dyDescent="0.3">
      <c r="B89" s="6">
        <f t="shared" si="45"/>
        <v>2011</v>
      </c>
      <c r="C89" s="5">
        <v>40669</v>
      </c>
      <c r="D89" s="10">
        <v>1083.25</v>
      </c>
      <c r="E89" s="10">
        <f>VLOOKUP(C89,데이터!$N:$P,2,0)</f>
        <v>30.375189999999996</v>
      </c>
      <c r="F89" s="10">
        <f>VLOOKUP(C89,데이터!$N:$P,3,0)</f>
        <v>108.199</v>
      </c>
      <c r="H89" s="6">
        <f t="shared" si="51"/>
        <v>1.0493391881775538</v>
      </c>
      <c r="I89" s="6">
        <f t="shared" si="46"/>
        <v>1.0608681158141406</v>
      </c>
      <c r="AM89" s="1">
        <f t="shared" si="47"/>
        <v>40669</v>
      </c>
      <c r="AN89" s="2">
        <f t="shared" si="48"/>
        <v>1083.25</v>
      </c>
      <c r="AO89" s="2">
        <f t="shared" si="49"/>
        <v>30.375189999999996</v>
      </c>
      <c r="AP89" s="2">
        <f t="shared" si="50"/>
        <v>108.199</v>
      </c>
      <c r="AR89" s="40">
        <f t="shared" si="52"/>
        <v>6.0231845907685599E-3</v>
      </c>
      <c r="AS89" s="40">
        <f t="shared" si="53"/>
        <v>4.4159434402770703E-3</v>
      </c>
      <c r="AU89" s="42">
        <f t="shared" si="54"/>
        <v>2.5832241158332073E-6</v>
      </c>
    </row>
    <row r="90" spans="2:47" x14ac:dyDescent="0.3">
      <c r="B90" s="6">
        <f t="shared" si="45"/>
        <v>2011</v>
      </c>
      <c r="C90" s="5">
        <v>40672</v>
      </c>
      <c r="D90" s="10">
        <v>1082.3499999999999</v>
      </c>
      <c r="E90" s="10">
        <f>VLOOKUP(C90,데이터!$N:$P,2,0)</f>
        <v>30.528460000000003</v>
      </c>
      <c r="F90" s="10">
        <f>VLOOKUP(C90,데이터!$N:$P,3,0)</f>
        <v>108.6183</v>
      </c>
      <c r="H90" s="6">
        <f t="shared" si="51"/>
        <v>1.0546340428721905</v>
      </c>
      <c r="I90" s="6">
        <f t="shared" si="46"/>
        <v>1.0649792628761363</v>
      </c>
      <c r="AM90" s="1">
        <f t="shared" si="47"/>
        <v>40672</v>
      </c>
      <c r="AN90" s="2">
        <f t="shared" si="48"/>
        <v>1082.3499999999999</v>
      </c>
      <c r="AO90" s="2">
        <f t="shared" si="49"/>
        <v>30.528460000000003</v>
      </c>
      <c r="AP90" s="2">
        <f t="shared" si="50"/>
        <v>108.6183</v>
      </c>
      <c r="AR90" s="40">
        <f t="shared" si="52"/>
        <v>5.0458943631301878E-3</v>
      </c>
      <c r="AS90" s="40">
        <f t="shared" si="53"/>
        <v>3.8752668693795567E-3</v>
      </c>
      <c r="AU90" s="42">
        <f t="shared" si="54"/>
        <v>1.370368729124884E-6</v>
      </c>
    </row>
    <row r="91" spans="2:47" x14ac:dyDescent="0.3">
      <c r="B91" s="6">
        <f t="shared" si="45"/>
        <v>2011</v>
      </c>
      <c r="C91" s="5">
        <v>40673</v>
      </c>
      <c r="D91" s="10">
        <v>1083.7</v>
      </c>
      <c r="E91" s="10">
        <f>VLOOKUP(C91,데이터!$N:$P,2,0)</f>
        <v>30.743994999999998</v>
      </c>
      <c r="F91" s="10">
        <f>VLOOKUP(C91,데이터!$N:$P,3,0)</f>
        <v>109.5454</v>
      </c>
      <c r="H91" s="6">
        <f t="shared" si="51"/>
        <v>1.0620798998997134</v>
      </c>
      <c r="I91" s="6">
        <f t="shared" si="46"/>
        <v>1.0740692806228003</v>
      </c>
      <c r="AM91" s="1">
        <f t="shared" si="47"/>
        <v>40673</v>
      </c>
      <c r="AN91" s="2">
        <f t="shared" si="48"/>
        <v>1083.7</v>
      </c>
      <c r="AO91" s="2">
        <f t="shared" si="49"/>
        <v>30.743994999999998</v>
      </c>
      <c r="AP91" s="2">
        <f t="shared" si="50"/>
        <v>109.5454</v>
      </c>
      <c r="AR91" s="40">
        <f t="shared" si="52"/>
        <v>7.0601333968367541E-3</v>
      </c>
      <c r="AS91" s="40">
        <f t="shared" si="53"/>
        <v>8.5353941278771828E-3</v>
      </c>
      <c r="AU91" s="42">
        <f t="shared" si="54"/>
        <v>2.1763942245499398E-6</v>
      </c>
    </row>
    <row r="92" spans="2:47" x14ac:dyDescent="0.3">
      <c r="B92" s="6">
        <f t="shared" si="45"/>
        <v>2011</v>
      </c>
      <c r="C92" s="5">
        <v>40674</v>
      </c>
      <c r="D92" s="10">
        <v>1074.93</v>
      </c>
      <c r="E92" s="10">
        <f>VLOOKUP(C92,데이터!$N:$P,2,0)</f>
        <v>30.352500000000003</v>
      </c>
      <c r="F92" s="10">
        <f>VLOOKUP(C92,데이터!$N:$P,3,0)</f>
        <v>108.3925</v>
      </c>
      <c r="H92" s="6">
        <f t="shared" si="51"/>
        <v>1.0485553410253305</v>
      </c>
      <c r="I92" s="6">
        <f t="shared" si="46"/>
        <v>1.0627653420399841</v>
      </c>
      <c r="AM92" s="1">
        <f t="shared" si="47"/>
        <v>40674</v>
      </c>
      <c r="AN92" s="2">
        <f t="shared" si="48"/>
        <v>1074.93</v>
      </c>
      <c r="AO92" s="2">
        <f t="shared" si="49"/>
        <v>30.352500000000003</v>
      </c>
      <c r="AP92" s="2">
        <f t="shared" si="50"/>
        <v>108.3925</v>
      </c>
      <c r="AR92" s="40">
        <f t="shared" si="52"/>
        <v>-1.2734031475089558E-2</v>
      </c>
      <c r="AS92" s="40">
        <f t="shared" si="53"/>
        <v>-1.0524403580615904E-2</v>
      </c>
      <c r="AU92" s="42">
        <f t="shared" si="54"/>
        <v>4.8824554320360713E-6</v>
      </c>
    </row>
    <row r="93" spans="2:47" x14ac:dyDescent="0.3">
      <c r="B93" s="6">
        <f t="shared" si="45"/>
        <v>2011</v>
      </c>
      <c r="C93" s="5">
        <v>40675</v>
      </c>
      <c r="D93" s="10">
        <v>1085.08</v>
      </c>
      <c r="E93" s="10">
        <f>VLOOKUP(C93,데이터!$N:$P,2,0)</f>
        <v>30.527759999999997</v>
      </c>
      <c r="F93" s="10">
        <f>VLOOKUP(C93,데이터!$N:$P,3,0)</f>
        <v>108.9085</v>
      </c>
      <c r="H93" s="6">
        <f t="shared" si="51"/>
        <v>1.0546098607211742</v>
      </c>
      <c r="I93" s="6">
        <f t="shared" si="46"/>
        <v>1.0678246119755666</v>
      </c>
      <c r="AM93" s="1">
        <f t="shared" si="47"/>
        <v>40675</v>
      </c>
      <c r="AN93" s="2">
        <f t="shared" si="48"/>
        <v>1085.08</v>
      </c>
      <c r="AO93" s="2">
        <f t="shared" si="49"/>
        <v>30.527759999999997</v>
      </c>
      <c r="AP93" s="2">
        <f t="shared" si="50"/>
        <v>108.9085</v>
      </c>
      <c r="AR93" s="40">
        <f t="shared" si="52"/>
        <v>5.7741536940942861E-3</v>
      </c>
      <c r="AS93" s="40">
        <f t="shared" si="53"/>
        <v>4.7604769702700445E-3</v>
      </c>
      <c r="AU93" s="42">
        <f t="shared" si="54"/>
        <v>1.0275405004230479E-6</v>
      </c>
    </row>
    <row r="94" spans="2:47" x14ac:dyDescent="0.3">
      <c r="B94" s="6">
        <f t="shared" si="45"/>
        <v>2011</v>
      </c>
      <c r="C94" s="5">
        <v>40676</v>
      </c>
      <c r="D94" s="10">
        <v>1086.6500000000001</v>
      </c>
      <c r="E94" s="10">
        <f>VLOOKUP(C94,데이터!$N:$P,2,0)</f>
        <v>30.200870000000002</v>
      </c>
      <c r="F94" s="10">
        <f>VLOOKUP(C94,데이터!$N:$P,3,0)</f>
        <v>108.07</v>
      </c>
      <c r="H94" s="6">
        <f t="shared" si="51"/>
        <v>1.0433171416559319</v>
      </c>
      <c r="I94" s="6">
        <f t="shared" si="46"/>
        <v>1.0596032983302448</v>
      </c>
      <c r="AM94" s="1">
        <f t="shared" si="47"/>
        <v>40676</v>
      </c>
      <c r="AN94" s="2">
        <f t="shared" si="48"/>
        <v>1086.6500000000001</v>
      </c>
      <c r="AO94" s="2">
        <f t="shared" si="49"/>
        <v>30.200870000000002</v>
      </c>
      <c r="AP94" s="2">
        <f t="shared" si="50"/>
        <v>108.07</v>
      </c>
      <c r="AR94" s="40">
        <f t="shared" si="52"/>
        <v>-1.0707958920012306E-2</v>
      </c>
      <c r="AS94" s="40">
        <f t="shared" si="53"/>
        <v>-7.6991235762131627E-3</v>
      </c>
      <c r="AU94" s="42">
        <f t="shared" si="54"/>
        <v>9.0530901260949089E-6</v>
      </c>
    </row>
    <row r="95" spans="2:47" x14ac:dyDescent="0.3">
      <c r="B95" s="6">
        <f t="shared" si="45"/>
        <v>2011</v>
      </c>
      <c r="C95" s="5">
        <v>40679</v>
      </c>
      <c r="D95" s="10">
        <v>1091.1500000000001</v>
      </c>
      <c r="E95" s="10">
        <f>VLOOKUP(C95,데이터!$N:$P,2,0)</f>
        <v>29.776015000000001</v>
      </c>
      <c r="F95" s="10">
        <f>VLOOKUP(C95,데이터!$N:$P,3,0)</f>
        <v>107.3847</v>
      </c>
      <c r="H95" s="6">
        <f t="shared" si="51"/>
        <v>1.0286401305559791</v>
      </c>
      <c r="I95" s="6">
        <f t="shared" si="46"/>
        <v>1.0528840780068829</v>
      </c>
      <c r="AM95" s="1">
        <f t="shared" si="47"/>
        <v>40679</v>
      </c>
      <c r="AN95" s="2">
        <f t="shared" si="48"/>
        <v>1091.1500000000001</v>
      </c>
      <c r="AO95" s="2">
        <f t="shared" si="49"/>
        <v>29.776015000000001</v>
      </c>
      <c r="AP95" s="2">
        <f t="shared" si="50"/>
        <v>107.3847</v>
      </c>
      <c r="AR95" s="40">
        <f t="shared" si="52"/>
        <v>-1.4067641097756489E-2</v>
      </c>
      <c r="AS95" s="40">
        <f t="shared" si="53"/>
        <v>-6.3412602942537477E-3</v>
      </c>
      <c r="AU95" s="42">
        <f t="shared" si="54"/>
        <v>5.9696960320735671E-5</v>
      </c>
    </row>
    <row r="96" spans="2:47" x14ac:dyDescent="0.3">
      <c r="B96" s="6">
        <f t="shared" si="45"/>
        <v>2011</v>
      </c>
      <c r="C96" s="5">
        <v>40680</v>
      </c>
      <c r="D96" s="10">
        <v>1088.55</v>
      </c>
      <c r="E96" s="10">
        <f>VLOOKUP(C96,데이터!$N:$P,2,0)</f>
        <v>29.728534999999997</v>
      </c>
      <c r="F96" s="10">
        <f>VLOOKUP(C96,데이터!$N:$P,3,0)</f>
        <v>107.3686</v>
      </c>
      <c r="H96" s="6">
        <f t="shared" si="51"/>
        <v>1.0269998897984836</v>
      </c>
      <c r="I96" s="6">
        <f t="shared" si="46"/>
        <v>1.0527262209410635</v>
      </c>
      <c r="AM96" s="1">
        <f t="shared" si="47"/>
        <v>40680</v>
      </c>
      <c r="AN96" s="2">
        <f t="shared" si="48"/>
        <v>1088.55</v>
      </c>
      <c r="AO96" s="2">
        <f t="shared" si="49"/>
        <v>29.728534999999997</v>
      </c>
      <c r="AP96" s="2">
        <f t="shared" si="50"/>
        <v>107.3686</v>
      </c>
      <c r="AR96" s="40">
        <f t="shared" si="52"/>
        <v>-1.5945720070332792E-3</v>
      </c>
      <c r="AS96" s="40">
        <f t="shared" si="53"/>
        <v>-1.499282486238096E-4</v>
      </c>
      <c r="AU96" s="42">
        <f t="shared" si="54"/>
        <v>2.086995588711438E-6</v>
      </c>
    </row>
    <row r="97" spans="2:47" x14ac:dyDescent="0.3">
      <c r="B97" s="6">
        <f t="shared" si="45"/>
        <v>2011</v>
      </c>
      <c r="C97" s="5">
        <v>40681</v>
      </c>
      <c r="D97" s="10">
        <v>1087.95</v>
      </c>
      <c r="E97" s="10">
        <f>VLOOKUP(C97,데이터!$N:$P,2,0)</f>
        <v>30.158450000000002</v>
      </c>
      <c r="F97" s="10">
        <f>VLOOKUP(C97,데이터!$N:$P,3,0)</f>
        <v>108.328</v>
      </c>
      <c r="H97" s="6">
        <f t="shared" si="51"/>
        <v>1.0418517033043533</v>
      </c>
      <c r="I97" s="6">
        <f t="shared" si="46"/>
        <v>1.0621329332980363</v>
      </c>
      <c r="AM97" s="1">
        <f t="shared" si="47"/>
        <v>40681</v>
      </c>
      <c r="AN97" s="2">
        <f t="shared" si="48"/>
        <v>1087.95</v>
      </c>
      <c r="AO97" s="2">
        <f t="shared" si="49"/>
        <v>30.158450000000002</v>
      </c>
      <c r="AP97" s="2">
        <f t="shared" si="50"/>
        <v>108.328</v>
      </c>
      <c r="AR97" s="40">
        <f t="shared" si="52"/>
        <v>1.4461358422135584E-2</v>
      </c>
      <c r="AS97" s="40">
        <f t="shared" si="53"/>
        <v>8.9355733426719208E-3</v>
      </c>
      <c r="AU97" s="42">
        <f t="shared" si="54"/>
        <v>3.0534300744423244E-5</v>
      </c>
    </row>
    <row r="98" spans="2:47" x14ac:dyDescent="0.3">
      <c r="B98" s="6">
        <f t="shared" si="45"/>
        <v>2011</v>
      </c>
      <c r="C98" s="5">
        <v>40682</v>
      </c>
      <c r="D98" s="10">
        <v>1086.2</v>
      </c>
      <c r="E98" s="10">
        <f>VLOOKUP(C98,데이터!$N:$P,2,0)</f>
        <v>30.107409999999998</v>
      </c>
      <c r="F98" s="10">
        <f>VLOOKUP(C98,데이터!$N:$P,3,0)</f>
        <v>108.586</v>
      </c>
      <c r="H98" s="6">
        <f t="shared" si="51"/>
        <v>1.0400884790359755</v>
      </c>
      <c r="I98" s="6">
        <f t="shared" si="46"/>
        <v>1.0646625682658275</v>
      </c>
      <c r="AM98" s="1">
        <f t="shared" si="47"/>
        <v>40682</v>
      </c>
      <c r="AN98" s="2">
        <f t="shared" si="48"/>
        <v>1086.2</v>
      </c>
      <c r="AO98" s="2">
        <f t="shared" si="49"/>
        <v>30.107409999999998</v>
      </c>
      <c r="AP98" s="2">
        <f t="shared" si="50"/>
        <v>108.586</v>
      </c>
      <c r="AR98" s="40">
        <f t="shared" si="52"/>
        <v>-1.6923946688243152E-3</v>
      </c>
      <c r="AS98" s="40">
        <f t="shared" si="53"/>
        <v>2.3816557122811055E-3</v>
      </c>
      <c r="AU98" s="42">
        <f t="shared" si="54"/>
        <v>1.6597886507785224E-5</v>
      </c>
    </row>
    <row r="99" spans="2:47" x14ac:dyDescent="0.3">
      <c r="B99" s="6">
        <f t="shared" si="45"/>
        <v>2011</v>
      </c>
      <c r="C99" s="5">
        <v>40683</v>
      </c>
      <c r="D99" s="10">
        <v>1082.75</v>
      </c>
      <c r="E99" s="10">
        <f>VLOOKUP(C99,데이터!$N:$P,2,0)</f>
        <v>30.008605000000003</v>
      </c>
      <c r="F99" s="10">
        <f>VLOOKUP(C99,데이터!$N:$P,3,0)</f>
        <v>107.72329999999999</v>
      </c>
      <c r="H99" s="6">
        <f t="shared" si="51"/>
        <v>1.0366751684200459</v>
      </c>
      <c r="I99" s="6">
        <f t="shared" si="46"/>
        <v>1.0562039787824418</v>
      </c>
      <c r="AM99" s="1">
        <f t="shared" si="47"/>
        <v>40683</v>
      </c>
      <c r="AN99" s="2">
        <f t="shared" si="48"/>
        <v>1082.75</v>
      </c>
      <c r="AO99" s="2">
        <f t="shared" si="49"/>
        <v>30.008605000000003</v>
      </c>
      <c r="AP99" s="2">
        <f t="shared" si="50"/>
        <v>107.72329999999999</v>
      </c>
      <c r="AR99" s="40">
        <f t="shared" si="52"/>
        <v>-3.2817502402231469E-3</v>
      </c>
      <c r="AS99" s="40">
        <f t="shared" si="53"/>
        <v>-7.9448547694914717E-3</v>
      </c>
      <c r="AU99" s="42">
        <f t="shared" si="54"/>
        <v>2.1744543850882765E-5</v>
      </c>
    </row>
    <row r="100" spans="2:47" x14ac:dyDescent="0.3">
      <c r="B100" s="6">
        <f t="shared" si="45"/>
        <v>2011</v>
      </c>
      <c r="C100" s="5">
        <v>40686</v>
      </c>
      <c r="D100" s="10">
        <v>1097.8</v>
      </c>
      <c r="E100" s="10">
        <f>VLOOKUP(C100,데이터!$N:$P,2,0)</f>
        <v>29.496520000000004</v>
      </c>
      <c r="F100" s="10">
        <f>VLOOKUP(C100,데이터!$N:$P,3,0)</f>
        <v>106.4736</v>
      </c>
      <c r="H100" s="6">
        <f t="shared" si="51"/>
        <v>1.0189847158441805</v>
      </c>
      <c r="I100" s="6">
        <f t="shared" si="46"/>
        <v>1.0439509368473692</v>
      </c>
      <c r="AM100" s="1">
        <f t="shared" si="47"/>
        <v>40686</v>
      </c>
      <c r="AN100" s="2">
        <f t="shared" si="48"/>
        <v>1097.8</v>
      </c>
      <c r="AO100" s="2">
        <f t="shared" si="49"/>
        <v>29.496520000000004</v>
      </c>
      <c r="AP100" s="2">
        <f t="shared" si="50"/>
        <v>106.4736</v>
      </c>
      <c r="AR100" s="40">
        <f t="shared" si="52"/>
        <v>-1.7064605302379077E-2</v>
      </c>
      <c r="AS100" s="40">
        <f t="shared" si="53"/>
        <v>-1.1601018535451368E-2</v>
      </c>
      <c r="AU100" s="42">
        <f t="shared" si="54"/>
        <v>2.9850780359747569E-5</v>
      </c>
    </row>
    <row r="101" spans="2:47" x14ac:dyDescent="0.3">
      <c r="B101" s="6">
        <f t="shared" si="45"/>
        <v>2011</v>
      </c>
      <c r="C101" s="5">
        <v>40687</v>
      </c>
      <c r="D101" s="10">
        <v>1093.47</v>
      </c>
      <c r="E101" s="10">
        <f>VLOOKUP(C101,데이터!$N:$P,2,0)</f>
        <v>29.4191</v>
      </c>
      <c r="F101" s="10">
        <f>VLOOKUP(C101,데이터!$N:$P,3,0)</f>
        <v>106.3849</v>
      </c>
      <c r="H101" s="6">
        <f t="shared" si="51"/>
        <v>1.016310169941794</v>
      </c>
      <c r="I101" s="6">
        <f t="shared" si="46"/>
        <v>1.0430812522673572</v>
      </c>
      <c r="AM101" s="1">
        <f t="shared" si="47"/>
        <v>40687</v>
      </c>
      <c r="AN101" s="2">
        <f t="shared" si="48"/>
        <v>1093.47</v>
      </c>
      <c r="AO101" s="2">
        <f t="shared" si="49"/>
        <v>29.4191</v>
      </c>
      <c r="AP101" s="2">
        <f t="shared" si="50"/>
        <v>106.3849</v>
      </c>
      <c r="AR101" s="40">
        <f t="shared" si="52"/>
        <v>-2.6247164072237261E-3</v>
      </c>
      <c r="AS101" s="40">
        <f t="shared" si="53"/>
        <v>-8.3307035734681012E-4</v>
      </c>
      <c r="AU101" s="42">
        <f t="shared" si="54"/>
        <v>3.2099955680395566E-6</v>
      </c>
    </row>
    <row r="102" spans="2:47" x14ac:dyDescent="0.3">
      <c r="B102" s="6">
        <f t="shared" si="45"/>
        <v>2011</v>
      </c>
      <c r="C102" s="5">
        <v>40688</v>
      </c>
      <c r="D102" s="10">
        <v>1101.45</v>
      </c>
      <c r="E102" s="10">
        <f>VLOOKUP(C102,데이터!$N:$P,2,0)</f>
        <v>29.633359999999996</v>
      </c>
      <c r="F102" s="10">
        <f>VLOOKUP(C102,데이터!$N:$P,3,0)</f>
        <v>106.7397</v>
      </c>
      <c r="H102" s="6">
        <f t="shared" si="51"/>
        <v>1.0237119809085375</v>
      </c>
      <c r="I102" s="6">
        <f t="shared" si="46"/>
        <v>1.046559990587405</v>
      </c>
      <c r="AM102" s="1">
        <f t="shared" si="47"/>
        <v>40688</v>
      </c>
      <c r="AN102" s="2">
        <f t="shared" si="48"/>
        <v>1101.45</v>
      </c>
      <c r="AO102" s="2">
        <f t="shared" si="49"/>
        <v>29.633359999999996</v>
      </c>
      <c r="AP102" s="2">
        <f t="shared" si="50"/>
        <v>106.7397</v>
      </c>
      <c r="AR102" s="40">
        <f t="shared" si="52"/>
        <v>7.2830236139105331E-3</v>
      </c>
      <c r="AS102" s="40">
        <f t="shared" si="53"/>
        <v>3.3350597688206474E-3</v>
      </c>
      <c r="AU102" s="42">
        <f t="shared" si="54"/>
        <v>1.5586418522136916E-5</v>
      </c>
    </row>
    <row r="103" spans="2:47" x14ac:dyDescent="0.3">
      <c r="B103" s="6">
        <f t="shared" si="45"/>
        <v>2011</v>
      </c>
      <c r="C103" s="5">
        <v>40689</v>
      </c>
      <c r="D103" s="10">
        <v>1088.45</v>
      </c>
      <c r="E103" s="10">
        <f>VLOOKUP(C103,데이터!$N:$P,2,0)</f>
        <v>29.859940000000002</v>
      </c>
      <c r="F103" s="10">
        <f>VLOOKUP(C103,데이터!$N:$P,3,0)</f>
        <v>107.2315</v>
      </c>
      <c r="H103" s="6">
        <f t="shared" si="51"/>
        <v>1.0315393977331655</v>
      </c>
      <c r="I103" s="6">
        <f t="shared" si="46"/>
        <v>1.0513819846849235</v>
      </c>
      <c r="AM103" s="1">
        <f t="shared" si="47"/>
        <v>40689</v>
      </c>
      <c r="AN103" s="2">
        <f t="shared" si="48"/>
        <v>1088.45</v>
      </c>
      <c r="AO103" s="2">
        <f t="shared" si="49"/>
        <v>29.859940000000002</v>
      </c>
      <c r="AP103" s="2">
        <f t="shared" si="50"/>
        <v>107.2315</v>
      </c>
      <c r="AR103" s="40">
        <f t="shared" si="52"/>
        <v>7.6461123544546705E-3</v>
      </c>
      <c r="AS103" s="40">
        <f t="shared" si="53"/>
        <v>4.6074703226635094E-3</v>
      </c>
      <c r="AU103" s="42">
        <f t="shared" si="54"/>
        <v>9.233345397367916E-6</v>
      </c>
    </row>
    <row r="104" spans="2:47" x14ac:dyDescent="0.3">
      <c r="B104" s="6">
        <f t="shared" si="45"/>
        <v>2011</v>
      </c>
      <c r="C104" s="5">
        <v>40690</v>
      </c>
      <c r="D104" s="10">
        <v>1082.2</v>
      </c>
      <c r="E104" s="10">
        <f>VLOOKUP(C104,데이터!$N:$P,2,0)</f>
        <v>30.024740000000001</v>
      </c>
      <c r="F104" s="10">
        <f>VLOOKUP(C104,데이터!$N:$P,3,0)</f>
        <v>107.6427</v>
      </c>
      <c r="H104" s="6">
        <f t="shared" si="51"/>
        <v>1.0372325670009679</v>
      </c>
      <c r="I104" s="6">
        <f t="shared" si="46"/>
        <v>1.0554137129746746</v>
      </c>
      <c r="AM104" s="1">
        <f t="shared" si="47"/>
        <v>40690</v>
      </c>
      <c r="AN104" s="2">
        <f t="shared" si="48"/>
        <v>1082.2</v>
      </c>
      <c r="AO104" s="2">
        <f t="shared" si="49"/>
        <v>30.024740000000001</v>
      </c>
      <c r="AP104" s="2">
        <f t="shared" si="50"/>
        <v>107.6427</v>
      </c>
      <c r="AR104" s="40">
        <f t="shared" si="52"/>
        <v>5.5191001723378097E-3</v>
      </c>
      <c r="AS104" s="40">
        <f t="shared" si="53"/>
        <v>3.834694096417568E-3</v>
      </c>
      <c r="AU104" s="42">
        <f t="shared" si="54"/>
        <v>2.8372238285970271E-6</v>
      </c>
    </row>
    <row r="105" spans="2:47" x14ac:dyDescent="0.3">
      <c r="B105" s="6">
        <f t="shared" si="45"/>
        <v>2011</v>
      </c>
      <c r="C105" s="5">
        <v>40694</v>
      </c>
      <c r="D105" s="10">
        <v>1079.23</v>
      </c>
      <c r="E105" s="10">
        <f>VLOOKUP(C105,데이터!$N:$P,2,0)</f>
        <v>30.450549999999996</v>
      </c>
      <c r="F105" s="10">
        <f>VLOOKUP(C105,데이터!$N:$P,3,0)</f>
        <v>108.7634</v>
      </c>
      <c r="H105" s="6">
        <f t="shared" si="51"/>
        <v>1.0519425694640927</v>
      </c>
      <c r="I105" s="6">
        <f t="shared" si="46"/>
        <v>1.0664019374258518</v>
      </c>
      <c r="AM105" s="1">
        <f t="shared" si="47"/>
        <v>40694</v>
      </c>
      <c r="AN105" s="2">
        <f t="shared" si="48"/>
        <v>1079.23</v>
      </c>
      <c r="AO105" s="2">
        <f t="shared" si="49"/>
        <v>30.450549999999996</v>
      </c>
      <c r="AP105" s="2">
        <f t="shared" si="50"/>
        <v>108.7634</v>
      </c>
      <c r="AR105" s="40">
        <f t="shared" si="52"/>
        <v>1.4181971267694493E-2</v>
      </c>
      <c r="AS105" s="40">
        <f t="shared" si="53"/>
        <v>1.0411295889084959E-2</v>
      </c>
      <c r="AU105" s="42">
        <f t="shared" si="54"/>
        <v>1.421799281085215E-5</v>
      </c>
    </row>
    <row r="106" spans="2:47" x14ac:dyDescent="0.3">
      <c r="B106" s="6">
        <f t="shared" si="45"/>
        <v>2011</v>
      </c>
      <c r="C106" s="5">
        <v>40695</v>
      </c>
      <c r="D106" s="10">
        <v>1074.7</v>
      </c>
      <c r="E106" s="10">
        <f>VLOOKUP(C106,데이터!$N:$P,2,0)</f>
        <v>29.692004999999998</v>
      </c>
      <c r="F106" s="10">
        <f>VLOOKUP(C106,데이터!$N:$P,3,0)</f>
        <v>106.32040000000001</v>
      </c>
      <c r="H106" s="6">
        <f t="shared" si="51"/>
        <v>1.0257379269747406</v>
      </c>
      <c r="I106" s="6">
        <f t="shared" si="46"/>
        <v>1.0424488435254096</v>
      </c>
      <c r="AM106" s="1">
        <f t="shared" si="47"/>
        <v>40695</v>
      </c>
      <c r="AN106" s="2">
        <f t="shared" si="48"/>
        <v>1074.7</v>
      </c>
      <c r="AO106" s="2">
        <f t="shared" si="49"/>
        <v>29.692004999999998</v>
      </c>
      <c r="AP106" s="2">
        <f t="shared" si="50"/>
        <v>106.32040000000001</v>
      </c>
      <c r="AR106" s="40">
        <f t="shared" si="52"/>
        <v>-2.4910715898399105E-2</v>
      </c>
      <c r="AS106" s="40">
        <f t="shared" si="53"/>
        <v>-2.2461600133868553E-2</v>
      </c>
      <c r="AU106" s="42">
        <f t="shared" si="54"/>
        <v>5.998168028072069E-6</v>
      </c>
    </row>
    <row r="107" spans="2:47" x14ac:dyDescent="0.3">
      <c r="B107" s="6">
        <f t="shared" si="45"/>
        <v>2011</v>
      </c>
      <c r="C107" s="5">
        <v>40696</v>
      </c>
      <c r="D107" s="10">
        <v>1080.82</v>
      </c>
      <c r="E107" s="10">
        <f>VLOOKUP(C107,데이터!$N:$P,2,0)</f>
        <v>29.729660000000003</v>
      </c>
      <c r="F107" s="10">
        <f>VLOOKUP(C107,데이터!$N:$P,3,0)</f>
        <v>106.2076</v>
      </c>
      <c r="H107" s="6">
        <f t="shared" si="51"/>
        <v>1.0270387539697596</v>
      </c>
      <c r="I107" s="6">
        <f t="shared" si="46"/>
        <v>1.0413428635860031</v>
      </c>
      <c r="AM107" s="1">
        <f t="shared" si="47"/>
        <v>40696</v>
      </c>
      <c r="AN107" s="2">
        <f t="shared" si="48"/>
        <v>1080.82</v>
      </c>
      <c r="AO107" s="2">
        <f t="shared" si="49"/>
        <v>29.729660000000003</v>
      </c>
      <c r="AP107" s="2">
        <f t="shared" si="50"/>
        <v>106.2076</v>
      </c>
      <c r="AR107" s="40">
        <f t="shared" si="52"/>
        <v>1.2681865034041007E-3</v>
      </c>
      <c r="AS107" s="40">
        <f t="shared" si="53"/>
        <v>-1.0609440897514366E-3</v>
      </c>
      <c r="AU107" s="42">
        <f t="shared" si="54"/>
        <v>5.4248493199730647E-6</v>
      </c>
    </row>
    <row r="108" spans="2:47" x14ac:dyDescent="0.3">
      <c r="B108" s="6">
        <f t="shared" si="45"/>
        <v>2011</v>
      </c>
      <c r="C108" s="5">
        <v>40697</v>
      </c>
      <c r="D108" s="10">
        <v>1080.03</v>
      </c>
      <c r="E108" s="10">
        <f>VLOOKUP(C108,데이터!$N:$P,2,0)</f>
        <v>29.366420000000005</v>
      </c>
      <c r="F108" s="10">
        <f>VLOOKUP(C108,데이터!$N:$P,3,0)</f>
        <v>105.1514</v>
      </c>
      <c r="H108" s="6">
        <f t="shared" si="51"/>
        <v>1.0144902903481787</v>
      </c>
      <c r="I108" s="6">
        <f t="shared" si="46"/>
        <v>1.0309870478767738</v>
      </c>
      <c r="AM108" s="1">
        <f t="shared" si="47"/>
        <v>40697</v>
      </c>
      <c r="AN108" s="2">
        <f t="shared" si="48"/>
        <v>1080.03</v>
      </c>
      <c r="AO108" s="2">
        <f t="shared" si="49"/>
        <v>29.366420000000005</v>
      </c>
      <c r="AP108" s="2">
        <f t="shared" si="50"/>
        <v>105.1514</v>
      </c>
      <c r="AR108" s="40">
        <f t="shared" si="52"/>
        <v>-1.2218101384274038E-2</v>
      </c>
      <c r="AS108" s="40">
        <f t="shared" si="53"/>
        <v>-9.9446743924164194E-3</v>
      </c>
      <c r="AU108" s="42">
        <f t="shared" si="54"/>
        <v>5.1684702873067818E-6</v>
      </c>
    </row>
    <row r="109" spans="2:47" x14ac:dyDescent="0.3">
      <c r="B109" s="6">
        <f t="shared" si="45"/>
        <v>2011</v>
      </c>
      <c r="C109" s="5">
        <v>40700</v>
      </c>
      <c r="D109" s="10">
        <v>1078.0999999999999</v>
      </c>
      <c r="E109" s="10">
        <f>VLOOKUP(C109,데이터!$N:$P,2,0)</f>
        <v>28.979165000000002</v>
      </c>
      <c r="F109" s="10">
        <f>VLOOKUP(C109,데이터!$N:$P,3,0)</f>
        <v>104.0428</v>
      </c>
      <c r="H109" s="6">
        <f t="shared" si="51"/>
        <v>1.0011122062170934</v>
      </c>
      <c r="I109" s="6">
        <f t="shared" si="46"/>
        <v>1.0201174613446289</v>
      </c>
      <c r="AM109" s="1">
        <f t="shared" si="47"/>
        <v>40700</v>
      </c>
      <c r="AN109" s="2">
        <f t="shared" si="48"/>
        <v>1078.0999999999999</v>
      </c>
      <c r="AO109" s="2">
        <f t="shared" si="49"/>
        <v>28.979165000000002</v>
      </c>
      <c r="AP109" s="2">
        <f t="shared" si="50"/>
        <v>104.0428</v>
      </c>
      <c r="AR109" s="40">
        <f t="shared" si="52"/>
        <v>-1.3187000662661763E-2</v>
      </c>
      <c r="AS109" s="40">
        <f t="shared" si="53"/>
        <v>-1.0542893389911989E-2</v>
      </c>
      <c r="AU109" s="42">
        <f t="shared" si="54"/>
        <v>6.9913032698082467E-6</v>
      </c>
    </row>
    <row r="110" spans="2:47" x14ac:dyDescent="0.3">
      <c r="B110" s="6">
        <f t="shared" si="45"/>
        <v>2011</v>
      </c>
      <c r="C110" s="5">
        <v>40701</v>
      </c>
      <c r="D110" s="10">
        <v>1082.05</v>
      </c>
      <c r="E110" s="10">
        <f>VLOOKUP(C110,데이터!$N:$P,2,0)</f>
        <v>29.042604999999998</v>
      </c>
      <c r="F110" s="10">
        <f>VLOOKUP(C110,데이터!$N:$P,3,0)</f>
        <v>103.9742</v>
      </c>
      <c r="H110" s="6">
        <f t="shared" si="51"/>
        <v>1.003303800017757</v>
      </c>
      <c r="I110" s="6">
        <f t="shared" si="46"/>
        <v>1.019444852977224</v>
      </c>
      <c r="AM110" s="1">
        <f t="shared" si="47"/>
        <v>40701</v>
      </c>
      <c r="AN110" s="2">
        <f t="shared" si="48"/>
        <v>1082.05</v>
      </c>
      <c r="AO110" s="2">
        <f t="shared" si="49"/>
        <v>29.042604999999998</v>
      </c>
      <c r="AP110" s="2">
        <f t="shared" si="50"/>
        <v>103.9742</v>
      </c>
      <c r="AR110" s="40">
        <f t="shared" si="52"/>
        <v>2.1891590044087472E-3</v>
      </c>
      <c r="AS110" s="40">
        <f t="shared" si="53"/>
        <v>-6.5934403918388451E-4</v>
      </c>
      <c r="AU110" s="42">
        <f t="shared" si="54"/>
        <v>8.1139695893564859E-6</v>
      </c>
    </row>
    <row r="111" spans="2:47" x14ac:dyDescent="0.3">
      <c r="B111" s="6">
        <f t="shared" si="45"/>
        <v>2011</v>
      </c>
      <c r="C111" s="5">
        <v>40702</v>
      </c>
      <c r="D111" s="10">
        <v>1080.0999999999999</v>
      </c>
      <c r="E111" s="10">
        <f>VLOOKUP(C111,데이터!$N:$P,2,0)</f>
        <v>28.802150000000001</v>
      </c>
      <c r="F111" s="10">
        <f>VLOOKUP(C111,데이터!$N:$P,3,0)</f>
        <v>103.5389</v>
      </c>
      <c r="H111" s="6">
        <f t="shared" si="51"/>
        <v>0.99499705841405894</v>
      </c>
      <c r="I111" s="6">
        <f t="shared" si="46"/>
        <v>1.0151768293280785</v>
      </c>
      <c r="AM111" s="1">
        <f t="shared" si="47"/>
        <v>40702</v>
      </c>
      <c r="AN111" s="2">
        <f t="shared" si="48"/>
        <v>1080.0999999999999</v>
      </c>
      <c r="AO111" s="2">
        <f t="shared" si="49"/>
        <v>28.802150000000001</v>
      </c>
      <c r="AP111" s="2">
        <f t="shared" si="50"/>
        <v>103.5389</v>
      </c>
      <c r="AR111" s="40">
        <f t="shared" si="52"/>
        <v>-8.2793881609448672E-3</v>
      </c>
      <c r="AS111" s="40">
        <f t="shared" si="53"/>
        <v>-4.1866155257745952E-3</v>
      </c>
      <c r="AU111" s="42">
        <f t="shared" si="54"/>
        <v>1.6750787843198612E-5</v>
      </c>
    </row>
    <row r="112" spans="2:47" x14ac:dyDescent="0.3">
      <c r="B112" s="6">
        <f t="shared" si="45"/>
        <v>2011</v>
      </c>
      <c r="C112" s="5">
        <v>40703</v>
      </c>
      <c r="D112" s="10">
        <v>1083.02</v>
      </c>
      <c r="E112" s="10">
        <f>VLOOKUP(C112,데이터!$N:$P,2,0)</f>
        <v>28.974515</v>
      </c>
      <c r="F112" s="10">
        <f>VLOOKUP(C112,데이터!$N:$P,3,0)</f>
        <v>104.32899999999999</v>
      </c>
      <c r="H112" s="6">
        <f t="shared" si="51"/>
        <v>1.0009515676424861</v>
      </c>
      <c r="I112" s="6">
        <f t="shared" si="46"/>
        <v>1.0229235912972718</v>
      </c>
      <c r="AM112" s="1">
        <f t="shared" si="47"/>
        <v>40703</v>
      </c>
      <c r="AN112" s="2">
        <f t="shared" si="48"/>
        <v>1083.02</v>
      </c>
      <c r="AO112" s="2">
        <f t="shared" si="49"/>
        <v>28.974515</v>
      </c>
      <c r="AP112" s="2">
        <f t="shared" si="50"/>
        <v>104.32899999999999</v>
      </c>
      <c r="AR112" s="40">
        <f t="shared" si="52"/>
        <v>5.984449077586218E-3</v>
      </c>
      <c r="AS112" s="40">
        <f t="shared" si="53"/>
        <v>7.6309483681977763E-3</v>
      </c>
      <c r="AU112" s="42">
        <f t="shared" si="54"/>
        <v>2.7109599139843646E-6</v>
      </c>
    </row>
    <row r="113" spans="2:47" x14ac:dyDescent="0.3">
      <c r="B113" s="6">
        <f t="shared" si="45"/>
        <v>2011</v>
      </c>
      <c r="C113" s="5">
        <v>40704</v>
      </c>
      <c r="D113" s="10">
        <v>1082.73</v>
      </c>
      <c r="E113" s="10">
        <f>VLOOKUP(C113,데이터!$N:$P,2,0)</f>
        <v>28.524710000000002</v>
      </c>
      <c r="F113" s="10">
        <f>VLOOKUP(C113,데이터!$N:$P,3,0)</f>
        <v>102.8777</v>
      </c>
      <c r="H113" s="6">
        <f t="shared" si="51"/>
        <v>0.98541263558845771</v>
      </c>
      <c r="I113" s="6">
        <f t="shared" si="46"/>
        <v>1.0086939043641112</v>
      </c>
      <c r="AM113" s="1">
        <f t="shared" si="47"/>
        <v>40704</v>
      </c>
      <c r="AN113" s="2">
        <f t="shared" si="48"/>
        <v>1082.73</v>
      </c>
      <c r="AO113" s="2">
        <f t="shared" si="49"/>
        <v>28.524710000000002</v>
      </c>
      <c r="AP113" s="2">
        <f t="shared" si="50"/>
        <v>102.8777</v>
      </c>
      <c r="AR113" s="40">
        <f t="shared" si="52"/>
        <v>-1.5524159765918366E-2</v>
      </c>
      <c r="AS113" s="40">
        <f t="shared" si="53"/>
        <v>-1.3910801407087114E-2</v>
      </c>
      <c r="AU113" s="42">
        <f t="shared" si="54"/>
        <v>2.6029251940106699E-6</v>
      </c>
    </row>
    <row r="114" spans="2:47" x14ac:dyDescent="0.3">
      <c r="B114" s="6">
        <f t="shared" si="45"/>
        <v>2011</v>
      </c>
      <c r="C114" s="5">
        <v>40707</v>
      </c>
      <c r="D114" s="10">
        <v>1085.8800000000001</v>
      </c>
      <c r="E114" s="10">
        <f>VLOOKUP(C114,데이터!$N:$P,2,0)</f>
        <v>28.410635000000003</v>
      </c>
      <c r="F114" s="10">
        <f>VLOOKUP(C114,데이터!$N:$P,3,0)</f>
        <v>102.9584</v>
      </c>
      <c r="H114" s="6">
        <f t="shared" si="51"/>
        <v>0.98147180862107564</v>
      </c>
      <c r="I114" s="6">
        <f t="shared" si="46"/>
        <v>1.0094851506505482</v>
      </c>
      <c r="AM114" s="1">
        <f t="shared" si="47"/>
        <v>40707</v>
      </c>
      <c r="AN114" s="2">
        <f t="shared" si="48"/>
        <v>1085.8800000000001</v>
      </c>
      <c r="AO114" s="2">
        <f t="shared" si="49"/>
        <v>28.410635000000003</v>
      </c>
      <c r="AP114" s="2">
        <f t="shared" si="50"/>
        <v>102.9584</v>
      </c>
      <c r="AR114" s="40">
        <f t="shared" si="52"/>
        <v>-3.9991642333961908E-3</v>
      </c>
      <c r="AS114" s="40">
        <f t="shared" si="53"/>
        <v>7.844265569700859E-4</v>
      </c>
      <c r="AU114" s="42">
        <f t="shared" si="54"/>
        <v>2.2882740849677059E-5</v>
      </c>
    </row>
    <row r="115" spans="2:47" x14ac:dyDescent="0.3">
      <c r="B115" s="6">
        <f t="shared" si="45"/>
        <v>2011</v>
      </c>
      <c r="C115" s="5">
        <v>40708</v>
      </c>
      <c r="D115" s="10">
        <v>1082.53</v>
      </c>
      <c r="E115" s="10">
        <f>VLOOKUP(C115,데이터!$N:$P,2,0)</f>
        <v>28.819230000000001</v>
      </c>
      <c r="F115" s="10">
        <f>VLOOKUP(C115,데이터!$N:$P,3,0)</f>
        <v>104.2645</v>
      </c>
      <c r="H115" s="6">
        <f t="shared" si="51"/>
        <v>0.99558710289885322</v>
      </c>
      <c r="I115" s="6">
        <f t="shared" si="46"/>
        <v>1.022291182555324</v>
      </c>
      <c r="AM115" s="1">
        <f t="shared" si="47"/>
        <v>40708</v>
      </c>
      <c r="AN115" s="2">
        <f t="shared" si="48"/>
        <v>1082.53</v>
      </c>
      <c r="AO115" s="2">
        <f t="shared" si="49"/>
        <v>28.819230000000001</v>
      </c>
      <c r="AP115" s="2">
        <f t="shared" si="50"/>
        <v>104.2645</v>
      </c>
      <c r="AR115" s="40">
        <f t="shared" si="52"/>
        <v>1.438176232245425E-2</v>
      </c>
      <c r="AS115" s="40">
        <f t="shared" si="53"/>
        <v>1.2685706071578373E-2</v>
      </c>
      <c r="AU115" s="42">
        <f t="shared" si="54"/>
        <v>2.8766068061351357E-6</v>
      </c>
    </row>
    <row r="116" spans="2:47" x14ac:dyDescent="0.3">
      <c r="B116" s="6">
        <f t="shared" si="45"/>
        <v>2011</v>
      </c>
      <c r="C116" s="5">
        <v>40709</v>
      </c>
      <c r="D116" s="10">
        <v>1082.92</v>
      </c>
      <c r="E116" s="10">
        <f>VLOOKUP(C116,데이터!$N:$P,2,0)</f>
        <v>28.273110000000003</v>
      </c>
      <c r="F116" s="10">
        <f>VLOOKUP(C116,데이터!$N:$P,3,0)</f>
        <v>102.4101</v>
      </c>
      <c r="H116" s="6">
        <f t="shared" si="51"/>
        <v>0.97672087959465259</v>
      </c>
      <c r="I116" s="6">
        <f t="shared" si="46"/>
        <v>1.0041091861046567</v>
      </c>
      <c r="AM116" s="1">
        <f t="shared" si="47"/>
        <v>40709</v>
      </c>
      <c r="AN116" s="2">
        <f t="shared" si="48"/>
        <v>1082.92</v>
      </c>
      <c r="AO116" s="2">
        <f t="shared" si="49"/>
        <v>28.273110000000003</v>
      </c>
      <c r="AP116" s="2">
        <f t="shared" si="50"/>
        <v>102.4101</v>
      </c>
      <c r="AR116" s="40">
        <f t="shared" si="52"/>
        <v>-1.8949847029223088E-2</v>
      </c>
      <c r="AS116" s="40">
        <f t="shared" si="53"/>
        <v>-1.7785535824753396E-2</v>
      </c>
      <c r="AU116" s="42">
        <f t="shared" si="54"/>
        <v>1.3556205808536657E-6</v>
      </c>
    </row>
    <row r="117" spans="2:47" x14ac:dyDescent="0.3">
      <c r="B117" s="6">
        <f t="shared" si="45"/>
        <v>2011</v>
      </c>
      <c r="C117" s="5">
        <v>40710</v>
      </c>
      <c r="D117" s="10">
        <v>1089.7</v>
      </c>
      <c r="E117" s="10">
        <f>VLOOKUP(C117,데이터!$N:$P,2,0)</f>
        <v>28.169695000000004</v>
      </c>
      <c r="F117" s="10">
        <f>VLOOKUP(C117,데이터!$N:$P,3,0)</f>
        <v>102.63590000000001</v>
      </c>
      <c r="H117" s="6">
        <f t="shared" si="51"/>
        <v>0.97314831224131648</v>
      </c>
      <c r="I117" s="6">
        <f t="shared" si="46"/>
        <v>1.006323106940809</v>
      </c>
      <c r="AM117" s="1">
        <f t="shared" si="47"/>
        <v>40710</v>
      </c>
      <c r="AN117" s="2">
        <f t="shared" si="48"/>
        <v>1089.7</v>
      </c>
      <c r="AO117" s="2">
        <f t="shared" si="49"/>
        <v>28.169695000000004</v>
      </c>
      <c r="AP117" s="2">
        <f t="shared" si="50"/>
        <v>102.63590000000001</v>
      </c>
      <c r="AR117" s="40">
        <f t="shared" si="52"/>
        <v>-3.6577157588959519E-3</v>
      </c>
      <c r="AS117" s="40">
        <f t="shared" si="53"/>
        <v>2.2048606533926485E-3</v>
      </c>
      <c r="AU117" s="42">
        <f t="shared" si="54"/>
        <v>3.4369802189922679E-5</v>
      </c>
    </row>
    <row r="118" spans="2:47" x14ac:dyDescent="0.3">
      <c r="B118" s="6">
        <f t="shared" si="45"/>
        <v>2011</v>
      </c>
      <c r="C118" s="5">
        <v>40711</v>
      </c>
      <c r="D118" s="10">
        <v>1086</v>
      </c>
      <c r="E118" s="10">
        <f>VLOOKUP(C118,데이터!$N:$P,2,0)</f>
        <v>28.0764</v>
      </c>
      <c r="F118" s="10">
        <f>VLOOKUP(C118,데이터!$N:$P,3,0)</f>
        <v>102.9418</v>
      </c>
      <c r="H118" s="6">
        <f t="shared" si="51"/>
        <v>0.9699253496998137</v>
      </c>
      <c r="I118" s="6">
        <f t="shared" si="46"/>
        <v>1.00932239119138</v>
      </c>
      <c r="AM118" s="1">
        <f t="shared" si="47"/>
        <v>40711</v>
      </c>
      <c r="AN118" s="2">
        <f t="shared" si="48"/>
        <v>1086</v>
      </c>
      <c r="AO118" s="2">
        <f t="shared" si="49"/>
        <v>28.0764</v>
      </c>
      <c r="AP118" s="2">
        <f t="shared" si="50"/>
        <v>102.9418</v>
      </c>
      <c r="AR118" s="40">
        <f t="shared" si="52"/>
        <v>-3.3118924432801178E-3</v>
      </c>
      <c r="AS118" s="40">
        <f t="shared" si="53"/>
        <v>2.9804386184559828E-3</v>
      </c>
      <c r="AU118" s="42">
        <f t="shared" si="54"/>
        <v>3.9593430190488963E-5</v>
      </c>
    </row>
    <row r="119" spans="2:47" x14ac:dyDescent="0.3">
      <c r="B119" s="6">
        <f t="shared" si="45"/>
        <v>2011</v>
      </c>
      <c r="C119" s="5">
        <v>40714</v>
      </c>
      <c r="D119" s="10">
        <v>1085.75</v>
      </c>
      <c r="E119" s="10">
        <f>VLOOKUP(C119,데이터!$N:$P,2,0)</f>
        <v>28.177605</v>
      </c>
      <c r="F119" s="10">
        <f>VLOOKUP(C119,데이터!$N:$P,3,0)</f>
        <v>103.46850000000001</v>
      </c>
      <c r="H119" s="6">
        <f t="shared" si="51"/>
        <v>0.97342157054779876</v>
      </c>
      <c r="I119" s="6">
        <f t="shared" si="46"/>
        <v>1.014486572344619</v>
      </c>
      <c r="AM119" s="1">
        <f t="shared" si="47"/>
        <v>40714</v>
      </c>
      <c r="AN119" s="2">
        <f t="shared" si="48"/>
        <v>1085.75</v>
      </c>
      <c r="AO119" s="2">
        <f t="shared" si="49"/>
        <v>28.177605</v>
      </c>
      <c r="AP119" s="2">
        <f t="shared" si="50"/>
        <v>103.46850000000001</v>
      </c>
      <c r="AR119" s="40">
        <f t="shared" si="52"/>
        <v>3.6046287985638248E-3</v>
      </c>
      <c r="AS119" s="40">
        <f t="shared" si="53"/>
        <v>5.1164832944441407E-3</v>
      </c>
      <c r="AU119" s="42">
        <f t="shared" si="54"/>
        <v>2.2857040167135242E-6</v>
      </c>
    </row>
    <row r="120" spans="2:47" x14ac:dyDescent="0.3">
      <c r="B120" s="6">
        <f t="shared" si="45"/>
        <v>2011</v>
      </c>
      <c r="C120" s="5">
        <v>40715</v>
      </c>
      <c r="D120" s="10">
        <v>1078.83</v>
      </c>
      <c r="E120" s="10">
        <f>VLOOKUP(C120,데이터!$N:$P,2,0)</f>
        <v>28.754270000000002</v>
      </c>
      <c r="F120" s="10">
        <f>VLOOKUP(C120,데이터!$N:$P,3,0)</f>
        <v>104.88639999999999</v>
      </c>
      <c r="H120" s="6">
        <f t="shared" si="51"/>
        <v>0.9933429992845545</v>
      </c>
      <c r="I120" s="6">
        <f t="shared" si="46"/>
        <v>1.0283887794021045</v>
      </c>
      <c r="AM120" s="1">
        <f t="shared" si="47"/>
        <v>40715</v>
      </c>
      <c r="AN120" s="2">
        <f t="shared" si="48"/>
        <v>1078.83</v>
      </c>
      <c r="AO120" s="2">
        <f t="shared" si="49"/>
        <v>28.754270000000002</v>
      </c>
      <c r="AP120" s="2">
        <f t="shared" si="50"/>
        <v>104.88639999999999</v>
      </c>
      <c r="AR120" s="40">
        <f t="shared" si="52"/>
        <v>2.0465366023833642E-2</v>
      </c>
      <c r="AS120" s="40">
        <f t="shared" si="53"/>
        <v>1.3703687595741698E-2</v>
      </c>
      <c r="AU120" s="42">
        <f t="shared" si="54"/>
        <v>4.5720295164923945E-5</v>
      </c>
    </row>
    <row r="121" spans="2:47" x14ac:dyDescent="0.3">
      <c r="B121" s="6">
        <f t="shared" si="45"/>
        <v>2011</v>
      </c>
      <c r="C121" s="5">
        <v>40716</v>
      </c>
      <c r="D121" s="10">
        <v>1073.95</v>
      </c>
      <c r="E121" s="10">
        <f>VLOOKUP(C121,데이터!$N:$P,2,0)</f>
        <v>28.588004999999999</v>
      </c>
      <c r="F121" s="10">
        <f>VLOOKUP(C121,데이터!$N:$P,3,0)</f>
        <v>104.2544</v>
      </c>
      <c r="H121" s="6">
        <f t="shared" si="51"/>
        <v>0.98759922022926805</v>
      </c>
      <c r="I121" s="6">
        <f t="shared" si="46"/>
        <v>1.0221921542096857</v>
      </c>
      <c r="AM121" s="1">
        <f t="shared" si="47"/>
        <v>40716</v>
      </c>
      <c r="AN121" s="2">
        <f t="shared" si="48"/>
        <v>1073.95</v>
      </c>
      <c r="AO121" s="2">
        <f t="shared" si="49"/>
        <v>28.588004999999999</v>
      </c>
      <c r="AP121" s="2">
        <f t="shared" si="50"/>
        <v>104.2544</v>
      </c>
      <c r="AR121" s="40">
        <f t="shared" si="52"/>
        <v>-5.7822716417423869E-3</v>
      </c>
      <c r="AS121" s="40">
        <f t="shared" si="53"/>
        <v>-6.0255667083625175E-3</v>
      </c>
      <c r="AU121" s="42">
        <f t="shared" si="54"/>
        <v>5.9192489441693766E-8</v>
      </c>
    </row>
    <row r="122" spans="2:47" x14ac:dyDescent="0.3">
      <c r="B122" s="6">
        <f t="shared" si="45"/>
        <v>2011</v>
      </c>
      <c r="C122" s="5">
        <v>40717</v>
      </c>
      <c r="D122" s="10">
        <v>1076.8800000000001</v>
      </c>
      <c r="E122" s="10">
        <f>VLOOKUP(C122,데이터!$N:$P,2,0)</f>
        <v>28.661770000000004</v>
      </c>
      <c r="F122" s="10">
        <f>VLOOKUP(C122,데이터!$N:$P,3,0)</f>
        <v>103.9554</v>
      </c>
      <c r="H122" s="6">
        <f t="shared" si="51"/>
        <v>0.99014750075742031</v>
      </c>
      <c r="I122" s="6">
        <f t="shared" si="46"/>
        <v>1.0192605229873228</v>
      </c>
      <c r="AM122" s="1">
        <f t="shared" si="47"/>
        <v>40717</v>
      </c>
      <c r="AN122" s="2">
        <f t="shared" si="48"/>
        <v>1076.8800000000001</v>
      </c>
      <c r="AO122" s="2">
        <f t="shared" si="49"/>
        <v>28.661770000000004</v>
      </c>
      <c r="AP122" s="2">
        <f t="shared" si="50"/>
        <v>103.9554</v>
      </c>
      <c r="AR122" s="40">
        <f t="shared" si="52"/>
        <v>2.5802779872190484E-3</v>
      </c>
      <c r="AS122" s="40">
        <f t="shared" si="53"/>
        <v>-2.8679844687611311E-3</v>
      </c>
      <c r="AU122" s="42">
        <f t="shared" si="54"/>
        <v>2.9683563789243179E-5</v>
      </c>
    </row>
    <row r="123" spans="2:47" x14ac:dyDescent="0.3">
      <c r="B123" s="6">
        <f t="shared" si="45"/>
        <v>2011</v>
      </c>
      <c r="C123" s="5">
        <v>40718</v>
      </c>
      <c r="D123" s="10">
        <v>1078.8499999999999</v>
      </c>
      <c r="E123" s="10">
        <f>VLOOKUP(C123,데이터!$N:$P,2,0)</f>
        <v>28.257955000000006</v>
      </c>
      <c r="F123" s="10">
        <f>VLOOKUP(C123,데이터!$N:$P,3,0)</f>
        <v>102.7473</v>
      </c>
      <c r="H123" s="6">
        <f t="shared" si="51"/>
        <v>0.97619733602515302</v>
      </c>
      <c r="I123" s="6">
        <f t="shared" si="46"/>
        <v>1.0074153601788396</v>
      </c>
      <c r="AM123" s="1">
        <f t="shared" si="47"/>
        <v>40718</v>
      </c>
      <c r="AN123" s="2">
        <f t="shared" si="48"/>
        <v>1078.8499999999999</v>
      </c>
      <c r="AO123" s="2">
        <f t="shared" si="49"/>
        <v>28.257955000000006</v>
      </c>
      <c r="AP123" s="2">
        <f t="shared" si="50"/>
        <v>102.7473</v>
      </c>
      <c r="AR123" s="40">
        <f t="shared" si="52"/>
        <v>-1.4088976361194661E-2</v>
      </c>
      <c r="AS123" s="40">
        <f t="shared" si="53"/>
        <v>-1.1621329916483458E-2</v>
      </c>
      <c r="AU123" s="42">
        <f t="shared" si="54"/>
        <v>6.089278976095837E-6</v>
      </c>
    </row>
    <row r="124" spans="2:47" x14ac:dyDescent="0.3">
      <c r="B124" s="6">
        <f t="shared" si="45"/>
        <v>2011</v>
      </c>
      <c r="C124" s="5">
        <v>40721</v>
      </c>
      <c r="D124" s="10">
        <v>1085.5999999999999</v>
      </c>
      <c r="E124" s="10">
        <f>VLOOKUP(C124,데이터!$N:$P,2,0)</f>
        <v>28.512335</v>
      </c>
      <c r="F124" s="10">
        <f>VLOOKUP(C124,데이터!$N:$P,3,0)</f>
        <v>103.66289999999999</v>
      </c>
      <c r="H124" s="6">
        <f t="shared" si="51"/>
        <v>0.9849851297044222</v>
      </c>
      <c r="I124" s="6">
        <f t="shared" si="46"/>
        <v>1.0163926228784896</v>
      </c>
      <c r="AM124" s="1">
        <f t="shared" si="47"/>
        <v>40721</v>
      </c>
      <c r="AN124" s="2">
        <f t="shared" si="48"/>
        <v>1085.5999999999999</v>
      </c>
      <c r="AO124" s="2">
        <f t="shared" si="49"/>
        <v>28.512335</v>
      </c>
      <c r="AP124" s="2">
        <f t="shared" si="50"/>
        <v>103.66289999999999</v>
      </c>
      <c r="AR124" s="40">
        <f t="shared" si="52"/>
        <v>9.0020668516173075E-3</v>
      </c>
      <c r="AS124" s="40">
        <f t="shared" si="53"/>
        <v>8.9111830675843162E-3</v>
      </c>
      <c r="AU124" s="42">
        <f t="shared" si="54"/>
        <v>8.2598622001553941E-9</v>
      </c>
    </row>
    <row r="125" spans="2:47" x14ac:dyDescent="0.3">
      <c r="B125" s="6">
        <f t="shared" si="45"/>
        <v>2011</v>
      </c>
      <c r="C125" s="5">
        <v>40722</v>
      </c>
      <c r="D125" s="10">
        <v>1083.58</v>
      </c>
      <c r="E125" s="10">
        <f>VLOOKUP(C125,데이터!$N:$P,2,0)</f>
        <v>28.935464999999997</v>
      </c>
      <c r="F125" s="10">
        <f>VLOOKUP(C125,데이터!$N:$P,3,0)</f>
        <v>105.01600000000001</v>
      </c>
      <c r="H125" s="6">
        <f t="shared" si="51"/>
        <v>0.99960254907508517</v>
      </c>
      <c r="I125" s="6">
        <f t="shared" si="46"/>
        <v>1.0296594797580183</v>
      </c>
      <c r="AM125" s="1">
        <f t="shared" si="47"/>
        <v>40722</v>
      </c>
      <c r="AN125" s="2">
        <f t="shared" si="48"/>
        <v>1083.58</v>
      </c>
      <c r="AO125" s="2">
        <f t="shared" si="49"/>
        <v>28.935464999999997</v>
      </c>
      <c r="AP125" s="2">
        <f t="shared" si="50"/>
        <v>105.01600000000001</v>
      </c>
      <c r="AR125" s="40">
        <f t="shared" si="52"/>
        <v>1.4840243705048994E-2</v>
      </c>
      <c r="AS125" s="40">
        <f t="shared" si="53"/>
        <v>1.3052885844405449E-2</v>
      </c>
      <c r="AU125" s="42">
        <f t="shared" si="54"/>
        <v>3.194648122004273E-6</v>
      </c>
    </row>
    <row r="126" spans="2:47" x14ac:dyDescent="0.3">
      <c r="B126" s="6">
        <f t="shared" si="45"/>
        <v>2011</v>
      </c>
      <c r="C126" s="5">
        <v>40723</v>
      </c>
      <c r="D126" s="10">
        <v>1076.98</v>
      </c>
      <c r="E126" s="10">
        <f>VLOOKUP(C126,데이터!$N:$P,2,0)</f>
        <v>29.139999999999993</v>
      </c>
      <c r="F126" s="10">
        <f>VLOOKUP(C126,데이터!$N:$P,3,0)</f>
        <v>105.91540000000001</v>
      </c>
      <c r="H126" s="6">
        <f t="shared" si="51"/>
        <v>1.0066684008723543</v>
      </c>
      <c r="I126" s="6">
        <f t="shared" si="46"/>
        <v>1.0384779049131789</v>
      </c>
      <c r="AM126" s="1">
        <f t="shared" si="47"/>
        <v>40723</v>
      </c>
      <c r="AN126" s="2">
        <f t="shared" si="48"/>
        <v>1076.98</v>
      </c>
      <c r="AO126" s="2">
        <f t="shared" si="49"/>
        <v>29.139999999999993</v>
      </c>
      <c r="AP126" s="2">
        <f t="shared" si="50"/>
        <v>105.91540000000001</v>
      </c>
      <c r="AR126" s="40">
        <f t="shared" si="52"/>
        <v>7.068661243218255E-3</v>
      </c>
      <c r="AS126" s="40">
        <f t="shared" si="53"/>
        <v>8.5644092328787114E-3</v>
      </c>
      <c r="AU126" s="42">
        <f t="shared" si="54"/>
        <v>2.237262048573297E-6</v>
      </c>
    </row>
    <row r="127" spans="2:47" x14ac:dyDescent="0.3">
      <c r="B127" s="6">
        <f t="shared" si="45"/>
        <v>2011</v>
      </c>
      <c r="C127" s="5">
        <v>40724</v>
      </c>
      <c r="D127" s="10">
        <v>1067.7</v>
      </c>
      <c r="E127" s="10">
        <f>VLOOKUP(C127,데이터!$N:$P,2,0)</f>
        <v>29.497335</v>
      </c>
      <c r="F127" s="10">
        <f>VLOOKUP(C127,데이터!$N:$P,3,0)</f>
        <v>106.9282</v>
      </c>
      <c r="H127" s="6">
        <f t="shared" si="51"/>
        <v>1.0190128707771493</v>
      </c>
      <c r="I127" s="6">
        <f t="shared" si="46"/>
        <v>1.0484081928797644</v>
      </c>
      <c r="AM127" s="1">
        <f t="shared" si="47"/>
        <v>40724</v>
      </c>
      <c r="AN127" s="2">
        <f t="shared" si="48"/>
        <v>1067.7</v>
      </c>
      <c r="AO127" s="2">
        <f t="shared" si="49"/>
        <v>29.497335</v>
      </c>
      <c r="AP127" s="2">
        <f t="shared" si="50"/>
        <v>106.9282</v>
      </c>
      <c r="AR127" s="40">
        <f t="shared" si="52"/>
        <v>1.2262697323267124E-2</v>
      </c>
      <c r="AS127" s="40">
        <f t="shared" si="53"/>
        <v>9.5623488180189842E-3</v>
      </c>
      <c r="AU127" s="42">
        <f t="shared" si="54"/>
        <v>7.2918820497958654E-6</v>
      </c>
    </row>
    <row r="128" spans="2:47" x14ac:dyDescent="0.3">
      <c r="B128" s="6">
        <f t="shared" si="45"/>
        <v>2011</v>
      </c>
      <c r="C128" s="5">
        <v>40725</v>
      </c>
      <c r="D128" s="10">
        <v>1066.7</v>
      </c>
      <c r="E128" s="10">
        <f>VLOOKUP(C128,데이터!$N:$P,2,0)</f>
        <v>29.957250000000002</v>
      </c>
      <c r="F128" s="10">
        <f>VLOOKUP(C128,데이터!$N:$P,3,0)</f>
        <v>108.5082</v>
      </c>
      <c r="H128" s="6">
        <f t="shared" si="51"/>
        <v>1.0349010621837111</v>
      </c>
      <c r="I128" s="6">
        <f t="shared" si="46"/>
        <v>1.0638997558608119</v>
      </c>
      <c r="AM128" s="1">
        <f t="shared" si="47"/>
        <v>40725</v>
      </c>
      <c r="AN128" s="2">
        <f t="shared" si="48"/>
        <v>1066.7</v>
      </c>
      <c r="AO128" s="2">
        <f t="shared" si="49"/>
        <v>29.957250000000002</v>
      </c>
      <c r="AP128" s="2">
        <f t="shared" si="50"/>
        <v>108.5082</v>
      </c>
      <c r="AR128" s="40">
        <f t="shared" si="52"/>
        <v>1.5591747525666388E-2</v>
      </c>
      <c r="AS128" s="40">
        <f t="shared" si="53"/>
        <v>1.4776270431934746E-2</v>
      </c>
      <c r="AU128" s="42">
        <f t="shared" si="54"/>
        <v>6.6500289040100592E-7</v>
      </c>
    </row>
    <row r="129" spans="2:47" x14ac:dyDescent="0.3">
      <c r="B129" s="6">
        <f t="shared" si="45"/>
        <v>2011</v>
      </c>
      <c r="C129" s="5">
        <v>40729</v>
      </c>
      <c r="D129" s="10">
        <v>1066.18</v>
      </c>
      <c r="E129" s="10">
        <f>VLOOKUP(C129,데이터!$N:$P,2,0)</f>
        <v>30.003520000000002</v>
      </c>
      <c r="F129" s="10">
        <f>VLOOKUP(C129,데이터!$N:$P,3,0)</f>
        <v>108.4191</v>
      </c>
      <c r="H129" s="6">
        <f t="shared" si="51"/>
        <v>1.0364995023658787</v>
      </c>
      <c r="I129" s="6">
        <f t="shared" si="46"/>
        <v>1.0630261493661211</v>
      </c>
      <c r="AM129" s="1">
        <f t="shared" si="47"/>
        <v>40729</v>
      </c>
      <c r="AN129" s="2">
        <f t="shared" si="48"/>
        <v>1066.18</v>
      </c>
      <c r="AO129" s="2">
        <f t="shared" si="49"/>
        <v>30.003520000000002</v>
      </c>
      <c r="AP129" s="2">
        <f t="shared" si="50"/>
        <v>108.4191</v>
      </c>
      <c r="AR129" s="40">
        <f t="shared" si="52"/>
        <v>1.5445342947033591E-3</v>
      </c>
      <c r="AS129" s="40">
        <f t="shared" si="53"/>
        <v>-8.2113609847001001E-4</v>
      </c>
      <c r="AU129" s="42">
        <f t="shared" si="54"/>
        <v>5.5963964091370426E-6</v>
      </c>
    </row>
    <row r="130" spans="2:47" x14ac:dyDescent="0.3">
      <c r="B130" s="6">
        <f t="shared" ref="B130:B193" si="55">YEAR(C130)</f>
        <v>2011</v>
      </c>
      <c r="C130" s="5">
        <v>40730</v>
      </c>
      <c r="D130" s="10">
        <v>1063.43</v>
      </c>
      <c r="E130" s="10">
        <f>VLOOKUP(C130,데이터!$N:$P,2,0)</f>
        <v>29.993735000000004</v>
      </c>
      <c r="F130" s="10">
        <f>VLOOKUP(C130,데이터!$N:$P,3,0)</f>
        <v>108.5487</v>
      </c>
      <c r="H130" s="6">
        <f t="shared" si="51"/>
        <v>1.036161470440603</v>
      </c>
      <c r="I130" s="6">
        <f t="shared" si="46"/>
        <v>1.0642968497220346</v>
      </c>
      <c r="AM130" s="1">
        <f t="shared" si="47"/>
        <v>40730</v>
      </c>
      <c r="AN130" s="2">
        <f t="shared" si="48"/>
        <v>1063.43</v>
      </c>
      <c r="AO130" s="2">
        <f t="shared" si="49"/>
        <v>29.993735000000004</v>
      </c>
      <c r="AP130" s="2">
        <f t="shared" si="50"/>
        <v>108.5487</v>
      </c>
      <c r="AR130" s="40">
        <f t="shared" si="52"/>
        <v>-3.2612840093415585E-4</v>
      </c>
      <c r="AS130" s="40">
        <f t="shared" si="53"/>
        <v>1.1953613339346081E-3</v>
      </c>
      <c r="AU130" s="42">
        <f t="shared" si="54"/>
        <v>2.3149310133110214E-6</v>
      </c>
    </row>
    <row r="131" spans="2:47" x14ac:dyDescent="0.3">
      <c r="B131" s="6">
        <f t="shared" si="55"/>
        <v>2011</v>
      </c>
      <c r="C131" s="5">
        <v>40731</v>
      </c>
      <c r="D131" s="10">
        <v>1064.05</v>
      </c>
      <c r="E131" s="10">
        <f>VLOOKUP(C131,데이터!$N:$P,2,0)</f>
        <v>30.392595</v>
      </c>
      <c r="F131" s="10">
        <f>VLOOKUP(C131,데이터!$N:$P,3,0)</f>
        <v>109.67489999999999</v>
      </c>
      <c r="H131" s="6">
        <f t="shared" si="51"/>
        <v>1.0499404600896061</v>
      </c>
      <c r="I131" s="6">
        <f t="shared" ref="I131:I194" si="56">I130*(F131/F130)</f>
        <v>1.0753390005000445</v>
      </c>
      <c r="AM131" s="1">
        <f t="shared" ref="AM131:AM194" si="57">C131</f>
        <v>40731</v>
      </c>
      <c r="AN131" s="2">
        <f t="shared" ref="AN131:AN194" si="58">D131</f>
        <v>1064.05</v>
      </c>
      <c r="AO131" s="2">
        <f t="shared" ref="AO131:AO194" si="59">E131</f>
        <v>30.392595</v>
      </c>
      <c r="AP131" s="2">
        <f t="shared" ref="AP131:AP194" si="60">F131</f>
        <v>109.67489999999999</v>
      </c>
      <c r="AR131" s="40">
        <f t="shared" si="52"/>
        <v>1.329811042205975E-2</v>
      </c>
      <c r="AS131" s="40">
        <f t="shared" si="53"/>
        <v>1.0375066675142097E-2</v>
      </c>
      <c r="AU131" s="42">
        <f t="shared" si="54"/>
        <v>8.544184746394391E-6</v>
      </c>
    </row>
    <row r="132" spans="2:47" x14ac:dyDescent="0.3">
      <c r="B132" s="6">
        <f t="shared" si="55"/>
        <v>2011</v>
      </c>
      <c r="C132" s="5">
        <v>40732</v>
      </c>
      <c r="D132" s="10">
        <v>1057.05</v>
      </c>
      <c r="E132" s="10">
        <f>VLOOKUP(C132,데이터!$N:$P,2,0)</f>
        <v>30.178620000000002</v>
      </c>
      <c r="F132" s="10">
        <f>VLOOKUP(C132,데이터!$N:$P,3,0)</f>
        <v>108.89709999999999</v>
      </c>
      <c r="H132" s="6">
        <f t="shared" ref="H132:H195" si="61">H131*(E132/E131)</f>
        <v>1.0425484947129191</v>
      </c>
      <c r="I132" s="6">
        <f t="shared" si="56"/>
        <v>1.0677128374072227</v>
      </c>
      <c r="AM132" s="1">
        <f t="shared" si="57"/>
        <v>40732</v>
      </c>
      <c r="AN132" s="2">
        <f t="shared" si="58"/>
        <v>1057.05</v>
      </c>
      <c r="AO132" s="2">
        <f t="shared" si="59"/>
        <v>30.178620000000002</v>
      </c>
      <c r="AP132" s="2">
        <f t="shared" si="60"/>
        <v>108.89709999999999</v>
      </c>
      <c r="AR132" s="40">
        <f t="shared" ref="AR132:AR195" si="62">AO132/AO131-1</f>
        <v>-7.0403662471071327E-3</v>
      </c>
      <c r="AS132" s="40">
        <f t="shared" ref="AS132:AS195" si="63">AP132/AP131-1</f>
        <v>-7.0918687867506103E-3</v>
      </c>
      <c r="AU132" s="42">
        <f t="shared" ref="AU132:AU195" si="64">(AR132-AS132)^2</f>
        <v>2.6525115897279835E-9</v>
      </c>
    </row>
    <row r="133" spans="2:47" x14ac:dyDescent="0.3">
      <c r="B133" s="6">
        <f t="shared" si="55"/>
        <v>2011</v>
      </c>
      <c r="C133" s="5">
        <v>40735</v>
      </c>
      <c r="D133" s="10">
        <v>1058.1300000000001</v>
      </c>
      <c r="E133" s="10">
        <f>VLOOKUP(C133,데이터!$N:$P,2,0)</f>
        <v>29.556130000000003</v>
      </c>
      <c r="F133" s="10">
        <f>VLOOKUP(C133,데이터!$N:$P,3,0)</f>
        <v>106.9282</v>
      </c>
      <c r="H133" s="6">
        <f t="shared" si="61"/>
        <v>1.0210439987328563</v>
      </c>
      <c r="I133" s="6">
        <f t="shared" si="56"/>
        <v>1.0484081928797644</v>
      </c>
      <c r="AM133" s="1">
        <f t="shared" si="57"/>
        <v>40735</v>
      </c>
      <c r="AN133" s="2">
        <f t="shared" si="58"/>
        <v>1058.1300000000001</v>
      </c>
      <c r="AO133" s="2">
        <f t="shared" si="59"/>
        <v>29.556130000000003</v>
      </c>
      <c r="AP133" s="2">
        <f t="shared" si="60"/>
        <v>106.9282</v>
      </c>
      <c r="AR133" s="40">
        <f t="shared" si="62"/>
        <v>-2.0626854375713655E-2</v>
      </c>
      <c r="AS133" s="40">
        <f t="shared" si="63"/>
        <v>-1.8080371286287589E-2</v>
      </c>
      <c r="AU133" s="42">
        <f t="shared" si="64"/>
        <v>6.4845761247329214E-6</v>
      </c>
    </row>
    <row r="134" spans="2:47" x14ac:dyDescent="0.3">
      <c r="B134" s="6">
        <f t="shared" si="55"/>
        <v>2011</v>
      </c>
      <c r="C134" s="5">
        <v>40736</v>
      </c>
      <c r="D134" s="10">
        <v>1066.4000000000001</v>
      </c>
      <c r="E134" s="10">
        <f>VLOOKUP(C134,데이터!$N:$P,2,0)</f>
        <v>29.243389999999998</v>
      </c>
      <c r="F134" s="10">
        <f>VLOOKUP(C134,데이터!$N:$P,3,0)</f>
        <v>106.46639999999999</v>
      </c>
      <c r="H134" s="6">
        <f t="shared" si="61"/>
        <v>1.0102401045774403</v>
      </c>
      <c r="I134" s="6">
        <f t="shared" si="56"/>
        <v>1.0438803423831517</v>
      </c>
      <c r="AM134" s="1">
        <f t="shared" si="57"/>
        <v>40736</v>
      </c>
      <c r="AN134" s="2">
        <f t="shared" si="58"/>
        <v>1066.4000000000001</v>
      </c>
      <c r="AO134" s="2">
        <f t="shared" si="59"/>
        <v>29.243389999999998</v>
      </c>
      <c r="AP134" s="2">
        <f t="shared" si="60"/>
        <v>106.46639999999999</v>
      </c>
      <c r="AR134" s="40">
        <f t="shared" si="62"/>
        <v>-1.0581222913825461E-2</v>
      </c>
      <c r="AS134" s="40">
        <f t="shared" si="63"/>
        <v>-4.3187858768782839E-3</v>
      </c>
      <c r="AU134" s="42">
        <f t="shared" si="64"/>
        <v>3.9218117641727742E-5</v>
      </c>
    </row>
    <row r="135" spans="2:47" x14ac:dyDescent="0.3">
      <c r="B135" s="6">
        <f t="shared" si="55"/>
        <v>2011</v>
      </c>
      <c r="C135" s="5">
        <v>40737</v>
      </c>
      <c r="D135" s="10">
        <v>1060.42</v>
      </c>
      <c r="E135" s="10">
        <f>VLOOKUP(C135,데이터!$N:$P,2,0)</f>
        <v>29.341170000000005</v>
      </c>
      <c r="F135" s="10">
        <f>VLOOKUP(C135,데이터!$N:$P,3,0)</f>
        <v>106.8229</v>
      </c>
      <c r="H135" s="6">
        <f t="shared" si="61"/>
        <v>1.0136180056150965</v>
      </c>
      <c r="I135" s="6">
        <f t="shared" si="56"/>
        <v>1.0473757488405844</v>
      </c>
      <c r="AM135" s="1">
        <f t="shared" si="57"/>
        <v>40737</v>
      </c>
      <c r="AN135" s="2">
        <f t="shared" si="58"/>
        <v>1060.42</v>
      </c>
      <c r="AO135" s="2">
        <f t="shared" si="59"/>
        <v>29.341170000000005</v>
      </c>
      <c r="AP135" s="2">
        <f t="shared" si="60"/>
        <v>106.8229</v>
      </c>
      <c r="AR135" s="40">
        <f t="shared" si="62"/>
        <v>3.3436615932695979E-3</v>
      </c>
      <c r="AS135" s="40">
        <f t="shared" si="63"/>
        <v>3.3484742604239504E-3</v>
      </c>
      <c r="AU135" s="42">
        <f t="shared" si="64"/>
        <v>2.3161765138583082E-11</v>
      </c>
    </row>
    <row r="136" spans="2:47" x14ac:dyDescent="0.3">
      <c r="B136" s="6">
        <f t="shared" si="55"/>
        <v>2011</v>
      </c>
      <c r="C136" s="5">
        <v>40738</v>
      </c>
      <c r="D136" s="10">
        <v>1058.45</v>
      </c>
      <c r="E136" s="10">
        <f>VLOOKUP(C136,데이터!$N:$P,2,0)</f>
        <v>28.982120000000002</v>
      </c>
      <c r="F136" s="10">
        <f>VLOOKUP(C136,데이터!$N:$P,3,0)</f>
        <v>106.0856</v>
      </c>
      <c r="H136" s="6">
        <f t="shared" si="61"/>
        <v>1.001214289440312</v>
      </c>
      <c r="I136" s="6">
        <f t="shared" si="56"/>
        <v>1.0401466796089855</v>
      </c>
      <c r="AM136" s="1">
        <f t="shared" si="57"/>
        <v>40738</v>
      </c>
      <c r="AN136" s="2">
        <f t="shared" si="58"/>
        <v>1058.45</v>
      </c>
      <c r="AO136" s="2">
        <f t="shared" si="59"/>
        <v>28.982120000000002</v>
      </c>
      <c r="AP136" s="2">
        <f t="shared" si="60"/>
        <v>106.0856</v>
      </c>
      <c r="AR136" s="40">
        <f t="shared" si="62"/>
        <v>-1.223707166414989E-2</v>
      </c>
      <c r="AS136" s="40">
        <f t="shared" si="63"/>
        <v>-6.9020781124646824E-3</v>
      </c>
      <c r="AU136" s="42">
        <f t="shared" si="64"/>
        <v>2.8462156196522746E-5</v>
      </c>
    </row>
    <row r="137" spans="2:47" x14ac:dyDescent="0.3">
      <c r="B137" s="6">
        <f t="shared" si="55"/>
        <v>2011</v>
      </c>
      <c r="C137" s="5">
        <v>40739</v>
      </c>
      <c r="D137" s="10">
        <v>1057.9000000000001</v>
      </c>
      <c r="E137" s="10">
        <f>VLOOKUP(C137,데이터!$N:$P,2,0)</f>
        <v>29.26107</v>
      </c>
      <c r="F137" s="10">
        <f>VLOOKUP(C137,데이터!$N:$P,3,0)</f>
        <v>106.7013</v>
      </c>
      <c r="H137" s="6">
        <f t="shared" si="61"/>
        <v>1.0108508766202482</v>
      </c>
      <c r="I137" s="6">
        <f t="shared" si="56"/>
        <v>1.0461834867782456</v>
      </c>
      <c r="AM137" s="1">
        <f t="shared" si="57"/>
        <v>40739</v>
      </c>
      <c r="AN137" s="2">
        <f t="shared" si="58"/>
        <v>1057.9000000000001</v>
      </c>
      <c r="AO137" s="2">
        <f t="shared" si="59"/>
        <v>29.26107</v>
      </c>
      <c r="AP137" s="2">
        <f t="shared" si="60"/>
        <v>106.7013</v>
      </c>
      <c r="AR137" s="40">
        <f t="shared" si="62"/>
        <v>9.6248997657866209E-3</v>
      </c>
      <c r="AS137" s="40">
        <f t="shared" si="63"/>
        <v>5.8038037207688298E-3</v>
      </c>
      <c r="AU137" s="42">
        <f t="shared" si="64"/>
        <v>1.4600774985250604E-5</v>
      </c>
    </row>
    <row r="138" spans="2:47" x14ac:dyDescent="0.3">
      <c r="B138" s="6">
        <f t="shared" si="55"/>
        <v>2011</v>
      </c>
      <c r="C138" s="5">
        <v>40742</v>
      </c>
      <c r="D138" s="10">
        <v>1060.8800000000001</v>
      </c>
      <c r="E138" s="10">
        <f>VLOOKUP(C138,데이터!$N:$P,2,0)</f>
        <v>28.977555000000002</v>
      </c>
      <c r="F138" s="10">
        <f>VLOOKUP(C138,데이터!$N:$P,3,0)</f>
        <v>105.8263</v>
      </c>
      <c r="H138" s="6">
        <f t="shared" si="61"/>
        <v>1.0010565872697565</v>
      </c>
      <c r="I138" s="6">
        <f t="shared" si="56"/>
        <v>1.0376042984184883</v>
      </c>
      <c r="AM138" s="1">
        <f t="shared" si="57"/>
        <v>40742</v>
      </c>
      <c r="AN138" s="2">
        <f t="shared" si="58"/>
        <v>1060.8800000000001</v>
      </c>
      <c r="AO138" s="2">
        <f t="shared" si="59"/>
        <v>28.977555000000002</v>
      </c>
      <c r="AP138" s="2">
        <f t="shared" si="60"/>
        <v>105.8263</v>
      </c>
      <c r="AR138" s="40">
        <f t="shared" si="62"/>
        <v>-9.6891535408649698E-3</v>
      </c>
      <c r="AS138" s="40">
        <f t="shared" si="63"/>
        <v>-8.2004624123604986E-3</v>
      </c>
      <c r="AU138" s="42">
        <f t="shared" si="64"/>
        <v>2.2162012760879161E-6</v>
      </c>
    </row>
    <row r="139" spans="2:47" x14ac:dyDescent="0.3">
      <c r="B139" s="6">
        <f t="shared" si="55"/>
        <v>2011</v>
      </c>
      <c r="C139" s="5">
        <v>40743</v>
      </c>
      <c r="D139" s="10">
        <v>1059.68</v>
      </c>
      <c r="E139" s="10">
        <f>VLOOKUP(C139,데이터!$N:$P,2,0)</f>
        <v>29.611310000000003</v>
      </c>
      <c r="F139" s="10">
        <f>VLOOKUP(C139,데이터!$N:$P,3,0)</f>
        <v>107.544</v>
      </c>
      <c r="H139" s="6">
        <f t="shared" si="61"/>
        <v>1.0229502431515294</v>
      </c>
      <c r="I139" s="6">
        <f t="shared" si="56"/>
        <v>1.054445980527694</v>
      </c>
      <c r="AM139" s="1">
        <f t="shared" si="57"/>
        <v>40743</v>
      </c>
      <c r="AN139" s="2">
        <f t="shared" si="58"/>
        <v>1059.68</v>
      </c>
      <c r="AO139" s="2">
        <f t="shared" si="59"/>
        <v>29.611310000000003</v>
      </c>
      <c r="AP139" s="2">
        <f t="shared" si="60"/>
        <v>107.544</v>
      </c>
      <c r="AR139" s="40">
        <f t="shared" si="62"/>
        <v>2.1870547739448742E-2</v>
      </c>
      <c r="AS139" s="40">
        <f t="shared" si="63"/>
        <v>1.6231314899982197E-2</v>
      </c>
      <c r="AU139" s="42">
        <f t="shared" si="64"/>
        <v>3.1800947017717921E-5</v>
      </c>
    </row>
    <row r="140" spans="2:47" x14ac:dyDescent="0.3">
      <c r="B140" s="6">
        <f t="shared" si="55"/>
        <v>2011</v>
      </c>
      <c r="C140" s="5">
        <v>40744</v>
      </c>
      <c r="D140" s="10">
        <v>1055.25</v>
      </c>
      <c r="E140" s="10">
        <f>VLOOKUP(C140,데이터!$N:$P,2,0)</f>
        <v>29.532454999999999</v>
      </c>
      <c r="F140" s="10">
        <f>VLOOKUP(C140,데이터!$N:$P,3,0)</f>
        <v>107.47920000000001</v>
      </c>
      <c r="H140" s="6">
        <f t="shared" si="61"/>
        <v>1.0202261238395598</v>
      </c>
      <c r="I140" s="6">
        <f t="shared" si="56"/>
        <v>1.0538106303497372</v>
      </c>
      <c r="AM140" s="1">
        <f t="shared" si="57"/>
        <v>40744</v>
      </c>
      <c r="AN140" s="2">
        <f t="shared" si="58"/>
        <v>1055.25</v>
      </c>
      <c r="AO140" s="2">
        <f t="shared" si="59"/>
        <v>29.532454999999999</v>
      </c>
      <c r="AP140" s="2">
        <f t="shared" si="60"/>
        <v>107.47920000000001</v>
      </c>
      <c r="AR140" s="40">
        <f t="shared" si="62"/>
        <v>-2.6630027513137033E-3</v>
      </c>
      <c r="AS140" s="40">
        <f t="shared" si="63"/>
        <v>-6.0254407498316898E-4</v>
      </c>
      <c r="AU140" s="42">
        <f t="shared" si="64"/>
        <v>4.2454899568657776E-6</v>
      </c>
    </row>
    <row r="141" spans="2:47" x14ac:dyDescent="0.3">
      <c r="B141" s="6">
        <f t="shared" si="55"/>
        <v>2011</v>
      </c>
      <c r="C141" s="5">
        <v>40745</v>
      </c>
      <c r="D141" s="10">
        <v>1054.7</v>
      </c>
      <c r="E141" s="10">
        <f>VLOOKUP(C141,데이터!$N:$P,2,0)</f>
        <v>29.828939999999999</v>
      </c>
      <c r="F141" s="10">
        <f>VLOOKUP(C141,데이터!$N:$P,3,0)</f>
        <v>108.97</v>
      </c>
      <c r="H141" s="6">
        <f t="shared" si="61"/>
        <v>1.0304684739024508</v>
      </c>
      <c r="I141" s="6">
        <f t="shared" si="56"/>
        <v>1.0684276063574241</v>
      </c>
      <c r="AM141" s="1">
        <f t="shared" si="57"/>
        <v>40745</v>
      </c>
      <c r="AN141" s="2">
        <f t="shared" si="58"/>
        <v>1054.7</v>
      </c>
      <c r="AO141" s="2">
        <f t="shared" si="59"/>
        <v>29.828939999999999</v>
      </c>
      <c r="AP141" s="2">
        <f t="shared" si="60"/>
        <v>108.97</v>
      </c>
      <c r="AR141" s="40">
        <f t="shared" si="62"/>
        <v>1.0039294058011849E-2</v>
      </c>
      <c r="AS141" s="40">
        <f t="shared" si="63"/>
        <v>1.387059077477315E-2</v>
      </c>
      <c r="AU141" s="42">
        <f t="shared" si="64"/>
        <v>1.4678834531865925E-5</v>
      </c>
    </row>
    <row r="142" spans="2:47" x14ac:dyDescent="0.3">
      <c r="B142" s="6">
        <f t="shared" si="55"/>
        <v>2011</v>
      </c>
      <c r="C142" s="5">
        <v>40746</v>
      </c>
      <c r="D142" s="10">
        <v>1051.9000000000001</v>
      </c>
      <c r="E142" s="10">
        <f>VLOOKUP(C142,데이터!$N:$P,2,0)</f>
        <v>30.130714999999999</v>
      </c>
      <c r="F142" s="10">
        <f>VLOOKUP(C142,데이터!$N:$P,3,0)</f>
        <v>109.04300000000001</v>
      </c>
      <c r="H142" s="6">
        <f t="shared" si="61"/>
        <v>1.0408935719351637</v>
      </c>
      <c r="I142" s="6">
        <f t="shared" si="56"/>
        <v>1.0691433557862953</v>
      </c>
      <c r="AM142" s="1">
        <f t="shared" si="57"/>
        <v>40746</v>
      </c>
      <c r="AN142" s="2">
        <f t="shared" si="58"/>
        <v>1051.9000000000001</v>
      </c>
      <c r="AO142" s="2">
        <f t="shared" si="59"/>
        <v>30.130714999999999</v>
      </c>
      <c r="AP142" s="2">
        <f t="shared" si="60"/>
        <v>109.04300000000001</v>
      </c>
      <c r="AR142" s="40">
        <f t="shared" si="62"/>
        <v>1.0116852962257505E-2</v>
      </c>
      <c r="AS142" s="40">
        <f t="shared" si="63"/>
        <v>6.699091493072018E-4</v>
      </c>
      <c r="AU142" s="42">
        <f t="shared" si="64"/>
        <v>8.9244747405040027E-5</v>
      </c>
    </row>
    <row r="143" spans="2:47" x14ac:dyDescent="0.3">
      <c r="B143" s="6">
        <f t="shared" si="55"/>
        <v>2011</v>
      </c>
      <c r="C143" s="5">
        <v>40749</v>
      </c>
      <c r="D143" s="10">
        <v>1056.0999999999999</v>
      </c>
      <c r="E143" s="10">
        <f>VLOOKUP(C143,데이터!$N:$P,2,0)</f>
        <v>29.925005000000002</v>
      </c>
      <c r="F143" s="10">
        <f>VLOOKUP(C143,데이터!$N:$P,3,0)</f>
        <v>108.4353</v>
      </c>
      <c r="H143" s="6">
        <f t="shared" si="61"/>
        <v>1.0337871286701175</v>
      </c>
      <c r="I143" s="6">
        <f t="shared" si="56"/>
        <v>1.06318498691061</v>
      </c>
      <c r="AM143" s="1">
        <f t="shared" si="57"/>
        <v>40749</v>
      </c>
      <c r="AN143" s="2">
        <f t="shared" si="58"/>
        <v>1056.0999999999999</v>
      </c>
      <c r="AO143" s="2">
        <f t="shared" si="59"/>
        <v>29.925005000000002</v>
      </c>
      <c r="AP143" s="2">
        <f t="shared" si="60"/>
        <v>108.4353</v>
      </c>
      <c r="AR143" s="40">
        <f t="shared" si="62"/>
        <v>-6.8272525228822989E-3</v>
      </c>
      <c r="AS143" s="40">
        <f t="shared" si="63"/>
        <v>-5.5730308227029957E-3</v>
      </c>
      <c r="AU143" s="42">
        <f t="shared" si="64"/>
        <v>1.5730720732006619E-6</v>
      </c>
    </row>
    <row r="144" spans="2:47" x14ac:dyDescent="0.3">
      <c r="B144" s="6">
        <f t="shared" si="55"/>
        <v>2011</v>
      </c>
      <c r="C144" s="5">
        <v>40750</v>
      </c>
      <c r="D144" s="10">
        <v>1051.75</v>
      </c>
      <c r="E144" s="10">
        <f>VLOOKUP(C144,데이터!$N:$P,2,0)</f>
        <v>29.936755000000002</v>
      </c>
      <c r="F144" s="10">
        <f>VLOOKUP(C144,데이터!$N:$P,3,0)</f>
        <v>108.0301</v>
      </c>
      <c r="H144" s="6">
        <f t="shared" si="61"/>
        <v>1.0341930433478885</v>
      </c>
      <c r="I144" s="6">
        <f t="shared" si="56"/>
        <v>1.0592120873410402</v>
      </c>
      <c r="AM144" s="1">
        <f t="shared" si="57"/>
        <v>40750</v>
      </c>
      <c r="AN144" s="2">
        <f t="shared" si="58"/>
        <v>1051.75</v>
      </c>
      <c r="AO144" s="2">
        <f t="shared" si="59"/>
        <v>29.936755000000002</v>
      </c>
      <c r="AP144" s="2">
        <f t="shared" si="60"/>
        <v>108.0301</v>
      </c>
      <c r="AR144" s="40">
        <f t="shared" si="62"/>
        <v>3.9264822177975667E-4</v>
      </c>
      <c r="AS144" s="40">
        <f t="shared" si="63"/>
        <v>-3.7367905101013399E-3</v>
      </c>
      <c r="AU144" s="42">
        <f t="shared" si="64"/>
        <v>1.7052264240359759E-5</v>
      </c>
    </row>
    <row r="145" spans="2:47" x14ac:dyDescent="0.3">
      <c r="B145" s="6">
        <f t="shared" si="55"/>
        <v>2011</v>
      </c>
      <c r="C145" s="5">
        <v>40751</v>
      </c>
      <c r="D145" s="10">
        <v>1050.02</v>
      </c>
      <c r="E145" s="10">
        <f>VLOOKUP(C145,데이터!$N:$P,2,0)</f>
        <v>29.143674999999998</v>
      </c>
      <c r="F145" s="10">
        <f>VLOOKUP(C145,데이터!$N:$P,3,0)</f>
        <v>105.8182</v>
      </c>
      <c r="H145" s="6">
        <f t="shared" si="61"/>
        <v>1.0067953571651895</v>
      </c>
      <c r="I145" s="6">
        <f t="shared" si="56"/>
        <v>1.0375248796462435</v>
      </c>
      <c r="AM145" s="1">
        <f t="shared" si="57"/>
        <v>40751</v>
      </c>
      <c r="AN145" s="2">
        <f t="shared" si="58"/>
        <v>1050.02</v>
      </c>
      <c r="AO145" s="2">
        <f t="shared" si="59"/>
        <v>29.143674999999998</v>
      </c>
      <c r="AP145" s="2">
        <f t="shared" si="60"/>
        <v>105.8182</v>
      </c>
      <c r="AR145" s="40">
        <f t="shared" si="62"/>
        <v>-2.649184923349257E-2</v>
      </c>
      <c r="AS145" s="40">
        <f t="shared" si="63"/>
        <v>-2.047484913926767E-2</v>
      </c>
      <c r="AU145" s="42">
        <f t="shared" si="64"/>
        <v>3.6204290133902459E-5</v>
      </c>
    </row>
    <row r="146" spans="2:47" x14ac:dyDescent="0.3">
      <c r="B146" s="6">
        <f t="shared" si="55"/>
        <v>2011</v>
      </c>
      <c r="C146" s="5">
        <v>40752</v>
      </c>
      <c r="D146" s="10">
        <v>1051.55</v>
      </c>
      <c r="E146" s="10">
        <f>VLOOKUP(C146,데이터!$N:$P,2,0)</f>
        <v>29.045670000000005</v>
      </c>
      <c r="F146" s="10">
        <f>VLOOKUP(C146,데이터!$N:$P,3,0)</f>
        <v>105.5103</v>
      </c>
      <c r="H146" s="6">
        <f t="shared" si="61"/>
        <v>1.0034096832932784</v>
      </c>
      <c r="I146" s="6">
        <f t="shared" si="56"/>
        <v>1.0345059858222787</v>
      </c>
      <c r="AM146" s="1">
        <f t="shared" si="57"/>
        <v>40752</v>
      </c>
      <c r="AN146" s="2">
        <f t="shared" si="58"/>
        <v>1051.55</v>
      </c>
      <c r="AO146" s="2">
        <f t="shared" si="59"/>
        <v>29.045670000000005</v>
      </c>
      <c r="AP146" s="2">
        <f t="shared" si="60"/>
        <v>105.5103</v>
      </c>
      <c r="AR146" s="40">
        <f t="shared" si="62"/>
        <v>-3.3628222933447249E-3</v>
      </c>
      <c r="AS146" s="40">
        <f t="shared" si="63"/>
        <v>-2.9097074038303417E-3</v>
      </c>
      <c r="AU146" s="42">
        <f t="shared" si="64"/>
        <v>2.0531310309963176E-7</v>
      </c>
    </row>
    <row r="147" spans="2:47" x14ac:dyDescent="0.3">
      <c r="B147" s="6">
        <f t="shared" si="55"/>
        <v>2011</v>
      </c>
      <c r="C147" s="5">
        <v>40753</v>
      </c>
      <c r="D147" s="10">
        <v>1054.0999999999999</v>
      </c>
      <c r="E147" s="10">
        <f>VLOOKUP(C147,데이터!$N:$P,2,0)</f>
        <v>28.851410000000001</v>
      </c>
      <c r="F147" s="10">
        <f>VLOOKUP(C147,데이터!$N:$P,3,0)</f>
        <v>104.78919999999999</v>
      </c>
      <c r="H147" s="6">
        <f t="shared" si="61"/>
        <v>0.99669879092699609</v>
      </c>
      <c r="I147" s="6">
        <f t="shared" si="56"/>
        <v>1.0274357541351691</v>
      </c>
      <c r="AM147" s="1">
        <f t="shared" si="57"/>
        <v>40753</v>
      </c>
      <c r="AN147" s="2">
        <f t="shared" si="58"/>
        <v>1054.0999999999999</v>
      </c>
      <c r="AO147" s="2">
        <f t="shared" si="59"/>
        <v>28.851410000000001</v>
      </c>
      <c r="AP147" s="2">
        <f t="shared" si="60"/>
        <v>104.78919999999999</v>
      </c>
      <c r="AR147" s="40">
        <f t="shared" si="62"/>
        <v>-6.6880881040101148E-3</v>
      </c>
      <c r="AS147" s="40">
        <f t="shared" si="63"/>
        <v>-6.8344038449327238E-3</v>
      </c>
      <c r="AU147" s="42">
        <f t="shared" si="64"/>
        <v>2.1408296041732043E-8</v>
      </c>
    </row>
    <row r="148" spans="2:47" x14ac:dyDescent="0.3">
      <c r="B148" s="6">
        <f t="shared" si="55"/>
        <v>2011</v>
      </c>
      <c r="C148" s="5">
        <v>40756</v>
      </c>
      <c r="D148" s="10">
        <v>1050.52</v>
      </c>
      <c r="E148" s="10">
        <f>VLOOKUP(C148,데이터!$N:$P,2,0)</f>
        <v>28.726815000000002</v>
      </c>
      <c r="F148" s="10">
        <f>VLOOKUP(C148,데이터!$N:$P,3,0)</f>
        <v>104.34350000000001</v>
      </c>
      <c r="H148" s="6">
        <f t="shared" si="61"/>
        <v>0.99239454077577138</v>
      </c>
      <c r="I148" s="6">
        <f t="shared" si="56"/>
        <v>1.0230657607043763</v>
      </c>
      <c r="AM148" s="1">
        <f t="shared" si="57"/>
        <v>40756</v>
      </c>
      <c r="AN148" s="2">
        <f t="shared" si="58"/>
        <v>1050.52</v>
      </c>
      <c r="AO148" s="2">
        <f t="shared" si="59"/>
        <v>28.726815000000002</v>
      </c>
      <c r="AP148" s="2">
        <f t="shared" si="60"/>
        <v>104.34350000000001</v>
      </c>
      <c r="AR148" s="40">
        <f t="shared" si="62"/>
        <v>-4.3185064438790999E-3</v>
      </c>
      <c r="AS148" s="40">
        <f t="shared" si="63"/>
        <v>-4.2533009126893839E-3</v>
      </c>
      <c r="AU148" s="42">
        <f t="shared" si="64"/>
        <v>4.2517612977330195E-9</v>
      </c>
    </row>
    <row r="149" spans="2:47" x14ac:dyDescent="0.3">
      <c r="B149" s="6">
        <f t="shared" si="55"/>
        <v>2011</v>
      </c>
      <c r="C149" s="5">
        <v>40757</v>
      </c>
      <c r="D149" s="10">
        <v>1050.8</v>
      </c>
      <c r="E149" s="10">
        <f>VLOOKUP(C149,데이터!$N:$P,2,0)</f>
        <v>27.917104999999999</v>
      </c>
      <c r="F149" s="10">
        <f>VLOOKUP(C149,데이터!$N:$P,3,0)</f>
        <v>101.6778</v>
      </c>
      <c r="H149" s="6">
        <f t="shared" si="61"/>
        <v>0.96442235577678859</v>
      </c>
      <c r="I149" s="6">
        <f t="shared" si="56"/>
        <v>0.99692914080654205</v>
      </c>
      <c r="AM149" s="1">
        <f t="shared" si="57"/>
        <v>40757</v>
      </c>
      <c r="AN149" s="2">
        <f t="shared" si="58"/>
        <v>1050.8</v>
      </c>
      <c r="AO149" s="2">
        <f t="shared" si="59"/>
        <v>27.917104999999999</v>
      </c>
      <c r="AP149" s="2">
        <f t="shared" si="60"/>
        <v>101.6778</v>
      </c>
      <c r="AR149" s="40">
        <f t="shared" si="62"/>
        <v>-2.8186556706686905E-2</v>
      </c>
      <c r="AS149" s="40">
        <f t="shared" si="63"/>
        <v>-2.5547350817252679E-2</v>
      </c>
      <c r="AU149" s="42">
        <f t="shared" si="64"/>
        <v>6.9654077268243059E-6</v>
      </c>
    </row>
    <row r="150" spans="2:47" x14ac:dyDescent="0.3">
      <c r="B150" s="6">
        <f t="shared" si="55"/>
        <v>2011</v>
      </c>
      <c r="C150" s="5">
        <v>40758</v>
      </c>
      <c r="D150" s="10">
        <v>1060.3499999999999</v>
      </c>
      <c r="E150" s="10">
        <f>VLOOKUP(C150,데이터!$N:$P,2,0)</f>
        <v>28.097220000000004</v>
      </c>
      <c r="F150" s="10">
        <f>VLOOKUP(C150,데이터!$N:$P,3,0)</f>
        <v>102.22880000000001</v>
      </c>
      <c r="H150" s="6">
        <f t="shared" si="61"/>
        <v>0.97064459596289465</v>
      </c>
      <c r="I150" s="6">
        <f t="shared" si="56"/>
        <v>1.002331578276515</v>
      </c>
      <c r="AM150" s="1">
        <f t="shared" si="57"/>
        <v>40758</v>
      </c>
      <c r="AN150" s="2">
        <f t="shared" si="58"/>
        <v>1060.3499999999999</v>
      </c>
      <c r="AO150" s="2">
        <f t="shared" si="59"/>
        <v>28.097220000000004</v>
      </c>
      <c r="AP150" s="2">
        <f t="shared" si="60"/>
        <v>102.22880000000001</v>
      </c>
      <c r="AR150" s="40">
        <f t="shared" si="62"/>
        <v>6.4517792944507324E-3</v>
      </c>
      <c r="AS150" s="40">
        <f t="shared" si="63"/>
        <v>5.4190786976116012E-3</v>
      </c>
      <c r="AU150" s="42">
        <f t="shared" si="64"/>
        <v>1.0664705227118978E-6</v>
      </c>
    </row>
    <row r="151" spans="2:47" x14ac:dyDescent="0.3">
      <c r="B151" s="6">
        <f t="shared" si="55"/>
        <v>2011</v>
      </c>
      <c r="C151" s="5">
        <v>40759</v>
      </c>
      <c r="D151" s="10">
        <v>1061.68</v>
      </c>
      <c r="E151" s="10">
        <f>VLOOKUP(C151,데이터!$N:$P,2,0)</f>
        <v>26.531600000000005</v>
      </c>
      <c r="F151" s="10">
        <f>VLOOKUP(C151,데이터!$N:$P,3,0)</f>
        <v>97.440200000000004</v>
      </c>
      <c r="H151" s="6">
        <f t="shared" si="61"/>
        <v>0.91655879700017073</v>
      </c>
      <c r="I151" s="6">
        <f t="shared" si="56"/>
        <v>0.95538037669990516</v>
      </c>
      <c r="AM151" s="1">
        <f t="shared" si="57"/>
        <v>40759</v>
      </c>
      <c r="AN151" s="2">
        <f t="shared" si="58"/>
        <v>1061.68</v>
      </c>
      <c r="AO151" s="2">
        <f t="shared" si="59"/>
        <v>26.531600000000005</v>
      </c>
      <c r="AP151" s="2">
        <f t="shared" si="60"/>
        <v>97.440200000000004</v>
      </c>
      <c r="AR151" s="40">
        <f t="shared" si="62"/>
        <v>-5.5721526898390605E-2</v>
      </c>
      <c r="AS151" s="40">
        <f t="shared" si="63"/>
        <v>-4.6841985820042953E-2</v>
      </c>
      <c r="AU151" s="42">
        <f t="shared" si="64"/>
        <v>7.8846249762063391E-5</v>
      </c>
    </row>
    <row r="152" spans="2:47" x14ac:dyDescent="0.3">
      <c r="B152" s="6">
        <f t="shared" si="55"/>
        <v>2011</v>
      </c>
      <c r="C152" s="5">
        <v>40760</v>
      </c>
      <c r="D152" s="10">
        <v>1067.42</v>
      </c>
      <c r="E152" s="10">
        <f>VLOOKUP(C152,데이터!$N:$P,2,0)</f>
        <v>26.252485000000004</v>
      </c>
      <c r="F152" s="10">
        <f>VLOOKUP(C152,데이터!$N:$P,3,0)</f>
        <v>97.294399999999996</v>
      </c>
      <c r="H152" s="6">
        <f t="shared" si="61"/>
        <v>0.90691650974178062</v>
      </c>
      <c r="I152" s="6">
        <f t="shared" si="56"/>
        <v>0.95395083879950204</v>
      </c>
      <c r="AM152" s="1">
        <f t="shared" si="57"/>
        <v>40760</v>
      </c>
      <c r="AN152" s="2">
        <f t="shared" si="58"/>
        <v>1067.42</v>
      </c>
      <c r="AO152" s="2">
        <f t="shared" si="59"/>
        <v>26.252485000000004</v>
      </c>
      <c r="AP152" s="2">
        <f t="shared" si="60"/>
        <v>97.294399999999996</v>
      </c>
      <c r="AR152" s="40">
        <f t="shared" si="62"/>
        <v>-1.0520096790242572E-2</v>
      </c>
      <c r="AS152" s="40">
        <f t="shared" si="63"/>
        <v>-1.4963023474912074E-3</v>
      </c>
      <c r="AU152" s="42">
        <f t="shared" si="64"/>
        <v>8.142886614503042E-5</v>
      </c>
    </row>
    <row r="153" spans="2:47" x14ac:dyDescent="0.3">
      <c r="B153" s="6">
        <f t="shared" si="55"/>
        <v>2011</v>
      </c>
      <c r="C153" s="5">
        <v>40763</v>
      </c>
      <c r="D153" s="10">
        <v>1083.32</v>
      </c>
      <c r="E153" s="10">
        <f>VLOOKUP(C153,데이터!$N:$P,2,0)</f>
        <v>24.442170000000001</v>
      </c>
      <c r="F153" s="10">
        <f>VLOOKUP(C153,데이터!$N:$P,3,0)</f>
        <v>90.958299999999994</v>
      </c>
      <c r="H153" s="6">
        <f t="shared" si="61"/>
        <v>0.84437749443206067</v>
      </c>
      <c r="I153" s="6">
        <f t="shared" si="56"/>
        <v>0.89182672980949307</v>
      </c>
      <c r="AM153" s="1">
        <f t="shared" si="57"/>
        <v>40763</v>
      </c>
      <c r="AN153" s="2">
        <f t="shared" si="58"/>
        <v>1083.32</v>
      </c>
      <c r="AO153" s="2">
        <f t="shared" si="59"/>
        <v>24.442170000000001</v>
      </c>
      <c r="AP153" s="2">
        <f t="shared" si="60"/>
        <v>90.958299999999994</v>
      </c>
      <c r="AR153" s="40">
        <f t="shared" si="62"/>
        <v>-6.89578529423025E-2</v>
      </c>
      <c r="AS153" s="40">
        <f t="shared" si="63"/>
        <v>-6.5122966995017184E-2</v>
      </c>
      <c r="AU153" s="42">
        <f t="shared" si="64"/>
        <v>1.4706350228686394E-5</v>
      </c>
    </row>
    <row r="154" spans="2:47" x14ac:dyDescent="0.3">
      <c r="B154" s="6">
        <f t="shared" si="55"/>
        <v>2011</v>
      </c>
      <c r="C154" s="5">
        <v>40764</v>
      </c>
      <c r="D154" s="10">
        <v>1088.1199999999999</v>
      </c>
      <c r="E154" s="10">
        <f>VLOOKUP(C154,데이터!$N:$P,2,0)</f>
        <v>25.737030000000001</v>
      </c>
      <c r="F154" s="10">
        <f>VLOOKUP(C154,데이터!$N:$P,3,0)</f>
        <v>95.187700000000007</v>
      </c>
      <c r="H154" s="6">
        <f t="shared" si="61"/>
        <v>0.88910963738173721</v>
      </c>
      <c r="I154" s="6">
        <f t="shared" si="56"/>
        <v>0.93329509466521576</v>
      </c>
      <c r="AM154" s="1">
        <f t="shared" si="57"/>
        <v>40764</v>
      </c>
      <c r="AN154" s="2">
        <f t="shared" si="58"/>
        <v>1088.1199999999999</v>
      </c>
      <c r="AO154" s="2">
        <f t="shared" si="59"/>
        <v>25.737030000000001</v>
      </c>
      <c r="AP154" s="2">
        <f t="shared" si="60"/>
        <v>95.187700000000007</v>
      </c>
      <c r="AR154" s="40">
        <f t="shared" si="62"/>
        <v>5.2976474674711671E-2</v>
      </c>
      <c r="AS154" s="40">
        <f t="shared" si="63"/>
        <v>4.649823050782631E-2</v>
      </c>
      <c r="AU154" s="42">
        <f t="shared" si="64"/>
        <v>4.19676474857842E-5</v>
      </c>
    </row>
    <row r="155" spans="2:47" x14ac:dyDescent="0.3">
      <c r="B155" s="6">
        <f t="shared" si="55"/>
        <v>2011</v>
      </c>
      <c r="C155" s="5">
        <v>40765</v>
      </c>
      <c r="D155" s="10">
        <v>1080.3800000000001</v>
      </c>
      <c r="E155" s="10">
        <f>VLOOKUP(C155,데이터!$N:$P,2,0)</f>
        <v>24.748725000000004</v>
      </c>
      <c r="F155" s="10">
        <f>VLOOKUP(C155,데이터!$N:$P,3,0)</f>
        <v>90.982600000000005</v>
      </c>
      <c r="H155" s="6">
        <f t="shared" si="61"/>
        <v>0.85496772201028393</v>
      </c>
      <c r="I155" s="6">
        <f t="shared" si="56"/>
        <v>0.89206498612622698</v>
      </c>
      <c r="AM155" s="1">
        <f t="shared" si="57"/>
        <v>40765</v>
      </c>
      <c r="AN155" s="2">
        <f t="shared" si="58"/>
        <v>1080.3800000000001</v>
      </c>
      <c r="AO155" s="2">
        <f t="shared" si="59"/>
        <v>24.748725000000004</v>
      </c>
      <c r="AP155" s="2">
        <f t="shared" si="60"/>
        <v>90.982600000000005</v>
      </c>
      <c r="AR155" s="40">
        <f t="shared" si="62"/>
        <v>-3.8400118428583152E-2</v>
      </c>
      <c r="AS155" s="40">
        <f t="shared" si="63"/>
        <v>-4.4176926220509616E-2</v>
      </c>
      <c r="AU155" s="42">
        <f t="shared" si="64"/>
        <v>3.3371508264862302E-5</v>
      </c>
    </row>
    <row r="156" spans="2:47" x14ac:dyDescent="0.3">
      <c r="B156" s="6">
        <f t="shared" si="55"/>
        <v>2011</v>
      </c>
      <c r="C156" s="5">
        <v>40766</v>
      </c>
      <c r="D156" s="10">
        <v>1081.68</v>
      </c>
      <c r="E156" s="10">
        <f>VLOOKUP(C156,데이터!$N:$P,2,0)</f>
        <v>25.965859999999996</v>
      </c>
      <c r="F156" s="10">
        <f>VLOOKUP(C156,데이터!$N:$P,3,0)</f>
        <v>95.066199999999995</v>
      </c>
      <c r="H156" s="6">
        <f t="shared" si="61"/>
        <v>0.89701478254891698</v>
      </c>
      <c r="I156" s="6">
        <f t="shared" si="56"/>
        <v>0.93210381308154644</v>
      </c>
      <c r="AM156" s="1">
        <f t="shared" si="57"/>
        <v>40766</v>
      </c>
      <c r="AN156" s="2">
        <f t="shared" si="58"/>
        <v>1081.68</v>
      </c>
      <c r="AO156" s="2">
        <f t="shared" si="59"/>
        <v>25.965859999999996</v>
      </c>
      <c r="AP156" s="2">
        <f t="shared" si="60"/>
        <v>95.066199999999995</v>
      </c>
      <c r="AR156" s="40">
        <f t="shared" si="62"/>
        <v>4.9179705217137215E-2</v>
      </c>
      <c r="AS156" s="40">
        <f t="shared" si="63"/>
        <v>4.4883307357670432E-2</v>
      </c>
      <c r="AU156" s="42">
        <f t="shared" si="64"/>
        <v>1.8459034566830752E-5</v>
      </c>
    </row>
    <row r="157" spans="2:47" x14ac:dyDescent="0.3">
      <c r="B157" s="6">
        <f t="shared" si="55"/>
        <v>2011</v>
      </c>
      <c r="C157" s="5">
        <v>40767</v>
      </c>
      <c r="D157" s="10">
        <v>1079.4000000000001</v>
      </c>
      <c r="E157" s="10">
        <f>VLOOKUP(C157,데이터!$N:$P,2,0)</f>
        <v>26.034519999999997</v>
      </c>
      <c r="F157" s="10">
        <f>VLOOKUP(C157,데이터!$N:$P,3,0)</f>
        <v>95.706299999999999</v>
      </c>
      <c r="H157" s="6">
        <f t="shared" si="61"/>
        <v>0.89938670610430127</v>
      </c>
      <c r="I157" s="6">
        <f t="shared" si="56"/>
        <v>0.93837985704621008</v>
      </c>
      <c r="AM157" s="1">
        <f t="shared" si="57"/>
        <v>40767</v>
      </c>
      <c r="AN157" s="2">
        <f t="shared" si="58"/>
        <v>1079.4000000000001</v>
      </c>
      <c r="AO157" s="2">
        <f t="shared" si="59"/>
        <v>26.034519999999997</v>
      </c>
      <c r="AP157" s="2">
        <f t="shared" si="60"/>
        <v>95.706299999999999</v>
      </c>
      <c r="AR157" s="40">
        <f t="shared" si="62"/>
        <v>2.6442413230296502E-3</v>
      </c>
      <c r="AS157" s="40">
        <f t="shared" si="63"/>
        <v>6.7332027576574305E-3</v>
      </c>
      <c r="AU157" s="42">
        <f t="shared" si="64"/>
        <v>1.6719605613873276E-5</v>
      </c>
    </row>
    <row r="158" spans="2:47" x14ac:dyDescent="0.3">
      <c r="B158" s="6">
        <f t="shared" si="55"/>
        <v>2011</v>
      </c>
      <c r="C158" s="5">
        <v>40770</v>
      </c>
      <c r="D158" s="10">
        <v>1072.2</v>
      </c>
      <c r="E158" s="10">
        <f>VLOOKUP(C158,데이터!$N:$P,2,0)</f>
        <v>26.597745000000003</v>
      </c>
      <c r="F158" s="10">
        <f>VLOOKUP(C158,데이터!$N:$P,3,0)</f>
        <v>97.731899999999996</v>
      </c>
      <c r="H158" s="6">
        <f t="shared" si="61"/>
        <v>0.91884383754154686</v>
      </c>
      <c r="I158" s="6">
        <f t="shared" si="56"/>
        <v>0.95824043297938066</v>
      </c>
      <c r="AM158" s="1">
        <f t="shared" si="57"/>
        <v>40770</v>
      </c>
      <c r="AN158" s="2">
        <f t="shared" si="58"/>
        <v>1072.2</v>
      </c>
      <c r="AO158" s="2">
        <f t="shared" si="59"/>
        <v>26.597745000000003</v>
      </c>
      <c r="AP158" s="2">
        <f t="shared" si="60"/>
        <v>97.731899999999996</v>
      </c>
      <c r="AR158" s="40">
        <f t="shared" si="62"/>
        <v>2.1633777000690024E-2</v>
      </c>
      <c r="AS158" s="40">
        <f t="shared" si="63"/>
        <v>2.1164750909814734E-2</v>
      </c>
      <c r="AU158" s="42">
        <f t="shared" si="64"/>
        <v>2.1998547392175654E-7</v>
      </c>
    </row>
    <row r="159" spans="2:47" x14ac:dyDescent="0.3">
      <c r="B159" s="6">
        <f t="shared" si="55"/>
        <v>2011</v>
      </c>
      <c r="C159" s="5">
        <v>40771</v>
      </c>
      <c r="D159" s="10">
        <v>1070.0999999999999</v>
      </c>
      <c r="E159" s="10">
        <f>VLOOKUP(C159,데이터!$N:$P,2,0)</f>
        <v>26.167405000000002</v>
      </c>
      <c r="F159" s="10">
        <f>VLOOKUP(C159,데이터!$N:$P,3,0)</f>
        <v>96.897400000000005</v>
      </c>
      <c r="H159" s="6">
        <f t="shared" si="61"/>
        <v>0.90397734201541746</v>
      </c>
      <c r="I159" s="6">
        <f t="shared" si="56"/>
        <v>0.95005833848084664</v>
      </c>
      <c r="AM159" s="1">
        <f t="shared" si="57"/>
        <v>40771</v>
      </c>
      <c r="AN159" s="2">
        <f t="shared" si="58"/>
        <v>1070.0999999999999</v>
      </c>
      <c r="AO159" s="2">
        <f t="shared" si="59"/>
        <v>26.167405000000002</v>
      </c>
      <c r="AP159" s="2">
        <f t="shared" si="60"/>
        <v>96.897400000000005</v>
      </c>
      <c r="AR159" s="40">
        <f t="shared" si="62"/>
        <v>-1.6179567102399095E-2</v>
      </c>
      <c r="AS159" s="40">
        <f t="shared" si="63"/>
        <v>-8.5386654715603472E-3</v>
      </c>
      <c r="AU159" s="42">
        <f t="shared" si="64"/>
        <v>5.8383377732154237E-5</v>
      </c>
    </row>
    <row r="160" spans="2:47" x14ac:dyDescent="0.3">
      <c r="B160" s="6">
        <f t="shared" si="55"/>
        <v>2011</v>
      </c>
      <c r="C160" s="5">
        <v>40772</v>
      </c>
      <c r="D160" s="10">
        <v>1071.48</v>
      </c>
      <c r="E160" s="10">
        <f>VLOOKUP(C160,데이터!$N:$P,2,0)</f>
        <v>26.074315000000002</v>
      </c>
      <c r="F160" s="10">
        <f>VLOOKUP(C160,데이터!$N:$P,3,0)</f>
        <v>96.962199999999996</v>
      </c>
      <c r="H160" s="6">
        <f t="shared" si="61"/>
        <v>0.90076146138956958</v>
      </c>
      <c r="I160" s="6">
        <f t="shared" si="56"/>
        <v>0.95069368865880344</v>
      </c>
      <c r="AM160" s="1">
        <f t="shared" si="57"/>
        <v>40772</v>
      </c>
      <c r="AN160" s="2">
        <f t="shared" si="58"/>
        <v>1071.48</v>
      </c>
      <c r="AO160" s="2">
        <f t="shared" si="59"/>
        <v>26.074315000000002</v>
      </c>
      <c r="AP160" s="2">
        <f t="shared" si="60"/>
        <v>96.962199999999996</v>
      </c>
      <c r="AR160" s="40">
        <f t="shared" si="62"/>
        <v>-3.5574792380062004E-3</v>
      </c>
      <c r="AS160" s="40">
        <f t="shared" si="63"/>
        <v>6.6874859387344721E-4</v>
      </c>
      <c r="AU160" s="42">
        <f t="shared" si="64"/>
        <v>1.7861001686954145E-5</v>
      </c>
    </row>
    <row r="161" spans="2:47" x14ac:dyDescent="0.3">
      <c r="B161" s="6">
        <f t="shared" si="55"/>
        <v>2011</v>
      </c>
      <c r="C161" s="5">
        <v>40773</v>
      </c>
      <c r="D161" s="10">
        <v>1074.02</v>
      </c>
      <c r="E161" s="10">
        <f>VLOOKUP(C161,데이터!$N:$P,2,0)</f>
        <v>24.693020000000001</v>
      </c>
      <c r="F161" s="10">
        <f>VLOOKUP(C161,데이터!$N:$P,3,0)</f>
        <v>92.781300000000002</v>
      </c>
      <c r="H161" s="6">
        <f t="shared" si="61"/>
        <v>0.85304334097834855</v>
      </c>
      <c r="I161" s="6">
        <f t="shared" si="56"/>
        <v>0.90970085595787886</v>
      </c>
      <c r="AM161" s="1">
        <f t="shared" si="57"/>
        <v>40773</v>
      </c>
      <c r="AN161" s="2">
        <f t="shared" si="58"/>
        <v>1074.02</v>
      </c>
      <c r="AO161" s="2">
        <f t="shared" si="59"/>
        <v>24.693020000000001</v>
      </c>
      <c r="AP161" s="2">
        <f t="shared" si="60"/>
        <v>92.781300000000002</v>
      </c>
      <c r="AR161" s="40">
        <f t="shared" si="62"/>
        <v>-5.2975313061915608E-2</v>
      </c>
      <c r="AS161" s="40">
        <f t="shared" si="63"/>
        <v>-4.3118864877240815E-2</v>
      </c>
      <c r="AU161" s="42">
        <f t="shared" si="64"/>
        <v>9.7149570817179021E-5</v>
      </c>
    </row>
    <row r="162" spans="2:47" x14ac:dyDescent="0.3">
      <c r="B162" s="6">
        <f t="shared" si="55"/>
        <v>2011</v>
      </c>
      <c r="C162" s="5">
        <v>40774</v>
      </c>
      <c r="D162" s="10">
        <v>1087.6199999999999</v>
      </c>
      <c r="E162" s="10">
        <f>VLOOKUP(C162,데이터!$N:$P,2,0)</f>
        <v>24.254654999999996</v>
      </c>
      <c r="F162" s="10">
        <f>VLOOKUP(C162,데이터!$N:$P,3,0)</f>
        <v>91.266199999999998</v>
      </c>
      <c r="H162" s="6">
        <f t="shared" si="61"/>
        <v>0.83789961436378391</v>
      </c>
      <c r="I162" s="6">
        <f t="shared" si="56"/>
        <v>0.89484562363345799</v>
      </c>
      <c r="AM162" s="1">
        <f t="shared" si="57"/>
        <v>40774</v>
      </c>
      <c r="AN162" s="2">
        <f t="shared" si="58"/>
        <v>1087.6199999999999</v>
      </c>
      <c r="AO162" s="2">
        <f t="shared" si="59"/>
        <v>24.254654999999996</v>
      </c>
      <c r="AP162" s="2">
        <f t="shared" si="60"/>
        <v>91.266199999999998</v>
      </c>
      <c r="AR162" s="40">
        <f t="shared" si="62"/>
        <v>-1.7752587573330647E-2</v>
      </c>
      <c r="AS162" s="40">
        <f t="shared" si="63"/>
        <v>-1.6329799216005858E-2</v>
      </c>
      <c r="AU162" s="42">
        <f t="shared" si="64"/>
        <v>2.0243267097389715E-6</v>
      </c>
    </row>
    <row r="163" spans="2:47" x14ac:dyDescent="0.3">
      <c r="B163" s="6">
        <f t="shared" si="55"/>
        <v>2011</v>
      </c>
      <c r="C163" s="5">
        <v>40777</v>
      </c>
      <c r="D163" s="10">
        <v>1083.9000000000001</v>
      </c>
      <c r="E163" s="10">
        <f>VLOOKUP(C163,데이터!$N:$P,2,0)</f>
        <v>24.229055000000002</v>
      </c>
      <c r="F163" s="10">
        <f>VLOOKUP(C163,데이터!$N:$P,3,0)</f>
        <v>91.339100000000002</v>
      </c>
      <c r="H163" s="6">
        <f t="shared" si="61"/>
        <v>0.83701523855519344</v>
      </c>
      <c r="I163" s="6">
        <f t="shared" si="56"/>
        <v>0.8955603925836596</v>
      </c>
      <c r="AM163" s="1">
        <f t="shared" si="57"/>
        <v>40777</v>
      </c>
      <c r="AN163" s="2">
        <f t="shared" si="58"/>
        <v>1083.9000000000001</v>
      </c>
      <c r="AO163" s="2">
        <f t="shared" si="59"/>
        <v>24.229055000000002</v>
      </c>
      <c r="AP163" s="2">
        <f t="shared" si="60"/>
        <v>91.339100000000002</v>
      </c>
      <c r="AR163" s="40">
        <f t="shared" si="62"/>
        <v>-1.0554674968575872E-3</v>
      </c>
      <c r="AS163" s="40">
        <f t="shared" si="63"/>
        <v>7.9876230192565956E-4</v>
      </c>
      <c r="AU163" s="42">
        <f t="shared" si="64"/>
        <v>3.4381681466957599E-6</v>
      </c>
    </row>
    <row r="164" spans="2:47" x14ac:dyDescent="0.3">
      <c r="B164" s="6">
        <f t="shared" si="55"/>
        <v>2011</v>
      </c>
      <c r="C164" s="5">
        <v>40778</v>
      </c>
      <c r="D164" s="10">
        <v>1078</v>
      </c>
      <c r="E164" s="10">
        <f>VLOOKUP(C164,데이터!$N:$P,2,0)</f>
        <v>25.31915</v>
      </c>
      <c r="F164" s="10">
        <f>VLOOKUP(C164,데이터!$N:$P,3,0)</f>
        <v>94.345100000000002</v>
      </c>
      <c r="H164" s="6">
        <f t="shared" si="61"/>
        <v>0.87467358414369545</v>
      </c>
      <c r="I164" s="6">
        <f t="shared" si="56"/>
        <v>0.92503358139443692</v>
      </c>
      <c r="AM164" s="1">
        <f t="shared" si="57"/>
        <v>40778</v>
      </c>
      <c r="AN164" s="2">
        <f t="shared" si="58"/>
        <v>1078</v>
      </c>
      <c r="AO164" s="2">
        <f t="shared" si="59"/>
        <v>25.31915</v>
      </c>
      <c r="AP164" s="2">
        <f t="shared" si="60"/>
        <v>94.345100000000002</v>
      </c>
      <c r="AR164" s="40">
        <f t="shared" si="62"/>
        <v>4.4991230570073704E-2</v>
      </c>
      <c r="AS164" s="40">
        <f t="shared" si="63"/>
        <v>3.2910330844074354E-2</v>
      </c>
      <c r="AU164" s="42">
        <f t="shared" si="64"/>
        <v>1.4594813818965118E-4</v>
      </c>
    </row>
    <row r="165" spans="2:47" x14ac:dyDescent="0.3">
      <c r="B165" s="6">
        <f t="shared" si="55"/>
        <v>2011</v>
      </c>
      <c r="C165" s="5">
        <v>40779</v>
      </c>
      <c r="D165" s="10">
        <v>1082.3499999999999</v>
      </c>
      <c r="E165" s="10">
        <f>VLOOKUP(C165,데이터!$N:$P,2,0)</f>
        <v>25.514535000000002</v>
      </c>
      <c r="F165" s="10">
        <f>VLOOKUP(C165,데이터!$N:$P,3,0)</f>
        <v>95.673900000000003</v>
      </c>
      <c r="H165" s="6">
        <f t="shared" si="61"/>
        <v>0.88142334068125361</v>
      </c>
      <c r="I165" s="6">
        <f t="shared" si="56"/>
        <v>0.93806218195723168</v>
      </c>
      <c r="AM165" s="1">
        <f t="shared" si="57"/>
        <v>40779</v>
      </c>
      <c r="AN165" s="2">
        <f t="shared" si="58"/>
        <v>1082.3499999999999</v>
      </c>
      <c r="AO165" s="2">
        <f t="shared" si="59"/>
        <v>25.514535000000002</v>
      </c>
      <c r="AP165" s="2">
        <f t="shared" si="60"/>
        <v>95.673900000000003</v>
      </c>
      <c r="AR165" s="40">
        <f t="shared" si="62"/>
        <v>7.7168862303829133E-3</v>
      </c>
      <c r="AS165" s="40">
        <f t="shared" si="63"/>
        <v>1.4084462256121366E-2</v>
      </c>
      <c r="AU165" s="42">
        <f t="shared" si="64"/>
        <v>4.054602444355911E-5</v>
      </c>
    </row>
    <row r="166" spans="2:47" x14ac:dyDescent="0.3">
      <c r="B166" s="6">
        <f t="shared" si="55"/>
        <v>2011</v>
      </c>
      <c r="C166" s="5">
        <v>40780</v>
      </c>
      <c r="D166" s="10">
        <v>1087.3</v>
      </c>
      <c r="E166" s="10">
        <f>VLOOKUP(C166,데이터!$N:$P,2,0)</f>
        <v>25.059025000000002</v>
      </c>
      <c r="F166" s="10">
        <f>VLOOKUP(C166,데이터!$N:$P,3,0)</f>
        <v>94.215400000000002</v>
      </c>
      <c r="H166" s="6">
        <f t="shared" si="61"/>
        <v>0.86568732409644344</v>
      </c>
      <c r="I166" s="6">
        <f t="shared" si="56"/>
        <v>0.92376190055985341</v>
      </c>
      <c r="AM166" s="1">
        <f t="shared" si="57"/>
        <v>40780</v>
      </c>
      <c r="AN166" s="2">
        <f t="shared" si="58"/>
        <v>1087.3</v>
      </c>
      <c r="AO166" s="2">
        <f t="shared" si="59"/>
        <v>25.059025000000002</v>
      </c>
      <c r="AP166" s="2">
        <f t="shared" si="60"/>
        <v>94.215400000000002</v>
      </c>
      <c r="AR166" s="40">
        <f t="shared" si="62"/>
        <v>-1.7852961067093776E-2</v>
      </c>
      <c r="AS166" s="40">
        <f t="shared" si="63"/>
        <v>-1.5244491966983742E-2</v>
      </c>
      <c r="AU166" s="42">
        <f t="shared" si="64"/>
        <v>6.8041110462288482E-6</v>
      </c>
    </row>
    <row r="167" spans="2:47" x14ac:dyDescent="0.3">
      <c r="B167" s="6">
        <f t="shared" si="55"/>
        <v>2011</v>
      </c>
      <c r="C167" s="5">
        <v>40781</v>
      </c>
      <c r="D167" s="10">
        <v>1081.77</v>
      </c>
      <c r="E167" s="10">
        <f>VLOOKUP(C167,데이터!$N:$P,2,0)</f>
        <v>25.604505000000003</v>
      </c>
      <c r="F167" s="10">
        <f>VLOOKUP(C167,데이터!$N:$P,3,0)</f>
        <v>95.584800000000001</v>
      </c>
      <c r="H167" s="6">
        <f t="shared" si="61"/>
        <v>0.88453143800542944</v>
      </c>
      <c r="I167" s="6">
        <f t="shared" si="56"/>
        <v>0.93718857546254097</v>
      </c>
      <c r="AM167" s="1">
        <f t="shared" si="57"/>
        <v>40781</v>
      </c>
      <c r="AN167" s="2">
        <f t="shared" si="58"/>
        <v>1081.77</v>
      </c>
      <c r="AO167" s="2">
        <f t="shared" si="59"/>
        <v>25.604505000000003</v>
      </c>
      <c r="AP167" s="2">
        <f t="shared" si="60"/>
        <v>95.584800000000001</v>
      </c>
      <c r="AR167" s="40">
        <f t="shared" si="62"/>
        <v>2.176780620953922E-2</v>
      </c>
      <c r="AS167" s="40">
        <f t="shared" si="63"/>
        <v>1.4534778815352922E-2</v>
      </c>
      <c r="AU167" s="42">
        <f t="shared" si="64"/>
        <v>5.2316685285049422E-5</v>
      </c>
    </row>
    <row r="168" spans="2:47" x14ac:dyDescent="0.3">
      <c r="B168" s="6">
        <f t="shared" si="55"/>
        <v>2011</v>
      </c>
      <c r="C168" s="5">
        <v>40784</v>
      </c>
      <c r="D168" s="10">
        <v>1073.8499999999999</v>
      </c>
      <c r="E168" s="10">
        <f>VLOOKUP(C168,데이터!$N:$P,2,0)</f>
        <v>26.494695</v>
      </c>
      <c r="F168" s="10">
        <f>VLOOKUP(C168,데이터!$N:$P,3,0)</f>
        <v>98.331500000000005</v>
      </c>
      <c r="H168" s="6">
        <f t="shared" si="61"/>
        <v>0.91528387945266887</v>
      </c>
      <c r="I168" s="6">
        <f t="shared" si="56"/>
        <v>0.96411938308282119</v>
      </c>
      <c r="AM168" s="1">
        <f t="shared" si="57"/>
        <v>40784</v>
      </c>
      <c r="AN168" s="2">
        <f t="shared" si="58"/>
        <v>1073.8499999999999</v>
      </c>
      <c r="AO168" s="2">
        <f t="shared" si="59"/>
        <v>26.494695</v>
      </c>
      <c r="AP168" s="2">
        <f t="shared" si="60"/>
        <v>98.331500000000005</v>
      </c>
      <c r="AR168" s="40">
        <f t="shared" si="62"/>
        <v>3.4766928710396661E-2</v>
      </c>
      <c r="AS168" s="40">
        <f t="shared" si="63"/>
        <v>2.8735740410609223E-2</v>
      </c>
      <c r="AU168" s="42">
        <f t="shared" si="64"/>
        <v>3.6375232307492887E-5</v>
      </c>
    </row>
    <row r="169" spans="2:47" x14ac:dyDescent="0.3">
      <c r="B169" s="6">
        <f t="shared" si="55"/>
        <v>2011</v>
      </c>
      <c r="C169" s="5">
        <v>40785</v>
      </c>
      <c r="D169" s="10">
        <v>1071.58</v>
      </c>
      <c r="E169" s="10">
        <f>VLOOKUP(C169,데이터!$N:$P,2,0)</f>
        <v>26.613605000000003</v>
      </c>
      <c r="F169" s="10">
        <f>VLOOKUP(C169,데이터!$N:$P,3,0)</f>
        <v>98.590800000000002</v>
      </c>
      <c r="H169" s="6">
        <f t="shared" si="61"/>
        <v>0.91939173599171253</v>
      </c>
      <c r="I169" s="6">
        <f t="shared" si="56"/>
        <v>0.96666176427331829</v>
      </c>
      <c r="AM169" s="1">
        <f t="shared" si="57"/>
        <v>40785</v>
      </c>
      <c r="AN169" s="2">
        <f t="shared" si="58"/>
        <v>1071.58</v>
      </c>
      <c r="AO169" s="2">
        <f t="shared" si="59"/>
        <v>26.613605000000003</v>
      </c>
      <c r="AP169" s="2">
        <f t="shared" si="60"/>
        <v>98.590800000000002</v>
      </c>
      <c r="AR169" s="40">
        <f t="shared" si="62"/>
        <v>4.4880682717804987E-3</v>
      </c>
      <c r="AS169" s="40">
        <f t="shared" si="63"/>
        <v>2.6369983169176603E-3</v>
      </c>
      <c r="AU169" s="42">
        <f t="shared" si="64"/>
        <v>3.4264599777959108E-6</v>
      </c>
    </row>
    <row r="170" spans="2:47" x14ac:dyDescent="0.3">
      <c r="B170" s="6">
        <f t="shared" si="55"/>
        <v>2011</v>
      </c>
      <c r="C170" s="5">
        <v>40786</v>
      </c>
      <c r="D170" s="10">
        <v>1066.77</v>
      </c>
      <c r="E170" s="10">
        <f>VLOOKUP(C170,데이터!$N:$P,2,0)</f>
        <v>26.736139999999999</v>
      </c>
      <c r="F170" s="10">
        <f>VLOOKUP(C170,데이터!$N:$P,3,0)</f>
        <v>99.028300000000002</v>
      </c>
      <c r="H170" s="6">
        <f t="shared" si="61"/>
        <v>0.92362482152708969</v>
      </c>
      <c r="I170" s="6">
        <f t="shared" si="56"/>
        <v>0.9709513584531968</v>
      </c>
      <c r="AM170" s="1">
        <f t="shared" si="57"/>
        <v>40786</v>
      </c>
      <c r="AN170" s="2">
        <f t="shared" si="58"/>
        <v>1066.77</v>
      </c>
      <c r="AO170" s="2">
        <f t="shared" si="59"/>
        <v>26.736139999999999</v>
      </c>
      <c r="AP170" s="2">
        <f t="shared" si="60"/>
        <v>99.028300000000002</v>
      </c>
      <c r="AR170" s="40">
        <f t="shared" si="62"/>
        <v>4.6042240425525627E-3</v>
      </c>
      <c r="AS170" s="40">
        <f t="shared" si="63"/>
        <v>4.4375337252562375E-3</v>
      </c>
      <c r="AU170" s="42">
        <f t="shared" si="64"/>
        <v>2.7785661880349578E-8</v>
      </c>
    </row>
    <row r="171" spans="2:47" x14ac:dyDescent="0.3">
      <c r="B171" s="6">
        <f t="shared" si="55"/>
        <v>2011</v>
      </c>
      <c r="C171" s="5">
        <v>40787</v>
      </c>
      <c r="D171" s="10">
        <v>1061.3</v>
      </c>
      <c r="E171" s="10">
        <f>VLOOKUP(C171,데이터!$N:$P,2,0)</f>
        <v>26.364334999999997</v>
      </c>
      <c r="F171" s="10">
        <f>VLOOKUP(C171,데이터!$N:$P,3,0)</f>
        <v>97.991200000000006</v>
      </c>
      <c r="H171" s="6">
        <f t="shared" si="61"/>
        <v>0.9107804720148609</v>
      </c>
      <c r="I171" s="6">
        <f t="shared" si="56"/>
        <v>0.96078281416987776</v>
      </c>
      <c r="AM171" s="1">
        <f t="shared" si="57"/>
        <v>40787</v>
      </c>
      <c r="AN171" s="2">
        <f t="shared" si="58"/>
        <v>1061.3</v>
      </c>
      <c r="AO171" s="2">
        <f t="shared" si="59"/>
        <v>26.364334999999997</v>
      </c>
      <c r="AP171" s="2">
        <f t="shared" si="60"/>
        <v>97.991200000000006</v>
      </c>
      <c r="AR171" s="40">
        <f t="shared" si="62"/>
        <v>-1.3906457701074348E-2</v>
      </c>
      <c r="AS171" s="40">
        <f t="shared" si="63"/>
        <v>-1.0472763846294364E-2</v>
      </c>
      <c r="AU171" s="42">
        <f t="shared" si="64"/>
        <v>1.179025348835383E-5</v>
      </c>
    </row>
    <row r="172" spans="2:47" x14ac:dyDescent="0.3">
      <c r="B172" s="6">
        <f t="shared" si="55"/>
        <v>2011</v>
      </c>
      <c r="C172" s="5">
        <v>40788</v>
      </c>
      <c r="D172" s="10">
        <v>1063.1500000000001</v>
      </c>
      <c r="E172" s="10">
        <f>VLOOKUP(C172,데이터!$N:$P,2,0)</f>
        <v>25.652629999999998</v>
      </c>
      <c r="F172" s="10">
        <f>VLOOKUP(C172,데이터!$N:$P,3,0)</f>
        <v>95.487499999999997</v>
      </c>
      <c r="H172" s="6">
        <f t="shared" si="61"/>
        <v>0.88619396088778968</v>
      </c>
      <c r="I172" s="6">
        <f t="shared" si="56"/>
        <v>0.93623456971693575</v>
      </c>
      <c r="AM172" s="1">
        <f t="shared" si="57"/>
        <v>40788</v>
      </c>
      <c r="AN172" s="2">
        <f t="shared" si="58"/>
        <v>1063.1500000000001</v>
      </c>
      <c r="AO172" s="2">
        <f t="shared" si="59"/>
        <v>25.652629999999998</v>
      </c>
      <c r="AP172" s="2">
        <f t="shared" si="60"/>
        <v>95.487499999999997</v>
      </c>
      <c r="AR172" s="40">
        <f t="shared" si="62"/>
        <v>-2.6994991529276091E-2</v>
      </c>
      <c r="AS172" s="40">
        <f t="shared" si="63"/>
        <v>-2.5550253492150454E-2</v>
      </c>
      <c r="AU172" s="42">
        <f t="shared" si="64"/>
        <v>2.0872679959176382E-6</v>
      </c>
    </row>
    <row r="173" spans="2:47" x14ac:dyDescent="0.3">
      <c r="B173" s="6">
        <f t="shared" si="55"/>
        <v>2011</v>
      </c>
      <c r="C173" s="5">
        <v>40792</v>
      </c>
      <c r="D173" s="10">
        <v>1074.9000000000001</v>
      </c>
      <c r="E173" s="10">
        <f>VLOOKUP(C173,데이터!$N:$P,2,0)</f>
        <v>25.513560000000005</v>
      </c>
      <c r="F173" s="10">
        <f>VLOOKUP(C173,데이터!$N:$P,3,0)</f>
        <v>94.790700000000001</v>
      </c>
      <c r="H173" s="6">
        <f t="shared" si="61"/>
        <v>0.88138965839948114</v>
      </c>
      <c r="I173" s="6">
        <f t="shared" si="56"/>
        <v>0.92940259434655992</v>
      </c>
      <c r="AM173" s="1">
        <f t="shared" si="57"/>
        <v>40792</v>
      </c>
      <c r="AN173" s="2">
        <f t="shared" si="58"/>
        <v>1074.9000000000001</v>
      </c>
      <c r="AO173" s="2">
        <f t="shared" si="59"/>
        <v>25.513560000000005</v>
      </c>
      <c r="AP173" s="2">
        <f t="shared" si="60"/>
        <v>94.790700000000001</v>
      </c>
      <c r="AR173" s="40">
        <f t="shared" si="62"/>
        <v>-5.4212764928973645E-3</v>
      </c>
      <c r="AS173" s="40">
        <f t="shared" si="63"/>
        <v>-7.2972902212331547E-3</v>
      </c>
      <c r="AU173" s="42">
        <f t="shared" si="64"/>
        <v>3.5194275089043525E-6</v>
      </c>
    </row>
    <row r="174" spans="2:47" x14ac:dyDescent="0.3">
      <c r="B174" s="6">
        <f t="shared" si="55"/>
        <v>2011</v>
      </c>
      <c r="C174" s="5">
        <v>40793</v>
      </c>
      <c r="D174" s="10">
        <v>1071.8</v>
      </c>
      <c r="E174" s="10">
        <f>VLOOKUP(C174,데이터!$N:$P,2,0)</f>
        <v>26.403979999999997</v>
      </c>
      <c r="F174" s="10">
        <f>VLOOKUP(C174,데이터!$N:$P,3,0)</f>
        <v>97.464500000000001</v>
      </c>
      <c r="H174" s="6">
        <f t="shared" si="61"/>
        <v>0.91215004541062583</v>
      </c>
      <c r="I174" s="6">
        <f t="shared" si="56"/>
        <v>0.95561863301663863</v>
      </c>
      <c r="AM174" s="1">
        <f t="shared" si="57"/>
        <v>40793</v>
      </c>
      <c r="AN174" s="2">
        <f t="shared" si="58"/>
        <v>1071.8</v>
      </c>
      <c r="AO174" s="2">
        <f t="shared" si="59"/>
        <v>26.403979999999997</v>
      </c>
      <c r="AP174" s="2">
        <f t="shared" si="60"/>
        <v>97.464500000000001</v>
      </c>
      <c r="AR174" s="40">
        <f t="shared" si="62"/>
        <v>3.4899872851926306E-2</v>
      </c>
      <c r="AS174" s="40">
        <f t="shared" si="63"/>
        <v>2.8207408532693545E-2</v>
      </c>
      <c r="AU174" s="42">
        <f t="shared" si="64"/>
        <v>4.4789078664203617E-5</v>
      </c>
    </row>
    <row r="175" spans="2:47" x14ac:dyDescent="0.3">
      <c r="B175" s="6">
        <f t="shared" si="55"/>
        <v>2011</v>
      </c>
      <c r="C175" s="5">
        <v>40794</v>
      </c>
      <c r="D175" s="10">
        <v>1075.1500000000001</v>
      </c>
      <c r="E175" s="10">
        <f>VLOOKUP(C175,데이터!$N:$P,2,0)</f>
        <v>26.194170000000003</v>
      </c>
      <c r="F175" s="10">
        <f>VLOOKUP(C175,데이터!$N:$P,3,0)</f>
        <v>96.451700000000002</v>
      </c>
      <c r="H175" s="6">
        <f t="shared" si="61"/>
        <v>0.90490196383248511</v>
      </c>
      <c r="I175" s="6">
        <f t="shared" si="56"/>
        <v>0.94568834505005328</v>
      </c>
      <c r="AM175" s="1">
        <f t="shared" si="57"/>
        <v>40794</v>
      </c>
      <c r="AN175" s="2">
        <f t="shared" si="58"/>
        <v>1075.1500000000001</v>
      </c>
      <c r="AO175" s="2">
        <f t="shared" si="59"/>
        <v>26.194170000000003</v>
      </c>
      <c r="AP175" s="2">
        <f t="shared" si="60"/>
        <v>96.451700000000002</v>
      </c>
      <c r="AR175" s="40">
        <f t="shared" si="62"/>
        <v>-7.9461505424558432E-3</v>
      </c>
      <c r="AS175" s="40">
        <f t="shared" si="63"/>
        <v>-1.0391475870701661E-2</v>
      </c>
      <c r="AU175" s="42">
        <f t="shared" si="64"/>
        <v>5.9796159609605156E-6</v>
      </c>
    </row>
    <row r="176" spans="2:47" x14ac:dyDescent="0.3">
      <c r="B176" s="6">
        <f t="shared" si="55"/>
        <v>2011</v>
      </c>
      <c r="C176" s="5">
        <v>40795</v>
      </c>
      <c r="D176" s="10">
        <v>1077.27</v>
      </c>
      <c r="E176" s="10">
        <f>VLOOKUP(C176,데이터!$N:$P,2,0)</f>
        <v>25.534279999999995</v>
      </c>
      <c r="F176" s="10">
        <f>VLOOKUP(C176,데이터!$N:$P,3,0)</f>
        <v>93.9238</v>
      </c>
      <c r="H176" s="6">
        <f t="shared" si="61"/>
        <v>0.88210545006955909</v>
      </c>
      <c r="I176" s="6">
        <f t="shared" si="56"/>
        <v>0.92090282475904717</v>
      </c>
      <c r="AM176" s="1">
        <f t="shared" si="57"/>
        <v>40795</v>
      </c>
      <c r="AN176" s="2">
        <f t="shared" si="58"/>
        <v>1077.27</v>
      </c>
      <c r="AO176" s="2">
        <f t="shared" si="59"/>
        <v>25.534279999999995</v>
      </c>
      <c r="AP176" s="2">
        <f t="shared" si="60"/>
        <v>93.9238</v>
      </c>
      <c r="AR176" s="40">
        <f t="shared" si="62"/>
        <v>-2.5192246977094768E-2</v>
      </c>
      <c r="AS176" s="40">
        <f t="shared" si="63"/>
        <v>-2.6208972988552848E-2</v>
      </c>
      <c r="AU176" s="42">
        <f t="shared" si="64"/>
        <v>1.0337317823754559E-6</v>
      </c>
    </row>
    <row r="177" spans="2:47" x14ac:dyDescent="0.3">
      <c r="B177" s="6">
        <f t="shared" si="55"/>
        <v>2011</v>
      </c>
      <c r="C177" s="5">
        <v>40798</v>
      </c>
      <c r="D177" s="10">
        <v>1077.27</v>
      </c>
      <c r="E177" s="10">
        <f>VLOOKUP(C177,데이터!$N:$P,2,0)</f>
        <v>25.81016</v>
      </c>
      <c r="F177" s="10">
        <f>VLOOKUP(C177,데이터!$N:$P,3,0)</f>
        <v>94.531400000000005</v>
      </c>
      <c r="H177" s="6">
        <f t="shared" si="61"/>
        <v>0.89163598124432475</v>
      </c>
      <c r="I177" s="6">
        <f t="shared" si="56"/>
        <v>0.9268602131560626</v>
      </c>
      <c r="AM177" s="1">
        <f t="shared" si="57"/>
        <v>40798</v>
      </c>
      <c r="AN177" s="2">
        <f t="shared" si="58"/>
        <v>1077.27</v>
      </c>
      <c r="AO177" s="2">
        <f t="shared" si="59"/>
        <v>25.81016</v>
      </c>
      <c r="AP177" s="2">
        <f t="shared" si="60"/>
        <v>94.531400000000005</v>
      </c>
      <c r="AR177" s="40">
        <f t="shared" si="62"/>
        <v>1.0804299161754516E-2</v>
      </c>
      <c r="AS177" s="40">
        <f t="shared" si="63"/>
        <v>6.4690738662618319E-3</v>
      </c>
      <c r="AU177" s="42">
        <f t="shared" si="64"/>
        <v>1.879417836267963E-5</v>
      </c>
    </row>
    <row r="178" spans="2:47" x14ac:dyDescent="0.3">
      <c r="B178" s="6">
        <f t="shared" si="55"/>
        <v>2011</v>
      </c>
      <c r="C178" s="5">
        <v>40799</v>
      </c>
      <c r="D178" s="10">
        <v>1077.27</v>
      </c>
      <c r="E178" s="10">
        <f>VLOOKUP(C178,데이터!$N:$P,2,0)</f>
        <v>26.100349999999999</v>
      </c>
      <c r="F178" s="10">
        <f>VLOOKUP(C178,데이터!$N:$P,3,0)</f>
        <v>95.398399999999995</v>
      </c>
      <c r="H178" s="6">
        <f t="shared" si="61"/>
        <v>0.90166086467772033</v>
      </c>
      <c r="I178" s="6">
        <f t="shared" si="56"/>
        <v>0.93536096322224471</v>
      </c>
      <c r="AM178" s="1">
        <f t="shared" si="57"/>
        <v>40799</v>
      </c>
      <c r="AN178" s="2">
        <f t="shared" si="58"/>
        <v>1077.27</v>
      </c>
      <c r="AO178" s="2">
        <f t="shared" si="59"/>
        <v>26.100349999999999</v>
      </c>
      <c r="AP178" s="2">
        <f t="shared" si="60"/>
        <v>95.398399999999995</v>
      </c>
      <c r="AR178" s="40">
        <f t="shared" si="62"/>
        <v>1.1243246845428212E-2</v>
      </c>
      <c r="AS178" s="40">
        <f t="shared" si="63"/>
        <v>9.1715556947213894E-3</v>
      </c>
      <c r="AU178" s="42">
        <f t="shared" si="64"/>
        <v>4.2919042239169582E-6</v>
      </c>
    </row>
    <row r="179" spans="2:47" x14ac:dyDescent="0.3">
      <c r="B179" s="6">
        <f t="shared" si="55"/>
        <v>2011</v>
      </c>
      <c r="C179" s="5">
        <v>40800</v>
      </c>
      <c r="D179" s="10">
        <v>1107.5999999999999</v>
      </c>
      <c r="E179" s="10">
        <f>VLOOKUP(C179,데이터!$N:$P,2,0)</f>
        <v>26.539054999999998</v>
      </c>
      <c r="F179" s="10">
        <f>VLOOKUP(C179,데이터!$N:$P,3,0)</f>
        <v>96.719099999999997</v>
      </c>
      <c r="H179" s="6">
        <f t="shared" si="61"/>
        <v>0.91681633690849262</v>
      </c>
      <c r="I179" s="6">
        <f t="shared" si="56"/>
        <v>0.94831014501279487</v>
      </c>
      <c r="AM179" s="1">
        <f t="shared" si="57"/>
        <v>40800</v>
      </c>
      <c r="AN179" s="2">
        <f t="shared" si="58"/>
        <v>1107.5999999999999</v>
      </c>
      <c r="AO179" s="2">
        <f t="shared" si="59"/>
        <v>26.539054999999998</v>
      </c>
      <c r="AP179" s="2">
        <f t="shared" si="60"/>
        <v>96.719099999999997</v>
      </c>
      <c r="AR179" s="40">
        <f t="shared" si="62"/>
        <v>1.6808395289718225E-2</v>
      </c>
      <c r="AS179" s="40">
        <f t="shared" si="63"/>
        <v>1.3844047698913231E-2</v>
      </c>
      <c r="AU179" s="42">
        <f t="shared" si="64"/>
        <v>8.7873566391113745E-6</v>
      </c>
    </row>
    <row r="180" spans="2:47" x14ac:dyDescent="0.3">
      <c r="B180" s="6">
        <f t="shared" si="55"/>
        <v>2011</v>
      </c>
      <c r="C180" s="5">
        <v>40801</v>
      </c>
      <c r="D180" s="10">
        <v>1116.17</v>
      </c>
      <c r="E180" s="10">
        <f>VLOOKUP(C180,데이터!$N:$P,2,0)</f>
        <v>26.903555000000001</v>
      </c>
      <c r="F180" s="10">
        <f>VLOOKUP(C180,데이터!$N:$P,3,0)</f>
        <v>98.388199999999998</v>
      </c>
      <c r="H180" s="6">
        <f t="shared" si="61"/>
        <v>0.92940832840190291</v>
      </c>
      <c r="I180" s="6">
        <f t="shared" si="56"/>
        <v>0.96467531448853283</v>
      </c>
      <c r="AM180" s="1">
        <f t="shared" si="57"/>
        <v>40801</v>
      </c>
      <c r="AN180" s="2">
        <f t="shared" si="58"/>
        <v>1116.17</v>
      </c>
      <c r="AO180" s="2">
        <f t="shared" si="59"/>
        <v>26.903555000000001</v>
      </c>
      <c r="AP180" s="2">
        <f t="shared" si="60"/>
        <v>98.388199999999998</v>
      </c>
      <c r="AR180" s="40">
        <f t="shared" si="62"/>
        <v>1.3734475473976104E-2</v>
      </c>
      <c r="AS180" s="40">
        <f t="shared" si="63"/>
        <v>1.7257191185608534E-2</v>
      </c>
      <c r="AU180" s="42">
        <f t="shared" si="64"/>
        <v>1.2409525984981972E-5</v>
      </c>
    </row>
    <row r="181" spans="2:47" x14ac:dyDescent="0.3">
      <c r="B181" s="6">
        <f t="shared" si="55"/>
        <v>2011</v>
      </c>
      <c r="C181" s="5">
        <v>40802</v>
      </c>
      <c r="D181" s="10">
        <v>1111.8800000000001</v>
      </c>
      <c r="E181" s="10">
        <f>VLOOKUP(C181,데이터!$N:$P,2,0)</f>
        <v>27.031465000000001</v>
      </c>
      <c r="F181" s="10">
        <f>VLOOKUP(C181,데이터!$N:$P,3,0)</f>
        <v>98.971400000000003</v>
      </c>
      <c r="H181" s="6">
        <f t="shared" si="61"/>
        <v>0.93382709831115429</v>
      </c>
      <c r="I181" s="6">
        <f t="shared" si="56"/>
        <v>0.97039346609014476</v>
      </c>
      <c r="AM181" s="1">
        <f t="shared" si="57"/>
        <v>40802</v>
      </c>
      <c r="AN181" s="2">
        <f t="shared" si="58"/>
        <v>1111.8800000000001</v>
      </c>
      <c r="AO181" s="2">
        <f t="shared" si="59"/>
        <v>27.031465000000001</v>
      </c>
      <c r="AP181" s="2">
        <f t="shared" si="60"/>
        <v>98.971400000000003</v>
      </c>
      <c r="AR181" s="40">
        <f t="shared" si="62"/>
        <v>4.7543902655244885E-3</v>
      </c>
      <c r="AS181" s="40">
        <f t="shared" si="63"/>
        <v>5.9275400911897869E-3</v>
      </c>
      <c r="AU181" s="42">
        <f t="shared" si="64"/>
        <v>1.3762805134585199E-6</v>
      </c>
    </row>
    <row r="182" spans="2:47" x14ac:dyDescent="0.3">
      <c r="B182" s="6">
        <f t="shared" si="55"/>
        <v>2011</v>
      </c>
      <c r="C182" s="5">
        <v>40805</v>
      </c>
      <c r="D182" s="10">
        <v>1137.3800000000001</v>
      </c>
      <c r="E182" s="10">
        <f>VLOOKUP(C182,데이터!$N:$P,2,0)</f>
        <v>26.702835000000004</v>
      </c>
      <c r="F182" s="10">
        <f>VLOOKUP(C182,데이터!$N:$P,3,0)</f>
        <v>97.985100000000003</v>
      </c>
      <c r="H182" s="6">
        <f t="shared" si="61"/>
        <v>0.92247426932767185</v>
      </c>
      <c r="I182" s="6">
        <f t="shared" si="56"/>
        <v>0.96072300497102647</v>
      </c>
      <c r="AM182" s="1">
        <f t="shared" si="57"/>
        <v>40805</v>
      </c>
      <c r="AN182" s="2">
        <f t="shared" si="58"/>
        <v>1137.3800000000001</v>
      </c>
      <c r="AO182" s="2">
        <f t="shared" si="59"/>
        <v>26.702835000000004</v>
      </c>
      <c r="AP182" s="2">
        <f t="shared" si="60"/>
        <v>97.985100000000003</v>
      </c>
      <c r="AR182" s="40">
        <f t="shared" si="62"/>
        <v>-1.215731370830242E-2</v>
      </c>
      <c r="AS182" s="40">
        <f t="shared" si="63"/>
        <v>-9.965505186346757E-3</v>
      </c>
      <c r="AU182" s="42">
        <f t="shared" si="64"/>
        <v>4.8040245969174662E-6</v>
      </c>
    </row>
    <row r="183" spans="2:47" x14ac:dyDescent="0.3">
      <c r="B183" s="6">
        <f t="shared" si="55"/>
        <v>2011</v>
      </c>
      <c r="C183" s="5">
        <v>40806</v>
      </c>
      <c r="D183" s="10">
        <v>1149.47</v>
      </c>
      <c r="E183" s="10">
        <f>VLOOKUP(C183,데이터!$N:$P,2,0)</f>
        <v>26.472735</v>
      </c>
      <c r="F183" s="10">
        <f>VLOOKUP(C183,데이터!$N:$P,3,0)</f>
        <v>97.870999999999995</v>
      </c>
      <c r="H183" s="6">
        <f t="shared" si="61"/>
        <v>0.91452525082936265</v>
      </c>
      <c r="I183" s="6">
        <f t="shared" si="56"/>
        <v>0.95960427880891397</v>
      </c>
      <c r="AM183" s="1">
        <f t="shared" si="57"/>
        <v>40806</v>
      </c>
      <c r="AN183" s="2">
        <f t="shared" si="58"/>
        <v>1149.47</v>
      </c>
      <c r="AO183" s="2">
        <f t="shared" si="59"/>
        <v>26.472735</v>
      </c>
      <c r="AP183" s="2">
        <f t="shared" si="60"/>
        <v>97.870999999999995</v>
      </c>
      <c r="AR183" s="40">
        <f t="shared" si="62"/>
        <v>-8.6170625703226866E-3</v>
      </c>
      <c r="AS183" s="40">
        <f t="shared" si="63"/>
        <v>-1.1644627601544721E-3</v>
      </c>
      <c r="AU183" s="42">
        <f t="shared" si="64"/>
        <v>5.5541243930519307E-5</v>
      </c>
    </row>
    <row r="184" spans="2:47" x14ac:dyDescent="0.3">
      <c r="B184" s="6">
        <f t="shared" si="55"/>
        <v>2011</v>
      </c>
      <c r="C184" s="5">
        <v>40807</v>
      </c>
      <c r="D184" s="10">
        <v>1150.1500000000001</v>
      </c>
      <c r="E184" s="10">
        <f>VLOOKUP(C184,데이터!$N:$P,2,0)</f>
        <v>25.71321</v>
      </c>
      <c r="F184" s="10">
        <f>VLOOKUP(C184,데이터!$N:$P,3,0)</f>
        <v>94.987899999999996</v>
      </c>
      <c r="H184" s="6">
        <f t="shared" si="61"/>
        <v>0.88828675332858797</v>
      </c>
      <c r="I184" s="6">
        <f t="shared" si="56"/>
        <v>0.93133609828318131</v>
      </c>
      <c r="AM184" s="1">
        <f t="shared" si="57"/>
        <v>40807</v>
      </c>
      <c r="AN184" s="2">
        <f t="shared" si="58"/>
        <v>1150.1500000000001</v>
      </c>
      <c r="AO184" s="2">
        <f t="shared" si="59"/>
        <v>25.71321</v>
      </c>
      <c r="AP184" s="2">
        <f t="shared" si="60"/>
        <v>94.987899999999996</v>
      </c>
      <c r="AR184" s="40">
        <f t="shared" si="62"/>
        <v>-2.8690839839555671E-2</v>
      </c>
      <c r="AS184" s="40">
        <f t="shared" si="63"/>
        <v>-2.9458164318337365E-2</v>
      </c>
      <c r="AU184" s="42">
        <f t="shared" si="64"/>
        <v>5.887868557375993E-7</v>
      </c>
    </row>
    <row r="185" spans="2:47" x14ac:dyDescent="0.3">
      <c r="B185" s="6">
        <f t="shared" si="55"/>
        <v>2011</v>
      </c>
      <c r="C185" s="5">
        <v>40808</v>
      </c>
      <c r="D185" s="10">
        <v>1179.8</v>
      </c>
      <c r="E185" s="10">
        <f>VLOOKUP(C185,데이터!$N:$P,2,0)</f>
        <v>24.788274999999999</v>
      </c>
      <c r="F185" s="10">
        <f>VLOOKUP(C185,데이터!$N:$P,3,0)</f>
        <v>91.917500000000004</v>
      </c>
      <c r="H185" s="6">
        <f t="shared" si="61"/>
        <v>0.85633401354269667</v>
      </c>
      <c r="I185" s="6">
        <f t="shared" si="56"/>
        <v>0.90123148120912577</v>
      </c>
      <c r="AM185" s="1">
        <f t="shared" si="57"/>
        <v>40808</v>
      </c>
      <c r="AN185" s="2">
        <f t="shared" si="58"/>
        <v>1179.8</v>
      </c>
      <c r="AO185" s="2">
        <f t="shared" si="59"/>
        <v>24.788274999999999</v>
      </c>
      <c r="AP185" s="2">
        <f t="shared" si="60"/>
        <v>91.917500000000004</v>
      </c>
      <c r="AR185" s="40">
        <f t="shared" si="62"/>
        <v>-3.5971199239612672E-2</v>
      </c>
      <c r="AS185" s="40">
        <f t="shared" si="63"/>
        <v>-3.2324117071753311E-2</v>
      </c>
      <c r="AU185" s="42">
        <f t="shared" si="64"/>
        <v>1.3301208339117737E-5</v>
      </c>
    </row>
    <row r="186" spans="2:47" x14ac:dyDescent="0.3">
      <c r="B186" s="6">
        <f t="shared" si="55"/>
        <v>2011</v>
      </c>
      <c r="C186" s="5">
        <v>40809</v>
      </c>
      <c r="D186" s="10">
        <v>1175.52</v>
      </c>
      <c r="E186" s="10">
        <f>VLOOKUP(C186,데이터!$N:$P,2,0)</f>
        <v>25.009160000000001</v>
      </c>
      <c r="F186" s="10">
        <f>VLOOKUP(C186,데이터!$N:$P,3,0)</f>
        <v>92.471299999999999</v>
      </c>
      <c r="H186" s="6">
        <f t="shared" si="61"/>
        <v>0.86396469129584341</v>
      </c>
      <c r="I186" s="6">
        <f t="shared" si="56"/>
        <v>0.90666137208184983</v>
      </c>
      <c r="AM186" s="1">
        <f t="shared" si="57"/>
        <v>40809</v>
      </c>
      <c r="AN186" s="2">
        <f t="shared" si="58"/>
        <v>1175.52</v>
      </c>
      <c r="AO186" s="2">
        <f t="shared" si="59"/>
        <v>25.009160000000001</v>
      </c>
      <c r="AP186" s="2">
        <f t="shared" si="60"/>
        <v>92.471299999999999</v>
      </c>
      <c r="AR186" s="40">
        <f t="shared" si="62"/>
        <v>8.9108661252146337E-3</v>
      </c>
      <c r="AS186" s="40">
        <f t="shared" si="63"/>
        <v>6.0249680419941498E-3</v>
      </c>
      <c r="AU186" s="42">
        <f t="shared" si="64"/>
        <v>8.328407746735663E-6</v>
      </c>
    </row>
    <row r="187" spans="2:47" x14ac:dyDescent="0.3">
      <c r="B187" s="6">
        <f t="shared" si="55"/>
        <v>2011</v>
      </c>
      <c r="C187" s="5">
        <v>40812</v>
      </c>
      <c r="D187" s="10">
        <v>1193.75</v>
      </c>
      <c r="E187" s="10">
        <f>VLOOKUP(C187,데이터!$N:$P,2,0)</f>
        <v>25.386885000000003</v>
      </c>
      <c r="F187" s="10">
        <f>VLOOKUP(C187,데이터!$N:$P,3,0)</f>
        <v>94.670299999999997</v>
      </c>
      <c r="H187" s="6">
        <f t="shared" si="61"/>
        <v>0.87701355271380876</v>
      </c>
      <c r="I187" s="6">
        <f t="shared" si="56"/>
        <v>0.92822209802825684</v>
      </c>
      <c r="AM187" s="1">
        <f t="shared" si="57"/>
        <v>40812</v>
      </c>
      <c r="AN187" s="2">
        <f t="shared" si="58"/>
        <v>1193.75</v>
      </c>
      <c r="AO187" s="2">
        <f t="shared" si="59"/>
        <v>25.386885000000003</v>
      </c>
      <c r="AP187" s="2">
        <f t="shared" si="60"/>
        <v>94.670299999999997</v>
      </c>
      <c r="AR187" s="40">
        <f t="shared" si="62"/>
        <v>1.5103466090024664E-2</v>
      </c>
      <c r="AS187" s="40">
        <f t="shared" si="63"/>
        <v>2.3780351309000691E-2</v>
      </c>
      <c r="AU187" s="42">
        <f t="shared" si="64"/>
        <v>7.528833710328466E-5</v>
      </c>
    </row>
    <row r="188" spans="2:47" x14ac:dyDescent="0.3">
      <c r="B188" s="6">
        <f t="shared" si="55"/>
        <v>2011</v>
      </c>
      <c r="C188" s="5">
        <v>40813</v>
      </c>
      <c r="D188" s="10">
        <v>1173.3</v>
      </c>
      <c r="E188" s="10">
        <f>VLOOKUP(C188,데이터!$N:$P,2,0)</f>
        <v>25.769300000000001</v>
      </c>
      <c r="F188" s="10">
        <f>VLOOKUP(C188,데이터!$N:$P,3,0)</f>
        <v>95.729100000000003</v>
      </c>
      <c r="H188" s="6">
        <f t="shared" si="61"/>
        <v>0.89022443454358224</v>
      </c>
      <c r="I188" s="6">
        <f t="shared" si="56"/>
        <v>0.93860340618289795</v>
      </c>
      <c r="AM188" s="1">
        <f t="shared" si="57"/>
        <v>40813</v>
      </c>
      <c r="AN188" s="2">
        <f t="shared" si="58"/>
        <v>1173.3</v>
      </c>
      <c r="AO188" s="2">
        <f t="shared" si="59"/>
        <v>25.769300000000001</v>
      </c>
      <c r="AP188" s="2">
        <f t="shared" si="60"/>
        <v>95.729100000000003</v>
      </c>
      <c r="AR188" s="40">
        <f t="shared" si="62"/>
        <v>1.5063486520697555E-2</v>
      </c>
      <c r="AS188" s="40">
        <f t="shared" si="63"/>
        <v>1.1184077794197389E-2</v>
      </c>
      <c r="AU188" s="42">
        <f t="shared" si="64"/>
        <v>1.5049812067245643E-5</v>
      </c>
    </row>
    <row r="189" spans="2:47" x14ac:dyDescent="0.3">
      <c r="B189" s="6">
        <f t="shared" si="55"/>
        <v>2011</v>
      </c>
      <c r="C189" s="5">
        <v>40814</v>
      </c>
      <c r="D189" s="10">
        <v>1169.67</v>
      </c>
      <c r="E189" s="10">
        <f>VLOOKUP(C189,데이터!$N:$P,2,0)</f>
        <v>25.118935</v>
      </c>
      <c r="F189" s="10">
        <f>VLOOKUP(C189,데이터!$N:$P,3,0)</f>
        <v>93.778499999999994</v>
      </c>
      <c r="H189" s="6">
        <f t="shared" si="61"/>
        <v>0.86775697076412617</v>
      </c>
      <c r="I189" s="6">
        <f t="shared" si="56"/>
        <v>0.91947818925199221</v>
      </c>
      <c r="AM189" s="1">
        <f t="shared" si="57"/>
        <v>40814</v>
      </c>
      <c r="AN189" s="2">
        <f t="shared" si="58"/>
        <v>1169.67</v>
      </c>
      <c r="AO189" s="2">
        <f t="shared" si="59"/>
        <v>25.118935</v>
      </c>
      <c r="AP189" s="2">
        <f t="shared" si="60"/>
        <v>93.778499999999994</v>
      </c>
      <c r="AR189" s="40">
        <f t="shared" si="62"/>
        <v>-2.5237976972599219E-2</v>
      </c>
      <c r="AS189" s="40">
        <f t="shared" si="63"/>
        <v>-2.0376249228291177E-2</v>
      </c>
      <c r="AU189" s="42">
        <f t="shared" si="64"/>
        <v>2.3636396659774561E-5</v>
      </c>
    </row>
    <row r="190" spans="2:47" x14ac:dyDescent="0.3">
      <c r="B190" s="6">
        <f t="shared" si="55"/>
        <v>2011</v>
      </c>
      <c r="C190" s="5">
        <v>40815</v>
      </c>
      <c r="D190" s="10">
        <v>1173.17</v>
      </c>
      <c r="E190" s="10">
        <f>VLOOKUP(C190,데이터!$N:$P,2,0)</f>
        <v>25.045614999999998</v>
      </c>
      <c r="F190" s="10">
        <f>VLOOKUP(C190,데이터!$N:$P,3,0)</f>
        <v>94.515600000000006</v>
      </c>
      <c r="H190" s="6">
        <f t="shared" si="61"/>
        <v>0.86522406317483436</v>
      </c>
      <c r="I190" s="6">
        <f t="shared" si="56"/>
        <v>0.92670529752625197</v>
      </c>
      <c r="AM190" s="1">
        <f t="shared" si="57"/>
        <v>40815</v>
      </c>
      <c r="AN190" s="2">
        <f t="shared" si="58"/>
        <v>1173.17</v>
      </c>
      <c r="AO190" s="2">
        <f t="shared" si="59"/>
        <v>25.045614999999998</v>
      </c>
      <c r="AP190" s="2">
        <f t="shared" si="60"/>
        <v>94.515600000000006</v>
      </c>
      <c r="AR190" s="40">
        <f t="shared" si="62"/>
        <v>-2.9189135606267902E-3</v>
      </c>
      <c r="AS190" s="40">
        <f t="shared" si="63"/>
        <v>7.860010556790975E-3</v>
      </c>
      <c r="AU190" s="42">
        <f t="shared" si="64"/>
        <v>1.1618520512905036E-4</v>
      </c>
    </row>
    <row r="191" spans="2:47" x14ac:dyDescent="0.3">
      <c r="B191" s="6">
        <f t="shared" si="55"/>
        <v>2011</v>
      </c>
      <c r="C191" s="5">
        <v>40816</v>
      </c>
      <c r="D191" s="10">
        <v>1178.0999999999999</v>
      </c>
      <c r="E191" s="10">
        <f>VLOOKUP(C191,데이터!$N:$P,2,0)</f>
        <v>24.323460000000004</v>
      </c>
      <c r="F191" s="10">
        <f>VLOOKUP(C191,데이터!$N:$P,3,0)</f>
        <v>92.153700000000001</v>
      </c>
      <c r="H191" s="6">
        <f t="shared" si="61"/>
        <v>0.84027654707902211</v>
      </c>
      <c r="I191" s="6">
        <f t="shared" si="56"/>
        <v>0.90354737182692546</v>
      </c>
      <c r="AM191" s="1">
        <f t="shared" si="57"/>
        <v>40816</v>
      </c>
      <c r="AN191" s="2">
        <f t="shared" si="58"/>
        <v>1178.0999999999999</v>
      </c>
      <c r="AO191" s="2">
        <f t="shared" si="59"/>
        <v>24.323460000000004</v>
      </c>
      <c r="AP191" s="2">
        <f t="shared" si="60"/>
        <v>92.153700000000001</v>
      </c>
      <c r="AR191" s="40">
        <f t="shared" si="62"/>
        <v>-2.883359023126375E-2</v>
      </c>
      <c r="AS191" s="40">
        <f t="shared" si="63"/>
        <v>-2.4989525538641311E-2</v>
      </c>
      <c r="AU191" s="42">
        <f t="shared" si="64"/>
        <v>1.4776833361066453E-5</v>
      </c>
    </row>
    <row r="192" spans="2:47" x14ac:dyDescent="0.3">
      <c r="B192" s="6">
        <f t="shared" si="55"/>
        <v>2011</v>
      </c>
      <c r="C192" s="5">
        <v>40819</v>
      </c>
      <c r="D192" s="10">
        <v>1178.0999999999999</v>
      </c>
      <c r="E192" s="10">
        <f>VLOOKUP(C192,데이터!$N:$P,2,0)</f>
        <v>23.431245000000001</v>
      </c>
      <c r="F192" s="10">
        <f>VLOOKUP(C192,데이터!$N:$P,3,0)</f>
        <v>89.531199999999998</v>
      </c>
      <c r="H192" s="6">
        <f t="shared" si="61"/>
        <v>0.80945415012348565</v>
      </c>
      <c r="I192" s="6">
        <f t="shared" si="56"/>
        <v>0.87783431871439588</v>
      </c>
      <c r="AM192" s="1">
        <f t="shared" si="57"/>
        <v>40819</v>
      </c>
      <c r="AN192" s="2">
        <f t="shared" si="58"/>
        <v>1178.0999999999999</v>
      </c>
      <c r="AO192" s="2">
        <f t="shared" si="59"/>
        <v>23.431245000000001</v>
      </c>
      <c r="AP192" s="2">
        <f t="shared" si="60"/>
        <v>89.531199999999998</v>
      </c>
      <c r="AR192" s="40">
        <f t="shared" si="62"/>
        <v>-3.6681253407204517E-2</v>
      </c>
      <c r="AS192" s="40">
        <f t="shared" si="63"/>
        <v>-2.8457891544235392E-2</v>
      </c>
      <c r="AU192" s="42">
        <f t="shared" si="64"/>
        <v>6.7623680329335036E-5</v>
      </c>
    </row>
    <row r="193" spans="2:47" x14ac:dyDescent="0.3">
      <c r="B193" s="6">
        <f t="shared" si="55"/>
        <v>2011</v>
      </c>
      <c r="C193" s="5">
        <v>40820</v>
      </c>
      <c r="D193" s="10">
        <v>1193.5999999999999</v>
      </c>
      <c r="E193" s="10">
        <f>VLOOKUP(C193,데이터!$N:$P,2,0)</f>
        <v>24.155830000000002</v>
      </c>
      <c r="F193" s="10">
        <f>VLOOKUP(C193,데이터!$N:$P,3,0)</f>
        <v>91.494</v>
      </c>
      <c r="H193" s="6">
        <f t="shared" si="61"/>
        <v>0.83448561282925426</v>
      </c>
      <c r="I193" s="6">
        <f t="shared" si="56"/>
        <v>0.89707915404300331</v>
      </c>
      <c r="AM193" s="1">
        <f t="shared" si="57"/>
        <v>40820</v>
      </c>
      <c r="AN193" s="2">
        <f t="shared" si="58"/>
        <v>1193.5999999999999</v>
      </c>
      <c r="AO193" s="2">
        <f t="shared" si="59"/>
        <v>24.155830000000002</v>
      </c>
      <c r="AP193" s="2">
        <f t="shared" si="60"/>
        <v>91.494</v>
      </c>
      <c r="AR193" s="40">
        <f t="shared" si="62"/>
        <v>3.0923879631662876E-2</v>
      </c>
      <c r="AS193" s="40">
        <f t="shared" si="63"/>
        <v>2.1923083796486553E-2</v>
      </c>
      <c r="AU193" s="42">
        <f t="shared" si="64"/>
        <v>8.1014325666527444E-5</v>
      </c>
    </row>
    <row r="194" spans="2:47" x14ac:dyDescent="0.3">
      <c r="B194" s="6">
        <f t="shared" ref="B194:B257" si="65">YEAR(C194)</f>
        <v>2011</v>
      </c>
      <c r="C194" s="5">
        <v>40821</v>
      </c>
      <c r="D194" s="10">
        <v>1190.8800000000001</v>
      </c>
      <c r="E194" s="10">
        <f>VLOOKUP(C194,데이터!$N:$P,2,0)</f>
        <v>24.801514999999998</v>
      </c>
      <c r="F194" s="10">
        <f>VLOOKUP(C194,데이터!$N:$P,3,0)</f>
        <v>93.188000000000002</v>
      </c>
      <c r="H194" s="6">
        <f t="shared" si="61"/>
        <v>0.85679140165620227</v>
      </c>
      <c r="I194" s="6">
        <f t="shared" si="56"/>
        <v>0.91368846270749338</v>
      </c>
      <c r="AM194" s="1">
        <f t="shared" si="57"/>
        <v>40821</v>
      </c>
      <c r="AN194" s="2">
        <f t="shared" si="58"/>
        <v>1190.8800000000001</v>
      </c>
      <c r="AO194" s="2">
        <f t="shared" si="59"/>
        <v>24.801514999999998</v>
      </c>
      <c r="AP194" s="2">
        <f t="shared" si="60"/>
        <v>93.188000000000002</v>
      </c>
      <c r="AR194" s="40">
        <f t="shared" si="62"/>
        <v>2.6729986094454095E-2</v>
      </c>
      <c r="AS194" s="40">
        <f t="shared" si="63"/>
        <v>1.8514875292368949E-2</v>
      </c>
      <c r="AU194" s="42">
        <f t="shared" si="64"/>
        <v>6.7488045490536049E-5</v>
      </c>
    </row>
    <row r="195" spans="2:47" x14ac:dyDescent="0.3">
      <c r="B195" s="6">
        <f t="shared" si="65"/>
        <v>2011</v>
      </c>
      <c r="C195" s="5">
        <v>40822</v>
      </c>
      <c r="D195" s="10">
        <v>1190.9000000000001</v>
      </c>
      <c r="E195" s="10">
        <f>VLOOKUP(C195,데이터!$N:$P,2,0)</f>
        <v>25.296880000000002</v>
      </c>
      <c r="F195" s="10">
        <f>VLOOKUP(C195,데이터!$N:$P,3,0)</f>
        <v>94.873900000000006</v>
      </c>
      <c r="H195" s="6">
        <f t="shared" si="61"/>
        <v>0.87390424628208196</v>
      </c>
      <c r="I195" s="6">
        <f t="shared" ref="I195:I258" si="66">I194*(F195/F194)</f>
        <v>0.93021835259973873</v>
      </c>
      <c r="AM195" s="1">
        <f t="shared" ref="AM195:AM258" si="67">C195</f>
        <v>40822</v>
      </c>
      <c r="AN195" s="2">
        <f t="shared" ref="AN195:AN258" si="68">D195</f>
        <v>1190.9000000000001</v>
      </c>
      <c r="AO195" s="2">
        <f t="shared" ref="AO195:AO258" si="69">E195</f>
        <v>25.296880000000002</v>
      </c>
      <c r="AP195" s="2">
        <f t="shared" ref="AP195:AP258" si="70">F195</f>
        <v>94.873900000000006</v>
      </c>
      <c r="AR195" s="40">
        <f t="shared" si="62"/>
        <v>1.9973175025799872E-2</v>
      </c>
      <c r="AS195" s="40">
        <f t="shared" si="63"/>
        <v>1.809138515688713E-2</v>
      </c>
      <c r="AU195" s="42">
        <f t="shared" si="64"/>
        <v>3.5411331107426352E-6</v>
      </c>
    </row>
    <row r="196" spans="2:47" x14ac:dyDescent="0.3">
      <c r="B196" s="6">
        <f t="shared" si="65"/>
        <v>2011</v>
      </c>
      <c r="C196" s="5">
        <v>40823</v>
      </c>
      <c r="D196" s="10">
        <v>1178.2</v>
      </c>
      <c r="E196" s="10">
        <f>VLOOKUP(C196,데이터!$N:$P,2,0)</f>
        <v>25.09084</v>
      </c>
      <c r="F196" s="10">
        <f>VLOOKUP(C196,데이터!$N:$P,3,0)</f>
        <v>94.238699999999994</v>
      </c>
      <c r="H196" s="6">
        <f t="shared" ref="H196:H259" si="71">H195*(E196/E195)</f>
        <v>0.86678640286012787</v>
      </c>
      <c r="I196" s="6">
        <f t="shared" si="66"/>
        <v>0.92399035208988978</v>
      </c>
      <c r="AM196" s="1">
        <f t="shared" si="67"/>
        <v>40823</v>
      </c>
      <c r="AN196" s="2">
        <f t="shared" si="68"/>
        <v>1178.2</v>
      </c>
      <c r="AO196" s="2">
        <f t="shared" si="69"/>
        <v>25.09084</v>
      </c>
      <c r="AP196" s="2">
        <f t="shared" si="70"/>
        <v>94.238699999999994</v>
      </c>
      <c r="AR196" s="40">
        <f t="shared" ref="AR196:AR259" si="72">AO196/AO195-1</f>
        <v>-8.1448779454226239E-3</v>
      </c>
      <c r="AS196" s="40">
        <f t="shared" ref="AS196:AS259" si="73">AP196/AP195-1</f>
        <v>-6.6952027902300593E-3</v>
      </c>
      <c r="AU196" s="42">
        <f t="shared" ref="AU196:AU259" si="74">(AR196-AS196)^2</f>
        <v>2.1015580555825862E-6</v>
      </c>
    </row>
    <row r="197" spans="2:47" x14ac:dyDescent="0.3">
      <c r="B197" s="6">
        <f t="shared" si="65"/>
        <v>2011</v>
      </c>
      <c r="C197" s="5">
        <v>40826</v>
      </c>
      <c r="D197" s="10">
        <v>1171.42</v>
      </c>
      <c r="E197" s="10">
        <f>VLOOKUP(C197,데이터!$N:$P,2,0)</f>
        <v>25.94755</v>
      </c>
      <c r="F197" s="10">
        <f>VLOOKUP(C197,데이터!$N:$P,3,0)</f>
        <v>97.390500000000003</v>
      </c>
      <c r="H197" s="6">
        <f t="shared" si="71"/>
        <v>0.89638224657019494</v>
      </c>
      <c r="I197" s="6">
        <f t="shared" si="66"/>
        <v>0.95489307880107022</v>
      </c>
      <c r="AM197" s="1">
        <f t="shared" si="67"/>
        <v>40826</v>
      </c>
      <c r="AN197" s="2">
        <f t="shared" si="68"/>
        <v>1171.42</v>
      </c>
      <c r="AO197" s="2">
        <f t="shared" si="69"/>
        <v>25.94755</v>
      </c>
      <c r="AP197" s="2">
        <f t="shared" si="70"/>
        <v>97.390500000000003</v>
      </c>
      <c r="AR197" s="40">
        <f t="shared" si="72"/>
        <v>3.4144333151062245E-2</v>
      </c>
      <c r="AS197" s="40">
        <f t="shared" si="73"/>
        <v>3.3444858640876873E-2</v>
      </c>
      <c r="AU197" s="42">
        <f t="shared" si="74"/>
        <v>4.892645903990656E-7</v>
      </c>
    </row>
    <row r="198" spans="2:47" x14ac:dyDescent="0.3">
      <c r="B198" s="6">
        <f t="shared" si="65"/>
        <v>2011</v>
      </c>
      <c r="C198" s="5">
        <v>40827</v>
      </c>
      <c r="D198" s="10">
        <v>1164.52</v>
      </c>
      <c r="E198" s="10">
        <f>VLOOKUP(C198,데이터!$N:$P,2,0)</f>
        <v>26.041164999999999</v>
      </c>
      <c r="F198" s="10">
        <f>VLOOKUP(C198,데이터!$N:$P,3,0)</f>
        <v>97.488299999999995</v>
      </c>
      <c r="H198" s="6">
        <f t="shared" si="71"/>
        <v>0.89961626380930504</v>
      </c>
      <c r="I198" s="6">
        <f t="shared" si="66"/>
        <v>0.95585198694002371</v>
      </c>
      <c r="AM198" s="1">
        <f t="shared" si="67"/>
        <v>40827</v>
      </c>
      <c r="AN198" s="2">
        <f t="shared" si="68"/>
        <v>1164.52</v>
      </c>
      <c r="AO198" s="2">
        <f t="shared" si="69"/>
        <v>26.041164999999999</v>
      </c>
      <c r="AP198" s="2">
        <f t="shared" si="70"/>
        <v>97.488299999999995</v>
      </c>
      <c r="AR198" s="40">
        <f t="shared" si="72"/>
        <v>3.6078550768763318E-3</v>
      </c>
      <c r="AS198" s="40">
        <f t="shared" si="73"/>
        <v>1.0042047222265094E-3</v>
      </c>
      <c r="AU198" s="42">
        <f t="shared" si="74"/>
        <v>6.7789951692681465E-6</v>
      </c>
    </row>
    <row r="199" spans="2:47" x14ac:dyDescent="0.3">
      <c r="B199" s="6">
        <f t="shared" si="65"/>
        <v>2011</v>
      </c>
      <c r="C199" s="5">
        <v>40828</v>
      </c>
      <c r="D199" s="10">
        <v>1166.9000000000001</v>
      </c>
      <c r="E199" s="10">
        <f>VLOOKUP(C199,데이터!$N:$P,2,0)</f>
        <v>26.269295</v>
      </c>
      <c r="F199" s="10">
        <f>VLOOKUP(C199,데이터!$N:$P,3,0)</f>
        <v>98.343400000000003</v>
      </c>
      <c r="H199" s="6">
        <f t="shared" si="71"/>
        <v>0.90749722682546874</v>
      </c>
      <c r="I199" s="6">
        <f t="shared" si="66"/>
        <v>0.96423606004451334</v>
      </c>
      <c r="AM199" s="1">
        <f t="shared" si="67"/>
        <v>40828</v>
      </c>
      <c r="AN199" s="2">
        <f t="shared" si="68"/>
        <v>1166.9000000000001</v>
      </c>
      <c r="AO199" s="2">
        <f t="shared" si="69"/>
        <v>26.269295</v>
      </c>
      <c r="AP199" s="2">
        <f t="shared" si="70"/>
        <v>98.343400000000003</v>
      </c>
      <c r="AR199" s="40">
        <f t="shared" si="72"/>
        <v>8.760360759589636E-3</v>
      </c>
      <c r="AS199" s="40">
        <f t="shared" si="73"/>
        <v>8.7713089673324696E-3</v>
      </c>
      <c r="AU199" s="42">
        <f t="shared" si="74"/>
        <v>1.1986325278024073E-10</v>
      </c>
    </row>
    <row r="200" spans="2:47" x14ac:dyDescent="0.3">
      <c r="B200" s="6">
        <f t="shared" si="65"/>
        <v>2011</v>
      </c>
      <c r="C200" s="5">
        <v>40829</v>
      </c>
      <c r="D200" s="10">
        <v>1155.9000000000001</v>
      </c>
      <c r="E200" s="10">
        <f>VLOOKUP(C200,데이터!$N:$P,2,0)</f>
        <v>26.413899999999998</v>
      </c>
      <c r="F200" s="10">
        <f>VLOOKUP(C200,데이터!$N:$P,3,0)</f>
        <v>98.147999999999996</v>
      </c>
      <c r="H200" s="6">
        <f t="shared" si="71"/>
        <v>0.91249274103645517</v>
      </c>
      <c r="I200" s="6">
        <f t="shared" si="66"/>
        <v>0.96232020472394586</v>
      </c>
      <c r="AM200" s="1">
        <f t="shared" si="67"/>
        <v>40829</v>
      </c>
      <c r="AN200" s="2">
        <f t="shared" si="68"/>
        <v>1155.9000000000001</v>
      </c>
      <c r="AO200" s="2">
        <f t="shared" si="69"/>
        <v>26.413899999999998</v>
      </c>
      <c r="AP200" s="2">
        <f t="shared" si="70"/>
        <v>98.147999999999996</v>
      </c>
      <c r="AR200" s="40">
        <f t="shared" si="72"/>
        <v>5.5047156766101502E-3</v>
      </c>
      <c r="AS200" s="40">
        <f t="shared" si="73"/>
        <v>-1.9869152378299004E-3</v>
      </c>
      <c r="AU200" s="42">
        <f t="shared" si="74"/>
        <v>5.6124533758193866E-5</v>
      </c>
    </row>
    <row r="201" spans="2:47" x14ac:dyDescent="0.3">
      <c r="B201" s="6">
        <f t="shared" si="65"/>
        <v>2011</v>
      </c>
      <c r="C201" s="5">
        <v>40830</v>
      </c>
      <c r="D201" s="10">
        <v>1156.0999999999999</v>
      </c>
      <c r="E201" s="10">
        <f>VLOOKUP(C201,데이터!$N:$P,2,0)</f>
        <v>26.889330000000001</v>
      </c>
      <c r="F201" s="10">
        <f>VLOOKUP(C201,데이터!$N:$P,3,0)</f>
        <v>99.825699999999998</v>
      </c>
      <c r="H201" s="6">
        <f t="shared" si="71"/>
        <v>0.92891691254732511</v>
      </c>
      <c r="I201" s="6">
        <f t="shared" si="66"/>
        <v>0.97876969536527703</v>
      </c>
      <c r="AM201" s="1">
        <f t="shared" si="67"/>
        <v>40830</v>
      </c>
      <c r="AN201" s="2">
        <f t="shared" si="68"/>
        <v>1156.0999999999999</v>
      </c>
      <c r="AO201" s="2">
        <f t="shared" si="69"/>
        <v>26.889330000000001</v>
      </c>
      <c r="AP201" s="2">
        <f t="shared" si="70"/>
        <v>99.825699999999998</v>
      </c>
      <c r="AR201" s="40">
        <f t="shared" si="72"/>
        <v>1.7999235251136891E-2</v>
      </c>
      <c r="AS201" s="40">
        <f t="shared" si="73"/>
        <v>1.7093572971430993E-2</v>
      </c>
      <c r="AU201" s="42">
        <f t="shared" si="74"/>
        <v>8.202241648820858E-7</v>
      </c>
    </row>
    <row r="202" spans="2:47" x14ac:dyDescent="0.3">
      <c r="B202" s="6">
        <f t="shared" si="65"/>
        <v>2011</v>
      </c>
      <c r="C202" s="5">
        <v>40833</v>
      </c>
      <c r="D202" s="10">
        <v>1140.45</v>
      </c>
      <c r="E202" s="10">
        <f>VLOOKUP(C202,데이터!$N:$P,2,0)</f>
        <v>26.294485000000002</v>
      </c>
      <c r="F202" s="10">
        <f>VLOOKUP(C202,데이터!$N:$P,3,0)</f>
        <v>97.919899999999998</v>
      </c>
      <c r="H202" s="6">
        <f t="shared" si="71"/>
        <v>0.90836743880275006</v>
      </c>
      <c r="I202" s="6">
        <f t="shared" si="66"/>
        <v>0.96008373287839099</v>
      </c>
      <c r="AM202" s="1">
        <f t="shared" si="67"/>
        <v>40833</v>
      </c>
      <c r="AN202" s="2">
        <f t="shared" si="68"/>
        <v>1140.45</v>
      </c>
      <c r="AO202" s="2">
        <f t="shared" si="69"/>
        <v>26.294485000000002</v>
      </c>
      <c r="AP202" s="2">
        <f t="shared" si="70"/>
        <v>97.919899999999998</v>
      </c>
      <c r="AR202" s="40">
        <f t="shared" si="72"/>
        <v>-2.2121971800710516E-2</v>
      </c>
      <c r="AS202" s="40">
        <f t="shared" si="73"/>
        <v>-1.9091276094232223E-2</v>
      </c>
      <c r="AU202" s="42">
        <f t="shared" si="74"/>
        <v>9.1851164652659568E-6</v>
      </c>
    </row>
    <row r="203" spans="2:47" x14ac:dyDescent="0.3">
      <c r="B203" s="6">
        <f t="shared" si="65"/>
        <v>2011</v>
      </c>
      <c r="C203" s="5">
        <v>40834</v>
      </c>
      <c r="D203" s="10">
        <v>1145.52</v>
      </c>
      <c r="E203" s="10">
        <f>VLOOKUP(C203,데이터!$N:$P,2,0)</f>
        <v>26.837125</v>
      </c>
      <c r="F203" s="10">
        <f>VLOOKUP(C203,데이터!$N:$P,3,0)</f>
        <v>99.833799999999997</v>
      </c>
      <c r="H203" s="6">
        <f t="shared" si="71"/>
        <v>0.92711344227047043</v>
      </c>
      <c r="I203" s="6">
        <f t="shared" si="66"/>
        <v>0.97884911413752163</v>
      </c>
      <c r="AM203" s="1">
        <f t="shared" si="67"/>
        <v>40834</v>
      </c>
      <c r="AN203" s="2">
        <f t="shared" si="68"/>
        <v>1145.52</v>
      </c>
      <c r="AO203" s="2">
        <f t="shared" si="69"/>
        <v>26.837125</v>
      </c>
      <c r="AP203" s="2">
        <f t="shared" si="70"/>
        <v>99.833799999999997</v>
      </c>
      <c r="AR203" s="40">
        <f t="shared" si="72"/>
        <v>2.0637027118043827E-2</v>
      </c>
      <c r="AS203" s="40">
        <f t="shared" si="73"/>
        <v>1.9545567346371806E-2</v>
      </c>
      <c r="AU203" s="42">
        <f t="shared" si="74"/>
        <v>1.1912844331783399E-6</v>
      </c>
    </row>
    <row r="204" spans="2:47" x14ac:dyDescent="0.3">
      <c r="B204" s="6">
        <f t="shared" si="65"/>
        <v>2011</v>
      </c>
      <c r="C204" s="5">
        <v>40835</v>
      </c>
      <c r="D204" s="10">
        <v>1132.1500000000001</v>
      </c>
      <c r="E204" s="10">
        <f>VLOOKUP(C204,데이터!$N:$P,2,0)</f>
        <v>26.373775000000002</v>
      </c>
      <c r="F204" s="10">
        <f>VLOOKUP(C204,데이터!$N:$P,3,0)</f>
        <v>98.652900000000002</v>
      </c>
      <c r="H204" s="6">
        <f t="shared" si="71"/>
        <v>0.91110658559427948</v>
      </c>
      <c r="I204" s="6">
        <f t="shared" si="66"/>
        <v>0.96727064152719333</v>
      </c>
      <c r="AM204" s="1">
        <f t="shared" si="67"/>
        <v>40835</v>
      </c>
      <c r="AN204" s="2">
        <f t="shared" si="68"/>
        <v>1132.1500000000001</v>
      </c>
      <c r="AO204" s="2">
        <f t="shared" si="69"/>
        <v>26.373775000000002</v>
      </c>
      <c r="AP204" s="2">
        <f t="shared" si="70"/>
        <v>98.652900000000002</v>
      </c>
      <c r="AR204" s="40">
        <f t="shared" si="72"/>
        <v>-1.7265262206737853E-2</v>
      </c>
      <c r="AS204" s="40">
        <f t="shared" si="73"/>
        <v>-1.1828659231642891E-2</v>
      </c>
      <c r="AU204" s="42">
        <f t="shared" si="74"/>
        <v>2.9556651908811391E-5</v>
      </c>
    </row>
    <row r="205" spans="2:47" x14ac:dyDescent="0.3">
      <c r="B205" s="6">
        <f t="shared" si="65"/>
        <v>2011</v>
      </c>
      <c r="C205" s="5">
        <v>40836</v>
      </c>
      <c r="D205" s="10">
        <v>1145.2</v>
      </c>
      <c r="E205" s="10">
        <f>VLOOKUP(C205,데이터!$N:$P,2,0)</f>
        <v>26.345219999999998</v>
      </c>
      <c r="F205" s="10">
        <f>VLOOKUP(C205,데이터!$N:$P,3,0)</f>
        <v>99.084599999999995</v>
      </c>
      <c r="H205" s="6">
        <f t="shared" si="71"/>
        <v>0.91012012656247054</v>
      </c>
      <c r="I205" s="6">
        <f t="shared" si="66"/>
        <v>0.97150336794422998</v>
      </c>
      <c r="AM205" s="1">
        <f t="shared" si="67"/>
        <v>40836</v>
      </c>
      <c r="AN205" s="2">
        <f t="shared" si="68"/>
        <v>1145.2</v>
      </c>
      <c r="AO205" s="2">
        <f t="shared" si="69"/>
        <v>26.345219999999998</v>
      </c>
      <c r="AP205" s="2">
        <f t="shared" si="70"/>
        <v>99.084599999999995</v>
      </c>
      <c r="AR205" s="40">
        <f t="shared" si="72"/>
        <v>-1.0827043151768745E-3</v>
      </c>
      <c r="AS205" s="40">
        <f t="shared" si="73"/>
        <v>4.3759484009084915E-3</v>
      </c>
      <c r="AU205" s="42">
        <f t="shared" si="74"/>
        <v>2.9796889474826144E-5</v>
      </c>
    </row>
    <row r="206" spans="2:47" x14ac:dyDescent="0.3">
      <c r="B206" s="6">
        <f t="shared" si="65"/>
        <v>2011</v>
      </c>
      <c r="C206" s="5">
        <v>40837</v>
      </c>
      <c r="D206" s="10">
        <v>1147.3499999999999</v>
      </c>
      <c r="E206" s="10">
        <f>VLOOKUP(C206,데이터!$N:$P,2,0)</f>
        <v>26.8598</v>
      </c>
      <c r="F206" s="10">
        <f>VLOOKUP(C206,데이터!$N:$P,3,0)</f>
        <v>100.9659</v>
      </c>
      <c r="H206" s="6">
        <f t="shared" si="71"/>
        <v>0.9278967712337437</v>
      </c>
      <c r="I206" s="6">
        <f t="shared" si="66"/>
        <v>0.98994911315704293</v>
      </c>
      <c r="AM206" s="1">
        <f t="shared" si="67"/>
        <v>40837</v>
      </c>
      <c r="AN206" s="2">
        <f t="shared" si="68"/>
        <v>1147.3499999999999</v>
      </c>
      <c r="AO206" s="2">
        <f t="shared" si="69"/>
        <v>26.8598</v>
      </c>
      <c r="AP206" s="2">
        <f t="shared" si="70"/>
        <v>100.9659</v>
      </c>
      <c r="AR206" s="40">
        <f t="shared" si="72"/>
        <v>1.9532195973311461E-2</v>
      </c>
      <c r="AS206" s="40">
        <f t="shared" si="73"/>
        <v>1.8986805214937563E-2</v>
      </c>
      <c r="AU206" s="42">
        <f t="shared" si="74"/>
        <v>2.9745107931965578E-7</v>
      </c>
    </row>
    <row r="207" spans="2:47" x14ac:dyDescent="0.3">
      <c r="B207" s="6">
        <f t="shared" si="65"/>
        <v>2011</v>
      </c>
      <c r="C207" s="5">
        <v>40840</v>
      </c>
      <c r="D207" s="10">
        <v>1134.5999999999999</v>
      </c>
      <c r="E207" s="10">
        <f>VLOOKUP(C207,데이터!$N:$P,2,0)</f>
        <v>27.530995000000001</v>
      </c>
      <c r="F207" s="10">
        <f>VLOOKUP(C207,데이터!$N:$P,3,0)</f>
        <v>102.2039</v>
      </c>
      <c r="H207" s="6">
        <f t="shared" si="71"/>
        <v>0.95108382673558034</v>
      </c>
      <c r="I207" s="6">
        <f t="shared" si="66"/>
        <v>1.0020874390877623</v>
      </c>
      <c r="AM207" s="1">
        <f t="shared" si="67"/>
        <v>40840</v>
      </c>
      <c r="AN207" s="2">
        <f t="shared" si="68"/>
        <v>1134.5999999999999</v>
      </c>
      <c r="AO207" s="2">
        <f t="shared" si="69"/>
        <v>27.530995000000001</v>
      </c>
      <c r="AP207" s="2">
        <f t="shared" si="70"/>
        <v>102.2039</v>
      </c>
      <c r="AR207" s="40">
        <f t="shared" si="72"/>
        <v>2.4988830892262781E-2</v>
      </c>
      <c r="AS207" s="40">
        <f t="shared" si="73"/>
        <v>1.2261565538463914E-2</v>
      </c>
      <c r="AU207" s="42">
        <f t="shared" si="74"/>
        <v>1.6198328338600898E-4</v>
      </c>
    </row>
    <row r="208" spans="2:47" x14ac:dyDescent="0.3">
      <c r="B208" s="6">
        <f t="shared" si="65"/>
        <v>2011</v>
      </c>
      <c r="C208" s="5">
        <v>40841</v>
      </c>
      <c r="D208" s="10">
        <v>1129</v>
      </c>
      <c r="E208" s="10">
        <f>VLOOKUP(C208,데이터!$N:$P,2,0)</f>
        <v>26.871090000000002</v>
      </c>
      <c r="F208" s="10">
        <f>VLOOKUP(C208,데이터!$N:$P,3,0)</f>
        <v>100.2158</v>
      </c>
      <c r="H208" s="6">
        <f t="shared" si="71"/>
        <v>0.92828679478370413</v>
      </c>
      <c r="I208" s="6">
        <f t="shared" si="66"/>
        <v>0.9825945426557241</v>
      </c>
      <c r="AM208" s="1">
        <f t="shared" si="67"/>
        <v>40841</v>
      </c>
      <c r="AN208" s="2">
        <f t="shared" si="68"/>
        <v>1129</v>
      </c>
      <c r="AO208" s="2">
        <f t="shared" si="69"/>
        <v>26.871090000000002</v>
      </c>
      <c r="AP208" s="2">
        <f t="shared" si="70"/>
        <v>100.2158</v>
      </c>
      <c r="AR208" s="40">
        <f t="shared" si="72"/>
        <v>-2.3969529615620488E-2</v>
      </c>
      <c r="AS208" s="40">
        <f t="shared" si="73"/>
        <v>-1.9452290959542706E-2</v>
      </c>
      <c r="AU208" s="42">
        <f t="shared" si="74"/>
        <v>2.0405445075963408E-5</v>
      </c>
    </row>
    <row r="209" spans="2:47" x14ac:dyDescent="0.3">
      <c r="B209" s="6">
        <f t="shared" si="65"/>
        <v>2011</v>
      </c>
      <c r="C209" s="5">
        <v>40842</v>
      </c>
      <c r="D209" s="10">
        <v>1132.2</v>
      </c>
      <c r="E209" s="10">
        <f>VLOOKUP(C209,데이터!$N:$P,2,0)</f>
        <v>27.050049999999999</v>
      </c>
      <c r="F209" s="10">
        <f>VLOOKUP(C209,데이터!$N:$P,3,0)</f>
        <v>101.2347</v>
      </c>
      <c r="H209" s="6">
        <f t="shared" si="71"/>
        <v>0.93446913442063306</v>
      </c>
      <c r="I209" s="6">
        <f t="shared" si="66"/>
        <v>0.9925846398211603</v>
      </c>
      <c r="AM209" s="1">
        <f t="shared" si="67"/>
        <v>40842</v>
      </c>
      <c r="AN209" s="2">
        <f t="shared" si="68"/>
        <v>1132.2</v>
      </c>
      <c r="AO209" s="2">
        <f t="shared" si="69"/>
        <v>27.050049999999999</v>
      </c>
      <c r="AP209" s="2">
        <f t="shared" si="70"/>
        <v>101.2347</v>
      </c>
      <c r="AR209" s="40">
        <f t="shared" si="72"/>
        <v>6.659945688842317E-3</v>
      </c>
      <c r="AS209" s="40">
        <f t="shared" si="73"/>
        <v>1.0167059485630014E-2</v>
      </c>
      <c r="AU209" s="42">
        <f t="shared" si="74"/>
        <v>1.2299847183618619E-5</v>
      </c>
    </row>
    <row r="210" spans="2:47" x14ac:dyDescent="0.3">
      <c r="B210" s="6">
        <f t="shared" si="65"/>
        <v>2011</v>
      </c>
      <c r="C210" s="5">
        <v>40843</v>
      </c>
      <c r="D210" s="10">
        <v>1115.25</v>
      </c>
      <c r="E210" s="10">
        <f>VLOOKUP(C210,데이터!$N:$P,2,0)</f>
        <v>28.140574999999998</v>
      </c>
      <c r="F210" s="10">
        <f>VLOOKUP(C210,데이터!$N:$P,3,0)</f>
        <v>104.7612</v>
      </c>
      <c r="H210" s="6">
        <f t="shared" si="71"/>
        <v>0.9721423347590451</v>
      </c>
      <c r="I210" s="6">
        <f t="shared" si="66"/>
        <v>1.0271612201076561</v>
      </c>
      <c r="AM210" s="1">
        <f t="shared" si="67"/>
        <v>40843</v>
      </c>
      <c r="AN210" s="2">
        <f t="shared" si="68"/>
        <v>1115.25</v>
      </c>
      <c r="AO210" s="2">
        <f t="shared" si="69"/>
        <v>28.140574999999998</v>
      </c>
      <c r="AP210" s="2">
        <f t="shared" si="70"/>
        <v>104.7612</v>
      </c>
      <c r="AR210" s="40">
        <f t="shared" si="72"/>
        <v>4.0315082596889873E-2</v>
      </c>
      <c r="AS210" s="40">
        <f t="shared" si="73"/>
        <v>3.4834893569102299E-2</v>
      </c>
      <c r="AU210" s="42">
        <f t="shared" si="74"/>
        <v>3.0032471780283317E-5</v>
      </c>
    </row>
    <row r="211" spans="2:47" x14ac:dyDescent="0.3">
      <c r="B211" s="6">
        <f t="shared" si="65"/>
        <v>2011</v>
      </c>
      <c r="C211" s="5">
        <v>40844</v>
      </c>
      <c r="D211" s="10">
        <v>1105.1300000000001</v>
      </c>
      <c r="E211" s="10">
        <f>VLOOKUP(C211,데이터!$N:$P,2,0)</f>
        <v>28.253225000000008</v>
      </c>
      <c r="F211" s="10">
        <f>VLOOKUP(C211,데이터!$N:$P,3,0)</f>
        <v>104.7368</v>
      </c>
      <c r="H211" s="6">
        <f t="shared" si="71"/>
        <v>0.97603393377614456</v>
      </c>
      <c r="I211" s="6">
        <f t="shared" si="66"/>
        <v>1.0269219833122525</v>
      </c>
      <c r="AM211" s="1">
        <f t="shared" si="67"/>
        <v>40844</v>
      </c>
      <c r="AN211" s="2">
        <f t="shared" si="68"/>
        <v>1105.1300000000001</v>
      </c>
      <c r="AO211" s="2">
        <f t="shared" si="69"/>
        <v>28.253225000000008</v>
      </c>
      <c r="AP211" s="2">
        <f t="shared" si="70"/>
        <v>104.7368</v>
      </c>
      <c r="AR211" s="40">
        <f t="shared" si="72"/>
        <v>4.0031164963760801E-3</v>
      </c>
      <c r="AS211" s="40">
        <f t="shared" si="73"/>
        <v>-2.3291065776265274E-4</v>
      </c>
      <c r="AU211" s="42">
        <f t="shared" si="74"/>
        <v>1.7943926050600692E-5</v>
      </c>
    </row>
    <row r="212" spans="2:47" x14ac:dyDescent="0.3">
      <c r="B212" s="6">
        <f t="shared" si="65"/>
        <v>2011</v>
      </c>
      <c r="C212" s="5">
        <v>40847</v>
      </c>
      <c r="D212" s="10">
        <v>1110.25</v>
      </c>
      <c r="E212" s="10">
        <f>VLOOKUP(C212,데이터!$N:$P,2,0)</f>
        <v>27.480439999999994</v>
      </c>
      <c r="F212" s="10">
        <f>VLOOKUP(C212,데이터!$N:$P,3,0)</f>
        <v>102.212</v>
      </c>
      <c r="H212" s="6">
        <f t="shared" si="71"/>
        <v>0.9493373572432634</v>
      </c>
      <c r="I212" s="6">
        <f t="shared" si="66"/>
        <v>1.0021668578600067</v>
      </c>
      <c r="AM212" s="1">
        <f t="shared" si="67"/>
        <v>40847</v>
      </c>
      <c r="AN212" s="2">
        <f t="shared" si="68"/>
        <v>1110.25</v>
      </c>
      <c r="AO212" s="2">
        <f t="shared" si="69"/>
        <v>27.480439999999994</v>
      </c>
      <c r="AP212" s="2">
        <f t="shared" si="70"/>
        <v>102.212</v>
      </c>
      <c r="AR212" s="40">
        <f t="shared" si="72"/>
        <v>-2.7352098742710385E-2</v>
      </c>
      <c r="AS212" s="40">
        <f t="shared" si="73"/>
        <v>-2.4106140344177018E-2</v>
      </c>
      <c r="AU212" s="42">
        <f t="shared" si="74"/>
        <v>1.0536245925009295E-5</v>
      </c>
    </row>
    <row r="213" spans="2:47" x14ac:dyDescent="0.3">
      <c r="B213" s="6">
        <f t="shared" si="65"/>
        <v>2011</v>
      </c>
      <c r="C213" s="5">
        <v>40848</v>
      </c>
      <c r="D213" s="10">
        <v>1113.9000000000001</v>
      </c>
      <c r="E213" s="10">
        <f>VLOOKUP(C213,데이터!$N:$P,2,0)</f>
        <v>26.655560000000001</v>
      </c>
      <c r="F213" s="10">
        <f>VLOOKUP(C213,데이터!$N:$P,3,0)</f>
        <v>99.363100000000003</v>
      </c>
      <c r="H213" s="6">
        <f t="shared" si="71"/>
        <v>0.92084111048583095</v>
      </c>
      <c r="I213" s="6">
        <f t="shared" si="66"/>
        <v>0.9742340010393068</v>
      </c>
      <c r="AM213" s="1">
        <f t="shared" si="67"/>
        <v>40848</v>
      </c>
      <c r="AN213" s="2">
        <f t="shared" si="68"/>
        <v>1113.9000000000001</v>
      </c>
      <c r="AO213" s="2">
        <f t="shared" si="69"/>
        <v>26.655560000000001</v>
      </c>
      <c r="AP213" s="2">
        <f t="shared" si="70"/>
        <v>99.363100000000003</v>
      </c>
      <c r="AR213" s="40">
        <f t="shared" si="72"/>
        <v>-3.0016986627579234E-2</v>
      </c>
      <c r="AS213" s="40">
        <f t="shared" si="73"/>
        <v>-2.7872461159159423E-2</v>
      </c>
      <c r="AU213" s="42">
        <f t="shared" si="74"/>
        <v>4.5989894847012102E-6</v>
      </c>
    </row>
    <row r="214" spans="2:47" x14ac:dyDescent="0.3">
      <c r="B214" s="6">
        <f t="shared" si="65"/>
        <v>2011</v>
      </c>
      <c r="C214" s="5">
        <v>40849</v>
      </c>
      <c r="D214" s="10">
        <v>1121.8800000000001</v>
      </c>
      <c r="E214" s="10">
        <f>VLOOKUP(C214,데이터!$N:$P,2,0)</f>
        <v>27.047464999999995</v>
      </c>
      <c r="F214" s="10">
        <f>VLOOKUP(C214,데이터!$N:$P,3,0)</f>
        <v>100.98220000000001</v>
      </c>
      <c r="H214" s="6">
        <f t="shared" si="71"/>
        <v>0.93437983319152329</v>
      </c>
      <c r="I214" s="6">
        <f t="shared" si="66"/>
        <v>0.99010893118020149</v>
      </c>
      <c r="AM214" s="1">
        <f t="shared" si="67"/>
        <v>40849</v>
      </c>
      <c r="AN214" s="2">
        <f t="shared" si="68"/>
        <v>1121.8800000000001</v>
      </c>
      <c r="AO214" s="2">
        <f t="shared" si="69"/>
        <v>27.047464999999995</v>
      </c>
      <c r="AP214" s="2">
        <f t="shared" si="70"/>
        <v>100.98220000000001</v>
      </c>
      <c r="AR214" s="40">
        <f t="shared" si="72"/>
        <v>1.4702561116704871E-2</v>
      </c>
      <c r="AS214" s="40">
        <f t="shared" si="73"/>
        <v>1.6294781463138674E-2</v>
      </c>
      <c r="AU214" s="42">
        <f t="shared" si="74"/>
        <v>2.5351656315977815E-6</v>
      </c>
    </row>
    <row r="215" spans="2:47" x14ac:dyDescent="0.3">
      <c r="B215" s="6">
        <f t="shared" si="65"/>
        <v>2011</v>
      </c>
      <c r="C215" s="5">
        <v>40850</v>
      </c>
      <c r="D215" s="10">
        <v>1129.82</v>
      </c>
      <c r="E215" s="10">
        <f>VLOOKUP(C215,데이터!$N:$P,2,0)</f>
        <v>27.664864999999999</v>
      </c>
      <c r="F215" s="10">
        <f>VLOOKUP(C215,데이터!$N:$P,3,0)</f>
        <v>102.8228</v>
      </c>
      <c r="H215" s="6">
        <f t="shared" si="71"/>
        <v>0.95570849038776895</v>
      </c>
      <c r="I215" s="6">
        <f t="shared" si="66"/>
        <v>1.0081556215744518</v>
      </c>
      <c r="AM215" s="1">
        <f t="shared" si="67"/>
        <v>40850</v>
      </c>
      <c r="AN215" s="2">
        <f t="shared" si="68"/>
        <v>1129.82</v>
      </c>
      <c r="AO215" s="2">
        <f t="shared" si="69"/>
        <v>27.664864999999999</v>
      </c>
      <c r="AP215" s="2">
        <f t="shared" si="70"/>
        <v>102.8228</v>
      </c>
      <c r="AR215" s="40">
        <f t="shared" si="72"/>
        <v>2.2826538457485945E-2</v>
      </c>
      <c r="AS215" s="40">
        <f t="shared" si="73"/>
        <v>1.8226974654939054E-2</v>
      </c>
      <c r="AU215" s="42">
        <f t="shared" si="74"/>
        <v>2.1155987173699617E-5</v>
      </c>
    </row>
    <row r="216" spans="2:47" x14ac:dyDescent="0.3">
      <c r="B216" s="6">
        <f t="shared" si="65"/>
        <v>2011</v>
      </c>
      <c r="C216" s="5">
        <v>40851</v>
      </c>
      <c r="D216" s="10">
        <v>1110.67</v>
      </c>
      <c r="E216" s="10">
        <f>VLOOKUP(C216,데이터!$N:$P,2,0)</f>
        <v>27.629710000000003</v>
      </c>
      <c r="F216" s="10">
        <f>VLOOKUP(C216,데이터!$N:$P,3,0)</f>
        <v>102.1965</v>
      </c>
      <c r="H216" s="6">
        <f t="shared" si="71"/>
        <v>0.95449402821780804</v>
      </c>
      <c r="I216" s="6">
        <f t="shared" si="66"/>
        <v>1.0020148836662051</v>
      </c>
      <c r="AM216" s="1">
        <f t="shared" si="67"/>
        <v>40851</v>
      </c>
      <c r="AN216" s="2">
        <f t="shared" si="68"/>
        <v>1110.67</v>
      </c>
      <c r="AO216" s="2">
        <f t="shared" si="69"/>
        <v>27.629710000000003</v>
      </c>
      <c r="AP216" s="2">
        <f t="shared" si="70"/>
        <v>102.1965</v>
      </c>
      <c r="AR216" s="40">
        <f t="shared" si="72"/>
        <v>-1.2707454021552156E-3</v>
      </c>
      <c r="AS216" s="40">
        <f t="shared" si="73"/>
        <v>-6.0910615155393977E-3</v>
      </c>
      <c r="AU216" s="42">
        <f t="shared" si="74"/>
        <v>2.3235447432951187E-5</v>
      </c>
    </row>
    <row r="217" spans="2:47" x14ac:dyDescent="0.3">
      <c r="B217" s="6">
        <f t="shared" si="65"/>
        <v>2011</v>
      </c>
      <c r="C217" s="5">
        <v>40854</v>
      </c>
      <c r="D217" s="10">
        <v>1116.8800000000001</v>
      </c>
      <c r="E217" s="10">
        <f>VLOOKUP(C217,데이터!$N:$P,2,0)</f>
        <v>27.777335000000001</v>
      </c>
      <c r="F217" s="10">
        <f>VLOOKUP(C217,데이터!$N:$P,3,0)</f>
        <v>102.831</v>
      </c>
      <c r="H217" s="6">
        <f t="shared" si="71"/>
        <v>0.95959387113746408</v>
      </c>
      <c r="I217" s="6">
        <f t="shared" si="66"/>
        <v>1.0082360208253662</v>
      </c>
      <c r="AM217" s="1">
        <f t="shared" si="67"/>
        <v>40854</v>
      </c>
      <c r="AN217" s="2">
        <f t="shared" si="68"/>
        <v>1116.8800000000001</v>
      </c>
      <c r="AO217" s="2">
        <f t="shared" si="69"/>
        <v>27.777335000000001</v>
      </c>
      <c r="AP217" s="2">
        <f t="shared" si="70"/>
        <v>102.831</v>
      </c>
      <c r="AR217" s="40">
        <f t="shared" si="72"/>
        <v>5.3429804366385003E-3</v>
      </c>
      <c r="AS217" s="40">
        <f t="shared" si="73"/>
        <v>6.2086274970278854E-3</v>
      </c>
      <c r="AU217" s="42">
        <f t="shared" si="74"/>
        <v>7.4934483316078376E-7</v>
      </c>
    </row>
    <row r="218" spans="2:47" x14ac:dyDescent="0.3">
      <c r="B218" s="6">
        <f t="shared" si="65"/>
        <v>2011</v>
      </c>
      <c r="C218" s="5">
        <v>40855</v>
      </c>
      <c r="D218" s="10">
        <v>1121</v>
      </c>
      <c r="E218" s="10">
        <f>VLOOKUP(C218,데이터!$N:$P,2,0)</f>
        <v>28.141235000000002</v>
      </c>
      <c r="F218" s="10">
        <f>VLOOKUP(C218,데이터!$N:$P,3,0)</f>
        <v>104.1504</v>
      </c>
      <c r="H218" s="6">
        <f t="shared" si="71"/>
        <v>0.97216513507286051</v>
      </c>
      <c r="I218" s="6">
        <f t="shared" si="66"/>
        <v>1.0211724563932105</v>
      </c>
      <c r="AM218" s="1">
        <f t="shared" si="67"/>
        <v>40855</v>
      </c>
      <c r="AN218" s="2">
        <f t="shared" si="68"/>
        <v>1121</v>
      </c>
      <c r="AO218" s="2">
        <f t="shared" si="69"/>
        <v>28.141235000000002</v>
      </c>
      <c r="AP218" s="2">
        <f t="shared" si="70"/>
        <v>104.1504</v>
      </c>
      <c r="AR218" s="40">
        <f t="shared" si="72"/>
        <v>1.3100608823704674E-2</v>
      </c>
      <c r="AS218" s="40">
        <f t="shared" si="73"/>
        <v>1.2830761151792824E-2</v>
      </c>
      <c r="AU218" s="42">
        <f t="shared" si="74"/>
        <v>7.2817766036245012E-8</v>
      </c>
    </row>
    <row r="219" spans="2:47" x14ac:dyDescent="0.3">
      <c r="B219" s="6">
        <f t="shared" si="65"/>
        <v>2011</v>
      </c>
      <c r="C219" s="5">
        <v>40856</v>
      </c>
      <c r="D219" s="10">
        <v>1117.45</v>
      </c>
      <c r="E219" s="10">
        <f>VLOOKUP(C219,데이터!$N:$P,2,0)</f>
        <v>27.003889999999998</v>
      </c>
      <c r="F219" s="10">
        <f>VLOOKUP(C219,데이터!$N:$P,3,0)</f>
        <v>100.307</v>
      </c>
      <c r="H219" s="6">
        <f t="shared" si="71"/>
        <v>0.93287449429076819</v>
      </c>
      <c r="I219" s="6">
        <f t="shared" si="66"/>
        <v>0.98348873920247804</v>
      </c>
      <c r="AM219" s="1">
        <f t="shared" si="67"/>
        <v>40856</v>
      </c>
      <c r="AN219" s="2">
        <f t="shared" si="68"/>
        <v>1117.45</v>
      </c>
      <c r="AO219" s="2">
        <f t="shared" si="69"/>
        <v>27.003889999999998</v>
      </c>
      <c r="AP219" s="2">
        <f t="shared" si="70"/>
        <v>100.307</v>
      </c>
      <c r="AR219" s="40">
        <f t="shared" si="72"/>
        <v>-4.0415603650657217E-2</v>
      </c>
      <c r="AS219" s="40">
        <f t="shared" si="73"/>
        <v>-3.6902402679202417E-2</v>
      </c>
      <c r="AU219" s="42">
        <f t="shared" si="74"/>
        <v>1.2342581065830947E-5</v>
      </c>
    </row>
    <row r="220" spans="2:47" x14ac:dyDescent="0.3">
      <c r="B220" s="6">
        <f t="shared" si="65"/>
        <v>2011</v>
      </c>
      <c r="C220" s="5">
        <v>40857</v>
      </c>
      <c r="D220" s="10">
        <v>1134.4000000000001</v>
      </c>
      <c r="E220" s="10">
        <f>VLOOKUP(C220,데이터!$N:$P,2,0)</f>
        <v>27.160235000000004</v>
      </c>
      <c r="F220" s="10">
        <f>VLOOKUP(C220,데이터!$N:$P,3,0)</f>
        <v>101.251</v>
      </c>
      <c r="H220" s="6">
        <f t="shared" si="71"/>
        <v>0.93827557772022585</v>
      </c>
      <c r="I220" s="6">
        <f t="shared" si="66"/>
        <v>0.99274445784431897</v>
      </c>
      <c r="AM220" s="1">
        <f t="shared" si="67"/>
        <v>40857</v>
      </c>
      <c r="AN220" s="2">
        <f t="shared" si="68"/>
        <v>1134.4000000000001</v>
      </c>
      <c r="AO220" s="2">
        <f t="shared" si="69"/>
        <v>27.160235000000004</v>
      </c>
      <c r="AP220" s="2">
        <f t="shared" si="70"/>
        <v>101.251</v>
      </c>
      <c r="AR220" s="40">
        <f t="shared" si="72"/>
        <v>5.789721406805004E-3</v>
      </c>
      <c r="AS220" s="40">
        <f t="shared" si="73"/>
        <v>9.4111078987508812E-3</v>
      </c>
      <c r="AU220" s="42">
        <f t="shared" si="74"/>
        <v>1.3114440124048067E-5</v>
      </c>
    </row>
    <row r="221" spans="2:47" x14ac:dyDescent="0.3">
      <c r="B221" s="6">
        <f t="shared" si="65"/>
        <v>2011</v>
      </c>
      <c r="C221" s="5">
        <v>40858</v>
      </c>
      <c r="D221" s="10">
        <v>1126.6500000000001</v>
      </c>
      <c r="E221" s="10">
        <f>VLOOKUP(C221,데이터!$N:$P,2,0)</f>
        <v>27.803439999999995</v>
      </c>
      <c r="F221" s="10">
        <f>VLOOKUP(C221,데이터!$N:$P,3,0)</f>
        <v>103.1568</v>
      </c>
      <c r="H221" s="6">
        <f t="shared" si="71"/>
        <v>0.96049569264071644</v>
      </c>
      <c r="I221" s="6">
        <f t="shared" si="66"/>
        <v>1.011430420331205</v>
      </c>
      <c r="AM221" s="1">
        <f t="shared" si="67"/>
        <v>40858</v>
      </c>
      <c r="AN221" s="2">
        <f t="shared" si="68"/>
        <v>1126.6500000000001</v>
      </c>
      <c r="AO221" s="2">
        <f t="shared" si="69"/>
        <v>27.803439999999995</v>
      </c>
      <c r="AP221" s="2">
        <f t="shared" si="70"/>
        <v>103.1568</v>
      </c>
      <c r="AR221" s="40">
        <f t="shared" si="72"/>
        <v>2.3681864313765733E-2</v>
      </c>
      <c r="AS221" s="40">
        <f t="shared" si="73"/>
        <v>1.8822530147850403E-2</v>
      </c>
      <c r="AU221" s="42">
        <f t="shared" si="74"/>
        <v>2.3613128536032037E-5</v>
      </c>
    </row>
    <row r="222" spans="2:47" x14ac:dyDescent="0.3">
      <c r="B222" s="6">
        <f t="shared" si="65"/>
        <v>2011</v>
      </c>
      <c r="C222" s="5">
        <v>40861</v>
      </c>
      <c r="D222" s="10">
        <v>1123.25</v>
      </c>
      <c r="E222" s="10">
        <f>VLOOKUP(C222,데이터!$N:$P,2,0)</f>
        <v>27.552875</v>
      </c>
      <c r="F222" s="10">
        <f>VLOOKUP(C222,데이터!$N:$P,3,0)</f>
        <v>102.1794</v>
      </c>
      <c r="H222" s="6">
        <f t="shared" si="71"/>
        <v>0.95183969168448523</v>
      </c>
      <c r="I222" s="6">
        <f t="shared" si="66"/>
        <v>1.0018472218136887</v>
      </c>
      <c r="AM222" s="1">
        <f t="shared" si="67"/>
        <v>40861</v>
      </c>
      <c r="AN222" s="2">
        <f t="shared" si="68"/>
        <v>1123.25</v>
      </c>
      <c r="AO222" s="2">
        <f t="shared" si="69"/>
        <v>27.552875</v>
      </c>
      <c r="AP222" s="2">
        <f t="shared" si="70"/>
        <v>102.1794</v>
      </c>
      <c r="AR222" s="40">
        <f t="shared" si="72"/>
        <v>-9.0120143406713371E-3</v>
      </c>
      <c r="AS222" s="40">
        <f t="shared" si="73"/>
        <v>-9.4748964682890291E-3</v>
      </c>
      <c r="AU222" s="42">
        <f t="shared" si="74"/>
        <v>2.142598640678813E-7</v>
      </c>
    </row>
    <row r="223" spans="2:47" x14ac:dyDescent="0.3">
      <c r="B223" s="6">
        <f t="shared" si="65"/>
        <v>2011</v>
      </c>
      <c r="C223" s="5">
        <v>40862</v>
      </c>
      <c r="D223" s="10">
        <v>1126.22</v>
      </c>
      <c r="E223" s="10">
        <f>VLOOKUP(C223,데이터!$N:$P,2,0)</f>
        <v>27.729665000000004</v>
      </c>
      <c r="F223" s="10">
        <f>VLOOKUP(C223,데이터!$N:$P,3,0)</f>
        <v>102.68680000000001</v>
      </c>
      <c r="H223" s="6">
        <f t="shared" si="71"/>
        <v>0.95794706665326446</v>
      </c>
      <c r="I223" s="6">
        <f t="shared" si="66"/>
        <v>1.0068221705836782</v>
      </c>
      <c r="AM223" s="1">
        <f t="shared" si="67"/>
        <v>40862</v>
      </c>
      <c r="AN223" s="2">
        <f t="shared" si="68"/>
        <v>1126.22</v>
      </c>
      <c r="AO223" s="2">
        <f t="shared" si="69"/>
        <v>27.729665000000004</v>
      </c>
      <c r="AP223" s="2">
        <f t="shared" si="70"/>
        <v>102.68680000000001</v>
      </c>
      <c r="AR223" s="40">
        <f t="shared" si="72"/>
        <v>6.4163903040972414E-3</v>
      </c>
      <c r="AS223" s="40">
        <f t="shared" si="73"/>
        <v>4.9657758804613206E-3</v>
      </c>
      <c r="AU223" s="42">
        <f t="shared" si="74"/>
        <v>2.1042822060605747E-6</v>
      </c>
    </row>
    <row r="224" spans="2:47" x14ac:dyDescent="0.3">
      <c r="B224" s="6">
        <f t="shared" si="65"/>
        <v>2011</v>
      </c>
      <c r="C224" s="5">
        <v>40863</v>
      </c>
      <c r="D224" s="10">
        <v>1136.52</v>
      </c>
      <c r="E224" s="10">
        <f>VLOOKUP(C224,데이터!$N:$P,2,0)</f>
        <v>27.311145</v>
      </c>
      <c r="F224" s="10">
        <f>VLOOKUP(C224,데이터!$N:$P,3,0)</f>
        <v>101.05549999999999</v>
      </c>
      <c r="H224" s="6">
        <f t="shared" si="71"/>
        <v>0.94348890402000762</v>
      </c>
      <c r="I224" s="6">
        <f t="shared" si="66"/>
        <v>0.99082762204508157</v>
      </c>
      <c r="AM224" s="1">
        <f t="shared" si="67"/>
        <v>40863</v>
      </c>
      <c r="AN224" s="2">
        <f t="shared" si="68"/>
        <v>1136.52</v>
      </c>
      <c r="AO224" s="2">
        <f t="shared" si="69"/>
        <v>27.311145</v>
      </c>
      <c r="AP224" s="2">
        <f t="shared" si="70"/>
        <v>101.05549999999999</v>
      </c>
      <c r="AR224" s="40">
        <f t="shared" si="72"/>
        <v>-1.509286174210922E-2</v>
      </c>
      <c r="AS224" s="40">
        <f t="shared" si="73"/>
        <v>-1.5886170374381225E-2</v>
      </c>
      <c r="AU224" s="42">
        <f t="shared" si="74"/>
        <v>6.2933858603727946E-7</v>
      </c>
    </row>
    <row r="225" spans="2:47" x14ac:dyDescent="0.3">
      <c r="B225" s="6">
        <f t="shared" si="65"/>
        <v>2011</v>
      </c>
      <c r="C225" s="5">
        <v>40864</v>
      </c>
      <c r="D225" s="10">
        <v>1130.55</v>
      </c>
      <c r="E225" s="10">
        <f>VLOOKUP(C225,데이터!$N:$P,2,0)</f>
        <v>26.603595000000002</v>
      </c>
      <c r="F225" s="10">
        <f>VLOOKUP(C225,데이터!$N:$P,3,0)</f>
        <v>99.447000000000003</v>
      </c>
      <c r="H225" s="6">
        <f t="shared" si="71"/>
        <v>0.91904593123218226</v>
      </c>
      <c r="I225" s="6">
        <f t="shared" si="66"/>
        <v>0.97505662264317361</v>
      </c>
      <c r="AM225" s="1">
        <f t="shared" si="67"/>
        <v>40864</v>
      </c>
      <c r="AN225" s="2">
        <f t="shared" si="68"/>
        <v>1130.55</v>
      </c>
      <c r="AO225" s="2">
        <f t="shared" si="69"/>
        <v>26.603595000000002</v>
      </c>
      <c r="AP225" s="2">
        <f t="shared" si="70"/>
        <v>99.447000000000003</v>
      </c>
      <c r="AR225" s="40">
        <f t="shared" si="72"/>
        <v>-2.5907006095862939E-2</v>
      </c>
      <c r="AS225" s="40">
        <f t="shared" si="73"/>
        <v>-1.591699610610009E-2</v>
      </c>
      <c r="AU225" s="42">
        <f t="shared" si="74"/>
        <v>9.9800299595561521E-5</v>
      </c>
    </row>
    <row r="226" spans="2:47" x14ac:dyDescent="0.3">
      <c r="B226" s="6">
        <f t="shared" si="65"/>
        <v>2011</v>
      </c>
      <c r="C226" s="5">
        <v>40865</v>
      </c>
      <c r="D226" s="10">
        <v>1138.8800000000001</v>
      </c>
      <c r="E226" s="10">
        <f>VLOOKUP(C226,데이터!$N:$P,2,0)</f>
        <v>26.426380000000002</v>
      </c>
      <c r="F226" s="10">
        <f>VLOOKUP(C226,데이터!$N:$P,3,0)</f>
        <v>99.344399999999993</v>
      </c>
      <c r="H226" s="6">
        <f t="shared" si="71"/>
        <v>0.91292387424314336</v>
      </c>
      <c r="I226" s="6">
        <f t="shared" si="66"/>
        <v>0.97405065152807513</v>
      </c>
      <c r="AM226" s="1">
        <f t="shared" si="67"/>
        <v>40865</v>
      </c>
      <c r="AN226" s="2">
        <f t="shared" si="68"/>
        <v>1138.8800000000001</v>
      </c>
      <c r="AO226" s="2">
        <f t="shared" si="69"/>
        <v>26.426380000000002</v>
      </c>
      <c r="AP226" s="2">
        <f t="shared" si="70"/>
        <v>99.344399999999993</v>
      </c>
      <c r="AR226" s="40">
        <f t="shared" si="72"/>
        <v>-6.6613177655124867E-3</v>
      </c>
      <c r="AS226" s="40">
        <f t="shared" si="73"/>
        <v>-1.0317053304775836E-3</v>
      </c>
      <c r="AU226" s="42">
        <f t="shared" si="74"/>
        <v>3.1692536168699609E-5</v>
      </c>
    </row>
    <row r="227" spans="2:47" x14ac:dyDescent="0.3">
      <c r="B227" s="6">
        <f t="shared" si="65"/>
        <v>2011</v>
      </c>
      <c r="C227" s="5">
        <v>40868</v>
      </c>
      <c r="D227" s="10">
        <v>1140.67</v>
      </c>
      <c r="E227" s="10">
        <f>VLOOKUP(C227,데이터!$N:$P,2,0)</f>
        <v>25.891415000000002</v>
      </c>
      <c r="F227" s="10">
        <f>VLOOKUP(C227,데이터!$N:$P,3,0)</f>
        <v>97.456500000000005</v>
      </c>
      <c r="H227" s="6">
        <f t="shared" si="71"/>
        <v>0.89444301078834998</v>
      </c>
      <c r="I227" s="6">
        <f t="shared" si="66"/>
        <v>0.95554019472306306</v>
      </c>
      <c r="AM227" s="1">
        <f t="shared" si="67"/>
        <v>40868</v>
      </c>
      <c r="AN227" s="2">
        <f t="shared" si="68"/>
        <v>1140.67</v>
      </c>
      <c r="AO227" s="2">
        <f t="shared" si="69"/>
        <v>25.891415000000002</v>
      </c>
      <c r="AP227" s="2">
        <f t="shared" si="70"/>
        <v>97.456500000000005</v>
      </c>
      <c r="AR227" s="40">
        <f t="shared" si="72"/>
        <v>-2.0243597496138355E-2</v>
      </c>
      <c r="AS227" s="40">
        <f t="shared" si="73"/>
        <v>-1.9003587519779597E-2</v>
      </c>
      <c r="AU227" s="42">
        <f t="shared" si="74"/>
        <v>1.5376247414692475E-6</v>
      </c>
    </row>
    <row r="228" spans="2:47" x14ac:dyDescent="0.3">
      <c r="B228" s="6">
        <f t="shared" si="65"/>
        <v>2011</v>
      </c>
      <c r="C228" s="5">
        <v>40869</v>
      </c>
      <c r="D228" s="10">
        <v>1145.3</v>
      </c>
      <c r="E228" s="10">
        <f>VLOOKUP(C228,데이터!$N:$P,2,0)</f>
        <v>25.728650000000002</v>
      </c>
      <c r="F228" s="10">
        <f>VLOOKUP(C228,데이터!$N:$P,3,0)</f>
        <v>97.072900000000004</v>
      </c>
      <c r="H228" s="6">
        <f t="shared" si="71"/>
        <v>0.88882014248814445</v>
      </c>
      <c r="I228" s="6">
        <f t="shared" si="66"/>
        <v>0.95177907854614541</v>
      </c>
      <c r="AM228" s="1">
        <f t="shared" si="67"/>
        <v>40869</v>
      </c>
      <c r="AN228" s="2">
        <f t="shared" si="68"/>
        <v>1145.3</v>
      </c>
      <c r="AO228" s="2">
        <f t="shared" si="69"/>
        <v>25.728650000000002</v>
      </c>
      <c r="AP228" s="2">
        <f t="shared" si="70"/>
        <v>97.072900000000004</v>
      </c>
      <c r="AR228" s="40">
        <f t="shared" si="72"/>
        <v>-6.2864466851271228E-3</v>
      </c>
      <c r="AS228" s="40">
        <f t="shared" si="73"/>
        <v>-3.9361150872441186E-3</v>
      </c>
      <c r="AU228" s="42">
        <f t="shared" si="74"/>
        <v>5.5240586200072756E-6</v>
      </c>
    </row>
    <row r="229" spans="2:47" x14ac:dyDescent="0.3">
      <c r="B229" s="6">
        <f t="shared" si="65"/>
        <v>2011</v>
      </c>
      <c r="C229" s="5">
        <v>40870</v>
      </c>
      <c r="D229" s="10">
        <v>1151.67</v>
      </c>
      <c r="E229" s="10">
        <f>VLOOKUP(C229,데이터!$N:$P,2,0)</f>
        <v>25.075310000000002</v>
      </c>
      <c r="F229" s="10">
        <f>VLOOKUP(C229,데이터!$N:$P,3,0)</f>
        <v>94.930899999999994</v>
      </c>
      <c r="H229" s="6">
        <f t="shared" si="71"/>
        <v>0.86624990456686979</v>
      </c>
      <c r="I229" s="6">
        <f t="shared" si="66"/>
        <v>0.93077722544145958</v>
      </c>
      <c r="AM229" s="1">
        <f t="shared" si="67"/>
        <v>40870</v>
      </c>
      <c r="AN229" s="2">
        <f t="shared" si="68"/>
        <v>1151.67</v>
      </c>
      <c r="AO229" s="2">
        <f t="shared" si="69"/>
        <v>25.075310000000002</v>
      </c>
      <c r="AP229" s="2">
        <f t="shared" si="70"/>
        <v>94.930899999999994</v>
      </c>
      <c r="AR229" s="40">
        <f t="shared" si="72"/>
        <v>-2.5393481585703093E-2</v>
      </c>
      <c r="AS229" s="40">
        <f t="shared" si="73"/>
        <v>-2.2065890686278178E-2</v>
      </c>
      <c r="AU229" s="42">
        <f t="shared" si="74"/>
        <v>1.1072861193935514E-5</v>
      </c>
    </row>
    <row r="230" spans="2:47" x14ac:dyDescent="0.3">
      <c r="B230" s="6">
        <f t="shared" si="65"/>
        <v>2011</v>
      </c>
      <c r="C230" s="5">
        <v>40872</v>
      </c>
      <c r="D230" s="10">
        <v>1164.3</v>
      </c>
      <c r="E230" s="10">
        <f>VLOOKUP(C230,데이터!$N:$P,2,0)</f>
        <v>24.879339999999999</v>
      </c>
      <c r="F230" s="10">
        <f>VLOOKUP(C230,데이터!$N:$P,3,0)</f>
        <v>94.751800000000003</v>
      </c>
      <c r="H230" s="6">
        <f t="shared" si="71"/>
        <v>0.85947993866024808</v>
      </c>
      <c r="I230" s="6">
        <f t="shared" si="66"/>
        <v>0.9290211881440511</v>
      </c>
      <c r="AM230" s="1">
        <f t="shared" si="67"/>
        <v>40872</v>
      </c>
      <c r="AN230" s="2">
        <f t="shared" si="68"/>
        <v>1164.3</v>
      </c>
      <c r="AO230" s="2">
        <f t="shared" si="69"/>
        <v>24.879339999999999</v>
      </c>
      <c r="AP230" s="2">
        <f t="shared" si="70"/>
        <v>94.751800000000003</v>
      </c>
      <c r="AR230" s="40">
        <f t="shared" si="72"/>
        <v>-7.8152573188527974E-3</v>
      </c>
      <c r="AS230" s="40">
        <f t="shared" si="73"/>
        <v>-1.8866354369334593E-3</v>
      </c>
      <c r="AU230" s="42">
        <f t="shared" si="74"/>
        <v>3.5148557418772798E-5</v>
      </c>
    </row>
    <row r="231" spans="2:47" x14ac:dyDescent="0.3">
      <c r="B231" s="6">
        <f t="shared" si="65"/>
        <v>2011</v>
      </c>
      <c r="C231" s="5">
        <v>40875</v>
      </c>
      <c r="D231" s="10">
        <v>1154.3</v>
      </c>
      <c r="E231" s="10">
        <f>VLOOKUP(C231,데이터!$N:$P,2,0)</f>
        <v>25.719895000000001</v>
      </c>
      <c r="F231" s="10">
        <f>VLOOKUP(C231,데이터!$N:$P,3,0)</f>
        <v>97.496399999999994</v>
      </c>
      <c r="H231" s="6">
        <f t="shared" si="71"/>
        <v>0.88851769287079241</v>
      </c>
      <c r="I231" s="6">
        <f t="shared" si="66"/>
        <v>0.95593140571226776</v>
      </c>
      <c r="AM231" s="1">
        <f t="shared" si="67"/>
        <v>40875</v>
      </c>
      <c r="AN231" s="2">
        <f t="shared" si="68"/>
        <v>1154.3</v>
      </c>
      <c r="AO231" s="2">
        <f t="shared" si="69"/>
        <v>25.719895000000001</v>
      </c>
      <c r="AP231" s="2">
        <f t="shared" si="70"/>
        <v>97.496399999999994</v>
      </c>
      <c r="AR231" s="40">
        <f t="shared" si="72"/>
        <v>3.378526118458125E-2</v>
      </c>
      <c r="AS231" s="40">
        <f t="shared" si="73"/>
        <v>2.8966204335959755E-2</v>
      </c>
      <c r="AU231" s="42">
        <f t="shared" si="74"/>
        <v>2.3223308910245732E-5</v>
      </c>
    </row>
    <row r="232" spans="2:47" x14ac:dyDescent="0.3">
      <c r="B232" s="6">
        <f t="shared" si="65"/>
        <v>2011</v>
      </c>
      <c r="C232" s="5">
        <v>40876</v>
      </c>
      <c r="D232" s="10">
        <v>1145.2</v>
      </c>
      <c r="E232" s="10">
        <f>VLOOKUP(C232,데이터!$N:$P,2,0)</f>
        <v>25.67653</v>
      </c>
      <c r="F232" s="10">
        <f>VLOOKUP(C232,데이터!$N:$P,3,0)</f>
        <v>97.773300000000006</v>
      </c>
      <c r="H232" s="6">
        <f t="shared" si="71"/>
        <v>0.88701960861534179</v>
      </c>
      <c r="I232" s="6">
        <f t="shared" si="66"/>
        <v>0.95864635114862995</v>
      </c>
      <c r="AM232" s="1">
        <f t="shared" si="67"/>
        <v>40876</v>
      </c>
      <c r="AN232" s="2">
        <f t="shared" si="68"/>
        <v>1145.2</v>
      </c>
      <c r="AO232" s="2">
        <f t="shared" si="69"/>
        <v>25.67653</v>
      </c>
      <c r="AP232" s="2">
        <f t="shared" si="70"/>
        <v>97.773300000000006</v>
      </c>
      <c r="AR232" s="40">
        <f t="shared" si="72"/>
        <v>-1.6860488738387192E-3</v>
      </c>
      <c r="AS232" s="40">
        <f t="shared" si="73"/>
        <v>2.840104865410531E-3</v>
      </c>
      <c r="AU232" s="42">
        <f t="shared" si="74"/>
        <v>2.048606767131997E-5</v>
      </c>
    </row>
    <row r="233" spans="2:47" x14ac:dyDescent="0.3">
      <c r="B233" s="6">
        <f t="shared" si="65"/>
        <v>2011</v>
      </c>
      <c r="C233" s="5">
        <v>40877</v>
      </c>
      <c r="D233" s="10">
        <v>1142.57</v>
      </c>
      <c r="E233" s="10">
        <f>VLOOKUP(C233,데이터!$N:$P,2,0)</f>
        <v>26.899425000000001</v>
      </c>
      <c r="F233" s="10">
        <f>VLOOKUP(C233,데이터!$N:$P,3,0)</f>
        <v>101.7966</v>
      </c>
      <c r="H233" s="6">
        <f t="shared" si="71"/>
        <v>0.92926565371090797</v>
      </c>
      <c r="I233" s="6">
        <f t="shared" si="66"/>
        <v>0.99809394946612839</v>
      </c>
      <c r="AM233" s="1">
        <f t="shared" si="67"/>
        <v>40877</v>
      </c>
      <c r="AN233" s="2">
        <f t="shared" si="68"/>
        <v>1142.57</v>
      </c>
      <c r="AO233" s="2">
        <f t="shared" si="69"/>
        <v>26.899425000000001</v>
      </c>
      <c r="AP233" s="2">
        <f t="shared" si="70"/>
        <v>101.7966</v>
      </c>
      <c r="AR233" s="40">
        <f t="shared" si="72"/>
        <v>4.7626957380923374E-2</v>
      </c>
      <c r="AS233" s="40">
        <f t="shared" si="73"/>
        <v>4.1149270813197303E-2</v>
      </c>
      <c r="AU233" s="42">
        <f t="shared" si="74"/>
        <v>4.1960423269698762E-5</v>
      </c>
    </row>
    <row r="234" spans="2:47" x14ac:dyDescent="0.3">
      <c r="B234" s="6">
        <f t="shared" si="65"/>
        <v>2011</v>
      </c>
      <c r="C234" s="5">
        <v>40878</v>
      </c>
      <c r="D234" s="10">
        <v>1126.02</v>
      </c>
      <c r="E234" s="10">
        <f>VLOOKUP(C234,데이터!$N:$P,2,0)</f>
        <v>26.899525000000001</v>
      </c>
      <c r="F234" s="10">
        <f>VLOOKUP(C234,데이터!$N:$P,3,0)</f>
        <v>101.7804</v>
      </c>
      <c r="H234" s="6">
        <f t="shared" si="71"/>
        <v>0.92926910830391019</v>
      </c>
      <c r="I234" s="6">
        <f t="shared" si="66"/>
        <v>0.9979351119216392</v>
      </c>
      <c r="AM234" s="1">
        <f t="shared" si="67"/>
        <v>40878</v>
      </c>
      <c r="AN234" s="2">
        <f t="shared" si="68"/>
        <v>1126.02</v>
      </c>
      <c r="AO234" s="2">
        <f t="shared" si="69"/>
        <v>26.899525000000001</v>
      </c>
      <c r="AP234" s="2">
        <f t="shared" si="70"/>
        <v>101.7804</v>
      </c>
      <c r="AR234" s="40">
        <f t="shared" si="72"/>
        <v>3.7175515832377215E-6</v>
      </c>
      <c r="AS234" s="40">
        <f t="shared" si="73"/>
        <v>-1.5914087503898777E-4</v>
      </c>
      <c r="AU234" s="42">
        <f t="shared" si="74"/>
        <v>2.6522867121866805E-8</v>
      </c>
    </row>
    <row r="235" spans="2:47" x14ac:dyDescent="0.3">
      <c r="B235" s="6">
        <f t="shared" si="65"/>
        <v>2011</v>
      </c>
      <c r="C235" s="5">
        <v>40879</v>
      </c>
      <c r="D235" s="10">
        <v>1130.92</v>
      </c>
      <c r="E235" s="10">
        <f>VLOOKUP(C235,데이터!$N:$P,2,0)</f>
        <v>26.901405</v>
      </c>
      <c r="F235" s="10">
        <f>VLOOKUP(C235,데이터!$N:$P,3,0)</f>
        <v>101.6908</v>
      </c>
      <c r="H235" s="6">
        <f t="shared" si="71"/>
        <v>0.92933405465235364</v>
      </c>
      <c r="I235" s="6">
        <f t="shared" si="66"/>
        <v>0.9970566030336</v>
      </c>
      <c r="AM235" s="1">
        <f t="shared" si="67"/>
        <v>40879</v>
      </c>
      <c r="AN235" s="2">
        <f t="shared" si="68"/>
        <v>1130.92</v>
      </c>
      <c r="AO235" s="2">
        <f t="shared" si="69"/>
        <v>26.901405</v>
      </c>
      <c r="AP235" s="2">
        <f t="shared" si="70"/>
        <v>101.6908</v>
      </c>
      <c r="AR235" s="40">
        <f t="shared" si="72"/>
        <v>6.988970994847854E-5</v>
      </c>
      <c r="AS235" s="40">
        <f t="shared" si="73"/>
        <v>-8.8032666407289462E-4</v>
      </c>
      <c r="AU235" s="42">
        <f t="shared" si="74"/>
        <v>9.0291115745832613E-7</v>
      </c>
    </row>
    <row r="236" spans="2:47" x14ac:dyDescent="0.3">
      <c r="B236" s="6">
        <f t="shared" si="65"/>
        <v>2011</v>
      </c>
      <c r="C236" s="5">
        <v>40882</v>
      </c>
      <c r="D236" s="10">
        <v>1129.8800000000001</v>
      </c>
      <c r="E236" s="10">
        <f>VLOOKUP(C236,데이터!$N:$P,2,0)</f>
        <v>27.237745000000004</v>
      </c>
      <c r="F236" s="10">
        <f>VLOOKUP(C236,데이터!$N:$P,3,0)</f>
        <v>102.7984</v>
      </c>
      <c r="H236" s="6">
        <f t="shared" si="71"/>
        <v>0.94095323275631415</v>
      </c>
      <c r="I236" s="6">
        <f t="shared" si="66"/>
        <v>1.0079163847790482</v>
      </c>
      <c r="AM236" s="1">
        <f t="shared" si="67"/>
        <v>40882</v>
      </c>
      <c r="AN236" s="2">
        <f t="shared" si="68"/>
        <v>1129.8800000000001</v>
      </c>
      <c r="AO236" s="2">
        <f t="shared" si="69"/>
        <v>27.237745000000004</v>
      </c>
      <c r="AP236" s="2">
        <f t="shared" si="70"/>
        <v>102.7984</v>
      </c>
      <c r="AR236" s="40">
        <f t="shared" si="72"/>
        <v>1.2502692703225016E-2</v>
      </c>
      <c r="AS236" s="40">
        <f t="shared" si="73"/>
        <v>1.0891840756489302E-2</v>
      </c>
      <c r="AU236" s="42">
        <f t="shared" si="74"/>
        <v>2.5948439943022398E-6</v>
      </c>
    </row>
    <row r="237" spans="2:47" x14ac:dyDescent="0.3">
      <c r="B237" s="6">
        <f t="shared" si="65"/>
        <v>2011</v>
      </c>
      <c r="C237" s="5">
        <v>40883</v>
      </c>
      <c r="D237" s="10">
        <v>1131.3</v>
      </c>
      <c r="E237" s="10">
        <f>VLOOKUP(C237,데이터!$N:$P,2,0)</f>
        <v>27.184040000000003</v>
      </c>
      <c r="F237" s="10">
        <f>VLOOKUP(C237,데이터!$N:$P,3,0)</f>
        <v>102.831</v>
      </c>
      <c r="H237" s="6">
        <f t="shared" si="71"/>
        <v>0.939097943584425</v>
      </c>
      <c r="I237" s="6">
        <f t="shared" si="66"/>
        <v>1.008236020825366</v>
      </c>
      <c r="AM237" s="1">
        <f t="shared" si="67"/>
        <v>40883</v>
      </c>
      <c r="AN237" s="2">
        <f t="shared" si="68"/>
        <v>1131.3</v>
      </c>
      <c r="AO237" s="2">
        <f t="shared" si="69"/>
        <v>27.184040000000003</v>
      </c>
      <c r="AP237" s="2">
        <f t="shared" si="70"/>
        <v>102.831</v>
      </c>
      <c r="AR237" s="40">
        <f t="shared" si="72"/>
        <v>-1.971712415987481E-3</v>
      </c>
      <c r="AS237" s="40">
        <f t="shared" si="73"/>
        <v>3.1712555837448697E-4</v>
      </c>
      <c r="AU237" s="42">
        <f t="shared" si="74"/>
        <v>5.238779272881397E-6</v>
      </c>
    </row>
    <row r="238" spans="2:47" x14ac:dyDescent="0.3">
      <c r="B238" s="6">
        <f t="shared" si="65"/>
        <v>2011</v>
      </c>
      <c r="C238" s="5">
        <v>40884</v>
      </c>
      <c r="D238" s="10">
        <v>1126</v>
      </c>
      <c r="E238" s="10">
        <f>VLOOKUP(C238,데이터!$N:$P,2,0)</f>
        <v>27.280165</v>
      </c>
      <c r="F238" s="10">
        <f>VLOOKUP(C238,데이터!$N:$P,3,0)</f>
        <v>103.21380000000001</v>
      </c>
      <c r="H238" s="6">
        <f t="shared" si="71"/>
        <v>0.9424186711078929</v>
      </c>
      <c r="I238" s="6">
        <f t="shared" si="66"/>
        <v>1.0119892931729262</v>
      </c>
      <c r="AM238" s="1">
        <f t="shared" si="67"/>
        <v>40884</v>
      </c>
      <c r="AN238" s="2">
        <f t="shared" si="68"/>
        <v>1126</v>
      </c>
      <c r="AO238" s="2">
        <f t="shared" si="69"/>
        <v>27.280165</v>
      </c>
      <c r="AP238" s="2">
        <f t="shared" si="70"/>
        <v>103.21380000000001</v>
      </c>
      <c r="AR238" s="40">
        <f t="shared" si="72"/>
        <v>3.5360822011738513E-3</v>
      </c>
      <c r="AS238" s="40">
        <f t="shared" si="73"/>
        <v>3.7226128307612516E-3</v>
      </c>
      <c r="AU238" s="42">
        <f t="shared" si="74"/>
        <v>3.4793675774271936E-8</v>
      </c>
    </row>
    <row r="239" spans="2:47" x14ac:dyDescent="0.3">
      <c r="B239" s="6">
        <f t="shared" si="65"/>
        <v>2011</v>
      </c>
      <c r="C239" s="5">
        <v>40885</v>
      </c>
      <c r="D239" s="10">
        <v>1131.3800000000001</v>
      </c>
      <c r="E239" s="10">
        <f>VLOOKUP(C239,데이터!$N:$P,2,0)</f>
        <v>26.600750000000001</v>
      </c>
      <c r="F239" s="10">
        <f>VLOOKUP(C239,데이터!$N:$P,3,0)</f>
        <v>100.9496</v>
      </c>
      <c r="H239" s="6">
        <f t="shared" si="71"/>
        <v>0.91894764806126661</v>
      </c>
      <c r="I239" s="6">
        <f t="shared" si="66"/>
        <v>0.98978929513388347</v>
      </c>
      <c r="AM239" s="1">
        <f t="shared" si="67"/>
        <v>40885</v>
      </c>
      <c r="AN239" s="2">
        <f t="shared" si="68"/>
        <v>1131.3800000000001</v>
      </c>
      <c r="AO239" s="2">
        <f t="shared" si="69"/>
        <v>26.600750000000001</v>
      </c>
      <c r="AP239" s="2">
        <f t="shared" si="70"/>
        <v>100.9496</v>
      </c>
      <c r="AR239" s="40">
        <f t="shared" si="72"/>
        <v>-2.4905091299850968E-2</v>
      </c>
      <c r="AS239" s="40">
        <f t="shared" si="73"/>
        <v>-2.1936989046038469E-2</v>
      </c>
      <c r="AU239" s="42">
        <f t="shared" si="74"/>
        <v>8.8096309890868369E-6</v>
      </c>
    </row>
    <row r="240" spans="2:47" x14ac:dyDescent="0.3">
      <c r="B240" s="6">
        <f t="shared" si="65"/>
        <v>2011</v>
      </c>
      <c r="C240" s="5">
        <v>40886</v>
      </c>
      <c r="D240" s="10">
        <v>1146.6300000000001</v>
      </c>
      <c r="E240" s="10">
        <f>VLOOKUP(C240,데이터!$N:$P,2,0)</f>
        <v>27.082035000000001</v>
      </c>
      <c r="F240" s="10">
        <f>VLOOKUP(C240,데이터!$N:$P,3,0)</f>
        <v>102.65989999999999</v>
      </c>
      <c r="H240" s="6">
        <f t="shared" si="71"/>
        <v>0.93557408599242131</v>
      </c>
      <c r="I240" s="6">
        <f t="shared" si="66"/>
        <v>1.0065584218215322</v>
      </c>
      <c r="AM240" s="1">
        <f t="shared" si="67"/>
        <v>40886</v>
      </c>
      <c r="AN240" s="2">
        <f t="shared" si="68"/>
        <v>1146.6300000000001</v>
      </c>
      <c r="AO240" s="2">
        <f t="shared" si="69"/>
        <v>27.082035000000001</v>
      </c>
      <c r="AP240" s="2">
        <f t="shared" si="70"/>
        <v>102.65989999999999</v>
      </c>
      <c r="AR240" s="40">
        <f t="shared" si="72"/>
        <v>1.8092910914165872E-2</v>
      </c>
      <c r="AS240" s="40">
        <f t="shared" si="73"/>
        <v>1.6942117650788013E-2</v>
      </c>
      <c r="AU240" s="42">
        <f t="shared" si="74"/>
        <v>1.3243251350358608E-6</v>
      </c>
    </row>
    <row r="241" spans="2:47" x14ac:dyDescent="0.3">
      <c r="B241" s="6">
        <f t="shared" si="65"/>
        <v>2011</v>
      </c>
      <c r="C241" s="5">
        <v>40889</v>
      </c>
      <c r="D241" s="10">
        <v>1146.8800000000001</v>
      </c>
      <c r="E241" s="10">
        <f>VLOOKUP(C241,데이터!$N:$P,2,0)</f>
        <v>26.572420000000001</v>
      </c>
      <c r="F241" s="10">
        <f>VLOOKUP(C241,데이터!$N:$P,3,0)</f>
        <v>101.1614</v>
      </c>
      <c r="H241" s="6">
        <f t="shared" si="71"/>
        <v>0.9179689618637128</v>
      </c>
      <c r="I241" s="6">
        <f t="shared" si="66"/>
        <v>0.99186594895627944</v>
      </c>
      <c r="AM241" s="1">
        <f t="shared" si="67"/>
        <v>40889</v>
      </c>
      <c r="AN241" s="2">
        <f t="shared" si="68"/>
        <v>1146.8800000000001</v>
      </c>
      <c r="AO241" s="2">
        <f t="shared" si="69"/>
        <v>26.572420000000001</v>
      </c>
      <c r="AP241" s="2">
        <f t="shared" si="70"/>
        <v>101.1614</v>
      </c>
      <c r="AR241" s="40">
        <f t="shared" si="72"/>
        <v>-1.8817455926041005E-2</v>
      </c>
      <c r="AS241" s="40">
        <f t="shared" si="73"/>
        <v>-1.4596741278727121E-2</v>
      </c>
      <c r="AU241" s="42">
        <f t="shared" si="74"/>
        <v>1.7814432134049961E-5</v>
      </c>
    </row>
    <row r="242" spans="2:47" x14ac:dyDescent="0.3">
      <c r="B242" s="6">
        <f t="shared" si="65"/>
        <v>2011</v>
      </c>
      <c r="C242" s="5">
        <v>40890</v>
      </c>
      <c r="D242" s="10">
        <v>1152.6300000000001</v>
      </c>
      <c r="E242" s="10">
        <f>VLOOKUP(C242,데이터!$N:$P,2,0)</f>
        <v>26.177064999999999</v>
      </c>
      <c r="F242" s="10">
        <f>VLOOKUP(C242,데이터!$N:$P,3,0)</f>
        <v>100.2166</v>
      </c>
      <c r="H242" s="6">
        <f t="shared" si="71"/>
        <v>0.90431105569944059</v>
      </c>
      <c r="I242" s="6">
        <f t="shared" si="66"/>
        <v>0.98260238648508103</v>
      </c>
      <c r="AM242" s="1">
        <f t="shared" si="67"/>
        <v>40890</v>
      </c>
      <c r="AN242" s="2">
        <f t="shared" si="68"/>
        <v>1152.6300000000001</v>
      </c>
      <c r="AO242" s="2">
        <f t="shared" si="69"/>
        <v>26.177064999999999</v>
      </c>
      <c r="AP242" s="2">
        <f t="shared" si="70"/>
        <v>100.2166</v>
      </c>
      <c r="AR242" s="40">
        <f t="shared" si="72"/>
        <v>-1.4878396472733812E-2</v>
      </c>
      <c r="AS242" s="40">
        <f t="shared" si="73"/>
        <v>-9.3395306905598163E-3</v>
      </c>
      <c r="AU242" s="42">
        <f t="shared" si="74"/>
        <v>3.0679034152937953E-5</v>
      </c>
    </row>
    <row r="243" spans="2:47" x14ac:dyDescent="0.3">
      <c r="B243" s="6">
        <f t="shared" si="65"/>
        <v>2011</v>
      </c>
      <c r="C243" s="5">
        <v>40891</v>
      </c>
      <c r="D243" s="10">
        <v>1156.1500000000001</v>
      </c>
      <c r="E243" s="10">
        <f>VLOOKUP(C243,데이터!$N:$P,2,0)</f>
        <v>25.792770000000001</v>
      </c>
      <c r="F243" s="10">
        <f>VLOOKUP(C243,데이터!$N:$P,3,0)</f>
        <v>99.149699999999996</v>
      </c>
      <c r="H243" s="6">
        <f t="shared" si="71"/>
        <v>0.89103522752122366</v>
      </c>
      <c r="I243" s="6">
        <f t="shared" si="66"/>
        <v>0.97214165955819531</v>
      </c>
      <c r="AM243" s="1">
        <f t="shared" si="67"/>
        <v>40891</v>
      </c>
      <c r="AN243" s="2">
        <f t="shared" si="68"/>
        <v>1156.1500000000001</v>
      </c>
      <c r="AO243" s="2">
        <f t="shared" si="69"/>
        <v>25.792770000000001</v>
      </c>
      <c r="AP243" s="2">
        <f t="shared" si="70"/>
        <v>99.149699999999996</v>
      </c>
      <c r="AR243" s="40">
        <f t="shared" si="72"/>
        <v>-1.4680599219201951E-2</v>
      </c>
      <c r="AS243" s="40">
        <f t="shared" si="73"/>
        <v>-1.0645940892027861E-2</v>
      </c>
      <c r="AU243" s="42">
        <f t="shared" si="74"/>
        <v>1.6278467817035224E-5</v>
      </c>
    </row>
    <row r="244" spans="2:47" x14ac:dyDescent="0.3">
      <c r="B244" s="6">
        <f t="shared" si="65"/>
        <v>2011</v>
      </c>
      <c r="C244" s="5">
        <v>40892</v>
      </c>
      <c r="D244" s="10">
        <v>1162.95</v>
      </c>
      <c r="E244" s="10">
        <f>VLOOKUP(C244,데이터!$N:$P,2,0)</f>
        <v>25.850120000000004</v>
      </c>
      <c r="F244" s="10">
        <f>VLOOKUP(C244,데이터!$N:$P,3,0)</f>
        <v>99.512100000000004</v>
      </c>
      <c r="H244" s="6">
        <f t="shared" si="71"/>
        <v>0.89301643660804708</v>
      </c>
      <c r="I244" s="6">
        <f t="shared" si="66"/>
        <v>0.97569491425713939</v>
      </c>
      <c r="AM244" s="1">
        <f t="shared" si="67"/>
        <v>40892</v>
      </c>
      <c r="AN244" s="2">
        <f t="shared" si="68"/>
        <v>1162.95</v>
      </c>
      <c r="AO244" s="2">
        <f t="shared" si="69"/>
        <v>25.850120000000004</v>
      </c>
      <c r="AP244" s="2">
        <f t="shared" si="70"/>
        <v>99.512100000000004</v>
      </c>
      <c r="AR244" s="40">
        <f t="shared" si="72"/>
        <v>2.2234913117127331E-3</v>
      </c>
      <c r="AS244" s="40">
        <f t="shared" si="73"/>
        <v>3.6550791379097447E-3</v>
      </c>
      <c r="AU244" s="42">
        <f t="shared" si="74"/>
        <v>2.0494437041154853E-6</v>
      </c>
    </row>
    <row r="245" spans="2:47" x14ac:dyDescent="0.3">
      <c r="B245" s="6">
        <f t="shared" si="65"/>
        <v>2011</v>
      </c>
      <c r="C245" s="5">
        <v>40893</v>
      </c>
      <c r="D245" s="10">
        <v>1158.77</v>
      </c>
      <c r="E245" s="10">
        <f>VLOOKUP(C245,데이터!$N:$P,2,0)</f>
        <v>26.001974999999995</v>
      </c>
      <c r="F245" s="10">
        <f>VLOOKUP(C245,데이터!$N:$P,3,0)</f>
        <v>99.655699999999996</v>
      </c>
      <c r="H245" s="6">
        <f t="shared" si="71"/>
        <v>0.89826240881170061</v>
      </c>
      <c r="I245" s="6">
        <f t="shared" si="66"/>
        <v>0.97710288162680914</v>
      </c>
      <c r="AM245" s="1">
        <f t="shared" si="67"/>
        <v>40893</v>
      </c>
      <c r="AN245" s="2">
        <f t="shared" si="68"/>
        <v>1158.77</v>
      </c>
      <c r="AO245" s="2">
        <f t="shared" si="69"/>
        <v>26.001974999999995</v>
      </c>
      <c r="AP245" s="2">
        <f t="shared" si="70"/>
        <v>99.655699999999996</v>
      </c>
      <c r="AR245" s="40">
        <f t="shared" si="72"/>
        <v>5.8744408149746796E-3</v>
      </c>
      <c r="AS245" s="40">
        <f t="shared" si="73"/>
        <v>1.4430405950631719E-3</v>
      </c>
      <c r="AU245" s="42">
        <f t="shared" si="74"/>
        <v>1.9637307909031759E-5</v>
      </c>
    </row>
    <row r="246" spans="2:47" x14ac:dyDescent="0.3">
      <c r="B246" s="6">
        <f t="shared" si="65"/>
        <v>2011</v>
      </c>
      <c r="C246" s="5">
        <v>40896</v>
      </c>
      <c r="D246" s="10">
        <v>1174.8</v>
      </c>
      <c r="E246" s="10">
        <f>VLOOKUP(C246,데이터!$N:$P,2,0)</f>
        <v>25.578099999999999</v>
      </c>
      <c r="F246" s="10">
        <f>VLOOKUP(C246,데이터!$N:$P,3,0)</f>
        <v>98.590199999999996</v>
      </c>
      <c r="H246" s="6">
        <f t="shared" si="71"/>
        <v>0.88361925272317055</v>
      </c>
      <c r="I246" s="6">
        <f t="shared" si="66"/>
        <v>0.9666558814012991</v>
      </c>
      <c r="AM246" s="1">
        <f t="shared" si="67"/>
        <v>40896</v>
      </c>
      <c r="AN246" s="2">
        <f t="shared" si="68"/>
        <v>1174.8</v>
      </c>
      <c r="AO246" s="2">
        <f t="shared" si="69"/>
        <v>25.578099999999999</v>
      </c>
      <c r="AP246" s="2">
        <f t="shared" si="70"/>
        <v>98.590199999999996</v>
      </c>
      <c r="AR246" s="40">
        <f t="shared" si="72"/>
        <v>-1.6301646317250729E-2</v>
      </c>
      <c r="AS246" s="40">
        <f t="shared" si="73"/>
        <v>-1.0691811908400628E-2</v>
      </c>
      <c r="AU246" s="42">
        <f t="shared" si="74"/>
        <v>3.1470242094718555E-5</v>
      </c>
    </row>
    <row r="247" spans="2:47" x14ac:dyDescent="0.3">
      <c r="B247" s="6">
        <f t="shared" si="65"/>
        <v>2011</v>
      </c>
      <c r="C247" s="5">
        <v>40897</v>
      </c>
      <c r="D247" s="10">
        <v>1162.1500000000001</v>
      </c>
      <c r="E247" s="10">
        <f>VLOOKUP(C247,데이터!$N:$P,2,0)</f>
        <v>26.45027</v>
      </c>
      <c r="F247" s="10">
        <f>VLOOKUP(C247,데이터!$N:$P,3,0)</f>
        <v>101.5736</v>
      </c>
      <c r="H247" s="6">
        <f t="shared" si="71"/>
        <v>0.91374917651139431</v>
      </c>
      <c r="I247" s="6">
        <f t="shared" si="66"/>
        <v>0.99590748203272728</v>
      </c>
      <c r="AM247" s="1">
        <f t="shared" si="67"/>
        <v>40897</v>
      </c>
      <c r="AN247" s="2">
        <f t="shared" si="68"/>
        <v>1162.1500000000001</v>
      </c>
      <c r="AO247" s="2">
        <f t="shared" si="69"/>
        <v>26.45027</v>
      </c>
      <c r="AP247" s="2">
        <f t="shared" si="70"/>
        <v>101.5736</v>
      </c>
      <c r="AR247" s="40">
        <f t="shared" si="72"/>
        <v>3.4098310664200993E-2</v>
      </c>
      <c r="AS247" s="40">
        <f t="shared" si="73"/>
        <v>3.0260614138119202E-2</v>
      </c>
      <c r="AU247" s="42">
        <f t="shared" si="74"/>
        <v>1.4727914626300246E-5</v>
      </c>
    </row>
    <row r="248" spans="2:47" x14ac:dyDescent="0.3">
      <c r="B248" s="6">
        <f t="shared" si="65"/>
        <v>2011</v>
      </c>
      <c r="C248" s="5">
        <v>40898</v>
      </c>
      <c r="D248" s="10">
        <v>1147.45</v>
      </c>
      <c r="E248" s="10">
        <f>VLOOKUP(C248,데이터!$N:$P,2,0)</f>
        <v>26.382815000000001</v>
      </c>
      <c r="F248" s="10">
        <f>VLOOKUP(C248,데이터!$N:$P,3,0)</f>
        <v>101.77030000000001</v>
      </c>
      <c r="H248" s="6">
        <f t="shared" si="71"/>
        <v>0.91141888080168798</v>
      </c>
      <c r="I248" s="6">
        <f t="shared" si="66"/>
        <v>0.99783608357600073</v>
      </c>
      <c r="AM248" s="1">
        <f t="shared" si="67"/>
        <v>40898</v>
      </c>
      <c r="AN248" s="2">
        <f t="shared" si="68"/>
        <v>1147.45</v>
      </c>
      <c r="AO248" s="2">
        <f t="shared" si="69"/>
        <v>26.382815000000001</v>
      </c>
      <c r="AP248" s="2">
        <f t="shared" si="70"/>
        <v>101.77030000000001</v>
      </c>
      <c r="AR248" s="40">
        <f t="shared" si="72"/>
        <v>-2.5502575210006873E-3</v>
      </c>
      <c r="AS248" s="40">
        <f t="shared" si="73"/>
        <v>1.9365268140540959E-3</v>
      </c>
      <c r="AU248" s="42">
        <f t="shared" si="74"/>
        <v>2.0131233669292992E-5</v>
      </c>
    </row>
    <row r="249" spans="2:47" x14ac:dyDescent="0.3">
      <c r="B249" s="6">
        <f t="shared" si="65"/>
        <v>2011</v>
      </c>
      <c r="C249" s="5">
        <v>40899</v>
      </c>
      <c r="D249" s="10">
        <v>1156</v>
      </c>
      <c r="E249" s="10">
        <f>VLOOKUP(C249,데이터!$N:$P,2,0)</f>
        <v>26.852290000000004</v>
      </c>
      <c r="F249" s="10">
        <f>VLOOKUP(C249,데이터!$N:$P,3,0)</f>
        <v>102.6718</v>
      </c>
      <c r="H249" s="6">
        <f t="shared" si="71"/>
        <v>0.9276373312992704</v>
      </c>
      <c r="I249" s="6">
        <f t="shared" si="66"/>
        <v>1.0066750987832249</v>
      </c>
      <c r="AM249" s="1">
        <f t="shared" si="67"/>
        <v>40899</v>
      </c>
      <c r="AN249" s="2">
        <f t="shared" si="68"/>
        <v>1156</v>
      </c>
      <c r="AO249" s="2">
        <f t="shared" si="69"/>
        <v>26.852290000000004</v>
      </c>
      <c r="AP249" s="2">
        <f t="shared" si="70"/>
        <v>102.6718</v>
      </c>
      <c r="AR249" s="40">
        <f t="shared" si="72"/>
        <v>1.779472736324772E-2</v>
      </c>
      <c r="AS249" s="40">
        <f t="shared" si="73"/>
        <v>8.8581835761514238E-3</v>
      </c>
      <c r="AU249" s="42">
        <f t="shared" si="74"/>
        <v>7.9861814858689408E-5</v>
      </c>
    </row>
    <row r="250" spans="2:47" x14ac:dyDescent="0.3">
      <c r="B250" s="6">
        <f t="shared" si="65"/>
        <v>2011</v>
      </c>
      <c r="C250" s="5">
        <v>40900</v>
      </c>
      <c r="D250" s="10">
        <v>1150.0999999999999</v>
      </c>
      <c r="E250" s="10">
        <f>VLOOKUP(C250,데이터!$N:$P,2,0)</f>
        <v>27.016850000000002</v>
      </c>
      <c r="F250" s="10">
        <f>VLOOKUP(C250,데이터!$N:$P,3,0)</f>
        <v>103.5898</v>
      </c>
      <c r="H250" s="6">
        <f t="shared" si="71"/>
        <v>0.93332220954386724</v>
      </c>
      <c r="I250" s="6">
        <f t="shared" si="66"/>
        <v>1.0156758929709471</v>
      </c>
      <c r="AM250" s="1">
        <f t="shared" si="67"/>
        <v>40900</v>
      </c>
      <c r="AN250" s="2">
        <f t="shared" si="68"/>
        <v>1150.0999999999999</v>
      </c>
      <c r="AO250" s="2">
        <f t="shared" si="69"/>
        <v>27.016850000000002</v>
      </c>
      <c r="AP250" s="2">
        <f t="shared" si="70"/>
        <v>103.5898</v>
      </c>
      <c r="AR250" s="40">
        <f t="shared" si="72"/>
        <v>6.12834138168461E-3</v>
      </c>
      <c r="AS250" s="40">
        <f t="shared" si="73"/>
        <v>8.9411113859889646E-3</v>
      </c>
      <c r="AU250" s="42">
        <f t="shared" si="74"/>
        <v>7.9116750971143187E-6</v>
      </c>
    </row>
    <row r="251" spans="2:47" x14ac:dyDescent="0.3">
      <c r="B251" s="6">
        <f t="shared" si="65"/>
        <v>2011</v>
      </c>
      <c r="C251" s="5">
        <v>40904</v>
      </c>
      <c r="D251" s="10">
        <v>1158.57</v>
      </c>
      <c r="E251" s="10">
        <f>VLOOKUP(C251,데이터!$N:$P,2,0)</f>
        <v>27.038544999999999</v>
      </c>
      <c r="F251" s="10">
        <f>VLOOKUP(C251,데이터!$N:$P,3,0)</f>
        <v>103.6717</v>
      </c>
      <c r="H251" s="6">
        <f t="shared" si="71"/>
        <v>0.93407168349571768</v>
      </c>
      <c r="I251" s="6">
        <f t="shared" si="66"/>
        <v>1.0164789050014202</v>
      </c>
      <c r="AM251" s="1">
        <f t="shared" si="67"/>
        <v>40904</v>
      </c>
      <c r="AN251" s="2">
        <f t="shared" si="68"/>
        <v>1158.57</v>
      </c>
      <c r="AO251" s="2">
        <f t="shared" si="69"/>
        <v>27.038544999999999</v>
      </c>
      <c r="AP251" s="2">
        <f t="shared" si="70"/>
        <v>103.6717</v>
      </c>
      <c r="AR251" s="40">
        <f t="shared" si="72"/>
        <v>8.030173761928161E-4</v>
      </c>
      <c r="AS251" s="40">
        <f t="shared" si="73"/>
        <v>7.906183813464196E-4</v>
      </c>
      <c r="AU251" s="42">
        <f t="shared" si="74"/>
        <v>1.5373507320096709E-10</v>
      </c>
    </row>
    <row r="252" spans="2:47" x14ac:dyDescent="0.3">
      <c r="B252" s="6">
        <f t="shared" si="65"/>
        <v>2011</v>
      </c>
      <c r="C252" s="5">
        <v>40905</v>
      </c>
      <c r="D252" s="10">
        <v>1155.7</v>
      </c>
      <c r="E252" s="10">
        <f>VLOOKUP(C252,데이터!$N:$P,2,0)</f>
        <v>26.637834999999999</v>
      </c>
      <c r="F252" s="10">
        <f>VLOOKUP(C252,데이터!$N:$P,3,0)</f>
        <v>102.3112</v>
      </c>
      <c r="H252" s="6">
        <f t="shared" si="71"/>
        <v>0.92022878387617202</v>
      </c>
      <c r="I252" s="6">
        <f t="shared" si="66"/>
        <v>1.003139492700335</v>
      </c>
      <c r="AM252" s="1">
        <f t="shared" si="67"/>
        <v>40905</v>
      </c>
      <c r="AN252" s="2">
        <f t="shared" si="68"/>
        <v>1155.7</v>
      </c>
      <c r="AO252" s="2">
        <f t="shared" si="69"/>
        <v>26.637834999999999</v>
      </c>
      <c r="AP252" s="2">
        <f t="shared" si="70"/>
        <v>102.3112</v>
      </c>
      <c r="AR252" s="40">
        <f t="shared" si="72"/>
        <v>-1.4819954254195244E-2</v>
      </c>
      <c r="AS252" s="40">
        <f t="shared" si="73"/>
        <v>-1.3123157042857381E-2</v>
      </c>
      <c r="AU252" s="42">
        <f t="shared" si="74"/>
        <v>2.8791207764039509E-6</v>
      </c>
    </row>
    <row r="253" spans="2:47" x14ac:dyDescent="0.3">
      <c r="B253" s="6">
        <f t="shared" si="65"/>
        <v>2011</v>
      </c>
      <c r="C253" s="5">
        <v>40906</v>
      </c>
      <c r="D253" s="10">
        <v>1152.3800000000001</v>
      </c>
      <c r="E253" s="10">
        <f>VLOOKUP(C253,데이터!$N:$P,2,0)</f>
        <v>26.883205000000004</v>
      </c>
      <c r="F253" s="10">
        <f>VLOOKUP(C253,데이터!$N:$P,3,0)</f>
        <v>103.3685</v>
      </c>
      <c r="H253" s="6">
        <f t="shared" si="71"/>
        <v>0.92870531872593354</v>
      </c>
      <c r="I253" s="6">
        <f t="shared" si="66"/>
        <v>1.0135060936749307</v>
      </c>
      <c r="AM253" s="1">
        <f t="shared" si="67"/>
        <v>40906</v>
      </c>
      <c r="AN253" s="2">
        <f t="shared" si="68"/>
        <v>1152.3800000000001</v>
      </c>
      <c r="AO253" s="2">
        <f t="shared" si="69"/>
        <v>26.883205000000004</v>
      </c>
      <c r="AP253" s="2">
        <f t="shared" si="70"/>
        <v>103.3685</v>
      </c>
      <c r="AR253" s="40">
        <f t="shared" si="72"/>
        <v>9.2113341793731429E-3</v>
      </c>
      <c r="AS253" s="40">
        <f t="shared" si="73"/>
        <v>1.0334156964242336E-2</v>
      </c>
      <c r="AU253" s="42">
        <f t="shared" si="74"/>
        <v>1.2607310062214101E-6</v>
      </c>
    </row>
    <row r="254" spans="2:47" x14ac:dyDescent="0.3">
      <c r="B254" s="6">
        <f t="shared" si="65"/>
        <v>2011</v>
      </c>
      <c r="C254" s="5">
        <v>40907</v>
      </c>
      <c r="D254" s="10">
        <v>1152.3800000000001</v>
      </c>
      <c r="E254" s="10">
        <f>VLOOKUP(C254,데이터!$N:$P,2,0)</f>
        <v>26.806089999999998</v>
      </c>
      <c r="F254" s="10">
        <f>VLOOKUP(C254,데이터!$N:$P,3,0)</f>
        <v>102.8603</v>
      </c>
      <c r="H254" s="6">
        <f t="shared" si="71"/>
        <v>0.92604130933220408</v>
      </c>
      <c r="I254" s="6">
        <f t="shared" si="66"/>
        <v>1.0085233010755836</v>
      </c>
      <c r="AM254" s="1">
        <f t="shared" si="67"/>
        <v>40907</v>
      </c>
      <c r="AN254" s="2">
        <f t="shared" si="68"/>
        <v>1152.3800000000001</v>
      </c>
      <c r="AO254" s="2">
        <f t="shared" si="69"/>
        <v>26.806089999999998</v>
      </c>
      <c r="AP254" s="2">
        <f t="shared" si="70"/>
        <v>102.8603</v>
      </c>
      <c r="AR254" s="40">
        <f t="shared" si="72"/>
        <v>-2.8685195831377186E-3</v>
      </c>
      <c r="AS254" s="40">
        <f t="shared" si="73"/>
        <v>-4.9163913571349527E-3</v>
      </c>
      <c r="AU254" s="42">
        <f t="shared" si="74"/>
        <v>4.1937788027345787E-6</v>
      </c>
    </row>
    <row r="255" spans="2:47" x14ac:dyDescent="0.3">
      <c r="B255" s="6">
        <f t="shared" si="65"/>
        <v>2012</v>
      </c>
      <c r="C255" s="5">
        <v>40911</v>
      </c>
      <c r="D255" s="10">
        <v>1150.75</v>
      </c>
      <c r="E255" s="10">
        <f>VLOOKUP(C255,데이터!$N:$P,2,0)</f>
        <v>27.312084999999996</v>
      </c>
      <c r="F255" s="10">
        <f>VLOOKUP(C255,데이터!$N:$P,3,0)</f>
        <v>104.4954</v>
      </c>
      <c r="H255" s="6">
        <f t="shared" si="71"/>
        <v>0.94352137719422891</v>
      </c>
      <c r="I255" s="6">
        <f t="shared" si="66"/>
        <v>1.0245551078036284</v>
      </c>
      <c r="AM255" s="1">
        <f t="shared" si="67"/>
        <v>40911</v>
      </c>
      <c r="AN255" s="2">
        <f t="shared" si="68"/>
        <v>1150.75</v>
      </c>
      <c r="AO255" s="2">
        <f t="shared" si="69"/>
        <v>27.312084999999996</v>
      </c>
      <c r="AP255" s="2">
        <f t="shared" si="70"/>
        <v>104.4954</v>
      </c>
      <c r="AR255" s="40">
        <f t="shared" si="72"/>
        <v>1.8876121060549922E-2</v>
      </c>
      <c r="AS255" s="40">
        <f t="shared" si="73"/>
        <v>1.5896317626917345E-2</v>
      </c>
      <c r="AU255" s="42">
        <f t="shared" si="74"/>
        <v>8.8792285030884982E-6</v>
      </c>
    </row>
    <row r="256" spans="2:47" x14ac:dyDescent="0.3">
      <c r="B256" s="6">
        <f t="shared" si="65"/>
        <v>2012</v>
      </c>
      <c r="C256" s="5">
        <v>40912</v>
      </c>
      <c r="D256" s="10">
        <v>1148.7</v>
      </c>
      <c r="E256" s="10">
        <f>VLOOKUP(C256,데이터!$N:$P,2,0)</f>
        <v>27.230975000000001</v>
      </c>
      <c r="F256" s="10">
        <f>VLOOKUP(C256,데이터!$N:$P,3,0)</f>
        <v>104.6635</v>
      </c>
      <c r="H256" s="6">
        <f t="shared" si="71"/>
        <v>0.94071935681005758</v>
      </c>
      <c r="I256" s="6">
        <f t="shared" si="66"/>
        <v>1.0262032924473714</v>
      </c>
      <c r="AM256" s="1">
        <f t="shared" si="67"/>
        <v>40912</v>
      </c>
      <c r="AN256" s="2">
        <f t="shared" si="68"/>
        <v>1148.7</v>
      </c>
      <c r="AO256" s="2">
        <f t="shared" si="69"/>
        <v>27.230975000000001</v>
      </c>
      <c r="AP256" s="2">
        <f t="shared" si="70"/>
        <v>104.6635</v>
      </c>
      <c r="AR256" s="40">
        <f t="shared" si="72"/>
        <v>-2.9697476410166512E-3</v>
      </c>
      <c r="AS256" s="40">
        <f t="shared" si="73"/>
        <v>1.608683253042642E-3</v>
      </c>
      <c r="AU256" s="42">
        <f t="shared" si="74"/>
        <v>2.0962029451676578E-5</v>
      </c>
    </row>
    <row r="257" spans="2:47" x14ac:dyDescent="0.3">
      <c r="B257" s="6">
        <f t="shared" si="65"/>
        <v>2012</v>
      </c>
      <c r="C257" s="5">
        <v>40913</v>
      </c>
      <c r="D257" s="10">
        <v>1152.6500000000001</v>
      </c>
      <c r="E257" s="10">
        <f>VLOOKUP(C257,데이터!$N:$P,2,0)</f>
        <v>27.395205000000001</v>
      </c>
      <c r="F257" s="10">
        <f>VLOOKUP(C257,데이터!$N:$P,3,0)</f>
        <v>104.9421</v>
      </c>
      <c r="H257" s="6">
        <f t="shared" si="71"/>
        <v>0.94639283489774695</v>
      </c>
      <c r="I257" s="6">
        <f t="shared" si="66"/>
        <v>1.0289349060211181</v>
      </c>
      <c r="AM257" s="1">
        <f t="shared" si="67"/>
        <v>40913</v>
      </c>
      <c r="AN257" s="2">
        <f t="shared" si="68"/>
        <v>1152.6500000000001</v>
      </c>
      <c r="AO257" s="2">
        <f t="shared" si="69"/>
        <v>27.395205000000001</v>
      </c>
      <c r="AP257" s="2">
        <f t="shared" si="70"/>
        <v>104.9421</v>
      </c>
      <c r="AR257" s="40">
        <f t="shared" si="72"/>
        <v>6.0309996245084818E-3</v>
      </c>
      <c r="AS257" s="40">
        <f t="shared" si="73"/>
        <v>2.6618639735915828E-3</v>
      </c>
      <c r="AU257" s="42">
        <f t="shared" si="74"/>
        <v>1.1351075034279237E-5</v>
      </c>
    </row>
    <row r="258" spans="2:47" x14ac:dyDescent="0.3">
      <c r="B258" s="6">
        <f t="shared" ref="B258:B321" si="75">YEAR(C258)</f>
        <v>2012</v>
      </c>
      <c r="C258" s="5">
        <v>40914</v>
      </c>
      <c r="D258" s="10">
        <v>1162.77</v>
      </c>
      <c r="E258" s="10">
        <f>VLOOKUP(C258,데이터!$N:$P,2,0)</f>
        <v>27.429875000000003</v>
      </c>
      <c r="F258" s="10">
        <f>VLOOKUP(C258,데이터!$N:$P,3,0)</f>
        <v>104.6717</v>
      </c>
      <c r="H258" s="6">
        <f t="shared" si="71"/>
        <v>0.94759054229164708</v>
      </c>
      <c r="I258" s="6">
        <f t="shared" si="66"/>
        <v>1.0262836916982858</v>
      </c>
      <c r="AM258" s="1">
        <f t="shared" si="67"/>
        <v>40914</v>
      </c>
      <c r="AN258" s="2">
        <f t="shared" si="68"/>
        <v>1162.77</v>
      </c>
      <c r="AO258" s="2">
        <f t="shared" si="69"/>
        <v>27.429875000000003</v>
      </c>
      <c r="AP258" s="2">
        <f t="shared" si="70"/>
        <v>104.6717</v>
      </c>
      <c r="AR258" s="40">
        <f t="shared" si="72"/>
        <v>1.2655499383926738E-3</v>
      </c>
      <c r="AS258" s="40">
        <f t="shared" si="73"/>
        <v>-2.5766589385955996E-3</v>
      </c>
      <c r="AU258" s="42">
        <f t="shared" si="74"/>
        <v>1.4762569054407489E-5</v>
      </c>
    </row>
    <row r="259" spans="2:47" x14ac:dyDescent="0.3">
      <c r="B259" s="6">
        <f t="shared" si="75"/>
        <v>2012</v>
      </c>
      <c r="C259" s="5">
        <v>40917</v>
      </c>
      <c r="D259" s="10">
        <v>1163.72</v>
      </c>
      <c r="E259" s="10">
        <f>VLOOKUP(C259,데이터!$N:$P,2,0)</f>
        <v>27.568135000000005</v>
      </c>
      <c r="F259" s="10">
        <f>VLOOKUP(C259,데이터!$N:$P,3,0)</f>
        <v>104.92570000000001</v>
      </c>
      <c r="H259" s="6">
        <f t="shared" si="71"/>
        <v>0.95236686257663727</v>
      </c>
      <c r="I259" s="6">
        <f t="shared" ref="I259:I322" si="76">I258*(F259/F258)</f>
        <v>1.0287741075192895</v>
      </c>
      <c r="AM259" s="1">
        <f t="shared" ref="AM259:AM322" si="77">C259</f>
        <v>40917</v>
      </c>
      <c r="AN259" s="2">
        <f t="shared" ref="AN259:AN322" si="78">D259</f>
        <v>1163.72</v>
      </c>
      <c r="AO259" s="2">
        <f t="shared" ref="AO259:AO322" si="79">E259</f>
        <v>27.568135000000005</v>
      </c>
      <c r="AP259" s="2">
        <f t="shared" ref="AP259:AP322" si="80">F259</f>
        <v>104.92570000000001</v>
      </c>
      <c r="AR259" s="40">
        <f t="shared" si="72"/>
        <v>5.0404896121474252E-3</v>
      </c>
      <c r="AS259" s="40">
        <f t="shared" si="73"/>
        <v>2.4266348974937291E-3</v>
      </c>
      <c r="AU259" s="42">
        <f t="shared" si="74"/>
        <v>6.8322364693173549E-6</v>
      </c>
    </row>
    <row r="260" spans="2:47" x14ac:dyDescent="0.3">
      <c r="B260" s="6">
        <f t="shared" si="75"/>
        <v>2012</v>
      </c>
      <c r="C260" s="5">
        <v>40918</v>
      </c>
      <c r="D260" s="10">
        <v>1156.7</v>
      </c>
      <c r="E260" s="10">
        <f>VLOOKUP(C260,데이터!$N:$P,2,0)</f>
        <v>27.77121</v>
      </c>
      <c r="F260" s="10">
        <f>VLOOKUP(C260,데이터!$N:$P,3,0)</f>
        <v>105.8355</v>
      </c>
      <c r="H260" s="6">
        <f t="shared" ref="H260:H323" si="81">H259*(E260/E259)</f>
        <v>0.95938227731607273</v>
      </c>
      <c r="I260" s="6">
        <f t="shared" si="76"/>
        <v>1.0376945024560977</v>
      </c>
      <c r="AM260" s="1">
        <f t="shared" si="77"/>
        <v>40918</v>
      </c>
      <c r="AN260" s="2">
        <f t="shared" si="78"/>
        <v>1156.7</v>
      </c>
      <c r="AO260" s="2">
        <f t="shared" si="79"/>
        <v>27.77121</v>
      </c>
      <c r="AP260" s="2">
        <f t="shared" si="80"/>
        <v>105.8355</v>
      </c>
      <c r="AR260" s="40">
        <f t="shared" ref="AR260:AR323" si="82">AO260/AO259-1</f>
        <v>7.366294455537048E-3</v>
      </c>
      <c r="AS260" s="40">
        <f t="shared" ref="AS260:AS323" si="83">AP260/AP259-1</f>
        <v>8.6708975970615221E-3</v>
      </c>
      <c r="AU260" s="42">
        <f t="shared" ref="AU260:AU323" si="84">(AR260-AS260)^2</f>
        <v>1.701989356875527E-6</v>
      </c>
    </row>
    <row r="261" spans="2:47" x14ac:dyDescent="0.3">
      <c r="B261" s="6">
        <f t="shared" si="75"/>
        <v>2012</v>
      </c>
      <c r="C261" s="5">
        <v>40919</v>
      </c>
      <c r="D261" s="10">
        <v>1159.02</v>
      </c>
      <c r="E261" s="10">
        <f>VLOOKUP(C261,데이터!$N:$P,2,0)</f>
        <v>27.834195000000001</v>
      </c>
      <c r="F261" s="10">
        <f>VLOOKUP(C261,데이터!$N:$P,3,0)</f>
        <v>105.8929</v>
      </c>
      <c r="H261" s="6">
        <f t="shared" si="81"/>
        <v>0.96155815271857603</v>
      </c>
      <c r="I261" s="6">
        <f t="shared" si="76"/>
        <v>1.0382572972124977</v>
      </c>
      <c r="AM261" s="1">
        <f t="shared" si="77"/>
        <v>40919</v>
      </c>
      <c r="AN261" s="2">
        <f t="shared" si="78"/>
        <v>1159.02</v>
      </c>
      <c r="AO261" s="2">
        <f t="shared" si="79"/>
        <v>27.834195000000001</v>
      </c>
      <c r="AP261" s="2">
        <f t="shared" si="80"/>
        <v>105.8929</v>
      </c>
      <c r="AR261" s="40">
        <f t="shared" si="82"/>
        <v>2.2679962450322666E-3</v>
      </c>
      <c r="AS261" s="40">
        <f t="shared" si="83"/>
        <v>5.4235110147349275E-4</v>
      </c>
      <c r="AU261" s="42">
        <f t="shared" si="84"/>
        <v>2.9778511614879813E-6</v>
      </c>
    </row>
    <row r="262" spans="2:47" x14ac:dyDescent="0.3">
      <c r="B262" s="6">
        <f t="shared" si="75"/>
        <v>2012</v>
      </c>
      <c r="C262" s="5">
        <v>40920</v>
      </c>
      <c r="D262" s="10">
        <v>1158.05</v>
      </c>
      <c r="E262" s="10">
        <f>VLOOKUP(C262,데이터!$N:$P,2,0)</f>
        <v>27.937850000000005</v>
      </c>
      <c r="F262" s="10">
        <f>VLOOKUP(C262,데이터!$N:$P,3,0)</f>
        <v>106.1469</v>
      </c>
      <c r="H262" s="6">
        <f t="shared" si="81"/>
        <v>0.96513901109511768</v>
      </c>
      <c r="I262" s="6">
        <f t="shared" si="76"/>
        <v>1.0407477130335014</v>
      </c>
      <c r="AM262" s="1">
        <f t="shared" si="77"/>
        <v>40920</v>
      </c>
      <c r="AN262" s="2">
        <f t="shared" si="78"/>
        <v>1158.05</v>
      </c>
      <c r="AO262" s="2">
        <f t="shared" si="79"/>
        <v>27.937850000000005</v>
      </c>
      <c r="AP262" s="2">
        <f t="shared" si="80"/>
        <v>106.1469</v>
      </c>
      <c r="AR262" s="40">
        <f t="shared" si="82"/>
        <v>3.7240164481135984E-3</v>
      </c>
      <c r="AS262" s="40">
        <f t="shared" si="83"/>
        <v>2.3986499567014707E-3</v>
      </c>
      <c r="AU262" s="42">
        <f t="shared" si="84"/>
        <v>1.7565963365580936E-6</v>
      </c>
    </row>
    <row r="263" spans="2:47" x14ac:dyDescent="0.3">
      <c r="B263" s="6">
        <f t="shared" si="75"/>
        <v>2012</v>
      </c>
      <c r="C263" s="5">
        <v>40921</v>
      </c>
      <c r="D263" s="10">
        <v>1148.45</v>
      </c>
      <c r="E263" s="10">
        <f>VLOOKUP(C263,데이터!$N:$P,2,0)</f>
        <v>27.687420000000003</v>
      </c>
      <c r="F263" s="10">
        <f>VLOOKUP(C263,데이터!$N:$P,3,0)</f>
        <v>105.59780000000001</v>
      </c>
      <c r="H263" s="6">
        <f t="shared" si="81"/>
        <v>0.95648767383943945</v>
      </c>
      <c r="I263" s="6">
        <f t="shared" si="76"/>
        <v>1.0353639046582528</v>
      </c>
      <c r="AM263" s="1">
        <f t="shared" si="77"/>
        <v>40921</v>
      </c>
      <c r="AN263" s="2">
        <f t="shared" si="78"/>
        <v>1148.45</v>
      </c>
      <c r="AO263" s="2">
        <f t="shared" si="79"/>
        <v>27.687420000000003</v>
      </c>
      <c r="AP263" s="2">
        <f t="shared" si="80"/>
        <v>105.59780000000001</v>
      </c>
      <c r="AR263" s="40">
        <f t="shared" si="82"/>
        <v>-8.9638250616994597E-3</v>
      </c>
      <c r="AS263" s="40">
        <f t="shared" si="83"/>
        <v>-5.1730196548367413E-3</v>
      </c>
      <c r="AU263" s="42">
        <f t="shared" si="84"/>
        <v>1.4370205632699621E-5</v>
      </c>
    </row>
    <row r="264" spans="2:47" x14ac:dyDescent="0.3">
      <c r="B264" s="6">
        <f t="shared" si="75"/>
        <v>2012</v>
      </c>
      <c r="C264" s="5">
        <v>40925</v>
      </c>
      <c r="D264" s="10">
        <v>1145.47</v>
      </c>
      <c r="E264" s="10">
        <f>VLOOKUP(C264,데이터!$N:$P,2,0)</f>
        <v>27.786490000000001</v>
      </c>
      <c r="F264" s="10">
        <f>VLOOKUP(C264,데이터!$N:$P,3,0)</f>
        <v>106.0076</v>
      </c>
      <c r="H264" s="6">
        <f t="shared" si="81"/>
        <v>0.95991013912682532</v>
      </c>
      <c r="I264" s="6">
        <f t="shared" si="76"/>
        <v>1.0393819062466281</v>
      </c>
      <c r="AM264" s="1">
        <f t="shared" si="77"/>
        <v>40925</v>
      </c>
      <c r="AN264" s="2">
        <f t="shared" si="78"/>
        <v>1145.47</v>
      </c>
      <c r="AO264" s="2">
        <f t="shared" si="79"/>
        <v>27.786490000000001</v>
      </c>
      <c r="AP264" s="2">
        <f t="shared" si="80"/>
        <v>106.0076</v>
      </c>
      <c r="AR264" s="40">
        <f t="shared" si="82"/>
        <v>3.5781593228982889E-3</v>
      </c>
      <c r="AS264" s="40">
        <f t="shared" si="83"/>
        <v>3.880762667404003E-3</v>
      </c>
      <c r="AU264" s="42">
        <f t="shared" si="84"/>
        <v>9.1568784106043908E-8</v>
      </c>
    </row>
    <row r="265" spans="2:47" x14ac:dyDescent="0.3">
      <c r="B265" s="6">
        <f t="shared" si="75"/>
        <v>2012</v>
      </c>
      <c r="C265" s="5">
        <v>40926</v>
      </c>
      <c r="D265" s="10">
        <v>1141.6300000000001</v>
      </c>
      <c r="E265" s="10">
        <f>VLOOKUP(C265,데이터!$N:$P,2,0)</f>
        <v>28.437310000000004</v>
      </c>
      <c r="F265" s="10">
        <f>VLOOKUP(C265,데이터!$N:$P,3,0)</f>
        <v>107.17959999999999</v>
      </c>
      <c r="H265" s="6">
        <f t="shared" si="81"/>
        <v>0.9823933213044419</v>
      </c>
      <c r="I265" s="6">
        <f t="shared" si="76"/>
        <v>1.0508731162553544</v>
      </c>
      <c r="AM265" s="1">
        <f t="shared" si="77"/>
        <v>40926</v>
      </c>
      <c r="AN265" s="2">
        <f t="shared" si="78"/>
        <v>1141.6300000000001</v>
      </c>
      <c r="AO265" s="2">
        <f t="shared" si="79"/>
        <v>28.437310000000004</v>
      </c>
      <c r="AP265" s="2">
        <f t="shared" si="80"/>
        <v>107.17959999999999</v>
      </c>
      <c r="AR265" s="40">
        <f t="shared" si="82"/>
        <v>2.3422173869387608E-2</v>
      </c>
      <c r="AS265" s="40">
        <f t="shared" si="83"/>
        <v>1.1055811092789636E-2</v>
      </c>
      <c r="AU265" s="42">
        <f t="shared" si="84"/>
        <v>1.5292692832242791E-4</v>
      </c>
    </row>
    <row r="266" spans="2:47" x14ac:dyDescent="0.3">
      <c r="B266" s="6">
        <f t="shared" si="75"/>
        <v>2012</v>
      </c>
      <c r="C266" s="5">
        <v>40927</v>
      </c>
      <c r="D266" s="10">
        <v>1137.48</v>
      </c>
      <c r="E266" s="10">
        <f>VLOOKUP(C266,데이터!$N:$P,2,0)</f>
        <v>28.762910000000002</v>
      </c>
      <c r="F266" s="10">
        <f>VLOOKUP(C266,데이터!$N:$P,3,0)</f>
        <v>107.7452</v>
      </c>
      <c r="H266" s="6">
        <f t="shared" si="81"/>
        <v>0.99364147611995457</v>
      </c>
      <c r="I266" s="6">
        <f t="shared" si="76"/>
        <v>1.0564187036111015</v>
      </c>
      <c r="AM266" s="1">
        <f t="shared" si="77"/>
        <v>40927</v>
      </c>
      <c r="AN266" s="2">
        <f t="shared" si="78"/>
        <v>1137.48</v>
      </c>
      <c r="AO266" s="2">
        <f t="shared" si="79"/>
        <v>28.762910000000002</v>
      </c>
      <c r="AP266" s="2">
        <f t="shared" si="80"/>
        <v>107.7452</v>
      </c>
      <c r="AR266" s="40">
        <f t="shared" si="82"/>
        <v>1.1449746829077734E-2</v>
      </c>
      <c r="AS266" s="40">
        <f t="shared" si="83"/>
        <v>5.277123631735936E-3</v>
      </c>
      <c r="AU266" s="42">
        <f t="shared" si="84"/>
        <v>3.8101277136362077E-5</v>
      </c>
    </row>
    <row r="267" spans="2:47" x14ac:dyDescent="0.3">
      <c r="B267" s="6">
        <f t="shared" si="75"/>
        <v>2012</v>
      </c>
      <c r="C267" s="5">
        <v>40928</v>
      </c>
      <c r="D267" s="10">
        <v>1134.28</v>
      </c>
      <c r="E267" s="10">
        <f>VLOOKUP(C267,데이터!$N:$P,2,0)</f>
        <v>28.80735</v>
      </c>
      <c r="F267" s="10">
        <f>VLOOKUP(C267,데이터!$N:$P,3,0)</f>
        <v>107.8107</v>
      </c>
      <c r="H267" s="6">
        <f t="shared" si="81"/>
        <v>0.99517669725017976</v>
      </c>
      <c r="I267" s="6">
        <f t="shared" si="76"/>
        <v>1.0570609171397463</v>
      </c>
      <c r="AM267" s="1">
        <f t="shared" si="77"/>
        <v>40928</v>
      </c>
      <c r="AN267" s="2">
        <f t="shared" si="78"/>
        <v>1134.28</v>
      </c>
      <c r="AO267" s="2">
        <f t="shared" si="79"/>
        <v>28.80735</v>
      </c>
      <c r="AP267" s="2">
        <f t="shared" si="80"/>
        <v>107.8107</v>
      </c>
      <c r="AR267" s="40">
        <f t="shared" si="82"/>
        <v>1.5450453379020068E-3</v>
      </c>
      <c r="AS267" s="40">
        <f t="shared" si="83"/>
        <v>6.0791571225449204E-4</v>
      </c>
      <c r="AU267" s="42">
        <f t="shared" si="84"/>
        <v>8.7821193526625115E-7</v>
      </c>
    </row>
    <row r="268" spans="2:47" x14ac:dyDescent="0.3">
      <c r="B268" s="6">
        <f t="shared" si="75"/>
        <v>2012</v>
      </c>
      <c r="C268" s="5">
        <v>40931</v>
      </c>
      <c r="D268" s="10">
        <v>1134.28</v>
      </c>
      <c r="E268" s="10">
        <f>VLOOKUP(C268,데이터!$N:$P,2,0)</f>
        <v>28.765270000000001</v>
      </c>
      <c r="F268" s="10">
        <f>VLOOKUP(C268,데이터!$N:$P,3,0)</f>
        <v>107.8681</v>
      </c>
      <c r="H268" s="6">
        <f t="shared" si="81"/>
        <v>0.99372300451480888</v>
      </c>
      <c r="I268" s="6">
        <f t="shared" si="76"/>
        <v>1.0576237118961462</v>
      </c>
      <c r="AM268" s="1">
        <f t="shared" si="77"/>
        <v>40931</v>
      </c>
      <c r="AN268" s="2">
        <f t="shared" si="78"/>
        <v>1134.28</v>
      </c>
      <c r="AO268" s="2">
        <f t="shared" si="79"/>
        <v>28.765270000000001</v>
      </c>
      <c r="AP268" s="2">
        <f t="shared" si="80"/>
        <v>107.8681</v>
      </c>
      <c r="AR268" s="40">
        <f t="shared" si="82"/>
        <v>-1.460738318519339E-3</v>
      </c>
      <c r="AS268" s="40">
        <f t="shared" si="83"/>
        <v>5.3241468611187059E-4</v>
      </c>
      <c r="AU268" s="42">
        <f t="shared" si="84"/>
        <v>3.9726588998704189E-6</v>
      </c>
    </row>
    <row r="269" spans="2:47" x14ac:dyDescent="0.3">
      <c r="B269" s="6">
        <f t="shared" si="75"/>
        <v>2012</v>
      </c>
      <c r="C269" s="5">
        <v>40932</v>
      </c>
      <c r="D269" s="10">
        <v>1134.28</v>
      </c>
      <c r="E269" s="10">
        <f>VLOOKUP(C269,데이터!$N:$P,2,0)</f>
        <v>28.775539999999996</v>
      </c>
      <c r="F269" s="10">
        <f>VLOOKUP(C269,데이터!$N:$P,3,0)</f>
        <v>107.7452</v>
      </c>
      <c r="H269" s="6">
        <f t="shared" si="81"/>
        <v>0.9940777912161457</v>
      </c>
      <c r="I269" s="6">
        <f t="shared" si="76"/>
        <v>1.0564187036111015</v>
      </c>
      <c r="AM269" s="1">
        <f t="shared" si="77"/>
        <v>40932</v>
      </c>
      <c r="AN269" s="2">
        <f t="shared" si="78"/>
        <v>1134.28</v>
      </c>
      <c r="AO269" s="2">
        <f t="shared" si="79"/>
        <v>28.775539999999996</v>
      </c>
      <c r="AP269" s="2">
        <f t="shared" si="80"/>
        <v>107.7452</v>
      </c>
      <c r="AR269" s="40">
        <f t="shared" si="82"/>
        <v>3.570277629931784E-4</v>
      </c>
      <c r="AS269" s="40">
        <f t="shared" si="83"/>
        <v>-1.1393544523358168E-3</v>
      </c>
      <c r="AU269" s="42">
        <f t="shared" si="84"/>
        <v>2.2391597343529111E-6</v>
      </c>
    </row>
    <row r="270" spans="2:47" x14ac:dyDescent="0.3">
      <c r="B270" s="6">
        <f t="shared" si="75"/>
        <v>2012</v>
      </c>
      <c r="C270" s="5">
        <v>40933</v>
      </c>
      <c r="D270" s="10">
        <v>1125.95</v>
      </c>
      <c r="E270" s="10">
        <f>VLOOKUP(C270,데이터!$N:$P,2,0)</f>
        <v>28.966984999999998</v>
      </c>
      <c r="F270" s="10">
        <f>VLOOKUP(C270,데이터!$N:$P,3,0)</f>
        <v>108.6467</v>
      </c>
      <c r="H270" s="6">
        <f t="shared" si="81"/>
        <v>1.0006914367894129</v>
      </c>
      <c r="I270" s="6">
        <f t="shared" si="76"/>
        <v>1.0652577188183256</v>
      </c>
      <c r="AM270" s="1">
        <f t="shared" si="77"/>
        <v>40933</v>
      </c>
      <c r="AN270" s="2">
        <f t="shared" si="78"/>
        <v>1125.95</v>
      </c>
      <c r="AO270" s="2">
        <f t="shared" si="79"/>
        <v>28.966984999999998</v>
      </c>
      <c r="AP270" s="2">
        <f t="shared" si="80"/>
        <v>108.6467</v>
      </c>
      <c r="AR270" s="40">
        <f t="shared" si="82"/>
        <v>6.6530463025193942E-3</v>
      </c>
      <c r="AS270" s="40">
        <f t="shared" si="83"/>
        <v>8.3669620549222667E-3</v>
      </c>
      <c r="AU270" s="42">
        <f t="shared" si="84"/>
        <v>2.9375072063347046E-6</v>
      </c>
    </row>
    <row r="271" spans="2:47" x14ac:dyDescent="0.3">
      <c r="B271" s="6">
        <f t="shared" si="75"/>
        <v>2012</v>
      </c>
      <c r="C271" s="5">
        <v>40934</v>
      </c>
      <c r="D271" s="10">
        <v>1121.83</v>
      </c>
      <c r="E271" s="10">
        <f>VLOOKUP(C271,데이터!$N:$P,2,0)</f>
        <v>28.778404999999999</v>
      </c>
      <c r="F271" s="10">
        <f>VLOOKUP(C271,데이터!$N:$P,3,0)</f>
        <v>108.0894</v>
      </c>
      <c r="H271" s="6">
        <f t="shared" si="81"/>
        <v>0.99417676530566179</v>
      </c>
      <c r="I271" s="6">
        <f t="shared" si="76"/>
        <v>1.0597935111921626</v>
      </c>
      <c r="AM271" s="1">
        <f t="shared" si="77"/>
        <v>40934</v>
      </c>
      <c r="AN271" s="2">
        <f t="shared" si="78"/>
        <v>1121.83</v>
      </c>
      <c r="AO271" s="2">
        <f t="shared" si="79"/>
        <v>28.778404999999999</v>
      </c>
      <c r="AP271" s="2">
        <f t="shared" si="80"/>
        <v>108.0894</v>
      </c>
      <c r="AR271" s="40">
        <f t="shared" si="82"/>
        <v>-6.5101701126298872E-3</v>
      </c>
      <c r="AS271" s="40">
        <f t="shared" si="83"/>
        <v>-5.1294701081578964E-3</v>
      </c>
      <c r="AU271" s="42">
        <f t="shared" si="84"/>
        <v>1.9063325023489554E-6</v>
      </c>
    </row>
    <row r="272" spans="2:47" x14ac:dyDescent="0.3">
      <c r="B272" s="6">
        <f t="shared" si="75"/>
        <v>2012</v>
      </c>
      <c r="C272" s="5">
        <v>40935</v>
      </c>
      <c r="D272" s="10">
        <v>1123.1500000000001</v>
      </c>
      <c r="E272" s="10">
        <f>VLOOKUP(C272,데이터!$N:$P,2,0)</f>
        <v>28.893554999999999</v>
      </c>
      <c r="F272" s="10">
        <f>VLOOKUP(C272,데이터!$N:$P,3,0)</f>
        <v>108.0402</v>
      </c>
      <c r="H272" s="6">
        <f t="shared" si="81"/>
        <v>0.99815472914781866</v>
      </c>
      <c r="I272" s="6">
        <f t="shared" si="76"/>
        <v>1.0593111156866768</v>
      </c>
      <c r="AM272" s="1">
        <f t="shared" si="77"/>
        <v>40935</v>
      </c>
      <c r="AN272" s="2">
        <f t="shared" si="78"/>
        <v>1123.1500000000001</v>
      </c>
      <c r="AO272" s="2">
        <f t="shared" si="79"/>
        <v>28.893554999999999</v>
      </c>
      <c r="AP272" s="2">
        <f t="shared" si="80"/>
        <v>108.0402</v>
      </c>
      <c r="AR272" s="40">
        <f t="shared" si="82"/>
        <v>4.0012641423317064E-3</v>
      </c>
      <c r="AS272" s="40">
        <f t="shared" si="83"/>
        <v>-4.5517876868594875E-4</v>
      </c>
      <c r="AU272" s="42">
        <f t="shared" si="84"/>
        <v>1.9859883419159512E-5</v>
      </c>
    </row>
    <row r="273" spans="2:47" x14ac:dyDescent="0.3">
      <c r="B273" s="6">
        <f t="shared" si="75"/>
        <v>2012</v>
      </c>
      <c r="C273" s="5">
        <v>40938</v>
      </c>
      <c r="D273" s="10">
        <v>1127.23</v>
      </c>
      <c r="E273" s="10">
        <f>VLOOKUP(C273,데이터!$N:$P,2,0)</f>
        <v>28.735100000000003</v>
      </c>
      <c r="F273" s="10">
        <f>VLOOKUP(C273,데이터!$N:$P,3,0)</f>
        <v>107.67140000000001</v>
      </c>
      <c r="H273" s="6">
        <f t="shared" si="81"/>
        <v>0.99268075380601273</v>
      </c>
      <c r="I273" s="6">
        <f t="shared" si="76"/>
        <v>1.0556951103528729</v>
      </c>
      <c r="AM273" s="1">
        <f t="shared" si="77"/>
        <v>40938</v>
      </c>
      <c r="AN273" s="2">
        <f t="shared" si="78"/>
        <v>1127.23</v>
      </c>
      <c r="AO273" s="2">
        <f t="shared" si="79"/>
        <v>28.735100000000003</v>
      </c>
      <c r="AP273" s="2">
        <f t="shared" si="80"/>
        <v>107.67140000000001</v>
      </c>
      <c r="AR273" s="40">
        <f t="shared" si="82"/>
        <v>-5.4840949824276342E-3</v>
      </c>
      <c r="AS273" s="40">
        <f t="shared" si="83"/>
        <v>-3.4135442178003794E-3</v>
      </c>
      <c r="AU273" s="42">
        <f t="shared" si="84"/>
        <v>4.2871804688985089E-6</v>
      </c>
    </row>
    <row r="274" spans="2:47" x14ac:dyDescent="0.3">
      <c r="B274" s="6">
        <f t="shared" si="75"/>
        <v>2012</v>
      </c>
      <c r="C274" s="5">
        <v>40939</v>
      </c>
      <c r="D274" s="10">
        <v>1123.3800000000001</v>
      </c>
      <c r="E274" s="10">
        <f>VLOOKUP(C274,데이터!$N:$P,2,0)</f>
        <v>28.755125000000003</v>
      </c>
      <c r="F274" s="10">
        <f>VLOOKUP(C274,데이터!$N:$P,3,0)</f>
        <v>107.63039999999999</v>
      </c>
      <c r="H274" s="6">
        <f t="shared" si="81"/>
        <v>0.99337253605472475</v>
      </c>
      <c r="I274" s="6">
        <f t="shared" si="76"/>
        <v>1.0552931140983013</v>
      </c>
      <c r="AM274" s="1">
        <f t="shared" si="77"/>
        <v>40939</v>
      </c>
      <c r="AN274" s="2">
        <f t="shared" si="78"/>
        <v>1123.3800000000001</v>
      </c>
      <c r="AO274" s="2">
        <f t="shared" si="79"/>
        <v>28.755125000000003</v>
      </c>
      <c r="AP274" s="2">
        <f t="shared" si="80"/>
        <v>107.63039999999999</v>
      </c>
      <c r="AR274" s="40">
        <f t="shared" si="82"/>
        <v>6.9688290627145655E-4</v>
      </c>
      <c r="AS274" s="40">
        <f t="shared" si="83"/>
        <v>-3.8078821302600652E-4</v>
      </c>
      <c r="AU274" s="42">
        <f t="shared" si="84"/>
        <v>1.1613750413678469E-6</v>
      </c>
    </row>
    <row r="275" spans="2:47" x14ac:dyDescent="0.3">
      <c r="B275" s="6">
        <f t="shared" si="75"/>
        <v>2012</v>
      </c>
      <c r="C275" s="5">
        <v>40940</v>
      </c>
      <c r="D275" s="10">
        <v>1126.3499999999999</v>
      </c>
      <c r="E275" s="10">
        <f>VLOOKUP(C275,데이터!$N:$P,2,0)</f>
        <v>29.144615000000002</v>
      </c>
      <c r="F275" s="10">
        <f>VLOOKUP(C275,데이터!$N:$P,3,0)</f>
        <v>108.57299999999999</v>
      </c>
      <c r="H275" s="6">
        <f t="shared" si="81"/>
        <v>1.0068278303394116</v>
      </c>
      <c r="I275" s="6">
        <f t="shared" si="76"/>
        <v>1.0645351060387667</v>
      </c>
      <c r="AM275" s="1">
        <f t="shared" si="77"/>
        <v>40940</v>
      </c>
      <c r="AN275" s="2">
        <f t="shared" si="78"/>
        <v>1126.3499999999999</v>
      </c>
      <c r="AO275" s="2">
        <f t="shared" si="79"/>
        <v>29.144615000000002</v>
      </c>
      <c r="AP275" s="2">
        <f t="shared" si="80"/>
        <v>108.57299999999999</v>
      </c>
      <c r="AR275" s="40">
        <f t="shared" si="82"/>
        <v>1.3545063706035032E-2</v>
      </c>
      <c r="AS275" s="40">
        <f t="shared" si="83"/>
        <v>8.757748740132909E-3</v>
      </c>
      <c r="AU275" s="42">
        <f t="shared" si="84"/>
        <v>2.2918384582750445E-5</v>
      </c>
    </row>
    <row r="276" spans="2:47" x14ac:dyDescent="0.3">
      <c r="B276" s="6">
        <f t="shared" si="75"/>
        <v>2012</v>
      </c>
      <c r="C276" s="5">
        <v>40941</v>
      </c>
      <c r="D276" s="10">
        <v>1118.3499999999999</v>
      </c>
      <c r="E276" s="10">
        <f>VLOOKUP(C276,데이터!$N:$P,2,0)</f>
        <v>29.301230000000004</v>
      </c>
      <c r="F276" s="10">
        <f>VLOOKUP(C276,데이터!$N:$P,3,0)</f>
        <v>108.74509999999999</v>
      </c>
      <c r="H276" s="6">
        <f t="shared" si="81"/>
        <v>1.0122382411699753</v>
      </c>
      <c r="I276" s="6">
        <f t="shared" si="76"/>
        <v>1.0662225098292972</v>
      </c>
      <c r="AM276" s="1">
        <f t="shared" si="77"/>
        <v>40941</v>
      </c>
      <c r="AN276" s="2">
        <f t="shared" si="78"/>
        <v>1118.3499999999999</v>
      </c>
      <c r="AO276" s="2">
        <f t="shared" si="79"/>
        <v>29.301230000000004</v>
      </c>
      <c r="AP276" s="2">
        <f t="shared" si="80"/>
        <v>108.74509999999999</v>
      </c>
      <c r="AR276" s="40">
        <f t="shared" si="82"/>
        <v>5.3737199822334603E-3</v>
      </c>
      <c r="AS276" s="40">
        <f t="shared" si="83"/>
        <v>1.5851086365854528E-3</v>
      </c>
      <c r="AU276" s="42">
        <f t="shared" si="84"/>
        <v>1.4353575928372805E-5</v>
      </c>
    </row>
    <row r="277" spans="2:47" x14ac:dyDescent="0.3">
      <c r="B277" s="6">
        <f t="shared" si="75"/>
        <v>2012</v>
      </c>
      <c r="C277" s="5">
        <v>40942</v>
      </c>
      <c r="D277" s="10">
        <v>1118.07</v>
      </c>
      <c r="E277" s="10">
        <f>VLOOKUP(C277,데이터!$N:$P,2,0)</f>
        <v>29.812694999999998</v>
      </c>
      <c r="F277" s="10">
        <f>VLOOKUP(C277,데이터!$N:$P,3,0)</f>
        <v>110.2696</v>
      </c>
      <c r="H277" s="6">
        <f t="shared" si="81"/>
        <v>1.0299072752692264</v>
      </c>
      <c r="I277" s="6">
        <f t="shared" si="76"/>
        <v>1.0811699071486687</v>
      </c>
      <c r="AM277" s="1">
        <f t="shared" si="77"/>
        <v>40942</v>
      </c>
      <c r="AN277" s="2">
        <f t="shared" si="78"/>
        <v>1118.07</v>
      </c>
      <c r="AO277" s="2">
        <f t="shared" si="79"/>
        <v>29.812694999999998</v>
      </c>
      <c r="AP277" s="2">
        <f t="shared" si="80"/>
        <v>110.2696</v>
      </c>
      <c r="AR277" s="40">
        <f t="shared" si="82"/>
        <v>1.7455410574914287E-2</v>
      </c>
      <c r="AS277" s="40">
        <f t="shared" si="83"/>
        <v>1.4019022466299713E-2</v>
      </c>
      <c r="AU277" s="42">
        <f t="shared" si="84"/>
        <v>1.1808763233027651E-5</v>
      </c>
    </row>
    <row r="278" spans="2:47" x14ac:dyDescent="0.3">
      <c r="B278" s="6">
        <f t="shared" si="75"/>
        <v>2012</v>
      </c>
      <c r="C278" s="5">
        <v>40945</v>
      </c>
      <c r="D278" s="10">
        <v>1120.8</v>
      </c>
      <c r="E278" s="10">
        <f>VLOOKUP(C278,데이터!$N:$P,2,0)</f>
        <v>29.687929999999994</v>
      </c>
      <c r="F278" s="10">
        <f>VLOOKUP(C278,데이터!$N:$P,3,0)</f>
        <v>110.19580000000001</v>
      </c>
      <c r="H278" s="6">
        <f t="shared" si="81"/>
        <v>1.0255971523098977</v>
      </c>
      <c r="I278" s="6">
        <f t="shared" si="76"/>
        <v>1.0804463138904401</v>
      </c>
      <c r="AM278" s="1">
        <f t="shared" si="77"/>
        <v>40945</v>
      </c>
      <c r="AN278" s="2">
        <f t="shared" si="78"/>
        <v>1120.8</v>
      </c>
      <c r="AO278" s="2">
        <f t="shared" si="79"/>
        <v>29.687929999999994</v>
      </c>
      <c r="AP278" s="2">
        <f t="shared" si="80"/>
        <v>110.19580000000001</v>
      </c>
      <c r="AR278" s="40">
        <f t="shared" si="82"/>
        <v>-4.1849621444824958E-3</v>
      </c>
      <c r="AS278" s="40">
        <f t="shared" si="83"/>
        <v>-6.6926877398654216E-4</v>
      </c>
      <c r="AU278" s="42">
        <f t="shared" si="84"/>
        <v>1.2360099875349199E-5</v>
      </c>
    </row>
    <row r="279" spans="2:47" x14ac:dyDescent="0.3">
      <c r="B279" s="6">
        <f t="shared" si="75"/>
        <v>2012</v>
      </c>
      <c r="C279" s="5">
        <v>40946</v>
      </c>
      <c r="D279" s="10">
        <v>1118.5999999999999</v>
      </c>
      <c r="E279" s="10">
        <f>VLOOKUP(C279,데이터!$N:$P,2,0)</f>
        <v>29.734539999999999</v>
      </c>
      <c r="F279" s="10">
        <f>VLOOKUP(C279,데이터!$N:$P,3,0)</f>
        <v>110.47450000000001</v>
      </c>
      <c r="H279" s="6">
        <f t="shared" si="81"/>
        <v>1.0272073381082734</v>
      </c>
      <c r="I279" s="6">
        <f t="shared" si="76"/>
        <v>1.0831789079428564</v>
      </c>
      <c r="AM279" s="1">
        <f t="shared" si="77"/>
        <v>40946</v>
      </c>
      <c r="AN279" s="2">
        <f t="shared" si="78"/>
        <v>1118.5999999999999</v>
      </c>
      <c r="AO279" s="2">
        <f t="shared" si="79"/>
        <v>29.734539999999999</v>
      </c>
      <c r="AP279" s="2">
        <f t="shared" si="80"/>
        <v>110.47450000000001</v>
      </c>
      <c r="AR279" s="40">
        <f t="shared" si="82"/>
        <v>1.5699983124457528E-3</v>
      </c>
      <c r="AS279" s="40">
        <f t="shared" si="83"/>
        <v>2.5291345042188773E-3</v>
      </c>
      <c r="AU279" s="42">
        <f t="shared" si="84"/>
        <v>9.199422343690518E-7</v>
      </c>
    </row>
    <row r="280" spans="2:47" x14ac:dyDescent="0.3">
      <c r="B280" s="6">
        <f t="shared" si="75"/>
        <v>2012</v>
      </c>
      <c r="C280" s="5">
        <v>40947</v>
      </c>
      <c r="D280" s="10">
        <v>1115.73</v>
      </c>
      <c r="E280" s="10">
        <f>VLOOKUP(C280,데이터!$N:$P,2,0)</f>
        <v>29.891870000000001</v>
      </c>
      <c r="F280" s="10">
        <f>VLOOKUP(C280,데이터!$N:$P,3,0)</f>
        <v>110.8023</v>
      </c>
      <c r="H280" s="6">
        <f t="shared" si="81"/>
        <v>1.0326424492788033</v>
      </c>
      <c r="I280" s="6">
        <f t="shared" si="76"/>
        <v>1.086392917022089</v>
      </c>
      <c r="AM280" s="1">
        <f t="shared" si="77"/>
        <v>40947</v>
      </c>
      <c r="AN280" s="2">
        <f t="shared" si="78"/>
        <v>1115.73</v>
      </c>
      <c r="AO280" s="2">
        <f t="shared" si="79"/>
        <v>29.891870000000001</v>
      </c>
      <c r="AP280" s="2">
        <f t="shared" si="80"/>
        <v>110.8023</v>
      </c>
      <c r="AR280" s="40">
        <f t="shared" si="82"/>
        <v>5.2911529823564951E-3</v>
      </c>
      <c r="AS280" s="40">
        <f t="shared" si="83"/>
        <v>2.9672005756984365E-3</v>
      </c>
      <c r="AU280" s="42">
        <f t="shared" si="84"/>
        <v>5.4007547884117824E-6</v>
      </c>
    </row>
    <row r="281" spans="2:47" x14ac:dyDescent="0.3">
      <c r="B281" s="6">
        <f t="shared" si="75"/>
        <v>2012</v>
      </c>
      <c r="C281" s="5">
        <v>40948</v>
      </c>
      <c r="D281" s="10">
        <v>1115.7</v>
      </c>
      <c r="E281" s="10">
        <f>VLOOKUP(C281,데이터!$N:$P,2,0)</f>
        <v>29.954644999999999</v>
      </c>
      <c r="F281" s="10">
        <f>VLOOKUP(C281,데이터!$N:$P,3,0)</f>
        <v>110.94159999999999</v>
      </c>
      <c r="H281" s="6">
        <f t="shared" si="81"/>
        <v>1.0348110700360018</v>
      </c>
      <c r="I281" s="6">
        <f t="shared" si="76"/>
        <v>1.0877587238089623</v>
      </c>
      <c r="AM281" s="1">
        <f t="shared" si="77"/>
        <v>40948</v>
      </c>
      <c r="AN281" s="2">
        <f t="shared" si="78"/>
        <v>1115.7</v>
      </c>
      <c r="AO281" s="2">
        <f t="shared" si="79"/>
        <v>29.954644999999999</v>
      </c>
      <c r="AP281" s="2">
        <f t="shared" si="80"/>
        <v>110.94159999999999</v>
      </c>
      <c r="AR281" s="40">
        <f t="shared" si="82"/>
        <v>2.1000693499604317E-3</v>
      </c>
      <c r="AS281" s="40">
        <f t="shared" si="83"/>
        <v>1.2571941196166669E-3</v>
      </c>
      <c r="AU281" s="42">
        <f t="shared" si="84"/>
        <v>7.1043865392705452E-7</v>
      </c>
    </row>
    <row r="282" spans="2:47" x14ac:dyDescent="0.3">
      <c r="B282" s="6">
        <f t="shared" si="75"/>
        <v>2012</v>
      </c>
      <c r="C282" s="5">
        <v>40949</v>
      </c>
      <c r="D282" s="10">
        <v>1123.73</v>
      </c>
      <c r="E282" s="10">
        <f>VLOOKUP(C282,데이터!$N:$P,2,0)</f>
        <v>29.599869999999999</v>
      </c>
      <c r="F282" s="10">
        <f>VLOOKUP(C282,데이터!$N:$P,3,0)</f>
        <v>110.1228</v>
      </c>
      <c r="H282" s="6">
        <f t="shared" si="81"/>
        <v>1.022555037712066</v>
      </c>
      <c r="I282" s="6">
        <f t="shared" si="76"/>
        <v>1.0797305644615689</v>
      </c>
      <c r="AM282" s="1">
        <f t="shared" si="77"/>
        <v>40949</v>
      </c>
      <c r="AN282" s="2">
        <f t="shared" si="78"/>
        <v>1123.73</v>
      </c>
      <c r="AO282" s="2">
        <f t="shared" si="79"/>
        <v>29.599869999999999</v>
      </c>
      <c r="AP282" s="2">
        <f t="shared" si="80"/>
        <v>110.1228</v>
      </c>
      <c r="AR282" s="40">
        <f t="shared" si="82"/>
        <v>-1.1843739092885275E-2</v>
      </c>
      <c r="AS282" s="40">
        <f t="shared" si="83"/>
        <v>-7.3804596292103009E-3</v>
      </c>
      <c r="AU282" s="42">
        <f t="shared" si="84"/>
        <v>1.9920863570862764E-5</v>
      </c>
    </row>
    <row r="283" spans="2:47" x14ac:dyDescent="0.3">
      <c r="B283" s="6">
        <f t="shared" si="75"/>
        <v>2012</v>
      </c>
      <c r="C283" s="5">
        <v>40952</v>
      </c>
      <c r="D283" s="10">
        <v>1121.8800000000001</v>
      </c>
      <c r="E283" s="10">
        <f>VLOOKUP(C283,데이터!$N:$P,2,0)</f>
        <v>29.82686</v>
      </c>
      <c r="F283" s="10">
        <f>VLOOKUP(C283,데이터!$N:$P,3,0)</f>
        <v>110.94159999999999</v>
      </c>
      <c r="H283" s="6">
        <f t="shared" si="81"/>
        <v>1.0303966183680033</v>
      </c>
      <c r="I283" s="6">
        <f t="shared" si="76"/>
        <v>1.0877587238089623</v>
      </c>
      <c r="AM283" s="1">
        <f t="shared" si="77"/>
        <v>40952</v>
      </c>
      <c r="AN283" s="2">
        <f t="shared" si="78"/>
        <v>1121.8800000000001</v>
      </c>
      <c r="AO283" s="2">
        <f t="shared" si="79"/>
        <v>29.82686</v>
      </c>
      <c r="AP283" s="2">
        <f t="shared" si="80"/>
        <v>110.94159999999999</v>
      </c>
      <c r="AR283" s="40">
        <f t="shared" si="82"/>
        <v>7.6686147608080457E-3</v>
      </c>
      <c r="AS283" s="40">
        <f t="shared" si="83"/>
        <v>7.4353358250971446E-3</v>
      </c>
      <c r="AU283" s="42">
        <f t="shared" si="84"/>
        <v>5.4419061846410718E-8</v>
      </c>
    </row>
    <row r="284" spans="2:47" x14ac:dyDescent="0.3">
      <c r="B284" s="6">
        <f t="shared" si="75"/>
        <v>2012</v>
      </c>
      <c r="C284" s="5">
        <v>40953</v>
      </c>
      <c r="D284" s="10">
        <v>1123.78</v>
      </c>
      <c r="E284" s="10">
        <f>VLOOKUP(C284,데이터!$N:$P,2,0)</f>
        <v>29.820789999999999</v>
      </c>
      <c r="F284" s="10">
        <f>VLOOKUP(C284,데이터!$N:$P,3,0)</f>
        <v>110.8023</v>
      </c>
      <c r="H284" s="6">
        <f t="shared" si="81"/>
        <v>1.0301869245727633</v>
      </c>
      <c r="I284" s="6">
        <f t="shared" si="76"/>
        <v>1.0863929170220892</v>
      </c>
      <c r="AM284" s="1">
        <f t="shared" si="77"/>
        <v>40953</v>
      </c>
      <c r="AN284" s="2">
        <f t="shared" si="78"/>
        <v>1123.78</v>
      </c>
      <c r="AO284" s="2">
        <f t="shared" si="79"/>
        <v>29.820789999999999</v>
      </c>
      <c r="AP284" s="2">
        <f t="shared" si="80"/>
        <v>110.8023</v>
      </c>
      <c r="AR284" s="40">
        <f t="shared" si="82"/>
        <v>-2.0350784494249652E-4</v>
      </c>
      <c r="AS284" s="40">
        <f t="shared" si="83"/>
        <v>-1.2556155671090696E-3</v>
      </c>
      <c r="AU284" s="42">
        <f t="shared" si="84"/>
        <v>1.1069306590425349E-6</v>
      </c>
    </row>
    <row r="285" spans="2:47" x14ac:dyDescent="0.3">
      <c r="B285" s="6">
        <f t="shared" si="75"/>
        <v>2012</v>
      </c>
      <c r="C285" s="5">
        <v>40954</v>
      </c>
      <c r="D285" s="10">
        <v>1121.45</v>
      </c>
      <c r="E285" s="10">
        <f>VLOOKUP(C285,데이터!$N:$P,2,0)</f>
        <v>29.761245000000002</v>
      </c>
      <c r="F285" s="10">
        <f>VLOOKUP(C285,데이터!$N:$P,3,0)</f>
        <v>110.2859</v>
      </c>
      <c r="H285" s="6">
        <f t="shared" si="81"/>
        <v>1.0281298871695395</v>
      </c>
      <c r="I285" s="6">
        <f t="shared" si="76"/>
        <v>1.0813297251718277</v>
      </c>
      <c r="AM285" s="1">
        <f t="shared" si="77"/>
        <v>40954</v>
      </c>
      <c r="AN285" s="2">
        <f t="shared" si="78"/>
        <v>1121.45</v>
      </c>
      <c r="AO285" s="2">
        <f t="shared" si="79"/>
        <v>29.761245000000002</v>
      </c>
      <c r="AP285" s="2">
        <f t="shared" si="80"/>
        <v>110.2859</v>
      </c>
      <c r="AR285" s="40">
        <f t="shared" si="82"/>
        <v>-1.9967613198710321E-3</v>
      </c>
      <c r="AS285" s="40">
        <f t="shared" si="83"/>
        <v>-4.6605530751618884E-3</v>
      </c>
      <c r="AU285" s="42">
        <f t="shared" si="84"/>
        <v>7.0957865155555412E-6</v>
      </c>
    </row>
    <row r="286" spans="2:47" x14ac:dyDescent="0.3">
      <c r="B286" s="6">
        <f t="shared" si="75"/>
        <v>2012</v>
      </c>
      <c r="C286" s="5">
        <v>40955</v>
      </c>
      <c r="D286" s="10">
        <v>1131.8499999999999</v>
      </c>
      <c r="E286" s="10">
        <f>VLOOKUP(C286,데이터!$N:$P,2,0)</f>
        <v>30.193835</v>
      </c>
      <c r="F286" s="10">
        <f>VLOOKUP(C286,데이터!$N:$P,3,0)</f>
        <v>111.5063</v>
      </c>
      <c r="H286" s="6">
        <f t="shared" si="81"/>
        <v>1.0430741110382207</v>
      </c>
      <c r="I286" s="6">
        <f t="shared" si="76"/>
        <v>1.0932954868566822</v>
      </c>
      <c r="AM286" s="1">
        <f t="shared" si="77"/>
        <v>40955</v>
      </c>
      <c r="AN286" s="2">
        <f t="shared" si="78"/>
        <v>1131.8499999999999</v>
      </c>
      <c r="AO286" s="2">
        <f t="shared" si="79"/>
        <v>30.193835</v>
      </c>
      <c r="AP286" s="2">
        <f t="shared" si="80"/>
        <v>111.5063</v>
      </c>
      <c r="AR286" s="40">
        <f t="shared" si="82"/>
        <v>1.453534621955499E-2</v>
      </c>
      <c r="AS286" s="40">
        <f t="shared" si="83"/>
        <v>1.106578447471529E-2</v>
      </c>
      <c r="AU286" s="42">
        <f t="shared" si="84"/>
        <v>1.2037858701255103E-5</v>
      </c>
    </row>
    <row r="287" spans="2:47" x14ac:dyDescent="0.3">
      <c r="B287" s="6">
        <f t="shared" si="75"/>
        <v>2012</v>
      </c>
      <c r="C287" s="5">
        <v>40956</v>
      </c>
      <c r="D287" s="10">
        <v>1125.53</v>
      </c>
      <c r="E287" s="10">
        <f>VLOOKUP(C287,데이터!$N:$P,2,0)</f>
        <v>30.139475000000001</v>
      </c>
      <c r="F287" s="10">
        <f>VLOOKUP(C287,데이터!$N:$P,3,0)</f>
        <v>111.8022</v>
      </c>
      <c r="H287" s="6">
        <f t="shared" si="81"/>
        <v>1.0411961942821664</v>
      </c>
      <c r="I287" s="6">
        <f t="shared" si="76"/>
        <v>1.0961967232402847</v>
      </c>
      <c r="AM287" s="1">
        <f t="shared" si="77"/>
        <v>40956</v>
      </c>
      <c r="AN287" s="2">
        <f t="shared" si="78"/>
        <v>1125.53</v>
      </c>
      <c r="AO287" s="2">
        <f t="shared" si="79"/>
        <v>30.139475000000001</v>
      </c>
      <c r="AP287" s="2">
        <f t="shared" si="80"/>
        <v>111.8022</v>
      </c>
      <c r="AR287" s="40">
        <f t="shared" si="82"/>
        <v>-1.8003675253573936E-3</v>
      </c>
      <c r="AS287" s="40">
        <f t="shared" si="83"/>
        <v>2.6536617213557268E-3</v>
      </c>
      <c r="AU287" s="42">
        <f t="shared" si="84"/>
        <v>1.9838376530575845E-5</v>
      </c>
    </row>
    <row r="288" spans="2:47" x14ac:dyDescent="0.3">
      <c r="B288" s="6">
        <f t="shared" si="75"/>
        <v>2012</v>
      </c>
      <c r="C288" s="5">
        <v>40960</v>
      </c>
      <c r="D288" s="10">
        <v>1122.8800000000001</v>
      </c>
      <c r="E288" s="10">
        <f>VLOOKUP(C288,데이터!$N:$P,2,0)</f>
        <v>30.021159999999995</v>
      </c>
      <c r="F288" s="10">
        <f>VLOOKUP(C288,데이터!$N:$P,3,0)</f>
        <v>111.8514</v>
      </c>
      <c r="H288" s="6">
        <f t="shared" si="81"/>
        <v>1.0371088925714862</v>
      </c>
      <c r="I288" s="6">
        <f t="shared" si="76"/>
        <v>1.0966791187457705</v>
      </c>
      <c r="AM288" s="1">
        <f t="shared" si="77"/>
        <v>40960</v>
      </c>
      <c r="AN288" s="2">
        <f t="shared" si="78"/>
        <v>1122.8800000000001</v>
      </c>
      <c r="AO288" s="2">
        <f t="shared" si="79"/>
        <v>30.021159999999995</v>
      </c>
      <c r="AP288" s="2">
        <f t="shared" si="80"/>
        <v>111.8514</v>
      </c>
      <c r="AR288" s="40">
        <f t="shared" si="82"/>
        <v>-3.9255826453514775E-3</v>
      </c>
      <c r="AS288" s="40">
        <f t="shared" si="83"/>
        <v>4.4006289679443533E-4</v>
      </c>
      <c r="AU288" s="42">
        <f t="shared" si="84"/>
        <v>1.9058860999658481E-5</v>
      </c>
    </row>
    <row r="289" spans="2:47" x14ac:dyDescent="0.3">
      <c r="B289" s="6">
        <f t="shared" si="75"/>
        <v>2012</v>
      </c>
      <c r="C289" s="5">
        <v>40961</v>
      </c>
      <c r="D289" s="10">
        <v>1125.95</v>
      </c>
      <c r="E289" s="10">
        <f>VLOOKUP(C289,데이터!$N:$P,2,0)</f>
        <v>29.872455000000002</v>
      </c>
      <c r="F289" s="10">
        <f>VLOOKUP(C289,데이터!$N:$P,3,0)</f>
        <v>111.4924</v>
      </c>
      <c r="H289" s="6">
        <f t="shared" si="81"/>
        <v>1.0319717400474053</v>
      </c>
      <c r="I289" s="6">
        <f t="shared" si="76"/>
        <v>1.093159200321596</v>
      </c>
      <c r="AM289" s="1">
        <f t="shared" si="77"/>
        <v>40961</v>
      </c>
      <c r="AN289" s="2">
        <f t="shared" si="78"/>
        <v>1125.95</v>
      </c>
      <c r="AO289" s="2">
        <f t="shared" si="79"/>
        <v>29.872455000000002</v>
      </c>
      <c r="AP289" s="2">
        <f t="shared" si="80"/>
        <v>111.4924</v>
      </c>
      <c r="AR289" s="40">
        <f t="shared" si="82"/>
        <v>-4.9533395778175171E-3</v>
      </c>
      <c r="AS289" s="40">
        <f t="shared" si="83"/>
        <v>-3.2096156150034361E-3</v>
      </c>
      <c r="AU289" s="42">
        <f t="shared" si="84"/>
        <v>3.0405732584920426E-6</v>
      </c>
    </row>
    <row r="290" spans="2:47" x14ac:dyDescent="0.3">
      <c r="B290" s="6">
        <f t="shared" si="75"/>
        <v>2012</v>
      </c>
      <c r="C290" s="5">
        <v>40962</v>
      </c>
      <c r="D290" s="10">
        <v>1128.97</v>
      </c>
      <c r="E290" s="10">
        <f>VLOOKUP(C290,데이터!$N:$P,2,0)</f>
        <v>30.012785000000001</v>
      </c>
      <c r="F290" s="10">
        <f>VLOOKUP(C290,데이터!$N:$P,3,0)</f>
        <v>111.9833</v>
      </c>
      <c r="H290" s="6">
        <f t="shared" si="81"/>
        <v>1.0368195704075431</v>
      </c>
      <c r="I290" s="6">
        <f t="shared" si="76"/>
        <v>1.0979723701110871</v>
      </c>
      <c r="AM290" s="1">
        <f t="shared" si="77"/>
        <v>40962</v>
      </c>
      <c r="AN290" s="2">
        <f t="shared" si="78"/>
        <v>1128.97</v>
      </c>
      <c r="AO290" s="2">
        <f t="shared" si="79"/>
        <v>30.012785000000001</v>
      </c>
      <c r="AP290" s="2">
        <f t="shared" si="80"/>
        <v>111.9833</v>
      </c>
      <c r="AR290" s="40">
        <f t="shared" si="82"/>
        <v>4.6976386775039458E-3</v>
      </c>
      <c r="AS290" s="40">
        <f t="shared" si="83"/>
        <v>4.4029906971236876E-3</v>
      </c>
      <c r="AU290" s="42">
        <f t="shared" si="84"/>
        <v>8.6817432342165015E-8</v>
      </c>
    </row>
    <row r="291" spans="2:47" x14ac:dyDescent="0.3">
      <c r="B291" s="6">
        <f t="shared" si="75"/>
        <v>2012</v>
      </c>
      <c r="C291" s="5">
        <v>40963</v>
      </c>
      <c r="D291" s="10">
        <v>1125.93</v>
      </c>
      <c r="E291" s="10">
        <f>VLOOKUP(C291,데이터!$N:$P,2,0)</f>
        <v>30.102760000000004</v>
      </c>
      <c r="F291" s="10">
        <f>VLOOKUP(C291,데이터!$N:$P,3,0)</f>
        <v>112.22839999999999</v>
      </c>
      <c r="H291" s="6">
        <f t="shared" si="81"/>
        <v>1.0399278404613692</v>
      </c>
      <c r="I291" s="6">
        <f t="shared" si="76"/>
        <v>1.1003755233304886</v>
      </c>
      <c r="AM291" s="1">
        <f t="shared" si="77"/>
        <v>40963</v>
      </c>
      <c r="AN291" s="2">
        <f t="shared" si="78"/>
        <v>1125.93</v>
      </c>
      <c r="AO291" s="2">
        <f t="shared" si="79"/>
        <v>30.102760000000004</v>
      </c>
      <c r="AP291" s="2">
        <f t="shared" si="80"/>
        <v>112.22839999999999</v>
      </c>
      <c r="AR291" s="40">
        <f t="shared" si="82"/>
        <v>2.9978890662762936E-3</v>
      </c>
      <c r="AS291" s="40">
        <f t="shared" si="83"/>
        <v>2.1887192108107634E-3</v>
      </c>
      <c r="AU291" s="42">
        <f t="shared" si="84"/>
        <v>6.5475585499410711E-7</v>
      </c>
    </row>
    <row r="292" spans="2:47" x14ac:dyDescent="0.3">
      <c r="B292" s="6">
        <f t="shared" si="75"/>
        <v>2012</v>
      </c>
      <c r="C292" s="5">
        <v>40966</v>
      </c>
      <c r="D292" s="10">
        <v>1128.9000000000001</v>
      </c>
      <c r="E292" s="10">
        <f>VLOOKUP(C292,데이터!$N:$P,2,0)</f>
        <v>30.131770000000003</v>
      </c>
      <c r="F292" s="10">
        <f>VLOOKUP(C292,데이터!$N:$P,3,0)</f>
        <v>112.4169</v>
      </c>
      <c r="H292" s="6">
        <f t="shared" si="81"/>
        <v>1.0409300178913385</v>
      </c>
      <c r="I292" s="6">
        <f t="shared" si="76"/>
        <v>1.1022237256228478</v>
      </c>
      <c r="AM292" s="1">
        <f t="shared" si="77"/>
        <v>40966</v>
      </c>
      <c r="AN292" s="2">
        <f t="shared" si="78"/>
        <v>1128.9000000000001</v>
      </c>
      <c r="AO292" s="2">
        <f t="shared" si="79"/>
        <v>30.131770000000003</v>
      </c>
      <c r="AP292" s="2">
        <f t="shared" si="80"/>
        <v>112.4169</v>
      </c>
      <c r="AR292" s="40">
        <f t="shared" si="82"/>
        <v>9.6369900965886934E-4</v>
      </c>
      <c r="AS292" s="40">
        <f t="shared" si="83"/>
        <v>1.6796105085701285E-3</v>
      </c>
      <c r="AU292" s="42">
        <f t="shared" si="84"/>
        <v>5.1252927427336587E-7</v>
      </c>
    </row>
    <row r="293" spans="2:47" x14ac:dyDescent="0.3">
      <c r="B293" s="6">
        <f t="shared" si="75"/>
        <v>2012</v>
      </c>
      <c r="C293" s="5">
        <v>40967</v>
      </c>
      <c r="D293" s="10">
        <v>1124.45</v>
      </c>
      <c r="E293" s="10">
        <f>VLOOKUP(C293,데이터!$N:$P,2,0)</f>
        <v>30.338080000000001</v>
      </c>
      <c r="F293" s="10">
        <f>VLOOKUP(C293,데이터!$N:$P,3,0)</f>
        <v>112.7439</v>
      </c>
      <c r="H293" s="6">
        <f t="shared" si="81"/>
        <v>1.0480571887143988</v>
      </c>
      <c r="I293" s="6">
        <f t="shared" si="76"/>
        <v>1.1054298908727227</v>
      </c>
      <c r="AM293" s="1">
        <f t="shared" si="77"/>
        <v>40967</v>
      </c>
      <c r="AN293" s="2">
        <f t="shared" si="78"/>
        <v>1124.45</v>
      </c>
      <c r="AO293" s="2">
        <f t="shared" si="79"/>
        <v>30.338080000000001</v>
      </c>
      <c r="AP293" s="2">
        <f t="shared" si="80"/>
        <v>112.7439</v>
      </c>
      <c r="AR293" s="40">
        <f t="shared" si="82"/>
        <v>6.8469260186174719E-3</v>
      </c>
      <c r="AS293" s="40">
        <f t="shared" si="83"/>
        <v>2.9088153115768289E-3</v>
      </c>
      <c r="AU293" s="42">
        <f t="shared" si="84"/>
        <v>1.5508715940908152E-5</v>
      </c>
    </row>
    <row r="294" spans="2:47" x14ac:dyDescent="0.3">
      <c r="B294" s="6">
        <f t="shared" si="75"/>
        <v>2012</v>
      </c>
      <c r="C294" s="5">
        <v>40968</v>
      </c>
      <c r="D294" s="10">
        <v>1118.8</v>
      </c>
      <c r="E294" s="10">
        <f>VLOOKUP(C294,데이터!$N:$P,2,0)</f>
        <v>30.010909999999999</v>
      </c>
      <c r="F294" s="10">
        <f>VLOOKUP(C294,데이터!$N:$P,3,0)</f>
        <v>112.3022</v>
      </c>
      <c r="H294" s="6">
        <f t="shared" si="81"/>
        <v>1.0367547967887498</v>
      </c>
      <c r="I294" s="6">
        <f t="shared" si="76"/>
        <v>1.1010991165887174</v>
      </c>
      <c r="AM294" s="1">
        <f t="shared" si="77"/>
        <v>40968</v>
      </c>
      <c r="AN294" s="2">
        <f t="shared" si="78"/>
        <v>1118.8</v>
      </c>
      <c r="AO294" s="2">
        <f t="shared" si="79"/>
        <v>30.010909999999999</v>
      </c>
      <c r="AP294" s="2">
        <f t="shared" si="80"/>
        <v>112.3022</v>
      </c>
      <c r="AR294" s="40">
        <f t="shared" si="82"/>
        <v>-1.0784136636201147E-2</v>
      </c>
      <c r="AS294" s="40">
        <f t="shared" si="83"/>
        <v>-3.9177285866462963E-3</v>
      </c>
      <c r="AU294" s="42">
        <f t="shared" si="84"/>
        <v>4.7147559502991647E-5</v>
      </c>
    </row>
    <row r="295" spans="2:47" x14ac:dyDescent="0.3">
      <c r="B295" s="6">
        <f t="shared" si="75"/>
        <v>2012</v>
      </c>
      <c r="C295" s="5">
        <v>40969</v>
      </c>
      <c r="D295" s="10">
        <v>1118.8</v>
      </c>
      <c r="E295" s="10">
        <f>VLOOKUP(C295,데이터!$N:$P,2,0)</f>
        <v>30.213425000000004</v>
      </c>
      <c r="F295" s="10">
        <f>VLOOKUP(C295,데이터!$N:$P,3,0)</f>
        <v>112.8841</v>
      </c>
      <c r="H295" s="6">
        <f t="shared" si="81"/>
        <v>1.0437508658073726</v>
      </c>
      <c r="I295" s="6">
        <f t="shared" si="76"/>
        <v>1.1068045219676235</v>
      </c>
      <c r="AM295" s="1">
        <f t="shared" si="77"/>
        <v>40969</v>
      </c>
      <c r="AN295" s="2">
        <f t="shared" si="78"/>
        <v>1118.8</v>
      </c>
      <c r="AO295" s="2">
        <f t="shared" si="79"/>
        <v>30.213425000000004</v>
      </c>
      <c r="AP295" s="2">
        <f t="shared" si="80"/>
        <v>112.8841</v>
      </c>
      <c r="AR295" s="40">
        <f t="shared" si="82"/>
        <v>6.7480459606190646E-3</v>
      </c>
      <c r="AS295" s="40">
        <f t="shared" si="83"/>
        <v>5.1815547691853592E-3</v>
      </c>
      <c r="AU295" s="42">
        <f t="shared" si="84"/>
        <v>2.4538946528393897E-6</v>
      </c>
    </row>
    <row r="296" spans="2:47" x14ac:dyDescent="0.3">
      <c r="B296" s="6">
        <f t="shared" si="75"/>
        <v>2012</v>
      </c>
      <c r="C296" s="5">
        <v>40970</v>
      </c>
      <c r="D296" s="10">
        <v>1115.68</v>
      </c>
      <c r="E296" s="10">
        <f>VLOOKUP(C296,데이터!$N:$P,2,0)</f>
        <v>29.99747</v>
      </c>
      <c r="F296" s="10">
        <f>VLOOKUP(C296,데이터!$N:$P,3,0)</f>
        <v>112.5415</v>
      </c>
      <c r="H296" s="6">
        <f t="shared" si="81"/>
        <v>1.0362904994892397</v>
      </c>
      <c r="I296" s="6">
        <f t="shared" si="76"/>
        <v>1.1034454020452773</v>
      </c>
      <c r="AM296" s="1">
        <f t="shared" si="77"/>
        <v>40970</v>
      </c>
      <c r="AN296" s="2">
        <f t="shared" si="78"/>
        <v>1115.68</v>
      </c>
      <c r="AO296" s="2">
        <f t="shared" si="79"/>
        <v>29.99747</v>
      </c>
      <c r="AP296" s="2">
        <f t="shared" si="80"/>
        <v>112.5415</v>
      </c>
      <c r="AR296" s="40">
        <f t="shared" si="82"/>
        <v>-7.1476504236115401E-3</v>
      </c>
      <c r="AS296" s="40">
        <f t="shared" si="83"/>
        <v>-3.0349712669898166E-3</v>
      </c>
      <c r="AU296" s="42">
        <f t="shared" si="84"/>
        <v>1.6914129845310771E-5</v>
      </c>
    </row>
    <row r="297" spans="2:47" x14ac:dyDescent="0.3">
      <c r="B297" s="6">
        <f t="shared" si="75"/>
        <v>2012</v>
      </c>
      <c r="C297" s="5">
        <v>40973</v>
      </c>
      <c r="D297" s="10">
        <v>1118.6300000000001</v>
      </c>
      <c r="E297" s="10">
        <f>VLOOKUP(C297,데이터!$N:$P,2,0)</f>
        <v>29.651885</v>
      </c>
      <c r="F297" s="10">
        <f>VLOOKUP(C297,데이터!$N:$P,3,0)</f>
        <v>112.0809</v>
      </c>
      <c r="H297" s="6">
        <f t="shared" si="81"/>
        <v>1.024351944262216</v>
      </c>
      <c r="I297" s="6">
        <f t="shared" si="76"/>
        <v>1.0989293172927013</v>
      </c>
      <c r="AM297" s="1">
        <f t="shared" si="77"/>
        <v>40973</v>
      </c>
      <c r="AN297" s="2">
        <f t="shared" si="78"/>
        <v>1118.6300000000001</v>
      </c>
      <c r="AO297" s="2">
        <f t="shared" si="79"/>
        <v>29.651885</v>
      </c>
      <c r="AP297" s="2">
        <f t="shared" si="80"/>
        <v>112.0809</v>
      </c>
      <c r="AR297" s="40">
        <f t="shared" si="82"/>
        <v>-1.1520471559768208E-2</v>
      </c>
      <c r="AS297" s="40">
        <f t="shared" si="83"/>
        <v>-4.0927124660680159E-3</v>
      </c>
      <c r="AU297" s="42">
        <f t="shared" si="84"/>
        <v>5.5171605154045904E-5</v>
      </c>
    </row>
    <row r="298" spans="2:47" x14ac:dyDescent="0.3">
      <c r="B298" s="6">
        <f t="shared" si="75"/>
        <v>2012</v>
      </c>
      <c r="C298" s="5">
        <v>40974</v>
      </c>
      <c r="D298" s="10">
        <v>1122.68</v>
      </c>
      <c r="E298" s="10">
        <f>VLOOKUP(C298,데이터!$N:$P,2,0)</f>
        <v>29.225649999999998</v>
      </c>
      <c r="F298" s="10">
        <f>VLOOKUP(C298,데이터!$N:$P,3,0)</f>
        <v>110.4417</v>
      </c>
      <c r="H298" s="6">
        <f t="shared" si="81"/>
        <v>1.0096272597788312</v>
      </c>
      <c r="I298" s="6">
        <f t="shared" si="76"/>
        <v>1.0828573109391995</v>
      </c>
      <c r="AM298" s="1">
        <f t="shared" si="77"/>
        <v>40974</v>
      </c>
      <c r="AN298" s="2">
        <f t="shared" si="78"/>
        <v>1122.68</v>
      </c>
      <c r="AO298" s="2">
        <f t="shared" si="79"/>
        <v>29.225649999999998</v>
      </c>
      <c r="AP298" s="2">
        <f t="shared" si="80"/>
        <v>110.4417</v>
      </c>
      <c r="AR298" s="40">
        <f t="shared" si="82"/>
        <v>-1.4374634192733549E-2</v>
      </c>
      <c r="AS298" s="40">
        <f t="shared" si="83"/>
        <v>-1.4625150226309724E-2</v>
      </c>
      <c r="AU298" s="42">
        <f t="shared" si="84"/>
        <v>6.2758283078739646E-8</v>
      </c>
    </row>
    <row r="299" spans="2:47" x14ac:dyDescent="0.3">
      <c r="B299" s="6">
        <f t="shared" si="75"/>
        <v>2012</v>
      </c>
      <c r="C299" s="5">
        <v>40975</v>
      </c>
      <c r="D299" s="10">
        <v>1124.93</v>
      </c>
      <c r="E299" s="10">
        <f>VLOOKUP(C299,데이터!$N:$P,2,0)</f>
        <v>29.5427</v>
      </c>
      <c r="F299" s="10">
        <f>VLOOKUP(C299,데이터!$N:$P,3,0)</f>
        <v>111.21210000000001</v>
      </c>
      <c r="H299" s="6">
        <f t="shared" si="81"/>
        <v>1.0205800468926467</v>
      </c>
      <c r="I299" s="6">
        <f t="shared" si="76"/>
        <v>1.0904109186104645</v>
      </c>
      <c r="AM299" s="1">
        <f t="shared" si="77"/>
        <v>40975</v>
      </c>
      <c r="AN299" s="2">
        <f t="shared" si="78"/>
        <v>1124.93</v>
      </c>
      <c r="AO299" s="2">
        <f t="shared" si="79"/>
        <v>29.5427</v>
      </c>
      <c r="AP299" s="2">
        <f t="shared" si="80"/>
        <v>111.21210000000001</v>
      </c>
      <c r="AR299" s="40">
        <f t="shared" si="82"/>
        <v>1.0848347256605217E-2</v>
      </c>
      <c r="AS299" s="40">
        <f t="shared" si="83"/>
        <v>6.9756260542892523E-3</v>
      </c>
      <c r="AU299" s="42">
        <f t="shared" si="84"/>
        <v>1.4997969510867615E-5</v>
      </c>
    </row>
    <row r="300" spans="2:47" x14ac:dyDescent="0.3">
      <c r="B300" s="6">
        <f t="shared" si="75"/>
        <v>2012</v>
      </c>
      <c r="C300" s="5">
        <v>40976</v>
      </c>
      <c r="D300" s="10">
        <v>1118.3</v>
      </c>
      <c r="E300" s="10">
        <f>VLOOKUP(C300,데이터!$N:$P,2,0)</f>
        <v>29.907045</v>
      </c>
      <c r="F300" s="10">
        <f>VLOOKUP(C300,데이터!$N:$P,3,0)</f>
        <v>112.3186</v>
      </c>
      <c r="H300" s="6">
        <f t="shared" si="81"/>
        <v>1.0331666837669033</v>
      </c>
      <c r="I300" s="6">
        <f t="shared" si="76"/>
        <v>1.101259915090546</v>
      </c>
      <c r="AM300" s="1">
        <f t="shared" si="77"/>
        <v>40976</v>
      </c>
      <c r="AN300" s="2">
        <f t="shared" si="78"/>
        <v>1118.3</v>
      </c>
      <c r="AO300" s="2">
        <f t="shared" si="79"/>
        <v>29.907045</v>
      </c>
      <c r="AP300" s="2">
        <f t="shared" si="80"/>
        <v>112.3186</v>
      </c>
      <c r="AR300" s="40">
        <f t="shared" si="82"/>
        <v>1.2332826721999091E-2</v>
      </c>
      <c r="AS300" s="40">
        <f t="shared" si="83"/>
        <v>9.9494569385885079E-3</v>
      </c>
      <c r="AU300" s="42">
        <f t="shared" si="84"/>
        <v>5.6804515244746078E-6</v>
      </c>
    </row>
    <row r="301" spans="2:47" x14ac:dyDescent="0.3">
      <c r="B301" s="6">
        <f t="shared" si="75"/>
        <v>2012</v>
      </c>
      <c r="C301" s="5">
        <v>40977</v>
      </c>
      <c r="D301" s="10">
        <v>1117.8499999999999</v>
      </c>
      <c r="E301" s="10">
        <f>VLOOKUP(C301,데이터!$N:$P,2,0)</f>
        <v>30.095440000000004</v>
      </c>
      <c r="F301" s="10">
        <f>VLOOKUP(C301,데이터!$N:$P,3,0)</f>
        <v>112.753</v>
      </c>
      <c r="H301" s="6">
        <f t="shared" si="81"/>
        <v>1.0396749642536003</v>
      </c>
      <c r="I301" s="6">
        <f t="shared" si="76"/>
        <v>1.1055191144316643</v>
      </c>
      <c r="AM301" s="1">
        <f t="shared" si="77"/>
        <v>40977</v>
      </c>
      <c r="AN301" s="2">
        <f t="shared" si="78"/>
        <v>1117.8499999999999</v>
      </c>
      <c r="AO301" s="2">
        <f t="shared" si="79"/>
        <v>30.095440000000004</v>
      </c>
      <c r="AP301" s="2">
        <f t="shared" si="80"/>
        <v>112.753</v>
      </c>
      <c r="AR301" s="40">
        <f t="shared" si="82"/>
        <v>6.2993518751184308E-3</v>
      </c>
      <c r="AS301" s="40">
        <f t="shared" si="83"/>
        <v>3.8675695744070371E-3</v>
      </c>
      <c r="AU301" s="42">
        <f t="shared" si="84"/>
        <v>5.9135651580531992E-6</v>
      </c>
    </row>
    <row r="302" spans="2:47" x14ac:dyDescent="0.3">
      <c r="B302" s="6">
        <f t="shared" si="75"/>
        <v>2012</v>
      </c>
      <c r="C302" s="5">
        <v>40980</v>
      </c>
      <c r="D302" s="10">
        <v>1123.8800000000001</v>
      </c>
      <c r="E302" s="10">
        <f>VLOOKUP(C302,데이터!$N:$P,2,0)</f>
        <v>29.98545</v>
      </c>
      <c r="F302" s="10">
        <f>VLOOKUP(C302,데이터!$N:$P,3,0)</f>
        <v>112.7612</v>
      </c>
      <c r="H302" s="6">
        <f t="shared" si="81"/>
        <v>1.0358752574103625</v>
      </c>
      <c r="I302" s="6">
        <f t="shared" si="76"/>
        <v>1.1055995136825787</v>
      </c>
      <c r="AM302" s="1">
        <f t="shared" si="77"/>
        <v>40980</v>
      </c>
      <c r="AN302" s="2">
        <f t="shared" si="78"/>
        <v>1123.8800000000001</v>
      </c>
      <c r="AO302" s="2">
        <f t="shared" si="79"/>
        <v>29.98545</v>
      </c>
      <c r="AP302" s="2">
        <f t="shared" si="80"/>
        <v>112.7612</v>
      </c>
      <c r="AR302" s="40">
        <f t="shared" si="82"/>
        <v>-3.6547064937413332E-3</v>
      </c>
      <c r="AS302" s="40">
        <f t="shared" si="83"/>
        <v>7.2725337685097813E-5</v>
      </c>
      <c r="AU302" s="42">
        <f t="shared" si="84"/>
        <v>1.3893748057930997E-5</v>
      </c>
    </row>
    <row r="303" spans="2:47" x14ac:dyDescent="0.3">
      <c r="B303" s="6">
        <f t="shared" si="75"/>
        <v>2012</v>
      </c>
      <c r="C303" s="5">
        <v>40981</v>
      </c>
      <c r="D303" s="10">
        <v>1121.55</v>
      </c>
      <c r="E303" s="10">
        <f>VLOOKUP(C303,데이터!$N:$P,2,0)</f>
        <v>30.584719999999997</v>
      </c>
      <c r="F303" s="10">
        <f>VLOOKUP(C303,데이터!$N:$P,3,0)</f>
        <v>114.7954</v>
      </c>
      <c r="H303" s="6">
        <f t="shared" si="81"/>
        <v>1.0565775968952895</v>
      </c>
      <c r="I303" s="6">
        <f t="shared" si="76"/>
        <v>1.1255444107813424</v>
      </c>
      <c r="AM303" s="1">
        <f t="shared" si="77"/>
        <v>40981</v>
      </c>
      <c r="AN303" s="2">
        <f t="shared" si="78"/>
        <v>1121.55</v>
      </c>
      <c r="AO303" s="2">
        <f t="shared" si="79"/>
        <v>30.584719999999997</v>
      </c>
      <c r="AP303" s="2">
        <f t="shared" si="80"/>
        <v>114.7954</v>
      </c>
      <c r="AR303" s="40">
        <f t="shared" si="82"/>
        <v>1.9985359566056182E-2</v>
      </c>
      <c r="AS303" s="40">
        <f t="shared" si="83"/>
        <v>1.8039893154737641E-2</v>
      </c>
      <c r="AU303" s="42">
        <f t="shared" si="84"/>
        <v>3.784839557568645E-6</v>
      </c>
    </row>
    <row r="304" spans="2:47" x14ac:dyDescent="0.3">
      <c r="B304" s="6">
        <f t="shared" si="75"/>
        <v>2012</v>
      </c>
      <c r="C304" s="5">
        <v>40982</v>
      </c>
      <c r="D304" s="10">
        <v>1126.25</v>
      </c>
      <c r="E304" s="10">
        <f>VLOOKUP(C304,데이터!$N:$P,2,0)</f>
        <v>30.487665</v>
      </c>
      <c r="F304" s="10">
        <f>VLOOKUP(C304,데이터!$N:$P,3,0)</f>
        <v>114.6708</v>
      </c>
      <c r="H304" s="6">
        <f t="shared" si="81"/>
        <v>1.0532247416569003</v>
      </c>
      <c r="I304" s="6">
        <f t="shared" si="76"/>
        <v>1.1243227343589128</v>
      </c>
      <c r="AM304" s="1">
        <f t="shared" si="77"/>
        <v>40982</v>
      </c>
      <c r="AN304" s="2">
        <f t="shared" si="78"/>
        <v>1126.25</v>
      </c>
      <c r="AO304" s="2">
        <f t="shared" si="79"/>
        <v>30.487665</v>
      </c>
      <c r="AP304" s="2">
        <f t="shared" si="80"/>
        <v>114.6708</v>
      </c>
      <c r="AR304" s="40">
        <f t="shared" si="82"/>
        <v>-3.1733166103857791E-3</v>
      </c>
      <c r="AS304" s="40">
        <f t="shared" si="83"/>
        <v>-1.0854093456706959E-3</v>
      </c>
      <c r="AU304" s="42">
        <f t="shared" si="84"/>
        <v>4.3593567460500204E-6</v>
      </c>
    </row>
    <row r="305" spans="2:47" x14ac:dyDescent="0.3">
      <c r="B305" s="6">
        <f t="shared" si="75"/>
        <v>2012</v>
      </c>
      <c r="C305" s="5">
        <v>40983</v>
      </c>
      <c r="D305" s="10">
        <v>1127.83</v>
      </c>
      <c r="E305" s="10">
        <f>VLOOKUP(C305,데이터!$N:$P,2,0)</f>
        <v>30.7879</v>
      </c>
      <c r="F305" s="10">
        <f>VLOOKUP(C305,데이터!$N:$P,3,0)</f>
        <v>115.3347</v>
      </c>
      <c r="H305" s="6">
        <f t="shared" si="81"/>
        <v>1.0635966389573777</v>
      </c>
      <c r="I305" s="6">
        <f t="shared" si="76"/>
        <v>1.1308321322469617</v>
      </c>
      <c r="AM305" s="1">
        <f t="shared" si="77"/>
        <v>40983</v>
      </c>
      <c r="AN305" s="2">
        <f t="shared" si="78"/>
        <v>1127.83</v>
      </c>
      <c r="AO305" s="2">
        <f t="shared" si="79"/>
        <v>30.7879</v>
      </c>
      <c r="AP305" s="2">
        <f t="shared" si="80"/>
        <v>115.3347</v>
      </c>
      <c r="AR305" s="40">
        <f t="shared" si="82"/>
        <v>9.8477531814915586E-3</v>
      </c>
      <c r="AS305" s="40">
        <f t="shared" si="83"/>
        <v>5.7896168859028485E-3</v>
      </c>
      <c r="AU305" s="42">
        <f t="shared" si="84"/>
        <v>1.646847019357446E-5</v>
      </c>
    </row>
    <row r="306" spans="2:47" x14ac:dyDescent="0.3">
      <c r="B306" s="6">
        <f t="shared" si="75"/>
        <v>2012</v>
      </c>
      <c r="C306" s="5">
        <v>40984</v>
      </c>
      <c r="D306" s="10">
        <v>1125.82</v>
      </c>
      <c r="E306" s="10">
        <f>VLOOKUP(C306,데이터!$N:$P,2,0)</f>
        <v>30.878330000000005</v>
      </c>
      <c r="F306" s="10">
        <f>VLOOKUP(C306,데이터!$N:$P,3,0)</f>
        <v>115.4943</v>
      </c>
      <c r="H306" s="6">
        <f t="shared" si="81"/>
        <v>1.0667206274093644</v>
      </c>
      <c r="I306" s="6">
        <f t="shared" si="76"/>
        <v>1.1323969762037813</v>
      </c>
      <c r="AM306" s="1">
        <f t="shared" si="77"/>
        <v>40984</v>
      </c>
      <c r="AN306" s="2">
        <f t="shared" si="78"/>
        <v>1125.82</v>
      </c>
      <c r="AO306" s="2">
        <f t="shared" si="79"/>
        <v>30.878330000000005</v>
      </c>
      <c r="AP306" s="2">
        <f t="shared" si="80"/>
        <v>115.4943</v>
      </c>
      <c r="AR306" s="40">
        <f t="shared" si="82"/>
        <v>2.9371928582333506E-3</v>
      </c>
      <c r="AS306" s="40">
        <f t="shared" si="83"/>
        <v>1.3837986312879025E-3</v>
      </c>
      <c r="AU306" s="42">
        <f t="shared" si="84"/>
        <v>2.4130336243074463E-6</v>
      </c>
    </row>
    <row r="307" spans="2:47" x14ac:dyDescent="0.3">
      <c r="B307" s="6">
        <f t="shared" si="75"/>
        <v>2012</v>
      </c>
      <c r="C307" s="5">
        <v>40987</v>
      </c>
      <c r="D307" s="10">
        <v>1122.18</v>
      </c>
      <c r="E307" s="10">
        <f>VLOOKUP(C307,데이터!$N:$P,2,0)</f>
        <v>31.061640000000001</v>
      </c>
      <c r="F307" s="10">
        <f>VLOOKUP(C307,데이터!$N:$P,3,0)</f>
        <v>115.947</v>
      </c>
      <c r="H307" s="6">
        <f t="shared" si="81"/>
        <v>1.0730532418418937</v>
      </c>
      <c r="I307" s="6">
        <f t="shared" si="76"/>
        <v>1.1368356031414524</v>
      </c>
      <c r="AM307" s="1">
        <f t="shared" si="77"/>
        <v>40987</v>
      </c>
      <c r="AN307" s="2">
        <f t="shared" si="78"/>
        <v>1122.18</v>
      </c>
      <c r="AO307" s="2">
        <f t="shared" si="79"/>
        <v>31.061640000000001</v>
      </c>
      <c r="AP307" s="2">
        <f t="shared" si="80"/>
        <v>115.947</v>
      </c>
      <c r="AR307" s="40">
        <f t="shared" si="82"/>
        <v>5.9365257123682458E-3</v>
      </c>
      <c r="AS307" s="40">
        <f t="shared" si="83"/>
        <v>3.9196739579356876E-3</v>
      </c>
      <c r="AU307" s="42">
        <f t="shared" si="84"/>
        <v>4.0676909993576877E-6</v>
      </c>
    </row>
    <row r="308" spans="2:47" x14ac:dyDescent="0.3">
      <c r="B308" s="6">
        <f t="shared" si="75"/>
        <v>2012</v>
      </c>
      <c r="C308" s="5">
        <v>40988</v>
      </c>
      <c r="D308" s="10">
        <v>1124.98</v>
      </c>
      <c r="E308" s="10">
        <f>VLOOKUP(C308,데이터!$N:$P,2,0)</f>
        <v>30.886890000000005</v>
      </c>
      <c r="F308" s="10">
        <f>VLOOKUP(C308,데이터!$N:$P,3,0)</f>
        <v>115.6095</v>
      </c>
      <c r="H308" s="6">
        <f t="shared" si="81"/>
        <v>1.0670163405703617</v>
      </c>
      <c r="I308" s="6">
        <f t="shared" si="76"/>
        <v>1.1335264876312603</v>
      </c>
      <c r="AM308" s="1">
        <f t="shared" si="77"/>
        <v>40988</v>
      </c>
      <c r="AN308" s="2">
        <f t="shared" si="78"/>
        <v>1124.98</v>
      </c>
      <c r="AO308" s="2">
        <f t="shared" si="79"/>
        <v>30.886890000000005</v>
      </c>
      <c r="AP308" s="2">
        <f t="shared" si="80"/>
        <v>115.6095</v>
      </c>
      <c r="AR308" s="40">
        <f t="shared" si="82"/>
        <v>-5.6259102867716182E-3</v>
      </c>
      <c r="AS308" s="40">
        <f t="shared" si="83"/>
        <v>-2.9108126989055849E-3</v>
      </c>
      <c r="AU308" s="42">
        <f t="shared" si="84"/>
        <v>7.3717549116359522E-6</v>
      </c>
    </row>
    <row r="309" spans="2:47" x14ac:dyDescent="0.3">
      <c r="B309" s="6">
        <f t="shared" si="75"/>
        <v>2012</v>
      </c>
      <c r="C309" s="5">
        <v>40989</v>
      </c>
      <c r="D309" s="10">
        <v>1129.5</v>
      </c>
      <c r="E309" s="10">
        <f>VLOOKUP(C309,데이터!$N:$P,2,0)</f>
        <v>30.90071</v>
      </c>
      <c r="F309" s="10">
        <f>VLOOKUP(C309,데이터!$N:$P,3,0)</f>
        <v>115.42019999999999</v>
      </c>
      <c r="H309" s="6">
        <f t="shared" si="81"/>
        <v>1.0674937653232803</v>
      </c>
      <c r="I309" s="6">
        <f t="shared" si="76"/>
        <v>1.1316704415095435</v>
      </c>
      <c r="AM309" s="1">
        <f t="shared" si="77"/>
        <v>40989</v>
      </c>
      <c r="AN309" s="2">
        <f t="shared" si="78"/>
        <v>1129.5</v>
      </c>
      <c r="AO309" s="2">
        <f t="shared" si="79"/>
        <v>30.90071</v>
      </c>
      <c r="AP309" s="2">
        <f t="shared" si="80"/>
        <v>115.42019999999999</v>
      </c>
      <c r="AR309" s="40">
        <f t="shared" si="82"/>
        <v>4.4743902671950941E-4</v>
      </c>
      <c r="AS309" s="40">
        <f t="shared" si="83"/>
        <v>-1.6374086904623608E-3</v>
      </c>
      <c r="AU309" s="42">
        <f t="shared" si="84"/>
        <v>4.3465900038384553E-6</v>
      </c>
    </row>
    <row r="310" spans="2:47" x14ac:dyDescent="0.3">
      <c r="B310" s="6">
        <f t="shared" si="75"/>
        <v>2012</v>
      </c>
      <c r="C310" s="5">
        <v>40990</v>
      </c>
      <c r="D310" s="10">
        <v>1129.55</v>
      </c>
      <c r="E310" s="10">
        <f>VLOOKUP(C310,데이터!$N:$P,2,0)</f>
        <v>30.663995</v>
      </c>
      <c r="F310" s="10">
        <f>VLOOKUP(C310,데이터!$N:$P,3,0)</f>
        <v>114.5887</v>
      </c>
      <c r="H310" s="6">
        <f t="shared" si="81"/>
        <v>1.0593162254978685</v>
      </c>
      <c r="I310" s="6">
        <f t="shared" si="76"/>
        <v>1.1235177613711</v>
      </c>
      <c r="AM310" s="1">
        <f t="shared" si="77"/>
        <v>40990</v>
      </c>
      <c r="AN310" s="2">
        <f t="shared" si="78"/>
        <v>1129.55</v>
      </c>
      <c r="AO310" s="2">
        <f t="shared" si="79"/>
        <v>30.663995</v>
      </c>
      <c r="AP310" s="2">
        <f t="shared" si="80"/>
        <v>114.5887</v>
      </c>
      <c r="AR310" s="40">
        <f t="shared" si="82"/>
        <v>-7.6605035936067045E-3</v>
      </c>
      <c r="AS310" s="40">
        <f t="shared" si="83"/>
        <v>-7.2041115853203053E-3</v>
      </c>
      <c r="AU310" s="42">
        <f t="shared" si="84"/>
        <v>2.0829366522769273E-7</v>
      </c>
    </row>
    <row r="311" spans="2:47" x14ac:dyDescent="0.3">
      <c r="B311" s="6">
        <f t="shared" si="75"/>
        <v>2012</v>
      </c>
      <c r="C311" s="5">
        <v>40991</v>
      </c>
      <c r="D311" s="10">
        <v>1135.18</v>
      </c>
      <c r="E311" s="10">
        <f>VLOOKUP(C311,데이터!$N:$P,2,0)</f>
        <v>30.814954999999998</v>
      </c>
      <c r="F311" s="10">
        <f>VLOOKUP(C311,데이터!$N:$P,3,0)</f>
        <v>114.9592</v>
      </c>
      <c r="H311" s="6">
        <f t="shared" si="81"/>
        <v>1.0645312790941515</v>
      </c>
      <c r="I311" s="6">
        <f t="shared" si="76"/>
        <v>1.1271504348422887</v>
      </c>
      <c r="AM311" s="1">
        <f t="shared" si="77"/>
        <v>40991</v>
      </c>
      <c r="AN311" s="2">
        <f t="shared" si="78"/>
        <v>1135.18</v>
      </c>
      <c r="AO311" s="2">
        <f t="shared" si="79"/>
        <v>30.814954999999998</v>
      </c>
      <c r="AP311" s="2">
        <f t="shared" si="80"/>
        <v>114.9592</v>
      </c>
      <c r="AR311" s="40">
        <f t="shared" si="82"/>
        <v>4.9230375885462863E-3</v>
      </c>
      <c r="AS311" s="40">
        <f t="shared" si="83"/>
        <v>3.233303109294372E-3</v>
      </c>
      <c r="AU311" s="42">
        <f t="shared" si="84"/>
        <v>2.8552026103727378E-6</v>
      </c>
    </row>
    <row r="312" spans="2:47" x14ac:dyDescent="0.3">
      <c r="B312" s="6">
        <f t="shared" si="75"/>
        <v>2012</v>
      </c>
      <c r="C312" s="5">
        <v>40994</v>
      </c>
      <c r="D312" s="10">
        <v>1141.7</v>
      </c>
      <c r="E312" s="10">
        <f>VLOOKUP(C312,데이터!$N:$P,2,0)</f>
        <v>31.304589999999997</v>
      </c>
      <c r="F312" s="10">
        <f>VLOOKUP(C312,데이터!$N:$P,3,0)</f>
        <v>116.57259999999999</v>
      </c>
      <c r="H312" s="6">
        <f t="shared" si="81"/>
        <v>1.081446175540999</v>
      </c>
      <c r="I312" s="6">
        <f t="shared" si="76"/>
        <v>1.1429694776990114</v>
      </c>
      <c r="AM312" s="1">
        <f t="shared" si="77"/>
        <v>40994</v>
      </c>
      <c r="AN312" s="2">
        <f t="shared" si="78"/>
        <v>1141.7</v>
      </c>
      <c r="AO312" s="2">
        <f t="shared" si="79"/>
        <v>31.304589999999997</v>
      </c>
      <c r="AP312" s="2">
        <f t="shared" si="80"/>
        <v>116.57259999999999</v>
      </c>
      <c r="AR312" s="40">
        <f t="shared" si="82"/>
        <v>1.5889525069888943E-2</v>
      </c>
      <c r="AS312" s="40">
        <f t="shared" si="83"/>
        <v>1.4034544429675888E-2</v>
      </c>
      <c r="AU312" s="42">
        <f t="shared" si="84"/>
        <v>3.4409531755652363E-6</v>
      </c>
    </row>
    <row r="313" spans="2:47" x14ac:dyDescent="0.3">
      <c r="B313" s="6">
        <f t="shared" si="75"/>
        <v>2012</v>
      </c>
      <c r="C313" s="5">
        <v>40995</v>
      </c>
      <c r="D313" s="10">
        <v>1134.1500000000001</v>
      </c>
      <c r="E313" s="10">
        <f>VLOOKUP(C313,데이터!$N:$P,2,0)</f>
        <v>31.216930000000001</v>
      </c>
      <c r="F313" s="10">
        <f>VLOOKUP(C313,데이터!$N:$P,3,0)</f>
        <v>116.21040000000001</v>
      </c>
      <c r="H313" s="6">
        <f t="shared" si="81"/>
        <v>1.0784178793151764</v>
      </c>
      <c r="I313" s="6">
        <f t="shared" si="76"/>
        <v>1.1394181839574069</v>
      </c>
      <c r="AM313" s="1">
        <f t="shared" si="77"/>
        <v>40995</v>
      </c>
      <c r="AN313" s="2">
        <f t="shared" si="78"/>
        <v>1134.1500000000001</v>
      </c>
      <c r="AO313" s="2">
        <f t="shared" si="79"/>
        <v>31.216930000000001</v>
      </c>
      <c r="AP313" s="2">
        <f t="shared" si="80"/>
        <v>116.21040000000001</v>
      </c>
      <c r="AR313" s="40">
        <f t="shared" si="82"/>
        <v>-2.8002283371223458E-3</v>
      </c>
      <c r="AS313" s="40">
        <f t="shared" si="83"/>
        <v>-3.1070766200632649E-3</v>
      </c>
      <c r="AU313" s="42">
        <f t="shared" si="84"/>
        <v>9.4155868743790375E-8</v>
      </c>
    </row>
    <row r="314" spans="2:47" x14ac:dyDescent="0.3">
      <c r="B314" s="6">
        <f t="shared" si="75"/>
        <v>2012</v>
      </c>
      <c r="C314" s="5">
        <v>40996</v>
      </c>
      <c r="D314" s="10">
        <v>1135.7</v>
      </c>
      <c r="E314" s="10">
        <f>VLOOKUP(C314,데이터!$N:$P,2,0)</f>
        <v>30.974305000000001</v>
      </c>
      <c r="F314" s="10">
        <f>VLOOKUP(C314,데이터!$N:$P,3,0)</f>
        <v>115.63420000000001</v>
      </c>
      <c r="H314" s="6">
        <f t="shared" si="81"/>
        <v>1.0700361730433283</v>
      </c>
      <c r="I314" s="6">
        <f t="shared" si="76"/>
        <v>1.1337686658626731</v>
      </c>
      <c r="AM314" s="1">
        <f t="shared" si="77"/>
        <v>40996</v>
      </c>
      <c r="AN314" s="2">
        <f t="shared" si="78"/>
        <v>1135.7</v>
      </c>
      <c r="AO314" s="2">
        <f t="shared" si="79"/>
        <v>30.974305000000001</v>
      </c>
      <c r="AP314" s="2">
        <f t="shared" si="80"/>
        <v>115.63420000000001</v>
      </c>
      <c r="AR314" s="40">
        <f t="shared" si="82"/>
        <v>-7.7722248792562176E-3</v>
      </c>
      <c r="AS314" s="40">
        <f t="shared" si="83"/>
        <v>-4.9582481430233694E-3</v>
      </c>
      <c r="AU314" s="42">
        <f t="shared" si="84"/>
        <v>7.9184650720596726E-6</v>
      </c>
    </row>
    <row r="315" spans="2:47" x14ac:dyDescent="0.3">
      <c r="B315" s="6">
        <f t="shared" si="75"/>
        <v>2012</v>
      </c>
      <c r="C315" s="5">
        <v>40997</v>
      </c>
      <c r="D315" s="10">
        <v>1136.9000000000001</v>
      </c>
      <c r="E315" s="10">
        <f>VLOOKUP(C315,데이터!$N:$P,2,0)</f>
        <v>30.942354999999999</v>
      </c>
      <c r="F315" s="10">
        <f>VLOOKUP(C315,데이터!$N:$P,3,0)</f>
        <v>115.4366</v>
      </c>
      <c r="H315" s="6">
        <f t="shared" si="81"/>
        <v>1.068932430579091</v>
      </c>
      <c r="I315" s="6">
        <f t="shared" si="76"/>
        <v>1.1318312400113724</v>
      </c>
      <c r="AM315" s="1">
        <f t="shared" si="77"/>
        <v>40997</v>
      </c>
      <c r="AN315" s="2">
        <f t="shared" si="78"/>
        <v>1136.9000000000001</v>
      </c>
      <c r="AO315" s="2">
        <f t="shared" si="79"/>
        <v>30.942354999999999</v>
      </c>
      <c r="AP315" s="2">
        <f t="shared" si="80"/>
        <v>115.4366</v>
      </c>
      <c r="AR315" s="40">
        <f t="shared" si="82"/>
        <v>-1.0315001418111924E-3</v>
      </c>
      <c r="AS315" s="40">
        <f t="shared" si="83"/>
        <v>-1.7088370049691548E-3</v>
      </c>
      <c r="AU315" s="42">
        <f t="shared" si="84"/>
        <v>4.5878522619266827E-7</v>
      </c>
    </row>
    <row r="316" spans="2:47" x14ac:dyDescent="0.3">
      <c r="B316" s="6">
        <f t="shared" si="75"/>
        <v>2012</v>
      </c>
      <c r="C316" s="5">
        <v>40998</v>
      </c>
      <c r="D316" s="10">
        <v>1133.05</v>
      </c>
      <c r="E316" s="10">
        <f>VLOOKUP(C316,데이터!$N:$P,2,0)</f>
        <v>31.005255000000005</v>
      </c>
      <c r="F316" s="10">
        <f>VLOOKUP(C316,데이터!$N:$P,3,0)</f>
        <v>115.9141</v>
      </c>
      <c r="H316" s="6">
        <f t="shared" si="81"/>
        <v>1.0711053695775425</v>
      </c>
      <c r="I316" s="6">
        <f t="shared" si="76"/>
        <v>1.1365130256591258</v>
      </c>
      <c r="AM316" s="1">
        <f t="shared" si="77"/>
        <v>40998</v>
      </c>
      <c r="AN316" s="2">
        <f t="shared" si="78"/>
        <v>1133.05</v>
      </c>
      <c r="AO316" s="2">
        <f t="shared" si="79"/>
        <v>31.005255000000005</v>
      </c>
      <c r="AP316" s="2">
        <f t="shared" si="80"/>
        <v>115.9141</v>
      </c>
      <c r="AR316" s="40">
        <f t="shared" si="82"/>
        <v>2.0328123053336977E-3</v>
      </c>
      <c r="AS316" s="40">
        <f t="shared" si="83"/>
        <v>4.1364697158441377E-3</v>
      </c>
      <c r="AU316" s="42">
        <f t="shared" si="84"/>
        <v>4.4253745007954896E-6</v>
      </c>
    </row>
    <row r="317" spans="2:47" x14ac:dyDescent="0.3">
      <c r="B317" s="6">
        <f t="shared" si="75"/>
        <v>2012</v>
      </c>
      <c r="C317" s="5">
        <v>41001</v>
      </c>
      <c r="D317" s="10">
        <v>1127.8800000000001</v>
      </c>
      <c r="E317" s="10">
        <f>VLOOKUP(C317,데이터!$N:$P,2,0)</f>
        <v>31.163975000000001</v>
      </c>
      <c r="F317" s="10">
        <f>VLOOKUP(C317,데이터!$N:$P,3,0)</f>
        <v>116.762</v>
      </c>
      <c r="H317" s="6">
        <f t="shared" si="81"/>
        <v>1.0765884995908046</v>
      </c>
      <c r="I317" s="6">
        <f t="shared" si="76"/>
        <v>1.1448265042993979</v>
      </c>
      <c r="AM317" s="1">
        <f t="shared" si="77"/>
        <v>41001</v>
      </c>
      <c r="AN317" s="2">
        <f t="shared" si="78"/>
        <v>1127.8800000000001</v>
      </c>
      <c r="AO317" s="2">
        <f t="shared" si="79"/>
        <v>31.163975000000001</v>
      </c>
      <c r="AP317" s="2">
        <f t="shared" si="80"/>
        <v>116.762</v>
      </c>
      <c r="AR317" s="40">
        <f t="shared" si="82"/>
        <v>5.1191322245212056E-3</v>
      </c>
      <c r="AS317" s="40">
        <f t="shared" si="83"/>
        <v>7.3148995678695705E-3</v>
      </c>
      <c r="AU317" s="42">
        <f t="shared" si="84"/>
        <v>4.8213942261151365E-6</v>
      </c>
    </row>
    <row r="318" spans="2:47" x14ac:dyDescent="0.3">
      <c r="B318" s="6">
        <f t="shared" si="75"/>
        <v>2012</v>
      </c>
      <c r="C318" s="5">
        <v>41002</v>
      </c>
      <c r="D318" s="10">
        <v>1121.8499999999999</v>
      </c>
      <c r="E318" s="10">
        <f>VLOOKUP(C318,데이터!$N:$P,2,0)</f>
        <v>30.948045</v>
      </c>
      <c r="F318" s="10">
        <f>VLOOKUP(C318,데이터!$N:$P,3,0)</f>
        <v>116.28449999999999</v>
      </c>
      <c r="H318" s="6">
        <f t="shared" si="81"/>
        <v>1.0691289969209223</v>
      </c>
      <c r="I318" s="6">
        <f t="shared" si="76"/>
        <v>1.1401447186516447</v>
      </c>
      <c r="AM318" s="1">
        <f t="shared" si="77"/>
        <v>41002</v>
      </c>
      <c r="AN318" s="2">
        <f t="shared" si="78"/>
        <v>1121.8499999999999</v>
      </c>
      <c r="AO318" s="2">
        <f t="shared" si="79"/>
        <v>30.948045</v>
      </c>
      <c r="AP318" s="2">
        <f t="shared" si="80"/>
        <v>116.28449999999999</v>
      </c>
      <c r="AR318" s="40">
        <f t="shared" si="82"/>
        <v>-6.9288336933911454E-3</v>
      </c>
      <c r="AS318" s="40">
        <f t="shared" si="83"/>
        <v>-4.0895154245388365E-3</v>
      </c>
      <c r="AU318" s="42">
        <f t="shared" si="84"/>
        <v>8.0617282318384718E-6</v>
      </c>
    </row>
    <row r="319" spans="2:47" x14ac:dyDescent="0.3">
      <c r="B319" s="6">
        <f t="shared" si="75"/>
        <v>2012</v>
      </c>
      <c r="C319" s="5">
        <v>41003</v>
      </c>
      <c r="D319" s="10">
        <v>1129.5</v>
      </c>
      <c r="E319" s="10">
        <f>VLOOKUP(C319,데이터!$N:$P,2,0)</f>
        <v>30.457045000000001</v>
      </c>
      <c r="F319" s="10">
        <f>VLOOKUP(C319,데이터!$N:$P,3,0)</f>
        <v>115.13209999999999</v>
      </c>
      <c r="H319" s="6">
        <f t="shared" si="81"/>
        <v>1.0521669452795934</v>
      </c>
      <c r="I319" s="6">
        <f t="shared" si="76"/>
        <v>1.1288456824621771</v>
      </c>
      <c r="AM319" s="1">
        <f t="shared" si="77"/>
        <v>41003</v>
      </c>
      <c r="AN319" s="2">
        <f t="shared" si="78"/>
        <v>1129.5</v>
      </c>
      <c r="AO319" s="2">
        <f t="shared" si="79"/>
        <v>30.457045000000001</v>
      </c>
      <c r="AP319" s="2">
        <f t="shared" si="80"/>
        <v>115.13209999999999</v>
      </c>
      <c r="AR319" s="40">
        <f t="shared" si="82"/>
        <v>-1.5865299407442413E-2</v>
      </c>
      <c r="AS319" s="40">
        <f t="shared" si="83"/>
        <v>-9.9101771947249784E-3</v>
      </c>
      <c r="AU319" s="42">
        <f t="shared" si="84"/>
        <v>3.5463480568400587E-5</v>
      </c>
    </row>
    <row r="320" spans="2:47" x14ac:dyDescent="0.3">
      <c r="B320" s="6">
        <f t="shared" si="75"/>
        <v>2012</v>
      </c>
      <c r="C320" s="5">
        <v>41004</v>
      </c>
      <c r="D320" s="10">
        <v>1127.28</v>
      </c>
      <c r="E320" s="10">
        <f>VLOOKUP(C320,데이터!$N:$P,2,0)</f>
        <v>30.467464999999997</v>
      </c>
      <c r="F320" s="10">
        <f>VLOOKUP(C320,데이터!$N:$P,3,0)</f>
        <v>115.0744</v>
      </c>
      <c r="H320" s="6">
        <f t="shared" si="81"/>
        <v>1.0525269138704338</v>
      </c>
      <c r="I320" s="6">
        <f t="shared" si="76"/>
        <v>1.1282799462697679</v>
      </c>
      <c r="AM320" s="1">
        <f t="shared" si="77"/>
        <v>41004</v>
      </c>
      <c r="AN320" s="2">
        <f t="shared" si="78"/>
        <v>1127.28</v>
      </c>
      <c r="AO320" s="2">
        <f t="shared" si="79"/>
        <v>30.467464999999997</v>
      </c>
      <c r="AP320" s="2">
        <f t="shared" si="80"/>
        <v>115.0744</v>
      </c>
      <c r="AR320" s="40">
        <f t="shared" si="82"/>
        <v>3.4212117426357658E-4</v>
      </c>
      <c r="AS320" s="40">
        <f t="shared" si="83"/>
        <v>-5.0116344616313313E-4</v>
      </c>
      <c r="AU320" s="42">
        <f t="shared" si="84"/>
        <v>7.1112895104821983E-7</v>
      </c>
    </row>
    <row r="321" spans="2:47" x14ac:dyDescent="0.3">
      <c r="B321" s="6">
        <f t="shared" si="75"/>
        <v>2012</v>
      </c>
      <c r="C321" s="5">
        <v>41008</v>
      </c>
      <c r="D321" s="10">
        <v>1138.3</v>
      </c>
      <c r="E321" s="10">
        <f>VLOOKUP(C321,데이터!$N:$P,2,0)</f>
        <v>30.123884999999994</v>
      </c>
      <c r="F321" s="10">
        <f>VLOOKUP(C321,데이터!$N:$P,3,0)</f>
        <v>113.782</v>
      </c>
      <c r="H321" s="6">
        <f t="shared" si="81"/>
        <v>1.0406576232331062</v>
      </c>
      <c r="I321" s="6">
        <f t="shared" si="76"/>
        <v>1.1156082399427392</v>
      </c>
      <c r="AM321" s="1">
        <f t="shared" si="77"/>
        <v>41008</v>
      </c>
      <c r="AN321" s="2">
        <f t="shared" si="78"/>
        <v>1138.3</v>
      </c>
      <c r="AO321" s="2">
        <f t="shared" si="79"/>
        <v>30.123884999999994</v>
      </c>
      <c r="AP321" s="2">
        <f t="shared" si="80"/>
        <v>113.782</v>
      </c>
      <c r="AR321" s="40">
        <f t="shared" si="82"/>
        <v>-1.1276947392899417E-2</v>
      </c>
      <c r="AS321" s="40">
        <f t="shared" si="83"/>
        <v>-1.1230994904166347E-2</v>
      </c>
      <c r="AU321" s="42">
        <f t="shared" si="84"/>
        <v>2.1116312207629055E-9</v>
      </c>
    </row>
    <row r="322" spans="2:47" x14ac:dyDescent="0.3">
      <c r="B322" s="6">
        <f t="shared" ref="B322:B385" si="85">YEAR(C322)</f>
        <v>2012</v>
      </c>
      <c r="C322" s="5">
        <v>41009</v>
      </c>
      <c r="D322" s="10">
        <v>1139.68</v>
      </c>
      <c r="E322" s="10">
        <f>VLOOKUP(C322,데이터!$N:$P,2,0)</f>
        <v>29.583874999999999</v>
      </c>
      <c r="F322" s="10">
        <f>VLOOKUP(C322,데이터!$N:$P,3,0)</f>
        <v>111.87220000000001</v>
      </c>
      <c r="H322" s="6">
        <f t="shared" si="81"/>
        <v>1.0220024755613466</v>
      </c>
      <c r="I322" s="6">
        <f t="shared" si="76"/>
        <v>1.0968830583090656</v>
      </c>
      <c r="AM322" s="1">
        <f t="shared" si="77"/>
        <v>41009</v>
      </c>
      <c r="AN322" s="2">
        <f t="shared" si="78"/>
        <v>1139.68</v>
      </c>
      <c r="AO322" s="2">
        <f t="shared" si="79"/>
        <v>29.583874999999999</v>
      </c>
      <c r="AP322" s="2">
        <f t="shared" si="80"/>
        <v>111.87220000000001</v>
      </c>
      <c r="AR322" s="40">
        <f t="shared" si="82"/>
        <v>-1.7926306650021928E-2</v>
      </c>
      <c r="AS322" s="40">
        <f t="shared" si="83"/>
        <v>-1.6784728691708661E-2</v>
      </c>
      <c r="AU322" s="42">
        <f t="shared" si="84"/>
        <v>1.3032002349066868E-6</v>
      </c>
    </row>
    <row r="323" spans="2:47" x14ac:dyDescent="0.3">
      <c r="B323" s="6">
        <f t="shared" si="85"/>
        <v>2012</v>
      </c>
      <c r="C323" s="5">
        <v>41010</v>
      </c>
      <c r="D323" s="10">
        <v>1139.68</v>
      </c>
      <c r="E323" s="10">
        <f>VLOOKUP(C323,데이터!$N:$P,2,0)</f>
        <v>29.853350000000002</v>
      </c>
      <c r="F323" s="10">
        <f>VLOOKUP(C323,데이터!$N:$P,3,0)</f>
        <v>112.7777</v>
      </c>
      <c r="H323" s="6">
        <f t="shared" si="81"/>
        <v>1.0313117400543144</v>
      </c>
      <c r="I323" s="6">
        <f t="shared" ref="I323:I386" si="86">I322*(F323/F322)</f>
        <v>1.1057612926630771</v>
      </c>
      <c r="AM323" s="1">
        <f t="shared" ref="AM323:AM386" si="87">C323</f>
        <v>41010</v>
      </c>
      <c r="AN323" s="2">
        <f t="shared" ref="AN323:AN386" si="88">D323</f>
        <v>1139.68</v>
      </c>
      <c r="AO323" s="2">
        <f t="shared" ref="AO323:AO386" si="89">E323</f>
        <v>29.853350000000002</v>
      </c>
      <c r="AP323" s="2">
        <f t="shared" ref="AP323:AP386" si="90">F323</f>
        <v>112.7777</v>
      </c>
      <c r="AR323" s="40">
        <f t="shared" si="82"/>
        <v>9.1088473027960415E-3</v>
      </c>
      <c r="AS323" s="40">
        <f t="shared" si="83"/>
        <v>8.0940573261274462E-3</v>
      </c>
      <c r="AU323" s="42">
        <f t="shared" si="84"/>
        <v>1.0297986967470481E-6</v>
      </c>
    </row>
    <row r="324" spans="2:47" x14ac:dyDescent="0.3">
      <c r="B324" s="6">
        <f t="shared" si="85"/>
        <v>2012</v>
      </c>
      <c r="C324" s="5">
        <v>41011</v>
      </c>
      <c r="D324" s="10">
        <v>1140.53</v>
      </c>
      <c r="E324" s="10">
        <f>VLOOKUP(C324,데이터!$N:$P,2,0)</f>
        <v>30.33717</v>
      </c>
      <c r="F324" s="10">
        <f>VLOOKUP(C324,데이터!$N:$P,3,0)</f>
        <v>114.2512</v>
      </c>
      <c r="H324" s="6">
        <f t="shared" ref="H324:H387" si="91">H323*(E324/E323)</f>
        <v>1.0480257519180778</v>
      </c>
      <c r="I324" s="6">
        <f t="shared" si="86"/>
        <v>1.1202086458609084</v>
      </c>
      <c r="AM324" s="1">
        <f t="shared" si="87"/>
        <v>41011</v>
      </c>
      <c r="AN324" s="2">
        <f t="shared" si="88"/>
        <v>1140.53</v>
      </c>
      <c r="AO324" s="2">
        <f t="shared" si="89"/>
        <v>30.33717</v>
      </c>
      <c r="AP324" s="2">
        <f t="shared" si="90"/>
        <v>114.2512</v>
      </c>
      <c r="AR324" s="40">
        <f t="shared" ref="AR324:AR387" si="92">AO324/AO323-1</f>
        <v>1.6206556383119519E-2</v>
      </c>
      <c r="AS324" s="40">
        <f t="shared" ref="AS324:AS387" si="93">AP324/AP323-1</f>
        <v>1.3065526252087123E-2</v>
      </c>
      <c r="AU324" s="42">
        <f t="shared" ref="AU324:AU387" si="94">(AR324-AS324)^2</f>
        <v>9.8660702840533932E-6</v>
      </c>
    </row>
    <row r="325" spans="2:47" x14ac:dyDescent="0.3">
      <c r="B325" s="6">
        <f t="shared" si="85"/>
        <v>2012</v>
      </c>
      <c r="C325" s="5">
        <v>41012</v>
      </c>
      <c r="D325" s="10">
        <v>1135</v>
      </c>
      <c r="E325" s="10">
        <f>VLOOKUP(C325,데이터!$N:$P,2,0)</f>
        <v>29.883809999999997</v>
      </c>
      <c r="F325" s="10">
        <f>VLOOKUP(C325,데이터!$N:$P,3,0)</f>
        <v>112.893</v>
      </c>
      <c r="H325" s="6">
        <f t="shared" si="91"/>
        <v>1.0323640090828172</v>
      </c>
      <c r="I325" s="6">
        <f t="shared" si="86"/>
        <v>1.1068917845692259</v>
      </c>
      <c r="AM325" s="1">
        <f t="shared" si="87"/>
        <v>41012</v>
      </c>
      <c r="AN325" s="2">
        <f t="shared" si="88"/>
        <v>1135</v>
      </c>
      <c r="AO325" s="2">
        <f t="shared" si="89"/>
        <v>29.883809999999997</v>
      </c>
      <c r="AP325" s="2">
        <f t="shared" si="90"/>
        <v>112.893</v>
      </c>
      <c r="AR325" s="40">
        <f t="shared" si="92"/>
        <v>-1.4944043890712355E-2</v>
      </c>
      <c r="AS325" s="40">
        <f t="shared" si="93"/>
        <v>-1.1887840127718596E-2</v>
      </c>
      <c r="AU325" s="42">
        <f t="shared" si="94"/>
        <v>9.3403814409372114E-6</v>
      </c>
    </row>
    <row r="326" spans="2:47" x14ac:dyDescent="0.3">
      <c r="B326" s="6">
        <f t="shared" si="85"/>
        <v>2012</v>
      </c>
      <c r="C326" s="5">
        <v>41015</v>
      </c>
      <c r="D326" s="10">
        <v>1138.6300000000001</v>
      </c>
      <c r="E326" s="10">
        <f>VLOOKUP(C326,데이터!$N:$P,2,0)</f>
        <v>29.741914999999999</v>
      </c>
      <c r="F326" s="10">
        <f>VLOOKUP(C326,데이터!$N:$P,3,0)</f>
        <v>112.8189</v>
      </c>
      <c r="H326" s="6">
        <f t="shared" si="91"/>
        <v>1.0274621143421934</v>
      </c>
      <c r="I326" s="6">
        <f t="shared" si="86"/>
        <v>1.1061652498749881</v>
      </c>
      <c r="AM326" s="1">
        <f t="shared" si="87"/>
        <v>41015</v>
      </c>
      <c r="AN326" s="2">
        <f t="shared" si="88"/>
        <v>1138.6300000000001</v>
      </c>
      <c r="AO326" s="2">
        <f t="shared" si="89"/>
        <v>29.741914999999999</v>
      </c>
      <c r="AP326" s="2">
        <f t="shared" si="90"/>
        <v>112.8189</v>
      </c>
      <c r="AR326" s="40">
        <f t="shared" si="92"/>
        <v>-4.7482232017937998E-3</v>
      </c>
      <c r="AS326" s="40">
        <f t="shared" si="93"/>
        <v>-6.5637373442106739E-4</v>
      </c>
      <c r="AU326" s="42">
        <f t="shared" si="94"/>
        <v>1.6743232063638514E-5</v>
      </c>
    </row>
    <row r="327" spans="2:47" x14ac:dyDescent="0.3">
      <c r="B327" s="6">
        <f t="shared" si="85"/>
        <v>2012</v>
      </c>
      <c r="C327" s="5">
        <v>41016</v>
      </c>
      <c r="D327" s="10">
        <v>1140.6300000000001</v>
      </c>
      <c r="E327" s="10">
        <f>VLOOKUP(C327,데이터!$N:$P,2,0)</f>
        <v>30.235770000000002</v>
      </c>
      <c r="F327" s="10">
        <f>VLOOKUP(C327,데이터!$N:$P,3,0)</f>
        <v>114.49160000000001</v>
      </c>
      <c r="H327" s="6">
        <f t="shared" si="91"/>
        <v>1.0445227946137383</v>
      </c>
      <c r="I327" s="6">
        <f t="shared" si="86"/>
        <v>1.1225657165828349</v>
      </c>
      <c r="AM327" s="1">
        <f t="shared" si="87"/>
        <v>41016</v>
      </c>
      <c r="AN327" s="2">
        <f t="shared" si="88"/>
        <v>1140.6300000000001</v>
      </c>
      <c r="AO327" s="2">
        <f t="shared" si="89"/>
        <v>30.235770000000002</v>
      </c>
      <c r="AP327" s="2">
        <f t="shared" si="90"/>
        <v>114.49160000000001</v>
      </c>
      <c r="AR327" s="40">
        <f t="shared" si="92"/>
        <v>1.6604680633375501E-2</v>
      </c>
      <c r="AS327" s="40">
        <f t="shared" si="93"/>
        <v>1.4826416495817618E-2</v>
      </c>
      <c r="AU327" s="42">
        <f t="shared" si="94"/>
        <v>3.1622233429244828E-6</v>
      </c>
    </row>
    <row r="328" spans="2:47" x14ac:dyDescent="0.3">
      <c r="B328" s="6">
        <f t="shared" si="85"/>
        <v>2012</v>
      </c>
      <c r="C328" s="5">
        <v>41017</v>
      </c>
      <c r="D328" s="10">
        <v>1137.1300000000001</v>
      </c>
      <c r="E328" s="10">
        <f>VLOOKUP(C328,데이터!$N:$P,2,0)</f>
        <v>30.11748</v>
      </c>
      <c r="F328" s="10">
        <f>VLOOKUP(C328,데이터!$N:$P,3,0)</f>
        <v>114.1031</v>
      </c>
      <c r="H328" s="6">
        <f t="shared" si="91"/>
        <v>1.0404363565513091</v>
      </c>
      <c r="I328" s="6">
        <f t="shared" si="86"/>
        <v>1.1187565569511027</v>
      </c>
      <c r="AM328" s="1">
        <f t="shared" si="87"/>
        <v>41017</v>
      </c>
      <c r="AN328" s="2">
        <f t="shared" si="88"/>
        <v>1137.1300000000001</v>
      </c>
      <c r="AO328" s="2">
        <f t="shared" si="89"/>
        <v>30.11748</v>
      </c>
      <c r="AP328" s="2">
        <f t="shared" si="90"/>
        <v>114.1031</v>
      </c>
      <c r="AR328" s="40">
        <f t="shared" si="92"/>
        <v>-3.9122535989657425E-3</v>
      </c>
      <c r="AS328" s="40">
        <f t="shared" si="93"/>
        <v>-3.3932620384378165E-3</v>
      </c>
      <c r="AU328" s="42">
        <f t="shared" si="94"/>
        <v>2.6935223989921196E-7</v>
      </c>
    </row>
    <row r="329" spans="2:47" x14ac:dyDescent="0.3">
      <c r="B329" s="6">
        <f t="shared" si="85"/>
        <v>2012</v>
      </c>
      <c r="C329" s="5">
        <v>41018</v>
      </c>
      <c r="D329" s="10">
        <v>1138.1500000000001</v>
      </c>
      <c r="E329" s="10">
        <f>VLOOKUP(C329,데이터!$N:$P,2,0)</f>
        <v>29.969634999999997</v>
      </c>
      <c r="F329" s="10">
        <f>VLOOKUP(C329,데이터!$N:$P,3,0)</f>
        <v>113.3704</v>
      </c>
      <c r="H329" s="6">
        <f t="shared" si="91"/>
        <v>1.0353289135270478</v>
      </c>
      <c r="I329" s="6">
        <f t="shared" si="86"/>
        <v>1.1115725897383093</v>
      </c>
      <c r="AM329" s="1">
        <f t="shared" si="87"/>
        <v>41018</v>
      </c>
      <c r="AN329" s="2">
        <f t="shared" si="88"/>
        <v>1138.1500000000001</v>
      </c>
      <c r="AO329" s="2">
        <f t="shared" si="89"/>
        <v>29.969634999999997</v>
      </c>
      <c r="AP329" s="2">
        <f t="shared" si="90"/>
        <v>113.3704</v>
      </c>
      <c r="AR329" s="40">
        <f t="shared" si="92"/>
        <v>-4.9089432449196391E-3</v>
      </c>
      <c r="AS329" s="40">
        <f t="shared" si="93"/>
        <v>-6.4213855714699841E-3</v>
      </c>
      <c r="AU329" s="42">
        <f t="shared" si="94"/>
        <v>2.2874817911410206E-6</v>
      </c>
    </row>
    <row r="330" spans="2:47" x14ac:dyDescent="0.3">
      <c r="B330" s="6">
        <f t="shared" si="85"/>
        <v>2012</v>
      </c>
      <c r="C330" s="5">
        <v>41019</v>
      </c>
      <c r="D330" s="10">
        <v>1139.5999999999999</v>
      </c>
      <c r="E330" s="10">
        <f>VLOOKUP(C330,데이터!$N:$P,2,0)</f>
        <v>29.825860000000002</v>
      </c>
      <c r="F330" s="10">
        <f>VLOOKUP(C330,데이터!$N:$P,3,0)</f>
        <v>113.5598</v>
      </c>
      <c r="H330" s="6">
        <f t="shared" si="91"/>
        <v>1.0303620724379807</v>
      </c>
      <c r="I330" s="6">
        <f t="shared" si="86"/>
        <v>1.1134296163386954</v>
      </c>
      <c r="AM330" s="1">
        <f t="shared" si="87"/>
        <v>41019</v>
      </c>
      <c r="AN330" s="2">
        <f t="shared" si="88"/>
        <v>1139.5999999999999</v>
      </c>
      <c r="AO330" s="2">
        <f t="shared" si="89"/>
        <v>29.825860000000002</v>
      </c>
      <c r="AP330" s="2">
        <f t="shared" si="90"/>
        <v>113.5598</v>
      </c>
      <c r="AR330" s="40">
        <f t="shared" si="92"/>
        <v>-4.7973557235513331E-3</v>
      </c>
      <c r="AS330" s="40">
        <f t="shared" si="93"/>
        <v>1.6706300762807658E-3</v>
      </c>
      <c r="AU330" s="42">
        <f t="shared" si="94"/>
        <v>4.1834840306829673E-5</v>
      </c>
    </row>
    <row r="331" spans="2:47" x14ac:dyDescent="0.3">
      <c r="B331" s="6">
        <f t="shared" si="85"/>
        <v>2012</v>
      </c>
      <c r="C331" s="5">
        <v>41022</v>
      </c>
      <c r="D331" s="10">
        <v>1139.5</v>
      </c>
      <c r="E331" s="10">
        <f>VLOOKUP(C331,데이터!$N:$P,2,0)</f>
        <v>29.530745</v>
      </c>
      <c r="F331" s="10">
        <f>VLOOKUP(C331,데이터!$N:$P,3,0)</f>
        <v>112.6048</v>
      </c>
      <c r="H331" s="6">
        <f t="shared" si="91"/>
        <v>1.0201670502992213</v>
      </c>
      <c r="I331" s="6">
        <f t="shared" si="86"/>
        <v>1.1040660450431889</v>
      </c>
      <c r="AM331" s="1">
        <f t="shared" si="87"/>
        <v>41022</v>
      </c>
      <c r="AN331" s="2">
        <f t="shared" si="88"/>
        <v>1139.5</v>
      </c>
      <c r="AO331" s="2">
        <f t="shared" si="89"/>
        <v>29.530745</v>
      </c>
      <c r="AP331" s="2">
        <f t="shared" si="90"/>
        <v>112.6048</v>
      </c>
      <c r="AR331" s="40">
        <f t="shared" si="92"/>
        <v>-9.8946015303499335E-3</v>
      </c>
      <c r="AS331" s="40">
        <f t="shared" si="93"/>
        <v>-8.409666096629298E-3</v>
      </c>
      <c r="AU331" s="42">
        <f t="shared" si="94"/>
        <v>2.2050332423190919E-6</v>
      </c>
    </row>
    <row r="332" spans="2:47" x14ac:dyDescent="0.3">
      <c r="B332" s="6">
        <f t="shared" si="85"/>
        <v>2012</v>
      </c>
      <c r="C332" s="5">
        <v>41023</v>
      </c>
      <c r="D332" s="10">
        <v>1140.8</v>
      </c>
      <c r="E332" s="10">
        <f>VLOOKUP(C332,데이터!$N:$P,2,0)</f>
        <v>29.471035000000001</v>
      </c>
      <c r="F332" s="10">
        <f>VLOOKUP(C332,데이터!$N:$P,3,0)</f>
        <v>113.0329</v>
      </c>
      <c r="H332" s="6">
        <f t="shared" si="91"/>
        <v>1.0181043128175435</v>
      </c>
      <c r="I332" s="6">
        <f t="shared" si="86"/>
        <v>1.108263474228117</v>
      </c>
      <c r="AM332" s="1">
        <f t="shared" si="87"/>
        <v>41023</v>
      </c>
      <c r="AN332" s="2">
        <f t="shared" si="88"/>
        <v>1140.8</v>
      </c>
      <c r="AO332" s="2">
        <f t="shared" si="89"/>
        <v>29.471035000000001</v>
      </c>
      <c r="AP332" s="2">
        <f t="shared" si="90"/>
        <v>113.0329</v>
      </c>
      <c r="AR332" s="40">
        <f t="shared" si="92"/>
        <v>-2.021960502520348E-3</v>
      </c>
      <c r="AS332" s="40">
        <f t="shared" si="93"/>
        <v>3.8017917531045775E-3</v>
      </c>
      <c r="AU332" s="42">
        <f t="shared" si="94"/>
        <v>3.3916090334896408E-5</v>
      </c>
    </row>
    <row r="333" spans="2:47" x14ac:dyDescent="0.3">
      <c r="B333" s="6">
        <f t="shared" si="85"/>
        <v>2012</v>
      </c>
      <c r="C333" s="5">
        <v>41024</v>
      </c>
      <c r="D333" s="10">
        <v>1141.3499999999999</v>
      </c>
      <c r="E333" s="10">
        <f>VLOOKUP(C333,데이터!$N:$P,2,0)</f>
        <v>29.985030000000002</v>
      </c>
      <c r="F333" s="10">
        <f>VLOOKUP(C333,데이터!$N:$P,3,0)</f>
        <v>114.5805</v>
      </c>
      <c r="H333" s="6">
        <f t="shared" si="91"/>
        <v>1.0358607481197533</v>
      </c>
      <c r="I333" s="6">
        <f t="shared" si="86"/>
        <v>1.1234373621201859</v>
      </c>
      <c r="AM333" s="1">
        <f t="shared" si="87"/>
        <v>41024</v>
      </c>
      <c r="AN333" s="2">
        <f t="shared" si="88"/>
        <v>1141.3499999999999</v>
      </c>
      <c r="AO333" s="2">
        <f t="shared" si="89"/>
        <v>29.985030000000002</v>
      </c>
      <c r="AP333" s="2">
        <f t="shared" si="90"/>
        <v>114.5805</v>
      </c>
      <c r="AR333" s="40">
        <f t="shared" si="92"/>
        <v>1.7440683708597415E-2</v>
      </c>
      <c r="AS333" s="40">
        <f t="shared" si="93"/>
        <v>1.3691588909069852E-2</v>
      </c>
      <c r="AU333" s="42">
        <f t="shared" si="94"/>
        <v>1.4055711815844623E-5</v>
      </c>
    </row>
    <row r="334" spans="2:47" x14ac:dyDescent="0.3">
      <c r="B334" s="6">
        <f t="shared" si="85"/>
        <v>2012</v>
      </c>
      <c r="C334" s="5">
        <v>41025</v>
      </c>
      <c r="D334" s="10">
        <v>1136.3499999999999</v>
      </c>
      <c r="E334" s="10">
        <f>VLOOKUP(C334,데이터!$N:$P,2,0)</f>
        <v>30.276895</v>
      </c>
      <c r="F334" s="10">
        <f>VLOOKUP(C334,데이터!$N:$P,3,0)</f>
        <v>115.379</v>
      </c>
      <c r="H334" s="6">
        <f t="shared" si="91"/>
        <v>1.0459434959859375</v>
      </c>
      <c r="I334" s="6">
        <f t="shared" si="86"/>
        <v>1.131266484297633</v>
      </c>
      <c r="AM334" s="1">
        <f t="shared" si="87"/>
        <v>41025</v>
      </c>
      <c r="AN334" s="2">
        <f t="shared" si="88"/>
        <v>1136.3499999999999</v>
      </c>
      <c r="AO334" s="2">
        <f t="shared" si="89"/>
        <v>30.276895</v>
      </c>
      <c r="AP334" s="2">
        <f t="shared" si="90"/>
        <v>115.379</v>
      </c>
      <c r="AR334" s="40">
        <f t="shared" si="92"/>
        <v>9.7336904448652728E-3</v>
      </c>
      <c r="AS334" s="40">
        <f t="shared" si="93"/>
        <v>6.9688995946082244E-3</v>
      </c>
      <c r="AU334" s="42">
        <f t="shared" si="94"/>
        <v>7.644068445665092E-6</v>
      </c>
    </row>
    <row r="335" spans="2:47" x14ac:dyDescent="0.3">
      <c r="B335" s="6">
        <f t="shared" si="85"/>
        <v>2012</v>
      </c>
      <c r="C335" s="5">
        <v>41026</v>
      </c>
      <c r="D335" s="10">
        <v>1135.1500000000001</v>
      </c>
      <c r="E335" s="10">
        <f>VLOOKUP(C335,데이터!$N:$P,2,0)</f>
        <v>30.417539999999999</v>
      </c>
      <c r="F335" s="10">
        <f>VLOOKUP(C335,데이터!$N:$P,3,0)</f>
        <v>115.5684</v>
      </c>
      <c r="H335" s="6">
        <f t="shared" si="91"/>
        <v>1.0508022083140325</v>
      </c>
      <c r="I335" s="6">
        <f t="shared" si="86"/>
        <v>1.1331235108980193</v>
      </c>
      <c r="AM335" s="1">
        <f t="shared" si="87"/>
        <v>41026</v>
      </c>
      <c r="AN335" s="2">
        <f t="shared" si="88"/>
        <v>1135.1500000000001</v>
      </c>
      <c r="AO335" s="2">
        <f t="shared" si="89"/>
        <v>30.417539999999999</v>
      </c>
      <c r="AP335" s="2">
        <f t="shared" si="90"/>
        <v>115.5684</v>
      </c>
      <c r="AR335" s="40">
        <f t="shared" si="92"/>
        <v>4.6452914012482527E-3</v>
      </c>
      <c r="AS335" s="40">
        <f t="shared" si="93"/>
        <v>1.641546555265716E-3</v>
      </c>
      <c r="AU335" s="42">
        <f t="shared" si="94"/>
        <v>9.0224830997666531E-6</v>
      </c>
    </row>
    <row r="336" spans="2:47" x14ac:dyDescent="0.3">
      <c r="B336" s="6">
        <f t="shared" si="85"/>
        <v>2012</v>
      </c>
      <c r="C336" s="5">
        <v>41029</v>
      </c>
      <c r="D336" s="10">
        <v>1130.07</v>
      </c>
      <c r="E336" s="10">
        <f>VLOOKUP(C336,데이터!$N:$P,2,0)</f>
        <v>30.314490000000003</v>
      </c>
      <c r="F336" s="10">
        <f>VLOOKUP(C336,데이터!$N:$P,3,0)</f>
        <v>115.1403</v>
      </c>
      <c r="H336" s="6">
        <f t="shared" si="91"/>
        <v>1.0472422502251548</v>
      </c>
      <c r="I336" s="6">
        <f t="shared" si="86"/>
        <v>1.1289260817130913</v>
      </c>
      <c r="AM336" s="1">
        <f t="shared" si="87"/>
        <v>41029</v>
      </c>
      <c r="AN336" s="2">
        <f t="shared" si="88"/>
        <v>1130.07</v>
      </c>
      <c r="AO336" s="2">
        <f t="shared" si="89"/>
        <v>30.314490000000003</v>
      </c>
      <c r="AP336" s="2">
        <f t="shared" si="90"/>
        <v>115.1403</v>
      </c>
      <c r="AR336" s="40">
        <f t="shared" si="92"/>
        <v>-3.3878479324757071E-3</v>
      </c>
      <c r="AS336" s="40">
        <f t="shared" si="93"/>
        <v>-3.704299791292387E-3</v>
      </c>
      <c r="AU336" s="42">
        <f t="shared" si="94"/>
        <v>1.0014177894853185E-7</v>
      </c>
    </row>
    <row r="337" spans="2:47" x14ac:dyDescent="0.3">
      <c r="B337" s="6">
        <f t="shared" si="85"/>
        <v>2012</v>
      </c>
      <c r="C337" s="5">
        <v>41030</v>
      </c>
      <c r="D337" s="10">
        <v>1130.07</v>
      </c>
      <c r="E337" s="10">
        <f>VLOOKUP(C337,데이터!$N:$P,2,0)</f>
        <v>30.435220000000001</v>
      </c>
      <c r="F337" s="10">
        <f>VLOOKUP(C337,데이터!$N:$P,3,0)</f>
        <v>115.8565</v>
      </c>
      <c r="H337" s="6">
        <f t="shared" si="91"/>
        <v>1.0514129803568404</v>
      </c>
      <c r="I337" s="6">
        <f t="shared" si="86"/>
        <v>1.1359482699453862</v>
      </c>
      <c r="AM337" s="1">
        <f t="shared" si="87"/>
        <v>41030</v>
      </c>
      <c r="AN337" s="2">
        <f t="shared" si="88"/>
        <v>1130.07</v>
      </c>
      <c r="AO337" s="2">
        <f t="shared" si="89"/>
        <v>30.435220000000001</v>
      </c>
      <c r="AP337" s="2">
        <f t="shared" si="90"/>
        <v>115.8565</v>
      </c>
      <c r="AR337" s="40">
        <f t="shared" si="92"/>
        <v>3.9825839062441748E-3</v>
      </c>
      <c r="AS337" s="40">
        <f t="shared" si="93"/>
        <v>6.2202373973316849E-3</v>
      </c>
      <c r="AU337" s="42">
        <f t="shared" si="94"/>
        <v>5.0070931461761221E-6</v>
      </c>
    </row>
    <row r="338" spans="2:47" x14ac:dyDescent="0.3">
      <c r="B338" s="6">
        <f t="shared" si="85"/>
        <v>2012</v>
      </c>
      <c r="C338" s="5">
        <v>41031</v>
      </c>
      <c r="D338" s="10">
        <v>1127.43</v>
      </c>
      <c r="E338" s="10">
        <f>VLOOKUP(C338,데이터!$N:$P,2,0)</f>
        <v>30.400035000000003</v>
      </c>
      <c r="F338" s="10">
        <f>VLOOKUP(C338,데이터!$N:$P,3,0)</f>
        <v>115.51479999999999</v>
      </c>
      <c r="H338" s="6">
        <f t="shared" si="91"/>
        <v>1.0501974818089785</v>
      </c>
      <c r="I338" s="6">
        <f t="shared" si="86"/>
        <v>1.1325979743310672</v>
      </c>
      <c r="AM338" s="1">
        <f t="shared" si="87"/>
        <v>41031</v>
      </c>
      <c r="AN338" s="2">
        <f t="shared" si="88"/>
        <v>1127.43</v>
      </c>
      <c r="AO338" s="2">
        <f t="shared" si="89"/>
        <v>30.400035000000003</v>
      </c>
      <c r="AP338" s="2">
        <f t="shared" si="90"/>
        <v>115.51479999999999</v>
      </c>
      <c r="AR338" s="40">
        <f t="shared" si="92"/>
        <v>-1.1560619571666653E-3</v>
      </c>
      <c r="AS338" s="40">
        <f t="shared" si="93"/>
        <v>-2.9493381899160509E-3</v>
      </c>
      <c r="AU338" s="42">
        <f t="shared" si="94"/>
        <v>3.2158396469438287E-6</v>
      </c>
    </row>
    <row r="339" spans="2:47" x14ac:dyDescent="0.3">
      <c r="B339" s="6">
        <f t="shared" si="85"/>
        <v>2012</v>
      </c>
      <c r="C339" s="5">
        <v>41032</v>
      </c>
      <c r="D339" s="10">
        <v>1129</v>
      </c>
      <c r="E339" s="10">
        <f>VLOOKUP(C339,데이터!$N:$P,2,0)</f>
        <v>29.973485</v>
      </c>
      <c r="F339" s="10">
        <f>VLOOKUP(C339,데이터!$N:$P,3,0)</f>
        <v>114.62990000000001</v>
      </c>
      <c r="H339" s="6">
        <f t="shared" si="91"/>
        <v>1.0354619153576365</v>
      </c>
      <c r="I339" s="6">
        <f t="shared" si="86"/>
        <v>1.123921718583011</v>
      </c>
      <c r="AM339" s="1">
        <f t="shared" si="87"/>
        <v>41032</v>
      </c>
      <c r="AN339" s="2">
        <f t="shared" si="88"/>
        <v>1129</v>
      </c>
      <c r="AO339" s="2">
        <f t="shared" si="89"/>
        <v>29.973485</v>
      </c>
      <c r="AP339" s="2">
        <f t="shared" si="90"/>
        <v>114.62990000000001</v>
      </c>
      <c r="AR339" s="40">
        <f t="shared" si="92"/>
        <v>-1.4031233845618996E-2</v>
      </c>
      <c r="AS339" s="40">
        <f t="shared" si="93"/>
        <v>-7.6604902575253542E-3</v>
      </c>
      <c r="AU339" s="42">
        <f t="shared" si="94"/>
        <v>4.0586373865236242E-5</v>
      </c>
    </row>
    <row r="340" spans="2:47" x14ac:dyDescent="0.3">
      <c r="B340" s="6">
        <f t="shared" si="85"/>
        <v>2012</v>
      </c>
      <c r="C340" s="5">
        <v>41033</v>
      </c>
      <c r="D340" s="10">
        <v>1131.53</v>
      </c>
      <c r="E340" s="10">
        <f>VLOOKUP(C340,데이터!$N:$P,2,0)</f>
        <v>29.421690000000002</v>
      </c>
      <c r="F340" s="10">
        <f>VLOOKUP(C340,데이터!$N:$P,3,0)</f>
        <v>112.7777</v>
      </c>
      <c r="H340" s="6">
        <f t="shared" si="91"/>
        <v>1.0163996439005549</v>
      </c>
      <c r="I340" s="6">
        <f t="shared" si="86"/>
        <v>1.1057612926630769</v>
      </c>
      <c r="AM340" s="1">
        <f t="shared" si="87"/>
        <v>41033</v>
      </c>
      <c r="AN340" s="2">
        <f t="shared" si="88"/>
        <v>1131.53</v>
      </c>
      <c r="AO340" s="2">
        <f t="shared" si="89"/>
        <v>29.421690000000002</v>
      </c>
      <c r="AP340" s="2">
        <f t="shared" si="90"/>
        <v>112.7777</v>
      </c>
      <c r="AR340" s="40">
        <f t="shared" si="92"/>
        <v>-1.8409437541213491E-2</v>
      </c>
      <c r="AS340" s="40">
        <f t="shared" si="93"/>
        <v>-1.615808789853268E-2</v>
      </c>
      <c r="AU340" s="42">
        <f t="shared" si="94"/>
        <v>5.0685752135990156E-6</v>
      </c>
    </row>
    <row r="341" spans="2:47" x14ac:dyDescent="0.3">
      <c r="B341" s="6">
        <f t="shared" si="85"/>
        <v>2012</v>
      </c>
      <c r="C341" s="5">
        <v>41036</v>
      </c>
      <c r="D341" s="10">
        <v>1138.45</v>
      </c>
      <c r="E341" s="10">
        <f>VLOOKUP(C341,데이터!$N:$P,2,0)</f>
        <v>29.398119999999999</v>
      </c>
      <c r="F341" s="10">
        <f>VLOOKUP(C341,데이터!$N:$P,3,0)</f>
        <v>112.86</v>
      </c>
      <c r="H341" s="6">
        <f t="shared" si="91"/>
        <v>1.0155853963299108</v>
      </c>
      <c r="I341" s="6">
        <f t="shared" si="86"/>
        <v>1.1065682266082291</v>
      </c>
      <c r="AM341" s="1">
        <f t="shared" si="87"/>
        <v>41036</v>
      </c>
      <c r="AN341" s="2">
        <f t="shared" si="88"/>
        <v>1138.45</v>
      </c>
      <c r="AO341" s="2">
        <f t="shared" si="89"/>
        <v>29.398119999999999</v>
      </c>
      <c r="AP341" s="2">
        <f t="shared" si="90"/>
        <v>112.86</v>
      </c>
      <c r="AR341" s="40">
        <f t="shared" si="92"/>
        <v>-8.0110965753510399E-4</v>
      </c>
      <c r="AS341" s="40">
        <f t="shared" si="93"/>
        <v>7.2975419786014406E-4</v>
      </c>
      <c r="AU341" s="42">
        <f t="shared" si="94"/>
        <v>2.3435441437556028E-6</v>
      </c>
    </row>
    <row r="342" spans="2:47" x14ac:dyDescent="0.3">
      <c r="B342" s="6">
        <f t="shared" si="85"/>
        <v>2012</v>
      </c>
      <c r="C342" s="5">
        <v>41037</v>
      </c>
      <c r="D342" s="10">
        <v>1135.6500000000001</v>
      </c>
      <c r="E342" s="10">
        <f>VLOOKUP(C342,데이터!$N:$P,2,0)</f>
        <v>29.246590000000005</v>
      </c>
      <c r="F342" s="10">
        <f>VLOOKUP(C342,데이터!$N:$P,3,0)</f>
        <v>112.40730000000001</v>
      </c>
      <c r="H342" s="6">
        <f t="shared" si="91"/>
        <v>1.0103506515535148</v>
      </c>
      <c r="I342" s="6">
        <f t="shared" si="86"/>
        <v>1.1021295996705582</v>
      </c>
      <c r="AM342" s="1">
        <f t="shared" si="87"/>
        <v>41037</v>
      </c>
      <c r="AN342" s="2">
        <f t="shared" si="88"/>
        <v>1135.6500000000001</v>
      </c>
      <c r="AO342" s="2">
        <f t="shared" si="89"/>
        <v>29.246590000000005</v>
      </c>
      <c r="AP342" s="2">
        <f t="shared" si="90"/>
        <v>112.40730000000001</v>
      </c>
      <c r="AR342" s="40">
        <f t="shared" si="92"/>
        <v>-5.1544112344596993E-3</v>
      </c>
      <c r="AS342" s="40">
        <f t="shared" si="93"/>
        <v>-4.0111642743221321E-3</v>
      </c>
      <c r="AU342" s="42">
        <f t="shared" si="94"/>
        <v>1.3070136118637882E-6</v>
      </c>
    </row>
    <row r="343" spans="2:47" x14ac:dyDescent="0.3">
      <c r="B343" s="6">
        <f t="shared" si="85"/>
        <v>2012</v>
      </c>
      <c r="C343" s="5">
        <v>41038</v>
      </c>
      <c r="D343" s="10">
        <v>1140.4000000000001</v>
      </c>
      <c r="E343" s="10">
        <f>VLOOKUP(C343,데이터!$N:$P,2,0)</f>
        <v>29.169260000000001</v>
      </c>
      <c r="F343" s="10">
        <f>VLOOKUP(C343,데이터!$N:$P,3,0)</f>
        <v>111.7405</v>
      </c>
      <c r="H343" s="6">
        <f t="shared" si="91"/>
        <v>1.0076792147848304</v>
      </c>
      <c r="I343" s="6">
        <f t="shared" si="86"/>
        <v>1.0955917679010883</v>
      </c>
      <c r="AM343" s="1">
        <f t="shared" si="87"/>
        <v>41038</v>
      </c>
      <c r="AN343" s="2">
        <f t="shared" si="88"/>
        <v>1140.4000000000001</v>
      </c>
      <c r="AO343" s="2">
        <f t="shared" si="89"/>
        <v>29.169260000000001</v>
      </c>
      <c r="AP343" s="2">
        <f t="shared" si="90"/>
        <v>111.7405</v>
      </c>
      <c r="AR343" s="40">
        <f t="shared" si="92"/>
        <v>-2.6440689324808142E-3</v>
      </c>
      <c r="AS343" s="40">
        <f t="shared" si="93"/>
        <v>-5.9319990783517351E-3</v>
      </c>
      <c r="AU343" s="42">
        <f t="shared" si="94"/>
        <v>1.0810484644126776E-5</v>
      </c>
    </row>
    <row r="344" spans="2:47" x14ac:dyDescent="0.3">
      <c r="B344" s="6">
        <f t="shared" si="85"/>
        <v>2012</v>
      </c>
      <c r="C344" s="5">
        <v>41039</v>
      </c>
      <c r="D344" s="10">
        <v>1142.45</v>
      </c>
      <c r="E344" s="10">
        <f>VLOOKUP(C344,데이터!$N:$P,2,0)</f>
        <v>29.139210000000002</v>
      </c>
      <c r="F344" s="10">
        <f>VLOOKUP(C344,데이터!$N:$P,3,0)</f>
        <v>111.971</v>
      </c>
      <c r="H344" s="6">
        <f t="shared" si="91"/>
        <v>1.0066411095876371</v>
      </c>
      <c r="I344" s="6">
        <f t="shared" si="86"/>
        <v>1.0978517712347158</v>
      </c>
      <c r="AM344" s="1">
        <f t="shared" si="87"/>
        <v>41039</v>
      </c>
      <c r="AN344" s="2">
        <f t="shared" si="88"/>
        <v>1142.45</v>
      </c>
      <c r="AO344" s="2">
        <f t="shared" si="89"/>
        <v>29.139210000000002</v>
      </c>
      <c r="AP344" s="2">
        <f t="shared" si="90"/>
        <v>111.971</v>
      </c>
      <c r="AR344" s="40">
        <f t="shared" si="92"/>
        <v>-1.0301941153117999E-3</v>
      </c>
      <c r="AS344" s="40">
        <f t="shared" si="93"/>
        <v>2.0628151833936847E-3</v>
      </c>
      <c r="AU344" s="42">
        <f t="shared" si="94"/>
        <v>9.5667065218785939E-6</v>
      </c>
    </row>
    <row r="345" spans="2:47" x14ac:dyDescent="0.3">
      <c r="B345" s="6">
        <f t="shared" si="85"/>
        <v>2012</v>
      </c>
      <c r="C345" s="5">
        <v>41040</v>
      </c>
      <c r="D345" s="10">
        <v>1146.55</v>
      </c>
      <c r="E345" s="10">
        <f>VLOOKUP(C345,데이터!$N:$P,2,0)</f>
        <v>29.15972</v>
      </c>
      <c r="F345" s="10">
        <f>VLOOKUP(C345,데이터!$N:$P,3,0)</f>
        <v>111.6335</v>
      </c>
      <c r="H345" s="6">
        <f t="shared" si="91"/>
        <v>1.0073496466124101</v>
      </c>
      <c r="I345" s="6">
        <f t="shared" si="86"/>
        <v>1.0945426557245237</v>
      </c>
      <c r="AM345" s="1">
        <f t="shared" si="87"/>
        <v>41040</v>
      </c>
      <c r="AN345" s="2">
        <f t="shared" si="88"/>
        <v>1146.55</v>
      </c>
      <c r="AO345" s="2">
        <f t="shared" si="89"/>
        <v>29.15972</v>
      </c>
      <c r="AP345" s="2">
        <f t="shared" si="90"/>
        <v>111.6335</v>
      </c>
      <c r="AR345" s="40">
        <f t="shared" si="92"/>
        <v>7.0386259613752777E-4</v>
      </c>
      <c r="AS345" s="40">
        <f t="shared" si="93"/>
        <v>-3.014173312732793E-3</v>
      </c>
      <c r="AU345" s="42">
        <f t="shared" si="94"/>
        <v>1.3823791019649152E-5</v>
      </c>
    </row>
    <row r="346" spans="2:47" x14ac:dyDescent="0.3">
      <c r="B346" s="6">
        <f t="shared" si="85"/>
        <v>2012</v>
      </c>
      <c r="C346" s="5">
        <v>41043</v>
      </c>
      <c r="D346" s="10">
        <v>1149.25</v>
      </c>
      <c r="E346" s="10">
        <f>VLOOKUP(C346,데이터!$N:$P,2,0)</f>
        <v>28.784389999999998</v>
      </c>
      <c r="F346" s="10">
        <f>VLOOKUP(C346,데이터!$N:$P,3,0)</f>
        <v>110.39870000000001</v>
      </c>
      <c r="H346" s="6">
        <f t="shared" si="91"/>
        <v>0.99438352269684993</v>
      </c>
      <c r="I346" s="6">
        <f t="shared" si="86"/>
        <v>1.0824357051112343</v>
      </c>
      <c r="AM346" s="1">
        <f t="shared" si="87"/>
        <v>41043</v>
      </c>
      <c r="AN346" s="2">
        <f t="shared" si="88"/>
        <v>1149.25</v>
      </c>
      <c r="AO346" s="2">
        <f t="shared" si="89"/>
        <v>28.784389999999998</v>
      </c>
      <c r="AP346" s="2">
        <f t="shared" si="90"/>
        <v>110.39870000000001</v>
      </c>
      <c r="AR346" s="40">
        <f t="shared" si="92"/>
        <v>-1.2871522771823685E-2</v>
      </c>
      <c r="AS346" s="40">
        <f t="shared" si="93"/>
        <v>-1.1061195788002687E-2</v>
      </c>
      <c r="AU346" s="42">
        <f t="shared" si="94"/>
        <v>3.2772837883504315E-6</v>
      </c>
    </row>
    <row r="347" spans="2:47" x14ac:dyDescent="0.3">
      <c r="B347" s="6">
        <f t="shared" si="85"/>
        <v>2012</v>
      </c>
      <c r="C347" s="5">
        <v>41044</v>
      </c>
      <c r="D347" s="10">
        <v>1154</v>
      </c>
      <c r="E347" s="10">
        <f>VLOOKUP(C347,데이터!$N:$P,2,0)</f>
        <v>28.587329999999998</v>
      </c>
      <c r="F347" s="10">
        <f>VLOOKUP(C347,데이터!$N:$P,3,0)</f>
        <v>109.76479999999999</v>
      </c>
      <c r="H347" s="6">
        <f t="shared" si="91"/>
        <v>0.98757590172650311</v>
      </c>
      <c r="I347" s="6">
        <f t="shared" si="86"/>
        <v>1.0762204508240913</v>
      </c>
      <c r="AM347" s="1">
        <f t="shared" si="87"/>
        <v>41044</v>
      </c>
      <c r="AN347" s="2">
        <f t="shared" si="88"/>
        <v>1154</v>
      </c>
      <c r="AO347" s="2">
        <f t="shared" si="89"/>
        <v>28.587329999999998</v>
      </c>
      <c r="AP347" s="2">
        <f t="shared" si="90"/>
        <v>109.76479999999999</v>
      </c>
      <c r="AR347" s="40">
        <f t="shared" si="92"/>
        <v>-6.8460717770986168E-3</v>
      </c>
      <c r="AS347" s="40">
        <f t="shared" si="93"/>
        <v>-5.7419154392217564E-3</v>
      </c>
      <c r="AU347" s="42">
        <f t="shared" si="94"/>
        <v>1.2191612184736395E-6</v>
      </c>
    </row>
    <row r="348" spans="2:47" x14ac:dyDescent="0.3">
      <c r="B348" s="6">
        <f t="shared" si="85"/>
        <v>2012</v>
      </c>
      <c r="C348" s="5">
        <v>41045</v>
      </c>
      <c r="D348" s="10">
        <v>1165.45</v>
      </c>
      <c r="E348" s="10">
        <f>VLOOKUP(C348,데이터!$N:$P,2,0)</f>
        <v>28.3674</v>
      </c>
      <c r="F348" s="10">
        <f>VLOOKUP(C348,데이터!$N:$P,3,0)</f>
        <v>109.3442</v>
      </c>
      <c r="H348" s="6">
        <f t="shared" si="91"/>
        <v>0.97997821533652862</v>
      </c>
      <c r="I348" s="6">
        <f t="shared" si="86"/>
        <v>1.0720965575393897</v>
      </c>
      <c r="AM348" s="1">
        <f t="shared" si="87"/>
        <v>41045</v>
      </c>
      <c r="AN348" s="2">
        <f t="shared" si="88"/>
        <v>1165.45</v>
      </c>
      <c r="AO348" s="2">
        <f t="shared" si="89"/>
        <v>28.3674</v>
      </c>
      <c r="AP348" s="2">
        <f t="shared" si="90"/>
        <v>109.3442</v>
      </c>
      <c r="AR348" s="40">
        <f t="shared" si="92"/>
        <v>-7.6932683115211731E-3</v>
      </c>
      <c r="AS348" s="40">
        <f t="shared" si="93"/>
        <v>-3.8318295118289214E-3</v>
      </c>
      <c r="AU348" s="42">
        <f t="shared" si="94"/>
        <v>1.4910709603768738E-5</v>
      </c>
    </row>
    <row r="349" spans="2:47" x14ac:dyDescent="0.3">
      <c r="B349" s="6">
        <f t="shared" si="85"/>
        <v>2012</v>
      </c>
      <c r="C349" s="5">
        <v>41046</v>
      </c>
      <c r="D349" s="10">
        <v>1163.05</v>
      </c>
      <c r="E349" s="10">
        <f>VLOOKUP(C349,데이터!$N:$P,2,0)</f>
        <v>27.868209999999998</v>
      </c>
      <c r="F349" s="10">
        <f>VLOOKUP(C349,데이터!$N:$P,3,0)</f>
        <v>107.72329999999999</v>
      </c>
      <c r="H349" s="6">
        <f t="shared" si="91"/>
        <v>0.96273323252831056</v>
      </c>
      <c r="I349" s="6">
        <f t="shared" si="86"/>
        <v>1.0562039787824404</v>
      </c>
      <c r="AM349" s="1">
        <f t="shared" si="87"/>
        <v>41046</v>
      </c>
      <c r="AN349" s="2">
        <f t="shared" si="88"/>
        <v>1163.05</v>
      </c>
      <c r="AO349" s="2">
        <f t="shared" si="89"/>
        <v>27.868209999999998</v>
      </c>
      <c r="AP349" s="2">
        <f t="shared" si="90"/>
        <v>107.72329999999999</v>
      </c>
      <c r="AR349" s="40">
        <f t="shared" si="92"/>
        <v>-1.7597312407904964E-2</v>
      </c>
      <c r="AS349" s="40">
        <f t="shared" si="93"/>
        <v>-1.4823831533817167E-2</v>
      </c>
      <c r="AU349" s="42">
        <f t="shared" si="94"/>
        <v>7.6921961589308109E-6</v>
      </c>
    </row>
    <row r="350" spans="2:47" x14ac:dyDescent="0.3">
      <c r="B350" s="6">
        <f t="shared" si="85"/>
        <v>2012</v>
      </c>
      <c r="C350" s="5">
        <v>41047</v>
      </c>
      <c r="D350" s="10">
        <v>1172.7</v>
      </c>
      <c r="E350" s="10">
        <f>VLOOKUP(C350,데이터!$N:$P,2,0)</f>
        <v>27.548750000000002</v>
      </c>
      <c r="F350" s="10">
        <f>VLOOKUP(C350,데이터!$N:$P,3,0)</f>
        <v>106.8013</v>
      </c>
      <c r="H350" s="6">
        <f t="shared" si="91"/>
        <v>0.95169718972313977</v>
      </c>
      <c r="I350" s="6">
        <f t="shared" si="86"/>
        <v>1.0471639654479306</v>
      </c>
      <c r="AM350" s="1">
        <f t="shared" si="87"/>
        <v>41047</v>
      </c>
      <c r="AN350" s="2">
        <f t="shared" si="88"/>
        <v>1172.7</v>
      </c>
      <c r="AO350" s="2">
        <f t="shared" si="89"/>
        <v>27.548750000000002</v>
      </c>
      <c r="AP350" s="2">
        <f t="shared" si="90"/>
        <v>106.8013</v>
      </c>
      <c r="AR350" s="40">
        <f t="shared" si="92"/>
        <v>-1.1463240732002333E-2</v>
      </c>
      <c r="AS350" s="40">
        <f t="shared" si="93"/>
        <v>-8.5589654234505819E-3</v>
      </c>
      <c r="AU350" s="42">
        <f t="shared" si="94"/>
        <v>8.4348150678633703E-6</v>
      </c>
    </row>
    <row r="351" spans="2:47" x14ac:dyDescent="0.3">
      <c r="B351" s="6">
        <f t="shared" si="85"/>
        <v>2012</v>
      </c>
      <c r="C351" s="5">
        <v>41050</v>
      </c>
      <c r="D351" s="10">
        <v>1168.82</v>
      </c>
      <c r="E351" s="10">
        <f>VLOOKUP(C351,데이터!$N:$P,2,0)</f>
        <v>28.140270000000001</v>
      </c>
      <c r="F351" s="10">
        <f>VLOOKUP(C351,데이터!$N:$P,3,0)</f>
        <v>108.637</v>
      </c>
      <c r="H351" s="6">
        <f t="shared" si="91"/>
        <v>0.97213179825038809</v>
      </c>
      <c r="I351" s="6">
        <f t="shared" si="86"/>
        <v>1.0651626123873663</v>
      </c>
      <c r="AM351" s="1">
        <f t="shared" si="87"/>
        <v>41050</v>
      </c>
      <c r="AN351" s="2">
        <f t="shared" si="88"/>
        <v>1168.82</v>
      </c>
      <c r="AO351" s="2">
        <f t="shared" si="89"/>
        <v>28.140270000000001</v>
      </c>
      <c r="AP351" s="2">
        <f t="shared" si="90"/>
        <v>108.637</v>
      </c>
      <c r="AR351" s="40">
        <f t="shared" si="92"/>
        <v>2.1471754616815719E-2</v>
      </c>
      <c r="AS351" s="40">
        <f t="shared" si="93"/>
        <v>1.7187993030047366E-2</v>
      </c>
      <c r="AU351" s="42">
        <f t="shared" si="94"/>
        <v>1.8350613332272118E-5</v>
      </c>
    </row>
    <row r="352" spans="2:47" x14ac:dyDescent="0.3">
      <c r="B352" s="6">
        <f t="shared" si="85"/>
        <v>2012</v>
      </c>
      <c r="C352" s="5">
        <v>41051</v>
      </c>
      <c r="D352" s="10">
        <v>1163.4000000000001</v>
      </c>
      <c r="E352" s="10">
        <f>VLOOKUP(C352,데이터!$N:$P,2,0)</f>
        <v>28.088539999999998</v>
      </c>
      <c r="F352" s="10">
        <f>VLOOKUP(C352,데이터!$N:$P,3,0)</f>
        <v>108.82640000000001</v>
      </c>
      <c r="H352" s="6">
        <f t="shared" si="91"/>
        <v>0.97034473729029447</v>
      </c>
      <c r="I352" s="6">
        <f t="shared" si="86"/>
        <v>1.0670196389877526</v>
      </c>
      <c r="AM352" s="1">
        <f t="shared" si="87"/>
        <v>41051</v>
      </c>
      <c r="AN352" s="2">
        <f t="shared" si="88"/>
        <v>1163.4000000000001</v>
      </c>
      <c r="AO352" s="2">
        <f t="shared" si="89"/>
        <v>28.088539999999998</v>
      </c>
      <c r="AP352" s="2">
        <f t="shared" si="90"/>
        <v>108.82640000000001</v>
      </c>
      <c r="AR352" s="40">
        <f t="shared" si="92"/>
        <v>-1.8382908195266889E-3</v>
      </c>
      <c r="AS352" s="40">
        <f t="shared" si="93"/>
        <v>1.7434207498365772E-3</v>
      </c>
      <c r="AU352" s="42">
        <f t="shared" si="94"/>
        <v>1.2828657766110671E-5</v>
      </c>
    </row>
    <row r="353" spans="2:47" x14ac:dyDescent="0.3">
      <c r="B353" s="6">
        <f t="shared" si="85"/>
        <v>2012</v>
      </c>
      <c r="C353" s="5">
        <v>41052</v>
      </c>
      <c r="D353" s="10">
        <v>1172.7</v>
      </c>
      <c r="E353" s="10">
        <f>VLOOKUP(C353,데이터!$N:$P,2,0)</f>
        <v>28.179095</v>
      </c>
      <c r="F353" s="10">
        <f>VLOOKUP(C353,데이터!$N:$P,3,0)</f>
        <v>108.884</v>
      </c>
      <c r="H353" s="6">
        <f t="shared" si="91"/>
        <v>0.97347304398353396</v>
      </c>
      <c r="I353" s="6">
        <f t="shared" si="86"/>
        <v>1.067584394701492</v>
      </c>
      <c r="AM353" s="1">
        <f t="shared" si="87"/>
        <v>41052</v>
      </c>
      <c r="AN353" s="2">
        <f t="shared" si="88"/>
        <v>1172.7</v>
      </c>
      <c r="AO353" s="2">
        <f t="shared" si="89"/>
        <v>28.179095</v>
      </c>
      <c r="AP353" s="2">
        <f t="shared" si="90"/>
        <v>108.884</v>
      </c>
      <c r="AR353" s="40">
        <f t="shared" si="92"/>
        <v>3.2239126704343146E-3</v>
      </c>
      <c r="AS353" s="40">
        <f t="shared" si="93"/>
        <v>5.2928333566115704E-4</v>
      </c>
      <c r="AU353" s="42">
        <f t="shared" si="94"/>
        <v>7.2610272518200298E-6</v>
      </c>
    </row>
    <row r="354" spans="2:47" x14ac:dyDescent="0.3">
      <c r="B354" s="6">
        <f t="shared" si="85"/>
        <v>2012</v>
      </c>
      <c r="C354" s="5">
        <v>41053</v>
      </c>
      <c r="D354" s="10">
        <v>1180.25</v>
      </c>
      <c r="E354" s="10">
        <f>VLOOKUP(C354,데이터!$N:$P,2,0)</f>
        <v>28.064059999999998</v>
      </c>
      <c r="F354" s="10">
        <f>VLOOKUP(C354,데이터!$N:$P,3,0)</f>
        <v>109.098</v>
      </c>
      <c r="H354" s="6">
        <f t="shared" si="91"/>
        <v>0.96949905292332961</v>
      </c>
      <c r="I354" s="6">
        <f t="shared" si="86"/>
        <v>1.0696826190546211</v>
      </c>
      <c r="AM354" s="1">
        <f t="shared" si="87"/>
        <v>41053</v>
      </c>
      <c r="AN354" s="2">
        <f t="shared" si="88"/>
        <v>1180.25</v>
      </c>
      <c r="AO354" s="2">
        <f t="shared" si="89"/>
        <v>28.064059999999998</v>
      </c>
      <c r="AP354" s="2">
        <f t="shared" si="90"/>
        <v>109.098</v>
      </c>
      <c r="AR354" s="40">
        <f t="shared" si="92"/>
        <v>-4.0822815636911702E-3</v>
      </c>
      <c r="AS354" s="40">
        <f t="shared" si="93"/>
        <v>1.9653943646449346E-3</v>
      </c>
      <c r="AU354" s="42">
        <f t="shared" si="94"/>
        <v>3.6574384134175965E-5</v>
      </c>
    </row>
    <row r="355" spans="2:47" x14ac:dyDescent="0.3">
      <c r="B355" s="6">
        <f t="shared" si="85"/>
        <v>2012</v>
      </c>
      <c r="C355" s="5">
        <v>41054</v>
      </c>
      <c r="D355" s="10">
        <v>1185.3</v>
      </c>
      <c r="E355" s="10">
        <f>VLOOKUP(C355,데이터!$N:$P,2,0)</f>
        <v>28.056444999999997</v>
      </c>
      <c r="F355" s="10">
        <f>VLOOKUP(C355,데이터!$N:$P,3,0)</f>
        <v>108.7441</v>
      </c>
      <c r="H355" s="6">
        <f t="shared" si="91"/>
        <v>0.96923598566620384</v>
      </c>
      <c r="I355" s="6">
        <f t="shared" si="86"/>
        <v>1.0662127050426005</v>
      </c>
      <c r="AM355" s="1">
        <f t="shared" si="87"/>
        <v>41054</v>
      </c>
      <c r="AN355" s="2">
        <f t="shared" si="88"/>
        <v>1185.3</v>
      </c>
      <c r="AO355" s="2">
        <f t="shared" si="89"/>
        <v>28.056444999999997</v>
      </c>
      <c r="AP355" s="2">
        <f t="shared" si="90"/>
        <v>108.7441</v>
      </c>
      <c r="AR355" s="40">
        <f t="shared" si="92"/>
        <v>-2.7134349057122975E-4</v>
      </c>
      <c r="AS355" s="40">
        <f t="shared" si="93"/>
        <v>-3.2438724816219455E-3</v>
      </c>
      <c r="AU355" s="42">
        <f t="shared" si="94"/>
        <v>8.8359286026369855E-6</v>
      </c>
    </row>
    <row r="356" spans="2:47" x14ac:dyDescent="0.3">
      <c r="B356" s="6">
        <f t="shared" si="85"/>
        <v>2012</v>
      </c>
      <c r="C356" s="5">
        <v>41058</v>
      </c>
      <c r="D356" s="10">
        <v>1174.75</v>
      </c>
      <c r="E356" s="10">
        <f>VLOOKUP(C356,데이터!$N:$P,2,0)</f>
        <v>28.446629999999999</v>
      </c>
      <c r="F356" s="10">
        <f>VLOOKUP(C356,데이터!$N:$P,3,0)</f>
        <v>110.0612</v>
      </c>
      <c r="H356" s="6">
        <f t="shared" si="91"/>
        <v>0.98271528937225661</v>
      </c>
      <c r="I356" s="6">
        <f t="shared" si="86"/>
        <v>1.0791265896010418</v>
      </c>
      <c r="AM356" s="1">
        <f t="shared" si="87"/>
        <v>41058</v>
      </c>
      <c r="AN356" s="2">
        <f t="shared" si="88"/>
        <v>1174.75</v>
      </c>
      <c r="AO356" s="2">
        <f t="shared" si="89"/>
        <v>28.446629999999999</v>
      </c>
      <c r="AP356" s="2">
        <f t="shared" si="90"/>
        <v>110.0612</v>
      </c>
      <c r="AR356" s="40">
        <f t="shared" si="92"/>
        <v>1.3907143260666111E-2</v>
      </c>
      <c r="AS356" s="40">
        <f t="shared" si="93"/>
        <v>1.2111921474360354E-2</v>
      </c>
      <c r="AU356" s="42">
        <f t="shared" si="94"/>
        <v>3.2228212620268303E-6</v>
      </c>
    </row>
    <row r="357" spans="2:47" x14ac:dyDescent="0.3">
      <c r="B357" s="6">
        <f t="shared" si="85"/>
        <v>2012</v>
      </c>
      <c r="C357" s="5">
        <v>41059</v>
      </c>
      <c r="D357" s="10">
        <v>1176.25</v>
      </c>
      <c r="E357" s="10">
        <f>VLOOKUP(C357,데이터!$N:$P,2,0)</f>
        <v>27.995199999999997</v>
      </c>
      <c r="F357" s="10">
        <f>VLOOKUP(C357,데이터!$N:$P,3,0)</f>
        <v>108.46420000000001</v>
      </c>
      <c r="H357" s="6">
        <f t="shared" si="91"/>
        <v>0.96712022018194055</v>
      </c>
      <c r="I357" s="6">
        <f t="shared" si="86"/>
        <v>1.0634683452461478</v>
      </c>
      <c r="AM357" s="1">
        <f t="shared" si="87"/>
        <v>41059</v>
      </c>
      <c r="AN357" s="2">
        <f t="shared" si="88"/>
        <v>1176.25</v>
      </c>
      <c r="AO357" s="2">
        <f t="shared" si="89"/>
        <v>27.995199999999997</v>
      </c>
      <c r="AP357" s="2">
        <f t="shared" si="90"/>
        <v>108.46420000000001</v>
      </c>
      <c r="AR357" s="40">
        <f t="shared" si="92"/>
        <v>-1.586936659983984E-2</v>
      </c>
      <c r="AS357" s="40">
        <f t="shared" si="93"/>
        <v>-1.451010892121829E-2</v>
      </c>
      <c r="AU357" s="42">
        <f t="shared" si="94"/>
        <v>1.8475814368916461E-6</v>
      </c>
    </row>
    <row r="358" spans="2:47" x14ac:dyDescent="0.3">
      <c r="B358" s="6">
        <f t="shared" si="85"/>
        <v>2012</v>
      </c>
      <c r="C358" s="5">
        <v>41060</v>
      </c>
      <c r="D358" s="10">
        <v>1179.93</v>
      </c>
      <c r="E358" s="10">
        <f>VLOOKUP(C358,데이터!$N:$P,2,0)</f>
        <v>27.855369999999997</v>
      </c>
      <c r="F358" s="10">
        <f>VLOOKUP(C358,데이터!$N:$P,3,0)</f>
        <v>108.2255</v>
      </c>
      <c r="H358" s="6">
        <f t="shared" si="91"/>
        <v>0.96228966278681416</v>
      </c>
      <c r="I358" s="6">
        <f t="shared" si="86"/>
        <v>1.0611279426616058</v>
      </c>
      <c r="AM358" s="1">
        <f t="shared" si="87"/>
        <v>41060</v>
      </c>
      <c r="AN358" s="2">
        <f t="shared" si="88"/>
        <v>1179.93</v>
      </c>
      <c r="AO358" s="2">
        <f t="shared" si="89"/>
        <v>27.855369999999997</v>
      </c>
      <c r="AP358" s="2">
        <f t="shared" si="90"/>
        <v>108.2255</v>
      </c>
      <c r="AR358" s="40">
        <f t="shared" si="92"/>
        <v>-4.9947848202549494E-3</v>
      </c>
      <c r="AS358" s="40">
        <f t="shared" si="93"/>
        <v>-2.2007261382097631E-3</v>
      </c>
      <c r="AU358" s="42">
        <f t="shared" si="94"/>
        <v>7.8067639187120838E-6</v>
      </c>
    </row>
    <row r="359" spans="2:47" x14ac:dyDescent="0.3">
      <c r="B359" s="6">
        <f t="shared" si="85"/>
        <v>2012</v>
      </c>
      <c r="C359" s="5">
        <v>41061</v>
      </c>
      <c r="D359" s="10">
        <v>1177.75</v>
      </c>
      <c r="E359" s="10">
        <f>VLOOKUP(C359,데이터!$N:$P,2,0)</f>
        <v>27.002984999999999</v>
      </c>
      <c r="F359" s="10">
        <f>VLOOKUP(C359,데이터!$N:$P,3,0)</f>
        <v>105.50069999999999</v>
      </c>
      <c r="H359" s="6">
        <f t="shared" si="91"/>
        <v>0.93284323022409699</v>
      </c>
      <c r="I359" s="6">
        <f t="shared" si="86"/>
        <v>1.034411859869987</v>
      </c>
      <c r="AM359" s="1">
        <f t="shared" si="87"/>
        <v>41061</v>
      </c>
      <c r="AN359" s="2">
        <f t="shared" si="88"/>
        <v>1177.75</v>
      </c>
      <c r="AO359" s="2">
        <f t="shared" si="89"/>
        <v>27.002984999999999</v>
      </c>
      <c r="AP359" s="2">
        <f t="shared" si="90"/>
        <v>105.50069999999999</v>
      </c>
      <c r="AR359" s="40">
        <f t="shared" si="92"/>
        <v>-3.0600383337216375E-2</v>
      </c>
      <c r="AS359" s="40">
        <f t="shared" si="93"/>
        <v>-2.5177060859039702E-2</v>
      </c>
      <c r="AU359" s="42">
        <f t="shared" si="94"/>
        <v>2.941242670229637E-5</v>
      </c>
    </row>
    <row r="360" spans="2:47" x14ac:dyDescent="0.3">
      <c r="B360" s="6">
        <f t="shared" si="85"/>
        <v>2012</v>
      </c>
      <c r="C360" s="5">
        <v>41064</v>
      </c>
      <c r="D360" s="10">
        <v>1181.9000000000001</v>
      </c>
      <c r="E360" s="10">
        <f>VLOOKUP(C360,데이터!$N:$P,2,0)</f>
        <v>27.035564999999998</v>
      </c>
      <c r="F360" s="10">
        <f>VLOOKUP(C360,데이터!$N:$P,3,0)</f>
        <v>105.4513</v>
      </c>
      <c r="H360" s="6">
        <f t="shared" si="91"/>
        <v>0.93396873662424862</v>
      </c>
      <c r="I360" s="6">
        <f t="shared" si="86"/>
        <v>1.033927503407162</v>
      </c>
      <c r="AM360" s="1">
        <f t="shared" si="87"/>
        <v>41064</v>
      </c>
      <c r="AN360" s="2">
        <f t="shared" si="88"/>
        <v>1181.9000000000001</v>
      </c>
      <c r="AO360" s="2">
        <f t="shared" si="89"/>
        <v>27.035564999999998</v>
      </c>
      <c r="AP360" s="2">
        <f t="shared" si="90"/>
        <v>105.4513</v>
      </c>
      <c r="AR360" s="40">
        <f t="shared" si="92"/>
        <v>1.2065332777098092E-3</v>
      </c>
      <c r="AS360" s="40">
        <f t="shared" si="93"/>
        <v>-4.6824333866968271E-4</v>
      </c>
      <c r="AU360" s="42">
        <f t="shared" si="94"/>
        <v>2.8048767147715399E-6</v>
      </c>
    </row>
    <row r="361" spans="2:47" x14ac:dyDescent="0.3">
      <c r="B361" s="6">
        <f t="shared" si="85"/>
        <v>2012</v>
      </c>
      <c r="C361" s="5">
        <v>41065</v>
      </c>
      <c r="D361" s="10">
        <v>1180.2</v>
      </c>
      <c r="E361" s="10">
        <f>VLOOKUP(C361,데이터!$N:$P,2,0)</f>
        <v>27.301570000000005</v>
      </c>
      <c r="F361" s="10">
        <f>VLOOKUP(C361,데이터!$N:$P,3,0)</f>
        <v>106.24979999999999</v>
      </c>
      <c r="H361" s="6">
        <f t="shared" si="91"/>
        <v>0.94315812674003641</v>
      </c>
      <c r="I361" s="6">
        <f t="shared" si="86"/>
        <v>1.0417566255846089</v>
      </c>
      <c r="AM361" s="1">
        <f t="shared" si="87"/>
        <v>41065</v>
      </c>
      <c r="AN361" s="2">
        <f t="shared" si="88"/>
        <v>1180.2</v>
      </c>
      <c r="AO361" s="2">
        <f t="shared" si="89"/>
        <v>27.301570000000005</v>
      </c>
      <c r="AP361" s="2">
        <f t="shared" si="90"/>
        <v>106.24979999999999</v>
      </c>
      <c r="AR361" s="40">
        <f t="shared" si="92"/>
        <v>9.83907678644802E-3</v>
      </c>
      <c r="AS361" s="40">
        <f t="shared" si="93"/>
        <v>7.57221580008971E-3</v>
      </c>
      <c r="AU361" s="42">
        <f t="shared" si="94"/>
        <v>5.1386587314733702E-6</v>
      </c>
    </row>
    <row r="362" spans="2:47" x14ac:dyDescent="0.3">
      <c r="B362" s="6">
        <f t="shared" si="85"/>
        <v>2012</v>
      </c>
      <c r="C362" s="5">
        <v>41066</v>
      </c>
      <c r="D362" s="10">
        <v>1180.2</v>
      </c>
      <c r="E362" s="10">
        <f>VLOOKUP(C362,데이터!$N:$P,2,0)</f>
        <v>28.011965</v>
      </c>
      <c r="F362" s="10">
        <f>VLOOKUP(C362,데이터!$N:$P,3,0)</f>
        <v>108.637</v>
      </c>
      <c r="H362" s="6">
        <f t="shared" si="91"/>
        <v>0.96769938269877742</v>
      </c>
      <c r="I362" s="6">
        <f t="shared" si="86"/>
        <v>1.0651626123873659</v>
      </c>
      <c r="AM362" s="1">
        <f t="shared" si="87"/>
        <v>41066</v>
      </c>
      <c r="AN362" s="2">
        <f t="shared" si="88"/>
        <v>1180.2</v>
      </c>
      <c r="AO362" s="2">
        <f t="shared" si="89"/>
        <v>28.011965</v>
      </c>
      <c r="AP362" s="2">
        <f t="shared" si="90"/>
        <v>108.637</v>
      </c>
      <c r="AR362" s="40">
        <f t="shared" si="92"/>
        <v>2.6020298466351788E-2</v>
      </c>
      <c r="AS362" s="40">
        <f t="shared" si="93"/>
        <v>2.2467806998224926E-2</v>
      </c>
      <c r="AU362" s="42">
        <f t="shared" si="94"/>
        <v>1.2620195631114143E-5</v>
      </c>
    </row>
    <row r="363" spans="2:47" x14ac:dyDescent="0.3">
      <c r="B363" s="6">
        <f t="shared" si="85"/>
        <v>2012</v>
      </c>
      <c r="C363" s="5">
        <v>41067</v>
      </c>
      <c r="D363" s="10">
        <v>1171.48</v>
      </c>
      <c r="E363" s="10">
        <f>VLOOKUP(C363,데이터!$N:$P,2,0)</f>
        <v>27.922345</v>
      </c>
      <c r="F363" s="10">
        <f>VLOOKUP(C363,데이터!$N:$P,3,0)</f>
        <v>108.7029</v>
      </c>
      <c r="H363" s="6">
        <f t="shared" si="91"/>
        <v>0.96460337645010963</v>
      </c>
      <c r="I363" s="6">
        <f t="shared" si="86"/>
        <v>1.0658087478306895</v>
      </c>
      <c r="AM363" s="1">
        <f t="shared" si="87"/>
        <v>41067</v>
      </c>
      <c r="AN363" s="2">
        <f t="shared" si="88"/>
        <v>1171.48</v>
      </c>
      <c r="AO363" s="2">
        <f t="shared" si="89"/>
        <v>27.922345</v>
      </c>
      <c r="AP363" s="2">
        <f t="shared" si="90"/>
        <v>108.7029</v>
      </c>
      <c r="AR363" s="40">
        <f t="shared" si="92"/>
        <v>-3.1993471361255743E-3</v>
      </c>
      <c r="AS363" s="40">
        <f t="shared" si="93"/>
        <v>6.0660732531281347E-4</v>
      </c>
      <c r="AU363" s="42">
        <f t="shared" si="94"/>
        <v>1.4485289362542768E-5</v>
      </c>
    </row>
    <row r="364" spans="2:47" x14ac:dyDescent="0.3">
      <c r="B364" s="6">
        <f t="shared" si="85"/>
        <v>2012</v>
      </c>
      <c r="C364" s="5">
        <v>41068</v>
      </c>
      <c r="D364" s="10">
        <v>1175.33</v>
      </c>
      <c r="E364" s="10">
        <f>VLOOKUP(C364,데이터!$N:$P,2,0)</f>
        <v>28.146885000000005</v>
      </c>
      <c r="F364" s="10">
        <f>VLOOKUP(C364,데이터!$N:$P,3,0)</f>
        <v>109.5673</v>
      </c>
      <c r="H364" s="6">
        <f t="shared" si="91"/>
        <v>0.97236031957749069</v>
      </c>
      <c r="I364" s="6">
        <f t="shared" si="86"/>
        <v>1.07428400545146</v>
      </c>
      <c r="AM364" s="1">
        <f t="shared" si="87"/>
        <v>41068</v>
      </c>
      <c r="AN364" s="2">
        <f t="shared" si="88"/>
        <v>1175.33</v>
      </c>
      <c r="AO364" s="2">
        <f t="shared" si="89"/>
        <v>28.146885000000005</v>
      </c>
      <c r="AP364" s="2">
        <f t="shared" si="90"/>
        <v>109.5673</v>
      </c>
      <c r="AR364" s="40">
        <f t="shared" si="92"/>
        <v>8.0415881975530734E-3</v>
      </c>
      <c r="AS364" s="40">
        <f t="shared" si="93"/>
        <v>7.9519497639897185E-3</v>
      </c>
      <c r="AU364" s="42">
        <f t="shared" si="94"/>
        <v>8.0350487716919863E-9</v>
      </c>
    </row>
    <row r="365" spans="2:47" x14ac:dyDescent="0.3">
      <c r="B365" s="6">
        <f t="shared" si="85"/>
        <v>2012</v>
      </c>
      <c r="C365" s="5">
        <v>41071</v>
      </c>
      <c r="D365" s="10">
        <v>1165.8499999999999</v>
      </c>
      <c r="E365" s="10">
        <f>VLOOKUP(C365,데이터!$N:$P,2,0)</f>
        <v>27.724534999999999</v>
      </c>
      <c r="F365" s="10">
        <f>VLOOKUP(C365,데이터!$N:$P,3,0)</f>
        <v>108.1802</v>
      </c>
      <c r="H365" s="6">
        <f t="shared" si="91"/>
        <v>0.95776984603224558</v>
      </c>
      <c r="I365" s="6">
        <f t="shared" si="86"/>
        <v>1.0606837858242379</v>
      </c>
      <c r="AM365" s="1">
        <f t="shared" si="87"/>
        <v>41071</v>
      </c>
      <c r="AN365" s="2">
        <f t="shared" si="88"/>
        <v>1165.8499999999999</v>
      </c>
      <c r="AO365" s="2">
        <f t="shared" si="89"/>
        <v>27.724534999999999</v>
      </c>
      <c r="AP365" s="2">
        <f t="shared" si="90"/>
        <v>108.1802</v>
      </c>
      <c r="AR365" s="40">
        <f t="shared" si="92"/>
        <v>-1.5005212832610249E-2</v>
      </c>
      <c r="AS365" s="40">
        <f t="shared" si="93"/>
        <v>-1.2659799045883213E-2</v>
      </c>
      <c r="AU365" s="42">
        <f t="shared" si="94"/>
        <v>5.5009658309692508E-6</v>
      </c>
    </row>
    <row r="366" spans="2:47" x14ac:dyDescent="0.3">
      <c r="B366" s="6">
        <f t="shared" si="85"/>
        <v>2012</v>
      </c>
      <c r="C366" s="5">
        <v>41072</v>
      </c>
      <c r="D366" s="10">
        <v>1170.53</v>
      </c>
      <c r="E366" s="10">
        <f>VLOOKUP(C366,데이터!$N:$P,2,0)</f>
        <v>28.075994999999995</v>
      </c>
      <c r="F366" s="10">
        <f>VLOOKUP(C366,데이터!$N:$P,3,0)</f>
        <v>109.4191</v>
      </c>
      <c r="H366" s="6">
        <f t="shared" si="91"/>
        <v>0.9699113585981548</v>
      </c>
      <c r="I366" s="6">
        <f t="shared" si="86"/>
        <v>1.0728309360629846</v>
      </c>
      <c r="AM366" s="1">
        <f t="shared" si="87"/>
        <v>41072</v>
      </c>
      <c r="AN366" s="2">
        <f t="shared" si="88"/>
        <v>1170.53</v>
      </c>
      <c r="AO366" s="2">
        <f t="shared" si="89"/>
        <v>28.075994999999995</v>
      </c>
      <c r="AP366" s="2">
        <f t="shared" si="90"/>
        <v>109.4191</v>
      </c>
      <c r="AR366" s="40">
        <f t="shared" si="92"/>
        <v>1.2676858241265299E-2</v>
      </c>
      <c r="AS366" s="40">
        <f t="shared" si="93"/>
        <v>1.1452188108360017E-2</v>
      </c>
      <c r="AU366" s="42">
        <f t="shared" si="94"/>
        <v>1.499816934430239E-6</v>
      </c>
    </row>
    <row r="367" spans="2:47" x14ac:dyDescent="0.3">
      <c r="B367" s="6">
        <f t="shared" si="85"/>
        <v>2012</v>
      </c>
      <c r="C367" s="5">
        <v>41073</v>
      </c>
      <c r="D367" s="10">
        <v>1168.3499999999999</v>
      </c>
      <c r="E367" s="10">
        <f>VLOOKUP(C367,데이터!$N:$P,2,0)</f>
        <v>27.829845000000006</v>
      </c>
      <c r="F367" s="10">
        <f>VLOOKUP(C367,데이터!$N:$P,3,0)</f>
        <v>108.71939999999999</v>
      </c>
      <c r="H367" s="6">
        <f t="shared" si="91"/>
        <v>0.96140787792297566</v>
      </c>
      <c r="I367" s="6">
        <f t="shared" si="86"/>
        <v>1.0659705268111879</v>
      </c>
      <c r="AM367" s="1">
        <f t="shared" si="87"/>
        <v>41073</v>
      </c>
      <c r="AN367" s="2">
        <f t="shared" si="88"/>
        <v>1168.3499999999999</v>
      </c>
      <c r="AO367" s="2">
        <f t="shared" si="89"/>
        <v>27.829845000000006</v>
      </c>
      <c r="AP367" s="2">
        <f t="shared" si="90"/>
        <v>108.71939999999999</v>
      </c>
      <c r="AR367" s="40">
        <f t="shared" si="92"/>
        <v>-8.7672761018795509E-3</v>
      </c>
      <c r="AS367" s="40">
        <f t="shared" si="93"/>
        <v>-6.3946788083616424E-3</v>
      </c>
      <c r="AU367" s="42">
        <f t="shared" si="94"/>
        <v>5.6292179172085047E-6</v>
      </c>
    </row>
    <row r="368" spans="2:47" x14ac:dyDescent="0.3">
      <c r="B368" s="6">
        <f t="shared" si="85"/>
        <v>2012</v>
      </c>
      <c r="C368" s="5">
        <v>41074</v>
      </c>
      <c r="D368" s="10">
        <v>1166.3</v>
      </c>
      <c r="E368" s="10">
        <f>VLOOKUP(C368,데이터!$N:$P,2,0)</f>
        <v>28.00543</v>
      </c>
      <c r="F368" s="10">
        <f>VLOOKUP(C368,데이터!$N:$P,3,0)</f>
        <v>109.87179999999999</v>
      </c>
      <c r="H368" s="6">
        <f t="shared" si="91"/>
        <v>0.9674736250460767</v>
      </c>
      <c r="I368" s="6">
        <f t="shared" si="86"/>
        <v>1.0772695630006557</v>
      </c>
      <c r="AM368" s="1">
        <f t="shared" si="87"/>
        <v>41074</v>
      </c>
      <c r="AN368" s="2">
        <f t="shared" si="88"/>
        <v>1166.3</v>
      </c>
      <c r="AO368" s="2">
        <f t="shared" si="89"/>
        <v>28.00543</v>
      </c>
      <c r="AP368" s="2">
        <f t="shared" si="90"/>
        <v>109.87179999999999</v>
      </c>
      <c r="AR368" s="40">
        <f t="shared" si="92"/>
        <v>6.3092338458943242E-3</v>
      </c>
      <c r="AS368" s="40">
        <f t="shared" si="93"/>
        <v>1.0599764163525593E-2</v>
      </c>
      <c r="AU368" s="42">
        <f t="shared" si="94"/>
        <v>1.8408650406513079E-5</v>
      </c>
    </row>
    <row r="369" spans="2:47" x14ac:dyDescent="0.3">
      <c r="B369" s="6">
        <f t="shared" si="85"/>
        <v>2012</v>
      </c>
      <c r="C369" s="5">
        <v>41075</v>
      </c>
      <c r="D369" s="10">
        <v>1165.7</v>
      </c>
      <c r="E369" s="10">
        <f>VLOOKUP(C369,데이터!$N:$P,2,0)</f>
        <v>28.379529999999995</v>
      </c>
      <c r="F369" s="10">
        <f>VLOOKUP(C369,데이터!$N:$P,3,0)</f>
        <v>110.9958</v>
      </c>
      <c r="H369" s="6">
        <f t="shared" si="91"/>
        <v>0.98039725746770823</v>
      </c>
      <c r="I369" s="6">
        <f t="shared" si="86"/>
        <v>1.0882901432479326</v>
      </c>
      <c r="AM369" s="1">
        <f t="shared" si="87"/>
        <v>41075</v>
      </c>
      <c r="AN369" s="2">
        <f t="shared" si="88"/>
        <v>1165.7</v>
      </c>
      <c r="AO369" s="2">
        <f t="shared" si="89"/>
        <v>28.379529999999995</v>
      </c>
      <c r="AP369" s="2">
        <f t="shared" si="90"/>
        <v>110.9958</v>
      </c>
      <c r="AR369" s="40">
        <f t="shared" si="92"/>
        <v>1.3358123763855589E-2</v>
      </c>
      <c r="AS369" s="40">
        <f t="shared" si="93"/>
        <v>1.0230104540018603E-2</v>
      </c>
      <c r="AU369" s="42">
        <f t="shared" si="94"/>
        <v>9.7845042646937423E-6</v>
      </c>
    </row>
    <row r="370" spans="2:47" x14ac:dyDescent="0.3">
      <c r="B370" s="6">
        <f t="shared" si="85"/>
        <v>2012</v>
      </c>
      <c r="C370" s="5">
        <v>41078</v>
      </c>
      <c r="D370" s="10">
        <v>1157.23</v>
      </c>
      <c r="E370" s="10">
        <f>VLOOKUP(C370,데이터!$N:$P,2,0)</f>
        <v>28.581999999999997</v>
      </c>
      <c r="F370" s="10">
        <f>VLOOKUP(C370,데이터!$N:$P,3,0)</f>
        <v>111.2109</v>
      </c>
      <c r="H370" s="6">
        <f t="shared" si="91"/>
        <v>0.98739177191947991</v>
      </c>
      <c r="I370" s="6">
        <f t="shared" si="86"/>
        <v>1.0903991528664283</v>
      </c>
      <c r="AM370" s="1">
        <f t="shared" si="87"/>
        <v>41078</v>
      </c>
      <c r="AN370" s="2">
        <f t="shared" si="88"/>
        <v>1157.23</v>
      </c>
      <c r="AO370" s="2">
        <f t="shared" si="89"/>
        <v>28.581999999999997</v>
      </c>
      <c r="AP370" s="2">
        <f t="shared" si="90"/>
        <v>111.2109</v>
      </c>
      <c r="AR370" s="40">
        <f t="shared" si="92"/>
        <v>7.1343676234243425E-3</v>
      </c>
      <c r="AS370" s="40">
        <f t="shared" si="93"/>
        <v>1.9379111642061631E-3</v>
      </c>
      <c r="AU370" s="42">
        <f t="shared" si="94"/>
        <v>2.7003159732550339E-5</v>
      </c>
    </row>
    <row r="371" spans="2:47" x14ac:dyDescent="0.3">
      <c r="B371" s="6">
        <f t="shared" si="85"/>
        <v>2012</v>
      </c>
      <c r="C371" s="5">
        <v>41079</v>
      </c>
      <c r="D371" s="10">
        <v>1156.43</v>
      </c>
      <c r="E371" s="10">
        <f>VLOOKUP(C371,데이터!$N:$P,2,0)</f>
        <v>28.941865</v>
      </c>
      <c r="F371" s="10">
        <f>VLOOKUP(C371,데이터!$N:$P,3,0)</f>
        <v>112.28660000000001</v>
      </c>
      <c r="H371" s="6">
        <f t="shared" si="91"/>
        <v>0.99982364302723314</v>
      </c>
      <c r="I371" s="6">
        <f t="shared" si="86"/>
        <v>1.1009461619162466</v>
      </c>
      <c r="AM371" s="1">
        <f t="shared" si="87"/>
        <v>41079</v>
      </c>
      <c r="AN371" s="2">
        <f t="shared" si="88"/>
        <v>1156.43</v>
      </c>
      <c r="AO371" s="2">
        <f t="shared" si="89"/>
        <v>28.941865</v>
      </c>
      <c r="AP371" s="2">
        <f t="shared" si="90"/>
        <v>112.28660000000001</v>
      </c>
      <c r="AR371" s="40">
        <f t="shared" si="92"/>
        <v>1.2590616471905403E-2</v>
      </c>
      <c r="AS371" s="40">
        <f t="shared" si="93"/>
        <v>9.672613026241228E-3</v>
      </c>
      <c r="AU371" s="42">
        <f t="shared" si="94"/>
        <v>8.5147441089079951E-6</v>
      </c>
    </row>
    <row r="372" spans="2:47" x14ac:dyDescent="0.3">
      <c r="B372" s="6">
        <f t="shared" si="85"/>
        <v>2012</v>
      </c>
      <c r="C372" s="5">
        <v>41080</v>
      </c>
      <c r="D372" s="10">
        <v>1151.03</v>
      </c>
      <c r="E372" s="10">
        <f>VLOOKUP(C372,데이터!$N:$P,2,0)</f>
        <v>29.003039999999999</v>
      </c>
      <c r="F372" s="10">
        <f>VLOOKUP(C372,데이터!$N:$P,3,0)</f>
        <v>112.1046</v>
      </c>
      <c r="H372" s="6">
        <f t="shared" si="91"/>
        <v>1.0019369902963946</v>
      </c>
      <c r="I372" s="6">
        <f t="shared" si="86"/>
        <v>1.0991616907374171</v>
      </c>
      <c r="AM372" s="1">
        <f t="shared" si="87"/>
        <v>41080</v>
      </c>
      <c r="AN372" s="2">
        <f t="shared" si="88"/>
        <v>1151.03</v>
      </c>
      <c r="AO372" s="2">
        <f t="shared" si="89"/>
        <v>29.003039999999999</v>
      </c>
      <c r="AP372" s="2">
        <f t="shared" si="90"/>
        <v>112.1046</v>
      </c>
      <c r="AR372" s="40">
        <f t="shared" si="92"/>
        <v>2.1137200384286903E-3</v>
      </c>
      <c r="AS372" s="40">
        <f t="shared" si="93"/>
        <v>-1.6208523545997444E-3</v>
      </c>
      <c r="AU372" s="42">
        <f t="shared" si="94"/>
        <v>1.3947030958770129E-5</v>
      </c>
    </row>
    <row r="373" spans="2:47" x14ac:dyDescent="0.3">
      <c r="B373" s="6">
        <f t="shared" si="85"/>
        <v>2012</v>
      </c>
      <c r="C373" s="5">
        <v>41081</v>
      </c>
      <c r="D373" s="10">
        <v>1151.5999999999999</v>
      </c>
      <c r="E373" s="10">
        <f>VLOOKUP(C373,데이터!$N:$P,2,0)</f>
        <v>28.180239999999998</v>
      </c>
      <c r="F373" s="10">
        <f>VLOOKUP(C373,데이터!$N:$P,3,0)</f>
        <v>109.5891</v>
      </c>
      <c r="H373" s="6">
        <f t="shared" si="91"/>
        <v>0.97351259907340992</v>
      </c>
      <c r="I373" s="6">
        <f t="shared" si="86"/>
        <v>1.0744977498014521</v>
      </c>
      <c r="AM373" s="1">
        <f t="shared" si="87"/>
        <v>41081</v>
      </c>
      <c r="AN373" s="2">
        <f t="shared" si="88"/>
        <v>1151.5999999999999</v>
      </c>
      <c r="AO373" s="2">
        <f t="shared" si="89"/>
        <v>28.180239999999998</v>
      </c>
      <c r="AP373" s="2">
        <f t="shared" si="90"/>
        <v>109.5891</v>
      </c>
      <c r="AR373" s="40">
        <f t="shared" si="92"/>
        <v>-2.8369439893197401E-2</v>
      </c>
      <c r="AS373" s="40">
        <f t="shared" si="93"/>
        <v>-2.2438865131314878E-2</v>
      </c>
      <c r="AU373" s="42">
        <f t="shared" si="94"/>
        <v>3.5171717006277951E-5</v>
      </c>
    </row>
    <row r="374" spans="2:47" x14ac:dyDescent="0.3">
      <c r="B374" s="6">
        <f t="shared" si="85"/>
        <v>2012</v>
      </c>
      <c r="C374" s="5">
        <v>41082</v>
      </c>
      <c r="D374" s="10">
        <v>1157.05</v>
      </c>
      <c r="E374" s="10">
        <f>VLOOKUP(C374,데이터!$N:$P,2,0)</f>
        <v>28.531470000000002</v>
      </c>
      <c r="F374" s="10">
        <f>VLOOKUP(C374,데이터!$N:$P,3,0)</f>
        <v>110.4331</v>
      </c>
      <c r="H374" s="6">
        <f t="shared" si="91"/>
        <v>0.985646166075414</v>
      </c>
      <c r="I374" s="6">
        <f t="shared" si="86"/>
        <v>1.0827729897736065</v>
      </c>
      <c r="AM374" s="1">
        <f t="shared" si="87"/>
        <v>41082</v>
      </c>
      <c r="AN374" s="2">
        <f t="shared" si="88"/>
        <v>1157.05</v>
      </c>
      <c r="AO374" s="2">
        <f t="shared" si="89"/>
        <v>28.531470000000002</v>
      </c>
      <c r="AP374" s="2">
        <f t="shared" si="90"/>
        <v>110.4331</v>
      </c>
      <c r="AR374" s="40">
        <f t="shared" si="92"/>
        <v>1.246369796708624E-2</v>
      </c>
      <c r="AS374" s="40">
        <f t="shared" si="93"/>
        <v>7.7014958604459949E-3</v>
      </c>
      <c r="AU374" s="42">
        <f t="shared" si="94"/>
        <v>2.267856890448879E-5</v>
      </c>
    </row>
    <row r="375" spans="2:47" x14ac:dyDescent="0.3">
      <c r="B375" s="6">
        <f t="shared" si="85"/>
        <v>2012</v>
      </c>
      <c r="C375" s="5">
        <v>41085</v>
      </c>
      <c r="D375" s="10">
        <v>1161.6500000000001</v>
      </c>
      <c r="E375" s="10">
        <f>VLOOKUP(C375,데이터!$N:$P,2,0)</f>
        <v>27.912479999999999</v>
      </c>
      <c r="F375" s="10">
        <f>VLOOKUP(C375,데이터!$N:$P,3,0)</f>
        <v>108.6623</v>
      </c>
      <c r="H375" s="6">
        <f t="shared" si="91"/>
        <v>0.96426258085043171</v>
      </c>
      <c r="I375" s="6">
        <f t="shared" si="86"/>
        <v>1.0654106734907973</v>
      </c>
      <c r="AM375" s="1">
        <f t="shared" si="87"/>
        <v>41085</v>
      </c>
      <c r="AN375" s="2">
        <f t="shared" si="88"/>
        <v>1161.6500000000001</v>
      </c>
      <c r="AO375" s="2">
        <f t="shared" si="89"/>
        <v>27.912479999999999</v>
      </c>
      <c r="AP375" s="2">
        <f t="shared" si="90"/>
        <v>108.6623</v>
      </c>
      <c r="AR375" s="40">
        <f t="shared" si="92"/>
        <v>-2.1694991530404995E-2</v>
      </c>
      <c r="AS375" s="40">
        <f t="shared" si="93"/>
        <v>-1.6035047463124674E-2</v>
      </c>
      <c r="AU375" s="42">
        <f t="shared" si="94"/>
        <v>3.2034966844741697E-5</v>
      </c>
    </row>
    <row r="376" spans="2:47" x14ac:dyDescent="0.3">
      <c r="B376" s="6">
        <f t="shared" si="85"/>
        <v>2012</v>
      </c>
      <c r="C376" s="5">
        <v>41086</v>
      </c>
      <c r="D376" s="10">
        <v>1158.3800000000001</v>
      </c>
      <c r="E376" s="10">
        <f>VLOOKUP(C376,데이터!$N:$P,2,0)</f>
        <v>28.079885000000001</v>
      </c>
      <c r="F376" s="10">
        <f>VLOOKUP(C376,데이터!$N:$P,3,0)</f>
        <v>109.2085</v>
      </c>
      <c r="H376" s="6">
        <f t="shared" si="91"/>
        <v>0.97004574226594442</v>
      </c>
      <c r="I376" s="6">
        <f t="shared" si="86"/>
        <v>1.0707660479846253</v>
      </c>
      <c r="AM376" s="1">
        <f t="shared" si="87"/>
        <v>41086</v>
      </c>
      <c r="AN376" s="2">
        <f t="shared" si="88"/>
        <v>1158.3800000000001</v>
      </c>
      <c r="AO376" s="2">
        <f t="shared" si="89"/>
        <v>28.079885000000001</v>
      </c>
      <c r="AP376" s="2">
        <f t="shared" si="90"/>
        <v>109.2085</v>
      </c>
      <c r="AR376" s="40">
        <f t="shared" si="92"/>
        <v>5.9974964603648484E-3</v>
      </c>
      <c r="AS376" s="40">
        <f t="shared" si="93"/>
        <v>5.0265823565303069E-3</v>
      </c>
      <c r="AU376" s="42">
        <f t="shared" si="94"/>
        <v>9.4267419702483076E-7</v>
      </c>
    </row>
    <row r="377" spans="2:47" x14ac:dyDescent="0.3">
      <c r="B377" s="6">
        <f t="shared" si="85"/>
        <v>2012</v>
      </c>
      <c r="C377" s="5">
        <v>41087</v>
      </c>
      <c r="D377" s="10">
        <v>1156.2</v>
      </c>
      <c r="E377" s="10">
        <f>VLOOKUP(C377,데이터!$N:$P,2,0)</f>
        <v>28.365389999999998</v>
      </c>
      <c r="F377" s="10">
        <f>VLOOKUP(C377,데이터!$N:$P,3,0)</f>
        <v>110.1956</v>
      </c>
      <c r="H377" s="6">
        <f t="shared" si="91"/>
        <v>0.97990877801718179</v>
      </c>
      <c r="I377" s="6">
        <f t="shared" si="86"/>
        <v>1.0804443529331009</v>
      </c>
      <c r="AM377" s="1">
        <f t="shared" si="87"/>
        <v>41087</v>
      </c>
      <c r="AN377" s="2">
        <f t="shared" si="88"/>
        <v>1156.2</v>
      </c>
      <c r="AO377" s="2">
        <f t="shared" si="89"/>
        <v>28.365389999999998</v>
      </c>
      <c r="AP377" s="2">
        <f t="shared" si="90"/>
        <v>110.1956</v>
      </c>
      <c r="AR377" s="40">
        <f t="shared" si="92"/>
        <v>1.0167598620863139E-2</v>
      </c>
      <c r="AS377" s="40">
        <f t="shared" si="93"/>
        <v>9.0386737296088704E-3</v>
      </c>
      <c r="AU377" s="42">
        <f t="shared" si="94"/>
        <v>1.2744714100934613E-6</v>
      </c>
    </row>
    <row r="378" spans="2:47" x14ac:dyDescent="0.3">
      <c r="B378" s="6">
        <f t="shared" si="85"/>
        <v>2012</v>
      </c>
      <c r="C378" s="5">
        <v>41088</v>
      </c>
      <c r="D378" s="10">
        <v>1154.33</v>
      </c>
      <c r="E378" s="10">
        <f>VLOOKUP(C378,데이터!$N:$P,2,0)</f>
        <v>28.203420000000001</v>
      </c>
      <c r="F378" s="10">
        <f>VLOOKUP(C378,데이터!$N:$P,3,0)</f>
        <v>109.87869999999999</v>
      </c>
      <c r="H378" s="6">
        <f t="shared" si="91"/>
        <v>0.97431337373134475</v>
      </c>
      <c r="I378" s="6">
        <f t="shared" si="86"/>
        <v>1.0773372160288643</v>
      </c>
      <c r="AM378" s="1">
        <f t="shared" si="87"/>
        <v>41088</v>
      </c>
      <c r="AN378" s="2">
        <f t="shared" si="88"/>
        <v>1154.33</v>
      </c>
      <c r="AO378" s="2">
        <f t="shared" si="89"/>
        <v>28.203420000000001</v>
      </c>
      <c r="AP378" s="2">
        <f t="shared" si="90"/>
        <v>109.87869999999999</v>
      </c>
      <c r="AR378" s="40">
        <f t="shared" si="92"/>
        <v>-5.7101277296027764E-3</v>
      </c>
      <c r="AS378" s="40">
        <f t="shared" si="93"/>
        <v>-2.8757954038092226E-3</v>
      </c>
      <c r="AU378" s="42">
        <f t="shared" si="94"/>
        <v>8.0334397330382961E-6</v>
      </c>
    </row>
    <row r="379" spans="2:47" x14ac:dyDescent="0.3">
      <c r="B379" s="6">
        <f t="shared" si="85"/>
        <v>2012</v>
      </c>
      <c r="C379" s="5">
        <v>41089</v>
      </c>
      <c r="D379" s="10">
        <v>1145.8800000000001</v>
      </c>
      <c r="E379" s="10">
        <f>VLOOKUP(C379,데이터!$N:$P,2,0)</f>
        <v>29.090965000000004</v>
      </c>
      <c r="F379" s="10">
        <f>VLOOKUP(C379,데이터!$N:$P,3,0)</f>
        <v>112.6217</v>
      </c>
      <c r="H379" s="6">
        <f t="shared" si="91"/>
        <v>1.0049744411936734</v>
      </c>
      <c r="I379" s="6">
        <f t="shared" si="86"/>
        <v>1.1042317459383661</v>
      </c>
      <c r="AM379" s="1">
        <f t="shared" si="87"/>
        <v>41089</v>
      </c>
      <c r="AN379" s="2">
        <f t="shared" si="88"/>
        <v>1145.8800000000001</v>
      </c>
      <c r="AO379" s="2">
        <f t="shared" si="89"/>
        <v>29.090965000000004</v>
      </c>
      <c r="AP379" s="2">
        <f t="shared" si="90"/>
        <v>112.6217</v>
      </c>
      <c r="AR379" s="40">
        <f t="shared" si="92"/>
        <v>3.1469410447385604E-2</v>
      </c>
      <c r="AS379" s="40">
        <f t="shared" si="93"/>
        <v>2.496389200090654E-2</v>
      </c>
      <c r="AU379" s="42">
        <f t="shared" si="94"/>
        <v>4.2321770257479371E-5</v>
      </c>
    </row>
    <row r="380" spans="2:47" x14ac:dyDescent="0.3">
      <c r="B380" s="6">
        <f t="shared" si="85"/>
        <v>2012</v>
      </c>
      <c r="C380" s="5">
        <v>41092</v>
      </c>
      <c r="D380" s="10">
        <v>1146</v>
      </c>
      <c r="E380" s="10">
        <f>VLOOKUP(C380,데이터!$N:$P,2,0)</f>
        <v>29.169405000000001</v>
      </c>
      <c r="F380" s="10">
        <f>VLOOKUP(C380,데이터!$N:$P,3,0)</f>
        <v>112.9569</v>
      </c>
      <c r="H380" s="6">
        <f t="shared" si="91"/>
        <v>1.007684223944683</v>
      </c>
      <c r="I380" s="6">
        <f t="shared" si="86"/>
        <v>1.1075183104391555</v>
      </c>
      <c r="AM380" s="1">
        <f t="shared" si="87"/>
        <v>41092</v>
      </c>
      <c r="AN380" s="2">
        <f t="shared" si="88"/>
        <v>1146</v>
      </c>
      <c r="AO380" s="2">
        <f t="shared" si="89"/>
        <v>29.169405000000001</v>
      </c>
      <c r="AP380" s="2">
        <f t="shared" si="90"/>
        <v>112.9569</v>
      </c>
      <c r="AR380" s="40">
        <f t="shared" si="92"/>
        <v>2.6963698179141016E-3</v>
      </c>
      <c r="AS380" s="40">
        <f t="shared" si="93"/>
        <v>2.9763358216046143E-3</v>
      </c>
      <c r="AU380" s="42">
        <f t="shared" si="94"/>
        <v>7.8380963222436189E-8</v>
      </c>
    </row>
    <row r="381" spans="2:47" x14ac:dyDescent="0.3">
      <c r="B381" s="6">
        <f t="shared" si="85"/>
        <v>2012</v>
      </c>
      <c r="C381" s="5">
        <v>41093</v>
      </c>
      <c r="D381" s="10">
        <v>1138.23</v>
      </c>
      <c r="E381" s="10">
        <f>VLOOKUP(C381,데이터!$N:$P,2,0)</f>
        <v>29.467169999999999</v>
      </c>
      <c r="F381" s="10">
        <f>VLOOKUP(C381,데이터!$N:$P,3,0)</f>
        <v>113.7032</v>
      </c>
      <c r="H381" s="6">
        <f t="shared" si="91"/>
        <v>1.0179707927980033</v>
      </c>
      <c r="I381" s="6">
        <f t="shared" si="86"/>
        <v>1.1148356227510259</v>
      </c>
      <c r="AM381" s="1">
        <f t="shared" si="87"/>
        <v>41093</v>
      </c>
      <c r="AN381" s="2">
        <f t="shared" si="88"/>
        <v>1138.23</v>
      </c>
      <c r="AO381" s="2">
        <f t="shared" si="89"/>
        <v>29.467169999999999</v>
      </c>
      <c r="AP381" s="2">
        <f t="shared" si="90"/>
        <v>113.7032</v>
      </c>
      <c r="AR381" s="40">
        <f t="shared" si="92"/>
        <v>1.0208127316960969E-2</v>
      </c>
      <c r="AS381" s="40">
        <f t="shared" si="93"/>
        <v>6.6069447727405972E-3</v>
      </c>
      <c r="AU381" s="42">
        <f t="shared" si="94"/>
        <v>1.2968515716797509E-5</v>
      </c>
    </row>
    <row r="382" spans="2:47" x14ac:dyDescent="0.3">
      <c r="B382" s="6">
        <f t="shared" si="85"/>
        <v>2012</v>
      </c>
      <c r="C382" s="5">
        <v>41095</v>
      </c>
      <c r="D382" s="10">
        <v>1135.1300000000001</v>
      </c>
      <c r="E382" s="10">
        <f>VLOOKUP(C382,데이터!$N:$P,2,0)</f>
        <v>29.337905000000003</v>
      </c>
      <c r="F382" s="10">
        <f>VLOOKUP(C382,데이터!$N:$P,3,0)</f>
        <v>113.18859999999999</v>
      </c>
      <c r="H382" s="6">
        <f t="shared" si="91"/>
        <v>1.0135052131535709</v>
      </c>
      <c r="I382" s="6">
        <f t="shared" si="86"/>
        <v>1.109790079516819</v>
      </c>
      <c r="AM382" s="1">
        <f t="shared" si="87"/>
        <v>41095</v>
      </c>
      <c r="AN382" s="2">
        <f t="shared" si="88"/>
        <v>1135.1300000000001</v>
      </c>
      <c r="AO382" s="2">
        <f t="shared" si="89"/>
        <v>29.337905000000003</v>
      </c>
      <c r="AP382" s="2">
        <f t="shared" si="90"/>
        <v>113.18859999999999</v>
      </c>
      <c r="AR382" s="40">
        <f t="shared" si="92"/>
        <v>-4.3867463349889224E-3</v>
      </c>
      <c r="AS382" s="40">
        <f t="shared" si="93"/>
        <v>-4.5258180948293258E-3</v>
      </c>
      <c r="AU382" s="42">
        <f t="shared" si="94"/>
        <v>1.9340954385106848E-8</v>
      </c>
    </row>
    <row r="383" spans="2:47" x14ac:dyDescent="0.3">
      <c r="B383" s="6">
        <f t="shared" si="85"/>
        <v>2012</v>
      </c>
      <c r="C383" s="5">
        <v>41096</v>
      </c>
      <c r="D383" s="10">
        <v>1137.93</v>
      </c>
      <c r="E383" s="10">
        <f>VLOOKUP(C383,데이터!$N:$P,2,0)</f>
        <v>28.892665000000001</v>
      </c>
      <c r="F383" s="10">
        <f>VLOOKUP(C383,데이터!$N:$P,3,0)</f>
        <v>112.1129</v>
      </c>
      <c r="H383" s="6">
        <f t="shared" si="91"/>
        <v>0.99812398327009777</v>
      </c>
      <c r="I383" s="6">
        <f t="shared" si="86"/>
        <v>1.0992430704670009</v>
      </c>
      <c r="AM383" s="1">
        <f t="shared" si="87"/>
        <v>41096</v>
      </c>
      <c r="AN383" s="2">
        <f t="shared" si="88"/>
        <v>1137.93</v>
      </c>
      <c r="AO383" s="2">
        <f t="shared" si="89"/>
        <v>28.892665000000001</v>
      </c>
      <c r="AP383" s="2">
        <f t="shared" si="90"/>
        <v>112.1129</v>
      </c>
      <c r="AR383" s="40">
        <f t="shared" si="92"/>
        <v>-1.5176271107292805E-2</v>
      </c>
      <c r="AS383" s="40">
        <f t="shared" si="93"/>
        <v>-9.5036072537340033E-3</v>
      </c>
      <c r="AU383" s="42">
        <f t="shared" si="94"/>
        <v>3.2179115195472591E-5</v>
      </c>
    </row>
    <row r="384" spans="2:47" x14ac:dyDescent="0.3">
      <c r="B384" s="6">
        <f t="shared" si="85"/>
        <v>2012</v>
      </c>
      <c r="C384" s="5">
        <v>41099</v>
      </c>
      <c r="D384" s="10">
        <v>1141.4000000000001</v>
      </c>
      <c r="E384" s="10">
        <f>VLOOKUP(C384,데이터!$N:$P,2,0)</f>
        <v>28.698389999999996</v>
      </c>
      <c r="F384" s="10">
        <f>VLOOKUP(C384,데이터!$N:$P,3,0)</f>
        <v>111.9722</v>
      </c>
      <c r="H384" s="6">
        <f t="shared" si="91"/>
        <v>0.99141257271486505</v>
      </c>
      <c r="I384" s="6">
        <f t="shared" si="86"/>
        <v>1.0978635369787519</v>
      </c>
      <c r="AM384" s="1">
        <f t="shared" si="87"/>
        <v>41099</v>
      </c>
      <c r="AN384" s="2">
        <f t="shared" si="88"/>
        <v>1141.4000000000001</v>
      </c>
      <c r="AO384" s="2">
        <f t="shared" si="89"/>
        <v>28.698389999999996</v>
      </c>
      <c r="AP384" s="2">
        <f t="shared" si="90"/>
        <v>111.9722</v>
      </c>
      <c r="AR384" s="40">
        <f t="shared" si="92"/>
        <v>-6.724024938509654E-3</v>
      </c>
      <c r="AS384" s="40">
        <f t="shared" si="93"/>
        <v>-1.2549849303692406E-3</v>
      </c>
      <c r="AU384" s="42">
        <f t="shared" si="94"/>
        <v>2.9910398610640494E-5</v>
      </c>
    </row>
    <row r="385" spans="2:47" x14ac:dyDescent="0.3">
      <c r="B385" s="6">
        <f t="shared" si="85"/>
        <v>2012</v>
      </c>
      <c r="C385" s="5">
        <v>41100</v>
      </c>
      <c r="D385" s="10">
        <v>1143.7</v>
      </c>
      <c r="E385" s="10">
        <f>VLOOKUP(C385,데이터!$N:$P,2,0)</f>
        <v>28.321085000000004</v>
      </c>
      <c r="F385" s="10">
        <f>VLOOKUP(C385,데이터!$N:$P,3,0)</f>
        <v>110.9958</v>
      </c>
      <c r="H385" s="6">
        <f t="shared" si="91"/>
        <v>0.97837822058750956</v>
      </c>
      <c r="I385" s="6">
        <f t="shared" si="86"/>
        <v>1.0882901432479326</v>
      </c>
      <c r="AM385" s="1">
        <f t="shared" si="87"/>
        <v>41100</v>
      </c>
      <c r="AN385" s="2">
        <f t="shared" si="88"/>
        <v>1143.7</v>
      </c>
      <c r="AO385" s="2">
        <f t="shared" si="89"/>
        <v>28.321085000000004</v>
      </c>
      <c r="AP385" s="2">
        <f t="shared" si="90"/>
        <v>110.9958</v>
      </c>
      <c r="AR385" s="40">
        <f t="shared" si="92"/>
        <v>-1.3147253208280807E-2</v>
      </c>
      <c r="AS385" s="40">
        <f t="shared" si="93"/>
        <v>-8.7200215767841982E-3</v>
      </c>
      <c r="AU385" s="42">
        <f t="shared" si="94"/>
        <v>1.9600379918924122E-5</v>
      </c>
    </row>
    <row r="386" spans="2:47" x14ac:dyDescent="0.3">
      <c r="B386" s="6">
        <f t="shared" ref="B386:B449" si="95">YEAR(C386)</f>
        <v>2012</v>
      </c>
      <c r="C386" s="5">
        <v>41101</v>
      </c>
      <c r="D386" s="10">
        <v>1140.93</v>
      </c>
      <c r="E386" s="10">
        <f>VLOOKUP(C386,데이터!$N:$P,2,0)</f>
        <v>28.227879999999999</v>
      </c>
      <c r="F386" s="10">
        <f>VLOOKUP(C386,데이터!$N:$P,3,0)</f>
        <v>111.0123</v>
      </c>
      <c r="H386" s="6">
        <f t="shared" si="91"/>
        <v>0.97515836717970883</v>
      </c>
      <c r="I386" s="6">
        <f t="shared" si="86"/>
        <v>1.0884519222284308</v>
      </c>
      <c r="AM386" s="1">
        <f t="shared" si="87"/>
        <v>41101</v>
      </c>
      <c r="AN386" s="2">
        <f t="shared" si="88"/>
        <v>1140.93</v>
      </c>
      <c r="AO386" s="2">
        <f t="shared" si="89"/>
        <v>28.227879999999999</v>
      </c>
      <c r="AP386" s="2">
        <f t="shared" si="90"/>
        <v>111.0123</v>
      </c>
      <c r="AR386" s="40">
        <f t="shared" si="92"/>
        <v>-3.2910109199560944E-3</v>
      </c>
      <c r="AS386" s="40">
        <f t="shared" si="93"/>
        <v>1.4865427340482462E-4</v>
      </c>
      <c r="AU386" s="42">
        <f t="shared" si="94"/>
        <v>1.1831296642418609E-5</v>
      </c>
    </row>
    <row r="387" spans="2:47" x14ac:dyDescent="0.3">
      <c r="B387" s="6">
        <f t="shared" si="95"/>
        <v>2012</v>
      </c>
      <c r="C387" s="5">
        <v>41102</v>
      </c>
      <c r="D387" s="10">
        <v>1151.25</v>
      </c>
      <c r="E387" s="10">
        <f>VLOOKUP(C387,데이터!$N:$P,2,0)</f>
        <v>28.010469999999998</v>
      </c>
      <c r="F387" s="10">
        <f>VLOOKUP(C387,데이터!$N:$P,3,0)</f>
        <v>110.47450000000001</v>
      </c>
      <c r="H387" s="6">
        <f t="shared" si="91"/>
        <v>0.96764773653339242</v>
      </c>
      <c r="I387" s="6">
        <f t="shared" ref="I387:I450" si="96">I386*(F387/F386)</f>
        <v>1.0831789079428567</v>
      </c>
      <c r="AM387" s="1">
        <f t="shared" ref="AM387:AM450" si="97">C387</f>
        <v>41102</v>
      </c>
      <c r="AN387" s="2">
        <f t="shared" ref="AN387:AN450" si="98">D387</f>
        <v>1151.25</v>
      </c>
      <c r="AO387" s="2">
        <f t="shared" ref="AO387:AO450" si="99">E387</f>
        <v>28.010469999999998</v>
      </c>
      <c r="AP387" s="2">
        <f t="shared" ref="AP387:AP450" si="100">F387</f>
        <v>110.47450000000001</v>
      </c>
      <c r="AR387" s="40">
        <f t="shared" si="92"/>
        <v>-7.7019599063054001E-3</v>
      </c>
      <c r="AS387" s="40">
        <f t="shared" si="93"/>
        <v>-4.8445082211610035E-3</v>
      </c>
      <c r="AU387" s="42">
        <f t="shared" si="94"/>
        <v>8.1650301329345511E-6</v>
      </c>
    </row>
    <row r="388" spans="2:47" x14ac:dyDescent="0.3">
      <c r="B388" s="6">
        <f t="shared" si="95"/>
        <v>2012</v>
      </c>
      <c r="C388" s="5">
        <v>41103</v>
      </c>
      <c r="D388" s="10">
        <v>1150.23</v>
      </c>
      <c r="E388" s="10">
        <f>VLOOKUP(C388,데이터!$N:$P,2,0)</f>
        <v>28.399409999999996</v>
      </c>
      <c r="F388" s="10">
        <f>VLOOKUP(C388,데이터!$N:$P,3,0)</f>
        <v>112.328</v>
      </c>
      <c r="H388" s="6">
        <f t="shared" ref="H388:H451" si="101">H387*(E388/E387)</f>
        <v>0.98108403055656646</v>
      </c>
      <c r="I388" s="6">
        <f t="shared" si="96"/>
        <v>1.1013520800854968</v>
      </c>
      <c r="AM388" s="1">
        <f t="shared" si="97"/>
        <v>41103</v>
      </c>
      <c r="AN388" s="2">
        <f t="shared" si="98"/>
        <v>1150.23</v>
      </c>
      <c r="AO388" s="2">
        <f t="shared" si="99"/>
        <v>28.399409999999996</v>
      </c>
      <c r="AP388" s="2">
        <f t="shared" si="100"/>
        <v>112.328</v>
      </c>
      <c r="AR388" s="40">
        <f t="shared" ref="AR388:AR451" si="102">AO388/AO387-1</f>
        <v>1.3885522092274671E-2</v>
      </c>
      <c r="AS388" s="40">
        <f t="shared" ref="AS388:AS451" si="103">AP388/AP387-1</f>
        <v>1.6777627416281637E-2</v>
      </c>
      <c r="AU388" s="42">
        <f t="shared" ref="AU388:AU451" si="104">(AR388-AS388)^2</f>
        <v>8.3642732051494384E-6</v>
      </c>
    </row>
    <row r="389" spans="2:47" x14ac:dyDescent="0.3">
      <c r="B389" s="6">
        <f t="shared" si="95"/>
        <v>2012</v>
      </c>
      <c r="C389" s="5">
        <v>41106</v>
      </c>
      <c r="D389" s="10">
        <v>1147.03</v>
      </c>
      <c r="E389" s="10">
        <f>VLOOKUP(C389,데이터!$N:$P,2,0)</f>
        <v>28.295699999999997</v>
      </c>
      <c r="F389" s="10">
        <f>VLOOKUP(C389,데이터!$N:$P,3,0)</f>
        <v>112.06319999999999</v>
      </c>
      <c r="H389" s="6">
        <f t="shared" si="101"/>
        <v>0.9775012721538735</v>
      </c>
      <c r="I389" s="6">
        <f t="shared" si="96"/>
        <v>1.0987557725681667</v>
      </c>
      <c r="AM389" s="1">
        <f t="shared" si="97"/>
        <v>41106</v>
      </c>
      <c r="AN389" s="2">
        <f t="shared" si="98"/>
        <v>1147.03</v>
      </c>
      <c r="AO389" s="2">
        <f t="shared" si="99"/>
        <v>28.295699999999997</v>
      </c>
      <c r="AP389" s="2">
        <f t="shared" si="100"/>
        <v>112.06319999999999</v>
      </c>
      <c r="AR389" s="40">
        <f t="shared" si="102"/>
        <v>-3.6518364289962468E-3</v>
      </c>
      <c r="AS389" s="40">
        <f t="shared" si="103"/>
        <v>-2.3573819528523998E-3</v>
      </c>
      <c r="AU389" s="42">
        <f t="shared" si="104"/>
        <v>1.6756123908088414E-6</v>
      </c>
    </row>
    <row r="390" spans="2:47" x14ac:dyDescent="0.3">
      <c r="B390" s="6">
        <f t="shared" si="95"/>
        <v>2012</v>
      </c>
      <c r="C390" s="5">
        <v>41107</v>
      </c>
      <c r="D390" s="10">
        <v>1143.3499999999999</v>
      </c>
      <c r="E390" s="10">
        <f>VLOOKUP(C390,데이터!$N:$P,2,0)</f>
        <v>28.41113</v>
      </c>
      <c r="F390" s="10">
        <f>VLOOKUP(C390,데이터!$N:$P,3,0)</f>
        <v>112.83280000000001</v>
      </c>
      <c r="H390" s="6">
        <f t="shared" si="101"/>
        <v>0.98148890885643691</v>
      </c>
      <c r="I390" s="6">
        <f t="shared" si="96"/>
        <v>1.1063015364100743</v>
      </c>
      <c r="AM390" s="1">
        <f t="shared" si="97"/>
        <v>41107</v>
      </c>
      <c r="AN390" s="2">
        <f t="shared" si="98"/>
        <v>1143.3499999999999</v>
      </c>
      <c r="AO390" s="2">
        <f t="shared" si="99"/>
        <v>28.41113</v>
      </c>
      <c r="AP390" s="2">
        <f t="shared" si="100"/>
        <v>112.83280000000001</v>
      </c>
      <c r="AR390" s="40">
        <f t="shared" si="102"/>
        <v>4.0794184275350087E-3</v>
      </c>
      <c r="AS390" s="40">
        <f t="shared" si="103"/>
        <v>6.8675533092041885E-3</v>
      </c>
      <c r="AU390" s="42">
        <f t="shared" si="104"/>
        <v>7.7736961183804104E-6</v>
      </c>
    </row>
    <row r="391" spans="2:47" x14ac:dyDescent="0.3">
      <c r="B391" s="6">
        <f t="shared" si="95"/>
        <v>2012</v>
      </c>
      <c r="C391" s="5">
        <v>41108</v>
      </c>
      <c r="D391" s="10">
        <v>1142.5</v>
      </c>
      <c r="E391" s="10">
        <f>VLOOKUP(C391,데이터!$N:$P,2,0)</f>
        <v>28.783359999999998</v>
      </c>
      <c r="F391" s="10">
        <f>VLOOKUP(C391,데이터!$N:$P,3,0)</f>
        <v>113.66849999999999</v>
      </c>
      <c r="H391" s="6">
        <f t="shared" si="101"/>
        <v>0.99434794038892549</v>
      </c>
      <c r="I391" s="6">
        <f t="shared" si="96"/>
        <v>1.1144953966526445</v>
      </c>
      <c r="AM391" s="1">
        <f t="shared" si="97"/>
        <v>41108</v>
      </c>
      <c r="AN391" s="2">
        <f t="shared" si="98"/>
        <v>1142.5</v>
      </c>
      <c r="AO391" s="2">
        <f t="shared" si="99"/>
        <v>28.783359999999998</v>
      </c>
      <c r="AP391" s="2">
        <f t="shared" si="100"/>
        <v>113.66849999999999</v>
      </c>
      <c r="AR391" s="40">
        <f t="shared" si="102"/>
        <v>1.3101555622743621E-2</v>
      </c>
      <c r="AS391" s="40">
        <f t="shared" si="103"/>
        <v>7.406534270176568E-3</v>
      </c>
      <c r="AU391" s="42">
        <f t="shared" si="104"/>
        <v>3.2433268206194673E-5</v>
      </c>
    </row>
    <row r="392" spans="2:47" x14ac:dyDescent="0.3">
      <c r="B392" s="6">
        <f t="shared" si="95"/>
        <v>2012</v>
      </c>
      <c r="C392" s="5">
        <v>41109</v>
      </c>
      <c r="D392" s="10">
        <v>1139.2</v>
      </c>
      <c r="E392" s="10">
        <f>VLOOKUP(C392,데이터!$N:$P,2,0)</f>
        <v>29.062145000000001</v>
      </c>
      <c r="F392" s="10">
        <f>VLOOKUP(C392,데이터!$N:$P,3,0)</f>
        <v>113.96639999999999</v>
      </c>
      <c r="H392" s="6">
        <f t="shared" si="101"/>
        <v>1.0039788274904082</v>
      </c>
      <c r="I392" s="6">
        <f t="shared" si="96"/>
        <v>1.1174162426096406</v>
      </c>
      <c r="AM392" s="1">
        <f t="shared" si="97"/>
        <v>41109</v>
      </c>
      <c r="AN392" s="2">
        <f t="shared" si="98"/>
        <v>1139.2</v>
      </c>
      <c r="AO392" s="2">
        <f t="shared" si="99"/>
        <v>29.062145000000001</v>
      </c>
      <c r="AP392" s="2">
        <f t="shared" si="100"/>
        <v>113.96639999999999</v>
      </c>
      <c r="AR392" s="40">
        <f t="shared" si="102"/>
        <v>9.6856308644996947E-3</v>
      </c>
      <c r="AS392" s="40">
        <f t="shared" si="103"/>
        <v>2.6207788437428992E-3</v>
      </c>
      <c r="AU392" s="42">
        <f t="shared" si="104"/>
        <v>4.9912134075191378E-5</v>
      </c>
    </row>
    <row r="393" spans="2:47" x14ac:dyDescent="0.3">
      <c r="B393" s="6">
        <f t="shared" si="95"/>
        <v>2012</v>
      </c>
      <c r="C393" s="5">
        <v>41110</v>
      </c>
      <c r="D393" s="10">
        <v>1141.1500000000001</v>
      </c>
      <c r="E393" s="10">
        <f>VLOOKUP(C393,데이터!$N:$P,2,0)</f>
        <v>28.763730000000002</v>
      </c>
      <c r="F393" s="10">
        <f>VLOOKUP(C393,데이터!$N:$P,3,0)</f>
        <v>112.9238</v>
      </c>
      <c r="H393" s="6">
        <f t="shared" si="101"/>
        <v>0.99366980378257286</v>
      </c>
      <c r="I393" s="6">
        <f t="shared" si="96"/>
        <v>1.1071937719994889</v>
      </c>
      <c r="AM393" s="1">
        <f t="shared" si="97"/>
        <v>41110</v>
      </c>
      <c r="AN393" s="2">
        <f t="shared" si="98"/>
        <v>1141.1500000000001</v>
      </c>
      <c r="AO393" s="2">
        <f t="shared" si="99"/>
        <v>28.763730000000002</v>
      </c>
      <c r="AP393" s="2">
        <f t="shared" si="100"/>
        <v>112.9238</v>
      </c>
      <c r="AR393" s="40">
        <f t="shared" si="102"/>
        <v>-1.0268168436982195E-2</v>
      </c>
      <c r="AS393" s="40">
        <f t="shared" si="103"/>
        <v>-9.1483103791993869E-3</v>
      </c>
      <c r="AU393" s="42">
        <f t="shared" si="104"/>
        <v>1.2540820695810822E-6</v>
      </c>
    </row>
    <row r="394" spans="2:47" x14ac:dyDescent="0.3">
      <c r="B394" s="6">
        <f t="shared" si="95"/>
        <v>2012</v>
      </c>
      <c r="C394" s="5">
        <v>41113</v>
      </c>
      <c r="D394" s="10">
        <v>1146.57</v>
      </c>
      <c r="E394" s="10">
        <f>VLOOKUP(C394,데이터!$N:$P,2,0)</f>
        <v>28.425290000000004</v>
      </c>
      <c r="F394" s="10">
        <f>VLOOKUP(C394,데이터!$N:$P,3,0)</f>
        <v>111.78189999999999</v>
      </c>
      <c r="H394" s="6">
        <f t="shared" si="101"/>
        <v>0.98197807922556402</v>
      </c>
      <c r="I394" s="6">
        <f t="shared" si="96"/>
        <v>1.0959976860703382</v>
      </c>
      <c r="AM394" s="1">
        <f t="shared" si="97"/>
        <v>41113</v>
      </c>
      <c r="AN394" s="2">
        <f t="shared" si="98"/>
        <v>1146.57</v>
      </c>
      <c r="AO394" s="2">
        <f t="shared" si="99"/>
        <v>28.425290000000004</v>
      </c>
      <c r="AP394" s="2">
        <f t="shared" si="100"/>
        <v>111.78189999999999</v>
      </c>
      <c r="AR394" s="40">
        <f t="shared" si="102"/>
        <v>-1.1766206955773795E-2</v>
      </c>
      <c r="AS394" s="40">
        <f t="shared" si="103"/>
        <v>-1.0112128709802604E-2</v>
      </c>
      <c r="AU394" s="42">
        <f t="shared" si="104"/>
        <v>2.7359748437951323E-6</v>
      </c>
    </row>
    <row r="395" spans="2:47" x14ac:dyDescent="0.3">
      <c r="B395" s="6">
        <f t="shared" si="95"/>
        <v>2012</v>
      </c>
      <c r="C395" s="5">
        <v>41114</v>
      </c>
      <c r="D395" s="10">
        <v>1146.1500000000001</v>
      </c>
      <c r="E395" s="10">
        <f>VLOOKUP(C395,데이터!$N:$P,2,0)</f>
        <v>28.117490000000004</v>
      </c>
      <c r="F395" s="10">
        <f>VLOOKUP(C395,데이터!$N:$P,3,0)</f>
        <v>110.81789999999999</v>
      </c>
      <c r="H395" s="6">
        <f t="shared" si="101"/>
        <v>0.97134484196446202</v>
      </c>
      <c r="I395" s="6">
        <f t="shared" si="96"/>
        <v>1.08654587169456</v>
      </c>
      <c r="AM395" s="1">
        <f t="shared" si="97"/>
        <v>41114</v>
      </c>
      <c r="AN395" s="2">
        <f t="shared" si="98"/>
        <v>1146.1500000000001</v>
      </c>
      <c r="AO395" s="2">
        <f t="shared" si="99"/>
        <v>28.117490000000004</v>
      </c>
      <c r="AP395" s="2">
        <f t="shared" si="100"/>
        <v>110.81789999999999</v>
      </c>
      <c r="AR395" s="40">
        <f t="shared" si="102"/>
        <v>-1.0828385567922094E-2</v>
      </c>
      <c r="AS395" s="40">
        <f t="shared" si="103"/>
        <v>-8.6239364333581259E-3</v>
      </c>
      <c r="AU395" s="42">
        <f t="shared" si="104"/>
        <v>4.8595959868798289E-6</v>
      </c>
    </row>
    <row r="396" spans="2:47" x14ac:dyDescent="0.3">
      <c r="B396" s="6">
        <f t="shared" si="95"/>
        <v>2012</v>
      </c>
      <c r="C396" s="5">
        <v>41115</v>
      </c>
      <c r="D396" s="10">
        <v>1151</v>
      </c>
      <c r="E396" s="10">
        <f>VLOOKUP(C396,데이터!$N:$P,2,0)</f>
        <v>28.156925000000005</v>
      </c>
      <c r="F396" s="10">
        <f>VLOOKUP(C396,데이터!$N:$P,3,0)</f>
        <v>110.8468</v>
      </c>
      <c r="H396" s="6">
        <f t="shared" si="101"/>
        <v>0.97270716071492203</v>
      </c>
      <c r="I396" s="6">
        <f t="shared" si="96"/>
        <v>1.0868292300300995</v>
      </c>
      <c r="AM396" s="1">
        <f t="shared" si="97"/>
        <v>41115</v>
      </c>
      <c r="AN396" s="2">
        <f t="shared" si="98"/>
        <v>1151</v>
      </c>
      <c r="AO396" s="2">
        <f t="shared" si="99"/>
        <v>28.156925000000005</v>
      </c>
      <c r="AP396" s="2">
        <f t="shared" si="100"/>
        <v>110.8468</v>
      </c>
      <c r="AR396" s="40">
        <f t="shared" si="102"/>
        <v>1.402507834092015E-3</v>
      </c>
      <c r="AS396" s="40">
        <f t="shared" si="103"/>
        <v>2.6078819396513353E-4</v>
      </c>
      <c r="AU396" s="42">
        <f t="shared" si="104"/>
        <v>1.3035237366514556E-6</v>
      </c>
    </row>
    <row r="397" spans="2:47" x14ac:dyDescent="0.3">
      <c r="B397" s="6">
        <f t="shared" si="95"/>
        <v>2012</v>
      </c>
      <c r="C397" s="5">
        <v>41116</v>
      </c>
      <c r="D397" s="10">
        <v>1147.05</v>
      </c>
      <c r="E397" s="10">
        <f>VLOOKUP(C397,데이터!$N:$P,2,0)</f>
        <v>28.633889999999997</v>
      </c>
      <c r="F397" s="10">
        <f>VLOOKUP(C397,데이터!$N:$P,3,0)</f>
        <v>112.6755</v>
      </c>
      <c r="H397" s="6">
        <f t="shared" si="101"/>
        <v>0.98918436022837697</v>
      </c>
      <c r="I397" s="6">
        <f t="shared" si="96"/>
        <v>1.1047592434626572</v>
      </c>
      <c r="AM397" s="1">
        <f t="shared" si="97"/>
        <v>41116</v>
      </c>
      <c r="AN397" s="2">
        <f t="shared" si="98"/>
        <v>1147.05</v>
      </c>
      <c r="AO397" s="2">
        <f t="shared" si="99"/>
        <v>28.633889999999997</v>
      </c>
      <c r="AP397" s="2">
        <f t="shared" si="100"/>
        <v>112.6755</v>
      </c>
      <c r="AR397" s="40">
        <f t="shared" si="102"/>
        <v>1.6939527309888902E-2</v>
      </c>
      <c r="AS397" s="40">
        <f t="shared" si="103"/>
        <v>1.6497544358520022E-2</v>
      </c>
      <c r="AU397" s="42">
        <f t="shared" si="104"/>
        <v>1.9534892930074574E-7</v>
      </c>
    </row>
    <row r="398" spans="2:47" x14ac:dyDescent="0.3">
      <c r="B398" s="6">
        <f t="shared" si="95"/>
        <v>2012</v>
      </c>
      <c r="C398" s="5">
        <v>41117</v>
      </c>
      <c r="D398" s="10">
        <v>1138.28</v>
      </c>
      <c r="E398" s="10">
        <f>VLOOKUP(C398,데이터!$N:$P,2,0)</f>
        <v>29.361249999999998</v>
      </c>
      <c r="F398" s="10">
        <f>VLOOKUP(C398,데이터!$N:$P,3,0)</f>
        <v>114.7483</v>
      </c>
      <c r="H398" s="6">
        <f t="shared" si="101"/>
        <v>1.0143116878899596</v>
      </c>
      <c r="I398" s="6">
        <f t="shared" si="96"/>
        <v>1.1250826053279199</v>
      </c>
      <c r="AM398" s="1">
        <f t="shared" si="97"/>
        <v>41117</v>
      </c>
      <c r="AN398" s="2">
        <f t="shared" si="98"/>
        <v>1138.28</v>
      </c>
      <c r="AO398" s="2">
        <f t="shared" si="99"/>
        <v>29.361249999999998</v>
      </c>
      <c r="AP398" s="2">
        <f t="shared" si="100"/>
        <v>114.7483</v>
      </c>
      <c r="AR398" s="40">
        <f t="shared" si="102"/>
        <v>2.5402067270636319E-2</v>
      </c>
      <c r="AS398" s="40">
        <f t="shared" si="103"/>
        <v>1.8396190831192261E-2</v>
      </c>
      <c r="AU398" s="42">
        <f t="shared" si="104"/>
        <v>4.9082304684757359E-5</v>
      </c>
    </row>
    <row r="399" spans="2:47" x14ac:dyDescent="0.3">
      <c r="B399" s="6">
        <f t="shared" si="95"/>
        <v>2012</v>
      </c>
      <c r="C399" s="5">
        <v>41120</v>
      </c>
      <c r="D399" s="10">
        <v>1137.5</v>
      </c>
      <c r="E399" s="10">
        <f>VLOOKUP(C399,데이터!$N:$P,2,0)</f>
        <v>29.238354999999999</v>
      </c>
      <c r="F399" s="10">
        <f>VLOOKUP(C399,데이터!$N:$P,3,0)</f>
        <v>114.7525</v>
      </c>
      <c r="H399" s="6">
        <f t="shared" si="101"/>
        <v>1.010066165819774</v>
      </c>
      <c r="I399" s="6">
        <f t="shared" si="96"/>
        <v>1.1251237854320466</v>
      </c>
      <c r="AM399" s="1">
        <f t="shared" si="97"/>
        <v>41120</v>
      </c>
      <c r="AN399" s="2">
        <f t="shared" si="98"/>
        <v>1137.5</v>
      </c>
      <c r="AO399" s="2">
        <f t="shared" si="99"/>
        <v>29.238354999999999</v>
      </c>
      <c r="AP399" s="2">
        <f t="shared" si="100"/>
        <v>114.7525</v>
      </c>
      <c r="AR399" s="40">
        <f t="shared" si="102"/>
        <v>-4.1856188002894479E-3</v>
      </c>
      <c r="AS399" s="40">
        <f t="shared" si="103"/>
        <v>3.660184943909961E-5</v>
      </c>
      <c r="AU399" s="42">
        <f t="shared" si="104"/>
        <v>1.7827147214994156E-5</v>
      </c>
    </row>
    <row r="400" spans="2:47" x14ac:dyDescent="0.3">
      <c r="B400" s="6">
        <f t="shared" si="95"/>
        <v>2012</v>
      </c>
      <c r="C400" s="5">
        <v>41121</v>
      </c>
      <c r="D400" s="10">
        <v>1130.55</v>
      </c>
      <c r="E400" s="10">
        <f>VLOOKUP(C400,데이터!$N:$P,2,0)</f>
        <v>29.148285000000001</v>
      </c>
      <c r="F400" s="10">
        <f>VLOOKUP(C400,데이터!$N:$P,3,0)</f>
        <v>113.9498</v>
      </c>
      <c r="H400" s="6">
        <f t="shared" si="101"/>
        <v>1.006954613902596</v>
      </c>
      <c r="I400" s="6">
        <f t="shared" si="96"/>
        <v>1.1172534831504728</v>
      </c>
      <c r="AM400" s="1">
        <f t="shared" si="97"/>
        <v>41121</v>
      </c>
      <c r="AN400" s="2">
        <f t="shared" si="98"/>
        <v>1130.55</v>
      </c>
      <c r="AO400" s="2">
        <f t="shared" si="99"/>
        <v>29.148285000000001</v>
      </c>
      <c r="AP400" s="2">
        <f t="shared" si="100"/>
        <v>113.9498</v>
      </c>
      <c r="AR400" s="40">
        <f t="shared" si="102"/>
        <v>-3.0805426639083366E-3</v>
      </c>
      <c r="AS400" s="40">
        <f t="shared" si="103"/>
        <v>-6.9950545739744241E-3</v>
      </c>
      <c r="AU400" s="42">
        <f t="shared" si="104"/>
        <v>1.5323403494049247E-5</v>
      </c>
    </row>
    <row r="401" spans="2:47" x14ac:dyDescent="0.3">
      <c r="B401" s="6">
        <f t="shared" si="95"/>
        <v>2012</v>
      </c>
      <c r="C401" s="5">
        <v>41122</v>
      </c>
      <c r="D401" s="10">
        <v>1126.6300000000001</v>
      </c>
      <c r="E401" s="10">
        <f>VLOOKUP(C401,데이터!$N:$P,2,0)</f>
        <v>29.058590000000002</v>
      </c>
      <c r="F401" s="10">
        <f>VLOOKUP(C401,데이터!$N:$P,3,0)</f>
        <v>113.8505</v>
      </c>
      <c r="H401" s="6">
        <f t="shared" si="101"/>
        <v>1.0038560167091766</v>
      </c>
      <c r="I401" s="6">
        <f t="shared" si="96"/>
        <v>1.116279867831474</v>
      </c>
      <c r="AM401" s="1">
        <f t="shared" si="97"/>
        <v>41122</v>
      </c>
      <c r="AN401" s="2">
        <f t="shared" si="98"/>
        <v>1126.6300000000001</v>
      </c>
      <c r="AO401" s="2">
        <f t="shared" si="99"/>
        <v>29.058590000000002</v>
      </c>
      <c r="AP401" s="2">
        <f t="shared" si="100"/>
        <v>113.8505</v>
      </c>
      <c r="AR401" s="40">
        <f t="shared" si="102"/>
        <v>-3.0771964799987117E-3</v>
      </c>
      <c r="AS401" s="40">
        <f t="shared" si="103"/>
        <v>-8.7143636934861046E-4</v>
      </c>
      <c r="AU401" s="42">
        <f t="shared" si="104"/>
        <v>4.8653776657351465E-6</v>
      </c>
    </row>
    <row r="402" spans="2:47" x14ac:dyDescent="0.3">
      <c r="B402" s="6">
        <f t="shared" si="95"/>
        <v>2012</v>
      </c>
      <c r="C402" s="5">
        <v>41123</v>
      </c>
      <c r="D402" s="10">
        <v>1131.73</v>
      </c>
      <c r="E402" s="10">
        <f>VLOOKUP(C402,데이터!$N:$P,2,0)</f>
        <v>28.81644</v>
      </c>
      <c r="F402" s="10">
        <f>VLOOKUP(C402,데이터!$N:$P,3,0)</f>
        <v>113.06440000000001</v>
      </c>
      <c r="H402" s="6">
        <f t="shared" si="101"/>
        <v>0.9954907197540892</v>
      </c>
      <c r="I402" s="6">
        <f t="shared" si="96"/>
        <v>1.1085723250090682</v>
      </c>
      <c r="AM402" s="1">
        <f t="shared" si="97"/>
        <v>41123</v>
      </c>
      <c r="AN402" s="2">
        <f t="shared" si="98"/>
        <v>1131.73</v>
      </c>
      <c r="AO402" s="2">
        <f t="shared" si="99"/>
        <v>28.81644</v>
      </c>
      <c r="AP402" s="2">
        <f t="shared" si="100"/>
        <v>113.06440000000001</v>
      </c>
      <c r="AR402" s="40">
        <f t="shared" si="102"/>
        <v>-8.3331641349426722E-3</v>
      </c>
      <c r="AS402" s="40">
        <f t="shared" si="103"/>
        <v>-6.9046688420340008E-3</v>
      </c>
      <c r="AU402" s="42">
        <f t="shared" si="104"/>
        <v>2.040598801862231E-6</v>
      </c>
    </row>
    <row r="403" spans="2:47" x14ac:dyDescent="0.3">
      <c r="B403" s="6">
        <f t="shared" si="95"/>
        <v>2012</v>
      </c>
      <c r="C403" s="5">
        <v>41124</v>
      </c>
      <c r="D403" s="10">
        <v>1134.82</v>
      </c>
      <c r="E403" s="10">
        <f>VLOOKUP(C403,데이터!$N:$P,2,0)</f>
        <v>29.416399999999996</v>
      </c>
      <c r="F403" s="10">
        <f>VLOOKUP(C403,데이터!$N:$P,3,0)</f>
        <v>115.306</v>
      </c>
      <c r="H403" s="6">
        <f t="shared" si="101"/>
        <v>1.0162168959307323</v>
      </c>
      <c r="I403" s="6">
        <f t="shared" si="96"/>
        <v>1.1305507348687618</v>
      </c>
      <c r="AM403" s="1">
        <f t="shared" si="97"/>
        <v>41124</v>
      </c>
      <c r="AN403" s="2">
        <f t="shared" si="98"/>
        <v>1134.82</v>
      </c>
      <c r="AO403" s="2">
        <f t="shared" si="99"/>
        <v>29.416399999999996</v>
      </c>
      <c r="AP403" s="2">
        <f t="shared" si="100"/>
        <v>115.306</v>
      </c>
      <c r="AR403" s="40">
        <f t="shared" si="102"/>
        <v>2.0820059660388246E-2</v>
      </c>
      <c r="AS403" s="40">
        <f t="shared" si="103"/>
        <v>1.9825869150678743E-2</v>
      </c>
      <c r="AU403" s="42">
        <f t="shared" si="104"/>
        <v>9.8841476959644083E-7</v>
      </c>
    </row>
    <row r="404" spans="2:47" x14ac:dyDescent="0.3">
      <c r="B404" s="6">
        <f t="shared" si="95"/>
        <v>2012</v>
      </c>
      <c r="C404" s="5">
        <v>41127</v>
      </c>
      <c r="D404" s="10">
        <v>1129.03</v>
      </c>
      <c r="E404" s="10">
        <f>VLOOKUP(C404,데이터!$N:$P,2,0)</f>
        <v>29.576670000000007</v>
      </c>
      <c r="F404" s="10">
        <f>VLOOKUP(C404,데이터!$N:$P,3,0)</f>
        <v>115.5303</v>
      </c>
      <c r="H404" s="6">
        <f t="shared" si="101"/>
        <v>1.0217535721355306</v>
      </c>
      <c r="I404" s="6">
        <f t="shared" si="96"/>
        <v>1.1327499485248687</v>
      </c>
      <c r="AM404" s="1">
        <f t="shared" si="97"/>
        <v>41127</v>
      </c>
      <c r="AN404" s="2">
        <f t="shared" si="98"/>
        <v>1129.03</v>
      </c>
      <c r="AO404" s="2">
        <f t="shared" si="99"/>
        <v>29.576670000000007</v>
      </c>
      <c r="AP404" s="2">
        <f t="shared" si="100"/>
        <v>115.5303</v>
      </c>
      <c r="AR404" s="40">
        <f t="shared" si="102"/>
        <v>5.4483213445564171E-3</v>
      </c>
      <c r="AS404" s="40">
        <f t="shared" si="103"/>
        <v>1.9452587029296087E-3</v>
      </c>
      <c r="AU404" s="42">
        <f t="shared" si="104"/>
        <v>1.2271447871161393E-5</v>
      </c>
    </row>
    <row r="405" spans="2:47" x14ac:dyDescent="0.3">
      <c r="B405" s="6">
        <f t="shared" si="95"/>
        <v>2012</v>
      </c>
      <c r="C405" s="5">
        <v>41128</v>
      </c>
      <c r="D405" s="10">
        <v>1128.78</v>
      </c>
      <c r="E405" s="10">
        <f>VLOOKUP(C405,데이터!$N:$P,2,0)</f>
        <v>29.888190000000002</v>
      </c>
      <c r="F405" s="10">
        <f>VLOOKUP(C405,데이터!$N:$P,3,0)</f>
        <v>116.1095</v>
      </c>
      <c r="H405" s="6">
        <f t="shared" si="101"/>
        <v>1.0325153202563182</v>
      </c>
      <c r="I405" s="6">
        <f t="shared" si="96"/>
        <v>1.1384288809796932</v>
      </c>
      <c r="AM405" s="1">
        <f t="shared" si="97"/>
        <v>41128</v>
      </c>
      <c r="AN405" s="2">
        <f t="shared" si="98"/>
        <v>1128.78</v>
      </c>
      <c r="AO405" s="2">
        <f t="shared" si="99"/>
        <v>29.888190000000002</v>
      </c>
      <c r="AP405" s="2">
        <f t="shared" si="100"/>
        <v>116.1095</v>
      </c>
      <c r="AR405" s="40">
        <f t="shared" si="102"/>
        <v>1.0532625883846736E-2</v>
      </c>
      <c r="AS405" s="40">
        <f t="shared" si="103"/>
        <v>5.0134034101876335E-3</v>
      </c>
      <c r="AU405" s="42">
        <f t="shared" si="104"/>
        <v>3.0461816713743701E-5</v>
      </c>
    </row>
    <row r="406" spans="2:47" x14ac:dyDescent="0.3">
      <c r="B406" s="6">
        <f t="shared" si="95"/>
        <v>2012</v>
      </c>
      <c r="C406" s="5">
        <v>41129</v>
      </c>
      <c r="D406" s="10">
        <v>1128.23</v>
      </c>
      <c r="E406" s="10">
        <f>VLOOKUP(C406,데이터!$N:$P,2,0)</f>
        <v>29.832284999999999</v>
      </c>
      <c r="F406" s="10">
        <f>VLOOKUP(C406,데이터!$N:$P,3,0)</f>
        <v>116.25020000000001</v>
      </c>
      <c r="H406" s="6">
        <f t="shared" si="101"/>
        <v>1.0305840300383782</v>
      </c>
      <c r="I406" s="6">
        <f t="shared" si="96"/>
        <v>1.1398084144679421</v>
      </c>
      <c r="AM406" s="1">
        <f t="shared" si="97"/>
        <v>41129</v>
      </c>
      <c r="AN406" s="2">
        <f t="shared" si="98"/>
        <v>1128.23</v>
      </c>
      <c r="AO406" s="2">
        <f t="shared" si="99"/>
        <v>29.832284999999999</v>
      </c>
      <c r="AP406" s="2">
        <f t="shared" si="100"/>
        <v>116.25020000000001</v>
      </c>
      <c r="AR406" s="40">
        <f t="shared" si="102"/>
        <v>-1.8704712463352147E-3</v>
      </c>
      <c r="AS406" s="40">
        <f t="shared" si="103"/>
        <v>1.2117871491996723E-3</v>
      </c>
      <c r="AU406" s="42">
        <f t="shared" si="104"/>
        <v>9.500316816845296E-6</v>
      </c>
    </row>
    <row r="407" spans="2:47" x14ac:dyDescent="0.3">
      <c r="B407" s="6">
        <f t="shared" si="95"/>
        <v>2012</v>
      </c>
      <c r="C407" s="5">
        <v>41130</v>
      </c>
      <c r="D407" s="10">
        <v>1125.53</v>
      </c>
      <c r="E407" s="10">
        <f>VLOOKUP(C407,데이터!$N:$P,2,0)</f>
        <v>29.981339999999996</v>
      </c>
      <c r="F407" s="10">
        <f>VLOOKUP(C407,데이터!$N:$P,3,0)</f>
        <v>116.34950000000001</v>
      </c>
      <c r="H407" s="6">
        <f t="shared" si="101"/>
        <v>1.0357332736379672</v>
      </c>
      <c r="I407" s="6">
        <f t="shared" si="96"/>
        <v>1.1407820297869407</v>
      </c>
      <c r="AM407" s="1">
        <f t="shared" si="97"/>
        <v>41130</v>
      </c>
      <c r="AN407" s="2">
        <f t="shared" si="98"/>
        <v>1125.53</v>
      </c>
      <c r="AO407" s="2">
        <f t="shared" si="99"/>
        <v>29.981339999999996</v>
      </c>
      <c r="AP407" s="2">
        <f t="shared" si="100"/>
        <v>116.34950000000001</v>
      </c>
      <c r="AR407" s="40">
        <f t="shared" si="102"/>
        <v>4.9964325562052991E-3</v>
      </c>
      <c r="AS407" s="40">
        <f t="shared" si="103"/>
        <v>8.5419207880921277E-4</v>
      </c>
      <c r="AU407" s="42">
        <f t="shared" si="104"/>
        <v>1.7158156172578556E-5</v>
      </c>
    </row>
    <row r="408" spans="2:47" x14ac:dyDescent="0.3">
      <c r="B408" s="6">
        <f t="shared" si="95"/>
        <v>2012</v>
      </c>
      <c r="C408" s="5">
        <v>41131</v>
      </c>
      <c r="D408" s="10">
        <v>1130.28</v>
      </c>
      <c r="E408" s="10">
        <f>VLOOKUP(C408,데이터!$N:$P,2,0)</f>
        <v>30.02486</v>
      </c>
      <c r="F408" s="10">
        <f>VLOOKUP(C408,데이터!$N:$P,3,0)</f>
        <v>116.5398</v>
      </c>
      <c r="H408" s="6">
        <f t="shared" si="101"/>
        <v>1.0372367125125714</v>
      </c>
      <c r="I408" s="6">
        <f t="shared" si="96"/>
        <v>1.1426478806953542</v>
      </c>
      <c r="AM408" s="1">
        <f t="shared" si="97"/>
        <v>41131</v>
      </c>
      <c r="AN408" s="2">
        <f t="shared" si="98"/>
        <v>1130.28</v>
      </c>
      <c r="AO408" s="2">
        <f t="shared" si="99"/>
        <v>30.02486</v>
      </c>
      <c r="AP408" s="2">
        <f t="shared" si="100"/>
        <v>116.5398</v>
      </c>
      <c r="AR408" s="40">
        <f t="shared" si="102"/>
        <v>1.4515695429224706E-3</v>
      </c>
      <c r="AS408" s="40">
        <f t="shared" si="103"/>
        <v>1.6355893235466823E-3</v>
      </c>
      <c r="AU408" s="42">
        <f t="shared" si="104"/>
        <v>3.3863279660982984E-8</v>
      </c>
    </row>
    <row r="409" spans="2:47" x14ac:dyDescent="0.3">
      <c r="B409" s="6">
        <f t="shared" si="95"/>
        <v>2012</v>
      </c>
      <c r="C409" s="5">
        <v>41134</v>
      </c>
      <c r="D409" s="10">
        <v>1131.1300000000001</v>
      </c>
      <c r="E409" s="10">
        <f>VLOOKUP(C409,데이터!$N:$P,2,0)</f>
        <v>29.970310000000001</v>
      </c>
      <c r="F409" s="10">
        <f>VLOOKUP(C409,데이터!$N:$P,3,0)</f>
        <v>116.4819</v>
      </c>
      <c r="H409" s="6">
        <f t="shared" si="101"/>
        <v>1.0353522320298127</v>
      </c>
      <c r="I409" s="6">
        <f t="shared" si="96"/>
        <v>1.1420801835456056</v>
      </c>
      <c r="AM409" s="1">
        <f t="shared" si="97"/>
        <v>41134</v>
      </c>
      <c r="AN409" s="2">
        <f t="shared" si="98"/>
        <v>1131.1300000000001</v>
      </c>
      <c r="AO409" s="2">
        <f t="shared" si="99"/>
        <v>29.970310000000001</v>
      </c>
      <c r="AP409" s="2">
        <f t="shared" si="100"/>
        <v>116.4819</v>
      </c>
      <c r="AR409" s="40">
        <f t="shared" si="102"/>
        <v>-1.8168277887057327E-3</v>
      </c>
      <c r="AS409" s="40">
        <f t="shared" si="103"/>
        <v>-4.9682597704825415E-4</v>
      </c>
      <c r="AU409" s="42">
        <f t="shared" si="104"/>
        <v>1.7424047827790255E-6</v>
      </c>
    </row>
    <row r="410" spans="2:47" x14ac:dyDescent="0.3">
      <c r="B410" s="6">
        <f t="shared" si="95"/>
        <v>2012</v>
      </c>
      <c r="C410" s="5">
        <v>41135</v>
      </c>
      <c r="D410" s="10">
        <v>1129.6500000000001</v>
      </c>
      <c r="E410" s="10">
        <f>VLOOKUP(C410,데이터!$N:$P,2,0)</f>
        <v>29.857795000000003</v>
      </c>
      <c r="F410" s="10">
        <f>VLOOKUP(C410,데이터!$N:$P,3,0)</f>
        <v>116.4984</v>
      </c>
      <c r="H410" s="6">
        <f t="shared" si="101"/>
        <v>1.0314652967132667</v>
      </c>
      <c r="I410" s="6">
        <f t="shared" si="96"/>
        <v>1.142241962526104</v>
      </c>
      <c r="AM410" s="1">
        <f t="shared" si="97"/>
        <v>41135</v>
      </c>
      <c r="AN410" s="2">
        <f t="shared" si="98"/>
        <v>1129.6500000000001</v>
      </c>
      <c r="AO410" s="2">
        <f t="shared" si="99"/>
        <v>29.857795000000003</v>
      </c>
      <c r="AP410" s="2">
        <f t="shared" si="100"/>
        <v>116.4984</v>
      </c>
      <c r="AR410" s="40">
        <f t="shared" si="102"/>
        <v>-3.7542154218624946E-3</v>
      </c>
      <c r="AS410" s="40">
        <f t="shared" si="103"/>
        <v>1.4165290916445805E-4</v>
      </c>
      <c r="AU410" s="42">
        <f t="shared" si="104"/>
        <v>1.5177790052698734E-5</v>
      </c>
    </row>
    <row r="411" spans="2:47" x14ac:dyDescent="0.3">
      <c r="B411" s="6">
        <f t="shared" si="95"/>
        <v>2012</v>
      </c>
      <c r="C411" s="5">
        <v>41136</v>
      </c>
      <c r="D411" s="10">
        <v>1129.6500000000001</v>
      </c>
      <c r="E411" s="10">
        <f>VLOOKUP(C411,데이터!$N:$P,2,0)</f>
        <v>30.007530000000003</v>
      </c>
      <c r="F411" s="10">
        <f>VLOOKUP(C411,데이터!$N:$P,3,0)</f>
        <v>116.63079999999999</v>
      </c>
      <c r="H411" s="6">
        <f t="shared" si="101"/>
        <v>1.0366380315452715</v>
      </c>
      <c r="I411" s="6">
        <f t="shared" si="96"/>
        <v>1.1435401162847689</v>
      </c>
      <c r="AM411" s="1">
        <f t="shared" si="97"/>
        <v>41136</v>
      </c>
      <c r="AN411" s="2">
        <f t="shared" si="98"/>
        <v>1129.6500000000001</v>
      </c>
      <c r="AO411" s="2">
        <f t="shared" si="99"/>
        <v>30.007530000000003</v>
      </c>
      <c r="AP411" s="2">
        <f t="shared" si="100"/>
        <v>116.63079999999999</v>
      </c>
      <c r="AR411" s="40">
        <f t="shared" si="102"/>
        <v>5.0149383100794864E-3</v>
      </c>
      <c r="AS411" s="40">
        <f t="shared" si="103"/>
        <v>1.1364962952280511E-3</v>
      </c>
      <c r="AU411" s="42">
        <f t="shared" si="104"/>
        <v>1.5042312462564861E-5</v>
      </c>
    </row>
    <row r="412" spans="2:47" x14ac:dyDescent="0.3">
      <c r="B412" s="6">
        <f t="shared" si="95"/>
        <v>2012</v>
      </c>
      <c r="C412" s="5">
        <v>41137</v>
      </c>
      <c r="D412" s="10">
        <v>1134.1300000000001</v>
      </c>
      <c r="E412" s="10">
        <f>VLOOKUP(C412,데이터!$N:$P,2,0)</f>
        <v>30.292919999999999</v>
      </c>
      <c r="F412" s="10">
        <f>VLOOKUP(C412,데이터!$N:$P,3,0)</f>
        <v>117.4914</v>
      </c>
      <c r="H412" s="6">
        <f t="shared" si="101"/>
        <v>1.0464970945145562</v>
      </c>
      <c r="I412" s="6">
        <f t="shared" si="96"/>
        <v>1.1519781157160913</v>
      </c>
      <c r="AM412" s="1">
        <f t="shared" si="97"/>
        <v>41137</v>
      </c>
      <c r="AN412" s="2">
        <f t="shared" si="98"/>
        <v>1134.1300000000001</v>
      </c>
      <c r="AO412" s="2">
        <f t="shared" si="99"/>
        <v>30.292919999999999</v>
      </c>
      <c r="AP412" s="2">
        <f t="shared" si="100"/>
        <v>117.4914</v>
      </c>
      <c r="AR412" s="40">
        <f t="shared" si="102"/>
        <v>9.5106128361779341E-3</v>
      </c>
      <c r="AS412" s="40">
        <f t="shared" si="103"/>
        <v>7.3788398947791656E-3</v>
      </c>
      <c r="AU412" s="42">
        <f t="shared" si="104"/>
        <v>4.5444558736799572E-6</v>
      </c>
    </row>
    <row r="413" spans="2:47" x14ac:dyDescent="0.3">
      <c r="B413" s="6">
        <f t="shared" si="95"/>
        <v>2012</v>
      </c>
      <c r="C413" s="5">
        <v>41138</v>
      </c>
      <c r="D413" s="10">
        <v>1134.25</v>
      </c>
      <c r="E413" s="10">
        <f>VLOOKUP(C413,데이터!$N:$P,2,0)</f>
        <v>30.269940000000002</v>
      </c>
      <c r="F413" s="10">
        <f>VLOOKUP(C413,데이터!$N:$P,3,0)</f>
        <v>117.6486</v>
      </c>
      <c r="H413" s="6">
        <f t="shared" si="101"/>
        <v>1.045703229042626</v>
      </c>
      <c r="I413" s="6">
        <f t="shared" si="96"/>
        <v>1.1535194281848384</v>
      </c>
      <c r="AM413" s="1">
        <f t="shared" si="97"/>
        <v>41138</v>
      </c>
      <c r="AN413" s="2">
        <f t="shared" si="98"/>
        <v>1134.25</v>
      </c>
      <c r="AO413" s="2">
        <f t="shared" si="99"/>
        <v>30.269940000000002</v>
      </c>
      <c r="AP413" s="2">
        <f t="shared" si="100"/>
        <v>117.6486</v>
      </c>
      <c r="AR413" s="40">
        <f t="shared" si="102"/>
        <v>-7.5859309700077038E-4</v>
      </c>
      <c r="AS413" s="40">
        <f t="shared" si="103"/>
        <v>1.337970268462163E-3</v>
      </c>
      <c r="AU413" s="42">
        <f t="shared" si="104"/>
        <v>4.3955779454012614E-6</v>
      </c>
    </row>
    <row r="414" spans="2:47" x14ac:dyDescent="0.3">
      <c r="B414" s="6">
        <f t="shared" si="95"/>
        <v>2012</v>
      </c>
      <c r="C414" s="5">
        <v>41141</v>
      </c>
      <c r="D414" s="10">
        <v>1135.53</v>
      </c>
      <c r="E414" s="10">
        <f>VLOOKUP(C414,데이터!$N:$P,2,0)</f>
        <v>30.214275000000001</v>
      </c>
      <c r="F414" s="10">
        <f>VLOOKUP(C414,데이터!$N:$P,3,0)</f>
        <v>117.65689999999999</v>
      </c>
      <c r="H414" s="6">
        <f t="shared" si="101"/>
        <v>1.0437802298478918</v>
      </c>
      <c r="I414" s="6">
        <f t="shared" si="96"/>
        <v>1.1536008079144224</v>
      </c>
      <c r="AM414" s="1">
        <f t="shared" si="97"/>
        <v>41141</v>
      </c>
      <c r="AN414" s="2">
        <f t="shared" si="98"/>
        <v>1135.53</v>
      </c>
      <c r="AO414" s="2">
        <f t="shared" si="99"/>
        <v>30.214275000000001</v>
      </c>
      <c r="AP414" s="2">
        <f t="shared" si="100"/>
        <v>117.65689999999999</v>
      </c>
      <c r="AR414" s="40">
        <f t="shared" si="102"/>
        <v>-1.8389531000061465E-3</v>
      </c>
      <c r="AS414" s="40">
        <f t="shared" si="103"/>
        <v>7.0549075807058159E-5</v>
      </c>
      <c r="AU414" s="42">
        <f t="shared" si="104"/>
        <v>3.646198559435363E-6</v>
      </c>
    </row>
    <row r="415" spans="2:47" x14ac:dyDescent="0.3">
      <c r="B415" s="6">
        <f t="shared" si="95"/>
        <v>2012</v>
      </c>
      <c r="C415" s="5">
        <v>41142</v>
      </c>
      <c r="D415" s="10">
        <v>1131.18</v>
      </c>
      <c r="E415" s="10">
        <f>VLOOKUP(C415,데이터!$N:$P,2,0)</f>
        <v>30.168585</v>
      </c>
      <c r="F415" s="10">
        <f>VLOOKUP(C415,데이터!$N:$P,3,0)</f>
        <v>117.301</v>
      </c>
      <c r="H415" s="6">
        <f t="shared" si="101"/>
        <v>1.0422018263051376</v>
      </c>
      <c r="I415" s="6">
        <f t="shared" si="96"/>
        <v>1.150111284329008</v>
      </c>
      <c r="AM415" s="1">
        <f t="shared" si="97"/>
        <v>41142</v>
      </c>
      <c r="AN415" s="2">
        <f t="shared" si="98"/>
        <v>1131.18</v>
      </c>
      <c r="AO415" s="2">
        <f t="shared" si="99"/>
        <v>30.168585</v>
      </c>
      <c r="AP415" s="2">
        <f t="shared" si="100"/>
        <v>117.301</v>
      </c>
      <c r="AR415" s="40">
        <f t="shared" si="102"/>
        <v>-1.5121991178010941E-3</v>
      </c>
      <c r="AS415" s="40">
        <f t="shared" si="103"/>
        <v>-3.0248969673686288E-3</v>
      </c>
      <c r="AU415" s="42">
        <f t="shared" si="104"/>
        <v>2.2882547840862441E-6</v>
      </c>
    </row>
    <row r="416" spans="2:47" x14ac:dyDescent="0.3">
      <c r="B416" s="6">
        <f t="shared" si="95"/>
        <v>2012</v>
      </c>
      <c r="C416" s="5">
        <v>41143</v>
      </c>
      <c r="D416" s="10">
        <v>1135.95</v>
      </c>
      <c r="E416" s="10">
        <f>VLOOKUP(C416,데이터!$N:$P,2,0)</f>
        <v>30.192630000000001</v>
      </c>
      <c r="F416" s="10">
        <f>VLOOKUP(C416,데이터!$N:$P,3,0)</f>
        <v>117.3507</v>
      </c>
      <c r="H416" s="6">
        <f t="shared" si="101"/>
        <v>1.0430324831925424</v>
      </c>
      <c r="I416" s="6">
        <f t="shared" si="96"/>
        <v>1.1505985822278422</v>
      </c>
      <c r="AM416" s="1">
        <f t="shared" si="97"/>
        <v>41143</v>
      </c>
      <c r="AN416" s="2">
        <f t="shared" si="98"/>
        <v>1135.95</v>
      </c>
      <c r="AO416" s="2">
        <f t="shared" si="99"/>
        <v>30.192630000000001</v>
      </c>
      <c r="AP416" s="2">
        <f t="shared" si="100"/>
        <v>117.3507</v>
      </c>
      <c r="AR416" s="40">
        <f t="shared" si="102"/>
        <v>7.9702113970547828E-4</v>
      </c>
      <c r="AS416" s="40">
        <f t="shared" si="103"/>
        <v>4.2369630267424796E-4</v>
      </c>
      <c r="AU416" s="42">
        <f t="shared" si="104"/>
        <v>1.3937143394439467E-7</v>
      </c>
    </row>
    <row r="417" spans="2:47" x14ac:dyDescent="0.3">
      <c r="B417" s="6">
        <f t="shared" si="95"/>
        <v>2012</v>
      </c>
      <c r="C417" s="5">
        <v>41144</v>
      </c>
      <c r="D417" s="10">
        <v>1130.55</v>
      </c>
      <c r="E417" s="10">
        <f>VLOOKUP(C417,데이터!$N:$P,2,0)</f>
        <v>30.047920000000005</v>
      </c>
      <c r="F417" s="10">
        <f>VLOOKUP(C417,데이터!$N:$P,3,0)</f>
        <v>116.395</v>
      </c>
      <c r="H417" s="6">
        <f t="shared" si="101"/>
        <v>1.0380333416589036</v>
      </c>
      <c r="I417" s="6">
        <f t="shared" si="96"/>
        <v>1.1412281475816477</v>
      </c>
      <c r="AM417" s="1">
        <f t="shared" si="97"/>
        <v>41144</v>
      </c>
      <c r="AN417" s="2">
        <f t="shared" si="98"/>
        <v>1130.55</v>
      </c>
      <c r="AO417" s="2">
        <f t="shared" si="99"/>
        <v>30.047920000000005</v>
      </c>
      <c r="AP417" s="2">
        <f t="shared" si="100"/>
        <v>116.395</v>
      </c>
      <c r="AR417" s="40">
        <f t="shared" si="102"/>
        <v>-4.7928915102790626E-3</v>
      </c>
      <c r="AS417" s="40">
        <f t="shared" si="103"/>
        <v>-8.1439650551723419E-3</v>
      </c>
      <c r="AU417" s="42">
        <f t="shared" si="104"/>
        <v>1.122969390328361E-5</v>
      </c>
    </row>
    <row r="418" spans="2:47" x14ac:dyDescent="0.3">
      <c r="B418" s="6">
        <f t="shared" si="95"/>
        <v>2012</v>
      </c>
      <c r="C418" s="5">
        <v>41145</v>
      </c>
      <c r="D418" s="10">
        <v>1134.1300000000001</v>
      </c>
      <c r="E418" s="10">
        <f>VLOOKUP(C418,데이터!$N:$P,2,0)</f>
        <v>30.204929999999997</v>
      </c>
      <c r="F418" s="10">
        <f>VLOOKUP(C418,데이터!$N:$P,3,0)</f>
        <v>117.0942</v>
      </c>
      <c r="H418" s="6">
        <f t="shared" si="101"/>
        <v>1.043457398131826</v>
      </c>
      <c r="I418" s="6">
        <f t="shared" si="96"/>
        <v>1.1480836544400961</v>
      </c>
      <c r="AM418" s="1">
        <f t="shared" si="97"/>
        <v>41145</v>
      </c>
      <c r="AN418" s="2">
        <f t="shared" si="98"/>
        <v>1134.1300000000001</v>
      </c>
      <c r="AO418" s="2">
        <f t="shared" si="99"/>
        <v>30.204929999999997</v>
      </c>
      <c r="AP418" s="2">
        <f t="shared" si="100"/>
        <v>117.0942</v>
      </c>
      <c r="AR418" s="40">
        <f t="shared" si="102"/>
        <v>5.2253200887113493E-3</v>
      </c>
      <c r="AS418" s="40">
        <f t="shared" si="103"/>
        <v>6.0071308905023102E-3</v>
      </c>
      <c r="AU418" s="42">
        <f t="shared" si="104"/>
        <v>6.1122812979702512E-7</v>
      </c>
    </row>
    <row r="419" spans="2:47" x14ac:dyDescent="0.3">
      <c r="B419" s="6">
        <f t="shared" si="95"/>
        <v>2012</v>
      </c>
      <c r="C419" s="5">
        <v>41148</v>
      </c>
      <c r="D419" s="10">
        <v>1135.3800000000001</v>
      </c>
      <c r="E419" s="10">
        <f>VLOOKUP(C419,데이터!$N:$P,2,0)</f>
        <v>30.170469999999998</v>
      </c>
      <c r="F419" s="10">
        <f>VLOOKUP(C419,데이터!$N:$P,3,0)</f>
        <v>117.119</v>
      </c>
      <c r="H419" s="6">
        <f t="shared" si="101"/>
        <v>1.0422669453832309</v>
      </c>
      <c r="I419" s="6">
        <f t="shared" si="96"/>
        <v>1.1483268131501783</v>
      </c>
      <c r="AM419" s="1">
        <f t="shared" si="97"/>
        <v>41148</v>
      </c>
      <c r="AN419" s="2">
        <f t="shared" si="98"/>
        <v>1135.3800000000001</v>
      </c>
      <c r="AO419" s="2">
        <f t="shared" si="99"/>
        <v>30.170469999999998</v>
      </c>
      <c r="AP419" s="2">
        <f t="shared" si="100"/>
        <v>117.119</v>
      </c>
      <c r="AR419" s="40">
        <f t="shared" si="102"/>
        <v>-1.140873360739425E-3</v>
      </c>
      <c r="AS419" s="40">
        <f t="shared" si="103"/>
        <v>2.1179528960435512E-4</v>
      </c>
      <c r="AU419" s="42">
        <f t="shared" si="104"/>
        <v>1.8297124776228636E-6</v>
      </c>
    </row>
    <row r="420" spans="2:47" x14ac:dyDescent="0.3">
      <c r="B420" s="6">
        <f t="shared" si="95"/>
        <v>2012</v>
      </c>
      <c r="C420" s="5">
        <v>41149</v>
      </c>
      <c r="D420" s="10">
        <v>1136.73</v>
      </c>
      <c r="E420" s="10">
        <f>VLOOKUP(C420,데이터!$N:$P,2,0)</f>
        <v>30.191959999999998</v>
      </c>
      <c r="F420" s="10">
        <f>VLOOKUP(C420,데이터!$N:$P,3,0)</f>
        <v>117.00320000000001</v>
      </c>
      <c r="H420" s="6">
        <f t="shared" si="101"/>
        <v>1.0430093374194267</v>
      </c>
      <c r="I420" s="6">
        <f t="shared" si="96"/>
        <v>1.1471914188506813</v>
      </c>
      <c r="AM420" s="1">
        <f t="shared" si="97"/>
        <v>41149</v>
      </c>
      <c r="AN420" s="2">
        <f t="shared" si="98"/>
        <v>1136.73</v>
      </c>
      <c r="AO420" s="2">
        <f t="shared" si="99"/>
        <v>30.191959999999998</v>
      </c>
      <c r="AP420" s="2">
        <f t="shared" si="100"/>
        <v>117.00320000000001</v>
      </c>
      <c r="AR420" s="40">
        <f t="shared" si="102"/>
        <v>7.1228588749194799E-4</v>
      </c>
      <c r="AS420" s="40">
        <f t="shared" si="103"/>
        <v>-9.8873795028986411E-4</v>
      </c>
      <c r="AU420" s="42">
        <f t="shared" si="104"/>
        <v>2.8934820967019648E-6</v>
      </c>
    </row>
    <row r="421" spans="2:47" x14ac:dyDescent="0.3">
      <c r="B421" s="6">
        <f t="shared" si="95"/>
        <v>2012</v>
      </c>
      <c r="C421" s="5">
        <v>41150</v>
      </c>
      <c r="D421" s="10">
        <v>1133.45</v>
      </c>
      <c r="E421" s="10">
        <f>VLOOKUP(C421,데이터!$N:$P,2,0)</f>
        <v>30.251540000000006</v>
      </c>
      <c r="F421" s="10">
        <f>VLOOKUP(C421,데이터!$N:$P,3,0)</f>
        <v>117.0942</v>
      </c>
      <c r="H421" s="6">
        <f t="shared" si="101"/>
        <v>1.0450675839302017</v>
      </c>
      <c r="I421" s="6">
        <f t="shared" si="96"/>
        <v>1.1480836544400961</v>
      </c>
      <c r="AM421" s="1">
        <f t="shared" si="97"/>
        <v>41150</v>
      </c>
      <c r="AN421" s="2">
        <f t="shared" si="98"/>
        <v>1133.45</v>
      </c>
      <c r="AO421" s="2">
        <f t="shared" si="99"/>
        <v>30.251540000000006</v>
      </c>
      <c r="AP421" s="2">
        <f t="shared" si="100"/>
        <v>117.0942</v>
      </c>
      <c r="AR421" s="40">
        <f t="shared" si="102"/>
        <v>1.973373043684834E-3</v>
      </c>
      <c r="AS421" s="40">
        <f t="shared" si="103"/>
        <v>7.7775650580491629E-4</v>
      </c>
      <c r="AU421" s="42">
        <f t="shared" si="104"/>
        <v>1.4294989056519608E-6</v>
      </c>
    </row>
    <row r="422" spans="2:47" x14ac:dyDescent="0.3">
      <c r="B422" s="6">
        <f t="shared" si="95"/>
        <v>2012</v>
      </c>
      <c r="C422" s="5">
        <v>41151</v>
      </c>
      <c r="D422" s="10">
        <v>1134.03</v>
      </c>
      <c r="E422" s="10">
        <f>VLOOKUP(C422,데이터!$N:$P,2,0)</f>
        <v>29.935549999999996</v>
      </c>
      <c r="F422" s="10">
        <f>VLOOKUP(C422,데이터!$N:$P,3,0)</f>
        <v>116.25020000000001</v>
      </c>
      <c r="H422" s="6">
        <f t="shared" si="101"/>
        <v>1.0341514155022105</v>
      </c>
      <c r="I422" s="6">
        <f t="shared" si="96"/>
        <v>1.1398084144679417</v>
      </c>
      <c r="AM422" s="1">
        <f t="shared" si="97"/>
        <v>41151</v>
      </c>
      <c r="AN422" s="2">
        <f t="shared" si="98"/>
        <v>1134.03</v>
      </c>
      <c r="AO422" s="2">
        <f t="shared" si="99"/>
        <v>29.935549999999996</v>
      </c>
      <c r="AP422" s="2">
        <f t="shared" si="100"/>
        <v>116.25020000000001</v>
      </c>
      <c r="AR422" s="40">
        <f t="shared" si="102"/>
        <v>-1.0445418646455984E-2</v>
      </c>
      <c r="AS422" s="40">
        <f t="shared" si="103"/>
        <v>-7.2078719526671442E-3</v>
      </c>
      <c r="AU422" s="42">
        <f t="shared" si="104"/>
        <v>1.0481708594463047E-5</v>
      </c>
    </row>
    <row r="423" spans="2:47" x14ac:dyDescent="0.3">
      <c r="B423" s="6">
        <f t="shared" si="95"/>
        <v>2012</v>
      </c>
      <c r="C423" s="5">
        <v>41152</v>
      </c>
      <c r="D423" s="10">
        <v>1134.6500000000001</v>
      </c>
      <c r="E423" s="10">
        <f>VLOOKUP(C423,데이터!$N:$P,2,0)</f>
        <v>30.178585000000002</v>
      </c>
      <c r="F423" s="10">
        <f>VLOOKUP(C423,데이터!$N:$P,3,0)</f>
        <v>116.80459999999999</v>
      </c>
      <c r="H423" s="6">
        <f t="shared" si="101"/>
        <v>1.0425472856053681</v>
      </c>
      <c r="I423" s="6">
        <f t="shared" si="96"/>
        <v>1.1452441882126838</v>
      </c>
      <c r="AM423" s="1">
        <f t="shared" si="97"/>
        <v>41152</v>
      </c>
      <c r="AN423" s="2">
        <f t="shared" si="98"/>
        <v>1134.6500000000001</v>
      </c>
      <c r="AO423" s="2">
        <f t="shared" si="99"/>
        <v>30.178585000000002</v>
      </c>
      <c r="AP423" s="2">
        <f t="shared" si="100"/>
        <v>116.80459999999999</v>
      </c>
      <c r="AR423" s="40">
        <f t="shared" si="102"/>
        <v>8.1186081431610102E-3</v>
      </c>
      <c r="AS423" s="40">
        <f t="shared" si="103"/>
        <v>4.769024053291826E-3</v>
      </c>
      <c r="AU423" s="42">
        <f t="shared" si="104"/>
        <v>1.121971357510477E-5</v>
      </c>
    </row>
    <row r="424" spans="2:47" x14ac:dyDescent="0.3">
      <c r="B424" s="6">
        <f t="shared" si="95"/>
        <v>2012</v>
      </c>
      <c r="C424" s="5">
        <v>41156</v>
      </c>
      <c r="D424" s="10">
        <v>1133.1500000000001</v>
      </c>
      <c r="E424" s="10">
        <f>VLOOKUP(C424,데이터!$N:$P,2,0)</f>
        <v>30.108035000000001</v>
      </c>
      <c r="F424" s="10">
        <f>VLOOKUP(C424,데이터!$N:$P,3,0)</f>
        <v>116.697</v>
      </c>
      <c r="H424" s="6">
        <f t="shared" si="101"/>
        <v>1.0401100702422403</v>
      </c>
      <c r="I424" s="6">
        <f t="shared" si="96"/>
        <v>1.1441891931641013</v>
      </c>
      <c r="AM424" s="1">
        <f t="shared" si="97"/>
        <v>41156</v>
      </c>
      <c r="AN424" s="2">
        <f t="shared" si="98"/>
        <v>1133.1500000000001</v>
      </c>
      <c r="AO424" s="2">
        <f t="shared" si="99"/>
        <v>30.108035000000001</v>
      </c>
      <c r="AP424" s="2">
        <f t="shared" si="100"/>
        <v>116.697</v>
      </c>
      <c r="AR424" s="40">
        <f t="shared" si="102"/>
        <v>-2.3377504279938899E-3</v>
      </c>
      <c r="AS424" s="40">
        <f t="shared" si="103"/>
        <v>-9.2119659670930609E-4</v>
      </c>
      <c r="AU424" s="42">
        <f t="shared" si="104"/>
        <v>2.0066247569270331E-6</v>
      </c>
    </row>
    <row r="425" spans="2:47" x14ac:dyDescent="0.3">
      <c r="B425" s="6">
        <f t="shared" si="95"/>
        <v>2012</v>
      </c>
      <c r="C425" s="5">
        <v>41157</v>
      </c>
      <c r="D425" s="10">
        <v>1135.8499999999999</v>
      </c>
      <c r="E425" s="10">
        <f>VLOOKUP(C425,데이터!$N:$P,2,0)</f>
        <v>30.053399999999996</v>
      </c>
      <c r="F425" s="10">
        <f>VLOOKUP(C425,데이터!$N:$P,3,0)</f>
        <v>116.5977</v>
      </c>
      <c r="H425" s="6">
        <f t="shared" si="101"/>
        <v>1.0382226533554295</v>
      </c>
      <c r="I425" s="6">
        <f t="shared" si="96"/>
        <v>1.1432155778451025</v>
      </c>
      <c r="AM425" s="1">
        <f t="shared" si="97"/>
        <v>41157</v>
      </c>
      <c r="AN425" s="2">
        <f t="shared" si="98"/>
        <v>1135.8499999999999</v>
      </c>
      <c r="AO425" s="2">
        <f t="shared" si="99"/>
        <v>30.053399999999996</v>
      </c>
      <c r="AP425" s="2">
        <f t="shared" si="100"/>
        <v>116.5977</v>
      </c>
      <c r="AR425" s="40">
        <f t="shared" si="102"/>
        <v>-1.8146318748468726E-3</v>
      </c>
      <c r="AS425" s="40">
        <f t="shared" si="103"/>
        <v>-8.5092161752231554E-4</v>
      </c>
      <c r="AU425" s="42">
        <f t="shared" si="104"/>
        <v>9.2873746007256398E-7</v>
      </c>
    </row>
    <row r="426" spans="2:47" x14ac:dyDescent="0.3">
      <c r="B426" s="6">
        <f t="shared" si="95"/>
        <v>2012</v>
      </c>
      <c r="C426" s="5">
        <v>41158</v>
      </c>
      <c r="D426" s="10">
        <v>1133.8499999999999</v>
      </c>
      <c r="E426" s="10">
        <f>VLOOKUP(C426,데이터!$N:$P,2,0)</f>
        <v>30.757079999999998</v>
      </c>
      <c r="F426" s="10">
        <f>VLOOKUP(C426,데이터!$N:$P,3,0)</f>
        <v>118.96420000000001</v>
      </c>
      <c r="H426" s="6">
        <f t="shared" si="101"/>
        <v>1.0625319333940659</v>
      </c>
      <c r="I426" s="6">
        <f t="shared" si="96"/>
        <v>1.1664186055632346</v>
      </c>
      <c r="AM426" s="1">
        <f t="shared" si="97"/>
        <v>41158</v>
      </c>
      <c r="AN426" s="2">
        <f t="shared" si="98"/>
        <v>1133.8499999999999</v>
      </c>
      <c r="AO426" s="2">
        <f t="shared" si="99"/>
        <v>30.757079999999998</v>
      </c>
      <c r="AP426" s="2">
        <f t="shared" si="100"/>
        <v>118.96420000000001</v>
      </c>
      <c r="AR426" s="40">
        <f t="shared" si="102"/>
        <v>2.3414322505939555E-2</v>
      </c>
      <c r="AS426" s="40">
        <f t="shared" si="103"/>
        <v>2.0296283717431862E-2</v>
      </c>
      <c r="AU426" s="42">
        <f t="shared" si="104"/>
        <v>9.7221658866385231E-6</v>
      </c>
    </row>
    <row r="427" spans="2:47" x14ac:dyDescent="0.3">
      <c r="B427" s="6">
        <f t="shared" si="95"/>
        <v>2012</v>
      </c>
      <c r="C427" s="5">
        <v>41159</v>
      </c>
      <c r="D427" s="10">
        <v>1130.3800000000001</v>
      </c>
      <c r="E427" s="10">
        <f>VLOOKUP(C427,데이터!$N:$P,2,0)</f>
        <v>30.894374999999997</v>
      </c>
      <c r="F427" s="10">
        <f>VLOOKUP(C427,데이터!$N:$P,3,0)</f>
        <v>119.4276</v>
      </c>
      <c r="H427" s="6">
        <f t="shared" si="101"/>
        <v>1.0672749168565838</v>
      </c>
      <c r="I427" s="6">
        <f t="shared" si="96"/>
        <v>1.170962143718562</v>
      </c>
      <c r="AM427" s="1">
        <f t="shared" si="97"/>
        <v>41159</v>
      </c>
      <c r="AN427" s="2">
        <f t="shared" si="98"/>
        <v>1130.3800000000001</v>
      </c>
      <c r="AO427" s="2">
        <f t="shared" si="99"/>
        <v>30.894374999999997</v>
      </c>
      <c r="AP427" s="2">
        <f t="shared" si="100"/>
        <v>119.4276</v>
      </c>
      <c r="AR427" s="40">
        <f t="shared" si="102"/>
        <v>4.4638502744733799E-3</v>
      </c>
      <c r="AS427" s="40">
        <f t="shared" si="103"/>
        <v>3.8952895072634774E-3</v>
      </c>
      <c r="AU427" s="42">
        <f t="shared" si="104"/>
        <v>3.232613460103129E-7</v>
      </c>
    </row>
    <row r="428" spans="2:47" x14ac:dyDescent="0.3">
      <c r="B428" s="6">
        <f t="shared" si="95"/>
        <v>2012</v>
      </c>
      <c r="C428" s="5">
        <v>41162</v>
      </c>
      <c r="D428" s="10">
        <v>1129.3800000000001</v>
      </c>
      <c r="E428" s="10">
        <f>VLOOKUP(C428,데이터!$N:$P,2,0)</f>
        <v>30.621935000000001</v>
      </c>
      <c r="F428" s="10">
        <f>VLOOKUP(C428,데이터!$N:$P,3,0)</f>
        <v>118.7491</v>
      </c>
      <c r="H428" s="6">
        <f t="shared" si="101"/>
        <v>1.0578632236810979</v>
      </c>
      <c r="I428" s="6">
        <f t="shared" si="96"/>
        <v>1.1643095959447387</v>
      </c>
      <c r="AM428" s="1">
        <f t="shared" si="97"/>
        <v>41162</v>
      </c>
      <c r="AN428" s="2">
        <f t="shared" si="98"/>
        <v>1129.3800000000001</v>
      </c>
      <c r="AO428" s="2">
        <f t="shared" si="99"/>
        <v>30.621935000000001</v>
      </c>
      <c r="AP428" s="2">
        <f t="shared" si="100"/>
        <v>118.7491</v>
      </c>
      <c r="AR428" s="40">
        <f t="shared" si="102"/>
        <v>-8.8184337763750342E-3</v>
      </c>
      <c r="AS428" s="40">
        <f t="shared" si="103"/>
        <v>-5.6812663069508718E-3</v>
      </c>
      <c r="AU428" s="42">
        <f t="shared" si="104"/>
        <v>9.8418197312132042E-6</v>
      </c>
    </row>
    <row r="429" spans="2:47" x14ac:dyDescent="0.3">
      <c r="B429" s="6">
        <f t="shared" si="95"/>
        <v>2012</v>
      </c>
      <c r="C429" s="5">
        <v>41163</v>
      </c>
      <c r="D429" s="10">
        <v>1128.2</v>
      </c>
      <c r="E429" s="10">
        <f>VLOOKUP(C429,데이터!$N:$P,2,0)</f>
        <v>30.747634999999995</v>
      </c>
      <c r="F429" s="10">
        <f>VLOOKUP(C429,데이터!$N:$P,3,0)</f>
        <v>119.0801</v>
      </c>
      <c r="H429" s="6">
        <f t="shared" si="101"/>
        <v>1.0622056470849981</v>
      </c>
      <c r="I429" s="6">
        <f t="shared" si="96"/>
        <v>1.1675549803414011</v>
      </c>
      <c r="AM429" s="1">
        <f t="shared" si="97"/>
        <v>41163</v>
      </c>
      <c r="AN429" s="2">
        <f t="shared" si="98"/>
        <v>1128.2</v>
      </c>
      <c r="AO429" s="2">
        <f t="shared" si="99"/>
        <v>30.747634999999995</v>
      </c>
      <c r="AP429" s="2">
        <f t="shared" si="100"/>
        <v>119.0801</v>
      </c>
      <c r="AR429" s="40">
        <f t="shared" si="102"/>
        <v>4.10490062107427E-3</v>
      </c>
      <c r="AS429" s="40">
        <f t="shared" si="103"/>
        <v>2.7873895465313492E-3</v>
      </c>
      <c r="AU429" s="42">
        <f t="shared" si="104"/>
        <v>1.7358354315432419E-6</v>
      </c>
    </row>
    <row r="430" spans="2:47" x14ac:dyDescent="0.3">
      <c r="B430" s="6">
        <f t="shared" si="95"/>
        <v>2012</v>
      </c>
      <c r="C430" s="5">
        <v>41164</v>
      </c>
      <c r="D430" s="10">
        <v>1126.5</v>
      </c>
      <c r="E430" s="10">
        <f>VLOOKUP(C430,데이터!$N:$P,2,0)</f>
        <v>30.863009999999999</v>
      </c>
      <c r="F430" s="10">
        <f>VLOOKUP(C430,데이터!$N:$P,3,0)</f>
        <v>119.4773</v>
      </c>
      <c r="H430" s="6">
        <f t="shared" si="101"/>
        <v>1.0661913837614103</v>
      </c>
      <c r="I430" s="6">
        <f t="shared" si="96"/>
        <v>1.1714494416173959</v>
      </c>
      <c r="AM430" s="1">
        <f t="shared" si="97"/>
        <v>41164</v>
      </c>
      <c r="AN430" s="2">
        <f t="shared" si="98"/>
        <v>1126.5</v>
      </c>
      <c r="AO430" s="2">
        <f t="shared" si="99"/>
        <v>30.863009999999999</v>
      </c>
      <c r="AP430" s="2">
        <f t="shared" si="100"/>
        <v>119.4773</v>
      </c>
      <c r="AR430" s="40">
        <f t="shared" si="102"/>
        <v>3.7523211134775636E-3</v>
      </c>
      <c r="AS430" s="40">
        <f t="shared" si="103"/>
        <v>3.335569923102133E-3</v>
      </c>
      <c r="AU430" s="42">
        <f t="shared" si="104"/>
        <v>1.7368155467933843E-7</v>
      </c>
    </row>
    <row r="431" spans="2:47" x14ac:dyDescent="0.3">
      <c r="B431" s="6">
        <f t="shared" si="95"/>
        <v>2012</v>
      </c>
      <c r="C431" s="5">
        <v>41165</v>
      </c>
      <c r="D431" s="10">
        <v>1128.43</v>
      </c>
      <c r="E431" s="10">
        <f>VLOOKUP(C431,데이터!$N:$P,2,0)</f>
        <v>31.275715000000005</v>
      </c>
      <c r="F431" s="10">
        <f>VLOOKUP(C431,데이터!$N:$P,3,0)</f>
        <v>121.29770000000001</v>
      </c>
      <c r="H431" s="6">
        <f t="shared" si="101"/>
        <v>1.0804486618115829</v>
      </c>
      <c r="I431" s="6">
        <f t="shared" si="96"/>
        <v>1.1892980753203699</v>
      </c>
      <c r="AM431" s="1">
        <f t="shared" si="97"/>
        <v>41165</v>
      </c>
      <c r="AN431" s="2">
        <f t="shared" si="98"/>
        <v>1128.43</v>
      </c>
      <c r="AO431" s="2">
        <f t="shared" si="99"/>
        <v>31.275715000000005</v>
      </c>
      <c r="AP431" s="2">
        <f t="shared" si="100"/>
        <v>121.29770000000001</v>
      </c>
      <c r="AR431" s="40">
        <f t="shared" si="102"/>
        <v>1.3372156507093891E-2</v>
      </c>
      <c r="AS431" s="40">
        <f t="shared" si="103"/>
        <v>1.5236367075586843E-2</v>
      </c>
      <c r="AU431" s="42">
        <f t="shared" si="104"/>
        <v>3.4752810436808158E-6</v>
      </c>
    </row>
    <row r="432" spans="2:47" x14ac:dyDescent="0.3">
      <c r="B432" s="6">
        <f t="shared" si="95"/>
        <v>2012</v>
      </c>
      <c r="C432" s="5">
        <v>41166</v>
      </c>
      <c r="D432" s="10">
        <v>1117.23</v>
      </c>
      <c r="E432" s="10">
        <f>VLOOKUP(C432,데이터!$N:$P,2,0)</f>
        <v>31.535380000000004</v>
      </c>
      <c r="F432" s="10">
        <f>VLOOKUP(C432,데이터!$N:$P,3,0)</f>
        <v>121.8355</v>
      </c>
      <c r="H432" s="6">
        <f t="shared" si="101"/>
        <v>1.0894190307310241</v>
      </c>
      <c r="I432" s="6">
        <f t="shared" si="96"/>
        <v>1.1945710896059438</v>
      </c>
      <c r="AM432" s="1">
        <f t="shared" si="97"/>
        <v>41166</v>
      </c>
      <c r="AN432" s="2">
        <f t="shared" si="98"/>
        <v>1117.23</v>
      </c>
      <c r="AO432" s="2">
        <f t="shared" si="99"/>
        <v>31.535380000000004</v>
      </c>
      <c r="AP432" s="2">
        <f t="shared" si="100"/>
        <v>121.8355</v>
      </c>
      <c r="AR432" s="40">
        <f t="shared" si="102"/>
        <v>8.3024480815225843E-3</v>
      </c>
      <c r="AS432" s="40">
        <f t="shared" si="103"/>
        <v>4.4337196830606107E-3</v>
      </c>
      <c r="AU432" s="42">
        <f t="shared" si="104"/>
        <v>1.4967059421066147E-5</v>
      </c>
    </row>
    <row r="433" spans="2:47" x14ac:dyDescent="0.3">
      <c r="B433" s="6">
        <f t="shared" si="95"/>
        <v>2012</v>
      </c>
      <c r="C433" s="5">
        <v>41169</v>
      </c>
      <c r="D433" s="10">
        <v>1115.97</v>
      </c>
      <c r="E433" s="10">
        <f>VLOOKUP(C433,데이터!$N:$P,2,0)</f>
        <v>31.392809999999997</v>
      </c>
      <c r="F433" s="10">
        <f>VLOOKUP(C433,데이터!$N:$P,3,0)</f>
        <v>121.4218</v>
      </c>
      <c r="H433" s="6">
        <f t="shared" si="101"/>
        <v>1.0844938174876342</v>
      </c>
      <c r="I433" s="6">
        <f t="shared" si="96"/>
        <v>1.1905148493494506</v>
      </c>
      <c r="AM433" s="1">
        <f t="shared" si="97"/>
        <v>41169</v>
      </c>
      <c r="AN433" s="2">
        <f t="shared" si="98"/>
        <v>1115.97</v>
      </c>
      <c r="AO433" s="2">
        <f t="shared" si="99"/>
        <v>31.392809999999997</v>
      </c>
      <c r="AP433" s="2">
        <f t="shared" si="100"/>
        <v>121.4218</v>
      </c>
      <c r="AR433" s="40">
        <f t="shared" si="102"/>
        <v>-4.5209539254008613E-3</v>
      </c>
      <c r="AS433" s="40">
        <f t="shared" si="103"/>
        <v>-3.3955620488280713E-3</v>
      </c>
      <c r="AU433" s="42">
        <f t="shared" si="104"/>
        <v>1.2665068758560256E-6</v>
      </c>
    </row>
    <row r="434" spans="2:47" x14ac:dyDescent="0.3">
      <c r="B434" s="6">
        <f t="shared" si="95"/>
        <v>2012</v>
      </c>
      <c r="C434" s="5">
        <v>41170</v>
      </c>
      <c r="D434" s="10">
        <v>1118.4000000000001</v>
      </c>
      <c r="E434" s="10">
        <f>VLOOKUP(C434,데이터!$N:$P,2,0)</f>
        <v>31.30857</v>
      </c>
      <c r="F434" s="10">
        <f>VLOOKUP(C434,데이터!$N:$P,3,0)</f>
        <v>121.32250000000001</v>
      </c>
      <c r="H434" s="6">
        <f t="shared" si="101"/>
        <v>1.0815836683424906</v>
      </c>
      <c r="I434" s="6">
        <f t="shared" si="96"/>
        <v>1.1895412340304519</v>
      </c>
      <c r="AM434" s="1">
        <f t="shared" si="97"/>
        <v>41170</v>
      </c>
      <c r="AN434" s="2">
        <f t="shared" si="98"/>
        <v>1118.4000000000001</v>
      </c>
      <c r="AO434" s="2">
        <f t="shared" si="99"/>
        <v>31.30857</v>
      </c>
      <c r="AP434" s="2">
        <f t="shared" si="100"/>
        <v>121.32250000000001</v>
      </c>
      <c r="AR434" s="40">
        <f t="shared" si="102"/>
        <v>-2.6834169989878864E-3</v>
      </c>
      <c r="AS434" s="40">
        <f t="shared" si="103"/>
        <v>-8.1781031083383304E-4</v>
      </c>
      <c r="AU434" s="42">
        <f t="shared" si="104"/>
        <v>3.4804883148851356E-6</v>
      </c>
    </row>
    <row r="435" spans="2:47" x14ac:dyDescent="0.3">
      <c r="B435" s="6">
        <f t="shared" si="95"/>
        <v>2012</v>
      </c>
      <c r="C435" s="5">
        <v>41171</v>
      </c>
      <c r="D435" s="10">
        <v>1114.72</v>
      </c>
      <c r="E435" s="10">
        <f>VLOOKUP(C435,데이터!$N:$P,2,0)</f>
        <v>31.28162</v>
      </c>
      <c r="F435" s="10">
        <f>VLOOKUP(C435,데이터!$N:$P,3,0)</f>
        <v>121.3887</v>
      </c>
      <c r="H435" s="6">
        <f t="shared" si="101"/>
        <v>1.0806526555283689</v>
      </c>
      <c r="I435" s="6">
        <f t="shared" si="96"/>
        <v>1.1901903109097842</v>
      </c>
      <c r="AM435" s="1">
        <f t="shared" si="97"/>
        <v>41171</v>
      </c>
      <c r="AN435" s="2">
        <f t="shared" si="98"/>
        <v>1114.72</v>
      </c>
      <c r="AO435" s="2">
        <f t="shared" si="99"/>
        <v>31.28162</v>
      </c>
      <c r="AP435" s="2">
        <f t="shared" si="100"/>
        <v>121.3887</v>
      </c>
      <c r="AR435" s="40">
        <f t="shared" si="102"/>
        <v>-8.6078667917444118E-4</v>
      </c>
      <c r="AS435" s="40">
        <f t="shared" si="103"/>
        <v>5.4565311463239397E-4</v>
      </c>
      <c r="AU435" s="42">
        <f t="shared" si="104"/>
        <v>1.9780728936034131E-6</v>
      </c>
    </row>
    <row r="436" spans="2:47" x14ac:dyDescent="0.3">
      <c r="B436" s="6">
        <f t="shared" si="95"/>
        <v>2012</v>
      </c>
      <c r="C436" s="5">
        <v>41172</v>
      </c>
      <c r="D436" s="10">
        <v>1123.03</v>
      </c>
      <c r="E436" s="10">
        <f>VLOOKUP(C436,데이터!$N:$P,2,0)</f>
        <v>31.201420000000006</v>
      </c>
      <c r="F436" s="10">
        <f>VLOOKUP(C436,데이터!$N:$P,3,0)</f>
        <v>121.39700000000001</v>
      </c>
      <c r="H436" s="6">
        <f t="shared" si="101"/>
        <v>1.0778820719405187</v>
      </c>
      <c r="I436" s="6">
        <f t="shared" si="96"/>
        <v>1.1902716906393682</v>
      </c>
      <c r="AM436" s="1">
        <f t="shared" si="97"/>
        <v>41172</v>
      </c>
      <c r="AN436" s="2">
        <f t="shared" si="98"/>
        <v>1123.03</v>
      </c>
      <c r="AO436" s="2">
        <f t="shared" si="99"/>
        <v>31.201420000000006</v>
      </c>
      <c r="AP436" s="2">
        <f t="shared" si="100"/>
        <v>121.39700000000001</v>
      </c>
      <c r="AR436" s="40">
        <f t="shared" si="102"/>
        <v>-2.5638058386999729E-3</v>
      </c>
      <c r="AS436" s="40">
        <f t="shared" si="103"/>
        <v>6.8375392437758364E-5</v>
      </c>
      <c r="AU436" s="42">
        <f t="shared" si="104"/>
        <v>6.9283780335537426E-6</v>
      </c>
    </row>
    <row r="437" spans="2:47" x14ac:dyDescent="0.3">
      <c r="B437" s="6">
        <f t="shared" si="95"/>
        <v>2012</v>
      </c>
      <c r="C437" s="5">
        <v>41173</v>
      </c>
      <c r="D437" s="10">
        <v>1119.25</v>
      </c>
      <c r="E437" s="10">
        <f>VLOOKUP(C437,데이터!$N:$P,2,0)</f>
        <v>31.217604999999999</v>
      </c>
      <c r="F437" s="10">
        <f>VLOOKUP(C437,데이터!$N:$P,3,0)</f>
        <v>121.3466</v>
      </c>
      <c r="H437" s="6">
        <f t="shared" si="101"/>
        <v>1.078441197817942</v>
      </c>
      <c r="I437" s="6">
        <f t="shared" si="96"/>
        <v>1.189777529389846</v>
      </c>
      <c r="AM437" s="1">
        <f t="shared" si="97"/>
        <v>41173</v>
      </c>
      <c r="AN437" s="2">
        <f t="shared" si="98"/>
        <v>1119.25</v>
      </c>
      <c r="AO437" s="2">
        <f t="shared" si="99"/>
        <v>31.217604999999999</v>
      </c>
      <c r="AP437" s="2">
        <f t="shared" si="100"/>
        <v>121.3466</v>
      </c>
      <c r="AR437" s="40">
        <f t="shared" si="102"/>
        <v>5.1872639129868503E-4</v>
      </c>
      <c r="AS437" s="40">
        <f t="shared" si="103"/>
        <v>-4.1516676688890808E-4</v>
      </c>
      <c r="AU437" s="42">
        <f t="shared" si="104"/>
        <v>8.7215643090959683E-7</v>
      </c>
    </row>
    <row r="438" spans="2:47" x14ac:dyDescent="0.3">
      <c r="B438" s="6">
        <f t="shared" si="95"/>
        <v>2012</v>
      </c>
      <c r="C438" s="5">
        <v>41176</v>
      </c>
      <c r="D438" s="10">
        <v>1120.47</v>
      </c>
      <c r="E438" s="10">
        <f>VLOOKUP(C438,데이터!$N:$P,2,0)</f>
        <v>31.018315000000001</v>
      </c>
      <c r="F438" s="10">
        <f>VLOOKUP(C438,데이터!$N:$P,3,0)</f>
        <v>121.15949999999999</v>
      </c>
      <c r="H438" s="6">
        <f t="shared" si="101"/>
        <v>1.0715565394236437</v>
      </c>
      <c r="I438" s="6">
        <f t="shared" si="96"/>
        <v>1.1879430537988624</v>
      </c>
      <c r="AM438" s="1">
        <f t="shared" si="97"/>
        <v>41176</v>
      </c>
      <c r="AN438" s="2">
        <f t="shared" si="98"/>
        <v>1120.47</v>
      </c>
      <c r="AO438" s="2">
        <f t="shared" si="99"/>
        <v>31.018315000000001</v>
      </c>
      <c r="AP438" s="2">
        <f t="shared" si="100"/>
        <v>121.15949999999999</v>
      </c>
      <c r="AR438" s="40">
        <f t="shared" si="102"/>
        <v>-6.3838978038193162E-3</v>
      </c>
      <c r="AS438" s="40">
        <f t="shared" si="103"/>
        <v>-1.5418643785651831E-3</v>
      </c>
      <c r="AU438" s="42">
        <f t="shared" si="104"/>
        <v>2.3445287691278271E-5</v>
      </c>
    </row>
    <row r="439" spans="2:47" x14ac:dyDescent="0.3">
      <c r="B439" s="6">
        <f t="shared" si="95"/>
        <v>2012</v>
      </c>
      <c r="C439" s="5">
        <v>41177</v>
      </c>
      <c r="D439" s="10">
        <v>1119.48</v>
      </c>
      <c r="E439" s="10">
        <f>VLOOKUP(C439,데이터!$N:$P,2,0)</f>
        <v>30.578140000000001</v>
      </c>
      <c r="F439" s="10">
        <f>VLOOKUP(C439,데이터!$N:$P,3,0)</f>
        <v>119.8742</v>
      </c>
      <c r="H439" s="6">
        <f t="shared" si="101"/>
        <v>1.0563502846757375</v>
      </c>
      <c r="I439" s="6">
        <f t="shared" si="96"/>
        <v>1.1753409614573815</v>
      </c>
      <c r="AM439" s="1">
        <f t="shared" si="97"/>
        <v>41177</v>
      </c>
      <c r="AN439" s="2">
        <f t="shared" si="98"/>
        <v>1119.48</v>
      </c>
      <c r="AO439" s="2">
        <f t="shared" si="99"/>
        <v>30.578140000000001</v>
      </c>
      <c r="AP439" s="2">
        <f t="shared" si="100"/>
        <v>119.8742</v>
      </c>
      <c r="AR439" s="40">
        <f t="shared" si="102"/>
        <v>-1.4190809526565151E-2</v>
      </c>
      <c r="AS439" s="40">
        <f t="shared" si="103"/>
        <v>-1.06083303414094E-2</v>
      </c>
      <c r="AU439" s="42">
        <f t="shared" si="104"/>
        <v>1.2834157112074216E-5</v>
      </c>
    </row>
    <row r="440" spans="2:47" x14ac:dyDescent="0.3">
      <c r="B440" s="6">
        <f t="shared" si="95"/>
        <v>2012</v>
      </c>
      <c r="C440" s="5">
        <v>41178</v>
      </c>
      <c r="D440" s="10">
        <v>1121</v>
      </c>
      <c r="E440" s="10">
        <f>VLOOKUP(C440,데이터!$N:$P,2,0)</f>
        <v>30.357105000000004</v>
      </c>
      <c r="F440" s="10">
        <f>VLOOKUP(C440,데이터!$N:$P,3,0)</f>
        <v>119.2045</v>
      </c>
      <c r="H440" s="6">
        <f t="shared" si="101"/>
        <v>1.0487144250330878</v>
      </c>
      <c r="I440" s="6">
        <f t="shared" si="96"/>
        <v>1.1687746958064906</v>
      </c>
      <c r="AM440" s="1">
        <f t="shared" si="97"/>
        <v>41178</v>
      </c>
      <c r="AN440" s="2">
        <f t="shared" si="98"/>
        <v>1121</v>
      </c>
      <c r="AO440" s="2">
        <f t="shared" si="99"/>
        <v>30.357105000000004</v>
      </c>
      <c r="AP440" s="2">
        <f t="shared" si="100"/>
        <v>119.2045</v>
      </c>
      <c r="AR440" s="40">
        <f t="shared" si="102"/>
        <v>-7.2285299236642953E-3</v>
      </c>
      <c r="AS440" s="40">
        <f t="shared" si="103"/>
        <v>-5.586690046732401E-3</v>
      </c>
      <c r="AU440" s="42">
        <f t="shared" si="104"/>
        <v>2.6956381814837375E-6</v>
      </c>
    </row>
    <row r="441" spans="2:47" x14ac:dyDescent="0.3">
      <c r="B441" s="6">
        <f t="shared" si="95"/>
        <v>2012</v>
      </c>
      <c r="C441" s="5">
        <v>41179</v>
      </c>
      <c r="D441" s="10">
        <v>1116.3499999999999</v>
      </c>
      <c r="E441" s="10">
        <f>VLOOKUP(C441,데이터!$N:$P,2,0)</f>
        <v>30.786524999999997</v>
      </c>
      <c r="F441" s="10">
        <f>VLOOKUP(C441,데이터!$N:$P,3,0)</f>
        <v>120.32340000000001</v>
      </c>
      <c r="H441" s="6">
        <f t="shared" si="101"/>
        <v>1.0635491383035958</v>
      </c>
      <c r="I441" s="6">
        <f t="shared" si="96"/>
        <v>1.1797452716416135</v>
      </c>
      <c r="AM441" s="1">
        <f t="shared" si="97"/>
        <v>41179</v>
      </c>
      <c r="AN441" s="2">
        <f t="shared" si="98"/>
        <v>1116.3499999999999</v>
      </c>
      <c r="AO441" s="2">
        <f t="shared" si="99"/>
        <v>30.786524999999997</v>
      </c>
      <c r="AP441" s="2">
        <f t="shared" si="100"/>
        <v>120.32340000000001</v>
      </c>
      <c r="AR441" s="40">
        <f t="shared" si="102"/>
        <v>1.4145617640417107E-2</v>
      </c>
      <c r="AS441" s="40">
        <f t="shared" si="103"/>
        <v>9.3863906144484588E-3</v>
      </c>
      <c r="AU441" s="42">
        <f t="shared" si="104"/>
        <v>2.265024188471039E-5</v>
      </c>
    </row>
    <row r="442" spans="2:47" x14ac:dyDescent="0.3">
      <c r="B442" s="6">
        <f t="shared" si="95"/>
        <v>2012</v>
      </c>
      <c r="C442" s="5">
        <v>41180</v>
      </c>
      <c r="D442" s="10">
        <v>1111.4000000000001</v>
      </c>
      <c r="E442" s="10">
        <f>VLOOKUP(C442,데이터!$N:$P,2,0)</f>
        <v>30.599820000000001</v>
      </c>
      <c r="F442" s="10">
        <f>VLOOKUP(C442,데이터!$N:$P,3,0)</f>
        <v>119.76609999999999</v>
      </c>
      <c r="H442" s="6">
        <f t="shared" si="101"/>
        <v>1.0570992404386381</v>
      </c>
      <c r="I442" s="6">
        <f t="shared" si="96"/>
        <v>1.1742810640154502</v>
      </c>
      <c r="AM442" s="1">
        <f t="shared" si="97"/>
        <v>41180</v>
      </c>
      <c r="AN442" s="2">
        <f t="shared" si="98"/>
        <v>1111.4000000000001</v>
      </c>
      <c r="AO442" s="2">
        <f t="shared" si="99"/>
        <v>30.599820000000001</v>
      </c>
      <c r="AP442" s="2">
        <f t="shared" si="100"/>
        <v>119.76609999999999</v>
      </c>
      <c r="AR442" s="40">
        <f t="shared" si="102"/>
        <v>-6.0645038697935139E-3</v>
      </c>
      <c r="AS442" s="40">
        <f t="shared" si="103"/>
        <v>-4.6316842775387945E-3</v>
      </c>
      <c r="AU442" s="42">
        <f t="shared" si="104"/>
        <v>2.0529719839489803E-6</v>
      </c>
    </row>
    <row r="443" spans="2:47" x14ac:dyDescent="0.3">
      <c r="B443" s="6">
        <f t="shared" si="95"/>
        <v>2012</v>
      </c>
      <c r="C443" s="5">
        <v>41183</v>
      </c>
      <c r="D443" s="10">
        <v>1111.4000000000001</v>
      </c>
      <c r="E443" s="10">
        <f>VLOOKUP(C443,데이터!$N:$P,2,0)</f>
        <v>30.632790000000004</v>
      </c>
      <c r="F443" s="10">
        <f>VLOOKUP(C443,데이터!$N:$P,3,0)</f>
        <v>120.078</v>
      </c>
      <c r="H443" s="6">
        <f t="shared" si="101"/>
        <v>1.058238219751499</v>
      </c>
      <c r="I443" s="6">
        <f t="shared" si="96"/>
        <v>1.1773391769862025</v>
      </c>
      <c r="AM443" s="1">
        <f t="shared" si="97"/>
        <v>41183</v>
      </c>
      <c r="AN443" s="2">
        <f t="shared" si="98"/>
        <v>1111.4000000000001</v>
      </c>
      <c r="AO443" s="2">
        <f t="shared" si="99"/>
        <v>30.632790000000004</v>
      </c>
      <c r="AP443" s="2">
        <f t="shared" si="100"/>
        <v>120.078</v>
      </c>
      <c r="AR443" s="40">
        <f t="shared" si="102"/>
        <v>1.0774573183764957E-3</v>
      </c>
      <c r="AS443" s="40">
        <f t="shared" si="103"/>
        <v>2.6042427698655946E-3</v>
      </c>
      <c r="AU443" s="42">
        <f t="shared" si="104"/>
        <v>2.3310738148787714E-6</v>
      </c>
    </row>
    <row r="444" spans="2:47" x14ac:dyDescent="0.3">
      <c r="B444" s="6">
        <f t="shared" si="95"/>
        <v>2012</v>
      </c>
      <c r="C444" s="5">
        <v>41184</v>
      </c>
      <c r="D444" s="10">
        <v>1112.6300000000001</v>
      </c>
      <c r="E444" s="10">
        <f>VLOOKUP(C444,데이터!$N:$P,2,0)</f>
        <v>30.711739999999999</v>
      </c>
      <c r="F444" s="10">
        <f>VLOOKUP(C444,데이터!$N:$P,3,0)</f>
        <v>120.20699999999999</v>
      </c>
      <c r="H444" s="6">
        <f t="shared" si="101"/>
        <v>1.0609656209268206</v>
      </c>
      <c r="I444" s="6">
        <f t="shared" si="96"/>
        <v>1.1786039944700979</v>
      </c>
      <c r="AM444" s="1">
        <f t="shared" si="97"/>
        <v>41184</v>
      </c>
      <c r="AN444" s="2">
        <f t="shared" si="98"/>
        <v>1112.6300000000001</v>
      </c>
      <c r="AO444" s="2">
        <f t="shared" si="99"/>
        <v>30.711739999999999</v>
      </c>
      <c r="AP444" s="2">
        <f t="shared" si="100"/>
        <v>120.20699999999999</v>
      </c>
      <c r="AR444" s="40">
        <f t="shared" si="102"/>
        <v>2.5773036017939788E-3</v>
      </c>
      <c r="AS444" s="40">
        <f t="shared" si="103"/>
        <v>1.074301703892333E-3</v>
      </c>
      <c r="AU444" s="42">
        <f t="shared" si="104"/>
        <v>2.2590147050959491E-6</v>
      </c>
    </row>
    <row r="445" spans="2:47" x14ac:dyDescent="0.3">
      <c r="B445" s="6">
        <f t="shared" si="95"/>
        <v>2012</v>
      </c>
      <c r="C445" s="5">
        <v>41185</v>
      </c>
      <c r="D445" s="10">
        <v>1112.6300000000001</v>
      </c>
      <c r="E445" s="10">
        <f>VLOOKUP(C445,데이터!$N:$P,2,0)</f>
        <v>30.81175</v>
      </c>
      <c r="F445" s="10">
        <f>VLOOKUP(C445,데이터!$N:$P,3,0)</f>
        <v>120.6978</v>
      </c>
      <c r="H445" s="6">
        <f t="shared" si="101"/>
        <v>1.0644205593884282</v>
      </c>
      <c r="I445" s="6">
        <f t="shared" si="96"/>
        <v>1.1834161837809196</v>
      </c>
      <c r="AM445" s="1">
        <f t="shared" si="97"/>
        <v>41185</v>
      </c>
      <c r="AN445" s="2">
        <f t="shared" si="98"/>
        <v>1112.6300000000001</v>
      </c>
      <c r="AO445" s="2">
        <f t="shared" si="99"/>
        <v>30.81175</v>
      </c>
      <c r="AP445" s="2">
        <f t="shared" si="100"/>
        <v>120.6978</v>
      </c>
      <c r="AR445" s="40">
        <f t="shared" si="102"/>
        <v>3.2564094382148134E-3</v>
      </c>
      <c r="AS445" s="40">
        <f t="shared" si="103"/>
        <v>4.0829568993487886E-3</v>
      </c>
      <c r="AU445" s="42">
        <f t="shared" si="104"/>
        <v>6.8318070550702013E-7</v>
      </c>
    </row>
    <row r="446" spans="2:47" x14ac:dyDescent="0.3">
      <c r="B446" s="6">
        <f t="shared" si="95"/>
        <v>2012</v>
      </c>
      <c r="C446" s="5">
        <v>41186</v>
      </c>
      <c r="D446" s="10">
        <v>1113.77</v>
      </c>
      <c r="E446" s="10">
        <f>VLOOKUP(C446,데이터!$N:$P,2,0)</f>
        <v>31.045110000000001</v>
      </c>
      <c r="F446" s="10">
        <f>VLOOKUP(C446,데이터!$N:$P,3,0)</f>
        <v>121.55880000000001</v>
      </c>
      <c r="H446" s="6">
        <f t="shared" si="101"/>
        <v>1.0724821976186127</v>
      </c>
      <c r="I446" s="6">
        <f t="shared" si="96"/>
        <v>1.1918581051269206</v>
      </c>
      <c r="AM446" s="1">
        <f t="shared" si="97"/>
        <v>41186</v>
      </c>
      <c r="AN446" s="2">
        <f t="shared" si="98"/>
        <v>1113.77</v>
      </c>
      <c r="AO446" s="2">
        <f t="shared" si="99"/>
        <v>31.045110000000001</v>
      </c>
      <c r="AP446" s="2">
        <f t="shared" si="100"/>
        <v>121.55880000000001</v>
      </c>
      <c r="AR446" s="40">
        <f t="shared" si="102"/>
        <v>7.573734046264935E-3</v>
      </c>
      <c r="AS446" s="40">
        <f t="shared" si="103"/>
        <v>7.1335185894025877E-3</v>
      </c>
      <c r="AU446" s="42">
        <f t="shared" si="104"/>
        <v>1.9378964846052515E-7</v>
      </c>
    </row>
    <row r="447" spans="2:47" x14ac:dyDescent="0.3">
      <c r="B447" s="6">
        <f t="shared" si="95"/>
        <v>2012</v>
      </c>
      <c r="C447" s="5">
        <v>41187</v>
      </c>
      <c r="D447" s="10">
        <v>1111.45</v>
      </c>
      <c r="E447" s="10">
        <f>VLOOKUP(C447,데이터!$N:$P,2,0)</f>
        <v>30.933869999999999</v>
      </c>
      <c r="F447" s="10">
        <f>VLOOKUP(C447,데이터!$N:$P,3,0)</f>
        <v>121.5712</v>
      </c>
      <c r="H447" s="6">
        <f t="shared" si="101"/>
        <v>1.068639308362846</v>
      </c>
      <c r="I447" s="6">
        <f t="shared" si="96"/>
        <v>1.1919796844819619</v>
      </c>
      <c r="AM447" s="1">
        <f t="shared" si="97"/>
        <v>41187</v>
      </c>
      <c r="AN447" s="2">
        <f t="shared" si="98"/>
        <v>1111.45</v>
      </c>
      <c r="AO447" s="2">
        <f t="shared" si="99"/>
        <v>30.933869999999999</v>
      </c>
      <c r="AP447" s="2">
        <f t="shared" si="100"/>
        <v>121.5712</v>
      </c>
      <c r="AR447" s="40">
        <f t="shared" si="102"/>
        <v>-3.5831730021250729E-3</v>
      </c>
      <c r="AS447" s="40">
        <f t="shared" si="103"/>
        <v>1.0200824621509064E-4</v>
      </c>
      <c r="AU447" s="42">
        <f t="shared" si="104"/>
        <v>1.3580560833117967E-5</v>
      </c>
    </row>
    <row r="448" spans="2:47" x14ac:dyDescent="0.3">
      <c r="B448" s="6">
        <f t="shared" si="95"/>
        <v>2012</v>
      </c>
      <c r="C448" s="5">
        <v>41190</v>
      </c>
      <c r="D448" s="10">
        <v>1112.07</v>
      </c>
      <c r="E448" s="10">
        <f>VLOOKUP(C448,데이터!$N:$P,2,0)</f>
        <v>30.806760000000004</v>
      </c>
      <c r="F448" s="10">
        <f>VLOOKUP(C448,데이터!$N:$P,3,0)</f>
        <v>121.157</v>
      </c>
      <c r="H448" s="6">
        <f t="shared" si="101"/>
        <v>1.0642481751976134</v>
      </c>
      <c r="I448" s="6">
        <f t="shared" si="96"/>
        <v>1.1879185418321201</v>
      </c>
      <c r="AM448" s="1">
        <f t="shared" si="97"/>
        <v>41190</v>
      </c>
      <c r="AN448" s="2">
        <f t="shared" si="98"/>
        <v>1112.07</v>
      </c>
      <c r="AO448" s="2">
        <f t="shared" si="99"/>
        <v>30.806760000000004</v>
      </c>
      <c r="AP448" s="2">
        <f t="shared" si="100"/>
        <v>121.157</v>
      </c>
      <c r="AR448" s="40">
        <f t="shared" si="102"/>
        <v>-4.109088193620658E-3</v>
      </c>
      <c r="AS448" s="40">
        <f t="shared" si="103"/>
        <v>-3.4070569345372448E-3</v>
      </c>
      <c r="AU448" s="42">
        <f t="shared" si="104"/>
        <v>4.9284788873024249E-7</v>
      </c>
    </row>
    <row r="449" spans="2:47" x14ac:dyDescent="0.3">
      <c r="B449" s="6">
        <f t="shared" si="95"/>
        <v>2012</v>
      </c>
      <c r="C449" s="5">
        <v>41191</v>
      </c>
      <c r="D449" s="10">
        <v>1110.78</v>
      </c>
      <c r="E449" s="10">
        <f>VLOOKUP(C449,데이터!$N:$P,2,0)</f>
        <v>30.399040000000003</v>
      </c>
      <c r="F449" s="10">
        <f>VLOOKUP(C449,데이터!$N:$P,3,0)</f>
        <v>119.95740000000001</v>
      </c>
      <c r="H449" s="6">
        <f t="shared" si="101"/>
        <v>1.0501631086086058</v>
      </c>
      <c r="I449" s="6">
        <f t="shared" si="96"/>
        <v>1.1761567197105605</v>
      </c>
      <c r="AM449" s="1">
        <f t="shared" si="97"/>
        <v>41191</v>
      </c>
      <c r="AN449" s="2">
        <f t="shared" si="98"/>
        <v>1110.78</v>
      </c>
      <c r="AO449" s="2">
        <f t="shared" si="99"/>
        <v>30.399040000000003</v>
      </c>
      <c r="AP449" s="2">
        <f t="shared" si="100"/>
        <v>119.95740000000001</v>
      </c>
      <c r="AR449" s="40">
        <f t="shared" si="102"/>
        <v>-1.323475756619652E-2</v>
      </c>
      <c r="AS449" s="40">
        <f t="shared" si="103"/>
        <v>-9.9012025718694385E-3</v>
      </c>
      <c r="AU449" s="42">
        <f t="shared" si="104"/>
        <v>1.1112588900203028E-5</v>
      </c>
    </row>
    <row r="450" spans="2:47" x14ac:dyDescent="0.3">
      <c r="B450" s="6">
        <f t="shared" ref="B450:B513" si="105">YEAR(C450)</f>
        <v>2012</v>
      </c>
      <c r="C450" s="5">
        <v>41192</v>
      </c>
      <c r="D450" s="10">
        <v>1114.72</v>
      </c>
      <c r="E450" s="10">
        <f>VLOOKUP(C450,데이터!$N:$P,2,0)</f>
        <v>30.125820000000004</v>
      </c>
      <c r="F450" s="10">
        <f>VLOOKUP(C450,데이터!$N:$P,3,0)</f>
        <v>119.1921</v>
      </c>
      <c r="H450" s="6">
        <f t="shared" si="101"/>
        <v>1.0407244696077018</v>
      </c>
      <c r="I450" s="6">
        <f t="shared" si="96"/>
        <v>1.1686531164514493</v>
      </c>
      <c r="AM450" s="1">
        <f t="shared" si="97"/>
        <v>41192</v>
      </c>
      <c r="AN450" s="2">
        <f t="shared" si="98"/>
        <v>1114.72</v>
      </c>
      <c r="AO450" s="2">
        <f t="shared" si="99"/>
        <v>30.125820000000004</v>
      </c>
      <c r="AP450" s="2">
        <f t="shared" si="100"/>
        <v>119.1921</v>
      </c>
      <c r="AR450" s="40">
        <f t="shared" si="102"/>
        <v>-8.9877838247522934E-3</v>
      </c>
      <c r="AS450" s="40">
        <f t="shared" si="103"/>
        <v>-6.3797648165099252E-3</v>
      </c>
      <c r="AU450" s="42">
        <f t="shared" si="104"/>
        <v>6.8017631473535059E-6</v>
      </c>
    </row>
    <row r="451" spans="2:47" x14ac:dyDescent="0.3">
      <c r="B451" s="6">
        <f t="shared" si="105"/>
        <v>2012</v>
      </c>
      <c r="C451" s="5">
        <v>41193</v>
      </c>
      <c r="D451" s="10">
        <v>1114.32</v>
      </c>
      <c r="E451" s="10">
        <f>VLOOKUP(C451,데이터!$N:$P,2,0)</f>
        <v>30.219390000000001</v>
      </c>
      <c r="F451" s="10">
        <f>VLOOKUP(C451,데이터!$N:$P,3,0)</f>
        <v>119.2586</v>
      </c>
      <c r="H451" s="6">
        <f t="shared" si="101"/>
        <v>1.0439569322799607</v>
      </c>
      <c r="I451" s="6">
        <f t="shared" ref="I451:I514" si="106">I450*(F451/F450)</f>
        <v>1.1693051347667911</v>
      </c>
      <c r="AM451" s="1">
        <f t="shared" ref="AM451:AM514" si="107">C451</f>
        <v>41193</v>
      </c>
      <c r="AN451" s="2">
        <f t="shared" ref="AN451:AN514" si="108">D451</f>
        <v>1114.32</v>
      </c>
      <c r="AO451" s="2">
        <f t="shared" ref="AO451:AO514" si="109">E451</f>
        <v>30.219390000000001</v>
      </c>
      <c r="AP451" s="2">
        <f t="shared" ref="AP451:AP514" si="110">F451</f>
        <v>119.2586</v>
      </c>
      <c r="AR451" s="40">
        <f t="shared" si="102"/>
        <v>3.1059735469440852E-3</v>
      </c>
      <c r="AS451" s="40">
        <f t="shared" si="103"/>
        <v>5.5792288247302757E-4</v>
      </c>
      <c r="AU451" s="42">
        <f t="shared" si="104"/>
        <v>6.4925621887113984E-6</v>
      </c>
    </row>
    <row r="452" spans="2:47" x14ac:dyDescent="0.3">
      <c r="B452" s="6">
        <f t="shared" si="105"/>
        <v>2012</v>
      </c>
      <c r="C452" s="5">
        <v>41194</v>
      </c>
      <c r="D452" s="10">
        <v>1111.45</v>
      </c>
      <c r="E452" s="10">
        <f>VLOOKUP(C452,데이터!$N:$P,2,0)</f>
        <v>30.062499999999996</v>
      </c>
      <c r="F452" s="10">
        <f>VLOOKUP(C452,데이터!$N:$P,3,0)</f>
        <v>118.8676</v>
      </c>
      <c r="H452" s="6">
        <f t="shared" ref="H452:H515" si="111">H451*(E452/E451)</f>
        <v>1.0385370213186407</v>
      </c>
      <c r="I452" s="6">
        <f t="shared" si="106"/>
        <v>1.1654714631683167</v>
      </c>
      <c r="AM452" s="1">
        <f t="shared" si="107"/>
        <v>41194</v>
      </c>
      <c r="AN452" s="2">
        <f t="shared" si="108"/>
        <v>1111.45</v>
      </c>
      <c r="AO452" s="2">
        <f t="shared" si="109"/>
        <v>30.062499999999996</v>
      </c>
      <c r="AP452" s="2">
        <f t="shared" si="110"/>
        <v>118.8676</v>
      </c>
      <c r="AR452" s="40">
        <f t="shared" ref="AR452:AR515" si="112">AO452/AO451-1</f>
        <v>-5.1916997662759812E-3</v>
      </c>
      <c r="AS452" s="40">
        <f t="shared" ref="AS452:AS515" si="113">AP452/AP451-1</f>
        <v>-3.2785895524516384E-3</v>
      </c>
      <c r="AU452" s="42">
        <f t="shared" ref="AU452:AU515" si="114">(AR452-AS452)^2</f>
        <v>3.6599906902390225E-6</v>
      </c>
    </row>
    <row r="453" spans="2:47" x14ac:dyDescent="0.3">
      <c r="B453" s="6">
        <f t="shared" si="105"/>
        <v>2012</v>
      </c>
      <c r="C453" s="5">
        <v>41197</v>
      </c>
      <c r="D453" s="10">
        <v>1110.45</v>
      </c>
      <c r="E453" s="10">
        <f>VLOOKUP(C453,데이터!$N:$P,2,0)</f>
        <v>30.346575000000001</v>
      </c>
      <c r="F453" s="10">
        <f>VLOOKUP(C453,데이터!$N:$P,3,0)</f>
        <v>119.85760000000001</v>
      </c>
      <c r="H453" s="6">
        <f t="shared" si="111"/>
        <v>1.0483506563899454</v>
      </c>
      <c r="I453" s="6">
        <f t="shared" si="106"/>
        <v>1.1751782019982135</v>
      </c>
      <c r="AM453" s="1">
        <f t="shared" si="107"/>
        <v>41197</v>
      </c>
      <c r="AN453" s="2">
        <f t="shared" si="108"/>
        <v>1110.45</v>
      </c>
      <c r="AO453" s="2">
        <f t="shared" si="109"/>
        <v>30.346575000000001</v>
      </c>
      <c r="AP453" s="2">
        <f t="shared" si="110"/>
        <v>119.85760000000001</v>
      </c>
      <c r="AR453" s="40">
        <f t="shared" si="112"/>
        <v>9.4494802494804464E-3</v>
      </c>
      <c r="AS453" s="40">
        <f t="shared" si="113"/>
        <v>8.3285941669555275E-3</v>
      </c>
      <c r="AU453" s="42">
        <f t="shared" si="114"/>
        <v>1.2563856099980595E-6</v>
      </c>
    </row>
    <row r="454" spans="2:47" x14ac:dyDescent="0.3">
      <c r="B454" s="6">
        <f t="shared" si="105"/>
        <v>2012</v>
      </c>
      <c r="C454" s="5">
        <v>41198</v>
      </c>
      <c r="D454" s="10">
        <v>1107.1300000000001</v>
      </c>
      <c r="E454" s="10">
        <f>VLOOKUP(C454,데이터!$N:$P,2,0)</f>
        <v>30.726154999999999</v>
      </c>
      <c r="F454" s="10">
        <f>VLOOKUP(C454,데이터!$N:$P,3,0)</f>
        <v>121.07210000000001</v>
      </c>
      <c r="H454" s="6">
        <f t="shared" si="111"/>
        <v>1.0614636005081035</v>
      </c>
      <c r="I454" s="6">
        <f t="shared" si="106"/>
        <v>1.1870861154415566</v>
      </c>
      <c r="AM454" s="1">
        <f t="shared" si="107"/>
        <v>41198</v>
      </c>
      <c r="AN454" s="2">
        <f t="shared" si="108"/>
        <v>1107.1300000000001</v>
      </c>
      <c r="AO454" s="2">
        <f t="shared" si="109"/>
        <v>30.726154999999999</v>
      </c>
      <c r="AP454" s="2">
        <f t="shared" si="110"/>
        <v>121.07210000000001</v>
      </c>
      <c r="AR454" s="40">
        <f t="shared" si="112"/>
        <v>1.2508166078049943E-2</v>
      </c>
      <c r="AS454" s="40">
        <f t="shared" si="113"/>
        <v>1.0132857657753958E-2</v>
      </c>
      <c r="AU454" s="42">
        <f t="shared" si="114"/>
        <v>5.642090091529008E-6</v>
      </c>
    </row>
    <row r="455" spans="2:47" x14ac:dyDescent="0.3">
      <c r="B455" s="6">
        <f t="shared" si="105"/>
        <v>2012</v>
      </c>
      <c r="C455" s="5">
        <v>41199</v>
      </c>
      <c r="D455" s="10">
        <v>1105.57</v>
      </c>
      <c r="E455" s="10">
        <f>VLOOKUP(C455,데이터!$N:$P,2,0)</f>
        <v>30.80499</v>
      </c>
      <c r="F455" s="10">
        <f>VLOOKUP(C455,데이터!$N:$P,3,0)</f>
        <v>121.6212</v>
      </c>
      <c r="H455" s="6">
        <f t="shared" si="111"/>
        <v>1.0641870289014725</v>
      </c>
      <c r="I455" s="6">
        <f t="shared" si="106"/>
        <v>1.1924699238168053</v>
      </c>
      <c r="AM455" s="1">
        <f t="shared" si="107"/>
        <v>41199</v>
      </c>
      <c r="AN455" s="2">
        <f t="shared" si="108"/>
        <v>1105.57</v>
      </c>
      <c r="AO455" s="2">
        <f t="shared" si="109"/>
        <v>30.80499</v>
      </c>
      <c r="AP455" s="2">
        <f t="shared" si="110"/>
        <v>121.6212</v>
      </c>
      <c r="AR455" s="40">
        <f t="shared" si="112"/>
        <v>2.5657294249801232E-3</v>
      </c>
      <c r="AS455" s="40">
        <f t="shared" si="113"/>
        <v>4.5353140814439197E-3</v>
      </c>
      <c r="AU455" s="42">
        <f t="shared" si="114"/>
        <v>3.8792637189776109E-6</v>
      </c>
    </row>
    <row r="456" spans="2:47" x14ac:dyDescent="0.3">
      <c r="B456" s="6">
        <f t="shared" si="105"/>
        <v>2012</v>
      </c>
      <c r="C456" s="5">
        <v>41200</v>
      </c>
      <c r="D456" s="10">
        <v>1104.3800000000001</v>
      </c>
      <c r="E456" s="10">
        <f>VLOOKUP(C456,데이터!$N:$P,2,0)</f>
        <v>30.606715000000001</v>
      </c>
      <c r="F456" s="10">
        <f>VLOOKUP(C456,데이터!$N:$P,3,0)</f>
        <v>121.30500000000001</v>
      </c>
      <c r="H456" s="6">
        <f t="shared" si="111"/>
        <v>1.0573374346261477</v>
      </c>
      <c r="I456" s="6">
        <f t="shared" si="106"/>
        <v>1.1893696502632565</v>
      </c>
      <c r="AM456" s="1">
        <f t="shared" si="107"/>
        <v>41200</v>
      </c>
      <c r="AN456" s="2">
        <f t="shared" si="108"/>
        <v>1104.3800000000001</v>
      </c>
      <c r="AO456" s="2">
        <f t="shared" si="109"/>
        <v>30.606715000000001</v>
      </c>
      <c r="AP456" s="2">
        <f t="shared" si="110"/>
        <v>121.30500000000001</v>
      </c>
      <c r="AR456" s="40">
        <f t="shared" si="112"/>
        <v>-6.436457210341584E-3</v>
      </c>
      <c r="AS456" s="40">
        <f t="shared" si="113"/>
        <v>-2.5998756795689859E-3</v>
      </c>
      <c r="AU456" s="42">
        <f t="shared" si="114"/>
        <v>1.4719357842265413E-5</v>
      </c>
    </row>
    <row r="457" spans="2:47" x14ac:dyDescent="0.3">
      <c r="B457" s="6">
        <f t="shared" si="105"/>
        <v>2012</v>
      </c>
      <c r="C457" s="5">
        <v>41201</v>
      </c>
      <c r="D457" s="10">
        <v>1103.48</v>
      </c>
      <c r="E457" s="10">
        <f>VLOOKUP(C457,데이터!$N:$P,2,0)</f>
        <v>29.969745</v>
      </c>
      <c r="F457" s="10">
        <f>VLOOKUP(C457,데이터!$N:$P,3,0)</f>
        <v>119.2833</v>
      </c>
      <c r="H457" s="6">
        <f t="shared" si="111"/>
        <v>1.0353327135793506</v>
      </c>
      <c r="I457" s="6">
        <f t="shared" si="106"/>
        <v>1.1695473129982037</v>
      </c>
      <c r="AM457" s="1">
        <f t="shared" si="107"/>
        <v>41201</v>
      </c>
      <c r="AN457" s="2">
        <f t="shared" si="108"/>
        <v>1103.48</v>
      </c>
      <c r="AO457" s="2">
        <f t="shared" si="109"/>
        <v>29.969745</v>
      </c>
      <c r="AP457" s="2">
        <f t="shared" si="110"/>
        <v>119.2833</v>
      </c>
      <c r="AR457" s="40">
        <f t="shared" si="112"/>
        <v>-2.0811446115664545E-2</v>
      </c>
      <c r="AS457" s="40">
        <f t="shared" si="113"/>
        <v>-1.6666254482502807E-2</v>
      </c>
      <c r="AU457" s="42">
        <f t="shared" si="114"/>
        <v>1.7182613675634075E-5</v>
      </c>
    </row>
    <row r="458" spans="2:47" x14ac:dyDescent="0.3">
      <c r="B458" s="6">
        <f t="shared" si="105"/>
        <v>2012</v>
      </c>
      <c r="C458" s="5">
        <v>41204</v>
      </c>
      <c r="D458" s="10">
        <v>1104.25</v>
      </c>
      <c r="E458" s="10">
        <f>VLOOKUP(C458,데이터!$N:$P,2,0)</f>
        <v>29.994284999999998</v>
      </c>
      <c r="F458" s="10">
        <f>VLOOKUP(C458,데이터!$N:$P,3,0)</f>
        <v>119.3002</v>
      </c>
      <c r="H458" s="6">
        <f t="shared" si="111"/>
        <v>1.0361804707021167</v>
      </c>
      <c r="I458" s="6">
        <f t="shared" si="106"/>
        <v>1.1697130138933809</v>
      </c>
      <c r="AM458" s="1">
        <f t="shared" si="107"/>
        <v>41204</v>
      </c>
      <c r="AN458" s="2">
        <f t="shared" si="108"/>
        <v>1104.25</v>
      </c>
      <c r="AO458" s="2">
        <f t="shared" si="109"/>
        <v>29.994284999999998</v>
      </c>
      <c r="AP458" s="2">
        <f t="shared" si="110"/>
        <v>119.3002</v>
      </c>
      <c r="AR458" s="40">
        <f t="shared" si="112"/>
        <v>8.1882578580483312E-4</v>
      </c>
      <c r="AS458" s="40">
        <f t="shared" si="113"/>
        <v>1.4167951423216252E-4</v>
      </c>
      <c r="AU458" s="42">
        <f t="shared" si="114"/>
        <v>4.5852707310476896E-7</v>
      </c>
    </row>
    <row r="459" spans="2:47" x14ac:dyDescent="0.3">
      <c r="B459" s="6">
        <f t="shared" si="105"/>
        <v>2012</v>
      </c>
      <c r="C459" s="5">
        <v>41205</v>
      </c>
      <c r="D459" s="10">
        <v>1103.05</v>
      </c>
      <c r="E459" s="10">
        <f>VLOOKUP(C459,데이터!$N:$P,2,0)</f>
        <v>29.764204999999997</v>
      </c>
      <c r="F459" s="10">
        <f>VLOOKUP(C459,데이터!$N:$P,3,0)</f>
        <v>117.6448</v>
      </c>
      <c r="H459" s="6">
        <f t="shared" si="111"/>
        <v>1.028232143122408</v>
      </c>
      <c r="I459" s="6">
        <f t="shared" si="106"/>
        <v>1.1534821699953899</v>
      </c>
      <c r="AM459" s="1">
        <f t="shared" si="107"/>
        <v>41205</v>
      </c>
      <c r="AN459" s="2">
        <f t="shared" si="108"/>
        <v>1103.05</v>
      </c>
      <c r="AO459" s="2">
        <f t="shared" si="109"/>
        <v>29.764204999999997</v>
      </c>
      <c r="AP459" s="2">
        <f t="shared" si="110"/>
        <v>117.6448</v>
      </c>
      <c r="AR459" s="40">
        <f t="shared" si="112"/>
        <v>-7.670794619708432E-3</v>
      </c>
      <c r="AS459" s="40">
        <f t="shared" si="113"/>
        <v>-1.3875919738609022E-2</v>
      </c>
      <c r="AU459" s="42">
        <f t="shared" si="114"/>
        <v>3.8503577741211053E-5</v>
      </c>
    </row>
    <row r="460" spans="2:47" x14ac:dyDescent="0.3">
      <c r="B460" s="6">
        <f t="shared" si="105"/>
        <v>2012</v>
      </c>
      <c r="C460" s="5">
        <v>41206</v>
      </c>
      <c r="D460" s="10">
        <v>1104.1300000000001</v>
      </c>
      <c r="E460" s="10">
        <f>VLOOKUP(C460,데이터!$N:$P,2,0)</f>
        <v>29.546960000000006</v>
      </c>
      <c r="F460" s="10">
        <f>VLOOKUP(C460,데이터!$N:$P,3,0)</f>
        <v>117.312</v>
      </c>
      <c r="H460" s="6">
        <f t="shared" si="111"/>
        <v>1.0207272125545457</v>
      </c>
      <c r="I460" s="6">
        <f t="shared" si="106"/>
        <v>1.1502191369826729</v>
      </c>
      <c r="AM460" s="1">
        <f t="shared" si="107"/>
        <v>41206</v>
      </c>
      <c r="AN460" s="2">
        <f t="shared" si="108"/>
        <v>1104.1300000000001</v>
      </c>
      <c r="AO460" s="2">
        <f t="shared" si="109"/>
        <v>29.546960000000006</v>
      </c>
      <c r="AP460" s="2">
        <f t="shared" si="110"/>
        <v>117.312</v>
      </c>
      <c r="AR460" s="40">
        <f t="shared" si="112"/>
        <v>-7.2988678850985922E-3</v>
      </c>
      <c r="AS460" s="40">
        <f t="shared" si="113"/>
        <v>-2.8288543140029265E-3</v>
      </c>
      <c r="AU460" s="42">
        <f t="shared" si="114"/>
        <v>1.9981021325779427E-5</v>
      </c>
    </row>
    <row r="461" spans="2:47" x14ac:dyDescent="0.3">
      <c r="B461" s="6">
        <f t="shared" si="105"/>
        <v>2012</v>
      </c>
      <c r="C461" s="5">
        <v>41207</v>
      </c>
      <c r="D461" s="10">
        <v>1098.0999999999999</v>
      </c>
      <c r="E461" s="10">
        <f>VLOOKUP(C461,데이터!$N:$P,2,0)</f>
        <v>29.709609999999998</v>
      </c>
      <c r="F461" s="10">
        <f>VLOOKUP(C461,데이터!$N:$P,3,0)</f>
        <v>117.65309999999999</v>
      </c>
      <c r="H461" s="6">
        <f t="shared" si="111"/>
        <v>1.0263461080727982</v>
      </c>
      <c r="I461" s="6">
        <f t="shared" si="106"/>
        <v>1.1535635497249737</v>
      </c>
      <c r="AM461" s="1">
        <f t="shared" si="107"/>
        <v>41207</v>
      </c>
      <c r="AN461" s="2">
        <f t="shared" si="108"/>
        <v>1098.0999999999999</v>
      </c>
      <c r="AO461" s="2">
        <f t="shared" si="109"/>
        <v>29.709609999999998</v>
      </c>
      <c r="AP461" s="2">
        <f t="shared" si="110"/>
        <v>117.65309999999999</v>
      </c>
      <c r="AR461" s="40">
        <f t="shared" si="112"/>
        <v>5.5047964325261045E-3</v>
      </c>
      <c r="AS461" s="40">
        <f t="shared" si="113"/>
        <v>2.9076309328968097E-3</v>
      </c>
      <c r="AU461" s="42">
        <f t="shared" si="114"/>
        <v>6.7452686324646841E-6</v>
      </c>
    </row>
    <row r="462" spans="2:47" x14ac:dyDescent="0.3">
      <c r="B462" s="6">
        <f t="shared" si="105"/>
        <v>2012</v>
      </c>
      <c r="C462" s="5">
        <v>41208</v>
      </c>
      <c r="D462" s="10">
        <v>1096.98</v>
      </c>
      <c r="E462" s="10">
        <f>VLOOKUP(C462,데이터!$N:$P,2,0)</f>
        <v>29.755479999999999</v>
      </c>
      <c r="F462" s="10">
        <f>VLOOKUP(C462,데이터!$N:$P,3,0)</f>
        <v>117.5865</v>
      </c>
      <c r="H462" s="6">
        <f t="shared" si="111"/>
        <v>1.0279307298829565</v>
      </c>
      <c r="I462" s="6">
        <f t="shared" si="106"/>
        <v>1.1529105509309625</v>
      </c>
      <c r="AM462" s="1">
        <f t="shared" si="107"/>
        <v>41208</v>
      </c>
      <c r="AN462" s="2">
        <f t="shared" si="108"/>
        <v>1096.98</v>
      </c>
      <c r="AO462" s="2">
        <f t="shared" si="109"/>
        <v>29.755479999999999</v>
      </c>
      <c r="AP462" s="2">
        <f t="shared" si="110"/>
        <v>117.5865</v>
      </c>
      <c r="AR462" s="40">
        <f t="shared" si="112"/>
        <v>1.5439448717098347E-3</v>
      </c>
      <c r="AS462" s="40">
        <f t="shared" si="113"/>
        <v>-5.6607093225757854E-4</v>
      </c>
      <c r="AU462" s="42">
        <f t="shared" si="114"/>
        <v>4.4521666929922493E-6</v>
      </c>
    </row>
    <row r="463" spans="2:47" x14ac:dyDescent="0.3">
      <c r="B463" s="6">
        <f t="shared" si="105"/>
        <v>2012</v>
      </c>
      <c r="C463" s="5">
        <v>41213</v>
      </c>
      <c r="D463" s="10">
        <v>1090.7</v>
      </c>
      <c r="E463" s="10">
        <f>VLOOKUP(C463,데이터!$N:$P,2,0)</f>
        <v>29.710560000000001</v>
      </c>
      <c r="F463" s="10">
        <f>VLOOKUP(C463,데이터!$N:$P,3,0)</f>
        <v>117.5865</v>
      </c>
      <c r="H463" s="6">
        <f t="shared" si="111"/>
        <v>1.0263789267063201</v>
      </c>
      <c r="I463" s="6">
        <f t="shared" si="106"/>
        <v>1.1529105509309625</v>
      </c>
      <c r="AM463" s="1">
        <f t="shared" si="107"/>
        <v>41213</v>
      </c>
      <c r="AN463" s="2">
        <f t="shared" si="108"/>
        <v>1090.7</v>
      </c>
      <c r="AO463" s="2">
        <f t="shared" si="109"/>
        <v>29.710560000000001</v>
      </c>
      <c r="AP463" s="2">
        <f t="shared" si="110"/>
        <v>117.5865</v>
      </c>
      <c r="AR463" s="40">
        <f t="shared" si="112"/>
        <v>-1.509637888550186E-3</v>
      </c>
      <c r="AS463" s="40">
        <f t="shared" si="113"/>
        <v>0</v>
      </c>
      <c r="AU463" s="42">
        <f t="shared" si="114"/>
        <v>2.2790065545462638E-6</v>
      </c>
    </row>
    <row r="464" spans="2:47" x14ac:dyDescent="0.3">
      <c r="B464" s="6">
        <f t="shared" si="105"/>
        <v>2012</v>
      </c>
      <c r="C464" s="5">
        <v>41214</v>
      </c>
      <c r="D464" s="10">
        <v>1092.3499999999999</v>
      </c>
      <c r="E464" s="10">
        <f>VLOOKUP(C464,데이터!$N:$P,2,0)</f>
        <v>30.19585</v>
      </c>
      <c r="F464" s="10">
        <f>VLOOKUP(C464,데이터!$N:$P,3,0)</f>
        <v>118.8177</v>
      </c>
      <c r="H464" s="6">
        <f t="shared" si="111"/>
        <v>1.0431437210872172</v>
      </c>
      <c r="I464" s="6">
        <f t="shared" si="106"/>
        <v>1.1649822043121432</v>
      </c>
      <c r="AM464" s="1">
        <f t="shared" si="107"/>
        <v>41214</v>
      </c>
      <c r="AN464" s="2">
        <f t="shared" si="108"/>
        <v>1092.3499999999999</v>
      </c>
      <c r="AO464" s="2">
        <f t="shared" si="109"/>
        <v>30.19585</v>
      </c>
      <c r="AP464" s="2">
        <f t="shared" si="110"/>
        <v>118.8177</v>
      </c>
      <c r="AR464" s="40">
        <f t="shared" si="112"/>
        <v>1.6333923022655794E-2</v>
      </c>
      <c r="AS464" s="40">
        <f t="shared" si="113"/>
        <v>1.0470589736066627E-2</v>
      </c>
      <c r="AU464" s="42">
        <f t="shared" si="114"/>
        <v>3.4378677229624527E-5</v>
      </c>
    </row>
    <row r="465" spans="2:47" x14ac:dyDescent="0.3">
      <c r="B465" s="6">
        <f t="shared" si="105"/>
        <v>2012</v>
      </c>
      <c r="C465" s="5">
        <v>41215</v>
      </c>
      <c r="D465" s="10">
        <v>1090.8</v>
      </c>
      <c r="E465" s="10">
        <f>VLOOKUP(C465,데이터!$N:$P,2,0)</f>
        <v>29.906894999999999</v>
      </c>
      <c r="F465" s="10">
        <f>VLOOKUP(C465,데이터!$N:$P,3,0)</f>
        <v>117.7612</v>
      </c>
      <c r="H465" s="6">
        <f t="shared" si="111"/>
        <v>1.0331615018773999</v>
      </c>
      <c r="I465" s="6">
        <f t="shared" si="106"/>
        <v>1.154623447166905</v>
      </c>
      <c r="AM465" s="1">
        <f t="shared" si="107"/>
        <v>41215</v>
      </c>
      <c r="AN465" s="2">
        <f t="shared" si="108"/>
        <v>1090.8</v>
      </c>
      <c r="AO465" s="2">
        <f t="shared" si="109"/>
        <v>29.906894999999999</v>
      </c>
      <c r="AP465" s="2">
        <f t="shared" si="110"/>
        <v>117.7612</v>
      </c>
      <c r="AR465" s="40">
        <f t="shared" si="112"/>
        <v>-9.5693613526363075E-3</v>
      </c>
      <c r="AS465" s="40">
        <f t="shared" si="113"/>
        <v>-8.8917728587575295E-3</v>
      </c>
      <c r="AU465" s="42">
        <f t="shared" si="114"/>
        <v>4.5912616703691071E-7</v>
      </c>
    </row>
    <row r="466" spans="2:47" x14ac:dyDescent="0.3">
      <c r="B466" s="6">
        <f t="shared" si="105"/>
        <v>2012</v>
      </c>
      <c r="C466" s="5">
        <v>41218</v>
      </c>
      <c r="D466" s="10">
        <v>1091.18</v>
      </c>
      <c r="E466" s="10">
        <f>VLOOKUP(C466,데이터!$N:$P,2,0)</f>
        <v>30.090425000000003</v>
      </c>
      <c r="F466" s="10">
        <f>VLOOKUP(C466,데이터!$N:$P,3,0)</f>
        <v>118.0013</v>
      </c>
      <c r="H466" s="6">
        <f t="shared" si="111"/>
        <v>1.0395017164145346</v>
      </c>
      <c r="I466" s="6">
        <f t="shared" si="106"/>
        <v>1.1569775764528223</v>
      </c>
      <c r="AM466" s="1">
        <f t="shared" si="107"/>
        <v>41218</v>
      </c>
      <c r="AN466" s="2">
        <f t="shared" si="108"/>
        <v>1091.18</v>
      </c>
      <c r="AO466" s="2">
        <f t="shared" si="109"/>
        <v>30.090425000000003</v>
      </c>
      <c r="AP466" s="2">
        <f t="shared" si="110"/>
        <v>118.0013</v>
      </c>
      <c r="AR466" s="40">
        <f t="shared" si="112"/>
        <v>6.1367119522104385E-3</v>
      </c>
      <c r="AS466" s="40">
        <f t="shared" si="113"/>
        <v>2.0388718864956523E-3</v>
      </c>
      <c r="AU466" s="42">
        <f t="shared" si="114"/>
        <v>1.6792293204177362E-5</v>
      </c>
    </row>
    <row r="467" spans="2:47" x14ac:dyDescent="0.3">
      <c r="B467" s="6">
        <f t="shared" si="105"/>
        <v>2012</v>
      </c>
      <c r="C467" s="5">
        <v>41219</v>
      </c>
      <c r="D467" s="10">
        <v>1090.75</v>
      </c>
      <c r="E467" s="10">
        <f>VLOOKUP(C467,데이터!$N:$P,2,0)</f>
        <v>30.330874999999995</v>
      </c>
      <c r="F467" s="10">
        <f>VLOOKUP(C467,데이터!$N:$P,3,0)</f>
        <v>118.9259</v>
      </c>
      <c r="H467" s="6">
        <f t="shared" si="111"/>
        <v>1.0478082852885824</v>
      </c>
      <c r="I467" s="6">
        <f t="shared" si="106"/>
        <v>1.1660430822327441</v>
      </c>
      <c r="AM467" s="1">
        <f t="shared" si="107"/>
        <v>41219</v>
      </c>
      <c r="AN467" s="2">
        <f t="shared" si="108"/>
        <v>1090.75</v>
      </c>
      <c r="AO467" s="2">
        <f t="shared" si="109"/>
        <v>30.330874999999995</v>
      </c>
      <c r="AP467" s="2">
        <f t="shared" si="110"/>
        <v>118.9259</v>
      </c>
      <c r="AR467" s="40">
        <f t="shared" si="112"/>
        <v>7.990914053224385E-3</v>
      </c>
      <c r="AS467" s="40">
        <f t="shared" si="113"/>
        <v>7.835506896958E-3</v>
      </c>
      <c r="AU467" s="42">
        <f t="shared" si="114"/>
        <v>2.415138421880461E-8</v>
      </c>
    </row>
    <row r="468" spans="2:47" x14ac:dyDescent="0.3">
      <c r="B468" s="6">
        <f t="shared" si="105"/>
        <v>2012</v>
      </c>
      <c r="C468" s="5">
        <v>41220</v>
      </c>
      <c r="D468" s="10">
        <v>1085.43</v>
      </c>
      <c r="E468" s="10">
        <f>VLOOKUP(C468,데이터!$N:$P,2,0)</f>
        <v>29.642045</v>
      </c>
      <c r="F468" s="10">
        <f>VLOOKUP(C468,데이터!$N:$P,3,0)</f>
        <v>116.2306</v>
      </c>
      <c r="H468" s="6">
        <f t="shared" si="111"/>
        <v>1.024012012310789</v>
      </c>
      <c r="I468" s="6">
        <f t="shared" si="106"/>
        <v>1.1396162406486827</v>
      </c>
      <c r="AM468" s="1">
        <f t="shared" si="107"/>
        <v>41220</v>
      </c>
      <c r="AN468" s="2">
        <f t="shared" si="108"/>
        <v>1085.43</v>
      </c>
      <c r="AO468" s="2">
        <f t="shared" si="109"/>
        <v>29.642045</v>
      </c>
      <c r="AP468" s="2">
        <f t="shared" si="110"/>
        <v>116.2306</v>
      </c>
      <c r="AR468" s="40">
        <f t="shared" si="112"/>
        <v>-2.2710521869217293E-2</v>
      </c>
      <c r="AS468" s="40">
        <f t="shared" si="113"/>
        <v>-2.2663692265520008E-2</v>
      </c>
      <c r="AU468" s="42">
        <f t="shared" si="114"/>
        <v>2.1930117824447539E-9</v>
      </c>
    </row>
    <row r="469" spans="2:47" x14ac:dyDescent="0.3">
      <c r="B469" s="6">
        <f t="shared" si="105"/>
        <v>2012</v>
      </c>
      <c r="C469" s="5">
        <v>41221</v>
      </c>
      <c r="D469" s="10">
        <v>1089.45</v>
      </c>
      <c r="E469" s="10">
        <f>VLOOKUP(C469,데이터!$N:$P,2,0)</f>
        <v>29.255544999999998</v>
      </c>
      <c r="F469" s="10">
        <f>VLOOKUP(C469,데이터!$N:$P,3,0)</f>
        <v>114.833</v>
      </c>
      <c r="H469" s="6">
        <f t="shared" si="111"/>
        <v>1.010660010356871</v>
      </c>
      <c r="I469" s="6">
        <f t="shared" si="106"/>
        <v>1.1259130707611438</v>
      </c>
      <c r="AM469" s="1">
        <f t="shared" si="107"/>
        <v>41221</v>
      </c>
      <c r="AN469" s="2">
        <f t="shared" si="108"/>
        <v>1089.45</v>
      </c>
      <c r="AO469" s="2">
        <f t="shared" si="109"/>
        <v>29.255544999999998</v>
      </c>
      <c r="AP469" s="2">
        <f t="shared" si="110"/>
        <v>114.833</v>
      </c>
      <c r="AR469" s="40">
        <f t="shared" si="112"/>
        <v>-1.3038911451622281E-2</v>
      </c>
      <c r="AS469" s="40">
        <f t="shared" si="113"/>
        <v>-1.2024372239324177E-2</v>
      </c>
      <c r="AU469" s="42">
        <f t="shared" si="114"/>
        <v>1.0292898132904584E-6</v>
      </c>
    </row>
    <row r="470" spans="2:47" x14ac:dyDescent="0.3">
      <c r="B470" s="6">
        <f t="shared" si="105"/>
        <v>2012</v>
      </c>
      <c r="C470" s="5">
        <v>41222</v>
      </c>
      <c r="D470" s="10">
        <v>1087.82</v>
      </c>
      <c r="E470" s="10">
        <f>VLOOKUP(C470,데이터!$N:$P,2,0)</f>
        <v>29.270215</v>
      </c>
      <c r="F470" s="10">
        <f>VLOOKUP(C470,데이터!$N:$P,3,0)</f>
        <v>114.9328</v>
      </c>
      <c r="H470" s="6">
        <f t="shared" si="111"/>
        <v>1.0111667991503095</v>
      </c>
      <c r="I470" s="6">
        <f t="shared" si="106"/>
        <v>1.1268915884734909</v>
      </c>
      <c r="AM470" s="1">
        <f t="shared" si="107"/>
        <v>41222</v>
      </c>
      <c r="AN470" s="2">
        <f t="shared" si="108"/>
        <v>1087.82</v>
      </c>
      <c r="AO470" s="2">
        <f t="shared" si="109"/>
        <v>29.270215</v>
      </c>
      <c r="AP470" s="2">
        <f t="shared" si="110"/>
        <v>114.9328</v>
      </c>
      <c r="AR470" s="40">
        <f t="shared" si="112"/>
        <v>5.0144340158420064E-4</v>
      </c>
      <c r="AS470" s="40">
        <f t="shared" si="113"/>
        <v>8.6908815410202678E-4</v>
      </c>
      <c r="AU470" s="42">
        <f t="shared" si="114"/>
        <v>1.3516266405389364E-7</v>
      </c>
    </row>
    <row r="471" spans="2:47" x14ac:dyDescent="0.3">
      <c r="B471" s="6">
        <f t="shared" si="105"/>
        <v>2012</v>
      </c>
      <c r="C471" s="5">
        <v>41225</v>
      </c>
      <c r="D471" s="10">
        <v>1088.6300000000001</v>
      </c>
      <c r="E471" s="10">
        <f>VLOOKUP(C471,데이터!$N:$P,2,0)</f>
        <v>29.320554999999999</v>
      </c>
      <c r="F471" s="10">
        <f>VLOOKUP(C471,데이터!$N:$P,3,0)</f>
        <v>115.0202</v>
      </c>
      <c r="H471" s="6">
        <f t="shared" si="111"/>
        <v>1.012905841267671</v>
      </c>
      <c r="I471" s="6">
        <f t="shared" si="106"/>
        <v>1.127748526830797</v>
      </c>
      <c r="AM471" s="1">
        <f t="shared" si="107"/>
        <v>41225</v>
      </c>
      <c r="AN471" s="2">
        <f t="shared" si="108"/>
        <v>1088.6300000000001</v>
      </c>
      <c r="AO471" s="2">
        <f t="shared" si="109"/>
        <v>29.320554999999999</v>
      </c>
      <c r="AP471" s="2">
        <f t="shared" si="110"/>
        <v>115.0202</v>
      </c>
      <c r="AR471" s="40">
        <f t="shared" si="112"/>
        <v>1.7198370425361986E-3</v>
      </c>
      <c r="AS471" s="40">
        <f t="shared" si="113"/>
        <v>7.6044436401101478E-4</v>
      </c>
      <c r="AU471" s="42">
        <f t="shared" si="114"/>
        <v>9.2043431160772672E-7</v>
      </c>
    </row>
    <row r="472" spans="2:47" x14ac:dyDescent="0.3">
      <c r="B472" s="6">
        <f t="shared" si="105"/>
        <v>2012</v>
      </c>
      <c r="C472" s="5">
        <v>41226</v>
      </c>
      <c r="D472" s="10">
        <v>1089.8800000000001</v>
      </c>
      <c r="E472" s="10">
        <f>VLOOKUP(C472,데이터!$N:$P,2,0)</f>
        <v>29.144554999999997</v>
      </c>
      <c r="F472" s="10">
        <f>VLOOKUP(C472,데이터!$N:$P,3,0)</f>
        <v>114.625</v>
      </c>
      <c r="H472" s="6">
        <f t="shared" si="111"/>
        <v>1.0068257575836101</v>
      </c>
      <c r="I472" s="6">
        <f t="shared" si="106"/>
        <v>1.1238736751281957</v>
      </c>
      <c r="AM472" s="1">
        <f t="shared" si="107"/>
        <v>41226</v>
      </c>
      <c r="AN472" s="2">
        <f t="shared" si="108"/>
        <v>1089.8800000000001</v>
      </c>
      <c r="AO472" s="2">
        <f t="shared" si="109"/>
        <v>29.144554999999997</v>
      </c>
      <c r="AP472" s="2">
        <f t="shared" si="110"/>
        <v>114.625</v>
      </c>
      <c r="AR472" s="40">
        <f t="shared" si="112"/>
        <v>-6.0026148891111353E-3</v>
      </c>
      <c r="AS472" s="40">
        <f t="shared" si="113"/>
        <v>-3.4359182126270094E-3</v>
      </c>
      <c r="AU472" s="42">
        <f t="shared" si="114"/>
        <v>6.5879318290746577E-6</v>
      </c>
    </row>
    <row r="473" spans="2:47" x14ac:dyDescent="0.3">
      <c r="B473" s="6">
        <f t="shared" si="105"/>
        <v>2012</v>
      </c>
      <c r="C473" s="5">
        <v>41227</v>
      </c>
      <c r="D473" s="10">
        <v>1085.07</v>
      </c>
      <c r="E473" s="10">
        <f>VLOOKUP(C473,데이터!$N:$P,2,0)</f>
        <v>28.747595</v>
      </c>
      <c r="F473" s="10">
        <f>VLOOKUP(C473,데이터!$N:$P,3,0)</f>
        <v>113.0776</v>
      </c>
      <c r="H473" s="6">
        <f t="shared" si="111"/>
        <v>0.99311240520165112</v>
      </c>
      <c r="I473" s="6">
        <f t="shared" si="106"/>
        <v>1.1087017481934662</v>
      </c>
      <c r="AM473" s="1">
        <f t="shared" si="107"/>
        <v>41227</v>
      </c>
      <c r="AN473" s="2">
        <f t="shared" si="108"/>
        <v>1085.07</v>
      </c>
      <c r="AO473" s="2">
        <f t="shared" si="109"/>
        <v>28.747595</v>
      </c>
      <c r="AP473" s="2">
        <f t="shared" si="110"/>
        <v>113.0776</v>
      </c>
      <c r="AR473" s="40">
        <f t="shared" si="112"/>
        <v>-1.36203829497481E-2</v>
      </c>
      <c r="AS473" s="40">
        <f t="shared" si="113"/>
        <v>-1.3499672846237654E-2</v>
      </c>
      <c r="AU473" s="42">
        <f t="shared" si="114"/>
        <v>1.4570929089502662E-8</v>
      </c>
    </row>
    <row r="474" spans="2:47" x14ac:dyDescent="0.3">
      <c r="B474" s="6">
        <f t="shared" si="105"/>
        <v>2012</v>
      </c>
      <c r="C474" s="5">
        <v>41228</v>
      </c>
      <c r="D474" s="10">
        <v>1086.75</v>
      </c>
      <c r="E474" s="10">
        <f>VLOOKUP(C474,데이터!$N:$P,2,0)</f>
        <v>28.624595000000003</v>
      </c>
      <c r="F474" s="10">
        <f>VLOOKUP(C474,데이터!$N:$P,3,0)</f>
        <v>112.88639999999999</v>
      </c>
      <c r="H474" s="6">
        <f t="shared" si="111"/>
        <v>0.98886325580881318</v>
      </c>
      <c r="I474" s="6">
        <f t="shared" si="106"/>
        <v>1.1068270729770255</v>
      </c>
      <c r="AM474" s="1">
        <f t="shared" si="107"/>
        <v>41228</v>
      </c>
      <c r="AN474" s="2">
        <f t="shared" si="108"/>
        <v>1086.75</v>
      </c>
      <c r="AO474" s="2">
        <f t="shared" si="109"/>
        <v>28.624595000000003</v>
      </c>
      <c r="AP474" s="2">
        <f t="shared" si="110"/>
        <v>112.88639999999999</v>
      </c>
      <c r="AR474" s="40">
        <f t="shared" si="112"/>
        <v>-4.2786187853278701E-3</v>
      </c>
      <c r="AS474" s="40">
        <f t="shared" si="113"/>
        <v>-1.6908742315012715E-3</v>
      </c>
      <c r="AU474" s="42">
        <f t="shared" si="114"/>
        <v>6.6964218758592224E-6</v>
      </c>
    </row>
    <row r="475" spans="2:47" x14ac:dyDescent="0.3">
      <c r="B475" s="6">
        <f t="shared" si="105"/>
        <v>2012</v>
      </c>
      <c r="C475" s="5">
        <v>41229</v>
      </c>
      <c r="D475" s="10">
        <v>1091.8499999999999</v>
      </c>
      <c r="E475" s="10">
        <f>VLOOKUP(C475,데이터!$N:$P,2,0)</f>
        <v>28.773075000000002</v>
      </c>
      <c r="F475" s="10">
        <f>VLOOKUP(C475,데이터!$N:$P,3,0)</f>
        <v>113.4438</v>
      </c>
      <c r="H475" s="6">
        <f t="shared" si="111"/>
        <v>0.99399263549863903</v>
      </c>
      <c r="I475" s="6">
        <f t="shared" si="106"/>
        <v>1.1122922610818584</v>
      </c>
      <c r="AM475" s="1">
        <f t="shared" si="107"/>
        <v>41229</v>
      </c>
      <c r="AN475" s="2">
        <f t="shared" si="108"/>
        <v>1091.8499999999999</v>
      </c>
      <c r="AO475" s="2">
        <f t="shared" si="109"/>
        <v>28.773075000000002</v>
      </c>
      <c r="AP475" s="2">
        <f t="shared" si="110"/>
        <v>113.4438</v>
      </c>
      <c r="AR475" s="40">
        <f t="shared" si="112"/>
        <v>5.1871476260187954E-3</v>
      </c>
      <c r="AS475" s="40">
        <f t="shared" si="113"/>
        <v>4.9377072880347761E-3</v>
      </c>
      <c r="AU475" s="42">
        <f t="shared" si="114"/>
        <v>6.2220482213581792E-8</v>
      </c>
    </row>
    <row r="476" spans="2:47" x14ac:dyDescent="0.3">
      <c r="B476" s="6">
        <f t="shared" si="105"/>
        <v>2012</v>
      </c>
      <c r="C476" s="5">
        <v>41232</v>
      </c>
      <c r="D476" s="10">
        <v>1086.98</v>
      </c>
      <c r="E476" s="10">
        <f>VLOOKUP(C476,데이터!$N:$P,2,0)</f>
        <v>29.304765</v>
      </c>
      <c r="F476" s="10">
        <f>VLOOKUP(C476,데이터!$N:$P,3,0)</f>
        <v>115.7397</v>
      </c>
      <c r="H476" s="6">
        <f t="shared" si="111"/>
        <v>1.0123603610326068</v>
      </c>
      <c r="I476" s="6">
        <f t="shared" si="106"/>
        <v>1.1348030708591919</v>
      </c>
      <c r="AM476" s="1">
        <f t="shared" si="107"/>
        <v>41232</v>
      </c>
      <c r="AN476" s="2">
        <f t="shared" si="108"/>
        <v>1086.98</v>
      </c>
      <c r="AO476" s="2">
        <f t="shared" si="109"/>
        <v>29.304765</v>
      </c>
      <c r="AP476" s="2">
        <f t="shared" si="110"/>
        <v>115.7397</v>
      </c>
      <c r="AR476" s="40">
        <f t="shared" si="112"/>
        <v>1.8478734024778287E-2</v>
      </c>
      <c r="AS476" s="40">
        <f t="shared" si="113"/>
        <v>2.0238214869389148E-2</v>
      </c>
      <c r="AU476" s="42">
        <f t="shared" si="114"/>
        <v>3.0957728425525493E-6</v>
      </c>
    </row>
    <row r="477" spans="2:47" x14ac:dyDescent="0.3">
      <c r="B477" s="6">
        <f t="shared" si="105"/>
        <v>2012</v>
      </c>
      <c r="C477" s="5">
        <v>41233</v>
      </c>
      <c r="D477" s="10">
        <v>1082.23</v>
      </c>
      <c r="E477" s="10">
        <f>VLOOKUP(C477,데이터!$N:$P,2,0)</f>
        <v>29.311360000000004</v>
      </c>
      <c r="F477" s="10">
        <f>VLOOKUP(C477,데이터!$N:$P,3,0)</f>
        <v>115.7897</v>
      </c>
      <c r="H477" s="6">
        <f t="shared" si="111"/>
        <v>1.0125881914411092</v>
      </c>
      <c r="I477" s="6">
        <f t="shared" si="106"/>
        <v>1.135293310194035</v>
      </c>
      <c r="AM477" s="1">
        <f t="shared" si="107"/>
        <v>41233</v>
      </c>
      <c r="AN477" s="2">
        <f t="shared" si="108"/>
        <v>1082.23</v>
      </c>
      <c r="AO477" s="2">
        <f t="shared" si="109"/>
        <v>29.311360000000004</v>
      </c>
      <c r="AP477" s="2">
        <f t="shared" si="110"/>
        <v>115.7897</v>
      </c>
      <c r="AR477" s="40">
        <f t="shared" si="112"/>
        <v>2.2504872501127871E-4</v>
      </c>
      <c r="AS477" s="40">
        <f t="shared" si="113"/>
        <v>4.3200388457886874E-4</v>
      </c>
      <c r="AU477" s="42">
        <f t="shared" si="114"/>
        <v>4.2830438071646653E-8</v>
      </c>
    </row>
    <row r="478" spans="2:47" x14ac:dyDescent="0.3">
      <c r="B478" s="6">
        <f t="shared" si="105"/>
        <v>2012</v>
      </c>
      <c r="C478" s="5">
        <v>41234</v>
      </c>
      <c r="D478" s="10">
        <v>1083.3800000000001</v>
      </c>
      <c r="E478" s="10">
        <f>VLOOKUP(C478,데이터!$N:$P,2,0)</f>
        <v>29.450465000000001</v>
      </c>
      <c r="F478" s="10">
        <f>VLOOKUP(C478,데이터!$N:$P,3,0)</f>
        <v>116.006</v>
      </c>
      <c r="H478" s="6">
        <f t="shared" si="111"/>
        <v>1.0173937030369689</v>
      </c>
      <c r="I478" s="6">
        <f t="shared" si="106"/>
        <v>1.1374140855565671</v>
      </c>
      <c r="AM478" s="1">
        <f t="shared" si="107"/>
        <v>41234</v>
      </c>
      <c r="AN478" s="2">
        <f t="shared" si="108"/>
        <v>1083.3800000000001</v>
      </c>
      <c r="AO478" s="2">
        <f t="shared" si="109"/>
        <v>29.450465000000001</v>
      </c>
      <c r="AP478" s="2">
        <f t="shared" si="110"/>
        <v>116.006</v>
      </c>
      <c r="AR478" s="40">
        <f t="shared" si="112"/>
        <v>4.7457709229459244E-3</v>
      </c>
      <c r="AS478" s="40">
        <f t="shared" si="113"/>
        <v>1.8680418033729662E-3</v>
      </c>
      <c r="AU478" s="42">
        <f t="shared" si="114"/>
        <v>8.2813248856381531E-6</v>
      </c>
    </row>
    <row r="479" spans="2:47" x14ac:dyDescent="0.3">
      <c r="B479" s="6">
        <f t="shared" si="105"/>
        <v>2012</v>
      </c>
      <c r="C479" s="5">
        <v>41236</v>
      </c>
      <c r="D479" s="10">
        <v>1086.18</v>
      </c>
      <c r="E479" s="10">
        <f>VLOOKUP(C479,데이터!$N:$P,2,0)</f>
        <v>29.824710000000003</v>
      </c>
      <c r="F479" s="10">
        <f>VLOOKUP(C479,데이터!$N:$P,3,0)</f>
        <v>117.5865</v>
      </c>
      <c r="H479" s="6">
        <f t="shared" si="111"/>
        <v>1.030322344618454</v>
      </c>
      <c r="I479" s="6">
        <f t="shared" si="106"/>
        <v>1.1529105509309627</v>
      </c>
      <c r="AM479" s="1">
        <f t="shared" si="107"/>
        <v>41236</v>
      </c>
      <c r="AN479" s="2">
        <f t="shared" si="108"/>
        <v>1086.18</v>
      </c>
      <c r="AO479" s="2">
        <f t="shared" si="109"/>
        <v>29.824710000000003</v>
      </c>
      <c r="AP479" s="2">
        <f t="shared" si="110"/>
        <v>117.5865</v>
      </c>
      <c r="AR479" s="40">
        <f t="shared" si="112"/>
        <v>1.2707609200737657E-2</v>
      </c>
      <c r="AS479" s="40">
        <f t="shared" si="113"/>
        <v>1.3624295295070921E-2</v>
      </c>
      <c r="AU479" s="42">
        <f t="shared" si="114"/>
        <v>8.4031339554397252E-7</v>
      </c>
    </row>
    <row r="480" spans="2:47" x14ac:dyDescent="0.3">
      <c r="B480" s="6">
        <f t="shared" si="105"/>
        <v>2012</v>
      </c>
      <c r="C480" s="5">
        <v>41239</v>
      </c>
      <c r="D480" s="10">
        <v>1085.48</v>
      </c>
      <c r="E480" s="10">
        <f>VLOOKUP(C480,데이터!$N:$P,2,0)</f>
        <v>29.859705000000002</v>
      </c>
      <c r="F480" s="10">
        <f>VLOOKUP(C480,데이터!$N:$P,3,0)</f>
        <v>117.337</v>
      </c>
      <c r="H480" s="6">
        <f t="shared" si="111"/>
        <v>1.0315312794396112</v>
      </c>
      <c r="I480" s="6">
        <f t="shared" si="106"/>
        <v>1.1504642566500949</v>
      </c>
      <c r="AM480" s="1">
        <f t="shared" si="107"/>
        <v>41239</v>
      </c>
      <c r="AN480" s="2">
        <f t="shared" si="108"/>
        <v>1085.48</v>
      </c>
      <c r="AO480" s="2">
        <f t="shared" si="109"/>
        <v>29.859705000000002</v>
      </c>
      <c r="AP480" s="2">
        <f t="shared" si="110"/>
        <v>117.337</v>
      </c>
      <c r="AR480" s="40">
        <f t="shared" si="112"/>
        <v>1.1733559186324349E-3</v>
      </c>
      <c r="AS480" s="40">
        <f t="shared" si="113"/>
        <v>-2.121842218281822E-3</v>
      </c>
      <c r="AU480" s="42">
        <f t="shared" si="114"/>
        <v>1.085833076152319E-5</v>
      </c>
    </row>
    <row r="481" spans="2:47" x14ac:dyDescent="0.3">
      <c r="B481" s="6">
        <f t="shared" si="105"/>
        <v>2012</v>
      </c>
      <c r="C481" s="5">
        <v>41240</v>
      </c>
      <c r="D481" s="10">
        <v>1084.0999999999999</v>
      </c>
      <c r="E481" s="10">
        <f>VLOOKUP(C481,데이터!$N:$P,2,0)</f>
        <v>29.712549999999993</v>
      </c>
      <c r="F481" s="10">
        <f>VLOOKUP(C481,데이터!$N:$P,3,0)</f>
        <v>116.738</v>
      </c>
      <c r="H481" s="6">
        <f t="shared" si="111"/>
        <v>1.0264476731070655</v>
      </c>
      <c r="I481" s="6">
        <f t="shared" si="106"/>
        <v>1.1445911894186724</v>
      </c>
      <c r="AM481" s="1">
        <f t="shared" si="107"/>
        <v>41240</v>
      </c>
      <c r="AN481" s="2">
        <f t="shared" si="108"/>
        <v>1084.0999999999999</v>
      </c>
      <c r="AO481" s="2">
        <f t="shared" si="109"/>
        <v>29.712549999999993</v>
      </c>
      <c r="AP481" s="2">
        <f t="shared" si="110"/>
        <v>116.738</v>
      </c>
      <c r="AR481" s="40">
        <f t="shared" si="112"/>
        <v>-4.9282134568980895E-3</v>
      </c>
      <c r="AS481" s="40">
        <f t="shared" si="113"/>
        <v>-5.1049541065478765E-3</v>
      </c>
      <c r="AU481" s="42">
        <f t="shared" si="114"/>
        <v>3.1237257238628745E-8</v>
      </c>
    </row>
    <row r="482" spans="2:47" x14ac:dyDescent="0.3">
      <c r="B482" s="6">
        <f t="shared" si="105"/>
        <v>2012</v>
      </c>
      <c r="C482" s="5">
        <v>41241</v>
      </c>
      <c r="D482" s="10">
        <v>1086.43</v>
      </c>
      <c r="E482" s="10">
        <f>VLOOKUP(C482,데이터!$N:$P,2,0)</f>
        <v>29.974105000000002</v>
      </c>
      <c r="F482" s="10">
        <f>VLOOKUP(C482,데이터!$N:$P,3,0)</f>
        <v>117.678</v>
      </c>
      <c r="H482" s="6">
        <f t="shared" si="111"/>
        <v>1.0354833338342508</v>
      </c>
      <c r="I482" s="6">
        <f t="shared" si="106"/>
        <v>1.1538076889137261</v>
      </c>
      <c r="AM482" s="1">
        <f t="shared" si="107"/>
        <v>41241</v>
      </c>
      <c r="AN482" s="2">
        <f t="shared" si="108"/>
        <v>1086.43</v>
      </c>
      <c r="AO482" s="2">
        <f t="shared" si="109"/>
        <v>29.974105000000002</v>
      </c>
      <c r="AP482" s="2">
        <f t="shared" si="110"/>
        <v>117.678</v>
      </c>
      <c r="AR482" s="40">
        <f t="shared" si="112"/>
        <v>8.8028459354720923E-3</v>
      </c>
      <c r="AS482" s="40">
        <f t="shared" si="113"/>
        <v>8.0522195000771735E-3</v>
      </c>
      <c r="AU482" s="42">
        <f t="shared" si="114"/>
        <v>5.6344004551368226E-7</v>
      </c>
    </row>
    <row r="483" spans="2:47" x14ac:dyDescent="0.3">
      <c r="B483" s="6">
        <f t="shared" si="105"/>
        <v>2012</v>
      </c>
      <c r="C483" s="5">
        <v>41242</v>
      </c>
      <c r="D483" s="10">
        <v>1084.1500000000001</v>
      </c>
      <c r="E483" s="10">
        <f>VLOOKUP(C483,데이터!$N:$P,2,0)</f>
        <v>30.138839999999998</v>
      </c>
      <c r="F483" s="10">
        <f>VLOOKUP(C483,데이터!$N:$P,3,0)</f>
        <v>118.22709999999999</v>
      </c>
      <c r="H483" s="6">
        <f t="shared" si="111"/>
        <v>1.0411742576166017</v>
      </c>
      <c r="I483" s="6">
        <f t="shared" si="106"/>
        <v>1.1591914972889747</v>
      </c>
      <c r="AM483" s="1">
        <f t="shared" si="107"/>
        <v>41242</v>
      </c>
      <c r="AN483" s="2">
        <f t="shared" si="108"/>
        <v>1084.1500000000001</v>
      </c>
      <c r="AO483" s="2">
        <f t="shared" si="109"/>
        <v>30.138839999999998</v>
      </c>
      <c r="AP483" s="2">
        <f t="shared" si="110"/>
        <v>118.22709999999999</v>
      </c>
      <c r="AR483" s="40">
        <f t="shared" si="112"/>
        <v>5.4959105534593267E-3</v>
      </c>
      <c r="AS483" s="40">
        <f t="shared" si="113"/>
        <v>4.6661228097009122E-3</v>
      </c>
      <c r="AU483" s="42">
        <f t="shared" si="114"/>
        <v>6.8854769969168009E-7</v>
      </c>
    </row>
    <row r="484" spans="2:47" x14ac:dyDescent="0.3">
      <c r="B484" s="6">
        <f t="shared" si="105"/>
        <v>2012</v>
      </c>
      <c r="C484" s="5">
        <v>41243</v>
      </c>
      <c r="D484" s="10">
        <v>1082.8499999999999</v>
      </c>
      <c r="E484" s="10">
        <f>VLOOKUP(C484,데이터!$N:$P,2,0)</f>
        <v>30.105059999999998</v>
      </c>
      <c r="F484" s="10">
        <f>VLOOKUP(C484,데이터!$N:$P,3,0)</f>
        <v>118.25620000000001</v>
      </c>
      <c r="H484" s="6">
        <f t="shared" si="111"/>
        <v>1.0400072961004223</v>
      </c>
      <c r="I484" s="6">
        <f t="shared" si="106"/>
        <v>1.1594768165818536</v>
      </c>
      <c r="AM484" s="1">
        <f t="shared" si="107"/>
        <v>41243</v>
      </c>
      <c r="AN484" s="2">
        <f t="shared" si="108"/>
        <v>1082.8499999999999</v>
      </c>
      <c r="AO484" s="2">
        <f t="shared" si="109"/>
        <v>30.105059999999998</v>
      </c>
      <c r="AP484" s="2">
        <f t="shared" si="110"/>
        <v>118.25620000000001</v>
      </c>
      <c r="AR484" s="40">
        <f t="shared" si="112"/>
        <v>-1.1208128780005877E-3</v>
      </c>
      <c r="AS484" s="40">
        <f t="shared" si="113"/>
        <v>2.4613646109905574E-4</v>
      </c>
      <c r="AU484" s="42">
        <f t="shared" si="114"/>
        <v>1.8685504956649521E-6</v>
      </c>
    </row>
    <row r="485" spans="2:47" x14ac:dyDescent="0.3">
      <c r="B485" s="6">
        <f t="shared" si="105"/>
        <v>2012</v>
      </c>
      <c r="C485" s="5">
        <v>41246</v>
      </c>
      <c r="D485" s="10">
        <v>1083.02</v>
      </c>
      <c r="E485" s="10">
        <f>VLOOKUP(C485,데이터!$N:$P,2,0)</f>
        <v>29.934674999999995</v>
      </c>
      <c r="F485" s="10">
        <f>VLOOKUP(C485,데이터!$N:$P,3,0)</f>
        <v>117.66970000000001</v>
      </c>
      <c r="H485" s="6">
        <f t="shared" si="111"/>
        <v>1.0341211878134409</v>
      </c>
      <c r="I485" s="6">
        <f t="shared" si="106"/>
        <v>1.1537263091841421</v>
      </c>
      <c r="AM485" s="1">
        <f t="shared" si="107"/>
        <v>41246</v>
      </c>
      <c r="AN485" s="2">
        <f t="shared" si="108"/>
        <v>1083.02</v>
      </c>
      <c r="AO485" s="2">
        <f t="shared" si="109"/>
        <v>29.934674999999995</v>
      </c>
      <c r="AP485" s="2">
        <f t="shared" si="110"/>
        <v>117.66970000000001</v>
      </c>
      <c r="AR485" s="40">
        <f t="shared" si="112"/>
        <v>-5.6596798013358596E-3</v>
      </c>
      <c r="AS485" s="40">
        <f t="shared" si="113"/>
        <v>-4.9595708301128916E-3</v>
      </c>
      <c r="AU485" s="42">
        <f t="shared" si="114"/>
        <v>4.9015257158688265E-7</v>
      </c>
    </row>
    <row r="486" spans="2:47" x14ac:dyDescent="0.3">
      <c r="B486" s="6">
        <f t="shared" si="105"/>
        <v>2012</v>
      </c>
      <c r="C486" s="5">
        <v>41247</v>
      </c>
      <c r="D486" s="10">
        <v>1083.47</v>
      </c>
      <c r="E486" s="10">
        <f>VLOOKUP(C486,데이터!$N:$P,2,0)</f>
        <v>29.940294999999999</v>
      </c>
      <c r="F486" s="10">
        <f>VLOOKUP(C486,데이터!$N:$P,3,0)</f>
        <v>117.5033</v>
      </c>
      <c r="H486" s="6">
        <f t="shared" si="111"/>
        <v>1.0343153359401707</v>
      </c>
      <c r="I486" s="6">
        <f t="shared" si="106"/>
        <v>1.1520947926777836</v>
      </c>
      <c r="AM486" s="1">
        <f t="shared" si="107"/>
        <v>41247</v>
      </c>
      <c r="AN486" s="2">
        <f t="shared" si="108"/>
        <v>1083.47</v>
      </c>
      <c r="AO486" s="2">
        <f t="shared" si="109"/>
        <v>29.940294999999999</v>
      </c>
      <c r="AP486" s="2">
        <f t="shared" si="110"/>
        <v>117.5033</v>
      </c>
      <c r="AR486" s="40">
        <f t="shared" si="112"/>
        <v>1.8774214184724691E-4</v>
      </c>
      <c r="AS486" s="40">
        <f t="shared" si="113"/>
        <v>-1.4141278510951816E-3</v>
      </c>
      <c r="AU486" s="42">
        <f t="shared" si="114"/>
        <v>2.5659874742893758E-6</v>
      </c>
    </row>
    <row r="487" spans="2:47" x14ac:dyDescent="0.3">
      <c r="B487" s="6">
        <f t="shared" si="105"/>
        <v>2012</v>
      </c>
      <c r="C487" s="5">
        <v>41248</v>
      </c>
      <c r="D487" s="10">
        <v>1081.55</v>
      </c>
      <c r="E487" s="10">
        <f>VLOOKUP(C487,데이터!$N:$P,2,0)</f>
        <v>29.94323</v>
      </c>
      <c r="F487" s="10">
        <f>VLOOKUP(C487,데이터!$N:$P,3,0)</f>
        <v>117.71129999999999</v>
      </c>
      <c r="H487" s="6">
        <f t="shared" si="111"/>
        <v>1.0344167282447885</v>
      </c>
      <c r="I487" s="6">
        <f t="shared" si="106"/>
        <v>1.1541341883107317</v>
      </c>
      <c r="AM487" s="1">
        <f t="shared" si="107"/>
        <v>41248</v>
      </c>
      <c r="AN487" s="2">
        <f t="shared" si="108"/>
        <v>1081.55</v>
      </c>
      <c r="AO487" s="2">
        <f t="shared" si="109"/>
        <v>29.94323</v>
      </c>
      <c r="AP487" s="2">
        <f t="shared" si="110"/>
        <v>117.71129999999999</v>
      </c>
      <c r="AR487" s="40">
        <f t="shared" si="112"/>
        <v>9.8028426239737954E-5</v>
      </c>
      <c r="AS487" s="40">
        <f t="shared" si="113"/>
        <v>1.770163050739848E-3</v>
      </c>
      <c r="AU487" s="42">
        <f t="shared" si="114"/>
        <v>2.7960342024521239E-6</v>
      </c>
    </row>
    <row r="488" spans="2:47" x14ac:dyDescent="0.3">
      <c r="B488" s="6">
        <f t="shared" si="105"/>
        <v>2012</v>
      </c>
      <c r="C488" s="5">
        <v>41249</v>
      </c>
      <c r="D488" s="10">
        <v>1083.0999999999999</v>
      </c>
      <c r="E488" s="10">
        <f>VLOOKUP(C488,데이터!$N:$P,2,0)</f>
        <v>30.119630000000001</v>
      </c>
      <c r="F488" s="10">
        <f>VLOOKUP(C488,데이터!$N:$P,3,0)</f>
        <v>118.11060000000001</v>
      </c>
      <c r="H488" s="6">
        <f t="shared" si="111"/>
        <v>1.0405106303008587</v>
      </c>
      <c r="I488" s="6">
        <f t="shared" si="106"/>
        <v>1.15804923963879</v>
      </c>
      <c r="AM488" s="1">
        <f t="shared" si="107"/>
        <v>41249</v>
      </c>
      <c r="AN488" s="2">
        <f t="shared" si="108"/>
        <v>1083.0999999999999</v>
      </c>
      <c r="AO488" s="2">
        <f t="shared" si="109"/>
        <v>30.119630000000001</v>
      </c>
      <c r="AP488" s="2">
        <f t="shared" si="110"/>
        <v>118.11060000000001</v>
      </c>
      <c r="AR488" s="40">
        <f t="shared" si="112"/>
        <v>5.89114801576196E-3</v>
      </c>
      <c r="AS488" s="40">
        <f t="shared" si="113"/>
        <v>3.3921976904511819E-3</v>
      </c>
      <c r="AU488" s="42">
        <f t="shared" si="114"/>
        <v>6.2447527283708433E-6</v>
      </c>
    </row>
    <row r="489" spans="2:47" x14ac:dyDescent="0.3">
      <c r="B489" s="6">
        <f t="shared" si="105"/>
        <v>2012</v>
      </c>
      <c r="C489" s="5">
        <v>41250</v>
      </c>
      <c r="D489" s="10">
        <v>1081.6500000000001</v>
      </c>
      <c r="E489" s="10">
        <f>VLOOKUP(C489,데이터!$N:$P,2,0)</f>
        <v>30.147349999999996</v>
      </c>
      <c r="F489" s="10">
        <f>VLOOKUP(C489,데이터!$N:$P,3,0)</f>
        <v>118.4725</v>
      </c>
      <c r="H489" s="6">
        <f t="shared" si="111"/>
        <v>1.041468243481098</v>
      </c>
      <c r="I489" s="6">
        <f t="shared" si="106"/>
        <v>1.1615975919443855</v>
      </c>
      <c r="AM489" s="1">
        <f t="shared" si="107"/>
        <v>41250</v>
      </c>
      <c r="AN489" s="2">
        <f t="shared" si="108"/>
        <v>1081.6500000000001</v>
      </c>
      <c r="AO489" s="2">
        <f t="shared" si="109"/>
        <v>30.147349999999996</v>
      </c>
      <c r="AP489" s="2">
        <f t="shared" si="110"/>
        <v>118.4725</v>
      </c>
      <c r="AR489" s="40">
        <f t="shared" si="112"/>
        <v>9.2033003061442464E-4</v>
      </c>
      <c r="AS489" s="40">
        <f t="shared" si="113"/>
        <v>3.0640772293086815E-3</v>
      </c>
      <c r="AU489" s="42">
        <f t="shared" si="114"/>
        <v>4.5956520519094734E-6</v>
      </c>
    </row>
    <row r="490" spans="2:47" x14ac:dyDescent="0.3">
      <c r="B490" s="6">
        <f t="shared" si="105"/>
        <v>2012</v>
      </c>
      <c r="C490" s="5">
        <v>41253</v>
      </c>
      <c r="D490" s="10">
        <v>1079.1300000000001</v>
      </c>
      <c r="E490" s="10">
        <f>VLOOKUP(C490,데이터!$N:$P,2,0)</f>
        <v>30.224170000000001</v>
      </c>
      <c r="F490" s="10">
        <f>VLOOKUP(C490,데이터!$N:$P,3,0)</f>
        <v>118.52070000000001</v>
      </c>
      <c r="H490" s="6">
        <f t="shared" si="111"/>
        <v>1.0441220618254707</v>
      </c>
      <c r="I490" s="6">
        <f t="shared" si="106"/>
        <v>1.1620701826631745</v>
      </c>
      <c r="AM490" s="1">
        <f t="shared" si="107"/>
        <v>41253</v>
      </c>
      <c r="AN490" s="2">
        <f t="shared" si="108"/>
        <v>1079.1300000000001</v>
      </c>
      <c r="AO490" s="2">
        <f t="shared" si="109"/>
        <v>30.224170000000001</v>
      </c>
      <c r="AP490" s="2">
        <f t="shared" si="110"/>
        <v>118.52070000000001</v>
      </c>
      <c r="AR490" s="40">
        <f t="shared" si="112"/>
        <v>2.5481509983467099E-3</v>
      </c>
      <c r="AS490" s="40">
        <f t="shared" si="113"/>
        <v>4.0684547046798691E-4</v>
      </c>
      <c r="AU490" s="42">
        <f t="shared" si="114"/>
        <v>4.5851893637239762E-6</v>
      </c>
    </row>
    <row r="491" spans="2:47" x14ac:dyDescent="0.3">
      <c r="B491" s="6">
        <f t="shared" si="105"/>
        <v>2012</v>
      </c>
      <c r="C491" s="5">
        <v>41254</v>
      </c>
      <c r="D491" s="10">
        <v>1076.7</v>
      </c>
      <c r="E491" s="10">
        <f>VLOOKUP(C491,데이터!$N:$P,2,0)</f>
        <v>30.625484999999998</v>
      </c>
      <c r="F491" s="10">
        <f>VLOOKUP(C491,데이터!$N:$P,3,0)</f>
        <v>119.3252</v>
      </c>
      <c r="H491" s="6">
        <f t="shared" si="111"/>
        <v>1.0579858617326803</v>
      </c>
      <c r="I491" s="6">
        <f t="shared" si="106"/>
        <v>1.1699581335608027</v>
      </c>
      <c r="AM491" s="1">
        <f t="shared" si="107"/>
        <v>41254</v>
      </c>
      <c r="AN491" s="2">
        <f t="shared" si="108"/>
        <v>1076.7</v>
      </c>
      <c r="AO491" s="2">
        <f t="shared" si="109"/>
        <v>30.625484999999998</v>
      </c>
      <c r="AP491" s="2">
        <f t="shared" si="110"/>
        <v>119.3252</v>
      </c>
      <c r="AR491" s="40">
        <f t="shared" si="112"/>
        <v>1.3277949402746181E-2</v>
      </c>
      <c r="AS491" s="40">
        <f t="shared" si="113"/>
        <v>6.7878438112498607E-3</v>
      </c>
      <c r="AU491" s="42">
        <f t="shared" si="114"/>
        <v>4.21214705887718E-5</v>
      </c>
    </row>
    <row r="492" spans="2:47" x14ac:dyDescent="0.3">
      <c r="B492" s="6">
        <f t="shared" si="105"/>
        <v>2012</v>
      </c>
      <c r="C492" s="5">
        <v>41255</v>
      </c>
      <c r="D492" s="10">
        <v>1074.95</v>
      </c>
      <c r="E492" s="10">
        <f>VLOOKUP(C492,데이터!$N:$P,2,0)</f>
        <v>30.628800000000002</v>
      </c>
      <c r="F492" s="10">
        <f>VLOOKUP(C492,데이터!$N:$P,3,0)</f>
        <v>119.38339999999999</v>
      </c>
      <c r="H492" s="6">
        <f t="shared" si="111"/>
        <v>1.0581003814907068</v>
      </c>
      <c r="I492" s="6">
        <f t="shared" si="106"/>
        <v>1.1705287721465603</v>
      </c>
      <c r="AM492" s="1">
        <f t="shared" si="107"/>
        <v>41255</v>
      </c>
      <c r="AN492" s="2">
        <f t="shared" si="108"/>
        <v>1074.95</v>
      </c>
      <c r="AO492" s="2">
        <f t="shared" si="109"/>
        <v>30.628800000000002</v>
      </c>
      <c r="AP492" s="2">
        <f t="shared" si="110"/>
        <v>119.38339999999999</v>
      </c>
      <c r="AR492" s="40">
        <f t="shared" si="112"/>
        <v>1.0824318374069719E-4</v>
      </c>
      <c r="AS492" s="40">
        <f t="shared" si="113"/>
        <v>4.8774274000806805E-4</v>
      </c>
      <c r="AU492" s="42">
        <f t="shared" si="114"/>
        <v>1.4401991320713139E-7</v>
      </c>
    </row>
    <row r="493" spans="2:47" x14ac:dyDescent="0.3">
      <c r="B493" s="6">
        <f t="shared" si="105"/>
        <v>2012</v>
      </c>
      <c r="C493" s="5">
        <v>41256</v>
      </c>
      <c r="D493" s="10">
        <v>1073.05</v>
      </c>
      <c r="E493" s="10">
        <f>VLOOKUP(C493,데이터!$N:$P,2,0)</f>
        <v>30.41263</v>
      </c>
      <c r="F493" s="10">
        <f>VLOOKUP(C493,데이터!$N:$P,3,0)</f>
        <v>118.65130000000001</v>
      </c>
      <c r="H493" s="6">
        <f t="shared" si="111"/>
        <v>1.050632587797619</v>
      </c>
      <c r="I493" s="6">
        <f t="shared" si="106"/>
        <v>1.1633506878057853</v>
      </c>
      <c r="AM493" s="1">
        <f t="shared" si="107"/>
        <v>41256</v>
      </c>
      <c r="AN493" s="2">
        <f t="shared" si="108"/>
        <v>1073.05</v>
      </c>
      <c r="AO493" s="2">
        <f t="shared" si="109"/>
        <v>30.41263</v>
      </c>
      <c r="AP493" s="2">
        <f t="shared" si="110"/>
        <v>118.65130000000001</v>
      </c>
      <c r="AR493" s="40">
        <f t="shared" si="112"/>
        <v>-7.0577365094290911E-3</v>
      </c>
      <c r="AS493" s="40">
        <f t="shared" si="113"/>
        <v>-6.1323433576191411E-3</v>
      </c>
      <c r="AU493" s="42">
        <f t="shared" si="114"/>
        <v>8.5635248541675332E-7</v>
      </c>
    </row>
    <row r="494" spans="2:47" x14ac:dyDescent="0.3">
      <c r="B494" s="6">
        <f t="shared" si="105"/>
        <v>2012</v>
      </c>
      <c r="C494" s="5">
        <v>41257</v>
      </c>
      <c r="D494" s="10">
        <v>1074.68</v>
      </c>
      <c r="E494" s="10">
        <f>VLOOKUP(C494,데이터!$N:$P,2,0)</f>
        <v>30.269584999999999</v>
      </c>
      <c r="F494" s="10">
        <f>VLOOKUP(C494,데이터!$N:$P,3,0)</f>
        <v>118.21469999999999</v>
      </c>
      <c r="H494" s="6">
        <f t="shared" si="111"/>
        <v>1.0456909652374686</v>
      </c>
      <c r="I494" s="6">
        <f t="shared" si="106"/>
        <v>1.1590699179339337</v>
      </c>
      <c r="AM494" s="1">
        <f t="shared" si="107"/>
        <v>41257</v>
      </c>
      <c r="AN494" s="2">
        <f t="shared" si="108"/>
        <v>1074.68</v>
      </c>
      <c r="AO494" s="2">
        <f t="shared" si="109"/>
        <v>30.269584999999999</v>
      </c>
      <c r="AP494" s="2">
        <f t="shared" si="110"/>
        <v>118.21469999999999</v>
      </c>
      <c r="AR494" s="40">
        <f t="shared" si="112"/>
        <v>-4.7034735239931402E-3</v>
      </c>
      <c r="AS494" s="40">
        <f t="shared" si="113"/>
        <v>-3.6796899823264839E-3</v>
      </c>
      <c r="AU494" s="42">
        <f t="shared" si="114"/>
        <v>1.0481327401875222E-6</v>
      </c>
    </row>
    <row r="495" spans="2:47" x14ac:dyDescent="0.3">
      <c r="B495" s="6">
        <f t="shared" si="105"/>
        <v>2012</v>
      </c>
      <c r="C495" s="5">
        <v>41260</v>
      </c>
      <c r="D495" s="10">
        <v>1072.43</v>
      </c>
      <c r="E495" s="10">
        <f>VLOOKUP(C495,데이터!$N:$P,2,0)</f>
        <v>30.594205000000002</v>
      </c>
      <c r="F495" s="10">
        <f>VLOOKUP(C495,데이터!$N:$P,3,0)</f>
        <v>119.5997</v>
      </c>
      <c r="H495" s="6">
        <f t="shared" si="111"/>
        <v>1.0569052650415589</v>
      </c>
      <c r="I495" s="6">
        <f t="shared" si="106"/>
        <v>1.1726495475090923</v>
      </c>
      <c r="AM495" s="1">
        <f t="shared" si="107"/>
        <v>41260</v>
      </c>
      <c r="AN495" s="2">
        <f t="shared" si="108"/>
        <v>1072.43</v>
      </c>
      <c r="AO495" s="2">
        <f t="shared" si="109"/>
        <v>30.594205000000002</v>
      </c>
      <c r="AP495" s="2">
        <f t="shared" si="110"/>
        <v>119.5997</v>
      </c>
      <c r="AR495" s="40">
        <f t="shared" si="112"/>
        <v>1.0724296352262686E-2</v>
      </c>
      <c r="AS495" s="40">
        <f t="shared" si="113"/>
        <v>1.1715971025600069E-2</v>
      </c>
      <c r="AU495" s="42">
        <f t="shared" si="114"/>
        <v>9.8341865773880691E-7</v>
      </c>
    </row>
    <row r="496" spans="2:47" x14ac:dyDescent="0.3">
      <c r="B496" s="6">
        <f t="shared" si="105"/>
        <v>2012</v>
      </c>
      <c r="C496" s="5">
        <v>41261</v>
      </c>
      <c r="D496" s="10">
        <v>1075.1300000000001</v>
      </c>
      <c r="E496" s="10">
        <f>VLOOKUP(C496,데이터!$N:$P,2,0)</f>
        <v>31.052394999999997</v>
      </c>
      <c r="F496" s="10">
        <f>VLOOKUP(C496,데이터!$N:$P,3,0)</f>
        <v>120.9307</v>
      </c>
      <c r="H496" s="6">
        <f t="shared" si="111"/>
        <v>1.0727338647188307</v>
      </c>
      <c r="I496" s="6">
        <f t="shared" si="106"/>
        <v>1.1856997186026201</v>
      </c>
      <c r="AM496" s="1">
        <f t="shared" si="107"/>
        <v>41261</v>
      </c>
      <c r="AN496" s="2">
        <f t="shared" si="108"/>
        <v>1075.1300000000001</v>
      </c>
      <c r="AO496" s="2">
        <f t="shared" si="109"/>
        <v>31.052394999999997</v>
      </c>
      <c r="AP496" s="2">
        <f t="shared" si="110"/>
        <v>120.9307</v>
      </c>
      <c r="AR496" s="40">
        <f t="shared" si="112"/>
        <v>1.4976365622182186E-2</v>
      </c>
      <c r="AS496" s="40">
        <f t="shared" si="113"/>
        <v>1.1128790456832238E-2</v>
      </c>
      <c r="AU496" s="42">
        <f t="shared" si="114"/>
        <v>1.4803834653017679E-5</v>
      </c>
    </row>
    <row r="497" spans="2:47" x14ac:dyDescent="0.3">
      <c r="B497" s="6">
        <f t="shared" si="105"/>
        <v>2012</v>
      </c>
      <c r="C497" s="5">
        <v>41262</v>
      </c>
      <c r="D497" s="10">
        <v>1075.1300000000001</v>
      </c>
      <c r="E497" s="10">
        <f>VLOOKUP(C497,데이터!$N:$P,2,0)</f>
        <v>30.918485</v>
      </c>
      <c r="F497" s="10">
        <f>VLOOKUP(C497,데이터!$N:$P,3,0)</f>
        <v>120.03230000000001</v>
      </c>
      <c r="H497" s="6">
        <f t="shared" si="111"/>
        <v>1.0681078192294411</v>
      </c>
      <c r="I497" s="6">
        <f t="shared" si="106"/>
        <v>1.1768910982341563</v>
      </c>
      <c r="AM497" s="1">
        <f t="shared" si="107"/>
        <v>41262</v>
      </c>
      <c r="AN497" s="2">
        <f t="shared" si="108"/>
        <v>1075.1300000000001</v>
      </c>
      <c r="AO497" s="2">
        <f t="shared" si="109"/>
        <v>30.918485</v>
      </c>
      <c r="AP497" s="2">
        <f t="shared" si="110"/>
        <v>120.03230000000001</v>
      </c>
      <c r="AR497" s="40">
        <f t="shared" si="112"/>
        <v>-4.3123887867585475E-3</v>
      </c>
      <c r="AS497" s="40">
        <f t="shared" si="113"/>
        <v>-7.42904820694823E-3</v>
      </c>
      <c r="AU497" s="42">
        <f t="shared" si="114"/>
        <v>9.7135659414570874E-6</v>
      </c>
    </row>
    <row r="498" spans="2:47" x14ac:dyDescent="0.3">
      <c r="B498" s="6">
        <f t="shared" si="105"/>
        <v>2012</v>
      </c>
      <c r="C498" s="5">
        <v>41263</v>
      </c>
      <c r="D498" s="10">
        <v>1074.8</v>
      </c>
      <c r="E498" s="10">
        <f>VLOOKUP(C498,데이터!$N:$P,2,0)</f>
        <v>31.008245000000002</v>
      </c>
      <c r="F498" s="10">
        <f>VLOOKUP(C498,데이터!$N:$P,3,0)</f>
        <v>120.7227</v>
      </c>
      <c r="H498" s="6">
        <f t="shared" si="111"/>
        <v>1.0712086619083121</v>
      </c>
      <c r="I498" s="6">
        <f t="shared" si="106"/>
        <v>1.1836603229696721</v>
      </c>
      <c r="AM498" s="1">
        <f t="shared" si="107"/>
        <v>41263</v>
      </c>
      <c r="AN498" s="2">
        <f t="shared" si="108"/>
        <v>1074.8</v>
      </c>
      <c r="AO498" s="2">
        <f t="shared" si="109"/>
        <v>31.008245000000002</v>
      </c>
      <c r="AP498" s="2">
        <f t="shared" si="110"/>
        <v>120.7227</v>
      </c>
      <c r="AR498" s="40">
        <f t="shared" si="112"/>
        <v>2.9031176656941771E-3</v>
      </c>
      <c r="AS498" s="40">
        <f t="shared" si="113"/>
        <v>5.751785144498589E-3</v>
      </c>
      <c r="AU498" s="42">
        <f t="shared" si="114"/>
        <v>8.1149064047978847E-6</v>
      </c>
    </row>
    <row r="499" spans="2:47" x14ac:dyDescent="0.3">
      <c r="B499" s="6">
        <f t="shared" si="105"/>
        <v>2012</v>
      </c>
      <c r="C499" s="5">
        <v>41264</v>
      </c>
      <c r="D499" s="10">
        <v>1074.3499999999999</v>
      </c>
      <c r="E499" s="10">
        <f>VLOOKUP(C499,데이터!$N:$P,2,0)</f>
        <v>30.700904999999999</v>
      </c>
      <c r="F499" s="10">
        <f>VLOOKUP(C499,데이터!$N:$P,3,0)</f>
        <v>119.6267</v>
      </c>
      <c r="H499" s="6">
        <f t="shared" si="111"/>
        <v>1.0605913157750206</v>
      </c>
      <c r="I499" s="6">
        <f t="shared" si="106"/>
        <v>1.1729142767499074</v>
      </c>
      <c r="AM499" s="1">
        <f t="shared" si="107"/>
        <v>41264</v>
      </c>
      <c r="AN499" s="2">
        <f t="shared" si="108"/>
        <v>1074.3499999999999</v>
      </c>
      <c r="AO499" s="2">
        <f t="shared" si="109"/>
        <v>30.700904999999999</v>
      </c>
      <c r="AP499" s="2">
        <f t="shared" si="110"/>
        <v>119.6267</v>
      </c>
      <c r="AR499" s="40">
        <f t="shared" si="112"/>
        <v>-9.9115573938480805E-3</v>
      </c>
      <c r="AS499" s="40">
        <f t="shared" si="113"/>
        <v>-9.0786571208232303E-3</v>
      </c>
      <c r="AU499" s="42">
        <f t="shared" si="114"/>
        <v>6.9372286480487014E-7</v>
      </c>
    </row>
    <row r="500" spans="2:47" x14ac:dyDescent="0.3">
      <c r="B500" s="6">
        <f t="shared" si="105"/>
        <v>2012</v>
      </c>
      <c r="C500" s="5">
        <v>41267</v>
      </c>
      <c r="D500" s="10">
        <v>1074.28</v>
      </c>
      <c r="E500" s="10">
        <f>VLOOKUP(C500,데이터!$N:$P,2,0)</f>
        <v>30.558695000000004</v>
      </c>
      <c r="F500" s="10">
        <f>VLOOKUP(C500,데이터!$N:$P,3,0)</f>
        <v>119.2581</v>
      </c>
      <c r="H500" s="6">
        <f t="shared" si="111"/>
        <v>1.0556785390664396</v>
      </c>
      <c r="I500" s="6">
        <f t="shared" si="106"/>
        <v>1.1693002323734427</v>
      </c>
      <c r="AM500" s="1">
        <f t="shared" si="107"/>
        <v>41267</v>
      </c>
      <c r="AN500" s="2">
        <f t="shared" si="108"/>
        <v>1074.28</v>
      </c>
      <c r="AO500" s="2">
        <f t="shared" si="109"/>
        <v>30.558695000000004</v>
      </c>
      <c r="AP500" s="2">
        <f t="shared" si="110"/>
        <v>119.2581</v>
      </c>
      <c r="AR500" s="40">
        <f t="shared" si="112"/>
        <v>-4.6321110078023642E-3</v>
      </c>
      <c r="AS500" s="40">
        <f t="shared" si="113"/>
        <v>-3.0812519278723416E-3</v>
      </c>
      <c r="AU500" s="42">
        <f t="shared" si="114"/>
        <v>2.4051638858013961E-6</v>
      </c>
    </row>
    <row r="501" spans="2:47" x14ac:dyDescent="0.3">
      <c r="B501" s="6">
        <f t="shared" si="105"/>
        <v>2012</v>
      </c>
      <c r="C501" s="5">
        <v>41269</v>
      </c>
      <c r="D501" s="10">
        <v>1073.3</v>
      </c>
      <c r="E501" s="10">
        <f>VLOOKUP(C501,데이터!$N:$P,2,0)</f>
        <v>30.377340000000004</v>
      </c>
      <c r="F501" s="10">
        <f>VLOOKUP(C501,데이터!$N:$P,3,0)</f>
        <v>118.75539999999999</v>
      </c>
      <c r="H501" s="6">
        <f t="shared" si="111"/>
        <v>1.0494134619271052</v>
      </c>
      <c r="I501" s="6">
        <f t="shared" si="106"/>
        <v>1.1643713661009285</v>
      </c>
      <c r="AM501" s="1">
        <f t="shared" si="107"/>
        <v>41269</v>
      </c>
      <c r="AN501" s="2">
        <f t="shared" si="108"/>
        <v>1073.3</v>
      </c>
      <c r="AO501" s="2">
        <f t="shared" si="109"/>
        <v>30.377340000000004</v>
      </c>
      <c r="AP501" s="2">
        <f t="shared" si="110"/>
        <v>118.75539999999999</v>
      </c>
      <c r="AR501" s="40">
        <f t="shared" si="112"/>
        <v>-5.9346447876782449E-3</v>
      </c>
      <c r="AS501" s="40">
        <f t="shared" si="113"/>
        <v>-4.2152273095077408E-3</v>
      </c>
      <c r="AU501" s="42">
        <f t="shared" si="114"/>
        <v>2.9563964642382158E-6</v>
      </c>
    </row>
    <row r="502" spans="2:47" x14ac:dyDescent="0.3">
      <c r="B502" s="6">
        <f t="shared" si="105"/>
        <v>2012</v>
      </c>
      <c r="C502" s="5">
        <v>41270</v>
      </c>
      <c r="D502" s="10">
        <v>1072.18</v>
      </c>
      <c r="E502" s="10">
        <f>VLOOKUP(C502,데이터!$N:$P,2,0)</f>
        <v>30.321935</v>
      </c>
      <c r="F502" s="10">
        <f>VLOOKUP(C502,데이터!$N:$P,3,0)</f>
        <v>118.5976</v>
      </c>
      <c r="H502" s="6">
        <f t="shared" si="111"/>
        <v>1.0474994446741765</v>
      </c>
      <c r="I502" s="6">
        <f t="shared" si="106"/>
        <v>1.1628241707601632</v>
      </c>
      <c r="AM502" s="1">
        <f t="shared" si="107"/>
        <v>41270</v>
      </c>
      <c r="AN502" s="2">
        <f t="shared" si="108"/>
        <v>1072.18</v>
      </c>
      <c r="AO502" s="2">
        <f t="shared" si="109"/>
        <v>30.321935</v>
      </c>
      <c r="AP502" s="2">
        <f t="shared" si="110"/>
        <v>118.5976</v>
      </c>
      <c r="AR502" s="40">
        <f t="shared" si="112"/>
        <v>-1.8238924145433932E-3</v>
      </c>
      <c r="AS502" s="40">
        <f t="shared" si="113"/>
        <v>-1.3287816806645258E-3</v>
      </c>
      <c r="AU502" s="42">
        <f t="shared" si="114"/>
        <v>2.4513463880207065E-7</v>
      </c>
    </row>
    <row r="503" spans="2:47" x14ac:dyDescent="0.3">
      <c r="B503" s="6">
        <f t="shared" si="105"/>
        <v>2012</v>
      </c>
      <c r="C503" s="5">
        <v>41271</v>
      </c>
      <c r="D503" s="10">
        <v>1070.55</v>
      </c>
      <c r="E503" s="10">
        <f>VLOOKUP(C503,데이터!$N:$P,2,0)</f>
        <v>30.056525000000001</v>
      </c>
      <c r="F503" s="10">
        <f>VLOOKUP(C503,데이터!$N:$P,3,0)</f>
        <v>117.3145</v>
      </c>
      <c r="H503" s="6">
        <f t="shared" si="111"/>
        <v>1.0383306093867528</v>
      </c>
      <c r="I503" s="6">
        <f t="shared" si="106"/>
        <v>1.1502436489494152</v>
      </c>
      <c r="AM503" s="1">
        <f t="shared" si="107"/>
        <v>41271</v>
      </c>
      <c r="AN503" s="2">
        <f t="shared" si="108"/>
        <v>1070.55</v>
      </c>
      <c r="AO503" s="2">
        <f t="shared" si="109"/>
        <v>30.056525000000001</v>
      </c>
      <c r="AP503" s="2">
        <f t="shared" si="110"/>
        <v>117.3145</v>
      </c>
      <c r="AR503" s="40">
        <f t="shared" si="112"/>
        <v>-8.7530693539181748E-3</v>
      </c>
      <c r="AS503" s="40">
        <f t="shared" si="113"/>
        <v>-1.0818937314077237E-2</v>
      </c>
      <c r="AU503" s="42">
        <f t="shared" si="114"/>
        <v>4.2678104288117652E-6</v>
      </c>
    </row>
    <row r="504" spans="2:47" x14ac:dyDescent="0.3">
      <c r="B504" s="6">
        <f t="shared" si="105"/>
        <v>2012</v>
      </c>
      <c r="C504" s="5">
        <v>41274</v>
      </c>
      <c r="D504" s="10">
        <v>1070.55</v>
      </c>
      <c r="E504" s="10">
        <f>VLOOKUP(C504,데이터!$N:$P,2,0)</f>
        <v>30.541790000000002</v>
      </c>
      <c r="F504" s="10">
        <f>VLOOKUP(C504,데이터!$N:$P,3,0)</f>
        <v>119.30840000000001</v>
      </c>
      <c r="H504" s="6">
        <f t="shared" si="111"/>
        <v>1.0550945401193994</v>
      </c>
      <c r="I504" s="6">
        <f t="shared" si="106"/>
        <v>1.1697934131442953</v>
      </c>
      <c r="AM504" s="1">
        <f t="shared" si="107"/>
        <v>41274</v>
      </c>
      <c r="AN504" s="2">
        <f t="shared" si="108"/>
        <v>1070.55</v>
      </c>
      <c r="AO504" s="2">
        <f t="shared" si="109"/>
        <v>30.541790000000002</v>
      </c>
      <c r="AP504" s="2">
        <f t="shared" si="110"/>
        <v>119.30840000000001</v>
      </c>
      <c r="AR504" s="40">
        <f t="shared" si="112"/>
        <v>1.614507997847392E-2</v>
      </c>
      <c r="AS504" s="40">
        <f t="shared" si="113"/>
        <v>1.6996193991365205E-2</v>
      </c>
      <c r="AU504" s="42">
        <f t="shared" si="114"/>
        <v>7.2439506293990692E-7</v>
      </c>
    </row>
    <row r="505" spans="2:47" x14ac:dyDescent="0.3">
      <c r="B505" s="6">
        <f t="shared" si="105"/>
        <v>2013</v>
      </c>
      <c r="C505" s="5">
        <v>41276</v>
      </c>
      <c r="D505" s="10">
        <v>1063.5</v>
      </c>
      <c r="E505" s="10">
        <f>VLOOKUP(C505,데이터!$N:$P,2,0)</f>
        <v>31.487489999999998</v>
      </c>
      <c r="F505" s="10">
        <f>VLOOKUP(C505,데이터!$N:$P,3,0)</f>
        <v>122.3663</v>
      </c>
      <c r="H505" s="6">
        <f t="shared" si="111"/>
        <v>1.0877646261422198</v>
      </c>
      <c r="I505" s="6">
        <f t="shared" si="106"/>
        <v>1.1997754703846399</v>
      </c>
      <c r="AM505" s="1">
        <f t="shared" si="107"/>
        <v>41276</v>
      </c>
      <c r="AN505" s="2">
        <f t="shared" si="108"/>
        <v>1063.5</v>
      </c>
      <c r="AO505" s="2">
        <f t="shared" si="109"/>
        <v>31.487489999999998</v>
      </c>
      <c r="AP505" s="2">
        <f t="shared" si="110"/>
        <v>122.3663</v>
      </c>
      <c r="AR505" s="40">
        <f t="shared" si="112"/>
        <v>3.0964131440887943E-2</v>
      </c>
      <c r="AS505" s="40">
        <f t="shared" si="113"/>
        <v>2.5630215475188622E-2</v>
      </c>
      <c r="AU505" s="42">
        <f t="shared" si="114"/>
        <v>2.8450659529142115E-5</v>
      </c>
    </row>
    <row r="506" spans="2:47" x14ac:dyDescent="0.3">
      <c r="B506" s="6">
        <f t="shared" si="105"/>
        <v>2013</v>
      </c>
      <c r="C506" s="5">
        <v>41277</v>
      </c>
      <c r="D506" s="10">
        <v>1061.68</v>
      </c>
      <c r="E506" s="10">
        <f>VLOOKUP(C506,데이터!$N:$P,2,0)</f>
        <v>31.361560000000001</v>
      </c>
      <c r="F506" s="10">
        <f>VLOOKUP(C506,데이터!$N:$P,3,0)</f>
        <v>122.0933</v>
      </c>
      <c r="H506" s="6">
        <f t="shared" si="111"/>
        <v>1.0834142571744143</v>
      </c>
      <c r="I506" s="6">
        <f t="shared" si="106"/>
        <v>1.1970987636163957</v>
      </c>
      <c r="AM506" s="1">
        <f t="shared" si="107"/>
        <v>41277</v>
      </c>
      <c r="AN506" s="2">
        <f t="shared" si="108"/>
        <v>1061.68</v>
      </c>
      <c r="AO506" s="2">
        <f t="shared" si="109"/>
        <v>31.361560000000001</v>
      </c>
      <c r="AP506" s="2">
        <f t="shared" si="110"/>
        <v>122.0933</v>
      </c>
      <c r="AR506" s="40">
        <f t="shared" si="112"/>
        <v>-3.999366097456325E-3</v>
      </c>
      <c r="AS506" s="40">
        <f t="shared" si="113"/>
        <v>-2.2310064127132323E-3</v>
      </c>
      <c r="AU506" s="42">
        <f t="shared" si="114"/>
        <v>3.1270959746246903E-6</v>
      </c>
    </row>
    <row r="507" spans="2:47" x14ac:dyDescent="0.3">
      <c r="B507" s="6">
        <f t="shared" si="105"/>
        <v>2013</v>
      </c>
      <c r="C507" s="5">
        <v>41278</v>
      </c>
      <c r="D507" s="10">
        <v>1063.73</v>
      </c>
      <c r="E507" s="10">
        <f>VLOOKUP(C507,데이터!$N:$P,2,0)</f>
        <v>31.513984999999998</v>
      </c>
      <c r="F507" s="10">
        <f>VLOOKUP(C507,데이터!$N:$P,3,0)</f>
        <v>122.626</v>
      </c>
      <c r="H507" s="6">
        <f t="shared" si="111"/>
        <v>1.0886799205581812</v>
      </c>
      <c r="I507" s="6">
        <f t="shared" si="106"/>
        <v>1.2023217734898159</v>
      </c>
      <c r="AM507" s="1">
        <f t="shared" si="107"/>
        <v>41278</v>
      </c>
      <c r="AN507" s="2">
        <f t="shared" si="108"/>
        <v>1063.73</v>
      </c>
      <c r="AO507" s="2">
        <f t="shared" si="109"/>
        <v>31.513984999999998</v>
      </c>
      <c r="AP507" s="2">
        <f t="shared" si="110"/>
        <v>122.626</v>
      </c>
      <c r="AR507" s="40">
        <f t="shared" si="112"/>
        <v>4.860249298823005E-3</v>
      </c>
      <c r="AS507" s="40">
        <f t="shared" si="113"/>
        <v>4.3630567770713835E-3</v>
      </c>
      <c r="AU507" s="42">
        <f t="shared" si="114"/>
        <v>2.4720040368573667E-7</v>
      </c>
    </row>
    <row r="508" spans="2:47" x14ac:dyDescent="0.3">
      <c r="B508" s="6">
        <f t="shared" si="105"/>
        <v>2013</v>
      </c>
      <c r="C508" s="5">
        <v>41281</v>
      </c>
      <c r="D508" s="10">
        <v>1063.6500000000001</v>
      </c>
      <c r="E508" s="10">
        <f>VLOOKUP(C508,데이터!$N:$P,2,0)</f>
        <v>31.51104500000001</v>
      </c>
      <c r="F508" s="10">
        <f>VLOOKUP(C508,데이터!$N:$P,3,0)</f>
        <v>122.29049999999999</v>
      </c>
      <c r="H508" s="6">
        <f t="shared" si="111"/>
        <v>1.0885783555239139</v>
      </c>
      <c r="I508" s="6">
        <f t="shared" si="106"/>
        <v>1.1990322675530176</v>
      </c>
      <c r="AM508" s="1">
        <f t="shared" si="107"/>
        <v>41281</v>
      </c>
      <c r="AN508" s="2">
        <f t="shared" si="108"/>
        <v>1063.6500000000001</v>
      </c>
      <c r="AO508" s="2">
        <f t="shared" si="109"/>
        <v>31.51104500000001</v>
      </c>
      <c r="AP508" s="2">
        <f t="shared" si="110"/>
        <v>122.29049999999999</v>
      </c>
      <c r="AR508" s="40">
        <f t="shared" si="112"/>
        <v>-9.3291914684434651E-5</v>
      </c>
      <c r="AS508" s="40">
        <f t="shared" si="113"/>
        <v>-2.7359613785005177E-3</v>
      </c>
      <c r="AU508" s="42">
        <f t="shared" si="114"/>
        <v>6.9837018949859837E-6</v>
      </c>
    </row>
    <row r="509" spans="2:47" x14ac:dyDescent="0.3">
      <c r="B509" s="6">
        <f t="shared" si="105"/>
        <v>2013</v>
      </c>
      <c r="C509" s="5">
        <v>41282</v>
      </c>
      <c r="D509" s="10">
        <v>1062.95</v>
      </c>
      <c r="E509" s="10">
        <f>VLOOKUP(C509,데이터!$N:$P,2,0)</f>
        <v>31.353565000000003</v>
      </c>
      <c r="F509" s="10">
        <f>VLOOKUP(C509,데이터!$N:$P,3,0)</f>
        <v>121.9387</v>
      </c>
      <c r="H509" s="6">
        <f t="shared" si="111"/>
        <v>1.08313806246388</v>
      </c>
      <c r="I509" s="6">
        <f t="shared" si="106"/>
        <v>1.1955829435930603</v>
      </c>
      <c r="AM509" s="1">
        <f t="shared" si="107"/>
        <v>41282</v>
      </c>
      <c r="AN509" s="2">
        <f t="shared" si="108"/>
        <v>1062.95</v>
      </c>
      <c r="AO509" s="2">
        <f t="shared" si="109"/>
        <v>31.353565000000003</v>
      </c>
      <c r="AP509" s="2">
        <f t="shared" si="110"/>
        <v>121.9387</v>
      </c>
      <c r="AR509" s="40">
        <f t="shared" si="112"/>
        <v>-4.9976127418182026E-3</v>
      </c>
      <c r="AS509" s="40">
        <f t="shared" si="113"/>
        <v>-2.8767565755312141E-3</v>
      </c>
      <c r="AU509" s="42">
        <f t="shared" si="114"/>
        <v>4.498030878077542E-6</v>
      </c>
    </row>
    <row r="510" spans="2:47" x14ac:dyDescent="0.3">
      <c r="B510" s="6">
        <f t="shared" si="105"/>
        <v>2013</v>
      </c>
      <c r="C510" s="5">
        <v>41283</v>
      </c>
      <c r="D510" s="10">
        <v>1061.5999999999999</v>
      </c>
      <c r="E510" s="10">
        <f>VLOOKUP(C510,데이터!$N:$P,2,0)</f>
        <v>31.497340000000001</v>
      </c>
      <c r="F510" s="10">
        <f>VLOOKUP(C510,데이터!$N:$P,3,0)</f>
        <v>122.249</v>
      </c>
      <c r="H510" s="6">
        <f t="shared" si="111"/>
        <v>1.0881049035529473</v>
      </c>
      <c r="I510" s="6">
        <f t="shared" si="106"/>
        <v>1.1986253689050974</v>
      </c>
      <c r="AM510" s="1">
        <f t="shared" si="107"/>
        <v>41283</v>
      </c>
      <c r="AN510" s="2">
        <f t="shared" si="108"/>
        <v>1061.5999999999999</v>
      </c>
      <c r="AO510" s="2">
        <f t="shared" si="109"/>
        <v>31.497340000000001</v>
      </c>
      <c r="AP510" s="2">
        <f t="shared" si="110"/>
        <v>122.249</v>
      </c>
      <c r="AR510" s="40">
        <f t="shared" si="112"/>
        <v>4.5856029449919955E-3</v>
      </c>
      <c r="AS510" s="40">
        <f t="shared" si="113"/>
        <v>2.5447212410825149E-3</v>
      </c>
      <c r="AU510" s="42">
        <f t="shared" si="114"/>
        <v>4.1651981293524646E-6</v>
      </c>
    </row>
    <row r="511" spans="2:47" x14ac:dyDescent="0.3">
      <c r="B511" s="6">
        <f t="shared" si="105"/>
        <v>2013</v>
      </c>
      <c r="C511" s="5">
        <v>41284</v>
      </c>
      <c r="D511" s="10">
        <v>1060.32</v>
      </c>
      <c r="E511" s="10">
        <f>VLOOKUP(C511,데이터!$N:$P,2,0)</f>
        <v>31.763449999999999</v>
      </c>
      <c r="F511" s="10">
        <f>VLOOKUP(C511,데이터!$N:$P,3,0)</f>
        <v>123.2208</v>
      </c>
      <c r="H511" s="6">
        <f t="shared" si="111"/>
        <v>1.0972979209913873</v>
      </c>
      <c r="I511" s="6">
        <f t="shared" si="106"/>
        <v>1.208153660617111</v>
      </c>
      <c r="AM511" s="1">
        <f t="shared" si="107"/>
        <v>41284</v>
      </c>
      <c r="AN511" s="2">
        <f t="shared" si="108"/>
        <v>1060.32</v>
      </c>
      <c r="AO511" s="2">
        <f t="shared" si="109"/>
        <v>31.763449999999999</v>
      </c>
      <c r="AP511" s="2">
        <f t="shared" si="110"/>
        <v>123.2208</v>
      </c>
      <c r="AR511" s="40">
        <f t="shared" si="112"/>
        <v>8.4486499494877965E-3</v>
      </c>
      <c r="AS511" s="40">
        <f t="shared" si="113"/>
        <v>7.9493492789306508E-3</v>
      </c>
      <c r="AU511" s="42">
        <f t="shared" si="114"/>
        <v>2.4930115961881528E-7</v>
      </c>
    </row>
    <row r="512" spans="2:47" x14ac:dyDescent="0.3">
      <c r="B512" s="6">
        <f t="shared" si="105"/>
        <v>2013</v>
      </c>
      <c r="C512" s="5">
        <v>41285</v>
      </c>
      <c r="D512" s="10">
        <v>1054.78</v>
      </c>
      <c r="E512" s="10">
        <f>VLOOKUP(C512,데이터!$N:$P,2,0)</f>
        <v>31.84637</v>
      </c>
      <c r="F512" s="10">
        <f>VLOOKUP(C512,데이터!$N:$P,3,0)</f>
        <v>123.2124</v>
      </c>
      <c r="H512" s="6">
        <f t="shared" si="111"/>
        <v>1.1001624695089007</v>
      </c>
      <c r="I512" s="6">
        <f t="shared" si="106"/>
        <v>1.2080713004088575</v>
      </c>
      <c r="AM512" s="1">
        <f t="shared" si="107"/>
        <v>41285</v>
      </c>
      <c r="AN512" s="2">
        <f t="shared" si="108"/>
        <v>1054.78</v>
      </c>
      <c r="AO512" s="2">
        <f t="shared" si="109"/>
        <v>31.84637</v>
      </c>
      <c r="AP512" s="2">
        <f t="shared" si="110"/>
        <v>123.2124</v>
      </c>
      <c r="AR512" s="40">
        <f t="shared" si="112"/>
        <v>2.6105476577640285E-3</v>
      </c>
      <c r="AS512" s="40">
        <f t="shared" si="113"/>
        <v>-6.8170308908821475E-5</v>
      </c>
      <c r="AU512" s="42">
        <f t="shared" si="114"/>
        <v>7.175529944975928E-6</v>
      </c>
    </row>
    <row r="513" spans="2:47" x14ac:dyDescent="0.3">
      <c r="B513" s="6">
        <f t="shared" si="105"/>
        <v>2013</v>
      </c>
      <c r="C513" s="5">
        <v>41288</v>
      </c>
      <c r="D513" s="10">
        <v>1056.1300000000001</v>
      </c>
      <c r="E513" s="10">
        <f>VLOOKUP(C513,데이터!$N:$P,2,0)</f>
        <v>31.797734999999999</v>
      </c>
      <c r="F513" s="10">
        <f>VLOOKUP(C513,데이터!$N:$P,3,0)</f>
        <v>123.12869999999999</v>
      </c>
      <c r="H513" s="6">
        <f t="shared" si="111"/>
        <v>1.0984823282022287</v>
      </c>
      <c r="I513" s="6">
        <f t="shared" si="106"/>
        <v>1.2072506397623297</v>
      </c>
      <c r="AM513" s="1">
        <f t="shared" si="107"/>
        <v>41288</v>
      </c>
      <c r="AN513" s="2">
        <f t="shared" si="108"/>
        <v>1056.1300000000001</v>
      </c>
      <c r="AO513" s="2">
        <f t="shared" si="109"/>
        <v>31.797734999999999</v>
      </c>
      <c r="AP513" s="2">
        <f t="shared" si="110"/>
        <v>123.12869999999999</v>
      </c>
      <c r="AR513" s="40">
        <f t="shared" si="112"/>
        <v>-1.5271756247258184E-3</v>
      </c>
      <c r="AS513" s="40">
        <f t="shared" si="113"/>
        <v>-6.7931474429527849E-4</v>
      </c>
      <c r="AU513" s="42">
        <f t="shared" si="114"/>
        <v>7.1886807256445018E-7</v>
      </c>
    </row>
    <row r="514" spans="2:47" x14ac:dyDescent="0.3">
      <c r="B514" s="6">
        <f t="shared" ref="B514:B577" si="115">YEAR(C514)</f>
        <v>2013</v>
      </c>
      <c r="C514" s="5">
        <v>41289</v>
      </c>
      <c r="D514" s="10">
        <v>1056.57</v>
      </c>
      <c r="E514" s="10">
        <f>VLOOKUP(C514,데이터!$N:$P,2,0)</f>
        <v>31.742010000000004</v>
      </c>
      <c r="F514" s="10">
        <f>VLOOKUP(C514,데이터!$N:$P,3,0)</f>
        <v>123.2124</v>
      </c>
      <c r="H514" s="6">
        <f t="shared" si="111"/>
        <v>1.096557256251693</v>
      </c>
      <c r="I514" s="6">
        <f t="shared" si="106"/>
        <v>1.2080713004088575</v>
      </c>
      <c r="AM514" s="1">
        <f t="shared" si="107"/>
        <v>41289</v>
      </c>
      <c r="AN514" s="2">
        <f t="shared" si="108"/>
        <v>1056.57</v>
      </c>
      <c r="AO514" s="2">
        <f t="shared" si="109"/>
        <v>31.742010000000004</v>
      </c>
      <c r="AP514" s="2">
        <f t="shared" si="110"/>
        <v>123.2124</v>
      </c>
      <c r="AR514" s="40">
        <f t="shared" si="112"/>
        <v>-1.7524833136698392E-3</v>
      </c>
      <c r="AS514" s="40">
        <f t="shared" si="113"/>
        <v>6.7977652651252107E-4</v>
      </c>
      <c r="AU514" s="42">
        <f t="shared" si="114"/>
        <v>5.9158879301639208E-6</v>
      </c>
    </row>
    <row r="515" spans="2:47" x14ac:dyDescent="0.3">
      <c r="B515" s="6">
        <f t="shared" si="115"/>
        <v>2013</v>
      </c>
      <c r="C515" s="5">
        <v>41290</v>
      </c>
      <c r="D515" s="10">
        <v>1058.77</v>
      </c>
      <c r="E515" s="10">
        <f>VLOOKUP(C515,데이터!$N:$P,2,0)</f>
        <v>31.823695000000001</v>
      </c>
      <c r="F515" s="10">
        <f>VLOOKUP(C515,데이터!$N:$P,3,0)</f>
        <v>123.1957</v>
      </c>
      <c r="H515" s="6">
        <f t="shared" si="111"/>
        <v>1.0993791405456277</v>
      </c>
      <c r="I515" s="6">
        <f t="shared" ref="I515:I578" si="116">I514*(F515/F514)</f>
        <v>1.2079075604710197</v>
      </c>
      <c r="AM515" s="1">
        <f t="shared" ref="AM515:AM578" si="117">C515</f>
        <v>41290</v>
      </c>
      <c r="AN515" s="2">
        <f t="shared" ref="AN515:AN578" si="118">D515</f>
        <v>1058.77</v>
      </c>
      <c r="AO515" s="2">
        <f t="shared" ref="AO515:AO578" si="119">E515</f>
        <v>31.823695000000001</v>
      </c>
      <c r="AP515" s="2">
        <f t="shared" ref="AP515:AP578" si="120">F515</f>
        <v>123.1957</v>
      </c>
      <c r="AR515" s="40">
        <f t="shared" si="112"/>
        <v>2.5734035116238285E-3</v>
      </c>
      <c r="AS515" s="40">
        <f t="shared" si="113"/>
        <v>-1.3553830620949281E-4</v>
      </c>
      <c r="AU515" s="42">
        <f t="shared" si="114"/>
        <v>7.3383657724060996E-6</v>
      </c>
    </row>
    <row r="516" spans="2:47" x14ac:dyDescent="0.3">
      <c r="B516" s="6">
        <f t="shared" si="115"/>
        <v>2013</v>
      </c>
      <c r="C516" s="5">
        <v>41291</v>
      </c>
      <c r="D516" s="10">
        <v>1058.1500000000001</v>
      </c>
      <c r="E516" s="10">
        <f>VLOOKUP(C516,데이터!$N:$P,2,0)</f>
        <v>32.079664999999999</v>
      </c>
      <c r="F516" s="10">
        <f>VLOOKUP(C516,데이터!$N:$P,3,0)</f>
        <v>123.99160000000001</v>
      </c>
      <c r="H516" s="6">
        <f t="shared" ref="H516:H579" si="121">H515*(E516/E515)</f>
        <v>1.1082218622536337</v>
      </c>
      <c r="I516" s="6">
        <f t="shared" si="116"/>
        <v>1.2157111902030548</v>
      </c>
      <c r="AM516" s="1">
        <f t="shared" si="117"/>
        <v>41291</v>
      </c>
      <c r="AN516" s="2">
        <f t="shared" si="118"/>
        <v>1058.1500000000001</v>
      </c>
      <c r="AO516" s="2">
        <f t="shared" si="119"/>
        <v>32.079664999999999</v>
      </c>
      <c r="AP516" s="2">
        <f t="shared" si="120"/>
        <v>123.99160000000001</v>
      </c>
      <c r="AR516" s="40">
        <f t="shared" ref="AR516:AR579" si="122">AO516/AO515-1</f>
        <v>8.0433777410195972E-3</v>
      </c>
      <c r="AS516" s="40">
        <f t="shared" ref="AS516:AS579" si="123">AP516/AP515-1</f>
        <v>6.4604527593090655E-3</v>
      </c>
      <c r="AU516" s="42">
        <f t="shared" ref="AU516:AU579" si="124">(AR516-AS516)^2</f>
        <v>2.5056514977232875E-6</v>
      </c>
    </row>
    <row r="517" spans="2:47" x14ac:dyDescent="0.3">
      <c r="B517" s="6">
        <f t="shared" si="115"/>
        <v>2013</v>
      </c>
      <c r="C517" s="5">
        <v>41292</v>
      </c>
      <c r="D517" s="10">
        <v>1057.0999999999999</v>
      </c>
      <c r="E517" s="10">
        <f>VLOOKUP(C517,데이터!$N:$P,2,0)</f>
        <v>32.113770000000002</v>
      </c>
      <c r="F517" s="10">
        <f>VLOOKUP(C517,데이터!$N:$P,3,0)</f>
        <v>124.268</v>
      </c>
      <c r="H517" s="6">
        <f t="shared" si="121"/>
        <v>1.109400051197071</v>
      </c>
      <c r="I517" s="6">
        <f t="shared" si="116"/>
        <v>1.2184212332460684</v>
      </c>
      <c r="AM517" s="1">
        <f t="shared" si="117"/>
        <v>41292</v>
      </c>
      <c r="AN517" s="2">
        <f t="shared" si="118"/>
        <v>1057.0999999999999</v>
      </c>
      <c r="AO517" s="2">
        <f t="shared" si="119"/>
        <v>32.113770000000002</v>
      </c>
      <c r="AP517" s="2">
        <f t="shared" si="120"/>
        <v>124.268</v>
      </c>
      <c r="AR517" s="40">
        <f t="shared" si="122"/>
        <v>1.063134543331623E-3</v>
      </c>
      <c r="AS517" s="40">
        <f t="shared" si="123"/>
        <v>2.2291832672536316E-3</v>
      </c>
      <c r="AU517" s="42">
        <f t="shared" si="124"/>
        <v>1.3596696265601444E-6</v>
      </c>
    </row>
    <row r="518" spans="2:47" x14ac:dyDescent="0.3">
      <c r="B518" s="6">
        <f t="shared" si="115"/>
        <v>2013</v>
      </c>
      <c r="C518" s="5">
        <v>41296</v>
      </c>
      <c r="D518" s="10">
        <v>1062.22</v>
      </c>
      <c r="E518" s="10">
        <f>VLOOKUP(C518,데이터!$N:$P,2,0)</f>
        <v>32.186315</v>
      </c>
      <c r="F518" s="10">
        <f>VLOOKUP(C518,데이터!$N:$P,3,0)</f>
        <v>124.9383</v>
      </c>
      <c r="H518" s="6">
        <f t="shared" si="121"/>
        <v>1.111906185690595</v>
      </c>
      <c r="I518" s="6">
        <f t="shared" si="116"/>
        <v>1.2249933817689771</v>
      </c>
      <c r="AM518" s="1">
        <f t="shared" si="117"/>
        <v>41296</v>
      </c>
      <c r="AN518" s="2">
        <f t="shared" si="118"/>
        <v>1062.22</v>
      </c>
      <c r="AO518" s="2">
        <f t="shared" si="119"/>
        <v>32.186315</v>
      </c>
      <c r="AP518" s="2">
        <f t="shared" si="120"/>
        <v>124.9383</v>
      </c>
      <c r="AR518" s="40">
        <f t="shared" si="122"/>
        <v>2.2589997997743971E-3</v>
      </c>
      <c r="AS518" s="40">
        <f t="shared" si="123"/>
        <v>5.393987188978544E-3</v>
      </c>
      <c r="AU518" s="42">
        <f t="shared" si="124"/>
        <v>9.828145930469033E-6</v>
      </c>
    </row>
    <row r="519" spans="2:47" x14ac:dyDescent="0.3">
      <c r="B519" s="6">
        <f t="shared" si="115"/>
        <v>2013</v>
      </c>
      <c r="C519" s="5">
        <v>41297</v>
      </c>
      <c r="D519" s="10">
        <v>1066.25</v>
      </c>
      <c r="E519" s="10">
        <f>VLOOKUP(C519,데이터!$N:$P,2,0)</f>
        <v>32.352800000000002</v>
      </c>
      <c r="F519" s="10">
        <f>VLOOKUP(C519,데이터!$N:$P,3,0)</f>
        <v>125.13930000000001</v>
      </c>
      <c r="H519" s="6">
        <f t="shared" si="121"/>
        <v>1.1176575648504863</v>
      </c>
      <c r="I519" s="6">
        <f t="shared" si="116"/>
        <v>1.2269641438950472</v>
      </c>
      <c r="AM519" s="1">
        <f t="shared" si="117"/>
        <v>41297</v>
      </c>
      <c r="AN519" s="2">
        <f t="shared" si="118"/>
        <v>1066.25</v>
      </c>
      <c r="AO519" s="2">
        <f t="shared" si="119"/>
        <v>32.352800000000002</v>
      </c>
      <c r="AP519" s="2">
        <f t="shared" si="120"/>
        <v>125.13930000000001</v>
      </c>
      <c r="AR519" s="40">
        <f t="shared" si="122"/>
        <v>5.1725399443831588E-3</v>
      </c>
      <c r="AS519" s="40">
        <f t="shared" si="123"/>
        <v>1.6087941007683071E-3</v>
      </c>
      <c r="AU519" s="42">
        <f t="shared" si="124"/>
        <v>1.2700284437882131E-5</v>
      </c>
    </row>
    <row r="520" spans="2:47" x14ac:dyDescent="0.3">
      <c r="B520" s="6">
        <f t="shared" si="115"/>
        <v>2013</v>
      </c>
      <c r="C520" s="5">
        <v>41298</v>
      </c>
      <c r="D520" s="10">
        <v>1068.8</v>
      </c>
      <c r="E520" s="10">
        <f>VLOOKUP(C520,데이터!$N:$P,2,0)</f>
        <v>32.427574999999997</v>
      </c>
      <c r="F520" s="10">
        <f>VLOOKUP(C520,데이터!$N:$P,3,0)</f>
        <v>125.1728</v>
      </c>
      <c r="H520" s="6">
        <f t="shared" si="121"/>
        <v>1.1202407367679614</v>
      </c>
      <c r="I520" s="6">
        <f t="shared" si="116"/>
        <v>1.2272926042493921</v>
      </c>
      <c r="AM520" s="1">
        <f t="shared" si="117"/>
        <v>41298</v>
      </c>
      <c r="AN520" s="2">
        <f t="shared" si="118"/>
        <v>1068.8</v>
      </c>
      <c r="AO520" s="2">
        <f t="shared" si="119"/>
        <v>32.427574999999997</v>
      </c>
      <c r="AP520" s="2">
        <f t="shared" si="120"/>
        <v>125.1728</v>
      </c>
      <c r="AR520" s="40">
        <f t="shared" si="122"/>
        <v>2.3112373581264389E-3</v>
      </c>
      <c r="AS520" s="40">
        <f t="shared" si="123"/>
        <v>2.6770167325529393E-4</v>
      </c>
      <c r="AU520" s="42">
        <f t="shared" si="124"/>
        <v>4.1760380953417796E-6</v>
      </c>
    </row>
    <row r="521" spans="2:47" x14ac:dyDescent="0.3">
      <c r="B521" s="6">
        <f t="shared" si="115"/>
        <v>2013</v>
      </c>
      <c r="C521" s="5">
        <v>41299</v>
      </c>
      <c r="D521" s="10">
        <v>1074.07</v>
      </c>
      <c r="E521" s="10">
        <f>VLOOKUP(C521,데이터!$N:$P,2,0)</f>
        <v>32.825635000000005</v>
      </c>
      <c r="F521" s="10">
        <f>VLOOKUP(C521,데이터!$N:$P,3,0)</f>
        <v>125.8766</v>
      </c>
      <c r="H521" s="6">
        <f t="shared" si="121"/>
        <v>1.1339920896729463</v>
      </c>
      <c r="I521" s="6">
        <f t="shared" si="116"/>
        <v>1.234193213126646</v>
      </c>
      <c r="AM521" s="1">
        <f t="shared" si="117"/>
        <v>41299</v>
      </c>
      <c r="AN521" s="2">
        <f t="shared" si="118"/>
        <v>1074.07</v>
      </c>
      <c r="AO521" s="2">
        <f t="shared" si="119"/>
        <v>32.825635000000005</v>
      </c>
      <c r="AP521" s="2">
        <f t="shared" si="120"/>
        <v>125.8766</v>
      </c>
      <c r="AR521" s="40">
        <f t="shared" si="122"/>
        <v>1.2275355156838197E-2</v>
      </c>
      <c r="AS521" s="40">
        <f t="shared" si="123"/>
        <v>5.6226272800481425E-3</v>
      </c>
      <c r="AU521" s="42">
        <f t="shared" si="124"/>
        <v>4.4258788202619508E-5</v>
      </c>
    </row>
    <row r="522" spans="2:47" x14ac:dyDescent="0.3">
      <c r="B522" s="6">
        <f t="shared" si="115"/>
        <v>2013</v>
      </c>
      <c r="C522" s="5">
        <v>41302</v>
      </c>
      <c r="D522" s="10">
        <v>1092.53</v>
      </c>
      <c r="E522" s="10">
        <f>VLOOKUP(C522,데이터!$N:$P,2,0)</f>
        <v>32.799454999999995</v>
      </c>
      <c r="F522" s="10">
        <f>VLOOKUP(C522,데이터!$N:$P,3,0)</f>
        <v>125.72580000000001</v>
      </c>
      <c r="H522" s="6">
        <f t="shared" si="121"/>
        <v>1.1330876772249419</v>
      </c>
      <c r="I522" s="6">
        <f t="shared" si="116"/>
        <v>1.2327146512927587</v>
      </c>
      <c r="AM522" s="1">
        <f t="shared" si="117"/>
        <v>41302</v>
      </c>
      <c r="AN522" s="2">
        <f t="shared" si="118"/>
        <v>1092.53</v>
      </c>
      <c r="AO522" s="2">
        <f t="shared" si="119"/>
        <v>32.799454999999995</v>
      </c>
      <c r="AP522" s="2">
        <f t="shared" si="120"/>
        <v>125.72580000000001</v>
      </c>
      <c r="AR522" s="40">
        <f t="shared" si="122"/>
        <v>-7.9754740464310636E-4</v>
      </c>
      <c r="AS522" s="40">
        <f t="shared" si="123"/>
        <v>-1.1979986748926752E-3</v>
      </c>
      <c r="AU522" s="42">
        <f t="shared" si="124"/>
        <v>1.6036121984449321E-7</v>
      </c>
    </row>
    <row r="523" spans="2:47" x14ac:dyDescent="0.3">
      <c r="B523" s="6">
        <f t="shared" si="115"/>
        <v>2013</v>
      </c>
      <c r="C523" s="5">
        <v>41303</v>
      </c>
      <c r="D523" s="10">
        <v>1082.68</v>
      </c>
      <c r="E523" s="10">
        <f>VLOOKUP(C523,데이터!$N:$P,2,0)</f>
        <v>32.80883</v>
      </c>
      <c r="F523" s="10">
        <f>VLOOKUP(C523,데이터!$N:$P,3,0)</f>
        <v>126.2201</v>
      </c>
      <c r="H523" s="6">
        <f t="shared" si="121"/>
        <v>1.1334115453189084</v>
      </c>
      <c r="I523" s="6">
        <f t="shared" si="116"/>
        <v>1.2375611573570193</v>
      </c>
      <c r="AM523" s="1">
        <f t="shared" si="117"/>
        <v>41303</v>
      </c>
      <c r="AN523" s="2">
        <f t="shared" si="118"/>
        <v>1082.68</v>
      </c>
      <c r="AO523" s="2">
        <f t="shared" si="119"/>
        <v>32.80883</v>
      </c>
      <c r="AP523" s="2">
        <f t="shared" si="120"/>
        <v>126.2201</v>
      </c>
      <c r="AR523" s="40">
        <f t="shared" si="122"/>
        <v>2.8582792000686474E-4</v>
      </c>
      <c r="AS523" s="40">
        <f t="shared" si="123"/>
        <v>3.9315717219536861E-3</v>
      </c>
      <c r="AU523" s="42">
        <f t="shared" si="124"/>
        <v>1.3291447869433663E-5</v>
      </c>
    </row>
    <row r="524" spans="2:47" x14ac:dyDescent="0.3">
      <c r="B524" s="6">
        <f t="shared" si="115"/>
        <v>2013</v>
      </c>
      <c r="C524" s="5">
        <v>41304</v>
      </c>
      <c r="D524" s="10">
        <v>1085.4000000000001</v>
      </c>
      <c r="E524" s="10">
        <f>VLOOKUP(C524,데이터!$N:$P,2,0)</f>
        <v>32.704904999999997</v>
      </c>
      <c r="F524" s="10">
        <f>VLOOKUP(C524,데이터!$N:$P,3,0)</f>
        <v>125.72580000000001</v>
      </c>
      <c r="H524" s="6">
        <f t="shared" si="121"/>
        <v>1.1298213595412605</v>
      </c>
      <c r="I524" s="6">
        <f t="shared" si="116"/>
        <v>1.2327146512927589</v>
      </c>
      <c r="AM524" s="1">
        <f t="shared" si="117"/>
        <v>41304</v>
      </c>
      <c r="AN524" s="2">
        <f t="shared" si="118"/>
        <v>1085.4000000000001</v>
      </c>
      <c r="AO524" s="2">
        <f t="shared" si="119"/>
        <v>32.704904999999997</v>
      </c>
      <c r="AP524" s="2">
        <f t="shared" si="120"/>
        <v>125.72580000000001</v>
      </c>
      <c r="AR524" s="40">
        <f t="shared" si="122"/>
        <v>-3.1675923829043162E-3</v>
      </c>
      <c r="AS524" s="40">
        <f t="shared" si="123"/>
        <v>-3.9161749990690442E-3</v>
      </c>
      <c r="AU524" s="42">
        <f t="shared" si="124"/>
        <v>5.6037593322402847E-7</v>
      </c>
    </row>
    <row r="525" spans="2:47" x14ac:dyDescent="0.3">
      <c r="B525" s="6">
        <f t="shared" si="115"/>
        <v>2013</v>
      </c>
      <c r="C525" s="5">
        <v>41305</v>
      </c>
      <c r="D525" s="10">
        <v>1088.6300000000001</v>
      </c>
      <c r="E525" s="10">
        <f>VLOOKUP(C525,데이터!$N:$P,2,0)</f>
        <v>32.649529999999999</v>
      </c>
      <c r="F525" s="10">
        <f>VLOOKUP(C525,데이터!$N:$P,3,0)</f>
        <v>125.4158</v>
      </c>
      <c r="H525" s="6">
        <f t="shared" si="121"/>
        <v>1.1279083786662329</v>
      </c>
      <c r="I525" s="6">
        <f t="shared" si="116"/>
        <v>1.2296751674167306</v>
      </c>
      <c r="AM525" s="1">
        <f t="shared" si="117"/>
        <v>41305</v>
      </c>
      <c r="AN525" s="2">
        <f t="shared" si="118"/>
        <v>1088.6300000000001</v>
      </c>
      <c r="AO525" s="2">
        <f t="shared" si="119"/>
        <v>32.649529999999999</v>
      </c>
      <c r="AP525" s="2">
        <f t="shared" si="120"/>
        <v>125.4158</v>
      </c>
      <c r="AR525" s="40">
        <f t="shared" si="122"/>
        <v>-1.6931711007873718E-3</v>
      </c>
      <c r="AS525" s="40">
        <f t="shared" si="123"/>
        <v>-2.465683256738127E-3</v>
      </c>
      <c r="AU525" s="42">
        <f t="shared" si="124"/>
        <v>5.9677503109168401E-7</v>
      </c>
    </row>
    <row r="526" spans="2:47" x14ac:dyDescent="0.3">
      <c r="B526" s="6">
        <f t="shared" si="115"/>
        <v>2013</v>
      </c>
      <c r="C526" s="5">
        <v>41306</v>
      </c>
      <c r="D526" s="10">
        <v>1097.3499999999999</v>
      </c>
      <c r="E526" s="10">
        <f>VLOOKUP(C526,데이터!$N:$P,2,0)</f>
        <v>33.022550000000003</v>
      </c>
      <c r="F526" s="10">
        <f>VLOOKUP(C526,데이터!$N:$P,3,0)</f>
        <v>126.706</v>
      </c>
      <c r="H526" s="6">
        <f t="shared" si="121"/>
        <v>1.1407947014834399</v>
      </c>
      <c r="I526" s="6">
        <f t="shared" si="116"/>
        <v>1.2423253032130261</v>
      </c>
      <c r="AM526" s="1">
        <f t="shared" si="117"/>
        <v>41306</v>
      </c>
      <c r="AN526" s="2">
        <f t="shared" si="118"/>
        <v>1097.3499999999999</v>
      </c>
      <c r="AO526" s="2">
        <f t="shared" si="119"/>
        <v>33.022550000000003</v>
      </c>
      <c r="AP526" s="2">
        <f t="shared" si="120"/>
        <v>126.706</v>
      </c>
      <c r="AR526" s="40">
        <f t="shared" si="122"/>
        <v>1.1424973039428243E-2</v>
      </c>
      <c r="AS526" s="40">
        <f t="shared" si="123"/>
        <v>1.0287380058971785E-2</v>
      </c>
      <c r="AU526" s="42">
        <f t="shared" si="124"/>
        <v>1.2941177891838092E-6</v>
      </c>
    </row>
    <row r="527" spans="2:47" x14ac:dyDescent="0.3">
      <c r="B527" s="6">
        <f t="shared" si="115"/>
        <v>2013</v>
      </c>
      <c r="C527" s="5">
        <v>41309</v>
      </c>
      <c r="D527" s="10">
        <v>1084.6500000000001</v>
      </c>
      <c r="E527" s="10">
        <f>VLOOKUP(C527,데이터!$N:$P,2,0)</f>
        <v>32.598779999999998</v>
      </c>
      <c r="F527" s="10">
        <f>VLOOKUP(C527,데이터!$N:$P,3,0)</f>
        <v>125.27760000000001</v>
      </c>
      <c r="H527" s="6">
        <f t="shared" si="121"/>
        <v>1.1261551727175618</v>
      </c>
      <c r="I527" s="6">
        <f t="shared" si="116"/>
        <v>1.2283201458952235</v>
      </c>
      <c r="AM527" s="1">
        <f t="shared" si="117"/>
        <v>41309</v>
      </c>
      <c r="AN527" s="2">
        <f t="shared" si="118"/>
        <v>1084.6500000000001</v>
      </c>
      <c r="AO527" s="2">
        <f t="shared" si="119"/>
        <v>32.598779999999998</v>
      </c>
      <c r="AP527" s="2">
        <f t="shared" si="120"/>
        <v>125.27760000000001</v>
      </c>
      <c r="AR527" s="40">
        <f t="shared" si="122"/>
        <v>-1.2832746108341286E-2</v>
      </c>
      <c r="AS527" s="40">
        <f t="shared" si="123"/>
        <v>-1.1273341436080386E-2</v>
      </c>
      <c r="AU527" s="42">
        <f t="shared" si="124"/>
        <v>2.4317429318691252E-6</v>
      </c>
    </row>
    <row r="528" spans="2:47" x14ac:dyDescent="0.3">
      <c r="B528" s="6">
        <f t="shared" si="115"/>
        <v>2013</v>
      </c>
      <c r="C528" s="5">
        <v>41310</v>
      </c>
      <c r="D528" s="10">
        <v>1086.7</v>
      </c>
      <c r="E528" s="10">
        <f>VLOOKUP(C528,데이터!$N:$P,2,0)</f>
        <v>32.983640000000001</v>
      </c>
      <c r="F528" s="10">
        <f>VLOOKUP(C528,데이터!$N:$P,3,0)</f>
        <v>126.5468</v>
      </c>
      <c r="H528" s="6">
        <f t="shared" si="121"/>
        <v>1.1394505193462419</v>
      </c>
      <c r="I528" s="6">
        <f t="shared" si="116"/>
        <v>1.2407643811708851</v>
      </c>
      <c r="AM528" s="1">
        <f t="shared" si="117"/>
        <v>41310</v>
      </c>
      <c r="AN528" s="2">
        <f t="shared" si="118"/>
        <v>1086.7</v>
      </c>
      <c r="AO528" s="2">
        <f t="shared" si="119"/>
        <v>32.983640000000001</v>
      </c>
      <c r="AP528" s="2">
        <f t="shared" si="120"/>
        <v>126.5468</v>
      </c>
      <c r="AR528" s="40">
        <f t="shared" si="122"/>
        <v>1.1805963290650867E-2</v>
      </c>
      <c r="AS528" s="40">
        <f t="shared" si="123"/>
        <v>1.013110085122948E-2</v>
      </c>
      <c r="AU528" s="42">
        <f t="shared" si="124"/>
        <v>2.8051641909845604E-6</v>
      </c>
    </row>
    <row r="529" spans="2:47" x14ac:dyDescent="0.3">
      <c r="B529" s="6">
        <f t="shared" si="115"/>
        <v>2013</v>
      </c>
      <c r="C529" s="5">
        <v>41311</v>
      </c>
      <c r="D529" s="10">
        <v>1088.1300000000001</v>
      </c>
      <c r="E529" s="10">
        <f>VLOOKUP(C529,데이터!$N:$P,2,0)</f>
        <v>33.013655</v>
      </c>
      <c r="F529" s="10">
        <f>VLOOKUP(C529,데이터!$N:$P,3,0)</f>
        <v>126.639</v>
      </c>
      <c r="H529" s="6">
        <f t="shared" si="121"/>
        <v>1.1404874154358844</v>
      </c>
      <c r="I529" s="6">
        <f t="shared" si="116"/>
        <v>1.241668382504336</v>
      </c>
      <c r="AM529" s="1">
        <f t="shared" si="117"/>
        <v>41311</v>
      </c>
      <c r="AN529" s="2">
        <f t="shared" si="118"/>
        <v>1088.1300000000001</v>
      </c>
      <c r="AO529" s="2">
        <f t="shared" si="119"/>
        <v>33.013655</v>
      </c>
      <c r="AP529" s="2">
        <f t="shared" si="120"/>
        <v>126.639</v>
      </c>
      <c r="AR529" s="40">
        <f t="shared" si="122"/>
        <v>9.0999659224988427E-4</v>
      </c>
      <c r="AS529" s="40">
        <f t="shared" si="123"/>
        <v>7.2858420758170617E-4</v>
      </c>
      <c r="AU529" s="42">
        <f t="shared" si="124"/>
        <v>3.2910453310995026E-8</v>
      </c>
    </row>
    <row r="530" spans="2:47" x14ac:dyDescent="0.3">
      <c r="B530" s="6">
        <f t="shared" si="115"/>
        <v>2013</v>
      </c>
      <c r="C530" s="5">
        <v>41312</v>
      </c>
      <c r="D530" s="10">
        <v>1087.8499999999999</v>
      </c>
      <c r="E530" s="10">
        <f>VLOOKUP(C530,데이터!$N:$P,2,0)</f>
        <v>32.856324999999998</v>
      </c>
      <c r="F530" s="10">
        <f>VLOOKUP(C530,데이터!$N:$P,3,0)</f>
        <v>126.4714</v>
      </c>
      <c r="H530" s="6">
        <f t="shared" si="121"/>
        <v>1.1350523042653542</v>
      </c>
      <c r="I530" s="6">
        <f t="shared" si="116"/>
        <v>1.2400251002539413</v>
      </c>
      <c r="AM530" s="1">
        <f t="shared" si="117"/>
        <v>41312</v>
      </c>
      <c r="AN530" s="2">
        <f t="shared" si="118"/>
        <v>1087.8499999999999</v>
      </c>
      <c r="AO530" s="2">
        <f t="shared" si="119"/>
        <v>32.856324999999998</v>
      </c>
      <c r="AP530" s="2">
        <f t="shared" si="120"/>
        <v>126.4714</v>
      </c>
      <c r="AR530" s="40">
        <f t="shared" si="122"/>
        <v>-4.7656038084847863E-3</v>
      </c>
      <c r="AS530" s="40">
        <f t="shared" si="123"/>
        <v>-1.3234469634156865E-3</v>
      </c>
      <c r="AU530" s="42">
        <f t="shared" si="124"/>
        <v>1.1848443746056058E-5</v>
      </c>
    </row>
    <row r="531" spans="2:47" x14ac:dyDescent="0.3">
      <c r="B531" s="6">
        <f t="shared" si="115"/>
        <v>2013</v>
      </c>
      <c r="C531" s="5">
        <v>41313</v>
      </c>
      <c r="D531" s="10">
        <v>1096.1300000000001</v>
      </c>
      <c r="E531" s="10">
        <f>VLOOKUP(C531,데이터!$N:$P,2,0)</f>
        <v>33.176015000000007</v>
      </c>
      <c r="F531" s="10">
        <f>VLOOKUP(C531,데이터!$N:$P,3,0)</f>
        <v>127.1751</v>
      </c>
      <c r="H531" s="6">
        <f t="shared" si="121"/>
        <v>1.1460962926344307</v>
      </c>
      <c r="I531" s="6">
        <f t="shared" si="116"/>
        <v>1.2469247286525253</v>
      </c>
      <c r="AM531" s="1">
        <f t="shared" si="117"/>
        <v>41313</v>
      </c>
      <c r="AN531" s="2">
        <f t="shared" si="118"/>
        <v>1096.1300000000001</v>
      </c>
      <c r="AO531" s="2">
        <f t="shared" si="119"/>
        <v>33.176015000000007</v>
      </c>
      <c r="AP531" s="2">
        <f t="shared" si="120"/>
        <v>127.1751</v>
      </c>
      <c r="AR531" s="40">
        <f t="shared" si="122"/>
        <v>9.7299378430182326E-3</v>
      </c>
      <c r="AS531" s="40">
        <f t="shared" si="123"/>
        <v>5.5641038211009519E-3</v>
      </c>
      <c r="AU531" s="42">
        <f t="shared" si="124"/>
        <v>1.7354173098163506E-5</v>
      </c>
    </row>
    <row r="532" spans="2:47" x14ac:dyDescent="0.3">
      <c r="B532" s="6">
        <f t="shared" si="115"/>
        <v>2013</v>
      </c>
      <c r="C532" s="5">
        <v>41316</v>
      </c>
      <c r="D532" s="10">
        <v>1096.1300000000001</v>
      </c>
      <c r="E532" s="10">
        <f>VLOOKUP(C532,데이터!$N:$P,2,0)</f>
        <v>33.175474999999999</v>
      </c>
      <c r="F532" s="10">
        <f>VLOOKUP(C532,데이터!$N:$P,3,0)</f>
        <v>127.15</v>
      </c>
      <c r="H532" s="6">
        <f t="shared" si="121"/>
        <v>1.1460776378322179</v>
      </c>
      <c r="I532" s="6">
        <f t="shared" si="116"/>
        <v>1.246678628506434</v>
      </c>
      <c r="AM532" s="1">
        <f t="shared" si="117"/>
        <v>41316</v>
      </c>
      <c r="AN532" s="2">
        <f t="shared" si="118"/>
        <v>1096.1300000000001</v>
      </c>
      <c r="AO532" s="2">
        <f t="shared" si="119"/>
        <v>33.175474999999999</v>
      </c>
      <c r="AP532" s="2">
        <f t="shared" si="120"/>
        <v>127.15</v>
      </c>
      <c r="AR532" s="40">
        <f t="shared" si="122"/>
        <v>-1.6276819262639464E-5</v>
      </c>
      <c r="AS532" s="40">
        <f t="shared" si="123"/>
        <v>-1.9736567928785309E-4</v>
      </c>
      <c r="AU532" s="42">
        <f t="shared" si="124"/>
        <v>3.2793175225231415E-8</v>
      </c>
    </row>
    <row r="533" spans="2:47" x14ac:dyDescent="0.3">
      <c r="B533" s="6">
        <f t="shared" si="115"/>
        <v>2013</v>
      </c>
      <c r="C533" s="5">
        <v>41317</v>
      </c>
      <c r="D533" s="10">
        <v>1090.8499999999999</v>
      </c>
      <c r="E533" s="10">
        <f>VLOOKUP(C533,데이터!$N:$P,2,0)</f>
        <v>33.223180000000006</v>
      </c>
      <c r="F533" s="10">
        <f>VLOOKUP(C533,데이터!$N:$P,3,0)</f>
        <v>127.35939999999999</v>
      </c>
      <c r="H533" s="6">
        <f t="shared" si="121"/>
        <v>1.1477256514239689</v>
      </c>
      <c r="I533" s="6">
        <f t="shared" si="116"/>
        <v>1.2487317508407574</v>
      </c>
      <c r="AM533" s="1">
        <f t="shared" si="117"/>
        <v>41317</v>
      </c>
      <c r="AN533" s="2">
        <f t="shared" si="118"/>
        <v>1090.8499999999999</v>
      </c>
      <c r="AO533" s="2">
        <f t="shared" si="119"/>
        <v>33.223180000000006</v>
      </c>
      <c r="AP533" s="2">
        <f t="shared" si="120"/>
        <v>127.35939999999999</v>
      </c>
      <c r="AR533" s="40">
        <f t="shared" si="122"/>
        <v>1.4379598182092668E-3</v>
      </c>
      <c r="AS533" s="40">
        <f t="shared" si="123"/>
        <v>1.6468737711363701E-3</v>
      </c>
      <c r="AU533" s="42">
        <f t="shared" si="124"/>
        <v>4.3645039727627957E-8</v>
      </c>
    </row>
    <row r="534" spans="2:47" x14ac:dyDescent="0.3">
      <c r="B534" s="6">
        <f t="shared" si="115"/>
        <v>2013</v>
      </c>
      <c r="C534" s="5">
        <v>41318</v>
      </c>
      <c r="D534" s="10">
        <v>1086.95</v>
      </c>
      <c r="E534" s="10">
        <f>VLOOKUP(C534,데이터!$N:$P,2,0)</f>
        <v>33.255184999999997</v>
      </c>
      <c r="F534" s="10">
        <f>VLOOKUP(C534,데이터!$N:$P,3,0)</f>
        <v>127.4692</v>
      </c>
      <c r="H534" s="6">
        <f t="shared" si="121"/>
        <v>1.148831293914357</v>
      </c>
      <c r="I534" s="6">
        <f t="shared" si="116"/>
        <v>1.2498083164200733</v>
      </c>
      <c r="AM534" s="1">
        <f t="shared" si="117"/>
        <v>41318</v>
      </c>
      <c r="AN534" s="2">
        <f t="shared" si="118"/>
        <v>1086.95</v>
      </c>
      <c r="AO534" s="2">
        <f t="shared" si="119"/>
        <v>33.255184999999997</v>
      </c>
      <c r="AP534" s="2">
        <f t="shared" si="120"/>
        <v>127.4692</v>
      </c>
      <c r="AR534" s="40">
        <f t="shared" si="122"/>
        <v>9.6333343165788676E-4</v>
      </c>
      <c r="AS534" s="40">
        <f t="shared" si="123"/>
        <v>8.6212717710676401E-4</v>
      </c>
      <c r="AU534" s="42">
        <f t="shared" si="124"/>
        <v>1.0242705960266656E-8</v>
      </c>
    </row>
    <row r="535" spans="2:47" x14ac:dyDescent="0.3">
      <c r="B535" s="6">
        <f t="shared" si="115"/>
        <v>2013</v>
      </c>
      <c r="C535" s="5">
        <v>41319</v>
      </c>
      <c r="D535" s="10">
        <v>1083.58</v>
      </c>
      <c r="E535" s="10">
        <f>VLOOKUP(C535,데이터!$N:$P,2,0)</f>
        <v>33.470095000000001</v>
      </c>
      <c r="F535" s="10">
        <f>VLOOKUP(C535,데이터!$N:$P,3,0)</f>
        <v>127.5856</v>
      </c>
      <c r="H535" s="6">
        <f t="shared" si="121"/>
        <v>1.1562555597356159</v>
      </c>
      <c r="I535" s="6">
        <f t="shared" si="116"/>
        <v>1.2509495935915884</v>
      </c>
      <c r="AM535" s="1">
        <f t="shared" si="117"/>
        <v>41319</v>
      </c>
      <c r="AN535" s="2">
        <f t="shared" si="118"/>
        <v>1083.58</v>
      </c>
      <c r="AO535" s="2">
        <f t="shared" si="119"/>
        <v>33.470095000000001</v>
      </c>
      <c r="AP535" s="2">
        <f t="shared" si="120"/>
        <v>127.5856</v>
      </c>
      <c r="AR535" s="40">
        <f t="shared" si="122"/>
        <v>6.462450892996241E-3</v>
      </c>
      <c r="AS535" s="40">
        <f t="shared" si="123"/>
        <v>9.1316176770539492E-4</v>
      </c>
      <c r="AU535" s="42">
        <f t="shared" si="124"/>
        <v>3.079460979607124E-5</v>
      </c>
    </row>
    <row r="536" spans="2:47" x14ac:dyDescent="0.3">
      <c r="B536" s="6">
        <f t="shared" si="115"/>
        <v>2013</v>
      </c>
      <c r="C536" s="5">
        <v>41320</v>
      </c>
      <c r="D536" s="10">
        <v>1078.05</v>
      </c>
      <c r="E536" s="10">
        <f>VLOOKUP(C536,데이터!$N:$P,2,0)</f>
        <v>33.366505000000004</v>
      </c>
      <c r="F536" s="10">
        <f>VLOOKUP(C536,데이터!$N:$P,3,0)</f>
        <v>127.4348</v>
      </c>
      <c r="H536" s="6">
        <f t="shared" si="121"/>
        <v>1.1526769468445259</v>
      </c>
      <c r="I536" s="6">
        <f t="shared" si="116"/>
        <v>1.2494710317577011</v>
      </c>
      <c r="AM536" s="1">
        <f t="shared" si="117"/>
        <v>41320</v>
      </c>
      <c r="AN536" s="2">
        <f t="shared" si="118"/>
        <v>1078.05</v>
      </c>
      <c r="AO536" s="2">
        <f t="shared" si="119"/>
        <v>33.366505000000004</v>
      </c>
      <c r="AP536" s="2">
        <f t="shared" si="120"/>
        <v>127.4348</v>
      </c>
      <c r="AR536" s="40">
        <f t="shared" si="122"/>
        <v>-3.0950016723882978E-3</v>
      </c>
      <c r="AS536" s="40">
        <f t="shared" si="123"/>
        <v>-1.1819515682021109E-3</v>
      </c>
      <c r="AU536" s="42">
        <f t="shared" si="124"/>
        <v>3.6597607011267807E-6</v>
      </c>
    </row>
    <row r="537" spans="2:47" x14ac:dyDescent="0.3">
      <c r="B537" s="6">
        <f t="shared" si="115"/>
        <v>2013</v>
      </c>
      <c r="C537" s="5">
        <v>41324</v>
      </c>
      <c r="D537" s="10">
        <v>1081.05</v>
      </c>
      <c r="E537" s="10">
        <f>VLOOKUP(C537,데이터!$N:$P,2,0)</f>
        <v>33.656059999999997</v>
      </c>
      <c r="F537" s="10">
        <f>VLOOKUP(C537,데이터!$N:$P,3,0)</f>
        <v>128.38990000000001</v>
      </c>
      <c r="H537" s="6">
        <f t="shared" si="121"/>
        <v>1.1626798936123566</v>
      </c>
      <c r="I537" s="6">
        <f t="shared" si="116"/>
        <v>1.2588355835318776</v>
      </c>
      <c r="AM537" s="1">
        <f t="shared" si="117"/>
        <v>41324</v>
      </c>
      <c r="AN537" s="2">
        <f t="shared" si="118"/>
        <v>1081.05</v>
      </c>
      <c r="AO537" s="2">
        <f t="shared" si="119"/>
        <v>33.656059999999997</v>
      </c>
      <c r="AP537" s="2">
        <f t="shared" si="120"/>
        <v>128.38990000000001</v>
      </c>
      <c r="AR537" s="40">
        <f t="shared" si="122"/>
        <v>8.678014074293694E-3</v>
      </c>
      <c r="AS537" s="40">
        <f t="shared" si="123"/>
        <v>7.4948130338026164E-3</v>
      </c>
      <c r="AU537" s="42">
        <f t="shared" si="124"/>
        <v>1.3999647022191685E-6</v>
      </c>
    </row>
    <row r="538" spans="2:47" x14ac:dyDescent="0.3">
      <c r="B538" s="6">
        <f t="shared" si="115"/>
        <v>2013</v>
      </c>
      <c r="C538" s="5">
        <v>41325</v>
      </c>
      <c r="D538" s="10">
        <v>1078.3800000000001</v>
      </c>
      <c r="E538" s="10">
        <f>VLOOKUP(C538,데이터!$N:$P,2,0)</f>
        <v>33.096035000000001</v>
      </c>
      <c r="F538" s="10">
        <f>VLOOKUP(C538,데이터!$N:$P,3,0)</f>
        <v>126.7898</v>
      </c>
      <c r="H538" s="6">
        <f t="shared" si="121"/>
        <v>1.143333309151185</v>
      </c>
      <c r="I538" s="6">
        <f t="shared" si="116"/>
        <v>1.2431469443382233</v>
      </c>
      <c r="AM538" s="1">
        <f t="shared" si="117"/>
        <v>41325</v>
      </c>
      <c r="AN538" s="2">
        <f t="shared" si="118"/>
        <v>1078.3800000000001</v>
      </c>
      <c r="AO538" s="2">
        <f t="shared" si="119"/>
        <v>33.096035000000001</v>
      </c>
      <c r="AP538" s="2">
        <f t="shared" si="120"/>
        <v>126.7898</v>
      </c>
      <c r="AR538" s="40">
        <f t="shared" si="122"/>
        <v>-1.6639648253538808E-2</v>
      </c>
      <c r="AS538" s="40">
        <f t="shared" si="123"/>
        <v>-1.2462818336956505E-2</v>
      </c>
      <c r="AU538" s="42">
        <f t="shared" si="124"/>
        <v>1.7445908152056929E-5</v>
      </c>
    </row>
    <row r="539" spans="2:47" x14ac:dyDescent="0.3">
      <c r="B539" s="6">
        <f t="shared" si="115"/>
        <v>2013</v>
      </c>
      <c r="C539" s="5">
        <v>41326</v>
      </c>
      <c r="D539" s="10">
        <v>1086.2</v>
      </c>
      <c r="E539" s="10">
        <f>VLOOKUP(C539,데이터!$N:$P,2,0)</f>
        <v>32.732054999999995</v>
      </c>
      <c r="F539" s="10">
        <f>VLOOKUP(C539,데이터!$N:$P,3,0)</f>
        <v>126.01900000000001</v>
      </c>
      <c r="H539" s="6">
        <f t="shared" si="121"/>
        <v>1.1307592815413867</v>
      </c>
      <c r="I539" s="6">
        <f t="shared" si="116"/>
        <v>1.2355894147522795</v>
      </c>
      <c r="AM539" s="1">
        <f t="shared" si="117"/>
        <v>41326</v>
      </c>
      <c r="AN539" s="2">
        <f t="shared" si="118"/>
        <v>1086.2</v>
      </c>
      <c r="AO539" s="2">
        <f t="shared" si="119"/>
        <v>32.732054999999995</v>
      </c>
      <c r="AP539" s="2">
        <f t="shared" si="120"/>
        <v>126.01900000000001</v>
      </c>
      <c r="AR539" s="40">
        <f t="shared" si="122"/>
        <v>-1.09976920196031E-2</v>
      </c>
      <c r="AS539" s="40">
        <f t="shared" si="123"/>
        <v>-6.0793533864711424E-3</v>
      </c>
      <c r="AU539" s="42">
        <f t="shared" si="124"/>
        <v>2.4190054910158337E-5</v>
      </c>
    </row>
    <row r="540" spans="2:47" x14ac:dyDescent="0.3">
      <c r="B540" s="6">
        <f t="shared" si="115"/>
        <v>2013</v>
      </c>
      <c r="C540" s="5">
        <v>41327</v>
      </c>
      <c r="D540" s="10">
        <v>1084.68</v>
      </c>
      <c r="E540" s="10">
        <f>VLOOKUP(C540,데이터!$N:$P,2,0)</f>
        <v>33.094469999999994</v>
      </c>
      <c r="F540" s="10">
        <f>VLOOKUP(C540,데이터!$N:$P,3,0)</f>
        <v>127.2505</v>
      </c>
      <c r="H540" s="6">
        <f t="shared" si="121"/>
        <v>1.1432792447706988</v>
      </c>
      <c r="I540" s="6">
        <f t="shared" si="116"/>
        <v>1.2476640095694691</v>
      </c>
      <c r="AM540" s="1">
        <f t="shared" si="117"/>
        <v>41327</v>
      </c>
      <c r="AN540" s="2">
        <f t="shared" si="118"/>
        <v>1084.68</v>
      </c>
      <c r="AO540" s="2">
        <f t="shared" si="119"/>
        <v>33.094469999999994</v>
      </c>
      <c r="AP540" s="2">
        <f t="shared" si="120"/>
        <v>127.2505</v>
      </c>
      <c r="AR540" s="40">
        <f t="shared" si="122"/>
        <v>1.1072173745278135E-2</v>
      </c>
      <c r="AS540" s="40">
        <f t="shared" si="123"/>
        <v>9.7723359175996283E-3</v>
      </c>
      <c r="AU540" s="42">
        <f t="shared" si="124"/>
        <v>1.6895783782639806E-6</v>
      </c>
    </row>
    <row r="541" spans="2:47" x14ac:dyDescent="0.3">
      <c r="B541" s="6">
        <f t="shared" si="115"/>
        <v>2013</v>
      </c>
      <c r="C541" s="5">
        <v>41330</v>
      </c>
      <c r="D541" s="10">
        <v>1086.3499999999999</v>
      </c>
      <c r="E541" s="10">
        <f>VLOOKUP(C541,데이터!$N:$P,2,0)</f>
        <v>32.470965</v>
      </c>
      <c r="F541" s="10">
        <f>VLOOKUP(C541,데이터!$N:$P,3,0)</f>
        <v>124.8293</v>
      </c>
      <c r="H541" s="6">
        <f t="shared" si="121"/>
        <v>1.1217396846716625</v>
      </c>
      <c r="I541" s="6">
        <f t="shared" si="116"/>
        <v>1.2239246600190188</v>
      </c>
      <c r="AM541" s="1">
        <f t="shared" si="117"/>
        <v>41330</v>
      </c>
      <c r="AN541" s="2">
        <f t="shared" si="118"/>
        <v>1086.3499999999999</v>
      </c>
      <c r="AO541" s="2">
        <f t="shared" si="119"/>
        <v>32.470965</v>
      </c>
      <c r="AP541" s="2">
        <f t="shared" si="120"/>
        <v>124.8293</v>
      </c>
      <c r="AR541" s="40">
        <f t="shared" si="122"/>
        <v>-1.8840156678744058E-2</v>
      </c>
      <c r="AS541" s="40">
        <f t="shared" si="123"/>
        <v>-1.9027037221857612E-2</v>
      </c>
      <c r="AU541" s="42">
        <f t="shared" si="124"/>
        <v>3.4924337394417107E-8</v>
      </c>
    </row>
    <row r="542" spans="2:47" x14ac:dyDescent="0.3">
      <c r="B542" s="6">
        <f t="shared" si="115"/>
        <v>2013</v>
      </c>
      <c r="C542" s="5">
        <v>41331</v>
      </c>
      <c r="D542" s="10">
        <v>1088</v>
      </c>
      <c r="E542" s="10">
        <f>VLOOKUP(C542,데이터!$N:$P,2,0)</f>
        <v>32.623885000000001</v>
      </c>
      <c r="F542" s="10">
        <f>VLOOKUP(C542,데이터!$N:$P,3,0)</f>
        <v>125.68389999999999</v>
      </c>
      <c r="H542" s="6">
        <f t="shared" si="121"/>
        <v>1.1270224482907909</v>
      </c>
      <c r="I542" s="6">
        <f t="shared" si="116"/>
        <v>1.2323038307301599</v>
      </c>
      <c r="AM542" s="1">
        <f t="shared" si="117"/>
        <v>41331</v>
      </c>
      <c r="AN542" s="2">
        <f t="shared" si="118"/>
        <v>1088</v>
      </c>
      <c r="AO542" s="2">
        <f t="shared" si="119"/>
        <v>32.623885000000001</v>
      </c>
      <c r="AP542" s="2">
        <f t="shared" si="120"/>
        <v>125.68389999999999</v>
      </c>
      <c r="AR542" s="40">
        <f t="shared" si="122"/>
        <v>4.7094381087842141E-3</v>
      </c>
      <c r="AS542" s="40">
        <f t="shared" si="123"/>
        <v>6.8461491012126174E-3</v>
      </c>
      <c r="AU542" s="42">
        <f t="shared" si="124"/>
        <v>4.5655338651643719E-6</v>
      </c>
    </row>
    <row r="543" spans="2:47" x14ac:dyDescent="0.3">
      <c r="B543" s="6">
        <f t="shared" si="115"/>
        <v>2013</v>
      </c>
      <c r="C543" s="5">
        <v>41332</v>
      </c>
      <c r="D543" s="10">
        <v>1084.45</v>
      </c>
      <c r="E543" s="10">
        <f>VLOOKUP(C543,데이터!$N:$P,2,0)</f>
        <v>33.094279999999998</v>
      </c>
      <c r="F543" s="10">
        <f>VLOOKUP(C543,데이터!$N:$P,3,0)</f>
        <v>127.26730000000001</v>
      </c>
      <c r="H543" s="6">
        <f t="shared" si="121"/>
        <v>1.1432726810439942</v>
      </c>
      <c r="I543" s="6">
        <f t="shared" si="116"/>
        <v>1.2478287299859767</v>
      </c>
      <c r="AM543" s="1">
        <f t="shared" si="117"/>
        <v>41332</v>
      </c>
      <c r="AN543" s="2">
        <f t="shared" si="118"/>
        <v>1084.45</v>
      </c>
      <c r="AO543" s="2">
        <f t="shared" si="119"/>
        <v>33.094279999999998</v>
      </c>
      <c r="AP543" s="2">
        <f t="shared" si="120"/>
        <v>127.26730000000001</v>
      </c>
      <c r="AR543" s="40">
        <f t="shared" si="122"/>
        <v>1.4418730325955753E-2</v>
      </c>
      <c r="AS543" s="40">
        <f t="shared" si="123"/>
        <v>1.259827233241495E-2</v>
      </c>
      <c r="AU543" s="42">
        <f t="shared" si="124"/>
        <v>3.3140673062466055E-6</v>
      </c>
    </row>
    <row r="544" spans="2:47" x14ac:dyDescent="0.3">
      <c r="B544" s="6">
        <f t="shared" si="115"/>
        <v>2013</v>
      </c>
      <c r="C544" s="5">
        <v>41333</v>
      </c>
      <c r="D544" s="10">
        <v>1082.6500000000001</v>
      </c>
      <c r="E544" s="10">
        <f>VLOOKUP(C544,데이터!$N:$P,2,0)</f>
        <v>33.077745</v>
      </c>
      <c r="F544" s="10">
        <f>VLOOKUP(C544,데이터!$N:$P,3,0)</f>
        <v>127.01600000000001</v>
      </c>
      <c r="H544" s="6">
        <f t="shared" si="121"/>
        <v>1.1427014640910627</v>
      </c>
      <c r="I544" s="6">
        <f t="shared" si="116"/>
        <v>1.2453647870890545</v>
      </c>
      <c r="AM544" s="1">
        <f t="shared" si="117"/>
        <v>41333</v>
      </c>
      <c r="AN544" s="2">
        <f t="shared" si="118"/>
        <v>1082.6500000000001</v>
      </c>
      <c r="AO544" s="2">
        <f t="shared" si="119"/>
        <v>33.077745</v>
      </c>
      <c r="AP544" s="2">
        <f t="shared" si="120"/>
        <v>127.01600000000001</v>
      </c>
      <c r="AR544" s="40">
        <f t="shared" si="122"/>
        <v>-4.99633169236402E-4</v>
      </c>
      <c r="AS544" s="40">
        <f t="shared" si="123"/>
        <v>-1.9745842019119886E-3</v>
      </c>
      <c r="AU544" s="42">
        <f t="shared" si="124"/>
        <v>2.1754805487907793E-6</v>
      </c>
    </row>
    <row r="545" spans="2:47" x14ac:dyDescent="0.3">
      <c r="B545" s="6">
        <f t="shared" si="115"/>
        <v>2013</v>
      </c>
      <c r="C545" s="5">
        <v>41334</v>
      </c>
      <c r="D545" s="10">
        <v>1082.6500000000001</v>
      </c>
      <c r="E545" s="10">
        <f>VLOOKUP(C545,데이터!$N:$P,2,0)</f>
        <v>33.169544999999999</v>
      </c>
      <c r="F545" s="10">
        <f>VLOOKUP(C545,데이터!$N:$P,3,0)</f>
        <v>127.4348</v>
      </c>
      <c r="H545" s="6">
        <f t="shared" si="121"/>
        <v>1.1458727804671807</v>
      </c>
      <c r="I545" s="6">
        <f t="shared" si="116"/>
        <v>1.2494710317577018</v>
      </c>
      <c r="AM545" s="1">
        <f t="shared" si="117"/>
        <v>41334</v>
      </c>
      <c r="AN545" s="2">
        <f t="shared" si="118"/>
        <v>1082.6500000000001</v>
      </c>
      <c r="AO545" s="2">
        <f t="shared" si="119"/>
        <v>33.169544999999999</v>
      </c>
      <c r="AP545" s="2">
        <f t="shared" si="120"/>
        <v>127.4348</v>
      </c>
      <c r="AR545" s="40">
        <f t="shared" si="122"/>
        <v>2.7752798747313623E-3</v>
      </c>
      <c r="AS545" s="40">
        <f t="shared" si="123"/>
        <v>3.2972223971783343E-3</v>
      </c>
      <c r="AU545" s="42">
        <f t="shared" si="124"/>
        <v>2.7242399673830789E-7</v>
      </c>
    </row>
    <row r="546" spans="2:47" x14ac:dyDescent="0.3">
      <c r="B546" s="6">
        <f t="shared" si="115"/>
        <v>2013</v>
      </c>
      <c r="C546" s="5">
        <v>41337</v>
      </c>
      <c r="D546" s="10">
        <v>1093.2</v>
      </c>
      <c r="E546" s="10">
        <f>VLOOKUP(C546,데이터!$N:$P,2,0)</f>
        <v>33.282305000000008</v>
      </c>
      <c r="F546" s="10">
        <f>VLOOKUP(C546,데이터!$N:$P,3,0)</f>
        <v>128.11340000000001</v>
      </c>
      <c r="H546" s="6">
        <f t="shared" si="121"/>
        <v>1.1497681795365828</v>
      </c>
      <c r="I546" s="6">
        <f t="shared" si="116"/>
        <v>1.2561245600101949</v>
      </c>
      <c r="AM546" s="1">
        <f t="shared" si="117"/>
        <v>41337</v>
      </c>
      <c r="AN546" s="2">
        <f t="shared" si="118"/>
        <v>1093.2</v>
      </c>
      <c r="AO546" s="2">
        <f t="shared" si="119"/>
        <v>33.282305000000008</v>
      </c>
      <c r="AP546" s="2">
        <f t="shared" si="120"/>
        <v>128.11340000000001</v>
      </c>
      <c r="AR546" s="40">
        <f t="shared" si="122"/>
        <v>3.3995039726957277E-3</v>
      </c>
      <c r="AS546" s="40">
        <f t="shared" si="123"/>
        <v>5.3250760388843243E-3</v>
      </c>
      <c r="AU546" s="42">
        <f t="shared" si="124"/>
        <v>3.7078277820858215E-6</v>
      </c>
    </row>
    <row r="547" spans="2:47" x14ac:dyDescent="0.3">
      <c r="B547" s="6">
        <f t="shared" si="115"/>
        <v>2013</v>
      </c>
      <c r="C547" s="5">
        <v>41338</v>
      </c>
      <c r="D547" s="10">
        <v>1087.05</v>
      </c>
      <c r="E547" s="10">
        <f>VLOOKUP(C547,데이터!$N:$P,2,0)</f>
        <v>33.640314999999994</v>
      </c>
      <c r="F547" s="10">
        <f>VLOOKUP(C547,데이터!$N:$P,3,0)</f>
        <v>129.2612</v>
      </c>
      <c r="H547" s="6">
        <f t="shared" si="121"/>
        <v>1.1621359679441428</v>
      </c>
      <c r="I547" s="6">
        <f t="shared" si="116"/>
        <v>1.2673784941808568</v>
      </c>
      <c r="AM547" s="1">
        <f t="shared" si="117"/>
        <v>41338</v>
      </c>
      <c r="AN547" s="2">
        <f t="shared" si="118"/>
        <v>1087.05</v>
      </c>
      <c r="AO547" s="2">
        <f t="shared" si="119"/>
        <v>33.640314999999994</v>
      </c>
      <c r="AP547" s="2">
        <f t="shared" si="120"/>
        <v>129.2612</v>
      </c>
      <c r="AR547" s="40">
        <f t="shared" si="122"/>
        <v>1.0756766996756539E-2</v>
      </c>
      <c r="AS547" s="40">
        <f t="shared" si="123"/>
        <v>8.9592501643074307E-3</v>
      </c>
      <c r="AU547" s="42">
        <f t="shared" si="124"/>
        <v>3.231066762937877E-6</v>
      </c>
    </row>
    <row r="548" spans="2:47" x14ac:dyDescent="0.3">
      <c r="B548" s="6">
        <f t="shared" si="115"/>
        <v>2013</v>
      </c>
      <c r="C548" s="5">
        <v>41339</v>
      </c>
      <c r="D548" s="10">
        <v>1082.6500000000001</v>
      </c>
      <c r="E548" s="10">
        <f>VLOOKUP(C548,데이터!$N:$P,2,0)</f>
        <v>33.659235000000002</v>
      </c>
      <c r="F548" s="10">
        <f>VLOOKUP(C548,데이터!$N:$P,3,0)</f>
        <v>129.43709999999999</v>
      </c>
      <c r="H548" s="6">
        <f t="shared" si="121"/>
        <v>1.1627895769401797</v>
      </c>
      <c r="I548" s="6">
        <f t="shared" si="116"/>
        <v>1.2691031561608355</v>
      </c>
      <c r="AM548" s="1">
        <f t="shared" si="117"/>
        <v>41339</v>
      </c>
      <c r="AN548" s="2">
        <f t="shared" si="118"/>
        <v>1082.6500000000001</v>
      </c>
      <c r="AO548" s="2">
        <f t="shared" si="119"/>
        <v>33.659235000000002</v>
      </c>
      <c r="AP548" s="2">
        <f t="shared" si="120"/>
        <v>129.43709999999999</v>
      </c>
      <c r="AR548" s="40">
        <f t="shared" si="122"/>
        <v>5.6242041728826742E-4</v>
      </c>
      <c r="AS548" s="40">
        <f t="shared" si="123"/>
        <v>1.3608105139051307E-3</v>
      </c>
      <c r="AU548" s="42">
        <f t="shared" si="124"/>
        <v>6.3742674637588438E-7</v>
      </c>
    </row>
    <row r="549" spans="2:47" x14ac:dyDescent="0.3">
      <c r="B549" s="6">
        <f t="shared" si="115"/>
        <v>2013</v>
      </c>
      <c r="C549" s="5">
        <v>41340</v>
      </c>
      <c r="D549" s="10">
        <v>1087.0999999999999</v>
      </c>
      <c r="E549" s="10">
        <f>VLOOKUP(C549,데이터!$N:$P,2,0)</f>
        <v>33.789660000000005</v>
      </c>
      <c r="F549" s="10">
        <f>VLOOKUP(C549,데이터!$N:$P,3,0)</f>
        <v>129.66839999999999</v>
      </c>
      <c r="H549" s="6">
        <f t="shared" si="121"/>
        <v>1.1672952298634391</v>
      </c>
      <c r="I549" s="6">
        <f t="shared" si="116"/>
        <v>1.2713710033238204</v>
      </c>
      <c r="AM549" s="1">
        <f t="shared" si="117"/>
        <v>41340</v>
      </c>
      <c r="AN549" s="2">
        <f t="shared" si="118"/>
        <v>1087.0999999999999</v>
      </c>
      <c r="AO549" s="2">
        <f t="shared" si="119"/>
        <v>33.789660000000005</v>
      </c>
      <c r="AP549" s="2">
        <f t="shared" si="120"/>
        <v>129.66839999999999</v>
      </c>
      <c r="AR549" s="40">
        <f t="shared" si="122"/>
        <v>3.8748652487201607E-3</v>
      </c>
      <c r="AS549" s="40">
        <f t="shared" si="123"/>
        <v>1.7869683421523064E-3</v>
      </c>
      <c r="AU549" s="42">
        <f t="shared" si="124"/>
        <v>4.3593134924556158E-6</v>
      </c>
    </row>
    <row r="550" spans="2:47" x14ac:dyDescent="0.3">
      <c r="B550" s="6">
        <f t="shared" si="115"/>
        <v>2013</v>
      </c>
      <c r="C550" s="5">
        <v>41341</v>
      </c>
      <c r="D550" s="10">
        <v>1090.6500000000001</v>
      </c>
      <c r="E550" s="10">
        <f>VLOOKUP(C550,데이터!$N:$P,2,0)</f>
        <v>33.884180000000001</v>
      </c>
      <c r="F550" s="10">
        <f>VLOOKUP(C550,데이터!$N:$P,3,0)</f>
        <v>130.22470000000001</v>
      </c>
      <c r="H550" s="6">
        <f t="shared" si="121"/>
        <v>1.1705605111692201</v>
      </c>
      <c r="I550" s="6">
        <f t="shared" si="116"/>
        <v>1.2768254061632869</v>
      </c>
      <c r="AM550" s="1">
        <f t="shared" si="117"/>
        <v>41341</v>
      </c>
      <c r="AN550" s="2">
        <f t="shared" si="118"/>
        <v>1090.6500000000001</v>
      </c>
      <c r="AO550" s="2">
        <f t="shared" si="119"/>
        <v>33.884180000000001</v>
      </c>
      <c r="AP550" s="2">
        <f t="shared" si="120"/>
        <v>130.22470000000001</v>
      </c>
      <c r="AR550" s="40">
        <f t="shared" si="122"/>
        <v>2.7973054478795945E-3</v>
      </c>
      <c r="AS550" s="40">
        <f t="shared" si="123"/>
        <v>4.2901740130982802E-3</v>
      </c>
      <c r="AU550" s="42">
        <f t="shared" si="124"/>
        <v>2.2286565530180975E-6</v>
      </c>
    </row>
    <row r="551" spans="2:47" x14ac:dyDescent="0.3">
      <c r="B551" s="6">
        <f t="shared" si="115"/>
        <v>2013</v>
      </c>
      <c r="C551" s="5">
        <v>41344</v>
      </c>
      <c r="D551" s="10">
        <v>1094.75</v>
      </c>
      <c r="E551" s="10">
        <f>VLOOKUP(C551,데이터!$N:$P,2,0)</f>
        <v>33.915770000000002</v>
      </c>
      <c r="F551" s="10">
        <f>VLOOKUP(C551,데이터!$N:$P,3,0)</f>
        <v>130.71889999999999</v>
      </c>
      <c r="H551" s="6">
        <f t="shared" si="121"/>
        <v>1.1716518170986492</v>
      </c>
      <c r="I551" s="6">
        <f t="shared" si="116"/>
        <v>1.2816709317488775</v>
      </c>
      <c r="AM551" s="1">
        <f t="shared" si="117"/>
        <v>41344</v>
      </c>
      <c r="AN551" s="2">
        <f t="shared" si="118"/>
        <v>1094.75</v>
      </c>
      <c r="AO551" s="2">
        <f t="shared" si="119"/>
        <v>33.915770000000002</v>
      </c>
      <c r="AP551" s="2">
        <f t="shared" si="120"/>
        <v>130.71889999999999</v>
      </c>
      <c r="AR551" s="40">
        <f t="shared" si="122"/>
        <v>9.3229347736922819E-4</v>
      </c>
      <c r="AS551" s="40">
        <f t="shared" si="123"/>
        <v>3.7949789863211958E-3</v>
      </c>
      <c r="AU551" s="42">
        <f t="shared" si="124"/>
        <v>8.1949683231635856E-6</v>
      </c>
    </row>
    <row r="552" spans="2:47" x14ac:dyDescent="0.3">
      <c r="B552" s="6">
        <f t="shared" si="115"/>
        <v>2013</v>
      </c>
      <c r="C552" s="5">
        <v>41345</v>
      </c>
      <c r="D552" s="10">
        <v>1095.4000000000001</v>
      </c>
      <c r="E552" s="10">
        <f>VLOOKUP(C552,데이터!$N:$P,2,0)</f>
        <v>33.907345000000007</v>
      </c>
      <c r="F552" s="10">
        <f>VLOOKUP(C552,데이터!$N:$P,3,0)</f>
        <v>130.42570000000001</v>
      </c>
      <c r="H552" s="6">
        <f t="shared" si="121"/>
        <v>1.171360767638205</v>
      </c>
      <c r="I552" s="6">
        <f t="shared" si="116"/>
        <v>1.2787961682893567</v>
      </c>
      <c r="AM552" s="1">
        <f t="shared" si="117"/>
        <v>41345</v>
      </c>
      <c r="AN552" s="2">
        <f t="shared" si="118"/>
        <v>1095.4000000000001</v>
      </c>
      <c r="AO552" s="2">
        <f t="shared" si="119"/>
        <v>33.907345000000007</v>
      </c>
      <c r="AP552" s="2">
        <f t="shared" si="120"/>
        <v>130.42570000000001</v>
      </c>
      <c r="AR552" s="40">
        <f t="shared" si="122"/>
        <v>-2.4840951569127245E-4</v>
      </c>
      <c r="AS552" s="40">
        <f t="shared" si="123"/>
        <v>-2.2429809308369686E-3</v>
      </c>
      <c r="AU552" s="42">
        <f t="shared" si="124"/>
        <v>3.9783151301163045E-6</v>
      </c>
    </row>
    <row r="553" spans="2:47" x14ac:dyDescent="0.3">
      <c r="B553" s="6">
        <f t="shared" si="115"/>
        <v>2013</v>
      </c>
      <c r="C553" s="5">
        <v>41346</v>
      </c>
      <c r="D553" s="10">
        <v>1097.45</v>
      </c>
      <c r="E553" s="10">
        <f>VLOOKUP(C553,데이터!$N:$P,2,0)</f>
        <v>33.955325000000002</v>
      </c>
      <c r="F553" s="10">
        <f>VLOOKUP(C553,데이터!$N:$P,3,0)</f>
        <v>130.61420000000001</v>
      </c>
      <c r="H553" s="6">
        <f t="shared" si="121"/>
        <v>1.173018281360712</v>
      </c>
      <c r="I553" s="6">
        <f t="shared" si="116"/>
        <v>1.2806443705817159</v>
      </c>
      <c r="AM553" s="1">
        <f t="shared" si="117"/>
        <v>41346</v>
      </c>
      <c r="AN553" s="2">
        <f t="shared" si="118"/>
        <v>1097.45</v>
      </c>
      <c r="AO553" s="2">
        <f t="shared" si="119"/>
        <v>33.955325000000002</v>
      </c>
      <c r="AP553" s="2">
        <f t="shared" si="120"/>
        <v>130.61420000000001</v>
      </c>
      <c r="AR553" s="40">
        <f t="shared" si="122"/>
        <v>1.415032642632319E-3</v>
      </c>
      <c r="AS553" s="40">
        <f t="shared" si="123"/>
        <v>1.4452673054468068E-3</v>
      </c>
      <c r="AU553" s="42">
        <f t="shared" si="124"/>
        <v>9.1413483550577334E-10</v>
      </c>
    </row>
    <row r="554" spans="2:47" x14ac:dyDescent="0.3">
      <c r="B554" s="6">
        <f t="shared" si="115"/>
        <v>2013</v>
      </c>
      <c r="C554" s="5">
        <v>41347</v>
      </c>
      <c r="D554" s="10">
        <v>1109.25</v>
      </c>
      <c r="E554" s="10">
        <f>VLOOKUP(C554,데이터!$N:$P,2,0)</f>
        <v>34.042925000000004</v>
      </c>
      <c r="F554" s="10">
        <f>VLOOKUP(C554,데이터!$N:$P,3,0)</f>
        <v>131.30539999999999</v>
      </c>
      <c r="H554" s="6">
        <f t="shared" si="121"/>
        <v>1.1760445048307333</v>
      </c>
      <c r="I554" s="6">
        <f t="shared" si="116"/>
        <v>1.287421439146589</v>
      </c>
      <c r="AM554" s="1">
        <f t="shared" si="117"/>
        <v>41347</v>
      </c>
      <c r="AN554" s="2">
        <f t="shared" si="118"/>
        <v>1109.25</v>
      </c>
      <c r="AO554" s="2">
        <f t="shared" si="119"/>
        <v>34.042925000000004</v>
      </c>
      <c r="AP554" s="2">
        <f t="shared" si="120"/>
        <v>131.30539999999999</v>
      </c>
      <c r="AR554" s="40">
        <f t="shared" si="122"/>
        <v>2.5798604489870591E-3</v>
      </c>
      <c r="AS554" s="40">
        <f t="shared" si="123"/>
        <v>5.2919207865604889E-3</v>
      </c>
      <c r="AU554" s="42">
        <f t="shared" si="124"/>
        <v>7.3552712746389063E-6</v>
      </c>
    </row>
    <row r="555" spans="2:47" x14ac:dyDescent="0.3">
      <c r="B555" s="6">
        <f t="shared" si="115"/>
        <v>2013</v>
      </c>
      <c r="C555" s="5">
        <v>41348</v>
      </c>
      <c r="D555" s="10">
        <v>1110.7</v>
      </c>
      <c r="E555" s="10">
        <f>VLOOKUP(C555,데이터!$N:$P,2,0)</f>
        <v>33.797719999999998</v>
      </c>
      <c r="F555" s="10">
        <f>VLOOKUP(C555,데이터!$N:$P,3,0)</f>
        <v>131.1318</v>
      </c>
      <c r="H555" s="6">
        <f t="shared" si="121"/>
        <v>1.1675736700594255</v>
      </c>
      <c r="I555" s="6">
        <f t="shared" si="116"/>
        <v>1.2857193281760131</v>
      </c>
      <c r="AM555" s="1">
        <f t="shared" si="117"/>
        <v>41348</v>
      </c>
      <c r="AN555" s="2">
        <f t="shared" si="118"/>
        <v>1110.7</v>
      </c>
      <c r="AO555" s="2">
        <f t="shared" si="119"/>
        <v>33.797719999999998</v>
      </c>
      <c r="AP555" s="2">
        <f t="shared" si="120"/>
        <v>131.1318</v>
      </c>
      <c r="AR555" s="40">
        <f t="shared" si="122"/>
        <v>-7.2028182067200852E-3</v>
      </c>
      <c r="AS555" s="40">
        <f t="shared" si="123"/>
        <v>-1.3221086109177493E-3</v>
      </c>
      <c r="AU555" s="42">
        <f t="shared" si="124"/>
        <v>3.4582745350161672E-5</v>
      </c>
    </row>
    <row r="556" spans="2:47" x14ac:dyDescent="0.3">
      <c r="B556" s="6">
        <f t="shared" si="115"/>
        <v>2013</v>
      </c>
      <c r="C556" s="5">
        <v>41351</v>
      </c>
      <c r="D556" s="10">
        <v>1114.6500000000001</v>
      </c>
      <c r="E556" s="10">
        <f>VLOOKUP(C556,데이터!$N:$P,2,0)</f>
        <v>33.530169999999998</v>
      </c>
      <c r="F556" s="10">
        <f>VLOOKUP(C556,데이터!$N:$P,3,0)</f>
        <v>130.40809999999999</v>
      </c>
      <c r="H556" s="6">
        <f t="shared" si="121"/>
        <v>1.1583309064817522</v>
      </c>
      <c r="I556" s="6">
        <f t="shared" si="116"/>
        <v>1.2786236040434915</v>
      </c>
      <c r="AM556" s="1">
        <f t="shared" si="117"/>
        <v>41351</v>
      </c>
      <c r="AN556" s="2">
        <f t="shared" si="118"/>
        <v>1114.6500000000001</v>
      </c>
      <c r="AO556" s="2">
        <f t="shared" si="119"/>
        <v>33.530169999999998</v>
      </c>
      <c r="AP556" s="2">
        <f t="shared" si="120"/>
        <v>130.40809999999999</v>
      </c>
      <c r="AR556" s="40">
        <f t="shared" si="122"/>
        <v>-7.9162144665380074E-3</v>
      </c>
      <c r="AS556" s="40">
        <f t="shared" si="123"/>
        <v>-5.5188749029603246E-3</v>
      </c>
      <c r="AU556" s="42">
        <f t="shared" si="124"/>
        <v>5.7472369830948353E-6</v>
      </c>
    </row>
    <row r="557" spans="2:47" x14ac:dyDescent="0.3">
      <c r="B557" s="6">
        <f t="shared" si="115"/>
        <v>2013</v>
      </c>
      <c r="C557" s="5">
        <v>41352</v>
      </c>
      <c r="D557" s="10">
        <v>1111.1300000000001</v>
      </c>
      <c r="E557" s="10">
        <f>VLOOKUP(C557,데이터!$N:$P,2,0)</f>
        <v>33.351109999999998</v>
      </c>
      <c r="F557" s="10">
        <f>VLOOKUP(C557,데이터!$N:$P,3,0)</f>
        <v>130.10509999999999</v>
      </c>
      <c r="H557" s="6">
        <f t="shared" si="121"/>
        <v>1.1521451122518207</v>
      </c>
      <c r="I557" s="6">
        <f t="shared" si="116"/>
        <v>1.2756527536743414</v>
      </c>
      <c r="AM557" s="1">
        <f t="shared" si="117"/>
        <v>41352</v>
      </c>
      <c r="AN557" s="2">
        <f t="shared" si="118"/>
        <v>1111.1300000000001</v>
      </c>
      <c r="AO557" s="2">
        <f t="shared" si="119"/>
        <v>33.351109999999998</v>
      </c>
      <c r="AP557" s="2">
        <f t="shared" si="120"/>
        <v>130.10509999999999</v>
      </c>
      <c r="AR557" s="40">
        <f t="shared" si="122"/>
        <v>-5.3402651999676642E-3</v>
      </c>
      <c r="AS557" s="40">
        <f t="shared" si="123"/>
        <v>-2.3234753055982882E-3</v>
      </c>
      <c r="AU557" s="42">
        <f t="shared" si="124"/>
        <v>9.1010212667691919E-6</v>
      </c>
    </row>
    <row r="558" spans="2:47" x14ac:dyDescent="0.3">
      <c r="B558" s="6">
        <f t="shared" si="115"/>
        <v>2013</v>
      </c>
      <c r="C558" s="5">
        <v>41353</v>
      </c>
      <c r="D558" s="10">
        <v>1116.53</v>
      </c>
      <c r="E558" s="10">
        <f>VLOOKUP(C558,데이터!$N:$P,2,0)</f>
        <v>33.657554999999995</v>
      </c>
      <c r="F558" s="10">
        <f>VLOOKUP(C558,데이터!$N:$P,3,0)</f>
        <v>131.01400000000001</v>
      </c>
      <c r="H558" s="6">
        <f t="shared" si="121"/>
        <v>1.1627315397777411</v>
      </c>
      <c r="I558" s="6">
        <f t="shared" si="116"/>
        <v>1.2845643243031224</v>
      </c>
      <c r="AM558" s="1">
        <f t="shared" si="117"/>
        <v>41353</v>
      </c>
      <c r="AN558" s="2">
        <f t="shared" si="118"/>
        <v>1116.53</v>
      </c>
      <c r="AO558" s="2">
        <f t="shared" si="119"/>
        <v>33.657554999999995</v>
      </c>
      <c r="AP558" s="2">
        <f t="shared" si="120"/>
        <v>131.01400000000001</v>
      </c>
      <c r="AR558" s="40">
        <f t="shared" si="122"/>
        <v>9.1884497997216652E-3</v>
      </c>
      <c r="AS558" s="40">
        <f t="shared" si="123"/>
        <v>6.9858906376460972E-3</v>
      </c>
      <c r="AU558" s="42">
        <f t="shared" si="124"/>
        <v>4.8512668624430286E-6</v>
      </c>
    </row>
    <row r="559" spans="2:47" x14ac:dyDescent="0.3">
      <c r="B559" s="6">
        <f t="shared" si="115"/>
        <v>2013</v>
      </c>
      <c r="C559" s="5">
        <v>41354</v>
      </c>
      <c r="D559" s="10">
        <v>1116.05</v>
      </c>
      <c r="E559" s="10">
        <f>VLOOKUP(C559,데이터!$N:$P,2,0)</f>
        <v>33.384545000000003</v>
      </c>
      <c r="F559" s="10">
        <f>VLOOKUP(C559,데이터!$N:$P,3,0)</f>
        <v>129.8939</v>
      </c>
      <c r="H559" s="6">
        <f t="shared" si="121"/>
        <v>1.153300155422142</v>
      </c>
      <c r="I559" s="6">
        <f t="shared" si="116"/>
        <v>1.2735819827239634</v>
      </c>
      <c r="AM559" s="1">
        <f t="shared" si="117"/>
        <v>41354</v>
      </c>
      <c r="AN559" s="2">
        <f t="shared" si="118"/>
        <v>1116.05</v>
      </c>
      <c r="AO559" s="2">
        <f t="shared" si="119"/>
        <v>33.384545000000003</v>
      </c>
      <c r="AP559" s="2">
        <f t="shared" si="120"/>
        <v>129.8939</v>
      </c>
      <c r="AR559" s="40">
        <f t="shared" si="122"/>
        <v>-8.1114032198712493E-3</v>
      </c>
      <c r="AS559" s="40">
        <f t="shared" si="123"/>
        <v>-8.5494679957868192E-3</v>
      </c>
      <c r="AU559" s="42">
        <f t="shared" si="124"/>
        <v>1.919007478979584E-7</v>
      </c>
    </row>
    <row r="560" spans="2:47" x14ac:dyDescent="0.3">
      <c r="B560" s="6">
        <f t="shared" si="115"/>
        <v>2013</v>
      </c>
      <c r="C560" s="5">
        <v>41355</v>
      </c>
      <c r="D560" s="10">
        <v>1119.22</v>
      </c>
      <c r="E560" s="10">
        <f>VLOOKUP(C560,데이터!$N:$P,2,0)</f>
        <v>33.612569999999998</v>
      </c>
      <c r="F560" s="10">
        <f>VLOOKUP(C560,데이터!$N:$P,3,0)</f>
        <v>130.93819999999999</v>
      </c>
      <c r="H560" s="6">
        <f t="shared" si="121"/>
        <v>1.1611774911156532</v>
      </c>
      <c r="I560" s="6">
        <f t="shared" si="116"/>
        <v>1.2838211214714998</v>
      </c>
      <c r="AM560" s="1">
        <f t="shared" si="117"/>
        <v>41355</v>
      </c>
      <c r="AN560" s="2">
        <f t="shared" si="118"/>
        <v>1119.22</v>
      </c>
      <c r="AO560" s="2">
        <f t="shared" si="119"/>
        <v>33.612569999999998</v>
      </c>
      <c r="AP560" s="2">
        <f t="shared" si="120"/>
        <v>130.93819999999999</v>
      </c>
      <c r="AR560" s="40">
        <f t="shared" si="122"/>
        <v>6.830256335678575E-3</v>
      </c>
      <c r="AS560" s="40">
        <f t="shared" si="123"/>
        <v>8.0396385049643637E-3</v>
      </c>
      <c r="AU560" s="42">
        <f t="shared" si="124"/>
        <v>1.4626052313863999E-6</v>
      </c>
    </row>
    <row r="561" spans="2:47" x14ac:dyDescent="0.3">
      <c r="B561" s="6">
        <f t="shared" si="115"/>
        <v>2013</v>
      </c>
      <c r="C561" s="5">
        <v>41358</v>
      </c>
      <c r="D561" s="10">
        <v>1110.8</v>
      </c>
      <c r="E561" s="10">
        <f>VLOOKUP(C561,데이터!$N:$P,2,0)</f>
        <v>33.490214999999999</v>
      </c>
      <c r="F561" s="10">
        <f>VLOOKUP(C561,데이터!$N:$P,3,0)</f>
        <v>130.3913</v>
      </c>
      <c r="H561" s="6">
        <f t="shared" si="121"/>
        <v>1.1569506238476801</v>
      </c>
      <c r="I561" s="6">
        <f t="shared" si="116"/>
        <v>1.2784588836269843</v>
      </c>
      <c r="AM561" s="1">
        <f t="shared" si="117"/>
        <v>41358</v>
      </c>
      <c r="AN561" s="2">
        <f t="shared" si="118"/>
        <v>1110.8</v>
      </c>
      <c r="AO561" s="2">
        <f t="shared" si="119"/>
        <v>33.490214999999999</v>
      </c>
      <c r="AP561" s="2">
        <f t="shared" si="120"/>
        <v>130.3913</v>
      </c>
      <c r="AR561" s="40">
        <f t="shared" si="122"/>
        <v>-3.6401560487638873E-3</v>
      </c>
      <c r="AS561" s="40">
        <f t="shared" si="123"/>
        <v>-4.1767795799849683E-3</v>
      </c>
      <c r="AU561" s="42">
        <f t="shared" si="124"/>
        <v>2.8796481426018246E-7</v>
      </c>
    </row>
    <row r="562" spans="2:47" x14ac:dyDescent="0.3">
      <c r="B562" s="6">
        <f t="shared" si="115"/>
        <v>2013</v>
      </c>
      <c r="C562" s="5">
        <v>41359</v>
      </c>
      <c r="D562" s="10">
        <v>1105.25</v>
      </c>
      <c r="E562" s="10">
        <f>VLOOKUP(C562,데이터!$N:$P,2,0)</f>
        <v>33.750885000000004</v>
      </c>
      <c r="F562" s="10">
        <f>VLOOKUP(C562,데이터!$N:$P,3,0)</f>
        <v>131.43469999999999</v>
      </c>
      <c r="H562" s="6">
        <f t="shared" si="121"/>
        <v>1.1659557114267949</v>
      </c>
      <c r="I562" s="6">
        <f t="shared" si="116"/>
        <v>1.2886891980664936</v>
      </c>
      <c r="AM562" s="1">
        <f t="shared" si="117"/>
        <v>41359</v>
      </c>
      <c r="AN562" s="2">
        <f t="shared" si="118"/>
        <v>1105.25</v>
      </c>
      <c r="AO562" s="2">
        <f t="shared" si="119"/>
        <v>33.750885000000004</v>
      </c>
      <c r="AP562" s="2">
        <f t="shared" si="120"/>
        <v>131.43469999999999</v>
      </c>
      <c r="AR562" s="40">
        <f t="shared" si="122"/>
        <v>7.7834674993877417E-3</v>
      </c>
      <c r="AS562" s="40">
        <f t="shared" si="123"/>
        <v>8.0020676226097986E-3</v>
      </c>
      <c r="AU562" s="42">
        <f t="shared" si="124"/>
        <v>4.7786013872698465E-8</v>
      </c>
    </row>
    <row r="563" spans="2:47" x14ac:dyDescent="0.3">
      <c r="B563" s="6">
        <f t="shared" si="115"/>
        <v>2013</v>
      </c>
      <c r="C563" s="5">
        <v>41360</v>
      </c>
      <c r="D563" s="10">
        <v>1111.57</v>
      </c>
      <c r="E563" s="10">
        <f>VLOOKUP(C563,데이터!$N:$P,2,0)</f>
        <v>33.803439999999995</v>
      </c>
      <c r="F563" s="10">
        <f>VLOOKUP(C563,데이터!$N:$P,3,0)</f>
        <v>131.43469999999999</v>
      </c>
      <c r="H563" s="6">
        <f t="shared" si="121"/>
        <v>1.1677712727791572</v>
      </c>
      <c r="I563" s="6">
        <f t="shared" si="116"/>
        <v>1.2886891980664936</v>
      </c>
      <c r="AM563" s="1">
        <f t="shared" si="117"/>
        <v>41360</v>
      </c>
      <c r="AN563" s="2">
        <f t="shared" si="118"/>
        <v>1111.57</v>
      </c>
      <c r="AO563" s="2">
        <f t="shared" si="119"/>
        <v>33.803439999999995</v>
      </c>
      <c r="AP563" s="2">
        <f t="shared" si="120"/>
        <v>131.43469999999999</v>
      </c>
      <c r="AR563" s="40">
        <f t="shared" si="122"/>
        <v>1.5571443533997087E-3</v>
      </c>
      <c r="AS563" s="40">
        <f t="shared" si="123"/>
        <v>0</v>
      </c>
      <c r="AU563" s="42">
        <f t="shared" si="124"/>
        <v>2.4246985373245969E-6</v>
      </c>
    </row>
    <row r="564" spans="2:47" x14ac:dyDescent="0.3">
      <c r="B564" s="6">
        <f t="shared" si="115"/>
        <v>2013</v>
      </c>
      <c r="C564" s="5">
        <v>41361</v>
      </c>
      <c r="D564" s="10">
        <v>1112.6500000000001</v>
      </c>
      <c r="E564" s="10">
        <f>VLOOKUP(C564,데이터!$N:$P,2,0)</f>
        <v>33.934955000000002</v>
      </c>
      <c r="F564" s="10">
        <f>VLOOKUP(C564,데이터!$N:$P,3,0)</f>
        <v>131.83860000000001</v>
      </c>
      <c r="H564" s="6">
        <f t="shared" si="121"/>
        <v>1.1723145807661419</v>
      </c>
      <c r="I564" s="6">
        <f t="shared" si="116"/>
        <v>1.2926493514133579</v>
      </c>
      <c r="AM564" s="1">
        <f t="shared" si="117"/>
        <v>41361</v>
      </c>
      <c r="AN564" s="2">
        <f t="shared" si="118"/>
        <v>1112.6500000000001</v>
      </c>
      <c r="AO564" s="2">
        <f t="shared" si="119"/>
        <v>33.934955000000002</v>
      </c>
      <c r="AP564" s="2">
        <f t="shared" si="120"/>
        <v>131.83860000000001</v>
      </c>
      <c r="AR564" s="40">
        <f t="shared" si="122"/>
        <v>3.8905803669688765E-3</v>
      </c>
      <c r="AS564" s="40">
        <f t="shared" si="123"/>
        <v>3.073008878173189E-3</v>
      </c>
      <c r="AU564" s="42">
        <f t="shared" si="124"/>
        <v>6.6842313929159703E-7</v>
      </c>
    </row>
    <row r="565" spans="2:47" x14ac:dyDescent="0.3">
      <c r="B565" s="6">
        <f t="shared" si="115"/>
        <v>2013</v>
      </c>
      <c r="C565" s="5">
        <v>41365</v>
      </c>
      <c r="D565" s="10">
        <v>1114.68</v>
      </c>
      <c r="E565" s="10">
        <f>VLOOKUP(C565,데이터!$N:$P,2,0)</f>
        <v>33.634165000000003</v>
      </c>
      <c r="F565" s="10">
        <f>VLOOKUP(C565,데이터!$N:$P,3,0)</f>
        <v>131.3169</v>
      </c>
      <c r="H565" s="6">
        <f t="shared" si="121"/>
        <v>1.1619235104745018</v>
      </c>
      <c r="I565" s="6">
        <f t="shared" si="116"/>
        <v>1.2875341941936032</v>
      </c>
      <c r="AM565" s="1">
        <f t="shared" si="117"/>
        <v>41365</v>
      </c>
      <c r="AN565" s="2">
        <f t="shared" si="118"/>
        <v>1114.68</v>
      </c>
      <c r="AO565" s="2">
        <f t="shared" si="119"/>
        <v>33.634165000000003</v>
      </c>
      <c r="AP565" s="2">
        <f t="shared" si="120"/>
        <v>131.3169</v>
      </c>
      <c r="AR565" s="40">
        <f t="shared" si="122"/>
        <v>-8.8637217877554075E-3</v>
      </c>
      <c r="AS565" s="40">
        <f t="shared" si="123"/>
        <v>-3.9571111950521543E-3</v>
      </c>
      <c r="AU565" s="42">
        <f t="shared" si="124"/>
        <v>2.4074827508427772E-5</v>
      </c>
    </row>
    <row r="566" spans="2:47" x14ac:dyDescent="0.3">
      <c r="B566" s="6">
        <f t="shared" si="115"/>
        <v>2013</v>
      </c>
      <c r="C566" s="5">
        <v>41366</v>
      </c>
      <c r="D566" s="10">
        <v>1118.05</v>
      </c>
      <c r="E566" s="10">
        <f>VLOOKUP(C566,데이터!$N:$P,2,0)</f>
        <v>33.632300000000001</v>
      </c>
      <c r="F566" s="10">
        <f>VLOOKUP(C566,데이터!$N:$P,3,0)</f>
        <v>131.9649</v>
      </c>
      <c r="H566" s="6">
        <f t="shared" si="121"/>
        <v>1.1618590823150088</v>
      </c>
      <c r="I566" s="6">
        <f t="shared" si="116"/>
        <v>1.2938876959731718</v>
      </c>
      <c r="AM566" s="1">
        <f t="shared" si="117"/>
        <v>41366</v>
      </c>
      <c r="AN566" s="2">
        <f t="shared" si="118"/>
        <v>1118.05</v>
      </c>
      <c r="AO566" s="2">
        <f t="shared" si="119"/>
        <v>33.632300000000001</v>
      </c>
      <c r="AP566" s="2">
        <f t="shared" si="120"/>
        <v>131.9649</v>
      </c>
      <c r="AR566" s="40">
        <f t="shared" si="122"/>
        <v>-5.5449570399712655E-5</v>
      </c>
      <c r="AS566" s="40">
        <f t="shared" si="123"/>
        <v>4.9346276069568429E-3</v>
      </c>
      <c r="AU566" s="42">
        <f t="shared" si="124"/>
        <v>2.4900870235974769E-5</v>
      </c>
    </row>
    <row r="567" spans="2:47" x14ac:dyDescent="0.3">
      <c r="B567" s="6">
        <f t="shared" si="115"/>
        <v>2013</v>
      </c>
      <c r="C567" s="5">
        <v>41367</v>
      </c>
      <c r="D567" s="10">
        <v>1117.55</v>
      </c>
      <c r="E567" s="10">
        <f>VLOOKUP(C567,데이터!$N:$P,2,0)</f>
        <v>33.147304999999996</v>
      </c>
      <c r="F567" s="10">
        <f>VLOOKUP(C567,데이터!$N:$P,3,0)</f>
        <v>130.62690000000001</v>
      </c>
      <c r="H567" s="6">
        <f t="shared" si="121"/>
        <v>1.1451044789834681</v>
      </c>
      <c r="I567" s="6">
        <f t="shared" si="116"/>
        <v>1.2807688913727659</v>
      </c>
      <c r="AM567" s="1">
        <f t="shared" si="117"/>
        <v>41367</v>
      </c>
      <c r="AN567" s="2">
        <f t="shared" si="118"/>
        <v>1117.55</v>
      </c>
      <c r="AO567" s="2">
        <f t="shared" si="119"/>
        <v>33.147304999999996</v>
      </c>
      <c r="AP567" s="2">
        <f t="shared" si="120"/>
        <v>130.62690000000001</v>
      </c>
      <c r="AR567" s="40">
        <f t="shared" si="122"/>
        <v>-1.4420512424068721E-2</v>
      </c>
      <c r="AS567" s="40">
        <f t="shared" si="123"/>
        <v>-1.0139059704512343E-2</v>
      </c>
      <c r="AU567" s="42">
        <f t="shared" si="124"/>
        <v>1.8330837389796704E-5</v>
      </c>
    </row>
    <row r="568" spans="2:47" x14ac:dyDescent="0.3">
      <c r="B568" s="6">
        <f t="shared" si="115"/>
        <v>2013</v>
      </c>
      <c r="C568" s="5">
        <v>41368</v>
      </c>
      <c r="D568" s="10">
        <v>1123.68</v>
      </c>
      <c r="E568" s="10">
        <f>VLOOKUP(C568,데이터!$N:$P,2,0)</f>
        <v>33.287144999999995</v>
      </c>
      <c r="F568" s="10">
        <f>VLOOKUP(C568,데이터!$N:$P,3,0)</f>
        <v>131.15700000000001</v>
      </c>
      <c r="H568" s="6">
        <f t="shared" si="121"/>
        <v>1.1499353818378946</v>
      </c>
      <c r="I568" s="6">
        <f t="shared" si="116"/>
        <v>1.2859664088007745</v>
      </c>
      <c r="AM568" s="1">
        <f t="shared" si="117"/>
        <v>41368</v>
      </c>
      <c r="AN568" s="2">
        <f t="shared" si="118"/>
        <v>1123.68</v>
      </c>
      <c r="AO568" s="2">
        <f t="shared" si="119"/>
        <v>33.287144999999995</v>
      </c>
      <c r="AP568" s="2">
        <f t="shared" si="120"/>
        <v>131.15700000000001</v>
      </c>
      <c r="AR568" s="40">
        <f t="shared" si="122"/>
        <v>4.2187441784482527E-3</v>
      </c>
      <c r="AS568" s="40">
        <f t="shared" si="123"/>
        <v>4.0581227909413098E-3</v>
      </c>
      <c r="AU568" s="42">
        <f t="shared" si="124"/>
        <v>2.5799230124655505E-8</v>
      </c>
    </row>
    <row r="569" spans="2:47" x14ac:dyDescent="0.3">
      <c r="B569" s="6">
        <f t="shared" si="115"/>
        <v>2013</v>
      </c>
      <c r="C569" s="5">
        <v>41369</v>
      </c>
      <c r="D569" s="10">
        <v>1131.6500000000001</v>
      </c>
      <c r="E569" s="10">
        <f>VLOOKUP(C569,데이터!$N:$P,2,0)</f>
        <v>33.154315000000004</v>
      </c>
      <c r="F569" s="10">
        <f>VLOOKUP(C569,데이터!$N:$P,3,0)</f>
        <v>130.56630000000001</v>
      </c>
      <c r="H569" s="6">
        <f t="shared" si="121"/>
        <v>1.14534664595293</v>
      </c>
      <c r="I569" s="6">
        <f t="shared" si="116"/>
        <v>1.2801747212989361</v>
      </c>
      <c r="AM569" s="1">
        <f t="shared" si="117"/>
        <v>41369</v>
      </c>
      <c r="AN569" s="2">
        <f t="shared" si="118"/>
        <v>1131.6500000000001</v>
      </c>
      <c r="AO569" s="2">
        <f t="shared" si="119"/>
        <v>33.154315000000004</v>
      </c>
      <c r="AP569" s="2">
        <f t="shared" si="120"/>
        <v>130.56630000000001</v>
      </c>
      <c r="AR569" s="40">
        <f t="shared" si="122"/>
        <v>-3.9904293384125378E-3</v>
      </c>
      <c r="AS569" s="40">
        <f t="shared" si="123"/>
        <v>-4.5037626661177388E-3</v>
      </c>
      <c r="AU569" s="42">
        <f t="shared" si="124"/>
        <v>2.6351110533289527E-7</v>
      </c>
    </row>
    <row r="570" spans="2:47" x14ac:dyDescent="0.3">
      <c r="B570" s="6">
        <f t="shared" si="115"/>
        <v>2013</v>
      </c>
      <c r="C570" s="5">
        <v>41372</v>
      </c>
      <c r="D570" s="10">
        <v>1140.1300000000001</v>
      </c>
      <c r="E570" s="10">
        <f>VLOOKUP(C570,데이터!$N:$P,2,0)</f>
        <v>33.355350000000001</v>
      </c>
      <c r="F570" s="10">
        <f>VLOOKUP(C570,데이터!$N:$P,3,0)</f>
        <v>131.45160000000001</v>
      </c>
      <c r="H570" s="6">
        <f t="shared" si="121"/>
        <v>1.1522915869951185</v>
      </c>
      <c r="I570" s="6">
        <f t="shared" si="116"/>
        <v>1.288854898961671</v>
      </c>
      <c r="AM570" s="1">
        <f t="shared" si="117"/>
        <v>41372</v>
      </c>
      <c r="AN570" s="2">
        <f t="shared" si="118"/>
        <v>1140.1300000000001</v>
      </c>
      <c r="AO570" s="2">
        <f t="shared" si="119"/>
        <v>33.355350000000001</v>
      </c>
      <c r="AP570" s="2">
        <f t="shared" si="120"/>
        <v>131.45160000000001</v>
      </c>
      <c r="AR570" s="40">
        <f t="shared" si="122"/>
        <v>6.0636149472548251E-3</v>
      </c>
      <c r="AS570" s="40">
        <f t="shared" si="123"/>
        <v>6.7804632588961411E-3</v>
      </c>
      <c r="AU570" s="42">
        <f t="shared" si="124"/>
        <v>5.1387150190300533E-7</v>
      </c>
    </row>
    <row r="571" spans="2:47" x14ac:dyDescent="0.3">
      <c r="B571" s="6">
        <f t="shared" si="115"/>
        <v>2013</v>
      </c>
      <c r="C571" s="5">
        <v>41373</v>
      </c>
      <c r="D571" s="10">
        <v>1139.3</v>
      </c>
      <c r="E571" s="10">
        <f>VLOOKUP(C571,데이터!$N:$P,2,0)</f>
        <v>33.559780000000003</v>
      </c>
      <c r="F571" s="10">
        <f>VLOOKUP(C571,데이터!$N:$P,3,0)</f>
        <v>131.90600000000001</v>
      </c>
      <c r="H571" s="6">
        <f t="shared" si="121"/>
        <v>1.1593538114697353</v>
      </c>
      <c r="I571" s="6">
        <f t="shared" si="116"/>
        <v>1.2933101940367266</v>
      </c>
      <c r="AM571" s="1">
        <f t="shared" si="117"/>
        <v>41373</v>
      </c>
      <c r="AN571" s="2">
        <f t="shared" si="118"/>
        <v>1139.3</v>
      </c>
      <c r="AO571" s="2">
        <f t="shared" si="119"/>
        <v>33.559780000000003</v>
      </c>
      <c r="AP571" s="2">
        <f t="shared" si="120"/>
        <v>131.90600000000001</v>
      </c>
      <c r="AR571" s="40">
        <f t="shared" si="122"/>
        <v>6.1288518933244607E-3</v>
      </c>
      <c r="AS571" s="40">
        <f t="shared" si="123"/>
        <v>3.456785615389979E-3</v>
      </c>
      <c r="AU571" s="42">
        <f t="shared" si="124"/>
        <v>7.1399381936746346E-6</v>
      </c>
    </row>
    <row r="572" spans="2:47" x14ac:dyDescent="0.3">
      <c r="B572" s="6">
        <f t="shared" si="115"/>
        <v>2013</v>
      </c>
      <c r="C572" s="5">
        <v>41374</v>
      </c>
      <c r="D572" s="10">
        <v>1136.4000000000001</v>
      </c>
      <c r="E572" s="10">
        <f>VLOOKUP(C572,데이터!$N:$P,2,0)</f>
        <v>34.163724999999999</v>
      </c>
      <c r="F572" s="10">
        <f>VLOOKUP(C572,데이터!$N:$P,3,0)</f>
        <v>133.52170000000001</v>
      </c>
      <c r="H572" s="6">
        <f t="shared" si="121"/>
        <v>1.1802176531775201</v>
      </c>
      <c r="I572" s="6">
        <f t="shared" si="116"/>
        <v>1.309151787902852</v>
      </c>
      <c r="AM572" s="1">
        <f t="shared" si="117"/>
        <v>41374</v>
      </c>
      <c r="AN572" s="2">
        <f t="shared" si="118"/>
        <v>1136.4000000000001</v>
      </c>
      <c r="AO572" s="2">
        <f t="shared" si="119"/>
        <v>34.163724999999999</v>
      </c>
      <c r="AP572" s="2">
        <f t="shared" si="120"/>
        <v>133.52170000000001</v>
      </c>
      <c r="AR572" s="40">
        <f t="shared" si="122"/>
        <v>1.7996095326012096E-2</v>
      </c>
      <c r="AS572" s="40">
        <f t="shared" si="123"/>
        <v>1.2248874198292681E-2</v>
      </c>
      <c r="AU572" s="42">
        <f t="shared" si="124"/>
        <v>3.3030550690904424E-5</v>
      </c>
    </row>
    <row r="573" spans="2:47" x14ac:dyDescent="0.3">
      <c r="B573" s="6">
        <f t="shared" si="115"/>
        <v>2013</v>
      </c>
      <c r="C573" s="5">
        <v>41375</v>
      </c>
      <c r="D573" s="10">
        <v>1129.18</v>
      </c>
      <c r="E573" s="10">
        <f>VLOOKUP(C573,데이터!$N:$P,2,0)</f>
        <v>34.202910000000003</v>
      </c>
      <c r="F573" s="10">
        <f>VLOOKUP(C573,데이터!$N:$P,3,0)</f>
        <v>133.95920000000001</v>
      </c>
      <c r="H573" s="6">
        <f t="shared" si="121"/>
        <v>1.1815713354454742</v>
      </c>
      <c r="I573" s="6">
        <f t="shared" si="116"/>
        <v>1.3134413820827306</v>
      </c>
      <c r="AM573" s="1">
        <f t="shared" si="117"/>
        <v>41375</v>
      </c>
      <c r="AN573" s="2">
        <f t="shared" si="118"/>
        <v>1129.18</v>
      </c>
      <c r="AO573" s="2">
        <f t="shared" si="119"/>
        <v>34.202910000000003</v>
      </c>
      <c r="AP573" s="2">
        <f t="shared" si="120"/>
        <v>133.95920000000001</v>
      </c>
      <c r="AR573" s="40">
        <f t="shared" si="122"/>
        <v>1.1469768006855396E-3</v>
      </c>
      <c r="AS573" s="40">
        <f t="shared" si="123"/>
        <v>3.2766209537475888E-3</v>
      </c>
      <c r="AU573" s="42">
        <f t="shared" si="124"/>
        <v>4.5353842186713727E-6</v>
      </c>
    </row>
    <row r="574" spans="2:47" x14ac:dyDescent="0.3">
      <c r="B574" s="6">
        <f t="shared" si="115"/>
        <v>2013</v>
      </c>
      <c r="C574" s="5">
        <v>41376</v>
      </c>
      <c r="D574" s="10">
        <v>1129.1500000000001</v>
      </c>
      <c r="E574" s="10">
        <f>VLOOKUP(C574,데이터!$N:$P,2,0)</f>
        <v>34.086984999999999</v>
      </c>
      <c r="F574" s="10">
        <f>VLOOKUP(C574,데이터!$N:$P,3,0)</f>
        <v>133.6311</v>
      </c>
      <c r="H574" s="6">
        <f t="shared" si="121"/>
        <v>1.1775665985075494</v>
      </c>
      <c r="I574" s="6">
        <f t="shared" si="116"/>
        <v>1.3102244315674891</v>
      </c>
      <c r="AM574" s="1">
        <f t="shared" si="117"/>
        <v>41376</v>
      </c>
      <c r="AN574" s="2">
        <f t="shared" si="118"/>
        <v>1129.1500000000001</v>
      </c>
      <c r="AO574" s="2">
        <f t="shared" si="119"/>
        <v>34.086984999999999</v>
      </c>
      <c r="AP574" s="2">
        <f t="shared" si="120"/>
        <v>133.6311</v>
      </c>
      <c r="AR574" s="40">
        <f t="shared" si="122"/>
        <v>-3.3893314925543816E-3</v>
      </c>
      <c r="AS574" s="40">
        <f t="shared" si="123"/>
        <v>-2.4492532054536387E-3</v>
      </c>
      <c r="AU574" s="42">
        <f t="shared" si="124"/>
        <v>8.8374718587826683E-7</v>
      </c>
    </row>
    <row r="575" spans="2:47" x14ac:dyDescent="0.3">
      <c r="B575" s="6">
        <f t="shared" si="115"/>
        <v>2013</v>
      </c>
      <c r="C575" s="5">
        <v>41379</v>
      </c>
      <c r="D575" s="10">
        <v>1120.5</v>
      </c>
      <c r="E575" s="10">
        <f>VLOOKUP(C575,데이터!$N:$P,2,0)</f>
        <v>33.221289999999996</v>
      </c>
      <c r="F575" s="10">
        <f>VLOOKUP(C575,데이터!$N:$P,3,0)</f>
        <v>130.5326</v>
      </c>
      <c r="H575" s="6">
        <f t="shared" si="121"/>
        <v>1.1476603596162249</v>
      </c>
      <c r="I575" s="6">
        <f t="shared" si="116"/>
        <v>1.2798442999872517</v>
      </c>
      <c r="AM575" s="1">
        <f t="shared" si="117"/>
        <v>41379</v>
      </c>
      <c r="AN575" s="2">
        <f t="shared" si="118"/>
        <v>1120.5</v>
      </c>
      <c r="AO575" s="2">
        <f t="shared" si="119"/>
        <v>33.221289999999996</v>
      </c>
      <c r="AP575" s="2">
        <f t="shared" si="120"/>
        <v>130.5326</v>
      </c>
      <c r="AR575" s="40">
        <f t="shared" si="122"/>
        <v>-2.5396643322957546E-2</v>
      </c>
      <c r="AS575" s="40">
        <f t="shared" si="123"/>
        <v>-2.3186967704374228E-2</v>
      </c>
      <c r="AU575" s="42">
        <f t="shared" si="124"/>
        <v>4.8826663393615677E-6</v>
      </c>
    </row>
    <row r="576" spans="2:47" x14ac:dyDescent="0.3">
      <c r="B576" s="6">
        <f t="shared" si="115"/>
        <v>2013</v>
      </c>
      <c r="C576" s="5">
        <v>41380</v>
      </c>
      <c r="D576" s="10">
        <v>1115.18</v>
      </c>
      <c r="E576" s="10">
        <f>VLOOKUP(C576,데이터!$N:$P,2,0)</f>
        <v>33.734675000000003</v>
      </c>
      <c r="F576" s="10">
        <f>VLOOKUP(C576,데이터!$N:$P,3,0)</f>
        <v>132.4614</v>
      </c>
      <c r="H576" s="6">
        <f t="shared" si="121"/>
        <v>1.1653957219011206</v>
      </c>
      <c r="I576" s="6">
        <f t="shared" si="116"/>
        <v>1.2987557725681655</v>
      </c>
      <c r="AM576" s="1">
        <f t="shared" si="117"/>
        <v>41380</v>
      </c>
      <c r="AN576" s="2">
        <f t="shared" si="118"/>
        <v>1115.18</v>
      </c>
      <c r="AO576" s="2">
        <f t="shared" si="119"/>
        <v>33.734675000000003</v>
      </c>
      <c r="AP576" s="2">
        <f t="shared" si="120"/>
        <v>132.4614</v>
      </c>
      <c r="AR576" s="40">
        <f t="shared" si="122"/>
        <v>1.5453493828806897E-2</v>
      </c>
      <c r="AS576" s="40">
        <f t="shared" si="123"/>
        <v>1.4776385362736955E-2</v>
      </c>
      <c r="AU576" s="42">
        <f t="shared" si="124"/>
        <v>4.5847587482359012E-7</v>
      </c>
    </row>
    <row r="577" spans="2:47" x14ac:dyDescent="0.3">
      <c r="B577" s="6">
        <f t="shared" si="115"/>
        <v>2013</v>
      </c>
      <c r="C577" s="5">
        <v>41381</v>
      </c>
      <c r="D577" s="10">
        <v>1118.48</v>
      </c>
      <c r="E577" s="10">
        <f>VLOOKUP(C577,데이터!$N:$P,2,0)</f>
        <v>33.09104</v>
      </c>
      <c r="F577" s="10">
        <f>VLOOKUP(C577,데이터!$N:$P,3,0)</f>
        <v>130.52590000000001</v>
      </c>
      <c r="H577" s="6">
        <f t="shared" si="121"/>
        <v>1.1431607522307197</v>
      </c>
      <c r="I577" s="6">
        <f t="shared" si="116"/>
        <v>1.2797786079163826</v>
      </c>
      <c r="AM577" s="1">
        <f t="shared" si="117"/>
        <v>41381</v>
      </c>
      <c r="AN577" s="2">
        <f t="shared" si="118"/>
        <v>1118.48</v>
      </c>
      <c r="AO577" s="2">
        <f t="shared" si="119"/>
        <v>33.09104</v>
      </c>
      <c r="AP577" s="2">
        <f t="shared" si="120"/>
        <v>130.52590000000001</v>
      </c>
      <c r="AR577" s="40">
        <f t="shared" si="122"/>
        <v>-1.9079330095813973E-2</v>
      </c>
      <c r="AS577" s="40">
        <f t="shared" si="123"/>
        <v>-1.4611803891548703E-2</v>
      </c>
      <c r="AU577" s="42">
        <f t="shared" si="124"/>
        <v>1.9958790385796859E-5</v>
      </c>
    </row>
    <row r="578" spans="2:47" x14ac:dyDescent="0.3">
      <c r="B578" s="6">
        <f t="shared" ref="B578:B641" si="125">YEAR(C578)</f>
        <v>2013</v>
      </c>
      <c r="C578" s="5">
        <v>41382</v>
      </c>
      <c r="D578" s="10">
        <v>1123.9000000000001</v>
      </c>
      <c r="E578" s="10">
        <f>VLOOKUP(C578,데이터!$N:$P,2,0)</f>
        <v>32.738629999999993</v>
      </c>
      <c r="F578" s="10">
        <f>VLOOKUP(C578,데이터!$N:$P,3,0)</f>
        <v>129.70959999999999</v>
      </c>
      <c r="H578" s="6">
        <f t="shared" si="121"/>
        <v>1.1309864210312881</v>
      </c>
      <c r="I578" s="6">
        <f t="shared" si="116"/>
        <v>1.2717749605357314</v>
      </c>
      <c r="AM578" s="1">
        <f t="shared" si="117"/>
        <v>41382</v>
      </c>
      <c r="AN578" s="2">
        <f t="shared" si="118"/>
        <v>1123.9000000000001</v>
      </c>
      <c r="AO578" s="2">
        <f t="shared" si="119"/>
        <v>32.738629999999993</v>
      </c>
      <c r="AP578" s="2">
        <f t="shared" si="120"/>
        <v>129.70959999999999</v>
      </c>
      <c r="AR578" s="40">
        <f t="shared" si="122"/>
        <v>-1.064971061652964E-2</v>
      </c>
      <c r="AS578" s="40">
        <f t="shared" si="123"/>
        <v>-6.253931212119701E-3</v>
      </c>
      <c r="AU578" s="42">
        <f t="shared" si="124"/>
        <v>1.9322876572234594E-5</v>
      </c>
    </row>
    <row r="579" spans="2:47" x14ac:dyDescent="0.3">
      <c r="B579" s="6">
        <f t="shared" si="125"/>
        <v>2013</v>
      </c>
      <c r="C579" s="5">
        <v>41383</v>
      </c>
      <c r="D579" s="10">
        <v>1116.2</v>
      </c>
      <c r="E579" s="10">
        <f>VLOOKUP(C579,데이터!$N:$P,2,0)</f>
        <v>33.042605000000002</v>
      </c>
      <c r="F579" s="10">
        <f>VLOOKUP(C579,데이터!$N:$P,3,0)</f>
        <v>130.8373</v>
      </c>
      <c r="H579" s="6">
        <f t="shared" si="121"/>
        <v>1.1414875201100521</v>
      </c>
      <c r="I579" s="6">
        <f t="shared" ref="I579:I642" si="126">I578*(F579/F578)</f>
        <v>1.2828318184937866</v>
      </c>
      <c r="AM579" s="1">
        <f t="shared" ref="AM579:AM642" si="127">C579</f>
        <v>41383</v>
      </c>
      <c r="AN579" s="2">
        <f t="shared" ref="AN579:AN642" si="128">D579</f>
        <v>1116.2</v>
      </c>
      <c r="AO579" s="2">
        <f t="shared" ref="AO579:AO642" si="129">E579</f>
        <v>33.042605000000002</v>
      </c>
      <c r="AP579" s="2">
        <f t="shared" ref="AP579:AP642" si="130">F579</f>
        <v>130.8373</v>
      </c>
      <c r="AR579" s="40">
        <f t="shared" si="122"/>
        <v>9.2849028807866496E-3</v>
      </c>
      <c r="AS579" s="40">
        <f t="shared" si="123"/>
        <v>8.6940365246674922E-3</v>
      </c>
      <c r="AU579" s="42">
        <f t="shared" si="124"/>
        <v>3.491230507935309E-7</v>
      </c>
    </row>
    <row r="580" spans="2:47" x14ac:dyDescent="0.3">
      <c r="B580" s="6">
        <f t="shared" si="125"/>
        <v>2013</v>
      </c>
      <c r="C580" s="5">
        <v>41386</v>
      </c>
      <c r="D580" s="10">
        <v>1118.95</v>
      </c>
      <c r="E580" s="10">
        <f>VLOOKUP(C580,데이터!$N:$P,2,0)</f>
        <v>33.296529999999997</v>
      </c>
      <c r="F580" s="10">
        <f>VLOOKUP(C580,데이터!$N:$P,3,0)</f>
        <v>131.4179</v>
      </c>
      <c r="H580" s="6">
        <f t="shared" ref="H580:H643" si="131">H579*(E580/E579)</f>
        <v>1.150259595391161</v>
      </c>
      <c r="I580" s="6">
        <f t="shared" si="126"/>
        <v>1.2885244776499867</v>
      </c>
      <c r="AM580" s="1">
        <f t="shared" si="127"/>
        <v>41386</v>
      </c>
      <c r="AN580" s="2">
        <f t="shared" si="128"/>
        <v>1118.95</v>
      </c>
      <c r="AO580" s="2">
        <f t="shared" si="129"/>
        <v>33.296529999999997</v>
      </c>
      <c r="AP580" s="2">
        <f t="shared" si="130"/>
        <v>131.4179</v>
      </c>
      <c r="AR580" s="40">
        <f t="shared" ref="AR580:AR643" si="132">AO580/AO579-1</f>
        <v>7.6847754588356132E-3</v>
      </c>
      <c r="AS580" s="40">
        <f t="shared" ref="AS580:AS643" si="133">AP580/AP579-1</f>
        <v>4.4375724659557747E-3</v>
      </c>
      <c r="AU580" s="42">
        <f t="shared" ref="AU580:AU643" si="134">(AR580-AS580)^2</f>
        <v>1.054432727696778E-5</v>
      </c>
    </row>
    <row r="581" spans="2:47" x14ac:dyDescent="0.3">
      <c r="B581" s="6">
        <f t="shared" si="125"/>
        <v>2013</v>
      </c>
      <c r="C581" s="5">
        <v>41387</v>
      </c>
      <c r="D581" s="10">
        <v>1120.8499999999999</v>
      </c>
      <c r="E581" s="10">
        <f>VLOOKUP(C581,데이터!$N:$P,2,0)</f>
        <v>33.828780000000002</v>
      </c>
      <c r="F581" s="10">
        <f>VLOOKUP(C581,데이터!$N:$P,3,0)</f>
        <v>132.77269999999999</v>
      </c>
      <c r="H581" s="6">
        <f t="shared" si="131"/>
        <v>1.1686466666459419</v>
      </c>
      <c r="I581" s="6">
        <f t="shared" si="126"/>
        <v>1.3018080026668997</v>
      </c>
      <c r="AM581" s="1">
        <f t="shared" si="127"/>
        <v>41387</v>
      </c>
      <c r="AN581" s="2">
        <f t="shared" si="128"/>
        <v>1120.8499999999999</v>
      </c>
      <c r="AO581" s="2">
        <f t="shared" si="129"/>
        <v>33.828780000000002</v>
      </c>
      <c r="AP581" s="2">
        <f t="shared" si="130"/>
        <v>132.77269999999999</v>
      </c>
      <c r="AR581" s="40">
        <f t="shared" si="132"/>
        <v>1.598514920323546E-2</v>
      </c>
      <c r="AS581" s="40">
        <f t="shared" si="133"/>
        <v>1.0309097923494326E-2</v>
      </c>
      <c r="AU581" s="42">
        <f t="shared" si="134"/>
        <v>3.2217558130250973E-5</v>
      </c>
    </row>
    <row r="582" spans="2:47" x14ac:dyDescent="0.3">
      <c r="B582" s="6">
        <f t="shared" si="125"/>
        <v>2013</v>
      </c>
      <c r="C582" s="5">
        <v>41388</v>
      </c>
      <c r="D582" s="10">
        <v>1117.68</v>
      </c>
      <c r="E582" s="10">
        <f>VLOOKUP(C582,데이터!$N:$P,2,0)</f>
        <v>33.929474999999996</v>
      </c>
      <c r="F582" s="10">
        <f>VLOOKUP(C582,데이터!$N:$P,3,0)</f>
        <v>132.8569</v>
      </c>
      <c r="H582" s="6">
        <f t="shared" si="131"/>
        <v>1.1721252690696149</v>
      </c>
      <c r="I582" s="6">
        <f t="shared" si="126"/>
        <v>1.3026335657067758</v>
      </c>
      <c r="AM582" s="1">
        <f t="shared" si="127"/>
        <v>41388</v>
      </c>
      <c r="AN582" s="2">
        <f t="shared" si="128"/>
        <v>1117.68</v>
      </c>
      <c r="AO582" s="2">
        <f t="shared" si="129"/>
        <v>33.929474999999996</v>
      </c>
      <c r="AP582" s="2">
        <f t="shared" si="130"/>
        <v>132.8569</v>
      </c>
      <c r="AR582" s="40">
        <f t="shared" si="132"/>
        <v>2.9766074922001895E-3</v>
      </c>
      <c r="AS582" s="40">
        <f t="shared" si="133"/>
        <v>6.3416651163983317E-4</v>
      </c>
      <c r="AU582" s="42">
        <f t="shared" si="134"/>
        <v>5.4870297474085635E-6</v>
      </c>
    </row>
    <row r="583" spans="2:47" x14ac:dyDescent="0.3">
      <c r="B583" s="6">
        <f t="shared" si="125"/>
        <v>2013</v>
      </c>
      <c r="C583" s="5">
        <v>41389</v>
      </c>
      <c r="D583" s="10">
        <v>1112.1500000000001</v>
      </c>
      <c r="E583" s="10">
        <f>VLOOKUP(C583,데이터!$N:$P,2,0)</f>
        <v>34.190950000000001</v>
      </c>
      <c r="F583" s="10">
        <f>VLOOKUP(C583,데이터!$N:$P,3,0)</f>
        <v>133.3954</v>
      </c>
      <c r="H583" s="6">
        <f t="shared" si="131"/>
        <v>1.181158166122398</v>
      </c>
      <c r="I583" s="6">
        <f t="shared" si="126"/>
        <v>1.3079134433430377</v>
      </c>
      <c r="AM583" s="1">
        <f t="shared" si="127"/>
        <v>41389</v>
      </c>
      <c r="AN583" s="2">
        <f t="shared" si="128"/>
        <v>1112.1500000000001</v>
      </c>
      <c r="AO583" s="2">
        <f t="shared" si="129"/>
        <v>34.190950000000001</v>
      </c>
      <c r="AP583" s="2">
        <f t="shared" si="130"/>
        <v>133.3954</v>
      </c>
      <c r="AR583" s="40">
        <f t="shared" si="132"/>
        <v>7.7064263446458003E-3</v>
      </c>
      <c r="AS583" s="40">
        <f t="shared" si="133"/>
        <v>4.0532332155875928E-3</v>
      </c>
      <c r="AU583" s="42">
        <f t="shared" si="134"/>
        <v>1.3345820038198098E-5</v>
      </c>
    </row>
    <row r="584" spans="2:47" x14ac:dyDescent="0.3">
      <c r="B584" s="6">
        <f t="shared" si="125"/>
        <v>2013</v>
      </c>
      <c r="C584" s="5">
        <v>41390</v>
      </c>
      <c r="D584" s="10">
        <v>1111.9000000000001</v>
      </c>
      <c r="E584" s="10">
        <f>VLOOKUP(C584,데이터!$N:$P,2,0)</f>
        <v>34.013850000000005</v>
      </c>
      <c r="F584" s="10">
        <f>VLOOKUP(C584,데이터!$N:$P,3,0)</f>
        <v>133.15979999999999</v>
      </c>
      <c r="H584" s="6">
        <f t="shared" si="131"/>
        <v>1.1750400819153117</v>
      </c>
      <c r="I584" s="6">
        <f t="shared" si="126"/>
        <v>1.3056034355972563</v>
      </c>
      <c r="AM584" s="1">
        <f t="shared" si="127"/>
        <v>41390</v>
      </c>
      <c r="AN584" s="2">
        <f t="shared" si="128"/>
        <v>1111.9000000000001</v>
      </c>
      <c r="AO584" s="2">
        <f t="shared" si="129"/>
        <v>34.013850000000005</v>
      </c>
      <c r="AP584" s="2">
        <f t="shared" si="130"/>
        <v>133.15979999999999</v>
      </c>
      <c r="AR584" s="40">
        <f t="shared" si="132"/>
        <v>-5.1797332335017376E-3</v>
      </c>
      <c r="AS584" s="40">
        <f t="shared" si="133"/>
        <v>-1.7661778442135123E-3</v>
      </c>
      <c r="AU584" s="42">
        <f t="shared" si="134"/>
        <v>1.1652360395738688E-5</v>
      </c>
    </row>
    <row r="585" spans="2:47" x14ac:dyDescent="0.3">
      <c r="B585" s="6">
        <f t="shared" si="125"/>
        <v>2013</v>
      </c>
      <c r="C585" s="5">
        <v>41393</v>
      </c>
      <c r="D585" s="10">
        <v>1107.25</v>
      </c>
      <c r="E585" s="10">
        <f>VLOOKUP(C585,데이터!$N:$P,2,0)</f>
        <v>34.275885000000002</v>
      </c>
      <c r="F585" s="10">
        <f>VLOOKUP(C585,데이터!$N:$P,3,0)</f>
        <v>134.05179999999999</v>
      </c>
      <c r="H585" s="6">
        <f t="shared" si="131"/>
        <v>1.1840923246889077</v>
      </c>
      <c r="I585" s="6">
        <f t="shared" si="126"/>
        <v>1.3143493053308601</v>
      </c>
      <c r="AM585" s="1">
        <f t="shared" si="127"/>
        <v>41393</v>
      </c>
      <c r="AN585" s="2">
        <f t="shared" si="128"/>
        <v>1107.25</v>
      </c>
      <c r="AO585" s="2">
        <f t="shared" si="129"/>
        <v>34.275885000000002</v>
      </c>
      <c r="AP585" s="2">
        <f t="shared" si="130"/>
        <v>134.05179999999999</v>
      </c>
      <c r="AR585" s="40">
        <f t="shared" si="132"/>
        <v>7.7037736098677367E-3</v>
      </c>
      <c r="AS585" s="40">
        <f t="shared" si="133"/>
        <v>6.6987183819740004E-3</v>
      </c>
      <c r="AU585" s="42">
        <f t="shared" si="134"/>
        <v>1.0101360111165303E-6</v>
      </c>
    </row>
    <row r="586" spans="2:47" x14ac:dyDescent="0.3">
      <c r="B586" s="6">
        <f t="shared" si="125"/>
        <v>2013</v>
      </c>
      <c r="C586" s="5">
        <v>41394</v>
      </c>
      <c r="D586" s="10">
        <v>1101.0999999999999</v>
      </c>
      <c r="E586" s="10">
        <f>VLOOKUP(C586,데이터!$N:$P,2,0)</f>
        <v>34.44999</v>
      </c>
      <c r="F586" s="10">
        <f>VLOOKUP(C586,데이터!$N:$P,3,0)</f>
        <v>134.3716</v>
      </c>
      <c r="H586" s="6">
        <f t="shared" si="131"/>
        <v>1.1901069438355749</v>
      </c>
      <c r="I586" s="6">
        <f t="shared" si="126"/>
        <v>1.3174848761165179</v>
      </c>
      <c r="AM586" s="1">
        <f t="shared" si="127"/>
        <v>41394</v>
      </c>
      <c r="AN586" s="2">
        <f t="shared" si="128"/>
        <v>1101.0999999999999</v>
      </c>
      <c r="AO586" s="2">
        <f t="shared" si="129"/>
        <v>34.44999</v>
      </c>
      <c r="AP586" s="2">
        <f t="shared" si="130"/>
        <v>134.3716</v>
      </c>
      <c r="AR586" s="40">
        <f t="shared" si="132"/>
        <v>5.0795187345271664E-3</v>
      </c>
      <c r="AS586" s="40">
        <f t="shared" si="133"/>
        <v>2.3856449521753031E-3</v>
      </c>
      <c r="AU586" s="42">
        <f t="shared" si="134"/>
        <v>7.256955955242734E-6</v>
      </c>
    </row>
    <row r="587" spans="2:47" x14ac:dyDescent="0.3">
      <c r="B587" s="6">
        <f t="shared" si="125"/>
        <v>2013</v>
      </c>
      <c r="C587" s="5">
        <v>41395</v>
      </c>
      <c r="D587" s="10">
        <v>1101.95</v>
      </c>
      <c r="E587" s="10">
        <f>VLOOKUP(C587,데이터!$N:$P,2,0)</f>
        <v>34.114064999999997</v>
      </c>
      <c r="F587" s="10">
        <f>VLOOKUP(C587,데이터!$N:$P,3,0)</f>
        <v>133.1935</v>
      </c>
      <c r="H587" s="6">
        <f t="shared" si="131"/>
        <v>1.1785021022925739</v>
      </c>
      <c r="I587" s="6">
        <f t="shared" si="126"/>
        <v>1.3059338569089407</v>
      </c>
      <c r="AM587" s="1">
        <f t="shared" si="127"/>
        <v>41395</v>
      </c>
      <c r="AN587" s="2">
        <f t="shared" si="128"/>
        <v>1101.95</v>
      </c>
      <c r="AO587" s="2">
        <f t="shared" si="129"/>
        <v>34.114064999999997</v>
      </c>
      <c r="AP587" s="2">
        <f t="shared" si="130"/>
        <v>133.1935</v>
      </c>
      <c r="AR587" s="40">
        <f t="shared" si="132"/>
        <v>-9.7510913646129405E-3</v>
      </c>
      <c r="AS587" s="40">
        <f t="shared" si="133"/>
        <v>-8.7674776515275221E-3</v>
      </c>
      <c r="AU587" s="42">
        <f t="shared" si="134"/>
        <v>9.6749593656968358E-7</v>
      </c>
    </row>
    <row r="588" spans="2:47" x14ac:dyDescent="0.3">
      <c r="B588" s="6">
        <f t="shared" si="125"/>
        <v>2013</v>
      </c>
      <c r="C588" s="5">
        <v>41396</v>
      </c>
      <c r="D588" s="10">
        <v>1101.53</v>
      </c>
      <c r="E588" s="10">
        <f>VLOOKUP(C588,데이터!$N:$P,2,0)</f>
        <v>34.566545000000005</v>
      </c>
      <c r="F588" s="10">
        <f>VLOOKUP(C588,데이터!$N:$P,3,0)</f>
        <v>134.43049999999999</v>
      </c>
      <c r="H588" s="6">
        <f t="shared" si="131"/>
        <v>1.1941334447094143</v>
      </c>
      <c r="I588" s="6">
        <f t="shared" si="126"/>
        <v>1.318062378052963</v>
      </c>
      <c r="AM588" s="1">
        <f t="shared" si="127"/>
        <v>41396</v>
      </c>
      <c r="AN588" s="2">
        <f t="shared" si="128"/>
        <v>1101.53</v>
      </c>
      <c r="AO588" s="2">
        <f t="shared" si="129"/>
        <v>34.566545000000005</v>
      </c>
      <c r="AP588" s="2">
        <f t="shared" si="130"/>
        <v>134.43049999999999</v>
      </c>
      <c r="AR588" s="40">
        <f t="shared" si="132"/>
        <v>1.3263737405671439E-2</v>
      </c>
      <c r="AS588" s="40">
        <f t="shared" si="133"/>
        <v>9.2872399929424532E-3</v>
      </c>
      <c r="AU588" s="42">
        <f t="shared" si="134"/>
        <v>1.5812531673440314E-5</v>
      </c>
    </row>
    <row r="589" spans="2:47" x14ac:dyDescent="0.3">
      <c r="B589" s="6">
        <f t="shared" si="125"/>
        <v>2013</v>
      </c>
      <c r="C589" s="5">
        <v>41397</v>
      </c>
      <c r="D589" s="10">
        <v>1097.5</v>
      </c>
      <c r="E589" s="10">
        <f>VLOOKUP(C589,데이터!$N:$P,2,0)</f>
        <v>34.925040000000003</v>
      </c>
      <c r="F589" s="10">
        <f>VLOOKUP(C589,데이터!$N:$P,3,0)</f>
        <v>135.792</v>
      </c>
      <c r="H589" s="6">
        <f t="shared" si="131"/>
        <v>1.2065179878930359</v>
      </c>
      <c r="I589" s="6">
        <f t="shared" si="126"/>
        <v>1.3314115951407455</v>
      </c>
      <c r="AM589" s="1">
        <f t="shared" si="127"/>
        <v>41397</v>
      </c>
      <c r="AN589" s="2">
        <f t="shared" si="128"/>
        <v>1097.5</v>
      </c>
      <c r="AO589" s="2">
        <f t="shared" si="129"/>
        <v>34.925040000000003</v>
      </c>
      <c r="AP589" s="2">
        <f t="shared" si="130"/>
        <v>135.792</v>
      </c>
      <c r="AR589" s="40">
        <f t="shared" si="132"/>
        <v>1.0371155115444619E-2</v>
      </c>
      <c r="AS589" s="40">
        <f t="shared" si="133"/>
        <v>1.0127909960909287E-2</v>
      </c>
      <c r="AU589" s="42">
        <f t="shared" si="134"/>
        <v>5.9168205204917552E-8</v>
      </c>
    </row>
    <row r="590" spans="2:47" x14ac:dyDescent="0.3">
      <c r="B590" s="6">
        <f t="shared" si="125"/>
        <v>2013</v>
      </c>
      <c r="C590" s="5">
        <v>41400</v>
      </c>
      <c r="D590" s="10">
        <v>1094.45</v>
      </c>
      <c r="E590" s="10">
        <f>VLOOKUP(C590,데이터!$N:$P,2,0)</f>
        <v>35.050364999999999</v>
      </c>
      <c r="F590" s="10">
        <f>VLOOKUP(C590,데이터!$N:$P,3,0)</f>
        <v>136.1387</v>
      </c>
      <c r="H590" s="6">
        <f t="shared" si="131"/>
        <v>1.2108474565731775</v>
      </c>
      <c r="I590" s="6">
        <f t="shared" si="126"/>
        <v>1.3348109146885487</v>
      </c>
      <c r="AM590" s="1">
        <f t="shared" si="127"/>
        <v>41400</v>
      </c>
      <c r="AN590" s="2">
        <f t="shared" si="128"/>
        <v>1094.45</v>
      </c>
      <c r="AO590" s="2">
        <f t="shared" si="129"/>
        <v>35.050364999999999</v>
      </c>
      <c r="AP590" s="2">
        <f t="shared" si="130"/>
        <v>136.1387</v>
      </c>
      <c r="AR590" s="40">
        <f t="shared" si="132"/>
        <v>3.5883996124270734E-3</v>
      </c>
      <c r="AS590" s="40">
        <f t="shared" si="133"/>
        <v>2.5531695534346532E-3</v>
      </c>
      <c r="AU590" s="42">
        <f t="shared" si="134"/>
        <v>1.0717012750414497E-6</v>
      </c>
    </row>
    <row r="591" spans="2:47" x14ac:dyDescent="0.3">
      <c r="B591" s="6">
        <f t="shared" si="125"/>
        <v>2013</v>
      </c>
      <c r="C591" s="5">
        <v>41401</v>
      </c>
      <c r="D591" s="10">
        <v>1091.6500000000001</v>
      </c>
      <c r="E591" s="10">
        <f>VLOOKUP(C591,데이터!$N:$P,2,0)</f>
        <v>35.127749999999999</v>
      </c>
      <c r="F591" s="10">
        <f>VLOOKUP(C591,데이터!$N:$P,3,0)</f>
        <v>136.8287</v>
      </c>
      <c r="H591" s="6">
        <f t="shared" si="131"/>
        <v>1.213520793368013</v>
      </c>
      <c r="I591" s="6">
        <f t="shared" si="126"/>
        <v>1.3415762175093857</v>
      </c>
      <c r="AM591" s="1">
        <f t="shared" si="127"/>
        <v>41401</v>
      </c>
      <c r="AN591" s="2">
        <f t="shared" si="128"/>
        <v>1091.6500000000001</v>
      </c>
      <c r="AO591" s="2">
        <f t="shared" si="129"/>
        <v>35.127749999999999</v>
      </c>
      <c r="AP591" s="2">
        <f t="shared" si="130"/>
        <v>136.8287</v>
      </c>
      <c r="AR591" s="40">
        <f t="shared" si="132"/>
        <v>2.2078229427853202E-3</v>
      </c>
      <c r="AS591" s="40">
        <f t="shared" si="133"/>
        <v>5.0683604294736728E-3</v>
      </c>
      <c r="AU591" s="42">
        <f t="shared" si="134"/>
        <v>8.1826747127493169E-6</v>
      </c>
    </row>
    <row r="592" spans="2:47" x14ac:dyDescent="0.3">
      <c r="B592" s="6">
        <f t="shared" si="125"/>
        <v>2013</v>
      </c>
      <c r="C592" s="5">
        <v>41402</v>
      </c>
      <c r="D592" s="10">
        <v>1086.8</v>
      </c>
      <c r="E592" s="10">
        <f>VLOOKUP(C592,데이터!$N:$P,2,0)</f>
        <v>35.33061</v>
      </c>
      <c r="F592" s="10">
        <f>VLOOKUP(C592,데이터!$N:$P,3,0)</f>
        <v>137.45150000000001</v>
      </c>
      <c r="H592" s="6">
        <f t="shared" si="131"/>
        <v>1.2205287807324938</v>
      </c>
      <c r="I592" s="6">
        <f t="shared" si="126"/>
        <v>1.3476826386641938</v>
      </c>
      <c r="AM592" s="1">
        <f t="shared" si="127"/>
        <v>41402</v>
      </c>
      <c r="AN592" s="2">
        <f t="shared" si="128"/>
        <v>1086.8</v>
      </c>
      <c r="AO592" s="2">
        <f t="shared" si="129"/>
        <v>35.33061</v>
      </c>
      <c r="AP592" s="2">
        <f t="shared" si="130"/>
        <v>137.45150000000001</v>
      </c>
      <c r="AR592" s="40">
        <f t="shared" si="132"/>
        <v>5.7749215363922524E-3</v>
      </c>
      <c r="AS592" s="40">
        <f t="shared" si="133"/>
        <v>4.551676658478998E-3</v>
      </c>
      <c r="AU592" s="42">
        <f t="shared" si="134"/>
        <v>1.4963280313410124E-6</v>
      </c>
    </row>
    <row r="593" spans="2:47" x14ac:dyDescent="0.3">
      <c r="B593" s="6">
        <f t="shared" si="125"/>
        <v>2013</v>
      </c>
      <c r="C593" s="5">
        <v>41403</v>
      </c>
      <c r="D593" s="10">
        <v>1091.28</v>
      </c>
      <c r="E593" s="10">
        <f>VLOOKUP(C593,데이터!$N:$P,2,0)</f>
        <v>35.305884999999996</v>
      </c>
      <c r="F593" s="10">
        <f>VLOOKUP(C593,데이터!$N:$P,3,0)</f>
        <v>137.0652</v>
      </c>
      <c r="H593" s="6">
        <f t="shared" si="131"/>
        <v>1.2196746326126733</v>
      </c>
      <c r="I593" s="6">
        <f t="shared" si="126"/>
        <v>1.3438950495631947</v>
      </c>
      <c r="AM593" s="1">
        <f t="shared" si="127"/>
        <v>41403</v>
      </c>
      <c r="AN593" s="2">
        <f t="shared" si="128"/>
        <v>1091.28</v>
      </c>
      <c r="AO593" s="2">
        <f t="shared" si="129"/>
        <v>35.305884999999996</v>
      </c>
      <c r="AP593" s="2">
        <f t="shared" si="130"/>
        <v>137.0652</v>
      </c>
      <c r="AR593" s="40">
        <f t="shared" si="132"/>
        <v>-6.9981808975283499E-4</v>
      </c>
      <c r="AS593" s="40">
        <f t="shared" si="133"/>
        <v>-2.810445866360145E-3</v>
      </c>
      <c r="AU593" s="42">
        <f t="shared" si="134"/>
        <v>4.4547496113863169E-6</v>
      </c>
    </row>
    <row r="594" spans="2:47" x14ac:dyDescent="0.3">
      <c r="B594" s="6">
        <f t="shared" si="125"/>
        <v>2013</v>
      </c>
      <c r="C594" s="5">
        <v>41404</v>
      </c>
      <c r="D594" s="10">
        <v>1106.33</v>
      </c>
      <c r="E594" s="10">
        <f>VLOOKUP(C594,데이터!$N:$P,2,0)</f>
        <v>35.54316</v>
      </c>
      <c r="F594" s="10">
        <f>VLOOKUP(C594,데이터!$N:$P,3,0)</f>
        <v>137.5104</v>
      </c>
      <c r="H594" s="6">
        <f t="shared" si="131"/>
        <v>1.2278715181588982</v>
      </c>
      <c r="I594" s="6">
        <f t="shared" si="126"/>
        <v>1.3482601406006394</v>
      </c>
      <c r="AM594" s="1">
        <f t="shared" si="127"/>
        <v>41404</v>
      </c>
      <c r="AN594" s="2">
        <f t="shared" si="128"/>
        <v>1106.33</v>
      </c>
      <c r="AO594" s="2">
        <f t="shared" si="129"/>
        <v>35.54316</v>
      </c>
      <c r="AP594" s="2">
        <f t="shared" si="130"/>
        <v>137.5104</v>
      </c>
      <c r="AR594" s="40">
        <f t="shared" si="132"/>
        <v>6.7205509789658446E-3</v>
      </c>
      <c r="AS594" s="40">
        <f t="shared" si="133"/>
        <v>3.2480892305268849E-3</v>
      </c>
      <c r="AU594" s="42">
        <f t="shared" si="134"/>
        <v>1.2057990594371757E-5</v>
      </c>
    </row>
    <row r="595" spans="2:47" x14ac:dyDescent="0.3">
      <c r="B595" s="6">
        <f t="shared" si="125"/>
        <v>2013</v>
      </c>
      <c r="C595" s="5">
        <v>41407</v>
      </c>
      <c r="D595" s="10">
        <v>1111.4000000000001</v>
      </c>
      <c r="E595" s="10">
        <f>VLOOKUP(C595,데이터!$N:$P,2,0)</f>
        <v>35.585389999999997</v>
      </c>
      <c r="F595" s="10">
        <f>VLOOKUP(C595,데이터!$N:$P,3,0)</f>
        <v>137.6198</v>
      </c>
      <c r="H595" s="6">
        <f t="shared" si="131"/>
        <v>1.2293303927837724</v>
      </c>
      <c r="I595" s="6">
        <f t="shared" si="126"/>
        <v>1.3493327842652763</v>
      </c>
      <c r="AM595" s="1">
        <f t="shared" si="127"/>
        <v>41407</v>
      </c>
      <c r="AN595" s="2">
        <f t="shared" si="128"/>
        <v>1111.4000000000001</v>
      </c>
      <c r="AO595" s="2">
        <f t="shared" si="129"/>
        <v>35.585389999999997</v>
      </c>
      <c r="AP595" s="2">
        <f t="shared" si="130"/>
        <v>137.6198</v>
      </c>
      <c r="AR595" s="40">
        <f t="shared" si="132"/>
        <v>1.1881329628540271E-3</v>
      </c>
      <c r="AS595" s="40">
        <f t="shared" si="133"/>
        <v>7.9557618914627426E-4</v>
      </c>
      <c r="AU595" s="42">
        <f t="shared" si="134"/>
        <v>1.541008205838399E-7</v>
      </c>
    </row>
    <row r="596" spans="2:47" x14ac:dyDescent="0.3">
      <c r="B596" s="6">
        <f t="shared" si="125"/>
        <v>2013</v>
      </c>
      <c r="C596" s="5">
        <v>41408</v>
      </c>
      <c r="D596" s="10">
        <v>1106.55</v>
      </c>
      <c r="E596" s="10">
        <f>VLOOKUP(C596,데이터!$N:$P,2,0)</f>
        <v>36.000844999999998</v>
      </c>
      <c r="F596" s="10">
        <f>VLOOKUP(C596,데이터!$N:$P,3,0)</f>
        <v>139.0419</v>
      </c>
      <c r="H596" s="6">
        <f t="shared" si="131"/>
        <v>1.2436826721415084</v>
      </c>
      <c r="I596" s="6">
        <f t="shared" si="126"/>
        <v>1.3632761714268886</v>
      </c>
      <c r="AM596" s="1">
        <f t="shared" si="127"/>
        <v>41408</v>
      </c>
      <c r="AN596" s="2">
        <f t="shared" si="128"/>
        <v>1106.55</v>
      </c>
      <c r="AO596" s="2">
        <f t="shared" si="129"/>
        <v>36.000844999999998</v>
      </c>
      <c r="AP596" s="2">
        <f t="shared" si="130"/>
        <v>139.0419</v>
      </c>
      <c r="AR596" s="40">
        <f t="shared" si="132"/>
        <v>1.1674875559885667E-2</v>
      </c>
      <c r="AS596" s="40">
        <f t="shared" si="133"/>
        <v>1.0333542121119255E-2</v>
      </c>
      <c r="AU596" s="42">
        <f t="shared" si="134"/>
        <v>1.7991753939529284E-6</v>
      </c>
    </row>
    <row r="597" spans="2:47" x14ac:dyDescent="0.3">
      <c r="B597" s="6">
        <f t="shared" si="125"/>
        <v>2013</v>
      </c>
      <c r="C597" s="5">
        <v>41409</v>
      </c>
      <c r="D597" s="10">
        <v>1114.68</v>
      </c>
      <c r="E597" s="10">
        <f>VLOOKUP(C597,데이터!$N:$P,2,0)</f>
        <v>36.200470000000003</v>
      </c>
      <c r="F597" s="10">
        <f>VLOOKUP(C597,데이터!$N:$P,3,0)</f>
        <v>139.7867</v>
      </c>
      <c r="H597" s="6">
        <f t="shared" si="131"/>
        <v>1.2505789034223647</v>
      </c>
      <c r="I597" s="6">
        <f t="shared" si="126"/>
        <v>1.3705787765587139</v>
      </c>
      <c r="AM597" s="1">
        <f t="shared" si="127"/>
        <v>41409</v>
      </c>
      <c r="AN597" s="2">
        <f t="shared" si="128"/>
        <v>1114.68</v>
      </c>
      <c r="AO597" s="2">
        <f t="shared" si="129"/>
        <v>36.200470000000003</v>
      </c>
      <c r="AP597" s="2">
        <f t="shared" si="130"/>
        <v>139.7867</v>
      </c>
      <c r="AR597" s="40">
        <f t="shared" si="132"/>
        <v>5.5450087352117983E-3</v>
      </c>
      <c r="AS597" s="40">
        <f t="shared" si="133"/>
        <v>5.3566586762694435E-3</v>
      </c>
      <c r="AU597" s="42">
        <f t="shared" si="134"/>
        <v>3.5475744703588524E-8</v>
      </c>
    </row>
    <row r="598" spans="2:47" x14ac:dyDescent="0.3">
      <c r="B598" s="6">
        <f t="shared" si="125"/>
        <v>2013</v>
      </c>
      <c r="C598" s="5">
        <v>41410</v>
      </c>
      <c r="D598" s="10">
        <v>1116.5</v>
      </c>
      <c r="E598" s="10">
        <f>VLOOKUP(C598,데이터!$N:$P,2,0)</f>
        <v>35.952024999999999</v>
      </c>
      <c r="F598" s="10">
        <f>VLOOKUP(C598,데이터!$N:$P,3,0)</f>
        <v>139.1345</v>
      </c>
      <c r="H598" s="6">
        <f t="shared" si="131"/>
        <v>1.2419961398377821</v>
      </c>
      <c r="I598" s="6">
        <f t="shared" si="126"/>
        <v>1.3641840946750183</v>
      </c>
      <c r="AM598" s="1">
        <f t="shared" si="127"/>
        <v>41410</v>
      </c>
      <c r="AN598" s="2">
        <f t="shared" si="128"/>
        <v>1116.5</v>
      </c>
      <c r="AO598" s="2">
        <f t="shared" si="129"/>
        <v>35.952024999999999</v>
      </c>
      <c r="AP598" s="2">
        <f t="shared" si="130"/>
        <v>139.1345</v>
      </c>
      <c r="AR598" s="40">
        <f t="shared" si="132"/>
        <v>-6.8630324412916055E-3</v>
      </c>
      <c r="AS598" s="40">
        <f t="shared" si="133"/>
        <v>-4.6656799252002834E-3</v>
      </c>
      <c r="AU598" s="42">
        <f t="shared" si="134"/>
        <v>4.8283580799728642E-6</v>
      </c>
    </row>
    <row r="599" spans="2:47" x14ac:dyDescent="0.3">
      <c r="B599" s="6">
        <f t="shared" si="125"/>
        <v>2013</v>
      </c>
      <c r="C599" s="5">
        <v>41411</v>
      </c>
      <c r="D599" s="10">
        <v>1116.5</v>
      </c>
      <c r="E599" s="10">
        <f>VLOOKUP(C599,데이터!$N:$P,2,0)</f>
        <v>36.355715000000004</v>
      </c>
      <c r="F599" s="10">
        <f>VLOOKUP(C599,데이터!$N:$P,3,0)</f>
        <v>140.48089999999999</v>
      </c>
      <c r="H599" s="6">
        <f t="shared" si="131"/>
        <v>1.2559419863287968</v>
      </c>
      <c r="I599" s="6">
        <f t="shared" si="126"/>
        <v>1.3773852594836777</v>
      </c>
      <c r="AM599" s="1">
        <f t="shared" si="127"/>
        <v>41411</v>
      </c>
      <c r="AN599" s="2">
        <f t="shared" si="128"/>
        <v>1116.5</v>
      </c>
      <c r="AO599" s="2">
        <f t="shared" si="129"/>
        <v>36.355715000000004</v>
      </c>
      <c r="AP599" s="2">
        <f t="shared" si="130"/>
        <v>140.48089999999999</v>
      </c>
      <c r="AR599" s="40">
        <f t="shared" si="132"/>
        <v>1.1228574746485309E-2</v>
      </c>
      <c r="AS599" s="40">
        <f t="shared" si="133"/>
        <v>9.676967251113E-3</v>
      </c>
      <c r="AU599" s="42">
        <f t="shared" si="134"/>
        <v>2.4074858196955302E-6</v>
      </c>
    </row>
    <row r="600" spans="2:47" x14ac:dyDescent="0.3">
      <c r="B600" s="6">
        <f t="shared" si="125"/>
        <v>2013</v>
      </c>
      <c r="C600" s="5">
        <v>41414</v>
      </c>
      <c r="D600" s="10">
        <v>1116.68</v>
      </c>
      <c r="E600" s="10">
        <f>VLOOKUP(C600,데이터!$N:$P,2,0)</f>
        <v>36.433895</v>
      </c>
      <c r="F600" s="10">
        <f>VLOOKUP(C600,데이터!$N:$P,3,0)</f>
        <v>140.4725</v>
      </c>
      <c r="H600" s="6">
        <f t="shared" si="131"/>
        <v>1.2586427871380004</v>
      </c>
      <c r="I600" s="6">
        <f t="shared" si="126"/>
        <v>1.3773028992754242</v>
      </c>
      <c r="AM600" s="1">
        <f t="shared" si="127"/>
        <v>41414</v>
      </c>
      <c r="AN600" s="2">
        <f t="shared" si="128"/>
        <v>1116.68</v>
      </c>
      <c r="AO600" s="2">
        <f t="shared" si="129"/>
        <v>36.433895</v>
      </c>
      <c r="AP600" s="2">
        <f t="shared" si="130"/>
        <v>140.4725</v>
      </c>
      <c r="AR600" s="40">
        <f t="shared" si="132"/>
        <v>2.1504184417771022E-3</v>
      </c>
      <c r="AS600" s="40">
        <f t="shared" si="133"/>
        <v>-5.9794605529961409E-5</v>
      </c>
      <c r="AU600" s="42">
        <f t="shared" si="134"/>
        <v>4.8850417144863758E-6</v>
      </c>
    </row>
    <row r="601" spans="2:47" x14ac:dyDescent="0.3">
      <c r="B601" s="6">
        <f t="shared" si="125"/>
        <v>2013</v>
      </c>
      <c r="C601" s="5">
        <v>41415</v>
      </c>
      <c r="D601" s="10">
        <v>1110.7</v>
      </c>
      <c r="E601" s="10">
        <f>VLOOKUP(C601,데이터!$N:$P,2,0)</f>
        <v>36.477860000000007</v>
      </c>
      <c r="F601" s="10">
        <f>VLOOKUP(C601,데이터!$N:$P,3,0)</f>
        <v>140.67449999999999</v>
      </c>
      <c r="H601" s="6">
        <f t="shared" si="131"/>
        <v>1.2601615989514652</v>
      </c>
      <c r="I601" s="6">
        <f t="shared" si="126"/>
        <v>1.379283466188191</v>
      </c>
      <c r="AM601" s="1">
        <f t="shared" si="127"/>
        <v>41415</v>
      </c>
      <c r="AN601" s="2">
        <f t="shared" si="128"/>
        <v>1110.7</v>
      </c>
      <c r="AO601" s="2">
        <f t="shared" si="129"/>
        <v>36.477860000000007</v>
      </c>
      <c r="AP601" s="2">
        <f t="shared" si="130"/>
        <v>140.67449999999999</v>
      </c>
      <c r="AR601" s="40">
        <f t="shared" si="132"/>
        <v>1.2067060082379122E-3</v>
      </c>
      <c r="AS601" s="40">
        <f t="shared" si="133"/>
        <v>1.4380038797630057E-3</v>
      </c>
      <c r="AU601" s="42">
        <f t="shared" si="134"/>
        <v>5.3498705372038665E-8</v>
      </c>
    </row>
    <row r="602" spans="2:47" x14ac:dyDescent="0.3">
      <c r="B602" s="6">
        <f t="shared" si="125"/>
        <v>2013</v>
      </c>
      <c r="C602" s="5">
        <v>41416</v>
      </c>
      <c r="D602" s="10">
        <v>1113.9000000000001</v>
      </c>
      <c r="E602" s="10">
        <f>VLOOKUP(C602,데이터!$N:$P,2,0)</f>
        <v>36.036985000000001</v>
      </c>
      <c r="F602" s="10">
        <f>VLOOKUP(C602,데이터!$N:$P,3,0)</f>
        <v>139.631</v>
      </c>
      <c r="H602" s="6">
        <f t="shared" si="131"/>
        <v>1.2449311620525425</v>
      </c>
      <c r="I602" s="6">
        <f t="shared" si="126"/>
        <v>1.3690521712700119</v>
      </c>
      <c r="AM602" s="1">
        <f t="shared" si="127"/>
        <v>41416</v>
      </c>
      <c r="AN602" s="2">
        <f t="shared" si="128"/>
        <v>1113.9000000000001</v>
      </c>
      <c r="AO602" s="2">
        <f t="shared" si="129"/>
        <v>36.036985000000001</v>
      </c>
      <c r="AP602" s="2">
        <f t="shared" si="130"/>
        <v>139.631</v>
      </c>
      <c r="AR602" s="40">
        <f t="shared" si="132"/>
        <v>-1.208609825247442E-2</v>
      </c>
      <c r="AS602" s="40">
        <f t="shared" si="133"/>
        <v>-7.4178333670992247E-3</v>
      </c>
      <c r="AU602" s="42">
        <f t="shared" si="134"/>
        <v>2.1792697040027085E-5</v>
      </c>
    </row>
    <row r="603" spans="2:47" x14ac:dyDescent="0.3">
      <c r="B603" s="6">
        <f t="shared" si="125"/>
        <v>2013</v>
      </c>
      <c r="C603" s="5">
        <v>41417</v>
      </c>
      <c r="D603" s="10">
        <v>1128.55</v>
      </c>
      <c r="E603" s="10">
        <f>VLOOKUP(C603,데이터!$N:$P,2,0)</f>
        <v>35.965319999999998</v>
      </c>
      <c r="F603" s="10">
        <f>VLOOKUP(C603,데이터!$N:$P,3,0)</f>
        <v>139.22710000000001</v>
      </c>
      <c r="H603" s="6">
        <f t="shared" si="131"/>
        <v>1.2424554279774389</v>
      </c>
      <c r="I603" s="6">
        <f t="shared" si="126"/>
        <v>1.365092017923148</v>
      </c>
      <c r="AM603" s="1">
        <f t="shared" si="127"/>
        <v>41417</v>
      </c>
      <c r="AN603" s="2">
        <f t="shared" si="128"/>
        <v>1128.55</v>
      </c>
      <c r="AO603" s="2">
        <f t="shared" si="129"/>
        <v>35.965319999999998</v>
      </c>
      <c r="AP603" s="2">
        <f t="shared" si="130"/>
        <v>139.22710000000001</v>
      </c>
      <c r="AR603" s="40">
        <f t="shared" si="132"/>
        <v>-1.9886513813517359E-3</v>
      </c>
      <c r="AS603" s="40">
        <f t="shared" si="133"/>
        <v>-2.8926241307445366E-3</v>
      </c>
      <c r="AU603" s="42">
        <f t="shared" si="134"/>
        <v>8.1716673164477927E-7</v>
      </c>
    </row>
    <row r="604" spans="2:47" x14ac:dyDescent="0.3">
      <c r="B604" s="6">
        <f t="shared" si="125"/>
        <v>2013</v>
      </c>
      <c r="C604" s="5">
        <v>41418</v>
      </c>
      <c r="D604" s="10">
        <v>1127.1300000000001</v>
      </c>
      <c r="E604" s="10">
        <f>VLOOKUP(C604,데이터!$N:$P,2,0)</f>
        <v>35.861220000000003</v>
      </c>
      <c r="F604" s="10">
        <f>VLOOKUP(C604,데이터!$N:$P,3,0)</f>
        <v>139.10759999999999</v>
      </c>
      <c r="H604" s="6">
        <f t="shared" si="131"/>
        <v>1.238859196662037</v>
      </c>
      <c r="I604" s="6">
        <f t="shared" si="126"/>
        <v>1.3639203459128724</v>
      </c>
      <c r="AM604" s="1">
        <f t="shared" si="127"/>
        <v>41418</v>
      </c>
      <c r="AN604" s="2">
        <f t="shared" si="128"/>
        <v>1127.1300000000001</v>
      </c>
      <c r="AO604" s="2">
        <f t="shared" si="129"/>
        <v>35.861220000000003</v>
      </c>
      <c r="AP604" s="2">
        <f t="shared" si="130"/>
        <v>139.10759999999999</v>
      </c>
      <c r="AR604" s="40">
        <f t="shared" si="132"/>
        <v>-2.8944549916418705E-3</v>
      </c>
      <c r="AS604" s="40">
        <f t="shared" si="133"/>
        <v>-8.5830991236635068E-4</v>
      </c>
      <c r="AU604" s="42">
        <f t="shared" si="134"/>
        <v>4.1458867838579127E-6</v>
      </c>
    </row>
    <row r="605" spans="2:47" x14ac:dyDescent="0.3">
      <c r="B605" s="6">
        <f t="shared" si="125"/>
        <v>2013</v>
      </c>
      <c r="C605" s="5">
        <v>41422</v>
      </c>
      <c r="D605" s="10">
        <v>1126.78</v>
      </c>
      <c r="E605" s="10">
        <f>VLOOKUP(C605,데이터!$N:$P,2,0)</f>
        <v>36.179470000000002</v>
      </c>
      <c r="F605" s="10">
        <f>VLOOKUP(C605,데이터!$N:$P,3,0)</f>
        <v>139.94229999999999</v>
      </c>
      <c r="H605" s="6">
        <f t="shared" si="131"/>
        <v>1.2498534388918801</v>
      </c>
      <c r="I605" s="6">
        <f t="shared" si="126"/>
        <v>1.372104401368746</v>
      </c>
      <c r="AM605" s="1">
        <f t="shared" si="127"/>
        <v>41422</v>
      </c>
      <c r="AN605" s="2">
        <f t="shared" si="128"/>
        <v>1126.78</v>
      </c>
      <c r="AO605" s="2">
        <f t="shared" si="129"/>
        <v>36.179470000000002</v>
      </c>
      <c r="AP605" s="2">
        <f t="shared" si="130"/>
        <v>139.94229999999999</v>
      </c>
      <c r="AR605" s="40">
        <f t="shared" si="132"/>
        <v>8.8744889326128895E-3</v>
      </c>
      <c r="AS605" s="40">
        <f t="shared" si="133"/>
        <v>6.0003910641834857E-3</v>
      </c>
      <c r="AU605" s="42">
        <f t="shared" si="134"/>
        <v>8.2604385573104424E-6</v>
      </c>
    </row>
    <row r="606" spans="2:47" x14ac:dyDescent="0.3">
      <c r="B606" s="6">
        <f t="shared" si="125"/>
        <v>2013</v>
      </c>
      <c r="C606" s="5">
        <v>41423</v>
      </c>
      <c r="D606" s="10">
        <v>1132.95</v>
      </c>
      <c r="E606" s="10">
        <f>VLOOKUP(C606,데이터!$N:$P,2,0)</f>
        <v>36.028665000000004</v>
      </c>
      <c r="F606" s="10">
        <f>VLOOKUP(C606,데이터!$N:$P,3,0)</f>
        <v>139.0335</v>
      </c>
      <c r="H606" s="6">
        <f t="shared" si="131"/>
        <v>1.2446437399147505</v>
      </c>
      <c r="I606" s="6">
        <f t="shared" si="126"/>
        <v>1.3631938112186348</v>
      </c>
      <c r="AM606" s="1">
        <f t="shared" si="127"/>
        <v>41423</v>
      </c>
      <c r="AN606" s="2">
        <f t="shared" si="128"/>
        <v>1132.95</v>
      </c>
      <c r="AO606" s="2">
        <f t="shared" si="129"/>
        <v>36.028665000000004</v>
      </c>
      <c r="AP606" s="2">
        <f t="shared" si="130"/>
        <v>139.0335</v>
      </c>
      <c r="AR606" s="40">
        <f t="shared" si="132"/>
        <v>-4.1682479041289522E-3</v>
      </c>
      <c r="AS606" s="40">
        <f t="shared" si="133"/>
        <v>-6.4941050704467873E-3</v>
      </c>
      <c r="AU606" s="42">
        <f t="shared" si="134"/>
        <v>5.4096115581120299E-6</v>
      </c>
    </row>
    <row r="607" spans="2:47" x14ac:dyDescent="0.3">
      <c r="B607" s="6">
        <f t="shared" si="125"/>
        <v>2013</v>
      </c>
      <c r="C607" s="5">
        <v>41424</v>
      </c>
      <c r="D607" s="10">
        <v>1127.45</v>
      </c>
      <c r="E607" s="10">
        <f>VLOOKUP(C607,데이터!$N:$P,2,0)</f>
        <v>36.375345000000003</v>
      </c>
      <c r="F607" s="10">
        <f>VLOOKUP(C607,데이터!$N:$P,3,0)</f>
        <v>139.54679999999999</v>
      </c>
      <c r="H607" s="6">
        <f t="shared" si="131"/>
        <v>1.2566201229351495</v>
      </c>
      <c r="I607" s="6">
        <f t="shared" si="126"/>
        <v>1.3682266082301355</v>
      </c>
      <c r="AM607" s="1">
        <f t="shared" si="127"/>
        <v>41424</v>
      </c>
      <c r="AN607" s="2">
        <f t="shared" si="128"/>
        <v>1127.45</v>
      </c>
      <c r="AO607" s="2">
        <f t="shared" si="129"/>
        <v>36.375345000000003</v>
      </c>
      <c r="AP607" s="2">
        <f t="shared" si="130"/>
        <v>139.54679999999999</v>
      </c>
      <c r="AR607" s="40">
        <f t="shared" si="132"/>
        <v>9.6223382131976898E-3</v>
      </c>
      <c r="AS607" s="40">
        <f t="shared" si="133"/>
        <v>3.6919159770845145E-3</v>
      </c>
      <c r="AU607" s="42">
        <f t="shared" si="134"/>
        <v>3.5169907898585598E-5</v>
      </c>
    </row>
    <row r="608" spans="2:47" x14ac:dyDescent="0.3">
      <c r="B608" s="6">
        <f t="shared" si="125"/>
        <v>2013</v>
      </c>
      <c r="C608" s="5">
        <v>41425</v>
      </c>
      <c r="D608" s="10">
        <v>1130.9000000000001</v>
      </c>
      <c r="E608" s="10">
        <f>VLOOKUP(C608,데이터!$N:$P,2,0)</f>
        <v>35.901279999999993</v>
      </c>
      <c r="F608" s="10">
        <f>VLOOKUP(C608,데이터!$N:$P,3,0)</f>
        <v>137.53980000000001</v>
      </c>
      <c r="H608" s="6">
        <f t="shared" si="131"/>
        <v>1.2402431066187609</v>
      </c>
      <c r="I608" s="6">
        <f t="shared" si="126"/>
        <v>1.3485484013295268</v>
      </c>
      <c r="AM608" s="1">
        <f t="shared" si="127"/>
        <v>41425</v>
      </c>
      <c r="AN608" s="2">
        <f t="shared" si="128"/>
        <v>1130.9000000000001</v>
      </c>
      <c r="AO608" s="2">
        <f t="shared" si="129"/>
        <v>35.901279999999993</v>
      </c>
      <c r="AP608" s="2">
        <f t="shared" si="130"/>
        <v>137.53980000000001</v>
      </c>
      <c r="AR608" s="40">
        <f t="shared" si="132"/>
        <v>-1.3032591168551377E-2</v>
      </c>
      <c r="AS608" s="40">
        <f t="shared" si="133"/>
        <v>-1.4382271753992093E-2</v>
      </c>
      <c r="AU608" s="42">
        <f t="shared" si="134"/>
        <v>1.8216376827155931E-6</v>
      </c>
    </row>
    <row r="609" spans="2:47" x14ac:dyDescent="0.3">
      <c r="B609" s="6">
        <f t="shared" si="125"/>
        <v>2013</v>
      </c>
      <c r="C609" s="5">
        <v>41428</v>
      </c>
      <c r="D609" s="10">
        <v>1128.18</v>
      </c>
      <c r="E609" s="10">
        <f>VLOOKUP(C609,데이터!$N:$P,2,0)</f>
        <v>35.936115000000001</v>
      </c>
      <c r="F609" s="10">
        <f>VLOOKUP(C609,데이터!$N:$P,3,0)</f>
        <v>138.3014</v>
      </c>
      <c r="H609" s="6">
        <f t="shared" si="131"/>
        <v>1.2414465140911151</v>
      </c>
      <c r="I609" s="6">
        <f t="shared" si="126"/>
        <v>1.3560157268778594</v>
      </c>
      <c r="AM609" s="1">
        <f t="shared" si="127"/>
        <v>41428</v>
      </c>
      <c r="AN609" s="2">
        <f t="shared" si="128"/>
        <v>1128.18</v>
      </c>
      <c r="AO609" s="2">
        <f t="shared" si="129"/>
        <v>35.936115000000001</v>
      </c>
      <c r="AP609" s="2">
        <f t="shared" si="130"/>
        <v>138.3014</v>
      </c>
      <c r="AR609" s="40">
        <f t="shared" si="132"/>
        <v>9.7029966619599506E-4</v>
      </c>
      <c r="AS609" s="40">
        <f t="shared" si="133"/>
        <v>5.5373062924330974E-3</v>
      </c>
      <c r="AU609" s="42">
        <f t="shared" si="134"/>
        <v>2.0857549524093598E-5</v>
      </c>
    </row>
    <row r="610" spans="2:47" x14ac:dyDescent="0.3">
      <c r="B610" s="6">
        <f t="shared" si="125"/>
        <v>2013</v>
      </c>
      <c r="C610" s="5">
        <v>41429</v>
      </c>
      <c r="D610" s="10">
        <v>1122.3</v>
      </c>
      <c r="E610" s="10">
        <f>VLOOKUP(C610,데이터!$N:$P,2,0)</f>
        <v>35.736914999999996</v>
      </c>
      <c r="F610" s="10">
        <f>VLOOKUP(C610,데이터!$N:$P,3,0)</f>
        <v>137.63659999999999</v>
      </c>
      <c r="H610" s="6">
        <f t="shared" si="131"/>
        <v>1.2345649648305188</v>
      </c>
      <c r="I610" s="6">
        <f t="shared" si="126"/>
        <v>1.3494975046817832</v>
      </c>
      <c r="AM610" s="1">
        <f t="shared" si="127"/>
        <v>41429</v>
      </c>
      <c r="AN610" s="2">
        <f t="shared" si="128"/>
        <v>1122.3</v>
      </c>
      <c r="AO610" s="2">
        <f t="shared" si="129"/>
        <v>35.736914999999996</v>
      </c>
      <c r="AP610" s="2">
        <f t="shared" si="130"/>
        <v>137.63659999999999</v>
      </c>
      <c r="AR610" s="40">
        <f t="shared" si="132"/>
        <v>-5.543170150696719E-3</v>
      </c>
      <c r="AS610" s="40">
        <f t="shared" si="133"/>
        <v>-4.8068927718737386E-3</v>
      </c>
      <c r="AU610" s="42">
        <f t="shared" si="134"/>
        <v>5.4210437856643853E-7</v>
      </c>
    </row>
    <row r="611" spans="2:47" x14ac:dyDescent="0.3">
      <c r="B611" s="6">
        <f t="shared" si="125"/>
        <v>2013</v>
      </c>
      <c r="C611" s="5">
        <v>41430</v>
      </c>
      <c r="D611" s="10">
        <v>1116.03</v>
      </c>
      <c r="E611" s="10">
        <f>VLOOKUP(C611,데이터!$N:$P,2,0)</f>
        <v>35.289259999999999</v>
      </c>
      <c r="F611" s="10">
        <f>VLOOKUP(C611,데이터!$N:$P,3,0)</f>
        <v>135.71129999999999</v>
      </c>
      <c r="H611" s="6">
        <f t="shared" si="131"/>
        <v>1.21910030652604</v>
      </c>
      <c r="I611" s="6">
        <f t="shared" si="126"/>
        <v>1.3306203488543082</v>
      </c>
      <c r="AM611" s="1">
        <f t="shared" si="127"/>
        <v>41430</v>
      </c>
      <c r="AN611" s="2">
        <f t="shared" si="128"/>
        <v>1116.03</v>
      </c>
      <c r="AO611" s="2">
        <f t="shared" si="129"/>
        <v>35.289259999999999</v>
      </c>
      <c r="AP611" s="2">
        <f t="shared" si="130"/>
        <v>135.71129999999999</v>
      </c>
      <c r="AR611" s="40">
        <f t="shared" si="132"/>
        <v>-1.2526403020518107E-2</v>
      </c>
      <c r="AS611" s="40">
        <f t="shared" si="133"/>
        <v>-1.3988285092773278E-2</v>
      </c>
      <c r="AU611" s="42">
        <f t="shared" si="134"/>
        <v>2.1370991931810751E-6</v>
      </c>
    </row>
    <row r="612" spans="2:47" x14ac:dyDescent="0.3">
      <c r="B612" s="6">
        <f t="shared" si="125"/>
        <v>2013</v>
      </c>
      <c r="C612" s="5">
        <v>41431</v>
      </c>
      <c r="D612" s="10">
        <v>1116.03</v>
      </c>
      <c r="E612" s="10">
        <f>VLOOKUP(C612,데이터!$N:$P,2,0)</f>
        <v>35.546634999999995</v>
      </c>
      <c r="F612" s="10">
        <f>VLOOKUP(C612,데이터!$N:$P,3,0)</f>
        <v>136.93819999999999</v>
      </c>
      <c r="H612" s="6">
        <f t="shared" si="131"/>
        <v>1.2279915652657283</v>
      </c>
      <c r="I612" s="6">
        <f t="shared" si="126"/>
        <v>1.3426498416526922</v>
      </c>
      <c r="AM612" s="1">
        <f t="shared" si="127"/>
        <v>41431</v>
      </c>
      <c r="AN612" s="2">
        <f t="shared" si="128"/>
        <v>1116.03</v>
      </c>
      <c r="AO612" s="2">
        <f t="shared" si="129"/>
        <v>35.546634999999995</v>
      </c>
      <c r="AP612" s="2">
        <f t="shared" si="130"/>
        <v>136.93819999999999</v>
      </c>
      <c r="AR612" s="40">
        <f t="shared" si="132"/>
        <v>7.2932954672326744E-3</v>
      </c>
      <c r="AS612" s="40">
        <f t="shared" si="133"/>
        <v>9.0405146807965853E-3</v>
      </c>
      <c r="AU612" s="42">
        <f t="shared" si="134"/>
        <v>3.0527749802468911E-6</v>
      </c>
    </row>
    <row r="613" spans="2:47" x14ac:dyDescent="0.3">
      <c r="B613" s="6">
        <f t="shared" si="125"/>
        <v>2013</v>
      </c>
      <c r="C613" s="5">
        <v>41432</v>
      </c>
      <c r="D613" s="10">
        <v>1116.8499999999999</v>
      </c>
      <c r="E613" s="10">
        <f>VLOOKUP(C613,데이터!$N:$P,2,0)</f>
        <v>36.039499999999997</v>
      </c>
      <c r="F613" s="10">
        <f>VLOOKUP(C613,데이터!$N:$P,3,0)</f>
        <v>138.68010000000001</v>
      </c>
      <c r="H613" s="6">
        <f t="shared" si="131"/>
        <v>1.2450180450665504</v>
      </c>
      <c r="I613" s="6">
        <f t="shared" si="126"/>
        <v>1.3597287995999621</v>
      </c>
      <c r="AM613" s="1">
        <f t="shared" si="127"/>
        <v>41432</v>
      </c>
      <c r="AN613" s="2">
        <f t="shared" si="128"/>
        <v>1116.8499999999999</v>
      </c>
      <c r="AO613" s="2">
        <f t="shared" si="129"/>
        <v>36.039499999999997</v>
      </c>
      <c r="AP613" s="2">
        <f t="shared" si="130"/>
        <v>138.68010000000001</v>
      </c>
      <c r="AR613" s="40">
        <f t="shared" si="132"/>
        <v>1.386530680048903E-2</v>
      </c>
      <c r="AS613" s="40">
        <f t="shared" si="133"/>
        <v>1.2720336619000516E-2</v>
      </c>
      <c r="AU613" s="42">
        <f t="shared" si="134"/>
        <v>1.3109567164978404E-6</v>
      </c>
    </row>
    <row r="614" spans="2:47" x14ac:dyDescent="0.3">
      <c r="B614" s="6">
        <f t="shared" si="125"/>
        <v>2013</v>
      </c>
      <c r="C614" s="5">
        <v>41435</v>
      </c>
      <c r="D614" s="10">
        <v>1127.4000000000001</v>
      </c>
      <c r="E614" s="10">
        <f>VLOOKUP(C614,데이터!$N:$P,2,0)</f>
        <v>36.154510000000002</v>
      </c>
      <c r="F614" s="10">
        <f>VLOOKUP(C614,데이터!$N:$P,3,0)</f>
        <v>138.68010000000001</v>
      </c>
      <c r="H614" s="6">
        <f t="shared" si="131"/>
        <v>1.2489911724785043</v>
      </c>
      <c r="I614" s="6">
        <f t="shared" si="126"/>
        <v>1.3597287995999621</v>
      </c>
      <c r="AM614" s="1">
        <f t="shared" si="127"/>
        <v>41435</v>
      </c>
      <c r="AN614" s="2">
        <f t="shared" si="128"/>
        <v>1127.4000000000001</v>
      </c>
      <c r="AO614" s="2">
        <f t="shared" si="129"/>
        <v>36.154510000000002</v>
      </c>
      <c r="AP614" s="2">
        <f t="shared" si="130"/>
        <v>138.68010000000001</v>
      </c>
      <c r="AR614" s="40">
        <f t="shared" si="132"/>
        <v>3.191220743906209E-3</v>
      </c>
      <c r="AS614" s="40">
        <f t="shared" si="133"/>
        <v>0</v>
      </c>
      <c r="AU614" s="42">
        <f t="shared" si="134"/>
        <v>1.0183889836337299E-5</v>
      </c>
    </row>
    <row r="615" spans="2:47" x14ac:dyDescent="0.3">
      <c r="B615" s="6">
        <f t="shared" si="125"/>
        <v>2013</v>
      </c>
      <c r="C615" s="5">
        <v>41436</v>
      </c>
      <c r="D615" s="10">
        <v>1133.95</v>
      </c>
      <c r="E615" s="10">
        <f>VLOOKUP(C615,데이터!$N:$P,2,0)</f>
        <v>35.617289999999997</v>
      </c>
      <c r="F615" s="10">
        <f>VLOOKUP(C615,데이터!$N:$P,3,0)</f>
        <v>137.24780000000001</v>
      </c>
      <c r="H615" s="6">
        <f t="shared" si="131"/>
        <v>1.2304324079515088</v>
      </c>
      <c r="I615" s="6">
        <f t="shared" si="126"/>
        <v>1.3456854036140418</v>
      </c>
      <c r="AM615" s="1">
        <f t="shared" si="127"/>
        <v>41436</v>
      </c>
      <c r="AN615" s="2">
        <f t="shared" si="128"/>
        <v>1133.95</v>
      </c>
      <c r="AO615" s="2">
        <f t="shared" si="129"/>
        <v>35.617289999999997</v>
      </c>
      <c r="AP615" s="2">
        <f t="shared" si="130"/>
        <v>137.24780000000001</v>
      </c>
      <c r="AR615" s="40">
        <f t="shared" si="132"/>
        <v>-1.4859003759143841E-2</v>
      </c>
      <c r="AS615" s="40">
        <f t="shared" si="133"/>
        <v>-1.03280860051298E-2</v>
      </c>
      <c r="AU615" s="42">
        <f t="shared" si="134"/>
        <v>2.0529215693639642E-5</v>
      </c>
    </row>
    <row r="616" spans="2:47" x14ac:dyDescent="0.3">
      <c r="B616" s="6">
        <f t="shared" si="125"/>
        <v>2013</v>
      </c>
      <c r="C616" s="5">
        <v>41437</v>
      </c>
      <c r="D616" s="10">
        <v>1133.6500000000001</v>
      </c>
      <c r="E616" s="10">
        <f>VLOOKUP(C616,데이터!$N:$P,2,0)</f>
        <v>35.266814999999994</v>
      </c>
      <c r="F616" s="10">
        <f>VLOOKUP(C616,데이터!$N:$P,3,0)</f>
        <v>136.11349999999999</v>
      </c>
      <c r="H616" s="6">
        <f t="shared" si="131"/>
        <v>1.2183249231266722</v>
      </c>
      <c r="I616" s="6">
        <f t="shared" si="126"/>
        <v>1.3345638340637871</v>
      </c>
      <c r="AM616" s="1">
        <f t="shared" si="127"/>
        <v>41437</v>
      </c>
      <c r="AN616" s="2">
        <f t="shared" si="128"/>
        <v>1133.6500000000001</v>
      </c>
      <c r="AO616" s="2">
        <f t="shared" si="129"/>
        <v>35.266814999999994</v>
      </c>
      <c r="AP616" s="2">
        <f t="shared" si="130"/>
        <v>136.11349999999999</v>
      </c>
      <c r="AR616" s="40">
        <f t="shared" si="132"/>
        <v>-9.8400243252645403E-3</v>
      </c>
      <c r="AS616" s="40">
        <f t="shared" si="133"/>
        <v>-8.2646133489937545E-3</v>
      </c>
      <c r="AU616" s="42">
        <f t="shared" si="134"/>
        <v>2.4819197441544704E-6</v>
      </c>
    </row>
    <row r="617" spans="2:47" x14ac:dyDescent="0.3">
      <c r="B617" s="6">
        <f t="shared" si="125"/>
        <v>2013</v>
      </c>
      <c r="C617" s="5">
        <v>41438</v>
      </c>
      <c r="D617" s="10">
        <v>1134.5</v>
      </c>
      <c r="E617" s="10">
        <f>VLOOKUP(C617,데이터!$N:$P,2,0)</f>
        <v>35.824854999999999</v>
      </c>
      <c r="F617" s="10">
        <f>VLOOKUP(C617,데이터!$N:$P,3,0)</f>
        <v>138.18360000000001</v>
      </c>
      <c r="H617" s="6">
        <f t="shared" si="131"/>
        <v>1.237602933916748</v>
      </c>
      <c r="I617" s="6">
        <f t="shared" si="126"/>
        <v>1.3548607230049683</v>
      </c>
      <c r="AM617" s="1">
        <f t="shared" si="127"/>
        <v>41438</v>
      </c>
      <c r="AN617" s="2">
        <f t="shared" si="128"/>
        <v>1134.5</v>
      </c>
      <c r="AO617" s="2">
        <f t="shared" si="129"/>
        <v>35.824854999999999</v>
      </c>
      <c r="AP617" s="2">
        <f t="shared" si="130"/>
        <v>138.18360000000001</v>
      </c>
      <c r="AR617" s="40">
        <f t="shared" si="132"/>
        <v>1.5823373899797932E-2</v>
      </c>
      <c r="AS617" s="40">
        <f t="shared" si="133"/>
        <v>1.5208631032190167E-2</v>
      </c>
      <c r="AU617" s="42">
        <f t="shared" si="134"/>
        <v>3.7790879327461792E-7</v>
      </c>
    </row>
    <row r="618" spans="2:47" x14ac:dyDescent="0.3">
      <c r="B618" s="6">
        <f t="shared" si="125"/>
        <v>2013</v>
      </c>
      <c r="C618" s="5">
        <v>41439</v>
      </c>
      <c r="D618" s="10">
        <v>1126.4000000000001</v>
      </c>
      <c r="E618" s="10">
        <f>VLOOKUP(C618,데이터!$N:$P,2,0)</f>
        <v>35.638604999999998</v>
      </c>
      <c r="F618" s="10">
        <f>VLOOKUP(C618,데이터!$N:$P,3,0)</f>
        <v>137.3126</v>
      </c>
      <c r="H618" s="6">
        <f t="shared" si="131"/>
        <v>1.2311687544499506</v>
      </c>
      <c r="I618" s="6">
        <f t="shared" si="126"/>
        <v>1.3463207537919983</v>
      </c>
      <c r="AM618" s="1">
        <f t="shared" si="127"/>
        <v>41439</v>
      </c>
      <c r="AN618" s="2">
        <f t="shared" si="128"/>
        <v>1126.4000000000001</v>
      </c>
      <c r="AO618" s="2">
        <f t="shared" si="129"/>
        <v>35.638604999999998</v>
      </c>
      <c r="AP618" s="2">
        <f t="shared" si="130"/>
        <v>137.3126</v>
      </c>
      <c r="AR618" s="40">
        <f t="shared" si="132"/>
        <v>-5.198904503591173E-3</v>
      </c>
      <c r="AS618" s="40">
        <f t="shared" si="133"/>
        <v>-6.3032081954733643E-3</v>
      </c>
      <c r="AU618" s="42">
        <f t="shared" si="134"/>
        <v>1.2194866439046378E-6</v>
      </c>
    </row>
    <row r="619" spans="2:47" x14ac:dyDescent="0.3">
      <c r="B619" s="6">
        <f t="shared" si="125"/>
        <v>2013</v>
      </c>
      <c r="C619" s="5">
        <v>41442</v>
      </c>
      <c r="D619" s="10">
        <v>1126.23</v>
      </c>
      <c r="E619" s="10">
        <f>VLOOKUP(C619,데이터!$N:$P,2,0)</f>
        <v>36.024389999999997</v>
      </c>
      <c r="F619" s="10">
        <f>VLOOKUP(C619,데이터!$N:$P,3,0)</f>
        <v>138.37710000000001</v>
      </c>
      <c r="H619" s="6">
        <f t="shared" si="131"/>
        <v>1.244496056063902</v>
      </c>
      <c r="I619" s="6">
        <f t="shared" si="126"/>
        <v>1.3567579492308117</v>
      </c>
      <c r="AM619" s="1">
        <f t="shared" si="127"/>
        <v>41442</v>
      </c>
      <c r="AN619" s="2">
        <f t="shared" si="128"/>
        <v>1126.23</v>
      </c>
      <c r="AO619" s="2">
        <f t="shared" si="129"/>
        <v>36.024389999999997</v>
      </c>
      <c r="AP619" s="2">
        <f t="shared" si="130"/>
        <v>138.37710000000001</v>
      </c>
      <c r="AR619" s="40">
        <f t="shared" si="132"/>
        <v>1.0824918652118987E-2</v>
      </c>
      <c r="AS619" s="40">
        <f t="shared" si="133"/>
        <v>7.7523839764159774E-3</v>
      </c>
      <c r="AU619" s="42">
        <f t="shared" si="134"/>
        <v>9.4404693333973966E-6</v>
      </c>
    </row>
    <row r="620" spans="2:47" x14ac:dyDescent="0.3">
      <c r="B620" s="6">
        <f t="shared" si="125"/>
        <v>2013</v>
      </c>
      <c r="C620" s="5">
        <v>41443</v>
      </c>
      <c r="D620" s="10">
        <v>1131</v>
      </c>
      <c r="E620" s="10">
        <f>VLOOKUP(C620,데이터!$N:$P,2,0)</f>
        <v>36.340274999999998</v>
      </c>
      <c r="F620" s="10">
        <f>VLOOKUP(C620,데이터!$N:$P,3,0)</f>
        <v>139.46690000000001</v>
      </c>
      <c r="H620" s="6">
        <f t="shared" si="131"/>
        <v>1.2554085971692406</v>
      </c>
      <c r="I620" s="6">
        <f t="shared" si="126"/>
        <v>1.3674432057730554</v>
      </c>
      <c r="AM620" s="1">
        <f t="shared" si="127"/>
        <v>41443</v>
      </c>
      <c r="AN620" s="2">
        <f t="shared" si="128"/>
        <v>1131</v>
      </c>
      <c r="AO620" s="2">
        <f t="shared" si="129"/>
        <v>36.340274999999998</v>
      </c>
      <c r="AP620" s="2">
        <f t="shared" si="130"/>
        <v>139.46690000000001</v>
      </c>
      <c r="AR620" s="40">
        <f t="shared" si="132"/>
        <v>8.7686425779867072E-3</v>
      </c>
      <c r="AS620" s="40">
        <f t="shared" si="133"/>
        <v>7.8755805693282444E-3</v>
      </c>
      <c r="AU620" s="42">
        <f t="shared" si="134"/>
        <v>7.9755975130908836E-7</v>
      </c>
    </row>
    <row r="621" spans="2:47" x14ac:dyDescent="0.3">
      <c r="B621" s="6">
        <f t="shared" si="125"/>
        <v>2013</v>
      </c>
      <c r="C621" s="5">
        <v>41444</v>
      </c>
      <c r="D621" s="10">
        <v>1130.7</v>
      </c>
      <c r="E621" s="10">
        <f>VLOOKUP(C621,데이터!$N:$P,2,0)</f>
        <v>35.948895</v>
      </c>
      <c r="F621" s="10">
        <f>VLOOKUP(C621,데이터!$N:$P,3,0)</f>
        <v>137.54409999999999</v>
      </c>
      <c r="H621" s="6">
        <f t="shared" si="131"/>
        <v>1.2418880110768102</v>
      </c>
      <c r="I621" s="6">
        <f t="shared" si="126"/>
        <v>1.3485905619123226</v>
      </c>
      <c r="AM621" s="1">
        <f t="shared" si="127"/>
        <v>41444</v>
      </c>
      <c r="AN621" s="2">
        <f t="shared" si="128"/>
        <v>1130.7</v>
      </c>
      <c r="AO621" s="2">
        <f t="shared" si="129"/>
        <v>35.948895</v>
      </c>
      <c r="AP621" s="2">
        <f t="shared" si="130"/>
        <v>137.54409999999999</v>
      </c>
      <c r="AR621" s="40">
        <f t="shared" si="132"/>
        <v>-1.0769868967694829E-2</v>
      </c>
      <c r="AS621" s="40">
        <f t="shared" si="133"/>
        <v>-1.3786783817522408E-2</v>
      </c>
      <c r="AU621" s="42">
        <f t="shared" si="134"/>
        <v>9.1017752111101632E-6</v>
      </c>
    </row>
    <row r="622" spans="2:47" x14ac:dyDescent="0.3">
      <c r="B622" s="6">
        <f t="shared" si="125"/>
        <v>2013</v>
      </c>
      <c r="C622" s="5">
        <v>41445</v>
      </c>
      <c r="D622" s="10">
        <v>1145.57</v>
      </c>
      <c r="E622" s="10">
        <f>VLOOKUP(C622,데이터!$N:$P,2,0)</f>
        <v>34.935249999999996</v>
      </c>
      <c r="F622" s="10">
        <f>VLOOKUP(C622,데이터!$N:$P,3,0)</f>
        <v>134.136</v>
      </c>
      <c r="H622" s="6">
        <f t="shared" si="131"/>
        <v>1.206870701838572</v>
      </c>
      <c r="I622" s="6">
        <f t="shared" si="126"/>
        <v>1.3151748683707358</v>
      </c>
      <c r="AM622" s="1">
        <f t="shared" si="127"/>
        <v>41445</v>
      </c>
      <c r="AN622" s="2">
        <f t="shared" si="128"/>
        <v>1145.57</v>
      </c>
      <c r="AO622" s="2">
        <f t="shared" si="129"/>
        <v>34.935249999999996</v>
      </c>
      <c r="AP622" s="2">
        <f t="shared" si="130"/>
        <v>134.136</v>
      </c>
      <c r="AR622" s="40">
        <f t="shared" si="132"/>
        <v>-2.8196833310175529E-2</v>
      </c>
      <c r="AS622" s="40">
        <f t="shared" si="133"/>
        <v>-2.4778234762523388E-2</v>
      </c>
      <c r="AU622" s="42">
        <f t="shared" si="134"/>
        <v>1.1686816030009325E-5</v>
      </c>
    </row>
    <row r="623" spans="2:47" x14ac:dyDescent="0.3">
      <c r="B623" s="6">
        <f t="shared" si="125"/>
        <v>2013</v>
      </c>
      <c r="C623" s="5">
        <v>41446</v>
      </c>
      <c r="D623" s="10">
        <v>1153.75</v>
      </c>
      <c r="E623" s="10">
        <f>VLOOKUP(C623,데이터!$N:$P,2,0)</f>
        <v>35.008675000000004</v>
      </c>
      <c r="F623" s="10">
        <f>VLOOKUP(C623,데이터!$N:$P,3,0)</f>
        <v>134.56659999999999</v>
      </c>
      <c r="H623" s="6">
        <f t="shared" si="131"/>
        <v>1.2094072367505164</v>
      </c>
      <c r="I623" s="6">
        <f t="shared" si="126"/>
        <v>1.319396809522406</v>
      </c>
      <c r="AM623" s="1">
        <f t="shared" si="127"/>
        <v>41446</v>
      </c>
      <c r="AN623" s="2">
        <f t="shared" si="128"/>
        <v>1153.75</v>
      </c>
      <c r="AO623" s="2">
        <f t="shared" si="129"/>
        <v>35.008675000000004</v>
      </c>
      <c r="AP623" s="2">
        <f t="shared" si="130"/>
        <v>134.56659999999999</v>
      </c>
      <c r="AR623" s="40">
        <f t="shared" si="132"/>
        <v>2.1017453717950829E-3</v>
      </c>
      <c r="AS623" s="40">
        <f t="shared" si="133"/>
        <v>3.2101747480168807E-3</v>
      </c>
      <c r="AU623" s="42">
        <f t="shared" si="134"/>
        <v>1.2286156820714437E-6</v>
      </c>
    </row>
    <row r="624" spans="2:47" x14ac:dyDescent="0.3">
      <c r="B624" s="6">
        <f t="shared" si="125"/>
        <v>2013</v>
      </c>
      <c r="C624" s="5">
        <v>41449</v>
      </c>
      <c r="D624" s="10">
        <v>1161.28</v>
      </c>
      <c r="E624" s="10">
        <f>VLOOKUP(C624,데이터!$N:$P,2,0)</f>
        <v>34.476379999999992</v>
      </c>
      <c r="F624" s="10">
        <f>VLOOKUP(C624,데이터!$N:$P,3,0)</f>
        <v>132.86619999999999</v>
      </c>
      <c r="H624" s="6">
        <f t="shared" si="131"/>
        <v>1.1910186109288841</v>
      </c>
      <c r="I624" s="6">
        <f t="shared" si="126"/>
        <v>1.3027247502230561</v>
      </c>
      <c r="AM624" s="1">
        <f t="shared" si="127"/>
        <v>41449</v>
      </c>
      <c r="AN624" s="2">
        <f t="shared" si="128"/>
        <v>1161.28</v>
      </c>
      <c r="AO624" s="2">
        <f t="shared" si="129"/>
        <v>34.476379999999992</v>
      </c>
      <c r="AP624" s="2">
        <f t="shared" si="130"/>
        <v>132.86619999999999</v>
      </c>
      <c r="AR624" s="40">
        <f t="shared" si="132"/>
        <v>-1.5204659987846258E-2</v>
      </c>
      <c r="AS624" s="40">
        <f t="shared" si="133"/>
        <v>-1.2636122187823728E-2</v>
      </c>
      <c r="AU624" s="42">
        <f t="shared" si="134"/>
        <v>6.597386430144579E-6</v>
      </c>
    </row>
    <row r="625" spans="2:47" x14ac:dyDescent="0.3">
      <c r="B625" s="6">
        <f t="shared" si="125"/>
        <v>2013</v>
      </c>
      <c r="C625" s="5">
        <v>41450</v>
      </c>
      <c r="D625" s="10">
        <v>1159.57</v>
      </c>
      <c r="E625" s="10">
        <f>VLOOKUP(C625,데이터!$N:$P,2,0)</f>
        <v>34.905585000000002</v>
      </c>
      <c r="F625" s="10">
        <f>VLOOKUP(C625,데이터!$N:$P,3,0)</f>
        <v>134.14789999999999</v>
      </c>
      <c r="H625" s="6">
        <f t="shared" si="131"/>
        <v>1.2058458968244377</v>
      </c>
      <c r="I625" s="6">
        <f t="shared" si="126"/>
        <v>1.3152915453324283</v>
      </c>
      <c r="AM625" s="1">
        <f t="shared" si="127"/>
        <v>41450</v>
      </c>
      <c r="AN625" s="2">
        <f t="shared" si="128"/>
        <v>1159.57</v>
      </c>
      <c r="AO625" s="2">
        <f t="shared" si="129"/>
        <v>34.905585000000002</v>
      </c>
      <c r="AP625" s="2">
        <f t="shared" si="130"/>
        <v>134.14789999999999</v>
      </c>
      <c r="AR625" s="40">
        <f t="shared" si="132"/>
        <v>1.244924786186985E-2</v>
      </c>
      <c r="AS625" s="40">
        <f t="shared" si="133"/>
        <v>9.6465466762802876E-3</v>
      </c>
      <c r="AU625" s="42">
        <f t="shared" si="134"/>
        <v>7.8551339357051375E-6</v>
      </c>
    </row>
    <row r="626" spans="2:47" x14ac:dyDescent="0.3">
      <c r="B626" s="6">
        <f t="shared" si="125"/>
        <v>2013</v>
      </c>
      <c r="C626" s="5">
        <v>41451</v>
      </c>
      <c r="D626" s="10">
        <v>1154.4000000000001</v>
      </c>
      <c r="E626" s="10">
        <f>VLOOKUP(C626,데이터!$N:$P,2,0)</f>
        <v>35.243370000000006</v>
      </c>
      <c r="F626" s="10">
        <f>VLOOKUP(C626,데이터!$N:$P,3,0)</f>
        <v>135.4718</v>
      </c>
      <c r="H626" s="6">
        <f t="shared" si="131"/>
        <v>1.2175149937972816</v>
      </c>
      <c r="I626" s="6">
        <f t="shared" si="126"/>
        <v>1.3282721024404085</v>
      </c>
      <c r="AM626" s="1">
        <f t="shared" si="127"/>
        <v>41451</v>
      </c>
      <c r="AN626" s="2">
        <f t="shared" si="128"/>
        <v>1154.4000000000001</v>
      </c>
      <c r="AO626" s="2">
        <f t="shared" si="129"/>
        <v>35.243370000000006</v>
      </c>
      <c r="AP626" s="2">
        <f t="shared" si="130"/>
        <v>135.4718</v>
      </c>
      <c r="AR626" s="40">
        <f t="shared" si="132"/>
        <v>9.677104681099058E-3</v>
      </c>
      <c r="AS626" s="40">
        <f t="shared" si="133"/>
        <v>9.8689580679236499E-3</v>
      </c>
      <c r="AU626" s="42">
        <f t="shared" si="134"/>
        <v>3.6807722036066516E-8</v>
      </c>
    </row>
    <row r="627" spans="2:47" x14ac:dyDescent="0.3">
      <c r="B627" s="6">
        <f t="shared" si="125"/>
        <v>2013</v>
      </c>
      <c r="C627" s="5">
        <v>41452</v>
      </c>
      <c r="D627" s="10">
        <v>1149.68</v>
      </c>
      <c r="E627" s="10">
        <f>VLOOKUP(C627,데이터!$N:$P,2,0)</f>
        <v>35.479939999999999</v>
      </c>
      <c r="F627" s="10">
        <f>VLOOKUP(C627,데이터!$N:$P,3,0)</f>
        <v>136.267</v>
      </c>
      <c r="H627" s="6">
        <f t="shared" si="131"/>
        <v>1.2256875244628398</v>
      </c>
      <c r="I627" s="6">
        <f t="shared" si="126"/>
        <v>1.3360688688217557</v>
      </c>
      <c r="AM627" s="1">
        <f t="shared" si="127"/>
        <v>41452</v>
      </c>
      <c r="AN627" s="2">
        <f t="shared" si="128"/>
        <v>1149.68</v>
      </c>
      <c r="AO627" s="2">
        <f t="shared" si="129"/>
        <v>35.479939999999999</v>
      </c>
      <c r="AP627" s="2">
        <f t="shared" si="130"/>
        <v>136.267</v>
      </c>
      <c r="AR627" s="40">
        <f t="shared" si="132"/>
        <v>6.7124681890520232E-3</v>
      </c>
      <c r="AS627" s="40">
        <f t="shared" si="133"/>
        <v>5.8698563095787026E-3</v>
      </c>
      <c r="AU627" s="42">
        <f t="shared" si="134"/>
        <v>7.0999477942956174E-7</v>
      </c>
    </row>
    <row r="628" spans="2:47" x14ac:dyDescent="0.3">
      <c r="B628" s="6">
        <f t="shared" si="125"/>
        <v>2013</v>
      </c>
      <c r="C628" s="5">
        <v>41453</v>
      </c>
      <c r="D628" s="10">
        <v>1142.05</v>
      </c>
      <c r="E628" s="10">
        <f>VLOOKUP(C628,데이터!$N:$P,2,0)</f>
        <v>35.403484999999996</v>
      </c>
      <c r="F628" s="10">
        <f>VLOOKUP(C628,데이터!$N:$P,3,0)</f>
        <v>135.70869999999999</v>
      </c>
      <c r="H628" s="6">
        <f t="shared" si="131"/>
        <v>1.2230463153829256</v>
      </c>
      <c r="I628" s="6">
        <f t="shared" si="126"/>
        <v>1.3305948564088959</v>
      </c>
      <c r="AM628" s="1">
        <f t="shared" si="127"/>
        <v>41453</v>
      </c>
      <c r="AN628" s="2">
        <f t="shared" si="128"/>
        <v>1142.05</v>
      </c>
      <c r="AO628" s="2">
        <f t="shared" si="129"/>
        <v>35.403484999999996</v>
      </c>
      <c r="AP628" s="2">
        <f t="shared" si="130"/>
        <v>135.70869999999999</v>
      </c>
      <c r="AR628" s="40">
        <f t="shared" si="132"/>
        <v>-2.15487963057448E-3</v>
      </c>
      <c r="AS628" s="40">
        <f t="shared" si="133"/>
        <v>-4.0971034806666085E-3</v>
      </c>
      <c r="AU628" s="42">
        <f t="shared" si="134"/>
        <v>3.772233483866691E-6</v>
      </c>
    </row>
    <row r="629" spans="2:47" x14ac:dyDescent="0.3">
      <c r="B629" s="6">
        <f t="shared" si="125"/>
        <v>2013</v>
      </c>
      <c r="C629" s="5">
        <v>41456</v>
      </c>
      <c r="D629" s="10">
        <v>1132.3</v>
      </c>
      <c r="E629" s="10">
        <f>VLOOKUP(C629,데이터!$N:$P,2,0)</f>
        <v>35.61065</v>
      </c>
      <c r="F629" s="10">
        <f>VLOOKUP(C629,데이터!$N:$P,3,0)</f>
        <v>136.50389999999999</v>
      </c>
      <c r="H629" s="6">
        <f t="shared" si="131"/>
        <v>1.2302030229761558</v>
      </c>
      <c r="I629" s="6">
        <f t="shared" si="126"/>
        <v>1.338391622790243</v>
      </c>
      <c r="AM629" s="1">
        <f t="shared" si="127"/>
        <v>41456</v>
      </c>
      <c r="AN629" s="2">
        <f t="shared" si="128"/>
        <v>1132.3</v>
      </c>
      <c r="AO629" s="2">
        <f t="shared" si="129"/>
        <v>35.61065</v>
      </c>
      <c r="AP629" s="2">
        <f t="shared" si="130"/>
        <v>136.50389999999999</v>
      </c>
      <c r="AR629" s="40">
        <f t="shared" si="132"/>
        <v>5.8515425811895838E-3</v>
      </c>
      <c r="AS629" s="40">
        <f t="shared" si="133"/>
        <v>5.8596095902472278E-3</v>
      </c>
      <c r="AU629" s="42">
        <f t="shared" si="134"/>
        <v>6.5076635136110566E-11</v>
      </c>
    </row>
    <row r="630" spans="2:47" x14ac:dyDescent="0.3">
      <c r="B630" s="6">
        <f t="shared" si="125"/>
        <v>2013</v>
      </c>
      <c r="C630" s="5">
        <v>41457</v>
      </c>
      <c r="D630" s="10">
        <v>1134.05</v>
      </c>
      <c r="E630" s="10">
        <f>VLOOKUP(C630,데이터!$N:$P,2,0)</f>
        <v>35.580824999999997</v>
      </c>
      <c r="F630" s="10">
        <f>VLOOKUP(C630,데이터!$N:$P,3,0)</f>
        <v>136.37700000000001</v>
      </c>
      <c r="H630" s="6">
        <f t="shared" si="131"/>
        <v>1.2291726906132177</v>
      </c>
      <c r="I630" s="6">
        <f t="shared" si="126"/>
        <v>1.337147395358411</v>
      </c>
      <c r="AM630" s="1">
        <f t="shared" si="127"/>
        <v>41457</v>
      </c>
      <c r="AN630" s="2">
        <f t="shared" si="128"/>
        <v>1134.05</v>
      </c>
      <c r="AO630" s="2">
        <f t="shared" si="129"/>
        <v>35.580824999999997</v>
      </c>
      <c r="AP630" s="2">
        <f t="shared" si="130"/>
        <v>136.37700000000001</v>
      </c>
      <c r="AR630" s="40">
        <f t="shared" si="132"/>
        <v>-8.3753034555678063E-4</v>
      </c>
      <c r="AS630" s="40">
        <f t="shared" si="133"/>
        <v>-9.2964376841964125E-4</v>
      </c>
      <c r="AU630" s="42">
        <f t="shared" si="134"/>
        <v>8.4848826715121729E-9</v>
      </c>
    </row>
    <row r="631" spans="2:47" x14ac:dyDescent="0.3">
      <c r="B631" s="6">
        <f t="shared" si="125"/>
        <v>2013</v>
      </c>
      <c r="C631" s="5">
        <v>41458</v>
      </c>
      <c r="D631" s="10">
        <v>1143.7</v>
      </c>
      <c r="E631" s="10">
        <f>VLOOKUP(C631,데이터!$N:$P,2,0)</f>
        <v>35.670974999999999</v>
      </c>
      <c r="F631" s="10">
        <f>VLOOKUP(C631,데이터!$N:$P,3,0)</f>
        <v>136.43620000000001</v>
      </c>
      <c r="H631" s="6">
        <f t="shared" si="131"/>
        <v>1.2322870062047979</v>
      </c>
      <c r="I631" s="6">
        <f t="shared" si="126"/>
        <v>1.3377278387308653</v>
      </c>
      <c r="AM631" s="1">
        <f t="shared" si="127"/>
        <v>41458</v>
      </c>
      <c r="AN631" s="2">
        <f t="shared" si="128"/>
        <v>1143.7</v>
      </c>
      <c r="AO631" s="2">
        <f t="shared" si="129"/>
        <v>35.670974999999999</v>
      </c>
      <c r="AP631" s="2">
        <f t="shared" si="130"/>
        <v>136.43620000000001</v>
      </c>
      <c r="AR631" s="40">
        <f t="shared" si="132"/>
        <v>2.5336680641891984E-3</v>
      </c>
      <c r="AS631" s="40">
        <f t="shared" si="133"/>
        <v>4.3409079243561521E-4</v>
      </c>
      <c r="AU631" s="42">
        <f t="shared" si="134"/>
        <v>4.4082247200642198E-6</v>
      </c>
    </row>
    <row r="632" spans="2:47" x14ac:dyDescent="0.3">
      <c r="B632" s="6">
        <f t="shared" si="125"/>
        <v>2013</v>
      </c>
      <c r="C632" s="5">
        <v>41460</v>
      </c>
      <c r="D632" s="10">
        <v>1142.45</v>
      </c>
      <c r="E632" s="10">
        <f>VLOOKUP(C632,데이터!$N:$P,2,0)</f>
        <v>36.095844999999997</v>
      </c>
      <c r="F632" s="10">
        <f>VLOOKUP(C632,데이터!$N:$P,3,0)</f>
        <v>137.90819999999999</v>
      </c>
      <c r="H632" s="6">
        <f t="shared" si="131"/>
        <v>1.2469645354937009</v>
      </c>
      <c r="I632" s="6">
        <f t="shared" si="126"/>
        <v>1.352160484748651</v>
      </c>
      <c r="AM632" s="1">
        <f t="shared" si="127"/>
        <v>41460</v>
      </c>
      <c r="AN632" s="2">
        <f t="shared" si="128"/>
        <v>1142.45</v>
      </c>
      <c r="AO632" s="2">
        <f t="shared" si="129"/>
        <v>36.095844999999997</v>
      </c>
      <c r="AP632" s="2">
        <f t="shared" si="130"/>
        <v>137.90819999999999</v>
      </c>
      <c r="AR632" s="40">
        <f t="shared" si="132"/>
        <v>1.1910804232292405E-2</v>
      </c>
      <c r="AS632" s="40">
        <f t="shared" si="133"/>
        <v>1.0788925519766623E-2</v>
      </c>
      <c r="AU632" s="42">
        <f t="shared" si="134"/>
        <v>1.2586118456185045E-6</v>
      </c>
    </row>
    <row r="633" spans="2:47" x14ac:dyDescent="0.3">
      <c r="B633" s="6">
        <f t="shared" si="125"/>
        <v>2013</v>
      </c>
      <c r="C633" s="5">
        <v>41463</v>
      </c>
      <c r="D633" s="10">
        <v>1152.17</v>
      </c>
      <c r="E633" s="10">
        <f>VLOOKUP(C633,데이터!$N:$P,2,0)</f>
        <v>36.097749999999998</v>
      </c>
      <c r="F633" s="10">
        <f>VLOOKUP(C633,데이터!$N:$P,3,0)</f>
        <v>138.69069999999999</v>
      </c>
      <c r="H633" s="6">
        <f t="shared" si="131"/>
        <v>1.2470303454903948</v>
      </c>
      <c r="I633" s="6">
        <f t="shared" si="126"/>
        <v>1.3598327303389484</v>
      </c>
      <c r="AM633" s="1">
        <f t="shared" si="127"/>
        <v>41463</v>
      </c>
      <c r="AN633" s="2">
        <f t="shared" si="128"/>
        <v>1152.17</v>
      </c>
      <c r="AO633" s="2">
        <f t="shared" si="129"/>
        <v>36.097749999999998</v>
      </c>
      <c r="AP633" s="2">
        <f t="shared" si="130"/>
        <v>138.69069999999999</v>
      </c>
      <c r="AR633" s="40">
        <f t="shared" si="132"/>
        <v>5.2776157477341101E-5</v>
      </c>
      <c r="AS633" s="40">
        <f t="shared" si="133"/>
        <v>5.6740643413517589E-3</v>
      </c>
      <c r="AU633" s="42">
        <f t="shared" si="134"/>
        <v>3.1598880846166147E-5</v>
      </c>
    </row>
    <row r="634" spans="2:47" x14ac:dyDescent="0.3">
      <c r="B634" s="6">
        <f t="shared" si="125"/>
        <v>2013</v>
      </c>
      <c r="C634" s="5">
        <v>41464</v>
      </c>
      <c r="D634" s="10">
        <v>1141.73</v>
      </c>
      <c r="E634" s="10">
        <f>VLOOKUP(C634,데이터!$N:$P,2,0)</f>
        <v>36.382615000000001</v>
      </c>
      <c r="F634" s="10">
        <f>VLOOKUP(C634,데이터!$N:$P,3,0)</f>
        <v>139.69309999999999</v>
      </c>
      <c r="H634" s="6">
        <f t="shared" si="131"/>
        <v>1.2568712718464179</v>
      </c>
      <c r="I634" s="6">
        <f t="shared" si="126"/>
        <v>1.369661048523886</v>
      </c>
      <c r="AM634" s="1">
        <f t="shared" si="127"/>
        <v>41464</v>
      </c>
      <c r="AN634" s="2">
        <f t="shared" si="128"/>
        <v>1141.73</v>
      </c>
      <c r="AO634" s="2">
        <f t="shared" si="129"/>
        <v>36.382615000000001</v>
      </c>
      <c r="AP634" s="2">
        <f t="shared" si="130"/>
        <v>139.69309999999999</v>
      </c>
      <c r="AR634" s="40">
        <f t="shared" si="132"/>
        <v>7.8914890817296524E-3</v>
      </c>
      <c r="AS634" s="40">
        <f t="shared" si="133"/>
        <v>7.2275934868017977E-3</v>
      </c>
      <c r="AU634" s="42">
        <f t="shared" si="134"/>
        <v>4.4075736096461006E-7</v>
      </c>
    </row>
    <row r="635" spans="2:47" x14ac:dyDescent="0.3">
      <c r="B635" s="6">
        <f t="shared" si="125"/>
        <v>2013</v>
      </c>
      <c r="C635" s="5">
        <v>41465</v>
      </c>
      <c r="D635" s="10">
        <v>1135.93</v>
      </c>
      <c r="E635" s="10">
        <f>VLOOKUP(C635,데이터!$N:$P,2,0)</f>
        <v>36.507869999999997</v>
      </c>
      <c r="F635" s="10">
        <f>VLOOKUP(C635,데이터!$N:$P,3,0)</f>
        <v>139.7456</v>
      </c>
      <c r="H635" s="6">
        <f t="shared" si="131"/>
        <v>1.261198322311458</v>
      </c>
      <c r="I635" s="6">
        <f t="shared" si="126"/>
        <v>1.3701757998254716</v>
      </c>
      <c r="AM635" s="1">
        <f t="shared" si="127"/>
        <v>41465</v>
      </c>
      <c r="AN635" s="2">
        <f t="shared" si="128"/>
        <v>1135.93</v>
      </c>
      <c r="AO635" s="2">
        <f t="shared" si="129"/>
        <v>36.507869999999997</v>
      </c>
      <c r="AP635" s="2">
        <f t="shared" si="130"/>
        <v>139.7456</v>
      </c>
      <c r="AR635" s="40">
        <f t="shared" si="132"/>
        <v>3.4427157036402978E-3</v>
      </c>
      <c r="AS635" s="40">
        <f t="shared" si="133"/>
        <v>3.7582385958945252E-4</v>
      </c>
      <c r="AU635" s="42">
        <f t="shared" si="134"/>
        <v>9.4058255831055945E-6</v>
      </c>
    </row>
    <row r="636" spans="2:47" x14ac:dyDescent="0.3">
      <c r="B636" s="6">
        <f t="shared" si="125"/>
        <v>2013</v>
      </c>
      <c r="C636" s="5">
        <v>41466</v>
      </c>
      <c r="D636" s="10">
        <v>1122.33</v>
      </c>
      <c r="E636" s="10">
        <f>VLOOKUP(C636,데이터!$N:$P,2,0)</f>
        <v>37.083010000000002</v>
      </c>
      <c r="F636" s="10">
        <f>VLOOKUP(C636,데이터!$N:$P,3,0)</f>
        <v>141.6473</v>
      </c>
      <c r="H636" s="6">
        <f t="shared" si="131"/>
        <v>1.2810670685049286</v>
      </c>
      <c r="I636" s="6">
        <f t="shared" si="126"/>
        <v>1.3888215626869005</v>
      </c>
      <c r="AM636" s="1">
        <f t="shared" si="127"/>
        <v>41466</v>
      </c>
      <c r="AN636" s="2">
        <f t="shared" si="128"/>
        <v>1122.33</v>
      </c>
      <c r="AO636" s="2">
        <f t="shared" si="129"/>
        <v>37.083010000000002</v>
      </c>
      <c r="AP636" s="2">
        <f t="shared" si="130"/>
        <v>141.6473</v>
      </c>
      <c r="AR636" s="40">
        <f t="shared" si="132"/>
        <v>1.5753863482038444E-2</v>
      </c>
      <c r="AS636" s="40">
        <f t="shared" si="133"/>
        <v>1.3608299653083966E-2</v>
      </c>
      <c r="AU636" s="42">
        <f t="shared" si="134"/>
        <v>4.6034441441177993E-6</v>
      </c>
    </row>
    <row r="637" spans="2:47" x14ac:dyDescent="0.3">
      <c r="B637" s="6">
        <f t="shared" si="125"/>
        <v>2013</v>
      </c>
      <c r="C637" s="5">
        <v>41467</v>
      </c>
      <c r="D637" s="10">
        <v>1124.5999999999999</v>
      </c>
      <c r="E637" s="10">
        <f>VLOOKUP(C637,데이터!$N:$P,2,0)</f>
        <v>37.333704999999995</v>
      </c>
      <c r="F637" s="10">
        <f>VLOOKUP(C637,데이터!$N:$P,3,0)</f>
        <v>141.70650000000001</v>
      </c>
      <c r="H637" s="6">
        <f t="shared" si="131"/>
        <v>1.2897275604320626</v>
      </c>
      <c r="I637" s="6">
        <f t="shared" si="126"/>
        <v>1.389402006059355</v>
      </c>
      <c r="AM637" s="1">
        <f t="shared" si="127"/>
        <v>41467</v>
      </c>
      <c r="AN637" s="2">
        <f t="shared" si="128"/>
        <v>1124.5999999999999</v>
      </c>
      <c r="AO637" s="2">
        <f t="shared" si="129"/>
        <v>37.333704999999995</v>
      </c>
      <c r="AP637" s="2">
        <f t="shared" si="130"/>
        <v>141.70650000000001</v>
      </c>
      <c r="AR637" s="40">
        <f t="shared" si="132"/>
        <v>6.7603735511219121E-3</v>
      </c>
      <c r="AS637" s="40">
        <f t="shared" si="133"/>
        <v>4.1793948772772538E-4</v>
      </c>
      <c r="AU637" s="42">
        <f t="shared" si="134"/>
        <v>4.0226469848502895E-5</v>
      </c>
    </row>
    <row r="638" spans="2:47" x14ac:dyDescent="0.3">
      <c r="B638" s="6">
        <f t="shared" si="125"/>
        <v>2013</v>
      </c>
      <c r="C638" s="5">
        <v>41470</v>
      </c>
      <c r="D638" s="10">
        <v>1121.95</v>
      </c>
      <c r="E638" s="10">
        <f>VLOOKUP(C638,데이터!$N:$P,2,0)</f>
        <v>37.398180000000004</v>
      </c>
      <c r="F638" s="10">
        <f>VLOOKUP(C638,데이터!$N:$P,3,0)</f>
        <v>142.25210000000001</v>
      </c>
      <c r="H638" s="6">
        <f t="shared" si="131"/>
        <v>1.2919549092703004</v>
      </c>
      <c r="I638" s="6">
        <f t="shared" si="126"/>
        <v>1.3947514976811648</v>
      </c>
      <c r="AM638" s="1">
        <f t="shared" si="127"/>
        <v>41470</v>
      </c>
      <c r="AN638" s="2">
        <f t="shared" si="128"/>
        <v>1121.95</v>
      </c>
      <c r="AO638" s="2">
        <f t="shared" si="129"/>
        <v>37.398180000000004</v>
      </c>
      <c r="AP638" s="2">
        <f t="shared" si="130"/>
        <v>142.25210000000001</v>
      </c>
      <c r="AR638" s="40">
        <f t="shared" si="132"/>
        <v>1.7269917357520814E-3</v>
      </c>
      <c r="AS638" s="40">
        <f t="shared" si="133"/>
        <v>3.8502115287584182E-3</v>
      </c>
      <c r="AU638" s="42">
        <f t="shared" si="134"/>
        <v>4.5080622894138713E-6</v>
      </c>
    </row>
    <row r="639" spans="2:47" x14ac:dyDescent="0.3">
      <c r="B639" s="6">
        <f t="shared" si="125"/>
        <v>2013</v>
      </c>
      <c r="C639" s="5">
        <v>41471</v>
      </c>
      <c r="D639" s="10">
        <v>1118.18</v>
      </c>
      <c r="E639" s="10">
        <f>VLOOKUP(C639,데이터!$N:$P,2,0)</f>
        <v>37.306114999999998</v>
      </c>
      <c r="F639" s="10">
        <f>VLOOKUP(C639,데이터!$N:$P,3,0)</f>
        <v>141.7192</v>
      </c>
      <c r="H639" s="6">
        <f t="shared" si="131"/>
        <v>1.288774438222726</v>
      </c>
      <c r="I639" s="6">
        <f t="shared" si="126"/>
        <v>1.3895265268504051</v>
      </c>
      <c r="AM639" s="1">
        <f t="shared" si="127"/>
        <v>41471</v>
      </c>
      <c r="AN639" s="2">
        <f t="shared" si="128"/>
        <v>1118.18</v>
      </c>
      <c r="AO639" s="2">
        <f t="shared" si="129"/>
        <v>37.306114999999998</v>
      </c>
      <c r="AP639" s="2">
        <f t="shared" si="130"/>
        <v>141.7192</v>
      </c>
      <c r="AR639" s="40">
        <f t="shared" si="132"/>
        <v>-2.461750812472796E-3</v>
      </c>
      <c r="AS639" s="40">
        <f t="shared" si="133"/>
        <v>-3.7461661374419419E-3</v>
      </c>
      <c r="AU639" s="42">
        <f t="shared" si="134"/>
        <v>1.6497227270155967E-6</v>
      </c>
    </row>
    <row r="640" spans="2:47" x14ac:dyDescent="0.3">
      <c r="B640" s="6">
        <f t="shared" si="125"/>
        <v>2013</v>
      </c>
      <c r="C640" s="5">
        <v>41472</v>
      </c>
      <c r="D640" s="10">
        <v>1121.57</v>
      </c>
      <c r="E640" s="10">
        <f>VLOOKUP(C640,데이터!$N:$P,2,0)</f>
        <v>37.491935000000005</v>
      </c>
      <c r="F640" s="10">
        <f>VLOOKUP(C640,데이터!$N:$P,3,0)</f>
        <v>142.0788</v>
      </c>
      <c r="H640" s="6">
        <f t="shared" si="131"/>
        <v>1.2951937629396137</v>
      </c>
      <c r="I640" s="6">
        <f t="shared" si="126"/>
        <v>1.3930523281465981</v>
      </c>
      <c r="AM640" s="1">
        <f t="shared" si="127"/>
        <v>41472</v>
      </c>
      <c r="AN640" s="2">
        <f t="shared" si="128"/>
        <v>1121.57</v>
      </c>
      <c r="AO640" s="2">
        <f t="shared" si="129"/>
        <v>37.491935000000005</v>
      </c>
      <c r="AP640" s="2">
        <f t="shared" si="130"/>
        <v>142.0788</v>
      </c>
      <c r="AR640" s="40">
        <f t="shared" si="132"/>
        <v>4.9809528545121662E-3</v>
      </c>
      <c r="AS640" s="40">
        <f t="shared" si="133"/>
        <v>2.5374120090997376E-3</v>
      </c>
      <c r="AU640" s="42">
        <f t="shared" si="134"/>
        <v>5.9708918631988864E-6</v>
      </c>
    </row>
    <row r="641" spans="2:47" x14ac:dyDescent="0.3">
      <c r="B641" s="6">
        <f t="shared" si="125"/>
        <v>2013</v>
      </c>
      <c r="C641" s="5">
        <v>41473</v>
      </c>
      <c r="D641" s="10">
        <v>1126.22</v>
      </c>
      <c r="E641" s="10">
        <f>VLOOKUP(C641,데이터!$N:$P,2,0)</f>
        <v>37.488770000000002</v>
      </c>
      <c r="F641" s="10">
        <f>VLOOKUP(C641,데이터!$N:$P,3,0)</f>
        <v>142.857</v>
      </c>
      <c r="H641" s="6">
        <f t="shared" si="131"/>
        <v>1.2950844250710907</v>
      </c>
      <c r="I641" s="6">
        <f t="shared" si="126"/>
        <v>1.4006824131540987</v>
      </c>
      <c r="AM641" s="1">
        <f t="shared" si="127"/>
        <v>41473</v>
      </c>
      <c r="AN641" s="2">
        <f t="shared" si="128"/>
        <v>1126.22</v>
      </c>
      <c r="AO641" s="2">
        <f t="shared" si="129"/>
        <v>37.488770000000002</v>
      </c>
      <c r="AP641" s="2">
        <f t="shared" si="130"/>
        <v>142.857</v>
      </c>
      <c r="AR641" s="40">
        <f t="shared" si="132"/>
        <v>-8.4418155531396089E-5</v>
      </c>
      <c r="AS641" s="40">
        <f t="shared" si="133"/>
        <v>5.477242206437527E-3</v>
      </c>
      <c r="AU641" s="42">
        <f t="shared" si="134"/>
        <v>3.0932065981896292E-5</v>
      </c>
    </row>
    <row r="642" spans="2:47" x14ac:dyDescent="0.3">
      <c r="B642" s="6">
        <f t="shared" ref="B642:B705" si="135">YEAR(C642)</f>
        <v>2013</v>
      </c>
      <c r="C642" s="5">
        <v>41474</v>
      </c>
      <c r="D642" s="10">
        <v>1121.6500000000001</v>
      </c>
      <c r="E642" s="10">
        <f>VLOOKUP(C642,데이터!$N:$P,2,0)</f>
        <v>37.358829999999998</v>
      </c>
      <c r="F642" s="10">
        <f>VLOOKUP(C642,데이터!$N:$P,3,0)</f>
        <v>143.11080000000001</v>
      </c>
      <c r="H642" s="6">
        <f t="shared" si="131"/>
        <v>1.2905955269238922</v>
      </c>
      <c r="I642" s="6">
        <f t="shared" si="126"/>
        <v>1.4031708680177633</v>
      </c>
      <c r="AM642" s="1">
        <f t="shared" si="127"/>
        <v>41474</v>
      </c>
      <c r="AN642" s="2">
        <f t="shared" si="128"/>
        <v>1121.6500000000001</v>
      </c>
      <c r="AO642" s="2">
        <f t="shared" si="129"/>
        <v>37.358829999999998</v>
      </c>
      <c r="AP642" s="2">
        <f t="shared" si="130"/>
        <v>143.11080000000001</v>
      </c>
      <c r="AR642" s="40">
        <f t="shared" si="132"/>
        <v>-3.4661046494725012E-3</v>
      </c>
      <c r="AS642" s="40">
        <f t="shared" si="133"/>
        <v>1.7766017766018827E-3</v>
      </c>
      <c r="AU642" s="42">
        <f t="shared" si="134"/>
        <v>2.748597067000164E-5</v>
      </c>
    </row>
    <row r="643" spans="2:47" x14ac:dyDescent="0.3">
      <c r="B643" s="6">
        <f t="shared" si="135"/>
        <v>2013</v>
      </c>
      <c r="C643" s="5">
        <v>41477</v>
      </c>
      <c r="D643" s="10">
        <v>1118.7</v>
      </c>
      <c r="E643" s="10">
        <f>VLOOKUP(C643,데이터!$N:$P,2,0)</f>
        <v>37.386319999999998</v>
      </c>
      <c r="F643" s="10">
        <f>VLOOKUP(C643,데이터!$N:$P,3,0)</f>
        <v>143.38999999999999</v>
      </c>
      <c r="H643" s="6">
        <f t="shared" si="131"/>
        <v>1.2915451945402265</v>
      </c>
      <c r="I643" s="6">
        <f t="shared" ref="I643:I706" si="136">I642*(F643/F642)</f>
        <v>1.4059083644635277</v>
      </c>
      <c r="AM643" s="1">
        <f t="shared" ref="AM643:AM706" si="137">C643</f>
        <v>41477</v>
      </c>
      <c r="AN643" s="2">
        <f t="shared" ref="AN643:AN706" si="138">D643</f>
        <v>1118.7</v>
      </c>
      <c r="AO643" s="2">
        <f t="shared" ref="AO643:AO706" si="139">E643</f>
        <v>37.386319999999998</v>
      </c>
      <c r="AP643" s="2">
        <f t="shared" ref="AP643:AP706" si="140">F643</f>
        <v>143.38999999999999</v>
      </c>
      <c r="AR643" s="40">
        <f t="shared" si="132"/>
        <v>7.3583674863475501E-4</v>
      </c>
      <c r="AS643" s="40">
        <f t="shared" si="133"/>
        <v>1.9509359181835162E-3</v>
      </c>
      <c r="AU643" s="42">
        <f t="shared" si="134"/>
        <v>1.4764659918380891E-6</v>
      </c>
    </row>
    <row r="644" spans="2:47" x14ac:dyDescent="0.3">
      <c r="B644" s="6">
        <f t="shared" si="135"/>
        <v>2013</v>
      </c>
      <c r="C644" s="5">
        <v>41478</v>
      </c>
      <c r="D644" s="10">
        <v>1117.1500000000001</v>
      </c>
      <c r="E644" s="10">
        <f>VLOOKUP(C644,데이터!$N:$P,2,0)</f>
        <v>37.279114999999997</v>
      </c>
      <c r="F644" s="10">
        <f>VLOOKUP(C644,데이터!$N:$P,3,0)</f>
        <v>143.08539999999999</v>
      </c>
      <c r="H644" s="6">
        <f t="shared" ref="H644:H707" si="141">H643*(E644/E643)</f>
        <v>1.287841698112103</v>
      </c>
      <c r="I644" s="6">
        <f t="shared" si="136"/>
        <v>1.4029218264356627</v>
      </c>
      <c r="AM644" s="1">
        <f t="shared" si="137"/>
        <v>41478</v>
      </c>
      <c r="AN644" s="2">
        <f t="shared" si="138"/>
        <v>1117.1500000000001</v>
      </c>
      <c r="AO644" s="2">
        <f t="shared" si="139"/>
        <v>37.279114999999997</v>
      </c>
      <c r="AP644" s="2">
        <f t="shared" si="140"/>
        <v>143.08539999999999</v>
      </c>
      <c r="AR644" s="40">
        <f t="shared" ref="AR644:AR707" si="142">AO644/AO643-1</f>
        <v>-2.8674927085629021E-3</v>
      </c>
      <c r="AS644" s="40">
        <f t="shared" ref="AS644:AS707" si="143">AP644/AP643-1</f>
        <v>-2.1242764488457189E-3</v>
      </c>
      <c r="AU644" s="42">
        <f t="shared" ref="AU644:AU707" si="144">(AR644-AS644)^2</f>
        <v>5.5237040870799949E-7</v>
      </c>
    </row>
    <row r="645" spans="2:47" x14ac:dyDescent="0.3">
      <c r="B645" s="6">
        <f t="shared" si="135"/>
        <v>2013</v>
      </c>
      <c r="C645" s="5">
        <v>41479</v>
      </c>
      <c r="D645" s="10">
        <v>1112.75</v>
      </c>
      <c r="E645" s="10">
        <f>VLOOKUP(C645,데이터!$N:$P,2,0)</f>
        <v>37.017365000000005</v>
      </c>
      <c r="F645" s="10">
        <f>VLOOKUP(C645,데이터!$N:$P,3,0)</f>
        <v>142.5609</v>
      </c>
      <c r="H645" s="6">
        <f t="shared" si="141"/>
        <v>1.2787993009285639</v>
      </c>
      <c r="I645" s="6">
        <f t="shared" si="136"/>
        <v>1.3977792158131568</v>
      </c>
      <c r="AM645" s="1">
        <f t="shared" si="137"/>
        <v>41479</v>
      </c>
      <c r="AN645" s="2">
        <f t="shared" si="138"/>
        <v>1112.75</v>
      </c>
      <c r="AO645" s="2">
        <f t="shared" si="139"/>
        <v>37.017365000000005</v>
      </c>
      <c r="AP645" s="2">
        <f t="shared" si="140"/>
        <v>142.5609</v>
      </c>
      <c r="AR645" s="40">
        <f t="shared" si="142"/>
        <v>-7.0213576690324464E-3</v>
      </c>
      <c r="AS645" s="40">
        <f t="shared" si="143"/>
        <v>-3.6656430355577196E-3</v>
      </c>
      <c r="AU645" s="42">
        <f t="shared" si="144"/>
        <v>1.126082070131642E-5</v>
      </c>
    </row>
    <row r="646" spans="2:47" x14ac:dyDescent="0.3">
      <c r="B646" s="6">
        <f t="shared" si="135"/>
        <v>2013</v>
      </c>
      <c r="C646" s="5">
        <v>41480</v>
      </c>
      <c r="D646" s="10">
        <v>1116.0999999999999</v>
      </c>
      <c r="E646" s="10">
        <f>VLOOKUP(C646,데이터!$N:$P,2,0)</f>
        <v>37.362784999999995</v>
      </c>
      <c r="F646" s="10">
        <f>VLOOKUP(C646,데이터!$N:$P,3,0)</f>
        <v>142.90780000000001</v>
      </c>
      <c r="H646" s="6">
        <f t="shared" si="141"/>
        <v>1.2907321560771337</v>
      </c>
      <c r="I646" s="6">
        <f t="shared" si="136"/>
        <v>1.4011804963182994</v>
      </c>
      <c r="AM646" s="1">
        <f t="shared" si="137"/>
        <v>41480</v>
      </c>
      <c r="AN646" s="2">
        <f t="shared" si="138"/>
        <v>1116.0999999999999</v>
      </c>
      <c r="AO646" s="2">
        <f t="shared" si="139"/>
        <v>37.362784999999995</v>
      </c>
      <c r="AP646" s="2">
        <f t="shared" si="140"/>
        <v>142.90780000000001</v>
      </c>
      <c r="AR646" s="40">
        <f t="shared" si="142"/>
        <v>9.3312962713578695E-3</v>
      </c>
      <c r="AS646" s="40">
        <f t="shared" si="143"/>
        <v>2.4333460296617204E-3</v>
      </c>
      <c r="AU646" s="42">
        <f t="shared" si="144"/>
        <v>4.7581717536915963E-5</v>
      </c>
    </row>
    <row r="647" spans="2:47" x14ac:dyDescent="0.3">
      <c r="B647" s="6">
        <f t="shared" si="135"/>
        <v>2013</v>
      </c>
      <c r="C647" s="5">
        <v>41481</v>
      </c>
      <c r="D647" s="10">
        <v>1111.43</v>
      </c>
      <c r="E647" s="10">
        <f>VLOOKUP(C647,데이터!$N:$P,2,0)</f>
        <v>37.300819999999995</v>
      </c>
      <c r="F647" s="10">
        <f>VLOOKUP(C647,데이터!$N:$P,3,0)</f>
        <v>143.06</v>
      </c>
      <c r="H647" s="6">
        <f t="shared" si="141"/>
        <v>1.2885915175232538</v>
      </c>
      <c r="I647" s="6">
        <f t="shared" si="136"/>
        <v>1.4026727848535623</v>
      </c>
      <c r="AM647" s="1">
        <f t="shared" si="137"/>
        <v>41481</v>
      </c>
      <c r="AN647" s="2">
        <f t="shared" si="138"/>
        <v>1111.43</v>
      </c>
      <c r="AO647" s="2">
        <f t="shared" si="139"/>
        <v>37.300819999999995</v>
      </c>
      <c r="AP647" s="2">
        <f t="shared" si="140"/>
        <v>143.06</v>
      </c>
      <c r="AR647" s="40">
        <f t="shared" si="142"/>
        <v>-1.6584684466107724E-3</v>
      </c>
      <c r="AS647" s="40">
        <f t="shared" si="143"/>
        <v>1.0650223430770378E-3</v>
      </c>
      <c r="AU647" s="42">
        <f t="shared" si="144"/>
        <v>7.4174020815143325E-6</v>
      </c>
    </row>
    <row r="648" spans="2:47" x14ac:dyDescent="0.3">
      <c r="B648" s="6">
        <f t="shared" si="135"/>
        <v>2013</v>
      </c>
      <c r="C648" s="5">
        <v>41484</v>
      </c>
      <c r="D648" s="10">
        <v>1110.75</v>
      </c>
      <c r="E648" s="10">
        <f>VLOOKUP(C648,데이터!$N:$P,2,0)</f>
        <v>37.074379999999998</v>
      </c>
      <c r="F648" s="10">
        <f>VLOOKUP(C648,데이터!$N:$P,3,0)</f>
        <v>142.62010000000001</v>
      </c>
      <c r="H648" s="6">
        <f t="shared" si="141"/>
        <v>1.2807689371288291</v>
      </c>
      <c r="I648" s="6">
        <f t="shared" si="136"/>
        <v>1.3983596591856111</v>
      </c>
      <c r="AM648" s="1">
        <f t="shared" si="137"/>
        <v>41484</v>
      </c>
      <c r="AN648" s="2">
        <f t="shared" si="138"/>
        <v>1110.75</v>
      </c>
      <c r="AO648" s="2">
        <f t="shared" si="139"/>
        <v>37.074379999999998</v>
      </c>
      <c r="AP648" s="2">
        <f t="shared" si="140"/>
        <v>142.62010000000001</v>
      </c>
      <c r="AR648" s="40">
        <f t="shared" si="142"/>
        <v>-6.0706440233753156E-3</v>
      </c>
      <c r="AS648" s="40">
        <f t="shared" si="143"/>
        <v>-3.0749335942961142E-3</v>
      </c>
      <c r="AU648" s="42">
        <f t="shared" si="144"/>
        <v>8.9742809748938921E-6</v>
      </c>
    </row>
    <row r="649" spans="2:47" x14ac:dyDescent="0.3">
      <c r="B649" s="6">
        <f t="shared" si="135"/>
        <v>2013</v>
      </c>
      <c r="C649" s="5">
        <v>41485</v>
      </c>
      <c r="D649" s="10">
        <v>1113.77</v>
      </c>
      <c r="E649" s="10">
        <f>VLOOKUP(C649,데이터!$N:$P,2,0)</f>
        <v>37.228949999999998</v>
      </c>
      <c r="F649" s="10">
        <f>VLOOKUP(C649,데이터!$N:$P,3,0)</f>
        <v>142.61840000000001</v>
      </c>
      <c r="H649" s="6">
        <f t="shared" si="141"/>
        <v>1.2861087015324955</v>
      </c>
      <c r="I649" s="6">
        <f t="shared" si="136"/>
        <v>1.3983429910482263</v>
      </c>
      <c r="AM649" s="1">
        <f t="shared" si="137"/>
        <v>41485</v>
      </c>
      <c r="AN649" s="2">
        <f t="shared" si="138"/>
        <v>1113.77</v>
      </c>
      <c r="AO649" s="2">
        <f t="shared" si="139"/>
        <v>37.228949999999998</v>
      </c>
      <c r="AP649" s="2">
        <f t="shared" si="140"/>
        <v>142.61840000000001</v>
      </c>
      <c r="AR649" s="40">
        <f t="shared" si="142"/>
        <v>4.1691863761443848E-3</v>
      </c>
      <c r="AS649" s="40">
        <f t="shared" si="143"/>
        <v>-1.1919778488467259E-5</v>
      </c>
      <c r="AU649" s="42">
        <f t="shared" si="144"/>
        <v>1.7481648676308713E-5</v>
      </c>
    </row>
    <row r="650" spans="2:47" x14ac:dyDescent="0.3">
      <c r="B650" s="6">
        <f t="shared" si="135"/>
        <v>2013</v>
      </c>
      <c r="C650" s="5">
        <v>41486</v>
      </c>
      <c r="D650" s="10">
        <v>1122.95</v>
      </c>
      <c r="E650" s="10">
        <f>VLOOKUP(C650,데이터!$N:$P,2,0)</f>
        <v>37.229195000000004</v>
      </c>
      <c r="F650" s="10">
        <f>VLOOKUP(C650,데이터!$N:$P,3,0)</f>
        <v>142.7217</v>
      </c>
      <c r="H650" s="6">
        <f t="shared" si="141"/>
        <v>1.2861171652853514</v>
      </c>
      <c r="I650" s="6">
        <f t="shared" si="136"/>
        <v>1.3993558255140126</v>
      </c>
      <c r="AM650" s="1">
        <f t="shared" si="137"/>
        <v>41486</v>
      </c>
      <c r="AN650" s="2">
        <f t="shared" si="138"/>
        <v>1122.95</v>
      </c>
      <c r="AO650" s="2">
        <f t="shared" si="139"/>
        <v>37.229195000000004</v>
      </c>
      <c r="AP650" s="2">
        <f t="shared" si="140"/>
        <v>142.7217</v>
      </c>
      <c r="AR650" s="40">
        <f t="shared" si="142"/>
        <v>6.5809000793226602E-6</v>
      </c>
      <c r="AS650" s="40">
        <f t="shared" si="143"/>
        <v>7.243104676535328E-4</v>
      </c>
      <c r="AU650" s="42">
        <f t="shared" si="144"/>
        <v>5.151357321702627E-7</v>
      </c>
    </row>
    <row r="651" spans="2:47" x14ac:dyDescent="0.3">
      <c r="B651" s="6">
        <f t="shared" si="135"/>
        <v>2013</v>
      </c>
      <c r="C651" s="5">
        <v>41487</v>
      </c>
      <c r="D651" s="10">
        <v>1123.47</v>
      </c>
      <c r="E651" s="10">
        <f>VLOOKUP(C651,데이터!$N:$P,2,0)</f>
        <v>37.772644999999997</v>
      </c>
      <c r="F651" s="10">
        <f>VLOOKUP(C651,데이터!$N:$P,3,0)</f>
        <v>144.37129999999999</v>
      </c>
      <c r="H651" s="6">
        <f t="shared" si="141"/>
        <v>1.3048911509563903</v>
      </c>
      <c r="I651" s="6">
        <f t="shared" si="136"/>
        <v>1.4155298016491615</v>
      </c>
      <c r="AM651" s="1">
        <f t="shared" si="137"/>
        <v>41487</v>
      </c>
      <c r="AN651" s="2">
        <f t="shared" si="138"/>
        <v>1123.47</v>
      </c>
      <c r="AO651" s="2">
        <f t="shared" si="139"/>
        <v>37.772644999999997</v>
      </c>
      <c r="AP651" s="2">
        <f t="shared" si="140"/>
        <v>144.37129999999999</v>
      </c>
      <c r="AR651" s="40">
        <f t="shared" si="142"/>
        <v>1.459741474399312E-2</v>
      </c>
      <c r="AS651" s="40">
        <f t="shared" si="143"/>
        <v>1.1558158289874498E-2</v>
      </c>
      <c r="AU651" s="42">
        <f t="shared" si="144"/>
        <v>9.2370797939016987E-6</v>
      </c>
    </row>
    <row r="652" spans="2:47" x14ac:dyDescent="0.3">
      <c r="B652" s="6">
        <f t="shared" si="135"/>
        <v>2013</v>
      </c>
      <c r="C652" s="5">
        <v>41488</v>
      </c>
      <c r="D652" s="10">
        <v>1123.75</v>
      </c>
      <c r="E652" s="10">
        <f>VLOOKUP(C652,데이터!$N:$P,2,0)</f>
        <v>37.725735</v>
      </c>
      <c r="F652" s="10">
        <f>VLOOKUP(C652,데이터!$N:$P,3,0)</f>
        <v>144.61660000000001</v>
      </c>
      <c r="H652" s="6">
        <f t="shared" si="141"/>
        <v>1.3032706013790081</v>
      </c>
      <c r="I652" s="6">
        <f t="shared" si="136"/>
        <v>1.4179349158259027</v>
      </c>
      <c r="AM652" s="1">
        <f t="shared" si="137"/>
        <v>41488</v>
      </c>
      <c r="AN652" s="2">
        <f t="shared" si="138"/>
        <v>1123.75</v>
      </c>
      <c r="AO652" s="2">
        <f t="shared" si="139"/>
        <v>37.725735</v>
      </c>
      <c r="AP652" s="2">
        <f t="shared" si="140"/>
        <v>144.61660000000001</v>
      </c>
      <c r="AR652" s="40">
        <f t="shared" si="142"/>
        <v>-1.2419040286958394E-3</v>
      </c>
      <c r="AS652" s="40">
        <f t="shared" si="143"/>
        <v>1.6990911628558258E-3</v>
      </c>
      <c r="AU652" s="42">
        <f t="shared" si="144"/>
        <v>8.6494527167300161E-6</v>
      </c>
    </row>
    <row r="653" spans="2:47" x14ac:dyDescent="0.3">
      <c r="B653" s="6">
        <f t="shared" si="135"/>
        <v>2013</v>
      </c>
      <c r="C653" s="5">
        <v>41491</v>
      </c>
      <c r="D653" s="10">
        <v>1113.8800000000001</v>
      </c>
      <c r="E653" s="10">
        <f>VLOOKUP(C653,데이터!$N:$P,2,0)</f>
        <v>37.759485000000005</v>
      </c>
      <c r="F653" s="10">
        <f>VLOOKUP(C653,데이터!$N:$P,3,0)</f>
        <v>144.4051</v>
      </c>
      <c r="H653" s="6">
        <f t="shared" si="141"/>
        <v>1.3044365265172868</v>
      </c>
      <c r="I653" s="6">
        <f t="shared" si="136"/>
        <v>1.4158612034395157</v>
      </c>
      <c r="AM653" s="1">
        <f t="shared" si="137"/>
        <v>41491</v>
      </c>
      <c r="AN653" s="2">
        <f t="shared" si="138"/>
        <v>1113.8800000000001</v>
      </c>
      <c r="AO653" s="2">
        <f t="shared" si="139"/>
        <v>37.759485000000005</v>
      </c>
      <c r="AP653" s="2">
        <f t="shared" si="140"/>
        <v>144.4051</v>
      </c>
      <c r="AR653" s="40">
        <f t="shared" si="142"/>
        <v>8.9461477688912439E-4</v>
      </c>
      <c r="AS653" s="40">
        <f t="shared" si="143"/>
        <v>-1.4624877088799115E-3</v>
      </c>
      <c r="AU653" s="42">
        <f t="shared" si="144"/>
        <v>5.5559321284185682E-6</v>
      </c>
    </row>
    <row r="654" spans="2:47" x14ac:dyDescent="0.3">
      <c r="B654" s="6">
        <f t="shared" si="135"/>
        <v>2013</v>
      </c>
      <c r="C654" s="5">
        <v>41492</v>
      </c>
      <c r="D654" s="10">
        <v>1115.48</v>
      </c>
      <c r="E654" s="10">
        <f>VLOOKUP(C654,데이터!$N:$P,2,0)</f>
        <v>37.574415000000002</v>
      </c>
      <c r="F654" s="10">
        <f>VLOOKUP(C654,데이터!$N:$P,3,0)</f>
        <v>143.58449999999999</v>
      </c>
      <c r="H654" s="6">
        <f t="shared" si="141"/>
        <v>1.2980431112479165</v>
      </c>
      <c r="I654" s="6">
        <f t="shared" si="136"/>
        <v>1.4078153954760679</v>
      </c>
      <c r="AM654" s="1">
        <f t="shared" si="137"/>
        <v>41492</v>
      </c>
      <c r="AN654" s="2">
        <f t="shared" si="138"/>
        <v>1115.48</v>
      </c>
      <c r="AO654" s="2">
        <f t="shared" si="139"/>
        <v>37.574415000000002</v>
      </c>
      <c r="AP654" s="2">
        <f t="shared" si="140"/>
        <v>143.58449999999999</v>
      </c>
      <c r="AR654" s="40">
        <f t="shared" si="142"/>
        <v>-4.9012850678445963E-3</v>
      </c>
      <c r="AS654" s="40">
        <f t="shared" si="143"/>
        <v>-5.6826247826428089E-3</v>
      </c>
      <c r="AU654" s="42">
        <f t="shared" si="144"/>
        <v>6.104917499209523E-7</v>
      </c>
    </row>
    <row r="655" spans="2:47" x14ac:dyDescent="0.3">
      <c r="B655" s="6">
        <f t="shared" si="135"/>
        <v>2013</v>
      </c>
      <c r="C655" s="5">
        <v>41493</v>
      </c>
      <c r="D655" s="10">
        <v>1118.52</v>
      </c>
      <c r="E655" s="10">
        <f>VLOOKUP(C655,데이터!$N:$P,2,0)</f>
        <v>37.390320000000003</v>
      </c>
      <c r="F655" s="10">
        <f>VLOOKUP(C655,데이터!$N:$P,3,0)</f>
        <v>143.11930000000001</v>
      </c>
      <c r="H655" s="6">
        <f t="shared" si="141"/>
        <v>1.291683378260319</v>
      </c>
      <c r="I655" s="6">
        <f t="shared" si="136"/>
        <v>1.4032542087046864</v>
      </c>
      <c r="AM655" s="1">
        <f t="shared" si="137"/>
        <v>41493</v>
      </c>
      <c r="AN655" s="2">
        <f t="shared" si="138"/>
        <v>1118.52</v>
      </c>
      <c r="AO655" s="2">
        <f t="shared" si="139"/>
        <v>37.390320000000003</v>
      </c>
      <c r="AP655" s="2">
        <f t="shared" si="140"/>
        <v>143.11930000000001</v>
      </c>
      <c r="AR655" s="40">
        <f t="shared" si="142"/>
        <v>-4.8994774768947869E-3</v>
      </c>
      <c r="AS655" s="40">
        <f t="shared" si="143"/>
        <v>-3.239904028638052E-3</v>
      </c>
      <c r="AU655" s="42">
        <f t="shared" si="144"/>
        <v>2.7541840301587493E-6</v>
      </c>
    </row>
    <row r="656" spans="2:47" x14ac:dyDescent="0.3">
      <c r="B656" s="6">
        <f t="shared" si="135"/>
        <v>2013</v>
      </c>
      <c r="C656" s="5">
        <v>41494</v>
      </c>
      <c r="D656" s="10">
        <v>1113</v>
      </c>
      <c r="E656" s="10">
        <f>VLOOKUP(C656,데이터!$N:$P,2,0)</f>
        <v>37.580515000000005</v>
      </c>
      <c r="F656" s="10">
        <f>VLOOKUP(C656,데이터!$N:$P,3,0)</f>
        <v>143.6438</v>
      </c>
      <c r="H656" s="6">
        <f t="shared" si="141"/>
        <v>1.2982538414210574</v>
      </c>
      <c r="I656" s="6">
        <f t="shared" si="136"/>
        <v>1.4083968193271923</v>
      </c>
      <c r="AM656" s="1">
        <f t="shared" si="137"/>
        <v>41494</v>
      </c>
      <c r="AN656" s="2">
        <f t="shared" si="138"/>
        <v>1113</v>
      </c>
      <c r="AO656" s="2">
        <f t="shared" si="139"/>
        <v>37.580515000000005</v>
      </c>
      <c r="AP656" s="2">
        <f t="shared" si="140"/>
        <v>143.6438</v>
      </c>
      <c r="AR656" s="40">
        <f t="shared" si="142"/>
        <v>5.0867443766193787E-3</v>
      </c>
      <c r="AS656" s="40">
        <f t="shared" si="143"/>
        <v>3.6647747718161483E-3</v>
      </c>
      <c r="AU656" s="42">
        <f t="shared" si="144"/>
        <v>2.0219975569842551E-6</v>
      </c>
    </row>
    <row r="657" spans="2:47" x14ac:dyDescent="0.3">
      <c r="B657" s="6">
        <f t="shared" si="135"/>
        <v>2013</v>
      </c>
      <c r="C657" s="5">
        <v>41495</v>
      </c>
      <c r="D657" s="10">
        <v>1112.3</v>
      </c>
      <c r="E657" s="10">
        <f>VLOOKUP(C657,데이터!$N:$P,2,0)</f>
        <v>37.495089999999998</v>
      </c>
      <c r="F657" s="10">
        <f>VLOOKUP(C657,데이터!$N:$P,3,0)</f>
        <v>143.22919999999999</v>
      </c>
      <c r="H657" s="6">
        <f t="shared" si="141"/>
        <v>1.2953027553488361</v>
      </c>
      <c r="I657" s="6">
        <f t="shared" si="136"/>
        <v>1.4043317547626719</v>
      </c>
      <c r="AM657" s="1">
        <f t="shared" si="137"/>
        <v>41495</v>
      </c>
      <c r="AN657" s="2">
        <f t="shared" si="138"/>
        <v>1112.3</v>
      </c>
      <c r="AO657" s="2">
        <f t="shared" si="139"/>
        <v>37.495089999999998</v>
      </c>
      <c r="AP657" s="2">
        <f t="shared" si="140"/>
        <v>143.22919999999999</v>
      </c>
      <c r="AR657" s="40">
        <f t="shared" si="142"/>
        <v>-2.2731194609761918E-3</v>
      </c>
      <c r="AS657" s="40">
        <f t="shared" si="143"/>
        <v>-2.8863062659161276E-3</v>
      </c>
      <c r="AU657" s="42">
        <f t="shared" si="144"/>
        <v>3.7599805775244692E-7</v>
      </c>
    </row>
    <row r="658" spans="2:47" x14ac:dyDescent="0.3">
      <c r="B658" s="6">
        <f t="shared" si="135"/>
        <v>2013</v>
      </c>
      <c r="C658" s="5">
        <v>41498</v>
      </c>
      <c r="D658" s="10">
        <v>1113.55</v>
      </c>
      <c r="E658" s="10">
        <f>VLOOKUP(C658,데이터!$N:$P,2,0)</f>
        <v>37.489465000000003</v>
      </c>
      <c r="F658" s="10">
        <f>VLOOKUP(C658,데이터!$N:$P,3,0)</f>
        <v>143.0609</v>
      </c>
      <c r="H658" s="6">
        <f t="shared" si="141"/>
        <v>1.2951084344924564</v>
      </c>
      <c r="I658" s="6">
        <f t="shared" si="136"/>
        <v>1.4026816091615897</v>
      </c>
      <c r="AM658" s="1">
        <f t="shared" si="137"/>
        <v>41498</v>
      </c>
      <c r="AN658" s="2">
        <f t="shared" si="138"/>
        <v>1113.55</v>
      </c>
      <c r="AO658" s="2">
        <f t="shared" si="139"/>
        <v>37.489465000000003</v>
      </c>
      <c r="AP658" s="2">
        <f t="shared" si="140"/>
        <v>143.0609</v>
      </c>
      <c r="AR658" s="40">
        <f t="shared" si="142"/>
        <v>-1.500196425717748E-4</v>
      </c>
      <c r="AS658" s="40">
        <f t="shared" si="143"/>
        <v>-1.1750397265360979E-3</v>
      </c>
      <c r="AU658" s="42">
        <f t="shared" si="144"/>
        <v>1.0506661725302279E-6</v>
      </c>
    </row>
    <row r="659" spans="2:47" x14ac:dyDescent="0.3">
      <c r="B659" s="6">
        <f t="shared" si="135"/>
        <v>2013</v>
      </c>
      <c r="C659" s="5">
        <v>41499</v>
      </c>
      <c r="D659" s="10">
        <v>1115.03</v>
      </c>
      <c r="E659" s="10">
        <f>VLOOKUP(C659,데이터!$N:$P,2,0)</f>
        <v>37.642150000000001</v>
      </c>
      <c r="F659" s="10">
        <f>VLOOKUP(C659,데이터!$N:$P,3,0)</f>
        <v>143.483</v>
      </c>
      <c r="H659" s="6">
        <f t="shared" si="141"/>
        <v>1.3003830798180294</v>
      </c>
      <c r="I659" s="6">
        <f t="shared" si="136"/>
        <v>1.4068202096263367</v>
      </c>
      <c r="AM659" s="1">
        <f t="shared" si="137"/>
        <v>41499</v>
      </c>
      <c r="AN659" s="2">
        <f t="shared" si="138"/>
        <v>1115.03</v>
      </c>
      <c r="AO659" s="2">
        <f t="shared" si="139"/>
        <v>37.642150000000001</v>
      </c>
      <c r="AP659" s="2">
        <f t="shared" si="140"/>
        <v>143.483</v>
      </c>
      <c r="AR659" s="40">
        <f t="shared" si="142"/>
        <v>4.0727441695953548E-3</v>
      </c>
      <c r="AS659" s="40">
        <f t="shared" si="143"/>
        <v>2.9504917136689013E-3</v>
      </c>
      <c r="AU659" s="42">
        <f t="shared" si="144"/>
        <v>1.2594505748329566E-6</v>
      </c>
    </row>
    <row r="660" spans="2:47" x14ac:dyDescent="0.3">
      <c r="B660" s="6">
        <f t="shared" si="135"/>
        <v>2013</v>
      </c>
      <c r="C660" s="5">
        <v>41500</v>
      </c>
      <c r="D660" s="10">
        <v>1118.73</v>
      </c>
      <c r="E660" s="10">
        <f>VLOOKUP(C660,데이터!$N:$P,2,0)</f>
        <v>37.357685000000004</v>
      </c>
      <c r="F660" s="10">
        <f>VLOOKUP(C660,데이터!$N:$P,3,0)</f>
        <v>142.74700000000001</v>
      </c>
      <c r="H660" s="6">
        <f t="shared" si="141"/>
        <v>1.2905559718340158</v>
      </c>
      <c r="I660" s="6">
        <f t="shared" si="136"/>
        <v>1.3996038866174438</v>
      </c>
      <c r="AM660" s="1">
        <f t="shared" si="137"/>
        <v>41500</v>
      </c>
      <c r="AN660" s="2">
        <f t="shared" si="138"/>
        <v>1118.73</v>
      </c>
      <c r="AO660" s="2">
        <f t="shared" si="139"/>
        <v>37.357685000000004</v>
      </c>
      <c r="AP660" s="2">
        <f t="shared" si="140"/>
        <v>142.74700000000001</v>
      </c>
      <c r="AR660" s="40">
        <f t="shared" si="142"/>
        <v>-7.5570869357887149E-3</v>
      </c>
      <c r="AS660" s="40">
        <f t="shared" si="143"/>
        <v>-5.1295275398478557E-3</v>
      </c>
      <c r="AU660" s="42">
        <f t="shared" si="144"/>
        <v>5.8930446208207493E-6</v>
      </c>
    </row>
    <row r="661" spans="2:47" x14ac:dyDescent="0.3">
      <c r="B661" s="6">
        <f t="shared" si="135"/>
        <v>2013</v>
      </c>
      <c r="C661" s="5">
        <v>41501</v>
      </c>
      <c r="D661" s="10">
        <v>1118.73</v>
      </c>
      <c r="E661" s="10">
        <f>VLOOKUP(C661,데이터!$N:$P,2,0)</f>
        <v>36.686510000000006</v>
      </c>
      <c r="F661" s="10">
        <f>VLOOKUP(C661,데이터!$N:$P,3,0)</f>
        <v>140.75059999999999</v>
      </c>
      <c r="H661" s="6">
        <f t="shared" si="141"/>
        <v>1.2673696072507796</v>
      </c>
      <c r="I661" s="6">
        <f t="shared" si="136"/>
        <v>1.3800296104558216</v>
      </c>
      <c r="AM661" s="1">
        <f t="shared" si="137"/>
        <v>41501</v>
      </c>
      <c r="AN661" s="2">
        <f t="shared" si="138"/>
        <v>1118.73</v>
      </c>
      <c r="AO661" s="2">
        <f t="shared" si="139"/>
        <v>36.686510000000006</v>
      </c>
      <c r="AP661" s="2">
        <f t="shared" si="140"/>
        <v>140.75059999999999</v>
      </c>
      <c r="AR661" s="40">
        <f t="shared" si="142"/>
        <v>-1.7966182861705593E-2</v>
      </c>
      <c r="AS661" s="40">
        <f t="shared" si="143"/>
        <v>-1.3985582884403991E-2</v>
      </c>
      <c r="AU661" s="42">
        <f t="shared" si="144"/>
        <v>1.5845176179293513E-5</v>
      </c>
    </row>
    <row r="662" spans="2:47" x14ac:dyDescent="0.3">
      <c r="B662" s="6">
        <f t="shared" si="135"/>
        <v>2013</v>
      </c>
      <c r="C662" s="5">
        <v>41502</v>
      </c>
      <c r="D662" s="10">
        <v>1113.7</v>
      </c>
      <c r="E662" s="10">
        <f>VLOOKUP(C662,데이터!$N:$P,2,0)</f>
        <v>36.677315</v>
      </c>
      <c r="F662" s="10">
        <f>VLOOKUP(C662,데이터!$N:$P,3,0)</f>
        <v>140.28530000000001</v>
      </c>
      <c r="H662" s="6">
        <f t="shared" si="141"/>
        <v>1.2670519574242172</v>
      </c>
      <c r="I662" s="6">
        <f t="shared" si="136"/>
        <v>1.3754674432057703</v>
      </c>
      <c r="AM662" s="1">
        <f t="shared" si="137"/>
        <v>41502</v>
      </c>
      <c r="AN662" s="2">
        <f t="shared" si="138"/>
        <v>1113.7</v>
      </c>
      <c r="AO662" s="2">
        <f t="shared" si="139"/>
        <v>36.677315</v>
      </c>
      <c r="AP662" s="2">
        <f t="shared" si="140"/>
        <v>140.28530000000001</v>
      </c>
      <c r="AR662" s="40">
        <f t="shared" si="142"/>
        <v>-2.5063708703843002E-4</v>
      </c>
      <c r="AS662" s="40">
        <f t="shared" si="143"/>
        <v>-3.3058473640608099E-3</v>
      </c>
      <c r="AU662" s="42">
        <f t="shared" si="144"/>
        <v>9.3343098368231672E-6</v>
      </c>
    </row>
    <row r="663" spans="2:47" x14ac:dyDescent="0.3">
      <c r="B663" s="6">
        <f t="shared" si="135"/>
        <v>2013</v>
      </c>
      <c r="C663" s="5">
        <v>41505</v>
      </c>
      <c r="D663" s="10">
        <v>1115.72</v>
      </c>
      <c r="E663" s="10">
        <f>VLOOKUP(C663,데이터!$N:$P,2,0)</f>
        <v>36.446960000000004</v>
      </c>
      <c r="F663" s="10">
        <f>VLOOKUP(C663,데이터!$N:$P,3,0)</f>
        <v>139.3886</v>
      </c>
      <c r="H663" s="6">
        <f t="shared" si="141"/>
        <v>1.2590941297137521</v>
      </c>
      <c r="I663" s="6">
        <f t="shared" si="136"/>
        <v>1.366675490974691</v>
      </c>
      <c r="AM663" s="1">
        <f t="shared" si="137"/>
        <v>41505</v>
      </c>
      <c r="AN663" s="2">
        <f t="shared" si="138"/>
        <v>1115.72</v>
      </c>
      <c r="AO663" s="2">
        <f t="shared" si="139"/>
        <v>36.446960000000004</v>
      </c>
      <c r="AP663" s="2">
        <f t="shared" si="140"/>
        <v>139.3886</v>
      </c>
      <c r="AR663" s="40">
        <f t="shared" si="142"/>
        <v>-6.2805851518846767E-3</v>
      </c>
      <c r="AS663" s="40">
        <f t="shared" si="143"/>
        <v>-6.3919740699845962E-3</v>
      </c>
      <c r="AU663" s="42">
        <f t="shared" si="144"/>
        <v>1.2407491075470567E-8</v>
      </c>
    </row>
    <row r="664" spans="2:47" x14ac:dyDescent="0.3">
      <c r="B664" s="6">
        <f t="shared" si="135"/>
        <v>2013</v>
      </c>
      <c r="C664" s="5">
        <v>41506</v>
      </c>
      <c r="D664" s="10">
        <v>1120.82</v>
      </c>
      <c r="E664" s="10">
        <f>VLOOKUP(C664,데이터!$N:$P,2,0)</f>
        <v>36.685900000000004</v>
      </c>
      <c r="F664" s="10">
        <f>VLOOKUP(C664,데이터!$N:$P,3,0)</f>
        <v>140.07380000000001</v>
      </c>
      <c r="H664" s="6">
        <f t="shared" si="141"/>
        <v>1.2673485342334652</v>
      </c>
      <c r="I664" s="6">
        <f t="shared" si="136"/>
        <v>1.3733937308193833</v>
      </c>
      <c r="AM664" s="1">
        <f t="shared" si="137"/>
        <v>41506</v>
      </c>
      <c r="AN664" s="2">
        <f t="shared" si="138"/>
        <v>1120.82</v>
      </c>
      <c r="AO664" s="2">
        <f t="shared" si="139"/>
        <v>36.685900000000004</v>
      </c>
      <c r="AP664" s="2">
        <f t="shared" si="140"/>
        <v>140.07380000000001</v>
      </c>
      <c r="AR664" s="40">
        <f t="shared" si="142"/>
        <v>6.5558279757762516E-3</v>
      </c>
      <c r="AS664" s="40">
        <f t="shared" si="143"/>
        <v>4.9157535121238105E-3</v>
      </c>
      <c r="AU664" s="42">
        <f t="shared" si="144"/>
        <v>2.6898442463248425E-6</v>
      </c>
    </row>
    <row r="665" spans="2:47" x14ac:dyDescent="0.3">
      <c r="B665" s="6">
        <f t="shared" si="135"/>
        <v>2013</v>
      </c>
      <c r="C665" s="5">
        <v>41507</v>
      </c>
      <c r="D665" s="10">
        <v>1117.3</v>
      </c>
      <c r="E665" s="10">
        <f>VLOOKUP(C665,데이터!$N:$P,2,0)</f>
        <v>36.463335000000001</v>
      </c>
      <c r="F665" s="10">
        <f>VLOOKUP(C665,데이터!$N:$P,3,0)</f>
        <v>139.21090000000001</v>
      </c>
      <c r="H665" s="6">
        <f t="shared" si="141"/>
        <v>1.2596598193178796</v>
      </c>
      <c r="I665" s="6">
        <f t="shared" si="136"/>
        <v>1.3649331803786582</v>
      </c>
      <c r="AM665" s="1">
        <f t="shared" si="137"/>
        <v>41507</v>
      </c>
      <c r="AN665" s="2">
        <f t="shared" si="138"/>
        <v>1117.3</v>
      </c>
      <c r="AO665" s="2">
        <f t="shared" si="139"/>
        <v>36.463335000000001</v>
      </c>
      <c r="AP665" s="2">
        <f t="shared" si="140"/>
        <v>139.21090000000001</v>
      </c>
      <c r="AR665" s="40">
        <f t="shared" si="142"/>
        <v>-6.0667722476483998E-3</v>
      </c>
      <c r="AS665" s="40">
        <f t="shared" si="143"/>
        <v>-6.1603240577466911E-3</v>
      </c>
      <c r="AU665" s="42">
        <f t="shared" si="144"/>
        <v>8.7519411726667537E-9</v>
      </c>
    </row>
    <row r="666" spans="2:47" x14ac:dyDescent="0.3">
      <c r="B666" s="6">
        <f t="shared" si="135"/>
        <v>2013</v>
      </c>
      <c r="C666" s="5">
        <v>41508</v>
      </c>
      <c r="D666" s="10">
        <v>1122.8</v>
      </c>
      <c r="E666" s="10">
        <f>VLOOKUP(C666,데이터!$N:$P,2,0)</f>
        <v>36.864455</v>
      </c>
      <c r="F666" s="10">
        <f>VLOOKUP(C666,데이터!$N:$P,3,0)</f>
        <v>140.47989999999999</v>
      </c>
      <c r="H666" s="6">
        <f t="shared" si="141"/>
        <v>1.2735168827687346</v>
      </c>
      <c r="I666" s="6">
        <f t="shared" si="136"/>
        <v>1.3773754546969803</v>
      </c>
      <c r="AM666" s="1">
        <f t="shared" si="137"/>
        <v>41508</v>
      </c>
      <c r="AN666" s="2">
        <f t="shared" si="138"/>
        <v>1122.8</v>
      </c>
      <c r="AO666" s="2">
        <f t="shared" si="139"/>
        <v>36.864455</v>
      </c>
      <c r="AP666" s="2">
        <f t="shared" si="140"/>
        <v>140.47989999999999</v>
      </c>
      <c r="AR666" s="40">
        <f t="shared" si="142"/>
        <v>1.1000639409423085E-2</v>
      </c>
      <c r="AS666" s="40">
        <f t="shared" si="143"/>
        <v>9.1156655118240781E-3</v>
      </c>
      <c r="AU666" s="42">
        <f t="shared" si="144"/>
        <v>3.5531265946295924E-6</v>
      </c>
    </row>
    <row r="667" spans="2:47" x14ac:dyDescent="0.3">
      <c r="B667" s="6">
        <f t="shared" si="135"/>
        <v>2013</v>
      </c>
      <c r="C667" s="5">
        <v>41509</v>
      </c>
      <c r="D667" s="10">
        <v>1117.03</v>
      </c>
      <c r="E667" s="10">
        <f>VLOOKUP(C667,데이터!$N:$P,2,0)</f>
        <v>37.094470000000001</v>
      </c>
      <c r="F667" s="10">
        <f>VLOOKUP(C667,데이터!$N:$P,3,0)</f>
        <v>140.95359999999999</v>
      </c>
      <c r="H667" s="6">
        <f t="shared" si="141"/>
        <v>1.2814629648629918</v>
      </c>
      <c r="I667" s="6">
        <f t="shared" si="136"/>
        <v>1.3820199821552857</v>
      </c>
      <c r="AM667" s="1">
        <f t="shared" si="137"/>
        <v>41509</v>
      </c>
      <c r="AN667" s="2">
        <f t="shared" si="138"/>
        <v>1117.03</v>
      </c>
      <c r="AO667" s="2">
        <f t="shared" si="139"/>
        <v>37.094470000000001</v>
      </c>
      <c r="AP667" s="2">
        <f t="shared" si="140"/>
        <v>140.95359999999999</v>
      </c>
      <c r="AR667" s="40">
        <f t="shared" si="142"/>
        <v>6.2394791947961714E-3</v>
      </c>
      <c r="AS667" s="40">
        <f t="shared" si="143"/>
        <v>3.3720126509202419E-3</v>
      </c>
      <c r="AU667" s="42">
        <f t="shared" si="144"/>
        <v>8.2223643802477684E-6</v>
      </c>
    </row>
    <row r="668" spans="2:47" x14ac:dyDescent="0.3">
      <c r="B668" s="6">
        <f t="shared" si="135"/>
        <v>2013</v>
      </c>
      <c r="C668" s="5">
        <v>41512</v>
      </c>
      <c r="D668" s="10">
        <v>1112.6500000000001</v>
      </c>
      <c r="E668" s="10">
        <f>VLOOKUP(C668,데이터!$N:$P,2,0)</f>
        <v>37.032164999999999</v>
      </c>
      <c r="F668" s="10">
        <f>VLOOKUP(C668,데이터!$N:$P,3,0)</f>
        <v>140.42910000000001</v>
      </c>
      <c r="H668" s="6">
        <f t="shared" si="141"/>
        <v>1.2793105806929042</v>
      </c>
      <c r="I668" s="6">
        <f t="shared" si="136"/>
        <v>1.37687737153278</v>
      </c>
      <c r="AM668" s="1">
        <f t="shared" si="137"/>
        <v>41512</v>
      </c>
      <c r="AN668" s="2">
        <f t="shared" si="138"/>
        <v>1112.6500000000001</v>
      </c>
      <c r="AO668" s="2">
        <f t="shared" si="139"/>
        <v>37.032164999999999</v>
      </c>
      <c r="AP668" s="2">
        <f t="shared" si="140"/>
        <v>140.42910000000001</v>
      </c>
      <c r="AR668" s="40">
        <f t="shared" si="142"/>
        <v>-1.6796304139135021E-3</v>
      </c>
      <c r="AS668" s="40">
        <f t="shared" si="143"/>
        <v>-3.7210826825280208E-3</v>
      </c>
      <c r="AU668" s="42">
        <f t="shared" si="144"/>
        <v>4.1675273650313652E-6</v>
      </c>
    </row>
    <row r="669" spans="2:47" x14ac:dyDescent="0.3">
      <c r="B669" s="6">
        <f t="shared" si="135"/>
        <v>2013</v>
      </c>
      <c r="C669" s="5">
        <v>41513</v>
      </c>
      <c r="D669" s="10">
        <v>1116.3</v>
      </c>
      <c r="E669" s="10">
        <f>VLOOKUP(C669,데이터!$N:$P,2,0)</f>
        <v>36.267544999999998</v>
      </c>
      <c r="F669" s="10">
        <f>VLOOKUP(C669,데이터!$N:$P,3,0)</f>
        <v>138.1704</v>
      </c>
      <c r="H669" s="6">
        <f t="shared" si="141"/>
        <v>1.2528960716786619</v>
      </c>
      <c r="I669" s="6">
        <f t="shared" si="136"/>
        <v>1.3547312998205701</v>
      </c>
      <c r="AM669" s="1">
        <f t="shared" si="137"/>
        <v>41513</v>
      </c>
      <c r="AN669" s="2">
        <f t="shared" si="138"/>
        <v>1116.3</v>
      </c>
      <c r="AO669" s="2">
        <f t="shared" si="139"/>
        <v>36.267544999999998</v>
      </c>
      <c r="AP669" s="2">
        <f t="shared" si="140"/>
        <v>138.1704</v>
      </c>
      <c r="AR669" s="40">
        <f t="shared" si="142"/>
        <v>-2.0647456069608716E-2</v>
      </c>
      <c r="AS669" s="40">
        <f t="shared" si="143"/>
        <v>-1.6084273131423688E-2</v>
      </c>
      <c r="AU669" s="42">
        <f t="shared" si="144"/>
        <v>2.082263852734295E-5</v>
      </c>
    </row>
    <row r="670" spans="2:47" x14ac:dyDescent="0.3">
      <c r="B670" s="6">
        <f t="shared" si="135"/>
        <v>2013</v>
      </c>
      <c r="C670" s="5">
        <v>41514</v>
      </c>
      <c r="D670" s="10">
        <v>1115.3</v>
      </c>
      <c r="E670" s="10">
        <f>VLOOKUP(C670,데이터!$N:$P,2,0)</f>
        <v>36.543945000000001</v>
      </c>
      <c r="F670" s="10">
        <f>VLOOKUP(C670,데이터!$N:$P,3,0)</f>
        <v>138.6611</v>
      </c>
      <c r="H670" s="6">
        <f t="shared" si="141"/>
        <v>1.2624445667370394</v>
      </c>
      <c r="I670" s="6">
        <f t="shared" si="136"/>
        <v>1.3595425086527222</v>
      </c>
      <c r="AM670" s="1">
        <f t="shared" si="137"/>
        <v>41514</v>
      </c>
      <c r="AN670" s="2">
        <f t="shared" si="138"/>
        <v>1115.3</v>
      </c>
      <c r="AO670" s="2">
        <f t="shared" si="139"/>
        <v>36.543945000000001</v>
      </c>
      <c r="AP670" s="2">
        <f t="shared" si="140"/>
        <v>138.6611</v>
      </c>
      <c r="AR670" s="40">
        <f t="shared" si="142"/>
        <v>7.6211389549527553E-3</v>
      </c>
      <c r="AS670" s="40">
        <f t="shared" si="143"/>
        <v>3.5514118798238847E-3</v>
      </c>
      <c r="AU670" s="42">
        <f t="shared" si="144"/>
        <v>1.6562678466036992E-5</v>
      </c>
    </row>
    <row r="671" spans="2:47" x14ac:dyDescent="0.3">
      <c r="B671" s="6">
        <f t="shared" si="135"/>
        <v>2013</v>
      </c>
      <c r="C671" s="5">
        <v>41515</v>
      </c>
      <c r="D671" s="10">
        <v>1109.75</v>
      </c>
      <c r="E671" s="10">
        <f>VLOOKUP(C671,데이터!$N:$P,2,0)</f>
        <v>36.768095000000002</v>
      </c>
      <c r="F671" s="10">
        <f>VLOOKUP(C671,데이터!$N:$P,3,0)</f>
        <v>138.881</v>
      </c>
      <c r="H671" s="6">
        <f t="shared" si="141"/>
        <v>1.2701880369517113</v>
      </c>
      <c r="I671" s="6">
        <f t="shared" si="136"/>
        <v>1.361698581247363</v>
      </c>
      <c r="AM671" s="1">
        <f t="shared" si="137"/>
        <v>41515</v>
      </c>
      <c r="AN671" s="2">
        <f t="shared" si="138"/>
        <v>1109.75</v>
      </c>
      <c r="AO671" s="2">
        <f t="shared" si="139"/>
        <v>36.768095000000002</v>
      </c>
      <c r="AP671" s="2">
        <f t="shared" si="140"/>
        <v>138.881</v>
      </c>
      <c r="AR671" s="40">
        <f t="shared" si="142"/>
        <v>6.1337110703292286E-3</v>
      </c>
      <c r="AS671" s="40">
        <f t="shared" si="143"/>
        <v>1.585880971664011E-3</v>
      </c>
      <c r="AU671" s="42">
        <f t="shared" si="144"/>
        <v>2.0682758606325282E-5</v>
      </c>
    </row>
    <row r="672" spans="2:47" x14ac:dyDescent="0.3">
      <c r="B672" s="6">
        <f t="shared" si="135"/>
        <v>2013</v>
      </c>
      <c r="C672" s="5">
        <v>41516</v>
      </c>
      <c r="D672" s="10">
        <v>1110.23</v>
      </c>
      <c r="E672" s="10">
        <f>VLOOKUP(C672,데이터!$N:$P,2,0)</f>
        <v>36.560989999999997</v>
      </c>
      <c r="F672" s="10">
        <f>VLOOKUP(C672,데이터!$N:$P,3,0)</f>
        <v>138.44110000000001</v>
      </c>
      <c r="H672" s="6">
        <f t="shared" si="141"/>
        <v>1.2630334021142826</v>
      </c>
      <c r="I672" s="6">
        <f t="shared" si="136"/>
        <v>1.357385455579412</v>
      </c>
      <c r="AM672" s="1">
        <f t="shared" si="137"/>
        <v>41516</v>
      </c>
      <c r="AN672" s="2">
        <f t="shared" si="138"/>
        <v>1110.23</v>
      </c>
      <c r="AO672" s="2">
        <f t="shared" si="139"/>
        <v>36.560989999999997</v>
      </c>
      <c r="AP672" s="2">
        <f t="shared" si="140"/>
        <v>138.44110000000001</v>
      </c>
      <c r="AR672" s="40">
        <f t="shared" si="142"/>
        <v>-5.6327367517954308E-3</v>
      </c>
      <c r="AS672" s="40">
        <f t="shared" si="143"/>
        <v>-3.1674599117229585E-3</v>
      </c>
      <c r="AU672" s="42">
        <f t="shared" si="144"/>
        <v>6.077589898197714E-6</v>
      </c>
    </row>
    <row r="673" spans="2:47" x14ac:dyDescent="0.3">
      <c r="B673" s="6">
        <f t="shared" si="135"/>
        <v>2013</v>
      </c>
      <c r="C673" s="5">
        <v>41520</v>
      </c>
      <c r="D673" s="10">
        <v>1097.8800000000001</v>
      </c>
      <c r="E673" s="10">
        <f>VLOOKUP(C673,데이터!$N:$P,2,0)</f>
        <v>36.829724999999996</v>
      </c>
      <c r="F673" s="10">
        <f>VLOOKUP(C673,데이터!$N:$P,3,0)</f>
        <v>139.06710000000001</v>
      </c>
      <c r="H673" s="6">
        <f t="shared" si="141"/>
        <v>1.272317102619033</v>
      </c>
      <c r="I673" s="6">
        <f t="shared" si="136"/>
        <v>1.3635232520516498</v>
      </c>
      <c r="AM673" s="1">
        <f t="shared" si="137"/>
        <v>41520</v>
      </c>
      <c r="AN673" s="2">
        <f t="shared" si="138"/>
        <v>1097.8800000000001</v>
      </c>
      <c r="AO673" s="2">
        <f t="shared" si="139"/>
        <v>36.829724999999996</v>
      </c>
      <c r="AP673" s="2">
        <f t="shared" si="140"/>
        <v>139.06710000000001</v>
      </c>
      <c r="AR673" s="40">
        <f t="shared" si="142"/>
        <v>7.3503206559777379E-3</v>
      </c>
      <c r="AS673" s="40">
        <f t="shared" si="143"/>
        <v>4.5217785758708828E-3</v>
      </c>
      <c r="AU673" s="42">
        <f t="shared" si="144"/>
        <v>8.0006502989352144E-6</v>
      </c>
    </row>
    <row r="674" spans="2:47" x14ac:dyDescent="0.3">
      <c r="B674" s="6">
        <f t="shared" si="135"/>
        <v>2013</v>
      </c>
      <c r="C674" s="5">
        <v>41521</v>
      </c>
      <c r="D674" s="10">
        <v>1094.55</v>
      </c>
      <c r="E674" s="10">
        <f>VLOOKUP(C674,데이터!$N:$P,2,0)</f>
        <v>37.291134999999997</v>
      </c>
      <c r="F674" s="10">
        <f>VLOOKUP(C674,데이터!$N:$P,3,0)</f>
        <v>140.2176</v>
      </c>
      <c r="H674" s="6">
        <f t="shared" si="141"/>
        <v>1.2882569401909794</v>
      </c>
      <c r="I674" s="6">
        <f t="shared" si="136"/>
        <v>1.3748036591463935</v>
      </c>
      <c r="AM674" s="1">
        <f t="shared" si="137"/>
        <v>41521</v>
      </c>
      <c r="AN674" s="2">
        <f t="shared" si="138"/>
        <v>1094.55</v>
      </c>
      <c r="AO674" s="2">
        <f t="shared" si="139"/>
        <v>37.291134999999997</v>
      </c>
      <c r="AP674" s="2">
        <f t="shared" si="140"/>
        <v>140.2176</v>
      </c>
      <c r="AR674" s="40">
        <f t="shared" si="142"/>
        <v>1.252819563545482E-2</v>
      </c>
      <c r="AS674" s="40">
        <f t="shared" si="143"/>
        <v>8.2729847677847079E-3</v>
      </c>
      <c r="AU674" s="42">
        <f t="shared" si="144"/>
        <v>1.8106819528337824E-5</v>
      </c>
    </row>
    <row r="675" spans="2:47" x14ac:dyDescent="0.3">
      <c r="B675" s="6">
        <f t="shared" si="135"/>
        <v>2013</v>
      </c>
      <c r="C675" s="5">
        <v>41522</v>
      </c>
      <c r="D675" s="10">
        <v>1098.3</v>
      </c>
      <c r="E675" s="10">
        <f>VLOOKUP(C675,데이터!$N:$P,2,0)</f>
        <v>37.454540000000001</v>
      </c>
      <c r="F675" s="10">
        <f>VLOOKUP(C675,데이터!$N:$P,3,0)</f>
        <v>140.39529999999999</v>
      </c>
      <c r="H675" s="6">
        <f t="shared" si="141"/>
        <v>1.2939019178863997</v>
      </c>
      <c r="I675" s="6">
        <f t="shared" si="136"/>
        <v>1.3765459697424263</v>
      </c>
      <c r="AM675" s="1">
        <f t="shared" si="137"/>
        <v>41522</v>
      </c>
      <c r="AN675" s="2">
        <f t="shared" si="138"/>
        <v>1098.3</v>
      </c>
      <c r="AO675" s="2">
        <f t="shared" si="139"/>
        <v>37.454540000000001</v>
      </c>
      <c r="AP675" s="2">
        <f t="shared" si="140"/>
        <v>140.39529999999999</v>
      </c>
      <c r="AR675" s="40">
        <f t="shared" si="142"/>
        <v>4.3818725281492554E-3</v>
      </c>
      <c r="AS675" s="40">
        <f t="shared" si="143"/>
        <v>1.2673159432194936E-3</v>
      </c>
      <c r="AU675" s="42">
        <f t="shared" si="144"/>
        <v>9.7004627207293411E-6</v>
      </c>
    </row>
    <row r="676" spans="2:47" x14ac:dyDescent="0.3">
      <c r="B676" s="6">
        <f t="shared" si="135"/>
        <v>2013</v>
      </c>
      <c r="C676" s="5">
        <v>41523</v>
      </c>
      <c r="D676" s="10">
        <v>1093.05</v>
      </c>
      <c r="E676" s="10">
        <f>VLOOKUP(C676,데이터!$N:$P,2,0)</f>
        <v>37.500734999999999</v>
      </c>
      <c r="F676" s="10">
        <f>VLOOKUP(C676,데이터!$N:$P,3,0)</f>
        <v>140.46289999999999</v>
      </c>
      <c r="H676" s="6">
        <f t="shared" si="141"/>
        <v>1.2954977671238157</v>
      </c>
      <c r="I676" s="6">
        <f t="shared" si="136"/>
        <v>1.3772087733231344</v>
      </c>
      <c r="AM676" s="1">
        <f t="shared" si="137"/>
        <v>41523</v>
      </c>
      <c r="AN676" s="2">
        <f t="shared" si="138"/>
        <v>1093.05</v>
      </c>
      <c r="AO676" s="2">
        <f t="shared" si="139"/>
        <v>37.500734999999999</v>
      </c>
      <c r="AP676" s="2">
        <f t="shared" si="140"/>
        <v>140.46289999999999</v>
      </c>
      <c r="AR676" s="40">
        <f t="shared" si="142"/>
        <v>1.2333618301012539E-3</v>
      </c>
      <c r="AS676" s="40">
        <f t="shared" si="143"/>
        <v>4.8149759999094321E-4</v>
      </c>
      <c r="AU676" s="42">
        <f t="shared" si="144"/>
        <v>5.6529982051937021E-7</v>
      </c>
    </row>
    <row r="677" spans="2:47" x14ac:dyDescent="0.3">
      <c r="B677" s="6">
        <f t="shared" si="135"/>
        <v>2013</v>
      </c>
      <c r="C677" s="5">
        <v>41526</v>
      </c>
      <c r="D677" s="10">
        <v>1086.8499999999999</v>
      </c>
      <c r="E677" s="10">
        <f>VLOOKUP(C677,데이터!$N:$P,2,0)</f>
        <v>37.934744999999999</v>
      </c>
      <c r="F677" s="10">
        <f>VLOOKUP(C677,데이터!$N:$P,3,0)</f>
        <v>141.81139999999999</v>
      </c>
      <c r="H677" s="6">
        <f t="shared" si="141"/>
        <v>1.3104910462131298</v>
      </c>
      <c r="I677" s="6">
        <f t="shared" si="136"/>
        <v>1.3904305281838574</v>
      </c>
      <c r="AM677" s="1">
        <f t="shared" si="137"/>
        <v>41526</v>
      </c>
      <c r="AN677" s="2">
        <f t="shared" si="138"/>
        <v>1086.8499999999999</v>
      </c>
      <c r="AO677" s="2">
        <f t="shared" si="139"/>
        <v>37.934744999999999</v>
      </c>
      <c r="AP677" s="2">
        <f t="shared" si="140"/>
        <v>141.81139999999999</v>
      </c>
      <c r="AR677" s="40">
        <f t="shared" si="142"/>
        <v>1.1573373161886114E-2</v>
      </c>
      <c r="AS677" s="40">
        <f t="shared" si="143"/>
        <v>9.6003998208780139E-3</v>
      </c>
      <c r="AU677" s="42">
        <f t="shared" si="144"/>
        <v>3.8926238043286634E-6</v>
      </c>
    </row>
    <row r="678" spans="2:47" x14ac:dyDescent="0.3">
      <c r="B678" s="6">
        <f t="shared" si="135"/>
        <v>2013</v>
      </c>
      <c r="C678" s="5">
        <v>41527</v>
      </c>
      <c r="D678" s="10">
        <v>1084.1300000000001</v>
      </c>
      <c r="E678" s="10">
        <f>VLOOKUP(C678,데이터!$N:$P,2,0)</f>
        <v>38.344885000000005</v>
      </c>
      <c r="F678" s="10">
        <f>VLOOKUP(C678,데이터!$N:$P,3,0)</f>
        <v>142.857</v>
      </c>
      <c r="H678" s="6">
        <f t="shared" si="141"/>
        <v>1.3246597139527934</v>
      </c>
      <c r="I678" s="6">
        <f t="shared" si="136"/>
        <v>1.4006824131541</v>
      </c>
      <c r="AM678" s="1">
        <f t="shared" si="137"/>
        <v>41527</v>
      </c>
      <c r="AN678" s="2">
        <f t="shared" si="138"/>
        <v>1084.1300000000001</v>
      </c>
      <c r="AO678" s="2">
        <f t="shared" si="139"/>
        <v>38.344885000000005</v>
      </c>
      <c r="AP678" s="2">
        <f t="shared" si="140"/>
        <v>142.857</v>
      </c>
      <c r="AR678" s="40">
        <f t="shared" si="142"/>
        <v>1.0811724185835647E-2</v>
      </c>
      <c r="AS678" s="40">
        <f t="shared" si="143"/>
        <v>7.3731731017394608E-3</v>
      </c>
      <c r="AU678" s="42">
        <f t="shared" si="144"/>
        <v>1.1823633557939059E-5</v>
      </c>
    </row>
    <row r="679" spans="2:47" x14ac:dyDescent="0.3">
      <c r="B679" s="6">
        <f t="shared" si="135"/>
        <v>2013</v>
      </c>
      <c r="C679" s="5">
        <v>41528</v>
      </c>
      <c r="D679" s="10">
        <v>1086.52</v>
      </c>
      <c r="E679" s="10">
        <f>VLOOKUP(C679,데이터!$N:$P,2,0)</f>
        <v>38.45812500000001</v>
      </c>
      <c r="F679" s="10">
        <f>VLOOKUP(C679,데이터!$N:$P,3,0)</f>
        <v>143.30539999999999</v>
      </c>
      <c r="H679" s="6">
        <f t="shared" si="141"/>
        <v>1.3285716950686062</v>
      </c>
      <c r="I679" s="6">
        <f t="shared" si="136"/>
        <v>1.4050788795089744</v>
      </c>
      <c r="AM679" s="1">
        <f t="shared" si="137"/>
        <v>41528</v>
      </c>
      <c r="AN679" s="2">
        <f t="shared" si="138"/>
        <v>1086.52</v>
      </c>
      <c r="AO679" s="2">
        <f t="shared" si="139"/>
        <v>38.45812500000001</v>
      </c>
      <c r="AP679" s="2">
        <f t="shared" si="140"/>
        <v>143.30539999999999</v>
      </c>
      <c r="AR679" s="40">
        <f t="shared" si="142"/>
        <v>2.9531970170206812E-3</v>
      </c>
      <c r="AS679" s="40">
        <f t="shared" si="143"/>
        <v>3.1388031388031035E-3</v>
      </c>
      <c r="AU679" s="42">
        <f t="shared" si="144"/>
        <v>3.4449632443111379E-8</v>
      </c>
    </row>
    <row r="680" spans="2:47" x14ac:dyDescent="0.3">
      <c r="B680" s="6">
        <f t="shared" si="135"/>
        <v>2013</v>
      </c>
      <c r="C680" s="5">
        <v>41529</v>
      </c>
      <c r="D680" s="10">
        <v>1085.05</v>
      </c>
      <c r="E680" s="10">
        <f>VLOOKUP(C680,데이터!$N:$P,2,0)</f>
        <v>38.310499999999998</v>
      </c>
      <c r="F680" s="10">
        <f>VLOOKUP(C680,데이터!$N:$P,3,0)</f>
        <v>142.9247</v>
      </c>
      <c r="H680" s="6">
        <f t="shared" si="141"/>
        <v>1.3234718521489495</v>
      </c>
      <c r="I680" s="6">
        <f t="shared" si="136"/>
        <v>1.4013461972134778</v>
      </c>
      <c r="AM680" s="1">
        <f t="shared" si="137"/>
        <v>41529</v>
      </c>
      <c r="AN680" s="2">
        <f t="shared" si="138"/>
        <v>1085.05</v>
      </c>
      <c r="AO680" s="2">
        <f t="shared" si="139"/>
        <v>38.310499999999998</v>
      </c>
      <c r="AP680" s="2">
        <f t="shared" si="140"/>
        <v>142.9247</v>
      </c>
      <c r="AR680" s="40">
        <f t="shared" si="142"/>
        <v>-3.8385906749227594E-3</v>
      </c>
      <c r="AS680" s="40">
        <f t="shared" si="143"/>
        <v>-2.6565642327504024E-3</v>
      </c>
      <c r="AU680" s="42">
        <f t="shared" si="144"/>
        <v>1.3971865099946403E-6</v>
      </c>
    </row>
    <row r="681" spans="2:47" x14ac:dyDescent="0.3">
      <c r="B681" s="6">
        <f t="shared" si="135"/>
        <v>2013</v>
      </c>
      <c r="C681" s="5">
        <v>41530</v>
      </c>
      <c r="D681" s="10">
        <v>1086.9000000000001</v>
      </c>
      <c r="E681" s="10">
        <f>VLOOKUP(C681,데이터!$N:$P,2,0)</f>
        <v>38.354450000000007</v>
      </c>
      <c r="F681" s="10">
        <f>VLOOKUP(C681,데이터!$N:$P,3,0)</f>
        <v>143.24619999999999</v>
      </c>
      <c r="H681" s="6">
        <f t="shared" si="141"/>
        <v>1.3249901457734639</v>
      </c>
      <c r="I681" s="6">
        <f t="shared" si="136"/>
        <v>1.4044984361365198</v>
      </c>
      <c r="AM681" s="1">
        <f t="shared" si="137"/>
        <v>41530</v>
      </c>
      <c r="AN681" s="2">
        <f t="shared" si="138"/>
        <v>1086.9000000000001</v>
      </c>
      <c r="AO681" s="2">
        <f t="shared" si="139"/>
        <v>38.354450000000007</v>
      </c>
      <c r="AP681" s="2">
        <f t="shared" si="140"/>
        <v>143.24619999999999</v>
      </c>
      <c r="AR681" s="40">
        <f t="shared" si="142"/>
        <v>1.1472050743270845E-3</v>
      </c>
      <c r="AS681" s="40">
        <f t="shared" si="143"/>
        <v>2.2494362416012326E-3</v>
      </c>
      <c r="AU681" s="42">
        <f t="shared" si="144"/>
        <v>1.214913546110531E-6</v>
      </c>
    </row>
    <row r="682" spans="2:47" x14ac:dyDescent="0.3">
      <c r="B682" s="6">
        <f t="shared" si="135"/>
        <v>2013</v>
      </c>
      <c r="C682" s="5">
        <v>41533</v>
      </c>
      <c r="D682" s="10">
        <v>1082.2</v>
      </c>
      <c r="E682" s="10">
        <f>VLOOKUP(C682,데이터!$N:$P,2,0)</f>
        <v>38.410730000000001</v>
      </c>
      <c r="F682" s="10">
        <f>VLOOKUP(C682,데이터!$N:$P,3,0)</f>
        <v>144.0752</v>
      </c>
      <c r="H682" s="6">
        <f t="shared" si="141"/>
        <v>1.3269343907151621</v>
      </c>
      <c r="I682" s="6">
        <f t="shared" si="136"/>
        <v>1.4126266043082214</v>
      </c>
      <c r="AM682" s="1">
        <f t="shared" si="137"/>
        <v>41533</v>
      </c>
      <c r="AN682" s="2">
        <f t="shared" si="138"/>
        <v>1082.2</v>
      </c>
      <c r="AO682" s="2">
        <f t="shared" si="139"/>
        <v>38.410730000000001</v>
      </c>
      <c r="AP682" s="2">
        <f t="shared" si="140"/>
        <v>144.0752</v>
      </c>
      <c r="AR682" s="40">
        <f t="shared" si="142"/>
        <v>1.4673655860009127E-3</v>
      </c>
      <c r="AS682" s="40">
        <f t="shared" si="143"/>
        <v>5.7872390332169843E-3</v>
      </c>
      <c r="AU682" s="42">
        <f t="shared" si="144"/>
        <v>1.8661306599962466E-5</v>
      </c>
    </row>
    <row r="683" spans="2:47" x14ac:dyDescent="0.3">
      <c r="B683" s="6">
        <f t="shared" si="135"/>
        <v>2013</v>
      </c>
      <c r="C683" s="5">
        <v>41534</v>
      </c>
      <c r="D683" s="10">
        <v>1084.1500000000001</v>
      </c>
      <c r="E683" s="10">
        <f>VLOOKUP(C683,데이터!$N:$P,2,0)</f>
        <v>38.657854999999991</v>
      </c>
      <c r="F683" s="10">
        <f>VLOOKUP(C683,데이터!$N:$P,3,0)</f>
        <v>144.71809999999999</v>
      </c>
      <c r="H683" s="6">
        <f t="shared" si="141"/>
        <v>1.3354715536721138</v>
      </c>
      <c r="I683" s="6">
        <f t="shared" si="136"/>
        <v>1.4189301016756362</v>
      </c>
      <c r="AM683" s="1">
        <f t="shared" si="137"/>
        <v>41534</v>
      </c>
      <c r="AN683" s="2">
        <f t="shared" si="138"/>
        <v>1084.1500000000001</v>
      </c>
      <c r="AO683" s="2">
        <f t="shared" si="139"/>
        <v>38.657854999999991</v>
      </c>
      <c r="AP683" s="2">
        <f t="shared" si="140"/>
        <v>144.71809999999999</v>
      </c>
      <c r="AR683" s="40">
        <f t="shared" si="142"/>
        <v>6.4337491112507195E-3</v>
      </c>
      <c r="AS683" s="40">
        <f t="shared" si="143"/>
        <v>4.4622530456317477E-3</v>
      </c>
      <c r="AU683" s="42">
        <f t="shared" si="144"/>
        <v>3.8867967367510851E-6</v>
      </c>
    </row>
    <row r="684" spans="2:47" x14ac:dyDescent="0.3">
      <c r="B684" s="6">
        <f t="shared" si="135"/>
        <v>2013</v>
      </c>
      <c r="C684" s="5">
        <v>41535</v>
      </c>
      <c r="D684" s="10">
        <v>1084.1500000000001</v>
      </c>
      <c r="E684" s="10">
        <f>VLOOKUP(C684,데이터!$N:$P,2,0)</f>
        <v>39.076509999999999</v>
      </c>
      <c r="F684" s="10">
        <f>VLOOKUP(C684,데이터!$N:$P,3,0)</f>
        <v>146.39400000000001</v>
      </c>
      <c r="H684" s="6">
        <f t="shared" si="141"/>
        <v>1.3499343800059238</v>
      </c>
      <c r="I684" s="6">
        <f t="shared" si="136"/>
        <v>1.4353619437009129</v>
      </c>
      <c r="AM684" s="1">
        <f t="shared" si="137"/>
        <v>41535</v>
      </c>
      <c r="AN684" s="2">
        <f t="shared" si="138"/>
        <v>1084.1500000000001</v>
      </c>
      <c r="AO684" s="2">
        <f t="shared" si="139"/>
        <v>39.076509999999999</v>
      </c>
      <c r="AP684" s="2">
        <f t="shared" si="140"/>
        <v>146.39400000000001</v>
      </c>
      <c r="AR684" s="40">
        <f t="shared" si="142"/>
        <v>1.0829752452638841E-2</v>
      </c>
      <c r="AS684" s="40">
        <f t="shared" si="143"/>
        <v>1.1580445016898366E-2</v>
      </c>
      <c r="AU684" s="42">
        <f t="shared" si="144"/>
        <v>5.6353932603454139E-7</v>
      </c>
    </row>
    <row r="685" spans="2:47" x14ac:dyDescent="0.3">
      <c r="B685" s="6">
        <f t="shared" si="135"/>
        <v>2013</v>
      </c>
      <c r="C685" s="5">
        <v>41536</v>
      </c>
      <c r="D685" s="10">
        <v>1084.1500000000001</v>
      </c>
      <c r="E685" s="10">
        <f>VLOOKUP(C685,데이터!$N:$P,2,0)</f>
        <v>39.056550000000001</v>
      </c>
      <c r="F685" s="10">
        <f>VLOOKUP(C685,데이터!$N:$P,3,0)</f>
        <v>146.14779999999999</v>
      </c>
      <c r="H685" s="6">
        <f t="shared" si="141"/>
        <v>1.3492448432426634</v>
      </c>
      <c r="I685" s="6">
        <f t="shared" si="136"/>
        <v>1.4329480052161445</v>
      </c>
      <c r="AM685" s="1">
        <f t="shared" si="137"/>
        <v>41536</v>
      </c>
      <c r="AN685" s="2">
        <f t="shared" si="138"/>
        <v>1084.1500000000001</v>
      </c>
      <c r="AO685" s="2">
        <f t="shared" si="139"/>
        <v>39.056550000000001</v>
      </c>
      <c r="AP685" s="2">
        <f t="shared" si="140"/>
        <v>146.14779999999999</v>
      </c>
      <c r="AR685" s="40">
        <f t="shared" si="142"/>
        <v>-5.1079280109711522E-4</v>
      </c>
      <c r="AS685" s="40">
        <f t="shared" si="143"/>
        <v>-1.6817629137807488E-3</v>
      </c>
      <c r="AU685" s="42">
        <f t="shared" si="144"/>
        <v>1.3711710047983215E-6</v>
      </c>
    </row>
    <row r="686" spans="2:47" x14ac:dyDescent="0.3">
      <c r="B686" s="6">
        <f t="shared" si="135"/>
        <v>2013</v>
      </c>
      <c r="C686" s="5">
        <v>41537</v>
      </c>
      <c r="D686" s="10">
        <v>1084.1500000000001</v>
      </c>
      <c r="E686" s="10">
        <f>VLOOKUP(C686,데이터!$N:$P,2,0)</f>
        <v>38.875160000000001</v>
      </c>
      <c r="F686" s="10">
        <f>VLOOKUP(C686,데이터!$N:$P,3,0)</f>
        <v>145.1259</v>
      </c>
      <c r="H686" s="6">
        <f t="shared" si="141"/>
        <v>1.342978556995778</v>
      </c>
      <c r="I686" s="6">
        <f t="shared" si="136"/>
        <v>1.4229284936906179</v>
      </c>
      <c r="AM686" s="1">
        <f t="shared" si="137"/>
        <v>41537</v>
      </c>
      <c r="AN686" s="2">
        <f t="shared" si="138"/>
        <v>1084.1500000000001</v>
      </c>
      <c r="AO686" s="2">
        <f t="shared" si="139"/>
        <v>38.875160000000001</v>
      </c>
      <c r="AP686" s="2">
        <f t="shared" si="140"/>
        <v>145.1259</v>
      </c>
      <c r="AR686" s="40">
        <f t="shared" si="142"/>
        <v>-4.6442914184688933E-3</v>
      </c>
      <c r="AS686" s="40">
        <f t="shared" si="143"/>
        <v>-6.9922366262098468E-3</v>
      </c>
      <c r="AU686" s="42">
        <f t="shared" si="144"/>
        <v>5.5128466985537094E-6</v>
      </c>
    </row>
    <row r="687" spans="2:47" x14ac:dyDescent="0.3">
      <c r="B687" s="6">
        <f t="shared" si="135"/>
        <v>2013</v>
      </c>
      <c r="C687" s="5">
        <v>41540</v>
      </c>
      <c r="D687" s="10">
        <v>1073.3800000000001</v>
      </c>
      <c r="E687" s="10">
        <f>VLOOKUP(C687,데이터!$N:$P,2,0)</f>
        <v>38.634110000000007</v>
      </c>
      <c r="F687" s="10">
        <f>VLOOKUP(C687,데이터!$N:$P,3,0)</f>
        <v>144.45429999999999</v>
      </c>
      <c r="H687" s="6">
        <f t="shared" si="141"/>
        <v>1.3346512605637162</v>
      </c>
      <c r="I687" s="6">
        <f t="shared" si="136"/>
        <v>1.4163435989450031</v>
      </c>
      <c r="AM687" s="1">
        <f t="shared" si="137"/>
        <v>41540</v>
      </c>
      <c r="AN687" s="2">
        <f t="shared" si="138"/>
        <v>1073.3800000000001</v>
      </c>
      <c r="AO687" s="2">
        <f t="shared" si="139"/>
        <v>38.634110000000007</v>
      </c>
      <c r="AP687" s="2">
        <f t="shared" si="140"/>
        <v>144.45429999999999</v>
      </c>
      <c r="AR687" s="40">
        <f t="shared" si="142"/>
        <v>-6.200617566589961E-3</v>
      </c>
      <c r="AS687" s="40">
        <f t="shared" si="143"/>
        <v>-4.6277060125037295E-3</v>
      </c>
      <c r="AU687" s="42">
        <f t="shared" si="144"/>
        <v>2.4740507569779642E-6</v>
      </c>
    </row>
    <row r="688" spans="2:47" x14ac:dyDescent="0.3">
      <c r="B688" s="6">
        <f t="shared" si="135"/>
        <v>2013</v>
      </c>
      <c r="C688" s="5">
        <v>41541</v>
      </c>
      <c r="D688" s="10">
        <v>1072.4000000000001</v>
      </c>
      <c r="E688" s="10">
        <f>VLOOKUP(C688,데이터!$N:$P,2,0)</f>
        <v>38.718654999999998</v>
      </c>
      <c r="F688" s="10">
        <f>VLOOKUP(C688,데이터!$N:$P,3,0)</f>
        <v>144.11429999999999</v>
      </c>
      <c r="H688" s="6">
        <f t="shared" si="141"/>
        <v>1.3375719462175166</v>
      </c>
      <c r="I688" s="6">
        <f t="shared" si="136"/>
        <v>1.4130099714680688</v>
      </c>
      <c r="AM688" s="1">
        <f t="shared" si="137"/>
        <v>41541</v>
      </c>
      <c r="AN688" s="2">
        <f t="shared" si="138"/>
        <v>1072.4000000000001</v>
      </c>
      <c r="AO688" s="2">
        <f t="shared" si="139"/>
        <v>38.718654999999998</v>
      </c>
      <c r="AP688" s="2">
        <f t="shared" si="140"/>
        <v>144.11429999999999</v>
      </c>
      <c r="AR688" s="40">
        <f t="shared" si="142"/>
        <v>2.1883511746483286E-3</v>
      </c>
      <c r="AS688" s="40">
        <f t="shared" si="143"/>
        <v>-2.3536855600698736E-3</v>
      </c>
      <c r="AU688" s="42">
        <f t="shared" si="144"/>
        <v>2.0630097699529589E-5</v>
      </c>
    </row>
    <row r="689" spans="2:47" x14ac:dyDescent="0.3">
      <c r="B689" s="6">
        <f t="shared" si="135"/>
        <v>2013</v>
      </c>
      <c r="C689" s="5">
        <v>41542</v>
      </c>
      <c r="D689" s="10">
        <v>1077.25</v>
      </c>
      <c r="E689" s="10">
        <f>VLOOKUP(C689,데이터!$N:$P,2,0)</f>
        <v>38.656215000000003</v>
      </c>
      <c r="F689" s="10">
        <f>VLOOKUP(C689,데이터!$N:$P,3,0)</f>
        <v>143.6978</v>
      </c>
      <c r="H689" s="6">
        <f t="shared" si="141"/>
        <v>1.3354148983468761</v>
      </c>
      <c r="I689" s="6">
        <f t="shared" si="136"/>
        <v>1.4089262778088245</v>
      </c>
      <c r="AM689" s="1">
        <f t="shared" si="137"/>
        <v>41542</v>
      </c>
      <c r="AN689" s="2">
        <f t="shared" si="138"/>
        <v>1077.25</v>
      </c>
      <c r="AO689" s="2">
        <f t="shared" si="139"/>
        <v>38.656215000000003</v>
      </c>
      <c r="AP689" s="2">
        <f t="shared" si="140"/>
        <v>143.6978</v>
      </c>
      <c r="AR689" s="40">
        <f t="shared" si="142"/>
        <v>-1.6126593240388676E-3</v>
      </c>
      <c r="AS689" s="40">
        <f t="shared" si="143"/>
        <v>-2.8900671203342387E-3</v>
      </c>
      <c r="AU689" s="42">
        <f t="shared" si="144"/>
        <v>1.6317706780361964E-6</v>
      </c>
    </row>
    <row r="690" spans="2:47" x14ac:dyDescent="0.3">
      <c r="B690" s="6">
        <f t="shared" si="135"/>
        <v>2013</v>
      </c>
      <c r="C690" s="5">
        <v>41543</v>
      </c>
      <c r="D690" s="10">
        <v>1075.07</v>
      </c>
      <c r="E690" s="10">
        <f>VLOOKUP(C690,데이터!$N:$P,2,0)</f>
        <v>38.868015</v>
      </c>
      <c r="F690" s="10">
        <f>VLOOKUP(C690,데이터!$N:$P,3,0)</f>
        <v>144.25030000000001</v>
      </c>
      <c r="H690" s="6">
        <f t="shared" si="141"/>
        <v>1.3427317263257628</v>
      </c>
      <c r="I690" s="6">
        <f t="shared" si="136"/>
        <v>1.4143434224588427</v>
      </c>
      <c r="AM690" s="1">
        <f t="shared" si="137"/>
        <v>41543</v>
      </c>
      <c r="AN690" s="2">
        <f t="shared" si="138"/>
        <v>1075.07</v>
      </c>
      <c r="AO690" s="2">
        <f t="shared" si="139"/>
        <v>38.868015</v>
      </c>
      <c r="AP690" s="2">
        <f t="shared" si="140"/>
        <v>144.25030000000001</v>
      </c>
      <c r="AR690" s="40">
        <f t="shared" si="142"/>
        <v>5.4790672082094538E-3</v>
      </c>
      <c r="AS690" s="40">
        <f t="shared" si="143"/>
        <v>3.8448744518009281E-3</v>
      </c>
      <c r="AU690" s="42">
        <f t="shared" si="144"/>
        <v>2.670585965098095E-6</v>
      </c>
    </row>
    <row r="691" spans="2:47" x14ac:dyDescent="0.3">
      <c r="B691" s="6">
        <f t="shared" si="135"/>
        <v>2013</v>
      </c>
      <c r="C691" s="5">
        <v>41544</v>
      </c>
      <c r="D691" s="10">
        <v>1073.8800000000001</v>
      </c>
      <c r="E691" s="10">
        <f>VLOOKUP(C691,데이터!$N:$P,2,0)</f>
        <v>38.714870000000005</v>
      </c>
      <c r="F691" s="10">
        <f>VLOOKUP(C691,데이터!$N:$P,3,0)</f>
        <v>143.5864</v>
      </c>
      <c r="H691" s="6">
        <f t="shared" si="141"/>
        <v>1.3374411898723795</v>
      </c>
      <c r="I691" s="6">
        <f t="shared" si="136"/>
        <v>1.4078340245707937</v>
      </c>
      <c r="AM691" s="1">
        <f t="shared" si="137"/>
        <v>41544</v>
      </c>
      <c r="AN691" s="2">
        <f t="shared" si="138"/>
        <v>1073.8800000000001</v>
      </c>
      <c r="AO691" s="2">
        <f t="shared" si="139"/>
        <v>38.714870000000005</v>
      </c>
      <c r="AP691" s="2">
        <f t="shared" si="140"/>
        <v>143.5864</v>
      </c>
      <c r="AR691" s="40">
        <f t="shared" si="142"/>
        <v>-3.9401291781943071E-3</v>
      </c>
      <c r="AS691" s="40">
        <f t="shared" si="143"/>
        <v>-4.6024167714037167E-3</v>
      </c>
      <c r="AU691" s="42">
        <f t="shared" si="144"/>
        <v>4.3862485611911251E-7</v>
      </c>
    </row>
    <row r="692" spans="2:47" x14ac:dyDescent="0.3">
      <c r="B692" s="6">
        <f t="shared" si="135"/>
        <v>2013</v>
      </c>
      <c r="C692" s="5">
        <v>41547</v>
      </c>
      <c r="D692" s="10">
        <v>1074.57</v>
      </c>
      <c r="E692" s="10">
        <f>VLOOKUP(C692,데이터!$N:$P,2,0)</f>
        <v>38.577664999999996</v>
      </c>
      <c r="F692" s="10">
        <f>VLOOKUP(C692,데이터!$N:$P,3,0)</f>
        <v>142.82220000000001</v>
      </c>
      <c r="H692" s="6">
        <f t="shared" si="141"/>
        <v>1.3327013155435634</v>
      </c>
      <c r="I692" s="6">
        <f t="shared" si="136"/>
        <v>1.4003412065770493</v>
      </c>
      <c r="AM692" s="1">
        <f t="shared" si="137"/>
        <v>41547</v>
      </c>
      <c r="AN692" s="2">
        <f t="shared" si="138"/>
        <v>1074.57</v>
      </c>
      <c r="AO692" s="2">
        <f t="shared" si="139"/>
        <v>38.577664999999996</v>
      </c>
      <c r="AP692" s="2">
        <f t="shared" si="140"/>
        <v>142.82220000000001</v>
      </c>
      <c r="AR692" s="40">
        <f t="shared" si="142"/>
        <v>-3.5439871036635484E-3</v>
      </c>
      <c r="AS692" s="40">
        <f t="shared" si="143"/>
        <v>-5.322231074809225E-3</v>
      </c>
      <c r="AU692" s="42">
        <f t="shared" si="144"/>
        <v>3.1621516209159457E-6</v>
      </c>
    </row>
    <row r="693" spans="2:47" x14ac:dyDescent="0.3">
      <c r="B693" s="6">
        <f t="shared" si="135"/>
        <v>2013</v>
      </c>
      <c r="C693" s="5">
        <v>41548</v>
      </c>
      <c r="D693" s="10">
        <v>1073.55</v>
      </c>
      <c r="E693" s="10">
        <f>VLOOKUP(C693,데이터!$N:$P,2,0)</f>
        <v>39.035664999999995</v>
      </c>
      <c r="F693" s="10">
        <f>VLOOKUP(C693,데이터!$N:$P,3,0)</f>
        <v>143.9528</v>
      </c>
      <c r="H693" s="6">
        <f t="shared" si="141"/>
        <v>1.3485233514941308</v>
      </c>
      <c r="I693" s="6">
        <f t="shared" si="136"/>
        <v>1.4114264984165252</v>
      </c>
      <c r="AM693" s="1">
        <f t="shared" si="137"/>
        <v>41548</v>
      </c>
      <c r="AN693" s="2">
        <f t="shared" si="138"/>
        <v>1073.55</v>
      </c>
      <c r="AO693" s="2">
        <f t="shared" si="139"/>
        <v>39.035664999999995</v>
      </c>
      <c r="AP693" s="2">
        <f t="shared" si="140"/>
        <v>143.9528</v>
      </c>
      <c r="AR693" s="40">
        <f t="shared" si="142"/>
        <v>1.187215452257151E-2</v>
      </c>
      <c r="AS693" s="40">
        <f t="shared" si="143"/>
        <v>7.916136286935771E-3</v>
      </c>
      <c r="AU693" s="42">
        <f t="shared" si="144"/>
        <v>1.5650080280682503E-5</v>
      </c>
    </row>
    <row r="694" spans="2:47" x14ac:dyDescent="0.3">
      <c r="B694" s="6">
        <f t="shared" si="135"/>
        <v>2013</v>
      </c>
      <c r="C694" s="5">
        <v>41549</v>
      </c>
      <c r="D694" s="10">
        <v>1074.05</v>
      </c>
      <c r="E694" s="10">
        <f>VLOOKUP(C694,데이터!$N:$P,2,0)</f>
        <v>39.050519999999999</v>
      </c>
      <c r="F694" s="10">
        <f>VLOOKUP(C694,데이터!$N:$P,3,0)</f>
        <v>143.8168</v>
      </c>
      <c r="H694" s="6">
        <f t="shared" si="141"/>
        <v>1.3490365312846238</v>
      </c>
      <c r="I694" s="6">
        <f t="shared" si="136"/>
        <v>1.4100930474257516</v>
      </c>
      <c r="AM694" s="1">
        <f t="shared" si="137"/>
        <v>41549</v>
      </c>
      <c r="AN694" s="2">
        <f t="shared" si="138"/>
        <v>1074.05</v>
      </c>
      <c r="AO694" s="2">
        <f t="shared" si="139"/>
        <v>39.050519999999999</v>
      </c>
      <c r="AP694" s="2">
        <f t="shared" si="140"/>
        <v>143.8168</v>
      </c>
      <c r="AR694" s="40">
        <f t="shared" si="142"/>
        <v>3.8054942832421723E-4</v>
      </c>
      <c r="AS694" s="40">
        <f t="shared" si="143"/>
        <v>-9.4475411384842278E-4</v>
      </c>
      <c r="AU694" s="42">
        <f t="shared" si="144"/>
        <v>1.7564294788953467E-6</v>
      </c>
    </row>
    <row r="695" spans="2:47" x14ac:dyDescent="0.3">
      <c r="B695" s="6">
        <f t="shared" si="135"/>
        <v>2013</v>
      </c>
      <c r="C695" s="5">
        <v>41550</v>
      </c>
      <c r="D695" s="10">
        <v>1074.05</v>
      </c>
      <c r="E695" s="10">
        <f>VLOOKUP(C695,데이터!$N:$P,2,0)</f>
        <v>38.662680000000002</v>
      </c>
      <c r="F695" s="10">
        <f>VLOOKUP(C695,데이터!$N:$P,3,0)</f>
        <v>142.4906</v>
      </c>
      <c r="H695" s="6">
        <f t="shared" si="141"/>
        <v>1.3356382377844751</v>
      </c>
      <c r="I695" s="6">
        <f t="shared" si="136"/>
        <v>1.3970899393083687</v>
      </c>
      <c r="AM695" s="1">
        <f t="shared" si="137"/>
        <v>41550</v>
      </c>
      <c r="AN695" s="2">
        <f t="shared" si="138"/>
        <v>1074.05</v>
      </c>
      <c r="AO695" s="2">
        <f t="shared" si="139"/>
        <v>38.662680000000002</v>
      </c>
      <c r="AP695" s="2">
        <f t="shared" si="140"/>
        <v>142.4906</v>
      </c>
      <c r="AR695" s="40">
        <f t="shared" si="142"/>
        <v>-9.9317499485281902E-3</v>
      </c>
      <c r="AS695" s="40">
        <f t="shared" si="143"/>
        <v>-9.2214539608724833E-3</v>
      </c>
      <c r="AU695" s="42">
        <f t="shared" si="144"/>
        <v>5.0452039007979617E-7</v>
      </c>
    </row>
    <row r="696" spans="2:47" x14ac:dyDescent="0.3">
      <c r="B696" s="6">
        <f t="shared" si="135"/>
        <v>2013</v>
      </c>
      <c r="C696" s="5">
        <v>41551</v>
      </c>
      <c r="D696" s="10">
        <v>1069.8800000000001</v>
      </c>
      <c r="E696" s="10">
        <f>VLOOKUP(C696,데이터!$N:$P,2,0)</f>
        <v>39.023344999999992</v>
      </c>
      <c r="F696" s="10">
        <f>VLOOKUP(C696,데이터!$N:$P,3,0)</f>
        <v>143.5702</v>
      </c>
      <c r="H696" s="6">
        <f t="shared" si="141"/>
        <v>1.3480977456362464</v>
      </c>
      <c r="I696" s="6">
        <f t="shared" si="136"/>
        <v>1.4076751870263045</v>
      </c>
      <c r="AM696" s="1">
        <f t="shared" si="137"/>
        <v>41551</v>
      </c>
      <c r="AN696" s="2">
        <f t="shared" si="138"/>
        <v>1069.8800000000001</v>
      </c>
      <c r="AO696" s="2">
        <f t="shared" si="139"/>
        <v>39.023344999999992</v>
      </c>
      <c r="AP696" s="2">
        <f t="shared" si="140"/>
        <v>143.5702</v>
      </c>
      <c r="AR696" s="40">
        <f t="shared" si="142"/>
        <v>9.3285049044709023E-3</v>
      </c>
      <c r="AS696" s="40">
        <f t="shared" si="143"/>
        <v>7.5766401432795227E-3</v>
      </c>
      <c r="AU696" s="42">
        <f t="shared" si="144"/>
        <v>3.0690301415041292E-6</v>
      </c>
    </row>
    <row r="697" spans="2:47" x14ac:dyDescent="0.3">
      <c r="B697" s="6">
        <f t="shared" si="135"/>
        <v>2013</v>
      </c>
      <c r="C697" s="5">
        <v>41554</v>
      </c>
      <c r="D697" s="10">
        <v>1071.45</v>
      </c>
      <c r="E697" s="10">
        <f>VLOOKUP(C697,데이터!$N:$P,2,0)</f>
        <v>38.594454999999996</v>
      </c>
      <c r="F697" s="10">
        <f>VLOOKUP(C697,데이터!$N:$P,3,0)</f>
        <v>142.32910000000001</v>
      </c>
      <c r="H697" s="6">
        <f t="shared" si="141"/>
        <v>1.3332813417086506</v>
      </c>
      <c r="I697" s="6">
        <f t="shared" si="136"/>
        <v>1.3955064662568248</v>
      </c>
      <c r="AM697" s="1">
        <f t="shared" si="137"/>
        <v>41554</v>
      </c>
      <c r="AN697" s="2">
        <f t="shared" si="138"/>
        <v>1071.45</v>
      </c>
      <c r="AO697" s="2">
        <f t="shared" si="139"/>
        <v>38.594454999999996</v>
      </c>
      <c r="AP697" s="2">
        <f t="shared" si="140"/>
        <v>142.32910000000001</v>
      </c>
      <c r="AR697" s="40">
        <f t="shared" si="142"/>
        <v>-1.0990600626368585E-2</v>
      </c>
      <c r="AS697" s="40">
        <f t="shared" si="143"/>
        <v>-8.6445515852174859E-3</v>
      </c>
      <c r="AU697" s="42">
        <f t="shared" si="144"/>
        <v>5.5039461034859919E-6</v>
      </c>
    </row>
    <row r="698" spans="2:47" x14ac:dyDescent="0.3">
      <c r="B698" s="6">
        <f t="shared" si="135"/>
        <v>2013</v>
      </c>
      <c r="C698" s="5">
        <v>41555</v>
      </c>
      <c r="D698" s="10">
        <v>1073.75</v>
      </c>
      <c r="E698" s="10">
        <f>VLOOKUP(C698,데이터!$N:$P,2,0)</f>
        <v>37.848879999999994</v>
      </c>
      <c r="F698" s="10">
        <f>VLOOKUP(C698,데이터!$N:$P,3,0)</f>
        <v>140.67150000000001</v>
      </c>
      <c r="H698" s="6">
        <f t="shared" si="141"/>
        <v>1.3075247599316977</v>
      </c>
      <c r="I698" s="6">
        <f t="shared" si="136"/>
        <v>1.3792540518281007</v>
      </c>
      <c r="AM698" s="1">
        <f t="shared" si="137"/>
        <v>41555</v>
      </c>
      <c r="AN698" s="2">
        <f t="shared" si="138"/>
        <v>1073.75</v>
      </c>
      <c r="AO698" s="2">
        <f t="shared" si="139"/>
        <v>37.848879999999994</v>
      </c>
      <c r="AP698" s="2">
        <f t="shared" si="140"/>
        <v>140.67150000000001</v>
      </c>
      <c r="AR698" s="40">
        <f t="shared" si="142"/>
        <v>-1.9318189620762927E-2</v>
      </c>
      <c r="AS698" s="40">
        <f t="shared" si="143"/>
        <v>-1.1646248026580652E-2</v>
      </c>
      <c r="AU698" s="42">
        <f t="shared" si="144"/>
        <v>5.8858687824544057E-5</v>
      </c>
    </row>
    <row r="699" spans="2:47" x14ac:dyDescent="0.3">
      <c r="B699" s="6">
        <f t="shared" si="135"/>
        <v>2013</v>
      </c>
      <c r="C699" s="5">
        <v>41556</v>
      </c>
      <c r="D699" s="10">
        <v>1073.75</v>
      </c>
      <c r="E699" s="10">
        <f>VLOOKUP(C699,데이터!$N:$P,2,0)</f>
        <v>37.724199999999996</v>
      </c>
      <c r="F699" s="10">
        <f>VLOOKUP(C699,데이터!$N:$P,3,0)</f>
        <v>140.77350000000001</v>
      </c>
      <c r="H699" s="6">
        <f t="shared" si="141"/>
        <v>1.3032175733764211</v>
      </c>
      <c r="I699" s="6">
        <f t="shared" si="136"/>
        <v>1.380254140071181</v>
      </c>
      <c r="AM699" s="1">
        <f t="shared" si="137"/>
        <v>41556</v>
      </c>
      <c r="AN699" s="2">
        <f t="shared" si="138"/>
        <v>1073.75</v>
      </c>
      <c r="AO699" s="2">
        <f t="shared" si="139"/>
        <v>37.724199999999996</v>
      </c>
      <c r="AP699" s="2">
        <f t="shared" si="140"/>
        <v>140.77350000000001</v>
      </c>
      <c r="AR699" s="40">
        <f t="shared" si="142"/>
        <v>-3.2941529577624751E-3</v>
      </c>
      <c r="AS699" s="40">
        <f t="shared" si="143"/>
        <v>7.2509356905992028E-4</v>
      </c>
      <c r="AU699" s="42">
        <f t="shared" si="144"/>
        <v>1.6154342643373887E-5</v>
      </c>
    </row>
    <row r="700" spans="2:47" x14ac:dyDescent="0.3">
      <c r="B700" s="6">
        <f t="shared" si="135"/>
        <v>2013</v>
      </c>
      <c r="C700" s="5">
        <v>41557</v>
      </c>
      <c r="D700" s="10">
        <v>1073.5</v>
      </c>
      <c r="E700" s="10">
        <f>VLOOKUP(C700,데이터!$N:$P,2,0)</f>
        <v>38.615555000000001</v>
      </c>
      <c r="F700" s="10">
        <f>VLOOKUP(C700,데이터!$N:$P,3,0)</f>
        <v>143.8083</v>
      </c>
      <c r="H700" s="6">
        <f t="shared" si="141"/>
        <v>1.3340102608321378</v>
      </c>
      <c r="I700" s="6">
        <f t="shared" si="136"/>
        <v>1.410009706738828</v>
      </c>
      <c r="AM700" s="1">
        <f t="shared" si="137"/>
        <v>41557</v>
      </c>
      <c r="AN700" s="2">
        <f t="shared" si="138"/>
        <v>1073.5</v>
      </c>
      <c r="AO700" s="2">
        <f t="shared" si="139"/>
        <v>38.615555000000001</v>
      </c>
      <c r="AP700" s="2">
        <f t="shared" si="140"/>
        <v>143.8083</v>
      </c>
      <c r="AR700" s="40">
        <f t="shared" si="142"/>
        <v>2.3628201525811132E-2</v>
      </c>
      <c r="AS700" s="40">
        <f t="shared" si="143"/>
        <v>2.1558034715340568E-2</v>
      </c>
      <c r="AU700" s="42">
        <f t="shared" si="144"/>
        <v>4.2855906231738676E-6</v>
      </c>
    </row>
    <row r="701" spans="2:47" x14ac:dyDescent="0.3">
      <c r="B701" s="6">
        <f t="shared" si="135"/>
        <v>2013</v>
      </c>
      <c r="C701" s="5">
        <v>41558</v>
      </c>
      <c r="D701" s="10">
        <v>1071.43</v>
      </c>
      <c r="E701" s="10">
        <f>VLOOKUP(C701,데이터!$N:$P,2,0)</f>
        <v>38.873135000000005</v>
      </c>
      <c r="F701" s="10">
        <f>VLOOKUP(C701,데이터!$N:$P,3,0)</f>
        <v>144.73490000000001</v>
      </c>
      <c r="H701" s="6">
        <f t="shared" si="141"/>
        <v>1.3429086014874811</v>
      </c>
      <c r="I701" s="6">
        <f t="shared" si="136"/>
        <v>1.4190948220921435</v>
      </c>
      <c r="AM701" s="1">
        <f t="shared" si="137"/>
        <v>41558</v>
      </c>
      <c r="AN701" s="2">
        <f t="shared" si="138"/>
        <v>1071.43</v>
      </c>
      <c r="AO701" s="2">
        <f t="shared" si="139"/>
        <v>38.873135000000005</v>
      </c>
      <c r="AP701" s="2">
        <f t="shared" si="140"/>
        <v>144.73490000000001</v>
      </c>
      <c r="AR701" s="40">
        <f t="shared" si="142"/>
        <v>6.6703689743681238E-3</v>
      </c>
      <c r="AS701" s="40">
        <f t="shared" si="143"/>
        <v>6.4432998651677842E-3</v>
      </c>
      <c r="AU701" s="42">
        <f t="shared" si="144"/>
        <v>5.1560380353035764E-8</v>
      </c>
    </row>
    <row r="702" spans="2:47" x14ac:dyDescent="0.3">
      <c r="B702" s="6">
        <f t="shared" si="135"/>
        <v>2013</v>
      </c>
      <c r="C702" s="5">
        <v>41561</v>
      </c>
      <c r="D702" s="10">
        <v>1071.5</v>
      </c>
      <c r="E702" s="10">
        <f>VLOOKUP(C702,데이터!$N:$P,2,0)</f>
        <v>39.114345</v>
      </c>
      <c r="F702" s="10">
        <f>VLOOKUP(C702,데이터!$N:$P,3,0)</f>
        <v>145.31290000000001</v>
      </c>
      <c r="H702" s="6">
        <f t="shared" si="141"/>
        <v>1.3512414252683465</v>
      </c>
      <c r="I702" s="6">
        <f t="shared" si="136"/>
        <v>1.4247619888029317</v>
      </c>
      <c r="AM702" s="1">
        <f t="shared" si="137"/>
        <v>41561</v>
      </c>
      <c r="AN702" s="2">
        <f t="shared" si="138"/>
        <v>1071.5</v>
      </c>
      <c r="AO702" s="2">
        <f t="shared" si="139"/>
        <v>39.114345</v>
      </c>
      <c r="AP702" s="2">
        <f t="shared" si="140"/>
        <v>145.31290000000001</v>
      </c>
      <c r="AR702" s="40">
        <f t="shared" si="142"/>
        <v>6.2050565255411527E-3</v>
      </c>
      <c r="AS702" s="40">
        <f t="shared" si="143"/>
        <v>3.9935081310726872E-3</v>
      </c>
      <c r="AU702" s="42">
        <f t="shared" si="144"/>
        <v>4.8909463010760477E-6</v>
      </c>
    </row>
    <row r="703" spans="2:47" x14ac:dyDescent="0.3">
      <c r="B703" s="6">
        <f t="shared" si="135"/>
        <v>2013</v>
      </c>
      <c r="C703" s="5">
        <v>41562</v>
      </c>
      <c r="D703" s="10">
        <v>1066.77</v>
      </c>
      <c r="E703" s="10">
        <f>VLOOKUP(C703,데이터!$N:$P,2,0)</f>
        <v>38.865495000000003</v>
      </c>
      <c r="F703" s="10">
        <f>VLOOKUP(C703,데이터!$N:$P,3,0)</f>
        <v>144.25880000000001</v>
      </c>
      <c r="H703" s="6">
        <f t="shared" si="141"/>
        <v>1.3426446705821047</v>
      </c>
      <c r="I703" s="6">
        <f t="shared" si="136"/>
        <v>1.4144267631457659</v>
      </c>
      <c r="AM703" s="1">
        <f t="shared" si="137"/>
        <v>41562</v>
      </c>
      <c r="AN703" s="2">
        <f t="shared" si="138"/>
        <v>1066.77</v>
      </c>
      <c r="AO703" s="2">
        <f t="shared" si="139"/>
        <v>38.865495000000003</v>
      </c>
      <c r="AP703" s="2">
        <f t="shared" si="140"/>
        <v>144.25880000000001</v>
      </c>
      <c r="AR703" s="40">
        <f t="shared" si="142"/>
        <v>-6.3621159960622897E-3</v>
      </c>
      <c r="AS703" s="40">
        <f t="shared" si="143"/>
        <v>-7.2540015373721012E-3</v>
      </c>
      <c r="AU703" s="42">
        <f t="shared" si="144"/>
        <v>7.9545981879749537E-7</v>
      </c>
    </row>
    <row r="704" spans="2:47" x14ac:dyDescent="0.3">
      <c r="B704" s="6">
        <f t="shared" si="135"/>
        <v>2013</v>
      </c>
      <c r="C704" s="5">
        <v>41563</v>
      </c>
      <c r="D704" s="10">
        <v>1065.68</v>
      </c>
      <c r="E704" s="10">
        <f>VLOOKUP(C704,데이터!$N:$P,2,0)</f>
        <v>39.412089999999999</v>
      </c>
      <c r="F704" s="10">
        <f>VLOOKUP(C704,데이터!$N:$P,3,0)</f>
        <v>146.27350000000001</v>
      </c>
      <c r="H704" s="6">
        <f t="shared" si="141"/>
        <v>1.3615273032030664</v>
      </c>
      <c r="I704" s="6">
        <f t="shared" si="136"/>
        <v>1.4341804669039406</v>
      </c>
      <c r="AM704" s="1">
        <f t="shared" si="137"/>
        <v>41563</v>
      </c>
      <c r="AN704" s="2">
        <f t="shared" si="138"/>
        <v>1065.68</v>
      </c>
      <c r="AO704" s="2">
        <f t="shared" si="139"/>
        <v>39.412089999999999</v>
      </c>
      <c r="AP704" s="2">
        <f t="shared" si="140"/>
        <v>146.27350000000001</v>
      </c>
      <c r="AR704" s="40">
        <f t="shared" si="142"/>
        <v>1.4063760155376803E-2</v>
      </c>
      <c r="AS704" s="40">
        <f t="shared" si="143"/>
        <v>1.3965872445909744E-2</v>
      </c>
      <c r="AU704" s="42">
        <f t="shared" si="144"/>
        <v>9.5820036647074265E-9</v>
      </c>
    </row>
    <row r="705" spans="2:47" x14ac:dyDescent="0.3">
      <c r="B705" s="6">
        <f t="shared" si="135"/>
        <v>2013</v>
      </c>
      <c r="C705" s="5">
        <v>41564</v>
      </c>
      <c r="D705" s="10">
        <v>1063.6300000000001</v>
      </c>
      <c r="E705" s="10">
        <f>VLOOKUP(C705,데이터!$N:$P,2,0)</f>
        <v>39.603274999999996</v>
      </c>
      <c r="F705" s="10">
        <f>VLOOKUP(C705,데이터!$N:$P,3,0)</f>
        <v>147.25110000000001</v>
      </c>
      <c r="H705" s="6">
        <f t="shared" si="141"/>
        <v>1.3681319668345275</v>
      </c>
      <c r="I705" s="6">
        <f t="shared" si="136"/>
        <v>1.4437656263787964</v>
      </c>
      <c r="AM705" s="1">
        <f t="shared" si="137"/>
        <v>41564</v>
      </c>
      <c r="AN705" s="2">
        <f t="shared" si="138"/>
        <v>1063.6300000000001</v>
      </c>
      <c r="AO705" s="2">
        <f t="shared" si="139"/>
        <v>39.603274999999996</v>
      </c>
      <c r="AP705" s="2">
        <f t="shared" si="140"/>
        <v>147.25110000000001</v>
      </c>
      <c r="AR705" s="40">
        <f t="shared" si="142"/>
        <v>4.8509226483548495E-3</v>
      </c>
      <c r="AS705" s="40">
        <f t="shared" si="143"/>
        <v>6.6833705353328554E-3</v>
      </c>
      <c r="AU705" s="42">
        <f t="shared" si="144"/>
        <v>3.3578652584901585E-6</v>
      </c>
    </row>
    <row r="706" spans="2:47" x14ac:dyDescent="0.3">
      <c r="B706" s="6">
        <f t="shared" ref="B706:B769" si="145">YEAR(C706)</f>
        <v>2013</v>
      </c>
      <c r="C706" s="5">
        <v>41565</v>
      </c>
      <c r="D706" s="10">
        <v>1060.8499999999999</v>
      </c>
      <c r="E706" s="10">
        <f>VLOOKUP(C706,데이터!$N:$P,2,0)</f>
        <v>40.026869999999995</v>
      </c>
      <c r="F706" s="10">
        <f>VLOOKUP(C706,데이터!$N:$P,3,0)</f>
        <v>148.244</v>
      </c>
      <c r="H706" s="6">
        <f t="shared" si="141"/>
        <v>1.3827654500626512</v>
      </c>
      <c r="I706" s="6">
        <f t="shared" si="136"/>
        <v>1.4535007990901139</v>
      </c>
      <c r="AM706" s="1">
        <f t="shared" si="137"/>
        <v>41565</v>
      </c>
      <c r="AN706" s="2">
        <f t="shared" si="138"/>
        <v>1060.8499999999999</v>
      </c>
      <c r="AO706" s="2">
        <f t="shared" si="139"/>
        <v>40.026869999999995</v>
      </c>
      <c r="AP706" s="2">
        <f t="shared" si="140"/>
        <v>148.244</v>
      </c>
      <c r="AR706" s="40">
        <f t="shared" si="142"/>
        <v>1.069595885693797E-2</v>
      </c>
      <c r="AS706" s="40">
        <f t="shared" si="143"/>
        <v>6.742903788155008E-3</v>
      </c>
      <c r="AU706" s="42">
        <f t="shared" si="144"/>
        <v>1.5626644376830671E-5</v>
      </c>
    </row>
    <row r="707" spans="2:47" x14ac:dyDescent="0.3">
      <c r="B707" s="6">
        <f t="shared" si="145"/>
        <v>2013</v>
      </c>
      <c r="C707" s="5">
        <v>41568</v>
      </c>
      <c r="D707" s="10">
        <v>1062.3</v>
      </c>
      <c r="E707" s="10">
        <f>VLOOKUP(C707,데이터!$N:$P,2,0)</f>
        <v>40.056740000000005</v>
      </c>
      <c r="F707" s="10">
        <f>VLOOKUP(C707,데이터!$N:$P,3,0)</f>
        <v>148.2542</v>
      </c>
      <c r="H707" s="6">
        <f t="shared" si="141"/>
        <v>1.3837973369924408</v>
      </c>
      <c r="I707" s="6">
        <f t="shared" ref="I707:I770" si="146">I706*(F707/F706)</f>
        <v>1.4536008079144218</v>
      </c>
      <c r="AM707" s="1">
        <f t="shared" ref="AM707:AM770" si="147">C707</f>
        <v>41568</v>
      </c>
      <c r="AN707" s="2">
        <f t="shared" ref="AN707:AN770" si="148">D707</f>
        <v>1062.3</v>
      </c>
      <c r="AO707" s="2">
        <f t="shared" ref="AO707:AO770" si="149">E707</f>
        <v>40.056740000000005</v>
      </c>
      <c r="AP707" s="2">
        <f t="shared" ref="AP707:AP770" si="150">F707</f>
        <v>148.2542</v>
      </c>
      <c r="AR707" s="40">
        <f t="shared" si="142"/>
        <v>7.4624870743100757E-4</v>
      </c>
      <c r="AS707" s="40">
        <f t="shared" si="143"/>
        <v>6.8805482852596356E-5</v>
      </c>
      <c r="AU707" s="42">
        <f t="shared" si="144"/>
        <v>4.5892932252719571E-7</v>
      </c>
    </row>
    <row r="708" spans="2:47" x14ac:dyDescent="0.3">
      <c r="B708" s="6">
        <f t="shared" si="145"/>
        <v>2013</v>
      </c>
      <c r="C708" s="5">
        <v>41569</v>
      </c>
      <c r="D708" s="10">
        <v>1060.77</v>
      </c>
      <c r="E708" s="10">
        <f>VLOOKUP(C708,데이터!$N:$P,2,0)</f>
        <v>40.048625000000001</v>
      </c>
      <c r="F708" s="10">
        <f>VLOOKUP(C708,데이터!$N:$P,3,0)</f>
        <v>149.11279999999999</v>
      </c>
      <c r="H708" s="6">
        <f t="shared" ref="H708:H771" si="151">H707*(E708/E707)</f>
        <v>1.3835169967703034</v>
      </c>
      <c r="I708" s="6">
        <f t="shared" si="146"/>
        <v>1.4620191977723505</v>
      </c>
      <c r="AM708" s="1">
        <f t="shared" si="147"/>
        <v>41569</v>
      </c>
      <c r="AN708" s="2">
        <f t="shared" si="148"/>
        <v>1060.77</v>
      </c>
      <c r="AO708" s="2">
        <f t="shared" si="149"/>
        <v>40.048625000000001</v>
      </c>
      <c r="AP708" s="2">
        <f t="shared" si="150"/>
        <v>149.11279999999999</v>
      </c>
      <c r="AR708" s="40">
        <f t="shared" ref="AR708:AR771" si="152">AO708/AO707-1</f>
        <v>-2.0258762944769249E-4</v>
      </c>
      <c r="AS708" s="40">
        <f t="shared" ref="AS708:AS771" si="153">AP708/AP707-1</f>
        <v>5.7914042232867224E-3</v>
      </c>
      <c r="AU708" s="42">
        <f t="shared" ref="AU708:AU771" si="154">(AR708-AS708)^2</f>
        <v>3.5927938330646544E-5</v>
      </c>
    </row>
    <row r="709" spans="2:47" x14ac:dyDescent="0.3">
      <c r="B709" s="6">
        <f t="shared" si="145"/>
        <v>2013</v>
      </c>
      <c r="C709" s="5">
        <v>41570</v>
      </c>
      <c r="D709" s="10">
        <v>1056.03</v>
      </c>
      <c r="E709" s="10">
        <f>VLOOKUP(C709,데이터!$N:$P,2,0)</f>
        <v>39.490355000000001</v>
      </c>
      <c r="F709" s="10">
        <f>VLOOKUP(C709,데이터!$N:$P,3,0)</f>
        <v>148.39869999999999</v>
      </c>
      <c r="H709" s="6">
        <f t="shared" si="151"/>
        <v>1.3642310404163223</v>
      </c>
      <c r="I709" s="6">
        <f t="shared" si="146"/>
        <v>1.4550175995921188</v>
      </c>
      <c r="AM709" s="1">
        <f t="shared" si="147"/>
        <v>41570</v>
      </c>
      <c r="AN709" s="2">
        <f t="shared" si="148"/>
        <v>1056.03</v>
      </c>
      <c r="AO709" s="2">
        <f t="shared" si="149"/>
        <v>39.490355000000001</v>
      </c>
      <c r="AP709" s="2">
        <f t="shared" si="150"/>
        <v>148.39869999999999</v>
      </c>
      <c r="AR709" s="40">
        <f t="shared" si="152"/>
        <v>-1.3939804425245561E-2</v>
      </c>
      <c r="AS709" s="40">
        <f t="shared" si="153"/>
        <v>-4.7889919577661644E-3</v>
      </c>
      <c r="AU709" s="42">
        <f t="shared" si="154"/>
        <v>8.3737368814976363E-5</v>
      </c>
    </row>
    <row r="710" spans="2:47" x14ac:dyDescent="0.3">
      <c r="B710" s="6">
        <f t="shared" si="145"/>
        <v>2013</v>
      </c>
      <c r="C710" s="5">
        <v>41571</v>
      </c>
      <c r="D710" s="10">
        <v>1061</v>
      </c>
      <c r="E710" s="10">
        <f>VLOOKUP(C710,데이터!$N:$P,2,0)</f>
        <v>39.665100000000002</v>
      </c>
      <c r="F710" s="10">
        <f>VLOOKUP(C710,데이터!$N:$P,3,0)</f>
        <v>148.89179999999999</v>
      </c>
      <c r="H710" s="6">
        <f t="shared" si="151"/>
        <v>1.3702677689582043</v>
      </c>
      <c r="I710" s="6">
        <f t="shared" si="146"/>
        <v>1.4598523399123431</v>
      </c>
      <c r="AM710" s="1">
        <f t="shared" si="147"/>
        <v>41571</v>
      </c>
      <c r="AN710" s="2">
        <f t="shared" si="148"/>
        <v>1061</v>
      </c>
      <c r="AO710" s="2">
        <f t="shared" si="149"/>
        <v>39.665100000000002</v>
      </c>
      <c r="AP710" s="2">
        <f t="shared" si="150"/>
        <v>148.89179999999999</v>
      </c>
      <c r="AR710" s="40">
        <f t="shared" si="152"/>
        <v>4.4250045359177648E-3</v>
      </c>
      <c r="AS710" s="40">
        <f t="shared" si="153"/>
        <v>3.322805388456862E-3</v>
      </c>
      <c r="AU710" s="42">
        <f t="shared" si="154"/>
        <v>1.2148429606635408E-6</v>
      </c>
    </row>
    <row r="711" spans="2:47" x14ac:dyDescent="0.3">
      <c r="B711" s="6">
        <f t="shared" si="145"/>
        <v>2013</v>
      </c>
      <c r="C711" s="5">
        <v>41572</v>
      </c>
      <c r="D711" s="10">
        <v>1062</v>
      </c>
      <c r="E711" s="10">
        <f>VLOOKUP(C711,데이터!$N:$P,2,0)</f>
        <v>39.812750000000001</v>
      </c>
      <c r="F711" s="10">
        <f>VLOOKUP(C711,데이터!$N:$P,3,0)</f>
        <v>149.5718</v>
      </c>
      <c r="H711" s="6">
        <f t="shared" si="151"/>
        <v>1.3753684755261111</v>
      </c>
      <c r="I711" s="6">
        <f t="shared" si="146"/>
        <v>1.4665195948662115</v>
      </c>
      <c r="AM711" s="1">
        <f t="shared" si="147"/>
        <v>41572</v>
      </c>
      <c r="AN711" s="2">
        <f t="shared" si="148"/>
        <v>1062</v>
      </c>
      <c r="AO711" s="2">
        <f t="shared" si="149"/>
        <v>39.812750000000001</v>
      </c>
      <c r="AP711" s="2">
        <f t="shared" si="150"/>
        <v>149.5718</v>
      </c>
      <c r="AR711" s="40">
        <f t="shared" si="152"/>
        <v>3.7224159273516744E-3</v>
      </c>
      <c r="AS711" s="40">
        <f t="shared" si="153"/>
        <v>4.5670748825656915E-3</v>
      </c>
      <c r="AU711" s="42">
        <f t="shared" si="154"/>
        <v>7.1344875062323503E-7</v>
      </c>
    </row>
    <row r="712" spans="2:47" x14ac:dyDescent="0.3">
      <c r="B712" s="6">
        <f t="shared" si="145"/>
        <v>2013</v>
      </c>
      <c r="C712" s="5">
        <v>41575</v>
      </c>
      <c r="D712" s="10">
        <v>1061.03</v>
      </c>
      <c r="E712" s="10">
        <f>VLOOKUP(C712,데이터!$N:$P,2,0)</f>
        <v>39.823820000000005</v>
      </c>
      <c r="F712" s="10">
        <f>VLOOKUP(C712,데이터!$N:$P,3,0)</f>
        <v>149.8098</v>
      </c>
      <c r="H712" s="6">
        <f t="shared" si="151"/>
        <v>1.3757508989714664</v>
      </c>
      <c r="I712" s="6">
        <f t="shared" si="146"/>
        <v>1.4688531341000657</v>
      </c>
      <c r="AM712" s="1">
        <f t="shared" si="147"/>
        <v>41575</v>
      </c>
      <c r="AN712" s="2">
        <f t="shared" si="148"/>
        <v>1061.03</v>
      </c>
      <c r="AO712" s="2">
        <f t="shared" si="149"/>
        <v>39.823820000000005</v>
      </c>
      <c r="AP712" s="2">
        <f t="shared" si="150"/>
        <v>149.8098</v>
      </c>
      <c r="AR712" s="40">
        <f t="shared" si="152"/>
        <v>2.7805162918914661E-4</v>
      </c>
      <c r="AS712" s="40">
        <f t="shared" si="153"/>
        <v>1.5912090380674204E-3</v>
      </c>
      <c r="AU712" s="42">
        <f t="shared" si="154"/>
        <v>1.7243823804919021E-6</v>
      </c>
    </row>
    <row r="713" spans="2:47" x14ac:dyDescent="0.3">
      <c r="B713" s="6">
        <f t="shared" si="145"/>
        <v>2013</v>
      </c>
      <c r="C713" s="5">
        <v>41576</v>
      </c>
      <c r="D713" s="10">
        <v>1060.55</v>
      </c>
      <c r="E713" s="10">
        <f>VLOOKUP(C713,데이터!$N:$P,2,0)</f>
        <v>40.13599</v>
      </c>
      <c r="F713" s="10">
        <f>VLOOKUP(C713,데이터!$N:$P,3,0)</f>
        <v>150.60890000000001</v>
      </c>
      <c r="H713" s="6">
        <f t="shared" si="151"/>
        <v>1.3865351019467691</v>
      </c>
      <c r="I713" s="6">
        <f t="shared" si="146"/>
        <v>1.4766881391495308</v>
      </c>
      <c r="AM713" s="1">
        <f t="shared" si="147"/>
        <v>41576</v>
      </c>
      <c r="AN713" s="2">
        <f t="shared" si="148"/>
        <v>1060.55</v>
      </c>
      <c r="AO713" s="2">
        <f t="shared" si="149"/>
        <v>40.13599</v>
      </c>
      <c r="AP713" s="2">
        <f t="shared" si="150"/>
        <v>150.60890000000001</v>
      </c>
      <c r="AR713" s="40">
        <f t="shared" si="152"/>
        <v>7.8387758884004288E-3</v>
      </c>
      <c r="AS713" s="40">
        <f t="shared" si="153"/>
        <v>5.3340969682891259E-3</v>
      </c>
      <c r="AU713" s="42">
        <f t="shared" si="154"/>
        <v>6.2734164928499222E-6</v>
      </c>
    </row>
    <row r="714" spans="2:47" x14ac:dyDescent="0.3">
      <c r="B714" s="6">
        <f t="shared" si="145"/>
        <v>2013</v>
      </c>
      <c r="C714" s="5">
        <v>41577</v>
      </c>
      <c r="D714" s="10">
        <v>1060.0999999999999</v>
      </c>
      <c r="E714" s="10">
        <f>VLOOKUP(C714,데이터!$N:$P,2,0)</f>
        <v>39.801354999999994</v>
      </c>
      <c r="F714" s="10">
        <f>VLOOKUP(C714,데이터!$N:$P,3,0)</f>
        <v>149.86080000000001</v>
      </c>
      <c r="H714" s="6">
        <f t="shared" si="151"/>
        <v>1.3749748246534979</v>
      </c>
      <c r="I714" s="6">
        <f t="shared" si="146"/>
        <v>1.4693531782216058</v>
      </c>
      <c r="AM714" s="1">
        <f t="shared" si="147"/>
        <v>41577</v>
      </c>
      <c r="AN714" s="2">
        <f t="shared" si="148"/>
        <v>1060.0999999999999</v>
      </c>
      <c r="AO714" s="2">
        <f t="shared" si="149"/>
        <v>39.801354999999994</v>
      </c>
      <c r="AP714" s="2">
        <f t="shared" si="150"/>
        <v>149.86080000000001</v>
      </c>
      <c r="AR714" s="40">
        <f t="shared" si="152"/>
        <v>-8.3375294841364633E-3</v>
      </c>
      <c r="AS714" s="40">
        <f t="shared" si="153"/>
        <v>-4.9671699348444731E-3</v>
      </c>
      <c r="AU714" s="42">
        <f t="shared" si="154"/>
        <v>1.1359323491503708E-5</v>
      </c>
    </row>
    <row r="715" spans="2:47" x14ac:dyDescent="0.3">
      <c r="B715" s="6">
        <f t="shared" si="145"/>
        <v>2013</v>
      </c>
      <c r="C715" s="5">
        <v>41578</v>
      </c>
      <c r="D715" s="10">
        <v>1060.75</v>
      </c>
      <c r="E715" s="10">
        <f>VLOOKUP(C715,데이터!$N:$P,2,0)</f>
        <v>39.802229999999994</v>
      </c>
      <c r="F715" s="10">
        <f>VLOOKUP(C715,데이터!$N:$P,3,0)</f>
        <v>149.4358</v>
      </c>
      <c r="H715" s="6">
        <f t="shared" si="151"/>
        <v>1.3750050523422679</v>
      </c>
      <c r="I715" s="6">
        <f t="shared" si="146"/>
        <v>1.4651861438754379</v>
      </c>
      <c r="AM715" s="1">
        <f t="shared" si="147"/>
        <v>41578</v>
      </c>
      <c r="AN715" s="2">
        <f t="shared" si="148"/>
        <v>1060.75</v>
      </c>
      <c r="AO715" s="2">
        <f t="shared" si="149"/>
        <v>39.802229999999994</v>
      </c>
      <c r="AP715" s="2">
        <f t="shared" si="150"/>
        <v>149.4358</v>
      </c>
      <c r="AR715" s="40">
        <f t="shared" si="152"/>
        <v>2.1984176166833791E-5</v>
      </c>
      <c r="AS715" s="40">
        <f t="shared" si="153"/>
        <v>-2.8359651089545634E-3</v>
      </c>
      <c r="AU715" s="42">
        <f t="shared" si="154"/>
        <v>8.1678741163259051E-6</v>
      </c>
    </row>
    <row r="716" spans="2:47" x14ac:dyDescent="0.3">
      <c r="B716" s="6">
        <f t="shared" si="145"/>
        <v>2013</v>
      </c>
      <c r="C716" s="5">
        <v>41579</v>
      </c>
      <c r="D716" s="10">
        <v>1060.8</v>
      </c>
      <c r="E716" s="10">
        <f>VLOOKUP(C716,데이터!$N:$P,2,0)</f>
        <v>39.791685000000001</v>
      </c>
      <c r="F716" s="10">
        <f>VLOOKUP(C716,데이터!$N:$P,3,0)</f>
        <v>149.7928</v>
      </c>
      <c r="H716" s="6">
        <f t="shared" si="151"/>
        <v>1.3746407655101749</v>
      </c>
      <c r="I716" s="6">
        <f t="shared" si="146"/>
        <v>1.4686864527262189</v>
      </c>
      <c r="AM716" s="1">
        <f t="shared" si="147"/>
        <v>41579</v>
      </c>
      <c r="AN716" s="2">
        <f t="shared" si="148"/>
        <v>1060.8</v>
      </c>
      <c r="AO716" s="2">
        <f t="shared" si="149"/>
        <v>39.791685000000001</v>
      </c>
      <c r="AP716" s="2">
        <f t="shared" si="150"/>
        <v>149.7928</v>
      </c>
      <c r="AR716" s="40">
        <f t="shared" si="152"/>
        <v>-2.6493490440093748E-4</v>
      </c>
      <c r="AS716" s="40">
        <f t="shared" si="153"/>
        <v>2.3889857718164542E-3</v>
      </c>
      <c r="AU716" s="42">
        <f t="shared" si="154"/>
        <v>7.0432949556541775E-6</v>
      </c>
    </row>
    <row r="717" spans="2:47" x14ac:dyDescent="0.3">
      <c r="B717" s="6">
        <f t="shared" si="145"/>
        <v>2013</v>
      </c>
      <c r="C717" s="5">
        <v>41582</v>
      </c>
      <c r="D717" s="10">
        <v>1062.8800000000001</v>
      </c>
      <c r="E717" s="10">
        <f>VLOOKUP(C717,데이터!$N:$P,2,0)</f>
        <v>39.929740000000002</v>
      </c>
      <c r="F717" s="10">
        <f>VLOOKUP(C717,데이터!$N:$P,3,0)</f>
        <v>150.31989999999999</v>
      </c>
      <c r="H717" s="6">
        <f t="shared" si="151"/>
        <v>1.3794100038795103</v>
      </c>
      <c r="I717" s="6">
        <f t="shared" si="146"/>
        <v>1.4738545557941365</v>
      </c>
      <c r="AM717" s="1">
        <f t="shared" si="147"/>
        <v>41582</v>
      </c>
      <c r="AN717" s="2">
        <f t="shared" si="148"/>
        <v>1062.8800000000001</v>
      </c>
      <c r="AO717" s="2">
        <f t="shared" si="149"/>
        <v>39.929740000000002</v>
      </c>
      <c r="AP717" s="2">
        <f t="shared" si="150"/>
        <v>150.31989999999999</v>
      </c>
      <c r="AR717" s="40">
        <f t="shared" si="152"/>
        <v>3.4694434276909547E-3</v>
      </c>
      <c r="AS717" s="40">
        <f t="shared" si="153"/>
        <v>3.5188607196072752E-3</v>
      </c>
      <c r="AU717" s="42">
        <f t="shared" si="154"/>
        <v>2.4420687403428347E-9</v>
      </c>
    </row>
    <row r="718" spans="2:47" x14ac:dyDescent="0.3">
      <c r="B718" s="6">
        <f t="shared" si="145"/>
        <v>2013</v>
      </c>
      <c r="C718" s="5">
        <v>41583</v>
      </c>
      <c r="D718" s="10">
        <v>1061.1500000000001</v>
      </c>
      <c r="E718" s="10">
        <f>VLOOKUP(C718,데이터!$N:$P,2,0)</f>
        <v>39.851984999999999</v>
      </c>
      <c r="F718" s="10">
        <f>VLOOKUP(C718,데이터!$N:$P,3,0)</f>
        <v>149.84379999999999</v>
      </c>
      <c r="H718" s="6">
        <f t="shared" si="151"/>
        <v>1.3767238850905661</v>
      </c>
      <c r="I718" s="6">
        <f t="shared" si="146"/>
        <v>1.4691864968477588</v>
      </c>
      <c r="AM718" s="1">
        <f t="shared" si="147"/>
        <v>41583</v>
      </c>
      <c r="AN718" s="2">
        <f t="shared" si="148"/>
        <v>1061.1500000000001</v>
      </c>
      <c r="AO718" s="2">
        <f t="shared" si="149"/>
        <v>39.851984999999999</v>
      </c>
      <c r="AP718" s="2">
        <f t="shared" si="150"/>
        <v>149.84379999999999</v>
      </c>
      <c r="AR718" s="40">
        <f t="shared" si="152"/>
        <v>-1.9472954244130758E-3</v>
      </c>
      <c r="AS718" s="40">
        <f t="shared" si="153"/>
        <v>-3.1672453214777185E-3</v>
      </c>
      <c r="AU718" s="42">
        <f t="shared" si="154"/>
        <v>1.4882777513480324E-6</v>
      </c>
    </row>
    <row r="719" spans="2:47" x14ac:dyDescent="0.3">
      <c r="B719" s="6">
        <f t="shared" si="145"/>
        <v>2013</v>
      </c>
      <c r="C719" s="5">
        <v>41584</v>
      </c>
      <c r="D719" s="10">
        <v>1060.9000000000001</v>
      </c>
      <c r="E719" s="10">
        <f>VLOOKUP(C719,데이터!$N:$P,2,0)</f>
        <v>39.956805000000003</v>
      </c>
      <c r="F719" s="10">
        <f>VLOOKUP(C719,데이터!$N:$P,3,0)</f>
        <v>150.60890000000001</v>
      </c>
      <c r="H719" s="6">
        <f t="shared" si="151"/>
        <v>1.3803449894755846</v>
      </c>
      <c r="I719" s="6">
        <f t="shared" si="146"/>
        <v>1.4766881391495306</v>
      </c>
      <c r="AM719" s="1">
        <f t="shared" si="147"/>
        <v>41584</v>
      </c>
      <c r="AN719" s="2">
        <f t="shared" si="148"/>
        <v>1060.9000000000001</v>
      </c>
      <c r="AO719" s="2">
        <f t="shared" si="149"/>
        <v>39.956805000000003</v>
      </c>
      <c r="AP719" s="2">
        <f t="shared" si="150"/>
        <v>150.60890000000001</v>
      </c>
      <c r="AR719" s="40">
        <f t="shared" si="152"/>
        <v>2.6302328478744474E-3</v>
      </c>
      <c r="AS719" s="40">
        <f t="shared" si="153"/>
        <v>5.1059836976905526E-3</v>
      </c>
      <c r="AU719" s="42">
        <f t="shared" si="154"/>
        <v>6.1293422703651671E-6</v>
      </c>
    </row>
    <row r="720" spans="2:47" x14ac:dyDescent="0.3">
      <c r="B720" s="6">
        <f t="shared" si="145"/>
        <v>2013</v>
      </c>
      <c r="C720" s="5">
        <v>41585</v>
      </c>
      <c r="D720" s="10">
        <v>1061.45</v>
      </c>
      <c r="E720" s="10">
        <f>VLOOKUP(C720,데이터!$N:$P,2,0)</f>
        <v>39.305105000000005</v>
      </c>
      <c r="F720" s="10">
        <f>VLOOKUP(C720,데이터!$N:$P,3,0)</f>
        <v>148.7047</v>
      </c>
      <c r="H720" s="6">
        <f t="shared" si="151"/>
        <v>1.3578314068795478</v>
      </c>
      <c r="I720" s="6">
        <f t="shared" si="146"/>
        <v>1.4580178643213595</v>
      </c>
      <c r="AM720" s="1">
        <f t="shared" si="147"/>
        <v>41585</v>
      </c>
      <c r="AN720" s="2">
        <f t="shared" si="148"/>
        <v>1061.45</v>
      </c>
      <c r="AO720" s="2">
        <f t="shared" si="149"/>
        <v>39.305105000000005</v>
      </c>
      <c r="AP720" s="2">
        <f t="shared" si="150"/>
        <v>148.7047</v>
      </c>
      <c r="AR720" s="40">
        <f t="shared" si="152"/>
        <v>-1.6310112883149652E-2</v>
      </c>
      <c r="AS720" s="40">
        <f t="shared" si="153"/>
        <v>-1.2643343122484829E-2</v>
      </c>
      <c r="AU720" s="42">
        <f t="shared" si="154"/>
        <v>1.3445200477725964E-5</v>
      </c>
    </row>
    <row r="721" spans="2:47" x14ac:dyDescent="0.3">
      <c r="B721" s="6">
        <f t="shared" si="145"/>
        <v>2013</v>
      </c>
      <c r="C721" s="5">
        <v>41586</v>
      </c>
      <c r="D721" s="10">
        <v>1064.8800000000001</v>
      </c>
      <c r="E721" s="10">
        <f>VLOOKUP(C721,데이터!$N:$P,2,0)</f>
        <v>39.883564999999997</v>
      </c>
      <c r="F721" s="10">
        <f>VLOOKUP(C721,데이터!$N:$P,3,0)</f>
        <v>150.71090000000001</v>
      </c>
      <c r="H721" s="6">
        <f t="shared" si="151"/>
        <v>1.3778148455606944</v>
      </c>
      <c r="I721" s="6">
        <f t="shared" si="146"/>
        <v>1.4776882273926109</v>
      </c>
      <c r="AM721" s="1">
        <f t="shared" si="147"/>
        <v>41586</v>
      </c>
      <c r="AN721" s="2">
        <f t="shared" si="148"/>
        <v>1064.8800000000001</v>
      </c>
      <c r="AO721" s="2">
        <f t="shared" si="149"/>
        <v>39.883564999999997</v>
      </c>
      <c r="AP721" s="2">
        <f t="shared" si="150"/>
        <v>150.71090000000001</v>
      </c>
      <c r="AR721" s="40">
        <f t="shared" si="152"/>
        <v>1.4717172235005904E-2</v>
      </c>
      <c r="AS721" s="40">
        <f t="shared" si="153"/>
        <v>1.3491167394171111E-2</v>
      </c>
      <c r="AU721" s="42">
        <f t="shared" si="154"/>
        <v>1.5030878697503471E-6</v>
      </c>
    </row>
    <row r="722" spans="2:47" x14ac:dyDescent="0.3">
      <c r="B722" s="6">
        <f t="shared" si="145"/>
        <v>2013</v>
      </c>
      <c r="C722" s="5">
        <v>41589</v>
      </c>
      <c r="D722" s="10">
        <v>1072.5</v>
      </c>
      <c r="E722" s="10">
        <f>VLOOKUP(C722,데이터!$N:$P,2,0)</f>
        <v>39.954094999999995</v>
      </c>
      <c r="F722" s="10">
        <f>VLOOKUP(C722,데이터!$N:$P,3,0)</f>
        <v>150.7364</v>
      </c>
      <c r="H722" s="6">
        <f t="shared" si="151"/>
        <v>1.3802513700052217</v>
      </c>
      <c r="I722" s="6">
        <f t="shared" si="146"/>
        <v>1.4779382494533808</v>
      </c>
      <c r="AM722" s="1">
        <f t="shared" si="147"/>
        <v>41589</v>
      </c>
      <c r="AN722" s="2">
        <f t="shared" si="148"/>
        <v>1072.5</v>
      </c>
      <c r="AO722" s="2">
        <f t="shared" si="149"/>
        <v>39.954094999999995</v>
      </c>
      <c r="AP722" s="2">
        <f t="shared" si="150"/>
        <v>150.7364</v>
      </c>
      <c r="AR722" s="40">
        <f t="shared" si="152"/>
        <v>1.7683975843181265E-3</v>
      </c>
      <c r="AS722" s="40">
        <f t="shared" si="153"/>
        <v>1.6919811373949933E-4</v>
      </c>
      <c r="AU722" s="42">
        <f t="shared" si="154"/>
        <v>2.5574389466989617E-6</v>
      </c>
    </row>
    <row r="723" spans="2:47" x14ac:dyDescent="0.3">
      <c r="B723" s="6">
        <f t="shared" si="145"/>
        <v>2013</v>
      </c>
      <c r="C723" s="5">
        <v>41590</v>
      </c>
      <c r="D723" s="10">
        <v>1071.3800000000001</v>
      </c>
      <c r="E723" s="10">
        <f>VLOOKUP(C723,데이터!$N:$P,2,0)</f>
        <v>39.904599999999995</v>
      </c>
      <c r="F723" s="10">
        <f>VLOOKUP(C723,데이터!$N:$P,3,0)</f>
        <v>150.43039999999999</v>
      </c>
      <c r="H723" s="6">
        <f t="shared" si="151"/>
        <v>1.3785415191987296</v>
      </c>
      <c r="I723" s="6">
        <f t="shared" si="146"/>
        <v>1.4749379847241399</v>
      </c>
      <c r="AM723" s="1">
        <f t="shared" si="147"/>
        <v>41590</v>
      </c>
      <c r="AN723" s="2">
        <f t="shared" si="148"/>
        <v>1071.3800000000001</v>
      </c>
      <c r="AO723" s="2">
        <f t="shared" si="149"/>
        <v>39.904599999999995</v>
      </c>
      <c r="AP723" s="2">
        <f t="shared" si="150"/>
        <v>150.43039999999999</v>
      </c>
      <c r="AR723" s="40">
        <f t="shared" si="152"/>
        <v>-1.2387966740330381E-3</v>
      </c>
      <c r="AS723" s="40">
        <f t="shared" si="153"/>
        <v>-2.0300338869709833E-3</v>
      </c>
      <c r="AU723" s="42">
        <f t="shared" si="154"/>
        <v>6.2605632713780728E-7</v>
      </c>
    </row>
    <row r="724" spans="2:47" x14ac:dyDescent="0.3">
      <c r="B724" s="6">
        <f t="shared" si="145"/>
        <v>2013</v>
      </c>
      <c r="C724" s="5">
        <v>41591</v>
      </c>
      <c r="D724" s="10">
        <v>1072.42</v>
      </c>
      <c r="E724" s="10">
        <f>VLOOKUP(C724,데이터!$N:$P,2,0)</f>
        <v>40.312529999999995</v>
      </c>
      <c r="F724" s="10">
        <f>VLOOKUP(C724,데이터!$N:$P,3,0)</f>
        <v>151.63749999999999</v>
      </c>
      <c r="H724" s="6">
        <f t="shared" si="151"/>
        <v>1.3926338404330421</v>
      </c>
      <c r="I724" s="6">
        <f t="shared" si="146"/>
        <v>1.486773342745926</v>
      </c>
      <c r="AM724" s="1">
        <f t="shared" si="147"/>
        <v>41591</v>
      </c>
      <c r="AN724" s="2">
        <f t="shared" si="148"/>
        <v>1072.42</v>
      </c>
      <c r="AO724" s="2">
        <f t="shared" si="149"/>
        <v>40.312529999999995</v>
      </c>
      <c r="AP724" s="2">
        <f t="shared" si="150"/>
        <v>151.63749999999999</v>
      </c>
      <c r="AR724" s="40">
        <f t="shared" si="152"/>
        <v>1.0222630974875191E-2</v>
      </c>
      <c r="AS724" s="40">
        <f t="shared" si="153"/>
        <v>8.0243089162828074E-3</v>
      </c>
      <c r="AU724" s="42">
        <f t="shared" si="154"/>
        <v>4.8326198732938549E-6</v>
      </c>
    </row>
    <row r="725" spans="2:47" x14ac:dyDescent="0.3">
      <c r="B725" s="6">
        <f t="shared" si="145"/>
        <v>2013</v>
      </c>
      <c r="C725" s="5">
        <v>41592</v>
      </c>
      <c r="D725" s="10">
        <v>1067.8499999999999</v>
      </c>
      <c r="E725" s="10">
        <f>VLOOKUP(C725,데이터!$N:$P,2,0)</f>
        <v>40.462570000000007</v>
      </c>
      <c r="F725" s="10">
        <f>VLOOKUP(C725,데이터!$N:$P,3,0)</f>
        <v>152.39410000000001</v>
      </c>
      <c r="H725" s="6">
        <f t="shared" si="151"/>
        <v>1.3978171117737044</v>
      </c>
      <c r="I725" s="6">
        <f t="shared" si="146"/>
        <v>1.4941916443607743</v>
      </c>
      <c r="AM725" s="1">
        <f t="shared" si="147"/>
        <v>41592</v>
      </c>
      <c r="AN725" s="2">
        <f t="shared" si="148"/>
        <v>1067.8499999999999</v>
      </c>
      <c r="AO725" s="2">
        <f t="shared" si="149"/>
        <v>40.462570000000007</v>
      </c>
      <c r="AP725" s="2">
        <f t="shared" si="150"/>
        <v>152.39410000000001</v>
      </c>
      <c r="AR725" s="40">
        <f t="shared" si="152"/>
        <v>3.7219197108198099E-3</v>
      </c>
      <c r="AS725" s="40">
        <f t="shared" si="153"/>
        <v>4.9895309537548727E-3</v>
      </c>
      <c r="AU725" s="42">
        <f t="shared" si="154"/>
        <v>1.6068382632153747E-6</v>
      </c>
    </row>
    <row r="726" spans="2:47" x14ac:dyDescent="0.3">
      <c r="B726" s="6">
        <f t="shared" si="145"/>
        <v>2013</v>
      </c>
      <c r="C726" s="5">
        <v>41593</v>
      </c>
      <c r="D726" s="10">
        <v>1063.5</v>
      </c>
      <c r="E726" s="10">
        <f>VLOOKUP(C726,데이터!$N:$P,2,0)</f>
        <v>40.678310000000003</v>
      </c>
      <c r="F726" s="10">
        <f>VLOOKUP(C726,데이터!$N:$P,3,0)</f>
        <v>153.05719999999999</v>
      </c>
      <c r="H726" s="6">
        <f t="shared" si="151"/>
        <v>1.405270050716882</v>
      </c>
      <c r="I726" s="6">
        <f t="shared" si="146"/>
        <v>1.5006931984194656</v>
      </c>
      <c r="AM726" s="1">
        <f t="shared" si="147"/>
        <v>41593</v>
      </c>
      <c r="AN726" s="2">
        <f t="shared" si="148"/>
        <v>1063.5</v>
      </c>
      <c r="AO726" s="2">
        <f t="shared" si="149"/>
        <v>40.678310000000003</v>
      </c>
      <c r="AP726" s="2">
        <f t="shared" si="150"/>
        <v>153.05719999999999</v>
      </c>
      <c r="AR726" s="40">
        <f t="shared" si="152"/>
        <v>5.3318412547693761E-3</v>
      </c>
      <c r="AS726" s="40">
        <f t="shared" si="153"/>
        <v>4.3512183214440281E-3</v>
      </c>
      <c r="AU726" s="42">
        <f t="shared" si="154"/>
        <v>9.6162133736360989E-7</v>
      </c>
    </row>
    <row r="727" spans="2:47" x14ac:dyDescent="0.3">
      <c r="B727" s="6">
        <f t="shared" si="145"/>
        <v>2013</v>
      </c>
      <c r="C727" s="5">
        <v>41596</v>
      </c>
      <c r="D727" s="10">
        <v>1057.9000000000001</v>
      </c>
      <c r="E727" s="10">
        <f>VLOOKUP(C727,데이터!$N:$P,2,0)</f>
        <v>40.311135</v>
      </c>
      <c r="F727" s="10">
        <f>VLOOKUP(C727,데이터!$N:$P,3,0)</f>
        <v>152.52160000000001</v>
      </c>
      <c r="H727" s="6">
        <f t="shared" si="151"/>
        <v>1.3925856488606601</v>
      </c>
      <c r="I727" s="6">
        <f t="shared" si="146"/>
        <v>1.4954417546646246</v>
      </c>
      <c r="AM727" s="1">
        <f t="shared" si="147"/>
        <v>41596</v>
      </c>
      <c r="AN727" s="2">
        <f t="shared" si="148"/>
        <v>1057.9000000000001</v>
      </c>
      <c r="AO727" s="2">
        <f t="shared" si="149"/>
        <v>40.311135</v>
      </c>
      <c r="AP727" s="2">
        <f t="shared" si="150"/>
        <v>152.52160000000001</v>
      </c>
      <c r="AR727" s="40">
        <f t="shared" si="152"/>
        <v>-9.0263091067451784E-3</v>
      </c>
      <c r="AS727" s="40">
        <f t="shared" si="153"/>
        <v>-3.4993453427868415E-3</v>
      </c>
      <c r="AU727" s="42">
        <f t="shared" si="154"/>
        <v>3.0547328448108505E-5</v>
      </c>
    </row>
    <row r="728" spans="2:47" x14ac:dyDescent="0.3">
      <c r="B728" s="6">
        <f t="shared" si="145"/>
        <v>2013</v>
      </c>
      <c r="C728" s="5">
        <v>41597</v>
      </c>
      <c r="D728" s="10">
        <v>1055.82</v>
      </c>
      <c r="E728" s="10">
        <f>VLOOKUP(C728,데이터!$N:$P,2,0)</f>
        <v>40.089419999999997</v>
      </c>
      <c r="F728" s="10">
        <f>VLOOKUP(C728,데이터!$N:$P,3,0)</f>
        <v>152.1901</v>
      </c>
      <c r="H728" s="6">
        <f t="shared" si="151"/>
        <v>1.3849262979855943</v>
      </c>
      <c r="I728" s="6">
        <f t="shared" si="146"/>
        <v>1.4921914678746135</v>
      </c>
      <c r="AM728" s="1">
        <f t="shared" si="147"/>
        <v>41597</v>
      </c>
      <c r="AN728" s="2">
        <f t="shared" si="148"/>
        <v>1055.82</v>
      </c>
      <c r="AO728" s="2">
        <f t="shared" si="149"/>
        <v>40.089419999999997</v>
      </c>
      <c r="AP728" s="2">
        <f t="shared" si="150"/>
        <v>152.1901</v>
      </c>
      <c r="AR728" s="40">
        <f t="shared" si="152"/>
        <v>-5.50009321245859E-3</v>
      </c>
      <c r="AS728" s="40">
        <f t="shared" si="153"/>
        <v>-2.1734626439796623E-3</v>
      </c>
      <c r="AU728" s="42">
        <f t="shared" si="154"/>
        <v>1.1066470939138434E-5</v>
      </c>
    </row>
    <row r="729" spans="2:47" x14ac:dyDescent="0.3">
      <c r="B729" s="6">
        <f t="shared" si="145"/>
        <v>2013</v>
      </c>
      <c r="C729" s="5">
        <v>41598</v>
      </c>
      <c r="D729" s="10">
        <v>1057.9000000000001</v>
      </c>
      <c r="E729" s="10">
        <f>VLOOKUP(C729,데이터!$N:$P,2,0)</f>
        <v>40.010365</v>
      </c>
      <c r="F729" s="10">
        <f>VLOOKUP(C729,데이터!$N:$P,3,0)</f>
        <v>151.714</v>
      </c>
      <c r="H729" s="6">
        <f t="shared" si="151"/>
        <v>1.3821952694876203</v>
      </c>
      <c r="I729" s="6">
        <f t="shared" si="146"/>
        <v>1.4875234089282359</v>
      </c>
      <c r="AM729" s="1">
        <f t="shared" si="147"/>
        <v>41598</v>
      </c>
      <c r="AN729" s="2">
        <f t="shared" si="148"/>
        <v>1057.9000000000001</v>
      </c>
      <c r="AO729" s="2">
        <f t="shared" si="149"/>
        <v>40.010365</v>
      </c>
      <c r="AP729" s="2">
        <f t="shared" si="150"/>
        <v>151.714</v>
      </c>
      <c r="AR729" s="40">
        <f t="shared" si="152"/>
        <v>-1.9719666685125148E-3</v>
      </c>
      <c r="AS729" s="40">
        <f t="shared" si="153"/>
        <v>-3.1283243785239501E-3</v>
      </c>
      <c r="AU729" s="42">
        <f t="shared" si="154"/>
        <v>1.3371631535028906E-6</v>
      </c>
    </row>
    <row r="730" spans="2:47" x14ac:dyDescent="0.3">
      <c r="B730" s="6">
        <f t="shared" si="145"/>
        <v>2013</v>
      </c>
      <c r="C730" s="5">
        <v>41599</v>
      </c>
      <c r="D730" s="10">
        <v>1062.75</v>
      </c>
      <c r="E730" s="10">
        <f>VLOOKUP(C730,데이터!$N:$P,2,0)</f>
        <v>40.479770000000002</v>
      </c>
      <c r="F730" s="10">
        <f>VLOOKUP(C730,데이터!$N:$P,3,0)</f>
        <v>152.93809999999999</v>
      </c>
      <c r="H730" s="6">
        <f t="shared" si="151"/>
        <v>1.3984113017701012</v>
      </c>
      <c r="I730" s="6">
        <f t="shared" si="146"/>
        <v>1.4995254483238687</v>
      </c>
      <c r="AM730" s="1">
        <f t="shared" si="147"/>
        <v>41599</v>
      </c>
      <c r="AN730" s="2">
        <f t="shared" si="148"/>
        <v>1062.75</v>
      </c>
      <c r="AO730" s="2">
        <f t="shared" si="149"/>
        <v>40.479770000000002</v>
      </c>
      <c r="AP730" s="2">
        <f t="shared" si="150"/>
        <v>152.93809999999999</v>
      </c>
      <c r="AR730" s="40">
        <f t="shared" si="152"/>
        <v>1.1732084923494313E-2</v>
      </c>
      <c r="AS730" s="40">
        <f t="shared" si="153"/>
        <v>8.0684709387399689E-3</v>
      </c>
      <c r="AU730" s="42">
        <f t="shared" si="154"/>
        <v>1.34220674292876E-5</v>
      </c>
    </row>
    <row r="731" spans="2:47" x14ac:dyDescent="0.3">
      <c r="B731" s="6">
        <f t="shared" si="145"/>
        <v>2013</v>
      </c>
      <c r="C731" s="5">
        <v>41600</v>
      </c>
      <c r="D731" s="10">
        <v>1060.3</v>
      </c>
      <c r="E731" s="10">
        <f>VLOOKUP(C731,데이터!$N:$P,2,0)</f>
        <v>40.643005000000002</v>
      </c>
      <c r="F731" s="10">
        <f>VLOOKUP(C731,데이터!$N:$P,3,0)</f>
        <v>153.70320000000001</v>
      </c>
      <c r="H731" s="6">
        <f t="shared" si="151"/>
        <v>1.4040504066574175</v>
      </c>
      <c r="I731" s="6">
        <f t="shared" si="146"/>
        <v>1.5070270906256404</v>
      </c>
      <c r="AM731" s="1">
        <f t="shared" si="147"/>
        <v>41600</v>
      </c>
      <c r="AN731" s="2">
        <f t="shared" si="148"/>
        <v>1060.3</v>
      </c>
      <c r="AO731" s="2">
        <f t="shared" si="149"/>
        <v>40.643005000000002</v>
      </c>
      <c r="AP731" s="2">
        <f t="shared" si="150"/>
        <v>153.70320000000001</v>
      </c>
      <c r="AR731" s="40">
        <f t="shared" si="152"/>
        <v>4.0325080898433452E-3</v>
      </c>
      <c r="AS731" s="40">
        <f t="shared" si="153"/>
        <v>5.0026775538600798E-3</v>
      </c>
      <c r="AU731" s="42">
        <f t="shared" si="154"/>
        <v>9.4122878891051819E-7</v>
      </c>
    </row>
    <row r="732" spans="2:47" x14ac:dyDescent="0.3">
      <c r="B732" s="6">
        <f t="shared" si="145"/>
        <v>2013</v>
      </c>
      <c r="C732" s="5">
        <v>41603</v>
      </c>
      <c r="D732" s="10">
        <v>1061.97</v>
      </c>
      <c r="E732" s="10">
        <f>VLOOKUP(C732,데이터!$N:$P,2,0)</f>
        <v>40.580365</v>
      </c>
      <c r="F732" s="10">
        <f>VLOOKUP(C732,데이터!$N:$P,3,0)</f>
        <v>153.55019999999999</v>
      </c>
      <c r="H732" s="6">
        <f t="shared" si="151"/>
        <v>1.4018864496007721</v>
      </c>
      <c r="I732" s="6">
        <f t="shared" si="146"/>
        <v>1.5055269582610198</v>
      </c>
      <c r="AM732" s="1">
        <f t="shared" si="147"/>
        <v>41603</v>
      </c>
      <c r="AN732" s="2">
        <f t="shared" si="148"/>
        <v>1061.97</v>
      </c>
      <c r="AO732" s="2">
        <f t="shared" si="149"/>
        <v>40.580365</v>
      </c>
      <c r="AP732" s="2">
        <f t="shared" si="150"/>
        <v>153.55019999999999</v>
      </c>
      <c r="AR732" s="40">
        <f t="shared" si="152"/>
        <v>-1.5412246215554815E-3</v>
      </c>
      <c r="AS732" s="40">
        <f t="shared" si="153"/>
        <v>-9.9542494886262212E-4</v>
      </c>
      <c r="AU732" s="42">
        <f t="shared" si="154"/>
        <v>2.9789728271163238E-7</v>
      </c>
    </row>
    <row r="733" spans="2:47" x14ac:dyDescent="0.3">
      <c r="B733" s="6">
        <f t="shared" si="145"/>
        <v>2013</v>
      </c>
      <c r="C733" s="5">
        <v>41604</v>
      </c>
      <c r="D733" s="10">
        <v>1059.8</v>
      </c>
      <c r="E733" s="10">
        <f>VLOOKUP(C733,데이터!$N:$P,2,0)</f>
        <v>40.724780000000003</v>
      </c>
      <c r="F733" s="10">
        <f>VLOOKUP(C733,데이터!$N:$P,3,0)</f>
        <v>153.59270000000001</v>
      </c>
      <c r="H733" s="6">
        <f t="shared" si="151"/>
        <v>1.4068754000850543</v>
      </c>
      <c r="I733" s="6">
        <f t="shared" si="146"/>
        <v>1.5059436616956368</v>
      </c>
      <c r="AM733" s="1">
        <f t="shared" si="147"/>
        <v>41604</v>
      </c>
      <c r="AN733" s="2">
        <f t="shared" si="148"/>
        <v>1059.8</v>
      </c>
      <c r="AO733" s="2">
        <f t="shared" si="149"/>
        <v>40.724780000000003</v>
      </c>
      <c r="AP733" s="2">
        <f t="shared" si="150"/>
        <v>153.59270000000001</v>
      </c>
      <c r="AR733" s="40">
        <f t="shared" si="152"/>
        <v>3.558740785106318E-3</v>
      </c>
      <c r="AS733" s="40">
        <f t="shared" si="153"/>
        <v>2.7678244639228744E-4</v>
      </c>
      <c r="AU733" s="42">
        <f t="shared" si="154"/>
        <v>1.0771250537054558E-5</v>
      </c>
    </row>
    <row r="734" spans="2:47" x14ac:dyDescent="0.3">
      <c r="B734" s="6">
        <f t="shared" si="145"/>
        <v>2013</v>
      </c>
      <c r="C734" s="5">
        <v>41605</v>
      </c>
      <c r="D734" s="10">
        <v>1061.05</v>
      </c>
      <c r="E734" s="10">
        <f>VLOOKUP(C734,데이터!$N:$P,2,0)</f>
        <v>40.845520000000008</v>
      </c>
      <c r="F734" s="10">
        <f>VLOOKUP(C734,데이터!$N:$P,3,0)</f>
        <v>153.9667</v>
      </c>
      <c r="H734" s="6">
        <f t="shared" si="151"/>
        <v>1.4110464756760406</v>
      </c>
      <c r="I734" s="6">
        <f t="shared" si="146"/>
        <v>1.5096106519202643</v>
      </c>
      <c r="AM734" s="1">
        <f t="shared" si="147"/>
        <v>41605</v>
      </c>
      <c r="AN734" s="2">
        <f t="shared" si="148"/>
        <v>1061.05</v>
      </c>
      <c r="AO734" s="2">
        <f t="shared" si="149"/>
        <v>40.845520000000008</v>
      </c>
      <c r="AP734" s="2">
        <f t="shared" si="150"/>
        <v>153.9667</v>
      </c>
      <c r="AR734" s="40">
        <f t="shared" si="152"/>
        <v>2.964779674684781E-3</v>
      </c>
      <c r="AS734" s="40">
        <f t="shared" si="153"/>
        <v>2.4350115597941979E-3</v>
      </c>
      <c r="AU734" s="42">
        <f t="shared" si="154"/>
        <v>2.8065425555472203E-7</v>
      </c>
    </row>
    <row r="735" spans="2:47" x14ac:dyDescent="0.3">
      <c r="B735" s="6">
        <f t="shared" si="145"/>
        <v>2013</v>
      </c>
      <c r="C735" s="5">
        <v>41607</v>
      </c>
      <c r="D735" s="10">
        <v>1058.18</v>
      </c>
      <c r="E735" s="10">
        <f>VLOOKUP(C735,데이터!$N:$P,2,0)</f>
        <v>40.928035000000001</v>
      </c>
      <c r="F735" s="10">
        <f>VLOOKUP(C735,데이터!$N:$P,3,0)</f>
        <v>153.8647</v>
      </c>
      <c r="H735" s="6">
        <f t="shared" si="151"/>
        <v>1.4138970330918941</v>
      </c>
      <c r="I735" s="6">
        <f t="shared" si="146"/>
        <v>1.508610563677184</v>
      </c>
      <c r="AM735" s="1">
        <f t="shared" si="147"/>
        <v>41607</v>
      </c>
      <c r="AN735" s="2">
        <f t="shared" si="148"/>
        <v>1058.18</v>
      </c>
      <c r="AO735" s="2">
        <f t="shared" si="149"/>
        <v>40.928035000000001</v>
      </c>
      <c r="AP735" s="2">
        <f t="shared" si="150"/>
        <v>153.8647</v>
      </c>
      <c r="AR735" s="40">
        <f t="shared" si="152"/>
        <v>2.0201725917552427E-3</v>
      </c>
      <c r="AS735" s="40">
        <f t="shared" si="153"/>
        <v>-6.6248091308063195E-4</v>
      </c>
      <c r="AU735" s="42">
        <f t="shared" si="154"/>
        <v>7.1966298270082015E-6</v>
      </c>
    </row>
    <row r="736" spans="2:47" x14ac:dyDescent="0.3">
      <c r="B736" s="6">
        <f t="shared" si="145"/>
        <v>2013</v>
      </c>
      <c r="C736" s="5">
        <v>41610</v>
      </c>
      <c r="D736" s="10">
        <v>1057.1300000000001</v>
      </c>
      <c r="E736" s="10">
        <f>VLOOKUP(C736,데이터!$N:$P,2,0)</f>
        <v>40.823925000000003</v>
      </c>
      <c r="F736" s="10">
        <f>VLOOKUP(C736,데이터!$N:$P,3,0)</f>
        <v>153.46520000000001</v>
      </c>
      <c r="H736" s="6">
        <f t="shared" si="151"/>
        <v>1.4103004563171919</v>
      </c>
      <c r="I736" s="6">
        <f t="shared" si="146"/>
        <v>1.5046935513917865</v>
      </c>
      <c r="AM736" s="1">
        <f t="shared" si="147"/>
        <v>41610</v>
      </c>
      <c r="AN736" s="2">
        <f t="shared" si="148"/>
        <v>1057.1300000000001</v>
      </c>
      <c r="AO736" s="2">
        <f t="shared" si="149"/>
        <v>40.823925000000003</v>
      </c>
      <c r="AP736" s="2">
        <f t="shared" si="150"/>
        <v>153.46520000000001</v>
      </c>
      <c r="AR736" s="40">
        <f t="shared" si="152"/>
        <v>-2.5437331648098249E-3</v>
      </c>
      <c r="AS736" s="40">
        <f t="shared" si="153"/>
        <v>-2.5964369995196135E-3</v>
      </c>
      <c r="AU736" s="42">
        <f t="shared" si="154"/>
        <v>2.777694193116714E-9</v>
      </c>
    </row>
    <row r="737" spans="2:47" x14ac:dyDescent="0.3">
      <c r="B737" s="6">
        <f t="shared" si="145"/>
        <v>2013</v>
      </c>
      <c r="C737" s="5">
        <v>41611</v>
      </c>
      <c r="D737" s="10">
        <v>1061.1500000000001</v>
      </c>
      <c r="E737" s="10">
        <f>VLOOKUP(C737,데이터!$N:$P,2,0)</f>
        <v>40.702759999999998</v>
      </c>
      <c r="F737" s="10">
        <f>VLOOKUP(C737,데이터!$N:$P,3,0)</f>
        <v>152.8021</v>
      </c>
      <c r="H737" s="6">
        <f t="shared" si="151"/>
        <v>1.4061146987059461</v>
      </c>
      <c r="I737" s="6">
        <f t="shared" si="146"/>
        <v>1.4981919973330948</v>
      </c>
      <c r="AM737" s="1">
        <f t="shared" si="147"/>
        <v>41611</v>
      </c>
      <c r="AN737" s="2">
        <f t="shared" si="148"/>
        <v>1061.1500000000001</v>
      </c>
      <c r="AO737" s="2">
        <f t="shared" si="149"/>
        <v>40.702759999999998</v>
      </c>
      <c r="AP737" s="2">
        <f t="shared" si="150"/>
        <v>152.8021</v>
      </c>
      <c r="AR737" s="40">
        <f t="shared" si="152"/>
        <v>-2.9679899715669977E-3</v>
      </c>
      <c r="AS737" s="40">
        <f t="shared" si="153"/>
        <v>-4.3208492870046022E-3</v>
      </c>
      <c r="AU737" s="42">
        <f t="shared" si="154"/>
        <v>1.8302283273663039E-6</v>
      </c>
    </row>
    <row r="738" spans="2:47" x14ac:dyDescent="0.3">
      <c r="B738" s="6">
        <f t="shared" si="145"/>
        <v>2013</v>
      </c>
      <c r="C738" s="5">
        <v>41612</v>
      </c>
      <c r="D738" s="10">
        <v>1060.3499999999999</v>
      </c>
      <c r="E738" s="10">
        <f>VLOOKUP(C738,데이터!$N:$P,2,0)</f>
        <v>40.751489999999997</v>
      </c>
      <c r="F738" s="10">
        <f>VLOOKUP(C738,데이터!$N:$P,3,0)</f>
        <v>152.7851</v>
      </c>
      <c r="H738" s="6">
        <f t="shared" si="151"/>
        <v>1.4077981218759703</v>
      </c>
      <c r="I738" s="6">
        <f t="shared" si="146"/>
        <v>1.498025315959248</v>
      </c>
      <c r="AM738" s="1">
        <f t="shared" si="147"/>
        <v>41612</v>
      </c>
      <c r="AN738" s="2">
        <f t="shared" si="148"/>
        <v>1060.3499999999999</v>
      </c>
      <c r="AO738" s="2">
        <f t="shared" si="149"/>
        <v>40.751489999999997</v>
      </c>
      <c r="AP738" s="2">
        <f t="shared" si="150"/>
        <v>152.7851</v>
      </c>
      <c r="AR738" s="40">
        <f t="shared" si="152"/>
        <v>1.1972161101605483E-3</v>
      </c>
      <c r="AS738" s="40">
        <f t="shared" si="153"/>
        <v>-1.1125501547426531E-4</v>
      </c>
      <c r="AU738" s="42">
        <f t="shared" si="154"/>
        <v>1.7120966866200361E-6</v>
      </c>
    </row>
    <row r="739" spans="2:47" x14ac:dyDescent="0.3">
      <c r="B739" s="6">
        <f t="shared" si="145"/>
        <v>2013</v>
      </c>
      <c r="C739" s="5">
        <v>41613</v>
      </c>
      <c r="D739" s="10">
        <v>1059.52</v>
      </c>
      <c r="E739" s="10">
        <f>VLOOKUP(C739,데이터!$N:$P,2,0)</f>
        <v>40.711965000000006</v>
      </c>
      <c r="F739" s="10">
        <f>VLOOKUP(C739,데이터!$N:$P,3,0)</f>
        <v>152.11359999999999</v>
      </c>
      <c r="H739" s="6">
        <f t="shared" si="151"/>
        <v>1.4064326939918086</v>
      </c>
      <c r="I739" s="6">
        <f t="shared" si="146"/>
        <v>1.491441401692303</v>
      </c>
      <c r="AM739" s="1">
        <f t="shared" si="147"/>
        <v>41613</v>
      </c>
      <c r="AN739" s="2">
        <f t="shared" si="148"/>
        <v>1059.52</v>
      </c>
      <c r="AO739" s="2">
        <f t="shared" si="149"/>
        <v>40.711965000000006</v>
      </c>
      <c r="AP739" s="2">
        <f t="shared" si="150"/>
        <v>152.11359999999999</v>
      </c>
      <c r="AR739" s="40">
        <f t="shared" si="152"/>
        <v>-9.6990318636180906E-4</v>
      </c>
      <c r="AS739" s="40">
        <f t="shared" si="153"/>
        <v>-4.3950620839335874E-3</v>
      </c>
      <c r="AU739" s="42">
        <f t="shared" si="154"/>
        <v>1.173171347361512E-5</v>
      </c>
    </row>
    <row r="740" spans="2:47" x14ac:dyDescent="0.3">
      <c r="B740" s="6">
        <f t="shared" si="145"/>
        <v>2013</v>
      </c>
      <c r="C740" s="5">
        <v>41614</v>
      </c>
      <c r="D740" s="10">
        <v>1057.8499999999999</v>
      </c>
      <c r="E740" s="10">
        <f>VLOOKUP(C740,데이터!$N:$P,2,0)</f>
        <v>41.066235000000006</v>
      </c>
      <c r="F740" s="10">
        <f>VLOOKUP(C740,데이터!$N:$P,3,0)</f>
        <v>153.81370000000001</v>
      </c>
      <c r="H740" s="6">
        <f t="shared" si="151"/>
        <v>1.4186712806210826</v>
      </c>
      <c r="I740" s="6">
        <f t="shared" si="146"/>
        <v>1.5081105195556441</v>
      </c>
      <c r="AM740" s="1">
        <f t="shared" si="147"/>
        <v>41614</v>
      </c>
      <c r="AN740" s="2">
        <f t="shared" si="148"/>
        <v>1057.8499999999999</v>
      </c>
      <c r="AO740" s="2">
        <f t="shared" si="149"/>
        <v>41.066235000000006</v>
      </c>
      <c r="AP740" s="2">
        <f t="shared" si="150"/>
        <v>153.81370000000001</v>
      </c>
      <c r="AR740" s="40">
        <f t="shared" si="152"/>
        <v>8.7018644273249013E-3</v>
      </c>
      <c r="AS740" s="40">
        <f t="shared" si="153"/>
        <v>1.1176515446350788E-2</v>
      </c>
      <c r="AU740" s="42">
        <f t="shared" si="154"/>
        <v>6.1238976659658575E-6</v>
      </c>
    </row>
    <row r="741" spans="2:47" x14ac:dyDescent="0.3">
      <c r="B741" s="6">
        <f t="shared" si="145"/>
        <v>2013</v>
      </c>
      <c r="C741" s="5">
        <v>41617</v>
      </c>
      <c r="D741" s="10">
        <v>1052.8800000000001</v>
      </c>
      <c r="E741" s="10">
        <f>VLOOKUP(C741,데이터!$N:$P,2,0)</f>
        <v>41.192475000000002</v>
      </c>
      <c r="F741" s="10">
        <f>VLOOKUP(C741,데이터!$N:$P,3,0)</f>
        <v>154.20480000000001</v>
      </c>
      <c r="H741" s="6">
        <f t="shared" si="151"/>
        <v>1.4230323588271951</v>
      </c>
      <c r="I741" s="6">
        <f t="shared" si="146"/>
        <v>1.5119451716327881</v>
      </c>
      <c r="AM741" s="1">
        <f t="shared" si="147"/>
        <v>41617</v>
      </c>
      <c r="AN741" s="2">
        <f t="shared" si="148"/>
        <v>1052.8800000000001</v>
      </c>
      <c r="AO741" s="2">
        <f t="shared" si="149"/>
        <v>41.192475000000002</v>
      </c>
      <c r="AP741" s="2">
        <f t="shared" si="150"/>
        <v>154.20480000000001</v>
      </c>
      <c r="AR741" s="40">
        <f t="shared" si="152"/>
        <v>3.0740582865702581E-3</v>
      </c>
      <c r="AS741" s="40">
        <f t="shared" si="153"/>
        <v>2.5426863796917942E-3</v>
      </c>
      <c r="AU741" s="42">
        <f t="shared" si="154"/>
        <v>2.8235610341965495E-7</v>
      </c>
    </row>
    <row r="742" spans="2:47" x14ac:dyDescent="0.3">
      <c r="B742" s="6">
        <f t="shared" si="145"/>
        <v>2013</v>
      </c>
      <c r="C742" s="5">
        <v>41618</v>
      </c>
      <c r="D742" s="10">
        <v>1052.2</v>
      </c>
      <c r="E742" s="10">
        <f>VLOOKUP(C742,데이터!$N:$P,2,0)</f>
        <v>41.169834999999999</v>
      </c>
      <c r="F742" s="10">
        <f>VLOOKUP(C742,데이터!$N:$P,3,0)</f>
        <v>153.65219999999999</v>
      </c>
      <c r="H742" s="6">
        <f t="shared" si="151"/>
        <v>1.4222502389714726</v>
      </c>
      <c r="I742" s="6">
        <f t="shared" si="146"/>
        <v>1.5065270465041003</v>
      </c>
      <c r="AM742" s="1">
        <f t="shared" si="147"/>
        <v>41618</v>
      </c>
      <c r="AN742" s="2">
        <f t="shared" si="148"/>
        <v>1052.2</v>
      </c>
      <c r="AO742" s="2">
        <f t="shared" si="149"/>
        <v>41.169834999999999</v>
      </c>
      <c r="AP742" s="2">
        <f t="shared" si="150"/>
        <v>153.65219999999999</v>
      </c>
      <c r="AR742" s="40">
        <f t="shared" si="152"/>
        <v>-5.4961494787586496E-4</v>
      </c>
      <c r="AS742" s="40">
        <f t="shared" si="153"/>
        <v>-3.5835460374774586E-3</v>
      </c>
      <c r="AU742" s="42">
        <f t="shared" si="154"/>
        <v>9.2047378564511131E-6</v>
      </c>
    </row>
    <row r="743" spans="2:47" x14ac:dyDescent="0.3">
      <c r="B743" s="6">
        <f t="shared" si="145"/>
        <v>2013</v>
      </c>
      <c r="C743" s="5">
        <v>41619</v>
      </c>
      <c r="D743" s="10">
        <v>1052.23</v>
      </c>
      <c r="E743" s="10">
        <f>VLOOKUP(C743,데이터!$N:$P,2,0)</f>
        <v>40.625985</v>
      </c>
      <c r="F743" s="10">
        <f>VLOOKUP(C743,데이터!$N:$P,3,0)</f>
        <v>151.9265</v>
      </c>
      <c r="H743" s="6">
        <f t="shared" si="151"/>
        <v>1.4034624349284244</v>
      </c>
      <c r="I743" s="6">
        <f t="shared" si="146"/>
        <v>1.4896069261013198</v>
      </c>
      <c r="AM743" s="1">
        <f t="shared" si="147"/>
        <v>41619</v>
      </c>
      <c r="AN743" s="2">
        <f t="shared" si="148"/>
        <v>1052.23</v>
      </c>
      <c r="AO743" s="2">
        <f t="shared" si="149"/>
        <v>40.625985</v>
      </c>
      <c r="AP743" s="2">
        <f t="shared" si="150"/>
        <v>151.9265</v>
      </c>
      <c r="AR743" s="40">
        <f t="shared" si="152"/>
        <v>-1.3209914492006036E-2</v>
      </c>
      <c r="AS743" s="40">
        <f t="shared" si="153"/>
        <v>-1.1231209185419977E-2</v>
      </c>
      <c r="AU743" s="42">
        <f t="shared" si="154"/>
        <v>3.9152746903118308E-6</v>
      </c>
    </row>
    <row r="744" spans="2:47" x14ac:dyDescent="0.3">
      <c r="B744" s="6">
        <f t="shared" si="145"/>
        <v>2013</v>
      </c>
      <c r="C744" s="5">
        <v>41620</v>
      </c>
      <c r="D744" s="10">
        <v>1051.05</v>
      </c>
      <c r="E744" s="10">
        <f>VLOOKUP(C744,데이터!$N:$P,2,0)</f>
        <v>40.515050000000002</v>
      </c>
      <c r="F744" s="10">
        <f>VLOOKUP(C744,데이터!$N:$P,3,0)</f>
        <v>151.42500000000001</v>
      </c>
      <c r="H744" s="6">
        <f t="shared" si="151"/>
        <v>1.3996300821813148</v>
      </c>
      <c r="I744" s="6">
        <f t="shared" si="146"/>
        <v>1.484689825572842</v>
      </c>
      <c r="AM744" s="1">
        <f t="shared" si="147"/>
        <v>41620</v>
      </c>
      <c r="AN744" s="2">
        <f t="shared" si="148"/>
        <v>1051.05</v>
      </c>
      <c r="AO744" s="2">
        <f t="shared" si="149"/>
        <v>40.515050000000002</v>
      </c>
      <c r="AP744" s="2">
        <f t="shared" si="150"/>
        <v>151.42500000000001</v>
      </c>
      <c r="AR744" s="40">
        <f t="shared" si="152"/>
        <v>-2.7306414847541038E-3</v>
      </c>
      <c r="AS744" s="40">
        <f t="shared" si="153"/>
        <v>-3.3009382826563183E-3</v>
      </c>
      <c r="AU744" s="42">
        <f t="shared" si="154"/>
        <v>3.2523843769751921E-7</v>
      </c>
    </row>
    <row r="745" spans="2:47" x14ac:dyDescent="0.3">
      <c r="B745" s="6">
        <f t="shared" si="145"/>
        <v>2013</v>
      </c>
      <c r="C745" s="5">
        <v>41621</v>
      </c>
      <c r="D745" s="10">
        <v>1052.7</v>
      </c>
      <c r="E745" s="10">
        <f>VLOOKUP(C745,데이터!$N:$P,2,0)</f>
        <v>40.502555000000001</v>
      </c>
      <c r="F745" s="10">
        <f>VLOOKUP(C745,데이터!$N:$P,3,0)</f>
        <v>151.40799999999999</v>
      </c>
      <c r="H745" s="6">
        <f t="shared" si="151"/>
        <v>1.3991984307856764</v>
      </c>
      <c r="I745" s="6">
        <f t="shared" si="146"/>
        <v>1.484523144198995</v>
      </c>
      <c r="AM745" s="1">
        <f t="shared" si="147"/>
        <v>41621</v>
      </c>
      <c r="AN745" s="2">
        <f t="shared" si="148"/>
        <v>1052.7</v>
      </c>
      <c r="AO745" s="2">
        <f t="shared" si="149"/>
        <v>40.502555000000001</v>
      </c>
      <c r="AP745" s="2">
        <f t="shared" si="150"/>
        <v>151.40799999999999</v>
      </c>
      <c r="AR745" s="40">
        <f t="shared" si="152"/>
        <v>-3.0840391410114076E-4</v>
      </c>
      <c r="AS745" s="40">
        <f t="shared" si="153"/>
        <v>-1.1226679874543066E-4</v>
      </c>
      <c r="AU745" s="42">
        <f t="shared" si="154"/>
        <v>3.8469768020059128E-8</v>
      </c>
    </row>
    <row r="746" spans="2:47" x14ac:dyDescent="0.3">
      <c r="B746" s="6">
        <f t="shared" si="145"/>
        <v>2013</v>
      </c>
      <c r="C746" s="5">
        <v>41624</v>
      </c>
      <c r="D746" s="10">
        <v>1051.53</v>
      </c>
      <c r="E746" s="10">
        <f>VLOOKUP(C746,데이터!$N:$P,2,0)</f>
        <v>40.839755000000004</v>
      </c>
      <c r="F746" s="10">
        <f>VLOOKUP(C746,데이터!$N:$P,3,0)</f>
        <v>152.34819999999999</v>
      </c>
      <c r="H746" s="6">
        <f t="shared" si="151"/>
        <v>1.4108473183894568</v>
      </c>
      <c r="I746" s="6">
        <f t="shared" si="146"/>
        <v>1.4937416046513878</v>
      </c>
      <c r="AM746" s="1">
        <f t="shared" si="147"/>
        <v>41624</v>
      </c>
      <c r="AN746" s="2">
        <f t="shared" si="148"/>
        <v>1051.53</v>
      </c>
      <c r="AO746" s="2">
        <f t="shared" si="149"/>
        <v>40.839755000000004</v>
      </c>
      <c r="AP746" s="2">
        <f t="shared" si="150"/>
        <v>152.34819999999999</v>
      </c>
      <c r="AR746" s="40">
        <f t="shared" si="152"/>
        <v>8.3254007062023572E-3</v>
      </c>
      <c r="AS746" s="40">
        <f t="shared" si="153"/>
        <v>6.2097115079784437E-3</v>
      </c>
      <c r="AU746" s="42">
        <f t="shared" si="154"/>
        <v>4.4761407834813456E-6</v>
      </c>
    </row>
    <row r="747" spans="2:47" x14ac:dyDescent="0.3">
      <c r="B747" s="6">
        <f t="shared" si="145"/>
        <v>2013</v>
      </c>
      <c r="C747" s="5">
        <v>41625</v>
      </c>
      <c r="D747" s="10">
        <v>1051.05</v>
      </c>
      <c r="E747" s="10">
        <f>VLOOKUP(C747,데이터!$N:$P,2,0)</f>
        <v>40.869010000000003</v>
      </c>
      <c r="F747" s="10">
        <f>VLOOKUP(C747,데이터!$N:$P,3,0)</f>
        <v>151.86699999999999</v>
      </c>
      <c r="H747" s="6">
        <f t="shared" si="151"/>
        <v>1.4118579595722818</v>
      </c>
      <c r="I747" s="6">
        <f t="shared" si="146"/>
        <v>1.4890235412928563</v>
      </c>
      <c r="AM747" s="1">
        <f t="shared" si="147"/>
        <v>41625</v>
      </c>
      <c r="AN747" s="2">
        <f t="shared" si="148"/>
        <v>1051.05</v>
      </c>
      <c r="AO747" s="2">
        <f t="shared" si="149"/>
        <v>40.869010000000003</v>
      </c>
      <c r="AP747" s="2">
        <f t="shared" si="150"/>
        <v>151.86699999999999</v>
      </c>
      <c r="AR747" s="40">
        <f t="shared" si="152"/>
        <v>7.1633632474044084E-4</v>
      </c>
      <c r="AS747" s="40">
        <f t="shared" si="153"/>
        <v>-3.1585538916770739E-3</v>
      </c>
      <c r="AU747" s="42">
        <f t="shared" si="154"/>
        <v>1.5014774189288173E-5</v>
      </c>
    </row>
    <row r="748" spans="2:47" x14ac:dyDescent="0.3">
      <c r="B748" s="6">
        <f t="shared" si="145"/>
        <v>2013</v>
      </c>
      <c r="C748" s="5">
        <v>41626</v>
      </c>
      <c r="D748" s="10">
        <v>1051.25</v>
      </c>
      <c r="E748" s="10">
        <f>VLOOKUP(C748,데이터!$N:$P,2,0)</f>
        <v>41.412640000000003</v>
      </c>
      <c r="F748" s="10">
        <f>VLOOKUP(C748,데이터!$N:$P,3,0)</f>
        <v>154.4598</v>
      </c>
      <c r="H748" s="6">
        <f t="shared" si="151"/>
        <v>1.4306381635107253</v>
      </c>
      <c r="I748" s="6">
        <f t="shared" si="146"/>
        <v>1.514445392240489</v>
      </c>
      <c r="AM748" s="1">
        <f t="shared" si="147"/>
        <v>41626</v>
      </c>
      <c r="AN748" s="2">
        <f t="shared" si="148"/>
        <v>1051.25</v>
      </c>
      <c r="AO748" s="2">
        <f t="shared" si="149"/>
        <v>41.412640000000003</v>
      </c>
      <c r="AP748" s="2">
        <f t="shared" si="150"/>
        <v>154.4598</v>
      </c>
      <c r="AR748" s="40">
        <f t="shared" si="152"/>
        <v>1.3301765812286703E-2</v>
      </c>
      <c r="AS748" s="40">
        <f t="shared" si="153"/>
        <v>1.7072833466124981E-2</v>
      </c>
      <c r="AU748" s="42">
        <f t="shared" si="154"/>
        <v>1.4220951249825335E-5</v>
      </c>
    </row>
    <row r="749" spans="2:47" x14ac:dyDescent="0.3">
      <c r="B749" s="6">
        <f t="shared" si="145"/>
        <v>2013</v>
      </c>
      <c r="C749" s="5">
        <v>41627</v>
      </c>
      <c r="D749" s="10">
        <v>1059.72</v>
      </c>
      <c r="E749" s="10">
        <f>VLOOKUP(C749,데이터!$N:$P,2,0)</f>
        <v>41.370280000000008</v>
      </c>
      <c r="F749" s="10">
        <f>VLOOKUP(C749,데이터!$N:$P,3,0)</f>
        <v>154.28129999999999</v>
      </c>
      <c r="H749" s="6">
        <f t="shared" si="151"/>
        <v>1.4291747979149481</v>
      </c>
      <c r="I749" s="6">
        <f t="shared" si="146"/>
        <v>1.5126952378150984</v>
      </c>
      <c r="AM749" s="1">
        <f t="shared" si="147"/>
        <v>41627</v>
      </c>
      <c r="AN749" s="2">
        <f t="shared" si="148"/>
        <v>1059.72</v>
      </c>
      <c r="AO749" s="2">
        <f t="shared" si="149"/>
        <v>41.370280000000008</v>
      </c>
      <c r="AP749" s="2">
        <f t="shared" si="150"/>
        <v>154.28129999999999</v>
      </c>
      <c r="AR749" s="40">
        <f t="shared" si="152"/>
        <v>-1.0228761073912684E-3</v>
      </c>
      <c r="AS749" s="40">
        <f t="shared" si="153"/>
        <v>-1.1556404967506539E-3</v>
      </c>
      <c r="AU749" s="42">
        <f t="shared" si="154"/>
        <v>1.7626383081970516E-8</v>
      </c>
    </row>
    <row r="750" spans="2:47" x14ac:dyDescent="0.3">
      <c r="B750" s="6">
        <f t="shared" si="145"/>
        <v>2013</v>
      </c>
      <c r="C750" s="5">
        <v>41628</v>
      </c>
      <c r="D750" s="10">
        <v>1061.3499999999999</v>
      </c>
      <c r="E750" s="10">
        <f>VLOOKUP(C750,데이터!$N:$P,2,0)</f>
        <v>41.692605</v>
      </c>
      <c r="F750" s="10">
        <f>VLOOKUP(C750,데이터!$N:$P,3,0)</f>
        <v>155.1789</v>
      </c>
      <c r="H750" s="6">
        <f t="shared" si="151"/>
        <v>1.4403098148096347</v>
      </c>
      <c r="I750" s="6">
        <f t="shared" si="146"/>
        <v>1.5214960143542049</v>
      </c>
      <c r="AM750" s="1">
        <f t="shared" si="147"/>
        <v>41628</v>
      </c>
      <c r="AN750" s="2">
        <f t="shared" si="148"/>
        <v>1061.3499999999999</v>
      </c>
      <c r="AO750" s="2">
        <f t="shared" si="149"/>
        <v>41.692605</v>
      </c>
      <c r="AP750" s="2">
        <f t="shared" si="150"/>
        <v>155.1789</v>
      </c>
      <c r="AR750" s="40">
        <f t="shared" si="152"/>
        <v>7.7912211374926432E-3</v>
      </c>
      <c r="AS750" s="40">
        <f t="shared" si="153"/>
        <v>5.8179442356267597E-3</v>
      </c>
      <c r="AU750" s="42">
        <f t="shared" si="154"/>
        <v>3.8938217314374197E-6</v>
      </c>
    </row>
    <row r="751" spans="2:47" x14ac:dyDescent="0.3">
      <c r="B751" s="6">
        <f t="shared" si="145"/>
        <v>2013</v>
      </c>
      <c r="C751" s="5">
        <v>41631</v>
      </c>
      <c r="D751" s="10">
        <v>1060.75</v>
      </c>
      <c r="E751" s="10">
        <f>VLOOKUP(C751,데이터!$N:$P,2,0)</f>
        <v>42.006495000000001</v>
      </c>
      <c r="F751" s="10">
        <f>VLOOKUP(C751,데이터!$N:$P,3,0)</f>
        <v>156.00800000000001</v>
      </c>
      <c r="H751" s="6">
        <f t="shared" si="151"/>
        <v>1.4511534367845771</v>
      </c>
      <c r="I751" s="6">
        <f t="shared" si="146"/>
        <v>1.5296251630045761</v>
      </c>
      <c r="AM751" s="1">
        <f t="shared" si="147"/>
        <v>41631</v>
      </c>
      <c r="AN751" s="2">
        <f t="shared" si="148"/>
        <v>1060.75</v>
      </c>
      <c r="AO751" s="2">
        <f t="shared" si="149"/>
        <v>42.006495000000001</v>
      </c>
      <c r="AP751" s="2">
        <f t="shared" si="150"/>
        <v>156.00800000000001</v>
      </c>
      <c r="AR751" s="40">
        <f t="shared" si="152"/>
        <v>7.5286732503281328E-3</v>
      </c>
      <c r="AS751" s="40">
        <f t="shared" si="153"/>
        <v>5.3428655571086114E-3</v>
      </c>
      <c r="AU751" s="42">
        <f t="shared" si="154"/>
        <v>4.7777552717376457E-6</v>
      </c>
    </row>
    <row r="752" spans="2:47" x14ac:dyDescent="0.3">
      <c r="B752" s="6">
        <f t="shared" si="145"/>
        <v>2013</v>
      </c>
      <c r="C752" s="5">
        <v>41632</v>
      </c>
      <c r="D752" s="10">
        <v>1059.3</v>
      </c>
      <c r="E752" s="10">
        <f>VLOOKUP(C752,데이터!$N:$P,2,0)</f>
        <v>42.064704999999996</v>
      </c>
      <c r="F752" s="10">
        <f>VLOOKUP(C752,데이터!$N:$P,3,0)</f>
        <v>156.34979999999999</v>
      </c>
      <c r="H752" s="6">
        <f t="shared" si="151"/>
        <v>1.4531643553712199</v>
      </c>
      <c r="I752" s="6">
        <f t="shared" si="146"/>
        <v>1.5329764390975642</v>
      </c>
      <c r="AM752" s="1">
        <f t="shared" si="147"/>
        <v>41632</v>
      </c>
      <c r="AN752" s="2">
        <f t="shared" si="148"/>
        <v>1059.3</v>
      </c>
      <c r="AO752" s="2">
        <f t="shared" si="149"/>
        <v>42.064704999999996</v>
      </c>
      <c r="AP752" s="2">
        <f t="shared" si="150"/>
        <v>156.34979999999999</v>
      </c>
      <c r="AR752" s="40">
        <f t="shared" si="152"/>
        <v>1.3857380864552571E-3</v>
      </c>
      <c r="AS752" s="40">
        <f t="shared" si="153"/>
        <v>2.1909132864978975E-3</v>
      </c>
      <c r="AU752" s="42">
        <f t="shared" si="154"/>
        <v>6.4830710276370601E-7</v>
      </c>
    </row>
    <row r="753" spans="2:47" x14ac:dyDescent="0.3">
      <c r="B753" s="6">
        <f t="shared" si="145"/>
        <v>2013</v>
      </c>
      <c r="C753" s="5">
        <v>41634</v>
      </c>
      <c r="D753" s="10">
        <v>1059.17</v>
      </c>
      <c r="E753" s="10">
        <f>VLOOKUP(C753,데이터!$N:$P,2,0)</f>
        <v>42.207999999999998</v>
      </c>
      <c r="F753" s="10">
        <f>VLOOKUP(C753,데이터!$N:$P,3,0)</f>
        <v>157.1404</v>
      </c>
      <c r="H753" s="6">
        <f t="shared" si="151"/>
        <v>1.4581146144138761</v>
      </c>
      <c r="I753" s="6">
        <f t="shared" si="146"/>
        <v>1.5407281034601059</v>
      </c>
      <c r="AM753" s="1">
        <f t="shared" si="147"/>
        <v>41634</v>
      </c>
      <c r="AN753" s="2">
        <f t="shared" si="148"/>
        <v>1059.17</v>
      </c>
      <c r="AO753" s="2">
        <f t="shared" si="149"/>
        <v>42.207999999999998</v>
      </c>
      <c r="AP753" s="2">
        <f t="shared" si="150"/>
        <v>157.1404</v>
      </c>
      <c r="AR753" s="40">
        <f t="shared" si="152"/>
        <v>3.4065376186520613E-3</v>
      </c>
      <c r="AS753" s="40">
        <f t="shared" si="153"/>
        <v>5.0566102419062897E-3</v>
      </c>
      <c r="AU753" s="42">
        <f t="shared" si="154"/>
        <v>2.7227396620130908E-6</v>
      </c>
    </row>
    <row r="754" spans="2:47" x14ac:dyDescent="0.3">
      <c r="B754" s="6">
        <f t="shared" si="145"/>
        <v>2013</v>
      </c>
      <c r="C754" s="5">
        <v>41635</v>
      </c>
      <c r="D754" s="10">
        <v>1054.3499999999999</v>
      </c>
      <c r="E754" s="10">
        <f>VLOOKUP(C754,데이터!$N:$P,2,0)</f>
        <v>42.128985</v>
      </c>
      <c r="F754" s="10">
        <f>VLOOKUP(C754,데이터!$N:$P,3,0)</f>
        <v>157.1319</v>
      </c>
      <c r="H754" s="6">
        <f t="shared" si="151"/>
        <v>1.455384967753103</v>
      </c>
      <c r="I754" s="6">
        <f t="shared" si="146"/>
        <v>1.5406447627731825</v>
      </c>
      <c r="AM754" s="1">
        <f t="shared" si="147"/>
        <v>41635</v>
      </c>
      <c r="AN754" s="2">
        <f t="shared" si="148"/>
        <v>1054.3499999999999</v>
      </c>
      <c r="AO754" s="2">
        <f t="shared" si="149"/>
        <v>42.128985</v>
      </c>
      <c r="AP754" s="2">
        <f t="shared" si="150"/>
        <v>157.1319</v>
      </c>
      <c r="AR754" s="40">
        <f t="shared" si="152"/>
        <v>-1.8720384761182762E-3</v>
      </c>
      <c r="AS754" s="40">
        <f t="shared" si="153"/>
        <v>-5.4091754889240562E-5</v>
      </c>
      <c r="AU754" s="42">
        <f t="shared" si="154"/>
        <v>3.3049302812274012E-6</v>
      </c>
    </row>
    <row r="755" spans="2:47" x14ac:dyDescent="0.3">
      <c r="B755" s="6">
        <f t="shared" si="145"/>
        <v>2013</v>
      </c>
      <c r="C755" s="5">
        <v>41638</v>
      </c>
      <c r="D755" s="10">
        <v>1055.45</v>
      </c>
      <c r="E755" s="10">
        <f>VLOOKUP(C755,데이터!$N:$P,2,0)</f>
        <v>42.061345000000003</v>
      </c>
      <c r="F755" s="10">
        <f>VLOOKUP(C755,데이터!$N:$P,3,0)</f>
        <v>157.1105</v>
      </c>
      <c r="H755" s="6">
        <f t="shared" si="151"/>
        <v>1.4530482810463425</v>
      </c>
      <c r="I755" s="6">
        <f t="shared" si="146"/>
        <v>1.5404349403378697</v>
      </c>
      <c r="AM755" s="1">
        <f t="shared" si="147"/>
        <v>41638</v>
      </c>
      <c r="AN755" s="2">
        <f t="shared" si="148"/>
        <v>1055.45</v>
      </c>
      <c r="AO755" s="2">
        <f t="shared" si="149"/>
        <v>42.061345000000003</v>
      </c>
      <c r="AP755" s="2">
        <f t="shared" si="150"/>
        <v>157.1105</v>
      </c>
      <c r="AR755" s="40">
        <f t="shared" si="152"/>
        <v>-1.6055454457304386E-3</v>
      </c>
      <c r="AS755" s="40">
        <f t="shared" si="153"/>
        <v>-1.3619131443076693E-4</v>
      </c>
      <c r="AU755" s="42">
        <f t="shared" si="154"/>
        <v>2.1590015631674125E-6</v>
      </c>
    </row>
    <row r="756" spans="2:47" x14ac:dyDescent="0.3">
      <c r="B756" s="6">
        <f t="shared" si="145"/>
        <v>2013</v>
      </c>
      <c r="C756" s="5">
        <v>41639</v>
      </c>
      <c r="D756" s="10">
        <v>1055.45</v>
      </c>
      <c r="E756" s="10">
        <f>VLOOKUP(C756,데이터!$N:$P,2,0)</f>
        <v>42.355274999999999</v>
      </c>
      <c r="F756" s="10">
        <f>VLOOKUP(C756,데이터!$N:$P,3,0)</f>
        <v>157.85409999999999</v>
      </c>
      <c r="H756" s="6">
        <f t="shared" si="151"/>
        <v>1.4632023662580245</v>
      </c>
      <c r="I756" s="6">
        <f t="shared" si="146"/>
        <v>1.5477257797256585</v>
      </c>
      <c r="AM756" s="1">
        <f t="shared" si="147"/>
        <v>41639</v>
      </c>
      <c r="AN756" s="2">
        <f t="shared" si="148"/>
        <v>1055.45</v>
      </c>
      <c r="AO756" s="2">
        <f t="shared" si="149"/>
        <v>42.355274999999999</v>
      </c>
      <c r="AP756" s="2">
        <f t="shared" si="150"/>
        <v>157.85409999999999</v>
      </c>
      <c r="AR756" s="40">
        <f t="shared" si="152"/>
        <v>6.9881265090310229E-3</v>
      </c>
      <c r="AS756" s="40">
        <f t="shared" si="153"/>
        <v>4.7329745624893338E-3</v>
      </c>
      <c r="AU756" s="42">
        <f t="shared" si="154"/>
        <v>5.0857103019907696E-6</v>
      </c>
    </row>
    <row r="757" spans="2:47" x14ac:dyDescent="0.3">
      <c r="B757" s="6">
        <f t="shared" si="145"/>
        <v>2014</v>
      </c>
      <c r="C757" s="5">
        <v>41641</v>
      </c>
      <c r="D757" s="10">
        <v>1050.32</v>
      </c>
      <c r="E757" s="10">
        <f>VLOOKUP(C757,데이터!$N:$P,2,0)</f>
        <v>41.93573</v>
      </c>
      <c r="F757" s="10">
        <f>VLOOKUP(C757,데이터!$N:$P,3,0)</f>
        <v>156.34129999999999</v>
      </c>
      <c r="H757" s="6">
        <f t="shared" si="151"/>
        <v>1.4487087940464942</v>
      </c>
      <c r="I757" s="6">
        <f t="shared" si="146"/>
        <v>1.5328930984106406</v>
      </c>
      <c r="AM757" s="1">
        <f t="shared" si="147"/>
        <v>41641</v>
      </c>
      <c r="AN757" s="2">
        <f t="shared" si="148"/>
        <v>1050.32</v>
      </c>
      <c r="AO757" s="2">
        <f t="shared" si="149"/>
        <v>41.93573</v>
      </c>
      <c r="AP757" s="2">
        <f t="shared" si="150"/>
        <v>156.34129999999999</v>
      </c>
      <c r="AR757" s="40">
        <f t="shared" si="152"/>
        <v>-9.9053777835228507E-3</v>
      </c>
      <c r="AS757" s="40">
        <f t="shared" si="153"/>
        <v>-9.5835331486480158E-3</v>
      </c>
      <c r="AU757" s="42">
        <f t="shared" si="154"/>
        <v>1.0358396899771582E-7</v>
      </c>
    </row>
    <row r="758" spans="2:47" x14ac:dyDescent="0.3">
      <c r="B758" s="6">
        <f t="shared" si="145"/>
        <v>2014</v>
      </c>
      <c r="C758" s="5">
        <v>41642</v>
      </c>
      <c r="D758" s="10">
        <v>1055.25</v>
      </c>
      <c r="E758" s="10">
        <f>VLOOKUP(C758,데이터!$N:$P,2,0)</f>
        <v>41.908139999999996</v>
      </c>
      <c r="F758" s="10">
        <f>VLOOKUP(C758,데이터!$N:$P,3,0)</f>
        <v>156.31139999999999</v>
      </c>
      <c r="H758" s="6">
        <f t="shared" si="151"/>
        <v>1.4477556718371574</v>
      </c>
      <c r="I758" s="6">
        <f t="shared" si="146"/>
        <v>1.5325999352884043</v>
      </c>
      <c r="AM758" s="1">
        <f t="shared" si="147"/>
        <v>41642</v>
      </c>
      <c r="AN758" s="2">
        <f t="shared" si="148"/>
        <v>1055.25</v>
      </c>
      <c r="AO758" s="2">
        <f t="shared" si="149"/>
        <v>41.908139999999996</v>
      </c>
      <c r="AP758" s="2">
        <f t="shared" si="150"/>
        <v>156.31139999999999</v>
      </c>
      <c r="AR758" s="40">
        <f t="shared" si="152"/>
        <v>-6.5791152318095403E-4</v>
      </c>
      <c r="AS758" s="40">
        <f t="shared" si="153"/>
        <v>-1.9124824982263977E-4</v>
      </c>
      <c r="AU758" s="42">
        <f t="shared" si="154"/>
        <v>2.1777461070149674E-7</v>
      </c>
    </row>
    <row r="759" spans="2:47" x14ac:dyDescent="0.3">
      <c r="B759" s="6">
        <f t="shared" si="145"/>
        <v>2014</v>
      </c>
      <c r="C759" s="5">
        <v>41645</v>
      </c>
      <c r="D759" s="10">
        <v>1065.3</v>
      </c>
      <c r="E759" s="10">
        <f>VLOOKUP(C759,데이터!$N:$P,2,0)</f>
        <v>41.786894999999994</v>
      </c>
      <c r="F759" s="10">
        <f>VLOOKUP(C759,데이터!$N:$P,3,0)</f>
        <v>155.86269999999999</v>
      </c>
      <c r="H759" s="6">
        <f t="shared" si="151"/>
        <v>1.4435671505515097</v>
      </c>
      <c r="I759" s="6">
        <f t="shared" si="146"/>
        <v>1.5282005274975208</v>
      </c>
      <c r="AM759" s="1">
        <f t="shared" si="147"/>
        <v>41645</v>
      </c>
      <c r="AN759" s="2">
        <f t="shared" si="148"/>
        <v>1065.3</v>
      </c>
      <c r="AO759" s="2">
        <f t="shared" si="149"/>
        <v>41.786894999999994</v>
      </c>
      <c r="AP759" s="2">
        <f t="shared" si="150"/>
        <v>155.86269999999999</v>
      </c>
      <c r="AR759" s="40">
        <f t="shared" si="152"/>
        <v>-2.8931133665202058E-3</v>
      </c>
      <c r="AS759" s="40">
        <f t="shared" si="153"/>
        <v>-2.8705519878908792E-3</v>
      </c>
      <c r="AU759" s="42">
        <f t="shared" si="154"/>
        <v>5.0901580565583552E-10</v>
      </c>
    </row>
    <row r="760" spans="2:47" x14ac:dyDescent="0.3">
      <c r="B760" s="6">
        <f t="shared" si="145"/>
        <v>2014</v>
      </c>
      <c r="C760" s="5">
        <v>41646</v>
      </c>
      <c r="D760" s="10">
        <v>1068.3499999999999</v>
      </c>
      <c r="E760" s="10">
        <f>VLOOKUP(C760,데이터!$N:$P,2,0)</f>
        <v>42.162859999999995</v>
      </c>
      <c r="F760" s="10">
        <f>VLOOKUP(C760,데이터!$N:$P,3,0)</f>
        <v>156.81989999999999</v>
      </c>
      <c r="H760" s="6">
        <f t="shared" si="151"/>
        <v>1.4565552111326345</v>
      </c>
      <c r="I760" s="6">
        <f t="shared" si="146"/>
        <v>1.5375856693237604</v>
      </c>
      <c r="AM760" s="1">
        <f t="shared" si="147"/>
        <v>41646</v>
      </c>
      <c r="AN760" s="2">
        <f t="shared" si="148"/>
        <v>1068.3499999999999</v>
      </c>
      <c r="AO760" s="2">
        <f t="shared" si="149"/>
        <v>42.162859999999995</v>
      </c>
      <c r="AP760" s="2">
        <f t="shared" si="150"/>
        <v>156.81989999999999</v>
      </c>
      <c r="AR760" s="40">
        <f t="shared" si="152"/>
        <v>8.9971987629136052E-3</v>
      </c>
      <c r="AS760" s="40">
        <f t="shared" si="153"/>
        <v>6.1413025695051804E-3</v>
      </c>
      <c r="AU760" s="42">
        <f t="shared" si="154"/>
        <v>8.1561430675247303E-6</v>
      </c>
    </row>
    <row r="761" spans="2:47" x14ac:dyDescent="0.3">
      <c r="B761" s="6">
        <f t="shared" si="145"/>
        <v>2014</v>
      </c>
      <c r="C761" s="5">
        <v>41647</v>
      </c>
      <c r="D761" s="10">
        <v>1064.6300000000001</v>
      </c>
      <c r="E761" s="10">
        <f>VLOOKUP(C761,데이터!$N:$P,2,0)</f>
        <v>42.368269999999995</v>
      </c>
      <c r="F761" s="10">
        <f>VLOOKUP(C761,데이터!$N:$P,3,0)</f>
        <v>156.85409999999999</v>
      </c>
      <c r="H761" s="6">
        <f t="shared" si="151"/>
        <v>1.4636512906186738</v>
      </c>
      <c r="I761" s="6">
        <f t="shared" si="146"/>
        <v>1.5379209930287931</v>
      </c>
      <c r="AM761" s="1">
        <f t="shared" si="147"/>
        <v>41647</v>
      </c>
      <c r="AN761" s="2">
        <f t="shared" si="148"/>
        <v>1064.6300000000001</v>
      </c>
      <c r="AO761" s="2">
        <f t="shared" si="149"/>
        <v>42.368269999999995</v>
      </c>
      <c r="AP761" s="2">
        <f t="shared" si="150"/>
        <v>156.85409999999999</v>
      </c>
      <c r="AR761" s="40">
        <f t="shared" si="152"/>
        <v>4.8718232112336946E-3</v>
      </c>
      <c r="AS761" s="40">
        <f t="shared" si="153"/>
        <v>2.1808456707339552E-4</v>
      </c>
      <c r="AU761" s="42">
        <f t="shared" si="154"/>
        <v>2.1657283368150938E-5</v>
      </c>
    </row>
    <row r="762" spans="2:47" x14ac:dyDescent="0.3">
      <c r="B762" s="6">
        <f t="shared" si="145"/>
        <v>2014</v>
      </c>
      <c r="C762" s="5">
        <v>41648</v>
      </c>
      <c r="D762" s="10">
        <v>1062.68</v>
      </c>
      <c r="E762" s="10">
        <f>VLOOKUP(C762,데이터!$N:$P,2,0)</f>
        <v>42.246849999999995</v>
      </c>
      <c r="F762" s="10">
        <f>VLOOKUP(C762,데이터!$N:$P,3,0)</f>
        <v>156.95670000000001</v>
      </c>
      <c r="H762" s="6">
        <f t="shared" si="151"/>
        <v>1.4594567237952722</v>
      </c>
      <c r="I762" s="6">
        <f t="shared" si="146"/>
        <v>1.5389269641438919</v>
      </c>
      <c r="AM762" s="1">
        <f t="shared" si="147"/>
        <v>41648</v>
      </c>
      <c r="AN762" s="2">
        <f t="shared" si="148"/>
        <v>1062.68</v>
      </c>
      <c r="AO762" s="2">
        <f t="shared" si="149"/>
        <v>42.246849999999995</v>
      </c>
      <c r="AP762" s="2">
        <f t="shared" si="150"/>
        <v>156.95670000000001</v>
      </c>
      <c r="AR762" s="40">
        <f t="shared" si="152"/>
        <v>-2.8658238818813908E-3</v>
      </c>
      <c r="AS762" s="40">
        <f t="shared" si="153"/>
        <v>6.541110496953717E-4</v>
      </c>
      <c r="AU762" s="42">
        <f t="shared" si="154"/>
        <v>1.2389941922534308E-5</v>
      </c>
    </row>
    <row r="763" spans="2:47" x14ac:dyDescent="0.3">
      <c r="B763" s="6">
        <f t="shared" si="145"/>
        <v>2014</v>
      </c>
      <c r="C763" s="5">
        <v>41649</v>
      </c>
      <c r="D763" s="10">
        <v>1061.3499999999999</v>
      </c>
      <c r="E763" s="10">
        <f>VLOOKUP(C763,데이터!$N:$P,2,0)</f>
        <v>42.400435000000002</v>
      </c>
      <c r="F763" s="10">
        <f>VLOOKUP(C763,데이터!$N:$P,3,0)</f>
        <v>157.38399999999999</v>
      </c>
      <c r="H763" s="6">
        <f t="shared" si="151"/>
        <v>1.4647624604578662</v>
      </c>
      <c r="I763" s="6">
        <f t="shared" si="146"/>
        <v>1.5431165494994623</v>
      </c>
      <c r="AM763" s="1">
        <f t="shared" si="147"/>
        <v>41649</v>
      </c>
      <c r="AN763" s="2">
        <f t="shared" si="148"/>
        <v>1061.3499999999999</v>
      </c>
      <c r="AO763" s="2">
        <f t="shared" si="149"/>
        <v>42.400435000000002</v>
      </c>
      <c r="AP763" s="2">
        <f t="shared" si="150"/>
        <v>157.38399999999999</v>
      </c>
      <c r="AR763" s="40">
        <f t="shared" si="152"/>
        <v>3.6354189720655405E-3</v>
      </c>
      <c r="AS763" s="40">
        <f t="shared" si="153"/>
        <v>2.7224068803688439E-3</v>
      </c>
      <c r="AU763" s="42">
        <f t="shared" si="154"/>
        <v>8.3359107958437712E-7</v>
      </c>
    </row>
    <row r="764" spans="2:47" x14ac:dyDescent="0.3">
      <c r="B764" s="6">
        <f t="shared" si="145"/>
        <v>2014</v>
      </c>
      <c r="C764" s="5">
        <v>41652</v>
      </c>
      <c r="D764" s="10">
        <v>1056.8</v>
      </c>
      <c r="E764" s="10">
        <f>VLOOKUP(C764,데이터!$N:$P,2,0)</f>
        <v>41.829470000000001</v>
      </c>
      <c r="F764" s="10">
        <f>VLOOKUP(C764,데이터!$N:$P,3,0)</f>
        <v>155.28569999999999</v>
      </c>
      <c r="H764" s="6">
        <f t="shared" si="151"/>
        <v>1.4450379435222422</v>
      </c>
      <c r="I764" s="6">
        <f t="shared" si="146"/>
        <v>1.5225431655734298</v>
      </c>
      <c r="AM764" s="1">
        <f t="shared" si="147"/>
        <v>41652</v>
      </c>
      <c r="AN764" s="2">
        <f t="shared" si="148"/>
        <v>1056.8</v>
      </c>
      <c r="AO764" s="2">
        <f t="shared" si="149"/>
        <v>41.829470000000001</v>
      </c>
      <c r="AP764" s="2">
        <f t="shared" si="150"/>
        <v>155.28569999999999</v>
      </c>
      <c r="AR764" s="40">
        <f t="shared" si="152"/>
        <v>-1.3466017506659989E-2</v>
      </c>
      <c r="AS764" s="40">
        <f t="shared" si="153"/>
        <v>-1.3332359070807653E-2</v>
      </c>
      <c r="AU764" s="42">
        <f t="shared" si="154"/>
        <v>1.7864577474492795E-8</v>
      </c>
    </row>
    <row r="765" spans="2:47" x14ac:dyDescent="0.3">
      <c r="B765" s="6">
        <f t="shared" si="145"/>
        <v>2014</v>
      </c>
      <c r="C765" s="5">
        <v>41653</v>
      </c>
      <c r="D765" s="10">
        <v>1059.1500000000001</v>
      </c>
      <c r="E765" s="10">
        <f>VLOOKUP(C765,데이터!$N:$P,2,0)</f>
        <v>42.5154</v>
      </c>
      <c r="F765" s="10">
        <f>VLOOKUP(C765,데이터!$N:$P,3,0)</f>
        <v>156.98230000000001</v>
      </c>
      <c r="H765" s="6">
        <f t="shared" si="151"/>
        <v>1.468734033302969</v>
      </c>
      <c r="I765" s="6">
        <f t="shared" si="146"/>
        <v>1.5391779666833318</v>
      </c>
      <c r="AM765" s="1">
        <f t="shared" si="147"/>
        <v>41653</v>
      </c>
      <c r="AN765" s="2">
        <f t="shared" si="148"/>
        <v>1059.1500000000001</v>
      </c>
      <c r="AO765" s="2">
        <f t="shared" si="149"/>
        <v>42.5154</v>
      </c>
      <c r="AP765" s="2">
        <f t="shared" si="150"/>
        <v>156.98230000000001</v>
      </c>
      <c r="AR765" s="40">
        <f t="shared" si="152"/>
        <v>1.6398247455681414E-2</v>
      </c>
      <c r="AS765" s="40">
        <f t="shared" si="153"/>
        <v>1.092566797844241E-2</v>
      </c>
      <c r="AU765" s="42">
        <f t="shared" si="154"/>
        <v>2.9949126134697526E-5</v>
      </c>
    </row>
    <row r="766" spans="2:47" x14ac:dyDescent="0.3">
      <c r="B766" s="6">
        <f t="shared" si="145"/>
        <v>2014</v>
      </c>
      <c r="C766" s="5">
        <v>41654</v>
      </c>
      <c r="D766" s="10">
        <v>1062.5999999999999</v>
      </c>
      <c r="E766" s="10">
        <f>VLOOKUP(C766,데이터!$N:$P,2,0)</f>
        <v>42.821549999999995</v>
      </c>
      <c r="F766" s="10">
        <f>VLOOKUP(C766,데이터!$N:$P,3,0)</f>
        <v>157.82849999999999</v>
      </c>
      <c r="H766" s="6">
        <f t="shared" si="151"/>
        <v>1.4793102697795326</v>
      </c>
      <c r="I766" s="6">
        <f t="shared" si="146"/>
        <v>1.5474747771862192</v>
      </c>
      <c r="AM766" s="1">
        <f t="shared" si="147"/>
        <v>41654</v>
      </c>
      <c r="AN766" s="2">
        <f t="shared" si="148"/>
        <v>1062.5999999999999</v>
      </c>
      <c r="AO766" s="2">
        <f t="shared" si="149"/>
        <v>42.821549999999995</v>
      </c>
      <c r="AP766" s="2">
        <f t="shared" si="150"/>
        <v>157.82849999999999</v>
      </c>
      <c r="AR766" s="40">
        <f t="shared" si="152"/>
        <v>7.2009201371736609E-3</v>
      </c>
      <c r="AS766" s="40">
        <f t="shared" si="153"/>
        <v>5.3904166265876796E-3</v>
      </c>
      <c r="AU766" s="42">
        <f t="shared" si="154"/>
        <v>3.2779229618441621E-6</v>
      </c>
    </row>
    <row r="767" spans="2:47" x14ac:dyDescent="0.3">
      <c r="B767" s="6">
        <f t="shared" si="145"/>
        <v>2014</v>
      </c>
      <c r="C767" s="5">
        <v>41655</v>
      </c>
      <c r="D767" s="10">
        <v>1063.3499999999999</v>
      </c>
      <c r="E767" s="10">
        <f>VLOOKUP(C767,데이터!$N:$P,2,0)</f>
        <v>42.820204999999994</v>
      </c>
      <c r="F767" s="10">
        <f>VLOOKUP(C767,데이터!$N:$P,3,0)</f>
        <v>157.6233</v>
      </c>
      <c r="H767" s="6">
        <f t="shared" si="151"/>
        <v>1.4792638055036516</v>
      </c>
      <c r="I767" s="6">
        <f t="shared" si="146"/>
        <v>1.5454628349560224</v>
      </c>
      <c r="AM767" s="1">
        <f t="shared" si="147"/>
        <v>41655</v>
      </c>
      <c r="AN767" s="2">
        <f t="shared" si="148"/>
        <v>1063.3499999999999</v>
      </c>
      <c r="AO767" s="2">
        <f t="shared" si="149"/>
        <v>42.820204999999994</v>
      </c>
      <c r="AP767" s="2">
        <f t="shared" si="150"/>
        <v>157.6233</v>
      </c>
      <c r="AR767" s="40">
        <f t="shared" si="152"/>
        <v>-3.1409418855710136E-5</v>
      </c>
      <c r="AS767" s="40">
        <f t="shared" si="153"/>
        <v>-1.3001454109998756E-3</v>
      </c>
      <c r="AU767" s="42">
        <f t="shared" si="154"/>
        <v>1.6096910177620399E-6</v>
      </c>
    </row>
    <row r="768" spans="2:47" x14ac:dyDescent="0.3">
      <c r="B768" s="6">
        <f t="shared" si="145"/>
        <v>2014</v>
      </c>
      <c r="C768" s="5">
        <v>41656</v>
      </c>
      <c r="D768" s="10">
        <v>1059.6500000000001</v>
      </c>
      <c r="E768" s="10">
        <f>VLOOKUP(C768,데이터!$N:$P,2,0)</f>
        <v>42.615769999999998</v>
      </c>
      <c r="F768" s="10">
        <f>VLOOKUP(C768,데이터!$N:$P,3,0)</f>
        <v>156.95240000000001</v>
      </c>
      <c r="H768" s="6">
        <f t="shared" si="151"/>
        <v>1.4722014082993846</v>
      </c>
      <c r="I768" s="6">
        <f t="shared" si="146"/>
        <v>1.5388848035610956</v>
      </c>
      <c r="AM768" s="1">
        <f t="shared" si="147"/>
        <v>41656</v>
      </c>
      <c r="AN768" s="2">
        <f t="shared" si="148"/>
        <v>1059.6500000000001</v>
      </c>
      <c r="AO768" s="2">
        <f t="shared" si="149"/>
        <v>42.615769999999998</v>
      </c>
      <c r="AP768" s="2">
        <f t="shared" si="150"/>
        <v>156.95240000000001</v>
      </c>
      <c r="AR768" s="40">
        <f t="shared" si="152"/>
        <v>-4.7742648593110948E-3</v>
      </c>
      <c r="AS768" s="40">
        <f t="shared" si="153"/>
        <v>-4.2563504253494422E-3</v>
      </c>
      <c r="AU768" s="42">
        <f t="shared" si="154"/>
        <v>2.6823536090581902E-7</v>
      </c>
    </row>
    <row r="769" spans="2:47" x14ac:dyDescent="0.3">
      <c r="B769" s="6">
        <f t="shared" si="145"/>
        <v>2014</v>
      </c>
      <c r="C769" s="5">
        <v>41660</v>
      </c>
      <c r="D769" s="10">
        <v>1065.3</v>
      </c>
      <c r="E769" s="10">
        <f>VLOOKUP(C769,데이터!$N:$P,2,0)</f>
        <v>42.864370000000001</v>
      </c>
      <c r="F769" s="10">
        <f>VLOOKUP(C769,데이터!$N:$P,3,0)</f>
        <v>157.41820000000001</v>
      </c>
      <c r="H769" s="6">
        <f t="shared" si="151"/>
        <v>1.4807895265031208</v>
      </c>
      <c r="I769" s="6">
        <f t="shared" si="146"/>
        <v>1.5434518732044955</v>
      </c>
      <c r="AM769" s="1">
        <f t="shared" si="147"/>
        <v>41660</v>
      </c>
      <c r="AN769" s="2">
        <f t="shared" si="148"/>
        <v>1065.3</v>
      </c>
      <c r="AO769" s="2">
        <f t="shared" si="149"/>
        <v>42.864370000000001</v>
      </c>
      <c r="AP769" s="2">
        <f t="shared" si="150"/>
        <v>157.41820000000001</v>
      </c>
      <c r="AR769" s="40">
        <f t="shared" si="152"/>
        <v>5.833521252813334E-3</v>
      </c>
      <c r="AS769" s="40">
        <f t="shared" si="153"/>
        <v>2.9677787660462585E-3</v>
      </c>
      <c r="AU769" s="42">
        <f t="shared" si="154"/>
        <v>8.212480000461943E-6</v>
      </c>
    </row>
    <row r="770" spans="2:47" x14ac:dyDescent="0.3">
      <c r="B770" s="6">
        <f t="shared" ref="B770:B833" si="155">YEAR(C770)</f>
        <v>2014</v>
      </c>
      <c r="C770" s="5">
        <v>41661</v>
      </c>
      <c r="D770" s="10">
        <v>1067.1300000000001</v>
      </c>
      <c r="E770" s="10">
        <f>VLOOKUP(C770,데이터!$N:$P,2,0)</f>
        <v>43.025485000000003</v>
      </c>
      <c r="F770" s="10">
        <f>VLOOKUP(C770,데이터!$N:$P,3,0)</f>
        <v>157.52080000000001</v>
      </c>
      <c r="H770" s="6">
        <f t="shared" si="151"/>
        <v>1.4863553940187884</v>
      </c>
      <c r="I770" s="6">
        <f t="shared" si="146"/>
        <v>1.5444578443195938</v>
      </c>
      <c r="AM770" s="1">
        <f t="shared" si="147"/>
        <v>41661</v>
      </c>
      <c r="AN770" s="2">
        <f t="shared" si="148"/>
        <v>1067.1300000000001</v>
      </c>
      <c r="AO770" s="2">
        <f t="shared" si="149"/>
        <v>43.025485000000003</v>
      </c>
      <c r="AP770" s="2">
        <f t="shared" si="150"/>
        <v>157.52080000000001</v>
      </c>
      <c r="AR770" s="40">
        <f t="shared" si="152"/>
        <v>3.7587161551657644E-3</v>
      </c>
      <c r="AS770" s="40">
        <f t="shared" si="153"/>
        <v>6.5176707648784138E-4</v>
      </c>
      <c r="AU770" s="42">
        <f t="shared" si="154"/>
        <v>9.6531325774975953E-6</v>
      </c>
    </row>
    <row r="771" spans="2:47" x14ac:dyDescent="0.3">
      <c r="B771" s="6">
        <f t="shared" si="155"/>
        <v>2014</v>
      </c>
      <c r="C771" s="5">
        <v>41662</v>
      </c>
      <c r="D771" s="10">
        <v>1073.8499999999999</v>
      </c>
      <c r="E771" s="10">
        <f>VLOOKUP(C771,데이터!$N:$P,2,0)</f>
        <v>42.714149999999989</v>
      </c>
      <c r="F771" s="10">
        <f>VLOOKUP(C771,데이터!$N:$P,3,0)</f>
        <v>156.2302</v>
      </c>
      <c r="H771" s="6">
        <f t="shared" si="151"/>
        <v>1.4756000368950544</v>
      </c>
      <c r="I771" s="6">
        <f t="shared" ref="I771:I834" si="156">I770*(F771/F770)</f>
        <v>1.5318037866086192</v>
      </c>
      <c r="AM771" s="1">
        <f t="shared" ref="AM771:AM834" si="157">C771</f>
        <v>41662</v>
      </c>
      <c r="AN771" s="2">
        <f t="shared" ref="AN771:AN834" si="158">D771</f>
        <v>1073.8499999999999</v>
      </c>
      <c r="AO771" s="2">
        <f t="shared" ref="AO771:AO834" si="159">E771</f>
        <v>42.714149999999989</v>
      </c>
      <c r="AP771" s="2">
        <f t="shared" ref="AP771:AP834" si="160">F771</f>
        <v>156.2302</v>
      </c>
      <c r="AR771" s="40">
        <f t="shared" si="152"/>
        <v>-7.2360602094320159E-3</v>
      </c>
      <c r="AS771" s="40">
        <f t="shared" si="153"/>
        <v>-8.1932036911951389E-3</v>
      </c>
      <c r="AU771" s="42">
        <f t="shared" si="154"/>
        <v>9.1612364468163379E-7</v>
      </c>
    </row>
    <row r="772" spans="2:47" x14ac:dyDescent="0.3">
      <c r="B772" s="6">
        <f t="shared" si="155"/>
        <v>2014</v>
      </c>
      <c r="C772" s="5">
        <v>41663</v>
      </c>
      <c r="D772" s="10">
        <v>1080.3800000000001</v>
      </c>
      <c r="E772" s="10">
        <f>VLOOKUP(C772,데이터!$N:$P,2,0)</f>
        <v>41.832504999999998</v>
      </c>
      <c r="F772" s="10">
        <f>VLOOKUP(C772,데이터!$N:$P,3,0)</f>
        <v>152.89689999999999</v>
      </c>
      <c r="H772" s="6">
        <f t="shared" ref="H772:H835" si="161">H771*(E772/E771)</f>
        <v>1.4451427904198622</v>
      </c>
      <c r="I772" s="6">
        <f t="shared" si="156"/>
        <v>1.4991214911119577</v>
      </c>
      <c r="AM772" s="1">
        <f t="shared" si="157"/>
        <v>41663</v>
      </c>
      <c r="AN772" s="2">
        <f t="shared" si="158"/>
        <v>1080.3800000000001</v>
      </c>
      <c r="AO772" s="2">
        <f t="shared" si="159"/>
        <v>41.832504999999998</v>
      </c>
      <c r="AP772" s="2">
        <f t="shared" si="160"/>
        <v>152.89689999999999</v>
      </c>
      <c r="AR772" s="40">
        <f t="shared" ref="AR772:AR835" si="162">AO772/AO771-1</f>
        <v>-2.064058397509938E-2</v>
      </c>
      <c r="AS772" s="40">
        <f t="shared" ref="AS772:AS835" si="163">AP772/AP771-1</f>
        <v>-2.1335823675576182E-2</v>
      </c>
      <c r="AU772" s="42">
        <f t="shared" ref="AU772:AU835" si="164">(AR772-AS772)^2</f>
        <v>4.8335824111907317E-7</v>
      </c>
    </row>
    <row r="773" spans="2:47" x14ac:dyDescent="0.3">
      <c r="B773" s="6">
        <f t="shared" si="155"/>
        <v>2014</v>
      </c>
      <c r="C773" s="5">
        <v>41666</v>
      </c>
      <c r="D773" s="10">
        <v>1083.6500000000001</v>
      </c>
      <c r="E773" s="10">
        <f>VLOOKUP(C773,데이터!$N:$P,2,0)</f>
        <v>41.390315000000008</v>
      </c>
      <c r="F773" s="10">
        <f>VLOOKUP(C773,데이터!$N:$P,3,0)</f>
        <v>152.1447</v>
      </c>
      <c r="H773" s="6">
        <f t="shared" si="161"/>
        <v>1.4298669256229597</v>
      </c>
      <c r="I773" s="6">
        <f t="shared" si="156"/>
        <v>1.4917463305585756</v>
      </c>
      <c r="AM773" s="1">
        <f t="shared" si="157"/>
        <v>41666</v>
      </c>
      <c r="AN773" s="2">
        <f t="shared" si="158"/>
        <v>1083.6500000000001</v>
      </c>
      <c r="AO773" s="2">
        <f t="shared" si="159"/>
        <v>41.390315000000008</v>
      </c>
      <c r="AP773" s="2">
        <f t="shared" si="160"/>
        <v>152.1447</v>
      </c>
      <c r="AR773" s="40">
        <f t="shared" si="162"/>
        <v>-1.0570488188550775E-2</v>
      </c>
      <c r="AS773" s="40">
        <f t="shared" si="163"/>
        <v>-4.9196550093558722E-3</v>
      </c>
      <c r="AU773" s="42">
        <f t="shared" si="164"/>
        <v>3.1931915619089977E-5</v>
      </c>
    </row>
    <row r="774" spans="2:47" x14ac:dyDescent="0.3">
      <c r="B774" s="6">
        <f t="shared" si="155"/>
        <v>2014</v>
      </c>
      <c r="C774" s="5">
        <v>41667</v>
      </c>
      <c r="D774" s="10">
        <v>1081.1500000000001</v>
      </c>
      <c r="E774" s="10">
        <f>VLOOKUP(C774,데이터!$N:$P,2,0)</f>
        <v>41.797764999999998</v>
      </c>
      <c r="F774" s="10">
        <f>VLOOKUP(C774,데이터!$N:$P,3,0)</f>
        <v>153.05070000000001</v>
      </c>
      <c r="H774" s="6">
        <f t="shared" si="161"/>
        <v>1.4439426648108606</v>
      </c>
      <c r="I774" s="6">
        <f t="shared" si="156"/>
        <v>1.5006294673059357</v>
      </c>
      <c r="AM774" s="1">
        <f t="shared" si="157"/>
        <v>41667</v>
      </c>
      <c r="AN774" s="2">
        <f t="shared" si="158"/>
        <v>1081.1500000000001</v>
      </c>
      <c r="AO774" s="2">
        <f t="shared" si="159"/>
        <v>41.797764999999998</v>
      </c>
      <c r="AP774" s="2">
        <f t="shared" si="160"/>
        <v>153.05070000000001</v>
      </c>
      <c r="AR774" s="40">
        <f t="shared" si="162"/>
        <v>9.8440903385246248E-3</v>
      </c>
      <c r="AS774" s="40">
        <f t="shared" si="163"/>
        <v>5.9548574482055638E-3</v>
      </c>
      <c r="AU774" s="42">
        <f t="shared" si="164"/>
        <v>1.5126132475139557E-5</v>
      </c>
    </row>
    <row r="775" spans="2:47" x14ac:dyDescent="0.3">
      <c r="B775" s="6">
        <f t="shared" si="155"/>
        <v>2014</v>
      </c>
      <c r="C775" s="5">
        <v>41668</v>
      </c>
      <c r="D775" s="10">
        <v>1070.3</v>
      </c>
      <c r="E775" s="10">
        <f>VLOOKUP(C775,데이터!$N:$P,2,0)</f>
        <v>41.356410000000004</v>
      </c>
      <c r="F775" s="10">
        <f>VLOOKUP(C775,데이터!$N:$P,3,0)</f>
        <v>151.5806</v>
      </c>
      <c r="H775" s="6">
        <f t="shared" si="161"/>
        <v>1.4286956458655273</v>
      </c>
      <c r="I775" s="6">
        <f t="shared" si="156"/>
        <v>1.4862154503828739</v>
      </c>
      <c r="AM775" s="1">
        <f t="shared" si="157"/>
        <v>41668</v>
      </c>
      <c r="AN775" s="2">
        <f t="shared" si="158"/>
        <v>1070.3</v>
      </c>
      <c r="AO775" s="2">
        <f t="shared" si="159"/>
        <v>41.356410000000004</v>
      </c>
      <c r="AP775" s="2">
        <f t="shared" si="160"/>
        <v>151.5806</v>
      </c>
      <c r="AR775" s="40">
        <f t="shared" si="162"/>
        <v>-1.0559296651387773E-2</v>
      </c>
      <c r="AS775" s="40">
        <f t="shared" si="163"/>
        <v>-9.6053137947098577E-3</v>
      </c>
      <c r="AU775" s="42">
        <f t="shared" si="164"/>
        <v>9.1008329083535557E-7</v>
      </c>
    </row>
    <row r="776" spans="2:47" x14ac:dyDescent="0.3">
      <c r="B776" s="6">
        <f t="shared" si="155"/>
        <v>2014</v>
      </c>
      <c r="C776" s="5">
        <v>41669</v>
      </c>
      <c r="D776" s="10">
        <v>1070.3</v>
      </c>
      <c r="E776" s="10">
        <f>VLOOKUP(C776,데이터!$N:$P,2,0)</f>
        <v>42.097859999999997</v>
      </c>
      <c r="F776" s="10">
        <f>VLOOKUP(C776,데이터!$N:$P,3,0)</f>
        <v>153.1875</v>
      </c>
      <c r="H776" s="6">
        <f t="shared" si="161"/>
        <v>1.4543097256811348</v>
      </c>
      <c r="I776" s="6">
        <f t="shared" si="156"/>
        <v>1.5019707621260669</v>
      </c>
      <c r="AM776" s="1">
        <f t="shared" si="157"/>
        <v>41669</v>
      </c>
      <c r="AN776" s="2">
        <f t="shared" si="158"/>
        <v>1070.3</v>
      </c>
      <c r="AO776" s="2">
        <f t="shared" si="159"/>
        <v>42.097859999999997</v>
      </c>
      <c r="AP776" s="2">
        <f t="shared" si="160"/>
        <v>153.1875</v>
      </c>
      <c r="AR776" s="40">
        <f t="shared" si="162"/>
        <v>1.7928296967749224E-2</v>
      </c>
      <c r="AS776" s="40">
        <f t="shared" si="163"/>
        <v>1.0600960808968996E-2</v>
      </c>
      <c r="AU776" s="42">
        <f t="shared" si="164"/>
        <v>5.3689855183768202E-5</v>
      </c>
    </row>
    <row r="777" spans="2:47" x14ac:dyDescent="0.3">
      <c r="B777" s="6">
        <f t="shared" si="155"/>
        <v>2014</v>
      </c>
      <c r="C777" s="5">
        <v>41670</v>
      </c>
      <c r="D777" s="10">
        <v>1070.3</v>
      </c>
      <c r="E777" s="10">
        <f>VLOOKUP(C777,데이터!$N:$P,2,0)</f>
        <v>41.771359999999994</v>
      </c>
      <c r="F777" s="10">
        <f>VLOOKUP(C777,데이터!$N:$P,3,0)</f>
        <v>152.29</v>
      </c>
      <c r="H777" s="6">
        <f t="shared" si="161"/>
        <v>1.4430304795286013</v>
      </c>
      <c r="I777" s="6">
        <f t="shared" si="156"/>
        <v>1.4931709660656303</v>
      </c>
      <c r="AM777" s="1">
        <f t="shared" si="157"/>
        <v>41670</v>
      </c>
      <c r="AN777" s="2">
        <f t="shared" si="158"/>
        <v>1070.3</v>
      </c>
      <c r="AO777" s="2">
        <f t="shared" si="159"/>
        <v>41.771359999999994</v>
      </c>
      <c r="AP777" s="2">
        <f t="shared" si="160"/>
        <v>152.29</v>
      </c>
      <c r="AR777" s="40">
        <f t="shared" si="162"/>
        <v>-7.7557386527487004E-3</v>
      </c>
      <c r="AS777" s="40">
        <f t="shared" si="163"/>
        <v>-5.8588331293349949E-3</v>
      </c>
      <c r="AU777" s="42">
        <f t="shared" si="164"/>
        <v>3.5982505647574242E-6</v>
      </c>
    </row>
    <row r="778" spans="2:47" x14ac:dyDescent="0.3">
      <c r="B778" s="6">
        <f t="shared" si="155"/>
        <v>2014</v>
      </c>
      <c r="C778" s="5">
        <v>41673</v>
      </c>
      <c r="D778" s="10">
        <v>1084.45</v>
      </c>
      <c r="E778" s="10">
        <f>VLOOKUP(C778,데이터!$N:$P,2,0)</f>
        <v>40.76026499999999</v>
      </c>
      <c r="F778" s="10">
        <f>VLOOKUP(C778,데이터!$N:$P,3,0)</f>
        <v>148.86269999999999</v>
      </c>
      <c r="H778" s="6">
        <f t="shared" si="161"/>
        <v>1.4081012624119218</v>
      </c>
      <c r="I778" s="6">
        <f t="shared" si="156"/>
        <v>1.4595670206194635</v>
      </c>
      <c r="AM778" s="1">
        <f t="shared" si="157"/>
        <v>41673</v>
      </c>
      <c r="AN778" s="2">
        <f t="shared" si="158"/>
        <v>1084.45</v>
      </c>
      <c r="AO778" s="2">
        <f t="shared" si="159"/>
        <v>40.76026499999999</v>
      </c>
      <c r="AP778" s="2">
        <f t="shared" si="160"/>
        <v>148.86269999999999</v>
      </c>
      <c r="AR778" s="40">
        <f t="shared" si="162"/>
        <v>-2.4205460392000777E-2</v>
      </c>
      <c r="AS778" s="40">
        <f t="shared" si="163"/>
        <v>-2.2505088974981935E-2</v>
      </c>
      <c r="AU778" s="42">
        <f t="shared" si="164"/>
        <v>2.8912629558146654E-6</v>
      </c>
    </row>
    <row r="779" spans="2:47" x14ac:dyDescent="0.3">
      <c r="B779" s="6">
        <f t="shared" si="155"/>
        <v>2014</v>
      </c>
      <c r="C779" s="5">
        <v>41674</v>
      </c>
      <c r="D779" s="10">
        <v>1083.8</v>
      </c>
      <c r="E779" s="10">
        <f>VLOOKUP(C779,데이터!$N:$P,2,0)</f>
        <v>41.082035000000005</v>
      </c>
      <c r="F779" s="10">
        <f>VLOOKUP(C779,데이터!$N:$P,3,0)</f>
        <v>149.90110000000001</v>
      </c>
      <c r="H779" s="6">
        <f t="shared" si="161"/>
        <v>1.4192171063154466</v>
      </c>
      <c r="I779" s="6">
        <f t="shared" si="156"/>
        <v>1.4697483111254888</v>
      </c>
      <c r="AM779" s="1">
        <f t="shared" si="157"/>
        <v>41674</v>
      </c>
      <c r="AN779" s="2">
        <f t="shared" si="158"/>
        <v>1083.8</v>
      </c>
      <c r="AO779" s="2">
        <f t="shared" si="159"/>
        <v>41.082035000000005</v>
      </c>
      <c r="AP779" s="2">
        <f t="shared" si="160"/>
        <v>149.90110000000001</v>
      </c>
      <c r="AR779" s="40">
        <f t="shared" si="162"/>
        <v>7.8942077535564259E-3</v>
      </c>
      <c r="AS779" s="40">
        <f t="shared" si="163"/>
        <v>6.9755553271573234E-3</v>
      </c>
      <c r="AU779" s="42">
        <f t="shared" si="164"/>
        <v>8.4392228052895843E-7</v>
      </c>
    </row>
    <row r="780" spans="2:47" x14ac:dyDescent="0.3">
      <c r="B780" s="6">
        <f t="shared" si="155"/>
        <v>2014</v>
      </c>
      <c r="C780" s="5">
        <v>41675</v>
      </c>
      <c r="D780" s="10">
        <v>1076.8499999999999</v>
      </c>
      <c r="E780" s="10">
        <f>VLOOKUP(C780,데이터!$N:$P,2,0)</f>
        <v>40.981205000000003</v>
      </c>
      <c r="F780" s="10">
        <f>VLOOKUP(C780,데이터!$N:$P,3,0)</f>
        <v>149.7174</v>
      </c>
      <c r="H780" s="6">
        <f t="shared" si="161"/>
        <v>1.4157338401912201</v>
      </c>
      <c r="I780" s="6">
        <f t="shared" si="156"/>
        <v>1.4679471718092745</v>
      </c>
      <c r="AM780" s="1">
        <f t="shared" si="157"/>
        <v>41675</v>
      </c>
      <c r="AN780" s="2">
        <f t="shared" si="158"/>
        <v>1076.8499999999999</v>
      </c>
      <c r="AO780" s="2">
        <f t="shared" si="159"/>
        <v>40.981205000000003</v>
      </c>
      <c r="AP780" s="2">
        <f t="shared" si="160"/>
        <v>149.7174</v>
      </c>
      <c r="AR780" s="40">
        <f t="shared" si="162"/>
        <v>-2.4543574825346415E-3</v>
      </c>
      <c r="AS780" s="40">
        <f t="shared" si="163"/>
        <v>-1.2254746629611901E-3</v>
      </c>
      <c r="AU780" s="42">
        <f t="shared" si="164"/>
        <v>1.5101529842427957E-6</v>
      </c>
    </row>
    <row r="781" spans="2:47" x14ac:dyDescent="0.3">
      <c r="B781" s="6">
        <f t="shared" si="155"/>
        <v>2014</v>
      </c>
      <c r="C781" s="5">
        <v>41676</v>
      </c>
      <c r="D781" s="10">
        <v>1078.98</v>
      </c>
      <c r="E781" s="10">
        <f>VLOOKUP(C781,데이터!$N:$P,2,0)</f>
        <v>41.558745000000002</v>
      </c>
      <c r="F781" s="10">
        <f>VLOOKUP(C781,데이터!$N:$P,3,0)</f>
        <v>151.6917</v>
      </c>
      <c r="H781" s="6">
        <f t="shared" si="161"/>
        <v>1.4356854966167456</v>
      </c>
      <c r="I781" s="6">
        <f t="shared" si="156"/>
        <v>1.4873047621848956</v>
      </c>
      <c r="AM781" s="1">
        <f t="shared" si="157"/>
        <v>41676</v>
      </c>
      <c r="AN781" s="2">
        <f t="shared" si="158"/>
        <v>1078.98</v>
      </c>
      <c r="AO781" s="2">
        <f t="shared" si="159"/>
        <v>41.558745000000002</v>
      </c>
      <c r="AP781" s="2">
        <f t="shared" si="160"/>
        <v>151.6917</v>
      </c>
      <c r="AR781" s="40">
        <f t="shared" si="162"/>
        <v>1.4092801810000388E-2</v>
      </c>
      <c r="AS781" s="40">
        <f t="shared" si="163"/>
        <v>1.3186844014122512E-2</v>
      </c>
      <c r="AU781" s="42">
        <f t="shared" si="164"/>
        <v>8.2075952791189998E-7</v>
      </c>
    </row>
    <row r="782" spans="2:47" x14ac:dyDescent="0.3">
      <c r="B782" s="6">
        <f t="shared" si="155"/>
        <v>2014</v>
      </c>
      <c r="C782" s="5">
        <v>41677</v>
      </c>
      <c r="D782" s="10">
        <v>1074.32</v>
      </c>
      <c r="E782" s="10">
        <f>VLOOKUP(C782,데이터!$N:$P,2,0)</f>
        <v>42.227374999999995</v>
      </c>
      <c r="F782" s="10">
        <f>VLOOKUP(C782,데이터!$N:$P,3,0)</f>
        <v>153.57210000000001</v>
      </c>
      <c r="H782" s="6">
        <f t="shared" si="161"/>
        <v>1.4587839418080726</v>
      </c>
      <c r="I782" s="6">
        <f t="shared" si="156"/>
        <v>1.5057416830896813</v>
      </c>
      <c r="AM782" s="1">
        <f t="shared" si="157"/>
        <v>41677</v>
      </c>
      <c r="AN782" s="2">
        <f t="shared" si="158"/>
        <v>1074.32</v>
      </c>
      <c r="AO782" s="2">
        <f t="shared" si="159"/>
        <v>42.227374999999995</v>
      </c>
      <c r="AP782" s="2">
        <f t="shared" si="160"/>
        <v>153.57210000000001</v>
      </c>
      <c r="AR782" s="40">
        <f t="shared" si="162"/>
        <v>1.6088791901680111E-2</v>
      </c>
      <c r="AS782" s="40">
        <f t="shared" si="163"/>
        <v>1.2396195704840851E-2</v>
      </c>
      <c r="AU782" s="42">
        <f t="shared" si="164"/>
        <v>1.3635266672911764E-5</v>
      </c>
    </row>
    <row r="783" spans="2:47" x14ac:dyDescent="0.3">
      <c r="B783" s="6">
        <f t="shared" si="155"/>
        <v>2014</v>
      </c>
      <c r="C783" s="5">
        <v>41680</v>
      </c>
      <c r="D783" s="10">
        <v>1071.23</v>
      </c>
      <c r="E783" s="10">
        <f>VLOOKUP(C783,데이터!$N:$P,2,0)</f>
        <v>42.389675000000004</v>
      </c>
      <c r="F783" s="10">
        <f>VLOOKUP(C783,데이터!$N:$P,3,0)</f>
        <v>153.85409999999999</v>
      </c>
      <c r="H783" s="6">
        <f t="shared" si="161"/>
        <v>1.4643907462508177</v>
      </c>
      <c r="I783" s="6">
        <f t="shared" si="156"/>
        <v>1.5085066329381971</v>
      </c>
      <c r="AM783" s="1">
        <f t="shared" si="157"/>
        <v>41680</v>
      </c>
      <c r="AN783" s="2">
        <f t="shared" si="158"/>
        <v>1071.23</v>
      </c>
      <c r="AO783" s="2">
        <f t="shared" si="159"/>
        <v>42.389675000000004</v>
      </c>
      <c r="AP783" s="2">
        <f t="shared" si="160"/>
        <v>153.85409999999999</v>
      </c>
      <c r="AR783" s="40">
        <f t="shared" si="162"/>
        <v>3.8434783123508787E-3</v>
      </c>
      <c r="AS783" s="40">
        <f t="shared" si="163"/>
        <v>1.8362710414194794E-3</v>
      </c>
      <c r="AU783" s="42">
        <f t="shared" si="164"/>
        <v>4.0288810284798754E-6</v>
      </c>
    </row>
    <row r="784" spans="2:47" x14ac:dyDescent="0.3">
      <c r="B784" s="6">
        <f t="shared" si="155"/>
        <v>2014</v>
      </c>
      <c r="C784" s="5">
        <v>41681</v>
      </c>
      <c r="D784" s="10">
        <v>1070.8499999999999</v>
      </c>
      <c r="E784" s="10">
        <f>VLOOKUP(C784,데이터!$N:$P,2,0)</f>
        <v>42.811134999999993</v>
      </c>
      <c r="F784" s="10">
        <f>VLOOKUP(C784,데이터!$N:$P,3,0)</f>
        <v>155.53790000000001</v>
      </c>
      <c r="H784" s="6">
        <f t="shared" si="161"/>
        <v>1.4789504739183419</v>
      </c>
      <c r="I784" s="6">
        <f t="shared" si="156"/>
        <v>1.5250159327783792</v>
      </c>
      <c r="AM784" s="1">
        <f t="shared" si="157"/>
        <v>41681</v>
      </c>
      <c r="AN784" s="2">
        <f t="shared" si="158"/>
        <v>1070.8499999999999</v>
      </c>
      <c r="AO784" s="2">
        <f t="shared" si="159"/>
        <v>42.811134999999993</v>
      </c>
      <c r="AP784" s="2">
        <f t="shared" si="160"/>
        <v>155.53790000000001</v>
      </c>
      <c r="AR784" s="40">
        <f t="shared" si="162"/>
        <v>9.942515482838532E-3</v>
      </c>
      <c r="AS784" s="40">
        <f t="shared" si="163"/>
        <v>1.0944134735441091E-2</v>
      </c>
      <c r="AU784" s="42">
        <f t="shared" si="164"/>
        <v>1.0032411271841092E-6</v>
      </c>
    </row>
    <row r="785" spans="2:47" x14ac:dyDescent="0.3">
      <c r="B785" s="6">
        <f t="shared" si="155"/>
        <v>2014</v>
      </c>
      <c r="C785" s="5">
        <v>41682</v>
      </c>
      <c r="D785" s="10">
        <v>1062.7</v>
      </c>
      <c r="E785" s="10">
        <f>VLOOKUP(C785,데이터!$N:$P,2,0)</f>
        <v>42.896569999999997</v>
      </c>
      <c r="F785" s="10">
        <f>VLOOKUP(C785,데이터!$N:$P,3,0)</f>
        <v>155.6148</v>
      </c>
      <c r="H785" s="6">
        <f t="shared" si="161"/>
        <v>1.4819019054498632</v>
      </c>
      <c r="I785" s="6">
        <f t="shared" si="156"/>
        <v>1.5257699208753679</v>
      </c>
      <c r="AM785" s="1">
        <f t="shared" si="157"/>
        <v>41682</v>
      </c>
      <c r="AN785" s="2">
        <f t="shared" si="158"/>
        <v>1062.7</v>
      </c>
      <c r="AO785" s="2">
        <f t="shared" si="159"/>
        <v>42.896569999999997</v>
      </c>
      <c r="AP785" s="2">
        <f t="shared" si="160"/>
        <v>155.6148</v>
      </c>
      <c r="AR785" s="40">
        <f t="shared" si="162"/>
        <v>1.9956256707513997E-3</v>
      </c>
      <c r="AS785" s="40">
        <f t="shared" si="163"/>
        <v>4.9441325876187214E-4</v>
      </c>
      <c r="AU785" s="42">
        <f t="shared" si="164"/>
        <v>2.2536387059114151E-6</v>
      </c>
    </row>
    <row r="786" spans="2:47" x14ac:dyDescent="0.3">
      <c r="B786" s="6">
        <f t="shared" si="155"/>
        <v>2014</v>
      </c>
      <c r="C786" s="5">
        <v>41683</v>
      </c>
      <c r="D786" s="10">
        <v>1066.7</v>
      </c>
      <c r="E786" s="10">
        <f>VLOOKUP(C786,데이터!$N:$P,2,0)</f>
        <v>43.325815000000006</v>
      </c>
      <c r="F786" s="10">
        <f>VLOOKUP(C786,데이터!$N:$P,3,0)</f>
        <v>156.41820000000001</v>
      </c>
      <c r="H786" s="6">
        <f t="shared" si="161"/>
        <v>1.4967305731826177</v>
      </c>
      <c r="I786" s="6">
        <f t="shared" si="156"/>
        <v>1.5336470865076295</v>
      </c>
      <c r="AM786" s="1">
        <f t="shared" si="157"/>
        <v>41683</v>
      </c>
      <c r="AN786" s="2">
        <f t="shared" si="158"/>
        <v>1066.7</v>
      </c>
      <c r="AO786" s="2">
        <f t="shared" si="159"/>
        <v>43.325815000000006</v>
      </c>
      <c r="AP786" s="2">
        <f t="shared" si="160"/>
        <v>156.41820000000001</v>
      </c>
      <c r="AR786" s="40">
        <f t="shared" si="162"/>
        <v>1.0006511010087982E-2</v>
      </c>
      <c r="AS786" s="40">
        <f t="shared" si="163"/>
        <v>5.1627480162554917E-3</v>
      </c>
      <c r="AU786" s="42">
        <f t="shared" si="164"/>
        <v>2.3462039940421088E-5</v>
      </c>
    </row>
    <row r="787" spans="2:47" x14ac:dyDescent="0.3">
      <c r="B787" s="6">
        <f t="shared" si="155"/>
        <v>2014</v>
      </c>
      <c r="C787" s="5">
        <v>41684</v>
      </c>
      <c r="D787" s="10">
        <v>1063.48</v>
      </c>
      <c r="E787" s="10">
        <f>VLOOKUP(C787,데이터!$N:$P,2,0)</f>
        <v>43.478424999999994</v>
      </c>
      <c r="F787" s="10">
        <f>VLOOKUP(C787,데이터!$N:$P,3,0)</f>
        <v>157.28149999999999</v>
      </c>
      <c r="H787" s="6">
        <f t="shared" si="161"/>
        <v>1.5020026275634386</v>
      </c>
      <c r="I787" s="6">
        <f t="shared" si="156"/>
        <v>1.5421115588630332</v>
      </c>
      <c r="AM787" s="1">
        <f t="shared" si="157"/>
        <v>41684</v>
      </c>
      <c r="AN787" s="2">
        <f t="shared" si="158"/>
        <v>1063.48</v>
      </c>
      <c r="AO787" s="2">
        <f t="shared" si="159"/>
        <v>43.478424999999994</v>
      </c>
      <c r="AP787" s="2">
        <f t="shared" si="160"/>
        <v>157.28149999999999</v>
      </c>
      <c r="AR787" s="40">
        <f t="shared" si="162"/>
        <v>3.5223803637620676E-3</v>
      </c>
      <c r="AS787" s="40">
        <f t="shared" si="163"/>
        <v>5.5191787144972526E-3</v>
      </c>
      <c r="AU787" s="42">
        <f t="shared" si="164"/>
        <v>3.9872036534987552E-6</v>
      </c>
    </row>
    <row r="788" spans="2:47" x14ac:dyDescent="0.3">
      <c r="B788" s="6">
        <f t="shared" si="155"/>
        <v>2014</v>
      </c>
      <c r="C788" s="5">
        <v>41688</v>
      </c>
      <c r="D788" s="10">
        <v>1066.25</v>
      </c>
      <c r="E788" s="10">
        <f>VLOOKUP(C788,데이터!$N:$P,2,0)</f>
        <v>43.787660000000002</v>
      </c>
      <c r="F788" s="10">
        <f>VLOOKUP(C788,데이터!$N:$P,3,0)</f>
        <v>157.46950000000001</v>
      </c>
      <c r="H788" s="6">
        <f t="shared" si="161"/>
        <v>1.5126854382341239</v>
      </c>
      <c r="I788" s="6">
        <f t="shared" si="156"/>
        <v>1.5439548587620442</v>
      </c>
      <c r="AM788" s="1">
        <f t="shared" si="157"/>
        <v>41688</v>
      </c>
      <c r="AN788" s="2">
        <f t="shared" si="158"/>
        <v>1066.25</v>
      </c>
      <c r="AO788" s="2">
        <f t="shared" si="159"/>
        <v>43.787660000000002</v>
      </c>
      <c r="AP788" s="2">
        <f t="shared" si="160"/>
        <v>157.46950000000001</v>
      </c>
      <c r="AR788" s="40">
        <f t="shared" si="162"/>
        <v>7.1123781507727024E-3</v>
      </c>
      <c r="AS788" s="40">
        <f t="shared" si="163"/>
        <v>1.195309047790305E-3</v>
      </c>
      <c r="AU788" s="42">
        <f t="shared" si="164"/>
        <v>3.5011706769468912E-5</v>
      </c>
    </row>
    <row r="789" spans="2:47" x14ac:dyDescent="0.3">
      <c r="B789" s="6">
        <f t="shared" si="155"/>
        <v>2014</v>
      </c>
      <c r="C789" s="5">
        <v>41689</v>
      </c>
      <c r="D789" s="10">
        <v>1065.6300000000001</v>
      </c>
      <c r="E789" s="10">
        <f>VLOOKUP(C789,데이터!$N:$P,2,0)</f>
        <v>43.587475000000005</v>
      </c>
      <c r="F789" s="10">
        <f>VLOOKUP(C789,데이터!$N:$P,3,0)</f>
        <v>156.42679999999999</v>
      </c>
      <c r="H789" s="6">
        <f t="shared" si="161"/>
        <v>1.5057698612324553</v>
      </c>
      <c r="I789" s="6">
        <f t="shared" si="156"/>
        <v>1.5337314076732225</v>
      </c>
      <c r="AM789" s="1">
        <f t="shared" si="157"/>
        <v>41689</v>
      </c>
      <c r="AN789" s="2">
        <f t="shared" si="158"/>
        <v>1065.6300000000001</v>
      </c>
      <c r="AO789" s="2">
        <f t="shared" si="159"/>
        <v>43.587475000000005</v>
      </c>
      <c r="AP789" s="2">
        <f t="shared" si="160"/>
        <v>156.42679999999999</v>
      </c>
      <c r="AR789" s="40">
        <f t="shared" si="162"/>
        <v>-4.5717218047275354E-3</v>
      </c>
      <c r="AS789" s="40">
        <f t="shared" si="163"/>
        <v>-6.6215997383621827E-3</v>
      </c>
      <c r="AU789" s="42">
        <f t="shared" si="164"/>
        <v>4.2019995428022512E-6</v>
      </c>
    </row>
    <row r="790" spans="2:47" x14ac:dyDescent="0.3">
      <c r="B790" s="6">
        <f t="shared" si="155"/>
        <v>2014</v>
      </c>
      <c r="C790" s="5">
        <v>41690</v>
      </c>
      <c r="D790" s="10">
        <v>1072.1500000000001</v>
      </c>
      <c r="E790" s="10">
        <f>VLOOKUP(C790,데이터!$N:$P,2,0)</f>
        <v>43.938739999999996</v>
      </c>
      <c r="F790" s="10">
        <f>VLOOKUP(C790,데이터!$N:$P,3,0)</f>
        <v>157.34979999999999</v>
      </c>
      <c r="H790" s="6">
        <f t="shared" si="161"/>
        <v>1.5179046373420098</v>
      </c>
      <c r="I790" s="6">
        <f t="shared" si="156"/>
        <v>1.5427812257944293</v>
      </c>
      <c r="AM790" s="1">
        <f t="shared" si="157"/>
        <v>41690</v>
      </c>
      <c r="AN790" s="2">
        <f t="shared" si="158"/>
        <v>1072.1500000000001</v>
      </c>
      <c r="AO790" s="2">
        <f t="shared" si="159"/>
        <v>43.938739999999996</v>
      </c>
      <c r="AP790" s="2">
        <f t="shared" si="160"/>
        <v>157.34979999999999</v>
      </c>
      <c r="AR790" s="40">
        <f t="shared" si="162"/>
        <v>8.0588517687705252E-3</v>
      </c>
      <c r="AS790" s="40">
        <f t="shared" si="163"/>
        <v>5.9005234397175865E-3</v>
      </c>
      <c r="AU790" s="42">
        <f t="shared" si="164"/>
        <v>4.65838117599245E-6</v>
      </c>
    </row>
    <row r="791" spans="2:47" x14ac:dyDescent="0.3">
      <c r="B791" s="6">
        <f t="shared" si="155"/>
        <v>2014</v>
      </c>
      <c r="C791" s="5">
        <v>41691</v>
      </c>
      <c r="D791" s="10">
        <v>1072.05</v>
      </c>
      <c r="E791" s="10">
        <f>VLOOKUP(C791,데이터!$N:$P,2,0)</f>
        <v>43.778234999999995</v>
      </c>
      <c r="F791" s="10">
        <f>VLOOKUP(C791,데이터!$N:$P,3,0)</f>
        <v>157.1703</v>
      </c>
      <c r="H791" s="6">
        <f t="shared" si="161"/>
        <v>1.5123598428436564</v>
      </c>
      <c r="I791" s="6">
        <f t="shared" si="156"/>
        <v>1.5410212665823422</v>
      </c>
      <c r="AM791" s="1">
        <f t="shared" si="157"/>
        <v>41691</v>
      </c>
      <c r="AN791" s="2">
        <f t="shared" si="158"/>
        <v>1072.05</v>
      </c>
      <c r="AO791" s="2">
        <f t="shared" si="159"/>
        <v>43.778234999999995</v>
      </c>
      <c r="AP791" s="2">
        <f t="shared" si="160"/>
        <v>157.1703</v>
      </c>
      <c r="AR791" s="40">
        <f t="shared" si="162"/>
        <v>-3.6529267794206399E-3</v>
      </c>
      <c r="AS791" s="40">
        <f t="shared" si="163"/>
        <v>-1.1407704363144422E-3</v>
      </c>
      <c r="AU791" s="42">
        <f t="shared" si="164"/>
        <v>6.3109294922087045E-6</v>
      </c>
    </row>
    <row r="792" spans="2:47" x14ac:dyDescent="0.3">
      <c r="B792" s="6">
        <f t="shared" si="155"/>
        <v>2014</v>
      </c>
      <c r="C792" s="5">
        <v>41694</v>
      </c>
      <c r="D792" s="10">
        <v>1074.55</v>
      </c>
      <c r="E792" s="10">
        <f>VLOOKUP(C792,데이터!$N:$P,2,0)</f>
        <v>44.097985000000001</v>
      </c>
      <c r="F792" s="10">
        <f>VLOOKUP(C792,데이터!$N:$P,3,0)</f>
        <v>158.0421</v>
      </c>
      <c r="H792" s="6">
        <f t="shared" si="161"/>
        <v>1.5234059039685344</v>
      </c>
      <c r="I792" s="6">
        <f t="shared" si="156"/>
        <v>1.5495690796246693</v>
      </c>
      <c r="AM792" s="1">
        <f t="shared" si="157"/>
        <v>41694</v>
      </c>
      <c r="AN792" s="2">
        <f t="shared" si="158"/>
        <v>1074.55</v>
      </c>
      <c r="AO792" s="2">
        <f t="shared" si="159"/>
        <v>44.097985000000001</v>
      </c>
      <c r="AP792" s="2">
        <f t="shared" si="160"/>
        <v>158.0421</v>
      </c>
      <c r="AR792" s="40">
        <f t="shared" si="162"/>
        <v>7.303857727475993E-3</v>
      </c>
      <c r="AS792" s="40">
        <f t="shared" si="163"/>
        <v>5.5468495001917972E-3</v>
      </c>
      <c r="AU792" s="42">
        <f t="shared" si="164"/>
        <v>3.0870779107443524E-6</v>
      </c>
    </row>
    <row r="793" spans="2:47" x14ac:dyDescent="0.3">
      <c r="B793" s="6">
        <f t="shared" si="155"/>
        <v>2014</v>
      </c>
      <c r="C793" s="5">
        <v>41695</v>
      </c>
      <c r="D793" s="10">
        <v>1072.8499999999999</v>
      </c>
      <c r="E793" s="10">
        <f>VLOOKUP(C793,데이터!$N:$P,2,0)</f>
        <v>44.077939999999998</v>
      </c>
      <c r="F793" s="10">
        <f>VLOOKUP(C793,데이터!$N:$P,3,0)</f>
        <v>157.98230000000001</v>
      </c>
      <c r="H793" s="6">
        <f t="shared" si="161"/>
        <v>1.5227134308012218</v>
      </c>
      <c r="I793" s="6">
        <f t="shared" si="156"/>
        <v>1.5489827533801968</v>
      </c>
      <c r="AM793" s="1">
        <f t="shared" si="157"/>
        <v>41695</v>
      </c>
      <c r="AN793" s="2">
        <f t="shared" si="158"/>
        <v>1072.8499999999999</v>
      </c>
      <c r="AO793" s="2">
        <f t="shared" si="159"/>
        <v>44.077939999999998</v>
      </c>
      <c r="AP793" s="2">
        <f t="shared" si="160"/>
        <v>157.98230000000001</v>
      </c>
      <c r="AR793" s="40">
        <f t="shared" si="162"/>
        <v>-4.545559167840052E-4</v>
      </c>
      <c r="AS793" s="40">
        <f t="shared" si="163"/>
        <v>-3.7838019110092436E-4</v>
      </c>
      <c r="AU793" s="42">
        <f t="shared" si="164"/>
        <v>5.8027411833439823E-9</v>
      </c>
    </row>
    <row r="794" spans="2:47" x14ac:dyDescent="0.3">
      <c r="B794" s="6">
        <f t="shared" si="155"/>
        <v>2014</v>
      </c>
      <c r="C794" s="5">
        <v>41696</v>
      </c>
      <c r="D794" s="10">
        <v>1065.25</v>
      </c>
      <c r="E794" s="10">
        <f>VLOOKUP(C794,데이터!$N:$P,2,0)</f>
        <v>44.167954999999999</v>
      </c>
      <c r="F794" s="10">
        <f>VLOOKUP(C794,데이터!$N:$P,3,0)</f>
        <v>157.99090000000001</v>
      </c>
      <c r="H794" s="6">
        <f t="shared" si="161"/>
        <v>1.5258230826922488</v>
      </c>
      <c r="I794" s="6">
        <f t="shared" si="156"/>
        <v>1.54906707454579</v>
      </c>
      <c r="AM794" s="1">
        <f t="shared" si="157"/>
        <v>41696</v>
      </c>
      <c r="AN794" s="2">
        <f t="shared" si="158"/>
        <v>1065.25</v>
      </c>
      <c r="AO794" s="2">
        <f t="shared" si="159"/>
        <v>44.167954999999999</v>
      </c>
      <c r="AP794" s="2">
        <f t="shared" si="160"/>
        <v>157.99090000000001</v>
      </c>
      <c r="AR794" s="40">
        <f t="shared" si="162"/>
        <v>2.0421780146713253E-3</v>
      </c>
      <c r="AS794" s="40">
        <f t="shared" si="163"/>
        <v>5.4436478010622125E-5</v>
      </c>
      <c r="AU794" s="42">
        <f t="shared" si="164"/>
        <v>3.9511164165662538E-6</v>
      </c>
    </row>
    <row r="795" spans="2:47" x14ac:dyDescent="0.3">
      <c r="B795" s="6">
        <f t="shared" si="155"/>
        <v>2014</v>
      </c>
      <c r="C795" s="5">
        <v>41697</v>
      </c>
      <c r="D795" s="10">
        <v>1069</v>
      </c>
      <c r="E795" s="10">
        <f>VLOOKUP(C795,데이터!$N:$P,2,0)</f>
        <v>44.439125000000004</v>
      </c>
      <c r="F795" s="10">
        <f>VLOOKUP(C795,데이터!$N:$P,3,0)</f>
        <v>158.81989999999999</v>
      </c>
      <c r="H795" s="6">
        <f t="shared" si="161"/>
        <v>1.5351909025366057</v>
      </c>
      <c r="I795" s="6">
        <f t="shared" si="156"/>
        <v>1.5571952427174911</v>
      </c>
      <c r="AM795" s="1">
        <f t="shared" si="157"/>
        <v>41697</v>
      </c>
      <c r="AN795" s="2">
        <f t="shared" si="158"/>
        <v>1069</v>
      </c>
      <c r="AO795" s="2">
        <f t="shared" si="159"/>
        <v>44.439125000000004</v>
      </c>
      <c r="AP795" s="2">
        <f t="shared" si="160"/>
        <v>158.81989999999999</v>
      </c>
      <c r="AR795" s="40">
        <f t="shared" si="162"/>
        <v>6.1395190245960851E-3</v>
      </c>
      <c r="AS795" s="40">
        <f t="shared" si="163"/>
        <v>5.2471376515987878E-3</v>
      </c>
      <c r="AU795" s="42">
        <f t="shared" si="164"/>
        <v>7.9634451487254157E-7</v>
      </c>
    </row>
    <row r="796" spans="2:47" x14ac:dyDescent="0.3">
      <c r="B796" s="6">
        <f t="shared" si="155"/>
        <v>2014</v>
      </c>
      <c r="C796" s="5">
        <v>41698</v>
      </c>
      <c r="D796" s="10">
        <v>1067.4000000000001</v>
      </c>
      <c r="E796" s="10">
        <f>VLOOKUP(C796,데이터!$N:$P,2,0)</f>
        <v>44.353139999999996</v>
      </c>
      <c r="F796" s="10">
        <f>VLOOKUP(C796,데이터!$N:$P,3,0)</f>
        <v>159.2216</v>
      </c>
      <c r="H796" s="6">
        <f t="shared" si="161"/>
        <v>1.5322204707435716</v>
      </c>
      <c r="I796" s="6">
        <f t="shared" si="156"/>
        <v>1.561133825533622</v>
      </c>
      <c r="AM796" s="1">
        <f t="shared" si="157"/>
        <v>41698</v>
      </c>
      <c r="AN796" s="2">
        <f t="shared" si="158"/>
        <v>1067.4000000000001</v>
      </c>
      <c r="AO796" s="2">
        <f t="shared" si="159"/>
        <v>44.353139999999996</v>
      </c>
      <c r="AP796" s="2">
        <f t="shared" si="160"/>
        <v>159.2216</v>
      </c>
      <c r="AR796" s="40">
        <f t="shared" si="162"/>
        <v>-1.9348940826356964E-3</v>
      </c>
      <c r="AS796" s="40">
        <f t="shared" si="163"/>
        <v>2.5292800209546495E-3</v>
      </c>
      <c r="AU796" s="42">
        <f t="shared" si="164"/>
        <v>1.9928850427166669E-5</v>
      </c>
    </row>
    <row r="797" spans="2:47" x14ac:dyDescent="0.3">
      <c r="B797" s="6">
        <f t="shared" si="155"/>
        <v>2014</v>
      </c>
      <c r="C797" s="5">
        <v>41701</v>
      </c>
      <c r="D797" s="10">
        <v>1070</v>
      </c>
      <c r="E797" s="10">
        <f>VLOOKUP(C797,데이터!$N:$P,2,0)</f>
        <v>44.067025000000001</v>
      </c>
      <c r="F797" s="10">
        <f>VLOOKUP(C797,데이터!$N:$P,3,0)</f>
        <v>158.102</v>
      </c>
      <c r="H797" s="6">
        <f t="shared" si="161"/>
        <v>1.5223363619750201</v>
      </c>
      <c r="I797" s="6">
        <f t="shared" si="156"/>
        <v>1.5501563863478116</v>
      </c>
      <c r="AM797" s="1">
        <f t="shared" si="157"/>
        <v>41701</v>
      </c>
      <c r="AN797" s="2">
        <f t="shared" si="158"/>
        <v>1070</v>
      </c>
      <c r="AO797" s="2">
        <f t="shared" si="159"/>
        <v>44.067025000000001</v>
      </c>
      <c r="AP797" s="2">
        <f t="shared" si="160"/>
        <v>158.102</v>
      </c>
      <c r="AR797" s="40">
        <f t="shared" si="162"/>
        <v>-6.4508397827075514E-3</v>
      </c>
      <c r="AS797" s="40">
        <f t="shared" si="163"/>
        <v>-7.0317092655769464E-3</v>
      </c>
      <c r="AU797" s="42">
        <f t="shared" si="164"/>
        <v>3.3740935612895838E-7</v>
      </c>
    </row>
    <row r="798" spans="2:47" x14ac:dyDescent="0.3">
      <c r="B798" s="6">
        <f t="shared" si="155"/>
        <v>2014</v>
      </c>
      <c r="C798" s="5">
        <v>41702</v>
      </c>
      <c r="D798" s="10">
        <v>1073.53</v>
      </c>
      <c r="E798" s="10">
        <f>VLOOKUP(C798,데이터!$N:$P,2,0)</f>
        <v>44.850135000000002</v>
      </c>
      <c r="F798" s="10">
        <f>VLOOKUP(C798,데이터!$N:$P,3,0)</f>
        <v>160.32419999999999</v>
      </c>
      <c r="H798" s="6">
        <f t="shared" si="161"/>
        <v>1.5493896252353889</v>
      </c>
      <c r="I798" s="6">
        <f t="shared" si="156"/>
        <v>1.5719445833455858</v>
      </c>
      <c r="AM798" s="1">
        <f t="shared" si="157"/>
        <v>41702</v>
      </c>
      <c r="AN798" s="2">
        <f t="shared" si="158"/>
        <v>1073.53</v>
      </c>
      <c r="AO798" s="2">
        <f t="shared" si="159"/>
        <v>44.850135000000002</v>
      </c>
      <c r="AP798" s="2">
        <f t="shared" si="160"/>
        <v>160.32419999999999</v>
      </c>
      <c r="AR798" s="40">
        <f t="shared" si="162"/>
        <v>1.7770884238271112E-2</v>
      </c>
      <c r="AS798" s="40">
        <f t="shared" si="163"/>
        <v>1.405548316909333E-2</v>
      </c>
      <c r="AU798" s="42">
        <f t="shared" si="164"/>
        <v>1.3804205104847403E-5</v>
      </c>
    </row>
    <row r="799" spans="2:47" x14ac:dyDescent="0.3">
      <c r="B799" s="6">
        <f t="shared" si="155"/>
        <v>2014</v>
      </c>
      <c r="C799" s="5">
        <v>41703</v>
      </c>
      <c r="D799" s="10">
        <v>1070.9000000000001</v>
      </c>
      <c r="E799" s="10">
        <f>VLOOKUP(C799,데이터!$N:$P,2,0)</f>
        <v>44.884814999999996</v>
      </c>
      <c r="F799" s="10">
        <f>VLOOKUP(C799,데이터!$N:$P,3,0)</f>
        <v>160.46950000000001</v>
      </c>
      <c r="H799" s="6">
        <f t="shared" si="161"/>
        <v>1.5505876780885888</v>
      </c>
      <c r="I799" s="6">
        <f t="shared" si="156"/>
        <v>1.5733692188526407</v>
      </c>
      <c r="AM799" s="1">
        <f t="shared" si="157"/>
        <v>41703</v>
      </c>
      <c r="AN799" s="2">
        <f t="shared" si="158"/>
        <v>1070.9000000000001</v>
      </c>
      <c r="AO799" s="2">
        <f t="shared" si="159"/>
        <v>44.884814999999996</v>
      </c>
      <c r="AP799" s="2">
        <f t="shared" si="160"/>
        <v>160.46950000000001</v>
      </c>
      <c r="AR799" s="40">
        <f t="shared" si="162"/>
        <v>7.7324181967330929E-4</v>
      </c>
      <c r="AS799" s="40">
        <f t="shared" si="163"/>
        <v>9.0628863265829196E-4</v>
      </c>
      <c r="AU799" s="42">
        <f t="shared" si="164"/>
        <v>1.7701454445460953E-8</v>
      </c>
    </row>
    <row r="800" spans="2:47" x14ac:dyDescent="0.3">
      <c r="B800" s="6">
        <f t="shared" si="155"/>
        <v>2014</v>
      </c>
      <c r="C800" s="5">
        <v>41704</v>
      </c>
      <c r="D800" s="10">
        <v>1064.0999999999999</v>
      </c>
      <c r="E800" s="10">
        <f>VLOOKUP(C800,데이터!$N:$P,2,0)</f>
        <v>44.943524999999994</v>
      </c>
      <c r="F800" s="10">
        <f>VLOOKUP(C800,데이터!$N:$P,3,0)</f>
        <v>160.83699999999999</v>
      </c>
      <c r="H800" s="6">
        <f t="shared" si="161"/>
        <v>1.5526158696402435</v>
      </c>
      <c r="I800" s="6">
        <f t="shared" si="156"/>
        <v>1.5769724779637386</v>
      </c>
      <c r="AM800" s="1">
        <f t="shared" si="157"/>
        <v>41704</v>
      </c>
      <c r="AN800" s="2">
        <f t="shared" si="158"/>
        <v>1064.0999999999999</v>
      </c>
      <c r="AO800" s="2">
        <f t="shared" si="159"/>
        <v>44.943524999999994</v>
      </c>
      <c r="AP800" s="2">
        <f t="shared" si="160"/>
        <v>160.83699999999999</v>
      </c>
      <c r="AR800" s="40">
        <f t="shared" si="162"/>
        <v>1.3080147484176852E-3</v>
      </c>
      <c r="AS800" s="40">
        <f t="shared" si="163"/>
        <v>2.2901548269296246E-3</v>
      </c>
      <c r="AU800" s="42">
        <f t="shared" si="164"/>
        <v>9.6459913381943849E-7</v>
      </c>
    </row>
    <row r="801" spans="2:47" x14ac:dyDescent="0.3">
      <c r="B801" s="6">
        <f t="shared" si="155"/>
        <v>2014</v>
      </c>
      <c r="C801" s="5">
        <v>41705</v>
      </c>
      <c r="D801" s="10">
        <v>1060.75</v>
      </c>
      <c r="E801" s="10">
        <f>VLOOKUP(C801,데이터!$N:$P,2,0)</f>
        <v>44.803764999999999</v>
      </c>
      <c r="F801" s="10">
        <f>VLOOKUP(C801,데이터!$N:$P,3,0)</f>
        <v>160.90539999999999</v>
      </c>
      <c r="H801" s="6">
        <f t="shared" si="161"/>
        <v>1.5477877304602188</v>
      </c>
      <c r="I801" s="6">
        <f t="shared" si="156"/>
        <v>1.5776431253738044</v>
      </c>
      <c r="AM801" s="1">
        <f t="shared" si="157"/>
        <v>41705</v>
      </c>
      <c r="AN801" s="2">
        <f t="shared" si="158"/>
        <v>1060.75</v>
      </c>
      <c r="AO801" s="2">
        <f t="shared" si="159"/>
        <v>44.803764999999999</v>
      </c>
      <c r="AP801" s="2">
        <f t="shared" si="160"/>
        <v>160.90539999999999</v>
      </c>
      <c r="AR801" s="40">
        <f t="shared" si="162"/>
        <v>-3.1096804267132239E-3</v>
      </c>
      <c r="AS801" s="40">
        <f t="shared" si="163"/>
        <v>4.2527527869840043E-4</v>
      </c>
      <c r="AU801" s="42">
        <f t="shared" si="164"/>
        <v>1.2495911839222194E-5</v>
      </c>
    </row>
    <row r="802" spans="2:47" x14ac:dyDescent="0.3">
      <c r="B802" s="6">
        <f t="shared" si="155"/>
        <v>2014</v>
      </c>
      <c r="C802" s="5">
        <v>41708</v>
      </c>
      <c r="D802" s="10">
        <v>1066.47</v>
      </c>
      <c r="E802" s="10">
        <f>VLOOKUP(C802,데이터!$N:$P,2,0)</f>
        <v>44.717405000000007</v>
      </c>
      <c r="F802" s="10">
        <f>VLOOKUP(C802,데이터!$N:$P,3,0)</f>
        <v>160.81989999999999</v>
      </c>
      <c r="H802" s="6">
        <f t="shared" si="161"/>
        <v>1.5448043439434265</v>
      </c>
      <c r="I802" s="6">
        <f t="shared" si="156"/>
        <v>1.5768048161112225</v>
      </c>
      <c r="AM802" s="1">
        <f t="shared" si="157"/>
        <v>41708</v>
      </c>
      <c r="AN802" s="2">
        <f t="shared" si="158"/>
        <v>1066.47</v>
      </c>
      <c r="AO802" s="2">
        <f t="shared" si="159"/>
        <v>44.717405000000007</v>
      </c>
      <c r="AP802" s="2">
        <f t="shared" si="160"/>
        <v>160.81989999999999</v>
      </c>
      <c r="AR802" s="40">
        <f t="shared" si="162"/>
        <v>-1.9275165825906049E-3</v>
      </c>
      <c r="AS802" s="40">
        <f t="shared" si="163"/>
        <v>-5.3136812064724648E-4</v>
      </c>
      <c r="AU802" s="42">
        <f t="shared" si="164"/>
        <v>1.9492305277868053E-6</v>
      </c>
    </row>
    <row r="803" spans="2:47" x14ac:dyDescent="0.3">
      <c r="B803" s="6">
        <f t="shared" si="155"/>
        <v>2014</v>
      </c>
      <c r="C803" s="5">
        <v>41709</v>
      </c>
      <c r="D803" s="10">
        <v>1065.05</v>
      </c>
      <c r="E803" s="10">
        <f>VLOOKUP(C803,데이터!$N:$P,2,0)</f>
        <v>44.422499999999999</v>
      </c>
      <c r="F803" s="10">
        <f>VLOOKUP(C803,데이터!$N:$P,3,0)</f>
        <v>160.02500000000001</v>
      </c>
      <c r="H803" s="6">
        <f t="shared" si="161"/>
        <v>1.5346165764499717</v>
      </c>
      <c r="I803" s="6">
        <f t="shared" si="156"/>
        <v>1.5690109911658843</v>
      </c>
      <c r="AM803" s="1">
        <f t="shared" si="157"/>
        <v>41709</v>
      </c>
      <c r="AN803" s="2">
        <f t="shared" si="158"/>
        <v>1065.05</v>
      </c>
      <c r="AO803" s="2">
        <f t="shared" si="159"/>
        <v>44.422499999999999</v>
      </c>
      <c r="AP803" s="2">
        <f t="shared" si="160"/>
        <v>160.02500000000001</v>
      </c>
      <c r="AR803" s="40">
        <f t="shared" si="162"/>
        <v>-6.5948594288959272E-3</v>
      </c>
      <c r="AS803" s="40">
        <f t="shared" si="163"/>
        <v>-4.9427962584231988E-3</v>
      </c>
      <c r="AU803" s="42">
        <f t="shared" si="164"/>
        <v>2.7293127192324033E-6</v>
      </c>
    </row>
    <row r="804" spans="2:47" x14ac:dyDescent="0.3">
      <c r="B804" s="6">
        <f t="shared" si="155"/>
        <v>2014</v>
      </c>
      <c r="C804" s="5">
        <v>41710</v>
      </c>
      <c r="D804" s="10">
        <v>1070.45</v>
      </c>
      <c r="E804" s="10">
        <f>VLOOKUP(C804,데이터!$N:$P,2,0)</f>
        <v>44.568800000000003</v>
      </c>
      <c r="F804" s="10">
        <f>VLOOKUP(C804,데이터!$N:$P,3,0)</f>
        <v>160.06780000000001</v>
      </c>
      <c r="H804" s="6">
        <f t="shared" si="161"/>
        <v>1.5396706460123473</v>
      </c>
      <c r="I804" s="6">
        <f t="shared" si="156"/>
        <v>1.56943063603651</v>
      </c>
      <c r="AM804" s="1">
        <f t="shared" si="157"/>
        <v>41710</v>
      </c>
      <c r="AN804" s="2">
        <f t="shared" si="158"/>
        <v>1070.45</v>
      </c>
      <c r="AO804" s="2">
        <f t="shared" si="159"/>
        <v>44.568800000000003</v>
      </c>
      <c r="AP804" s="2">
        <f t="shared" si="160"/>
        <v>160.06780000000001</v>
      </c>
      <c r="AR804" s="40">
        <f t="shared" si="162"/>
        <v>3.293376104451573E-3</v>
      </c>
      <c r="AS804" s="40">
        <f t="shared" si="163"/>
        <v>2.674582096546807E-4</v>
      </c>
      <c r="AU804" s="42">
        <f t="shared" si="164"/>
        <v>9.1561791060520569E-6</v>
      </c>
    </row>
    <row r="805" spans="2:47" x14ac:dyDescent="0.3">
      <c r="B805" s="6">
        <f t="shared" si="155"/>
        <v>2014</v>
      </c>
      <c r="C805" s="5">
        <v>41711</v>
      </c>
      <c r="D805" s="10">
        <v>1069.23</v>
      </c>
      <c r="E805" s="10">
        <f>VLOOKUP(C805,데이터!$N:$P,2,0)</f>
        <v>43.862039999999993</v>
      </c>
      <c r="F805" s="10">
        <f>VLOOKUP(C805,데이터!$N:$P,3,0)</f>
        <v>158.27289999999999</v>
      </c>
      <c r="H805" s="6">
        <f t="shared" si="161"/>
        <v>1.5152549645092397</v>
      </c>
      <c r="I805" s="6">
        <f t="shared" si="156"/>
        <v>1.5518320243943062</v>
      </c>
      <c r="AM805" s="1">
        <f t="shared" si="157"/>
        <v>41711</v>
      </c>
      <c r="AN805" s="2">
        <f t="shared" si="158"/>
        <v>1069.23</v>
      </c>
      <c r="AO805" s="2">
        <f t="shared" si="159"/>
        <v>43.862039999999993</v>
      </c>
      <c r="AP805" s="2">
        <f t="shared" si="160"/>
        <v>158.27289999999999</v>
      </c>
      <c r="AR805" s="40">
        <f t="shared" si="162"/>
        <v>-1.5857730071260789E-2</v>
      </c>
      <c r="AS805" s="40">
        <f t="shared" si="163"/>
        <v>-1.1213373333050169E-2</v>
      </c>
      <c r="AU805" s="42">
        <f t="shared" si="164"/>
        <v>2.1570049511762388E-5</v>
      </c>
    </row>
    <row r="806" spans="2:47" x14ac:dyDescent="0.3">
      <c r="B806" s="6">
        <f t="shared" si="155"/>
        <v>2014</v>
      </c>
      <c r="C806" s="5">
        <v>41712</v>
      </c>
      <c r="D806" s="10">
        <v>1072.82</v>
      </c>
      <c r="E806" s="10">
        <f>VLOOKUP(C806,데이터!$N:$P,2,0)</f>
        <v>43.707695000000001</v>
      </c>
      <c r="F806" s="10">
        <f>VLOOKUP(C806,데이터!$N:$P,3,0)</f>
        <v>157.82849999999999</v>
      </c>
      <c r="H806" s="6">
        <f t="shared" si="161"/>
        <v>1.5099229729398287</v>
      </c>
      <c r="I806" s="6">
        <f t="shared" si="156"/>
        <v>1.5474747771862192</v>
      </c>
      <c r="AM806" s="1">
        <f t="shared" si="157"/>
        <v>41712</v>
      </c>
      <c r="AN806" s="2">
        <f t="shared" si="158"/>
        <v>1072.82</v>
      </c>
      <c r="AO806" s="2">
        <f t="shared" si="159"/>
        <v>43.707695000000001</v>
      </c>
      <c r="AP806" s="2">
        <f t="shared" si="160"/>
        <v>157.82849999999999</v>
      </c>
      <c r="AR806" s="40">
        <f t="shared" si="162"/>
        <v>-3.5188741791305489E-3</v>
      </c>
      <c r="AS806" s="40">
        <f t="shared" si="163"/>
        <v>-2.807808538290546E-3</v>
      </c>
      <c r="AU806" s="42">
        <f t="shared" si="164"/>
        <v>5.0561434558320402E-7</v>
      </c>
    </row>
    <row r="807" spans="2:47" x14ac:dyDescent="0.3">
      <c r="B807" s="6">
        <f t="shared" si="155"/>
        <v>2014</v>
      </c>
      <c r="C807" s="5">
        <v>41715</v>
      </c>
      <c r="D807" s="10">
        <v>1067.4000000000001</v>
      </c>
      <c r="E807" s="10">
        <f>VLOOKUP(C807,데이터!$N:$P,2,0)</f>
        <v>44.114984999999997</v>
      </c>
      <c r="F807" s="10">
        <f>VLOOKUP(C807,데이터!$N:$P,3,0)</f>
        <v>159.25579999999999</v>
      </c>
      <c r="H807" s="6">
        <f t="shared" si="161"/>
        <v>1.5239931847789261</v>
      </c>
      <c r="I807" s="6">
        <f t="shared" si="156"/>
        <v>1.5614691492386552</v>
      </c>
      <c r="AM807" s="1">
        <f t="shared" si="157"/>
        <v>41715</v>
      </c>
      <c r="AN807" s="2">
        <f t="shared" si="158"/>
        <v>1067.4000000000001</v>
      </c>
      <c r="AO807" s="2">
        <f t="shared" si="159"/>
        <v>44.114984999999997</v>
      </c>
      <c r="AP807" s="2">
        <f t="shared" si="160"/>
        <v>159.25579999999999</v>
      </c>
      <c r="AR807" s="40">
        <f t="shared" si="162"/>
        <v>9.3184964340946586E-3</v>
      </c>
      <c r="AS807" s="40">
        <f t="shared" si="163"/>
        <v>9.0433603563362386E-3</v>
      </c>
      <c r="AU807" s="42">
        <f t="shared" si="164"/>
        <v>7.569986128428732E-8</v>
      </c>
    </row>
    <row r="808" spans="2:47" x14ac:dyDescent="0.3">
      <c r="B808" s="6">
        <f t="shared" si="155"/>
        <v>2014</v>
      </c>
      <c r="C808" s="5">
        <v>41716</v>
      </c>
      <c r="D808" s="10">
        <v>1069.2</v>
      </c>
      <c r="E808" s="10">
        <f>VLOOKUP(C808,데이터!$N:$P,2,0)</f>
        <v>44.658364999999996</v>
      </c>
      <c r="F808" s="10">
        <f>VLOOKUP(C808,데이터!$N:$P,3,0)</f>
        <v>160.39259999999999</v>
      </c>
      <c r="H808" s="6">
        <f t="shared" si="161"/>
        <v>1.5427647522348635</v>
      </c>
      <c r="I808" s="6">
        <f t="shared" si="156"/>
        <v>1.5726152307556516</v>
      </c>
      <c r="AM808" s="1">
        <f t="shared" si="157"/>
        <v>41716</v>
      </c>
      <c r="AN808" s="2">
        <f t="shared" si="158"/>
        <v>1069.2</v>
      </c>
      <c r="AO808" s="2">
        <f t="shared" si="159"/>
        <v>44.658364999999996</v>
      </c>
      <c r="AP808" s="2">
        <f t="shared" si="160"/>
        <v>160.39259999999999</v>
      </c>
      <c r="AR808" s="40">
        <f t="shared" si="162"/>
        <v>1.2317356562628223E-2</v>
      </c>
      <c r="AS808" s="40">
        <f t="shared" si="163"/>
        <v>7.1382015600058857E-3</v>
      </c>
      <c r="AU808" s="42">
        <f t="shared" si="164"/>
        <v>2.6823646541187986E-5</v>
      </c>
    </row>
    <row r="809" spans="2:47" x14ac:dyDescent="0.3">
      <c r="B809" s="6">
        <f t="shared" si="155"/>
        <v>2014</v>
      </c>
      <c r="C809" s="5">
        <v>41717</v>
      </c>
      <c r="D809" s="10">
        <v>1070.0999999999999</v>
      </c>
      <c r="E809" s="10">
        <f>VLOOKUP(C809,데이터!$N:$P,2,0)</f>
        <v>44.44464</v>
      </c>
      <c r="F809" s="10">
        <f>VLOOKUP(C809,데이터!$N:$P,3,0)</f>
        <v>159.53790000000001</v>
      </c>
      <c r="H809" s="6">
        <f t="shared" si="161"/>
        <v>1.5353814233406822</v>
      </c>
      <c r="I809" s="6">
        <f t="shared" si="156"/>
        <v>1.5642350795658408</v>
      </c>
      <c r="AM809" s="1">
        <f t="shared" si="157"/>
        <v>41717</v>
      </c>
      <c r="AN809" s="2">
        <f t="shared" si="158"/>
        <v>1070.0999999999999</v>
      </c>
      <c r="AO809" s="2">
        <f t="shared" si="159"/>
        <v>44.44464</v>
      </c>
      <c r="AP809" s="2">
        <f t="shared" si="160"/>
        <v>159.53790000000001</v>
      </c>
      <c r="AR809" s="40">
        <f t="shared" si="162"/>
        <v>-4.785777535742719E-3</v>
      </c>
      <c r="AS809" s="40">
        <f t="shared" si="163"/>
        <v>-5.3287994583289811E-3</v>
      </c>
      <c r="AU809" s="42">
        <f t="shared" si="164"/>
        <v>2.9487280840928035E-7</v>
      </c>
    </row>
    <row r="810" spans="2:47" x14ac:dyDescent="0.3">
      <c r="B810" s="6">
        <f t="shared" si="155"/>
        <v>2014</v>
      </c>
      <c r="C810" s="5">
        <v>41718</v>
      </c>
      <c r="D810" s="10">
        <v>1076.08</v>
      </c>
      <c r="E810" s="10">
        <f>VLOOKUP(C810,데이터!$N:$P,2,0)</f>
        <v>44.740099999999998</v>
      </c>
      <c r="F810" s="10">
        <f>VLOOKUP(C810,데이터!$N:$P,3,0)</f>
        <v>160.46690000000001</v>
      </c>
      <c r="H810" s="6">
        <f t="shared" si="161"/>
        <v>1.5455883638252992</v>
      </c>
      <c r="I810" s="6">
        <f t="shared" si="156"/>
        <v>1.5733437264072287</v>
      </c>
      <c r="AM810" s="1">
        <f t="shared" si="157"/>
        <v>41718</v>
      </c>
      <c r="AN810" s="2">
        <f t="shared" si="158"/>
        <v>1076.08</v>
      </c>
      <c r="AO810" s="2">
        <f t="shared" si="159"/>
        <v>44.740099999999998</v>
      </c>
      <c r="AP810" s="2">
        <f t="shared" si="160"/>
        <v>160.46690000000001</v>
      </c>
      <c r="AR810" s="40">
        <f t="shared" si="162"/>
        <v>6.6478207495885844E-3</v>
      </c>
      <c r="AS810" s="40">
        <f t="shared" si="163"/>
        <v>5.8230677475383796E-3</v>
      </c>
      <c r="AU810" s="42">
        <f t="shared" si="164"/>
        <v>6.8021751439082499E-7</v>
      </c>
    </row>
    <row r="811" spans="2:47" x14ac:dyDescent="0.3">
      <c r="B811" s="6">
        <f t="shared" si="155"/>
        <v>2014</v>
      </c>
      <c r="C811" s="5">
        <v>41719</v>
      </c>
      <c r="D811" s="10">
        <v>1080.3</v>
      </c>
      <c r="E811" s="10">
        <f>VLOOKUP(C811,데이터!$N:$P,2,0)</f>
        <v>44.328084999999994</v>
      </c>
      <c r="F811" s="10">
        <f>VLOOKUP(C811,데이터!$N:$P,3,0)</f>
        <v>159.8467</v>
      </c>
      <c r="H811" s="6">
        <f t="shared" si="161"/>
        <v>1.5313549224668426</v>
      </c>
      <c r="I811" s="6">
        <f t="shared" si="156"/>
        <v>1.5672627976978326</v>
      </c>
      <c r="AM811" s="1">
        <f t="shared" si="157"/>
        <v>41719</v>
      </c>
      <c r="AN811" s="2">
        <f t="shared" si="158"/>
        <v>1080.3</v>
      </c>
      <c r="AO811" s="2">
        <f t="shared" si="159"/>
        <v>44.328084999999994</v>
      </c>
      <c r="AP811" s="2">
        <f t="shared" si="160"/>
        <v>159.8467</v>
      </c>
      <c r="AR811" s="40">
        <f t="shared" si="162"/>
        <v>-9.2090764213760279E-3</v>
      </c>
      <c r="AS811" s="40">
        <f t="shared" si="163"/>
        <v>-3.864971529954242E-3</v>
      </c>
      <c r="AU811" s="42">
        <f t="shared" si="164"/>
        <v>2.855945709051826E-5</v>
      </c>
    </row>
    <row r="812" spans="2:47" x14ac:dyDescent="0.3">
      <c r="B812" s="6">
        <f t="shared" si="155"/>
        <v>2014</v>
      </c>
      <c r="C812" s="5">
        <v>41722</v>
      </c>
      <c r="D812" s="10">
        <v>1077.7</v>
      </c>
      <c r="E812" s="10">
        <f>VLOOKUP(C812,데이터!$N:$P,2,0)</f>
        <v>43.874460000000006</v>
      </c>
      <c r="F812" s="10">
        <f>VLOOKUP(C812,데이터!$N:$P,3,0)</f>
        <v>159.1857</v>
      </c>
      <c r="H812" s="6">
        <f t="shared" si="161"/>
        <v>1.5156840249601264</v>
      </c>
      <c r="I812" s="6">
        <f t="shared" si="156"/>
        <v>1.5607818336912047</v>
      </c>
      <c r="AM812" s="1">
        <f t="shared" si="157"/>
        <v>41722</v>
      </c>
      <c r="AN812" s="2">
        <f t="shared" si="158"/>
        <v>1077.7</v>
      </c>
      <c r="AO812" s="2">
        <f t="shared" si="159"/>
        <v>43.874460000000006</v>
      </c>
      <c r="AP812" s="2">
        <f t="shared" si="160"/>
        <v>159.1857</v>
      </c>
      <c r="AR812" s="40">
        <f t="shared" si="162"/>
        <v>-1.0233354317020216E-2</v>
      </c>
      <c r="AS812" s="40">
        <f t="shared" si="163"/>
        <v>-4.1352120500454115E-3</v>
      </c>
      <c r="AU812" s="42">
        <f t="shared" si="164"/>
        <v>3.7187339108264603E-5</v>
      </c>
    </row>
    <row r="813" spans="2:47" x14ac:dyDescent="0.3">
      <c r="B813" s="6">
        <f t="shared" si="155"/>
        <v>2014</v>
      </c>
      <c r="C813" s="5">
        <v>41723</v>
      </c>
      <c r="D813" s="10">
        <v>1079.3</v>
      </c>
      <c r="E813" s="10">
        <f>VLOOKUP(C813,데이터!$N:$P,2,0)</f>
        <v>44.030020000000007</v>
      </c>
      <c r="F813" s="10">
        <f>VLOOKUP(C813,데이터!$N:$P,3,0)</f>
        <v>159.94120000000001</v>
      </c>
      <c r="H813" s="6">
        <f t="shared" si="161"/>
        <v>1.5210579898345156</v>
      </c>
      <c r="I813" s="6">
        <f t="shared" si="156"/>
        <v>1.5681893500406867</v>
      </c>
      <c r="AM813" s="1">
        <f t="shared" si="157"/>
        <v>41723</v>
      </c>
      <c r="AN813" s="2">
        <f t="shared" si="158"/>
        <v>1079.3</v>
      </c>
      <c r="AO813" s="2">
        <f t="shared" si="159"/>
        <v>44.030020000000007</v>
      </c>
      <c r="AP813" s="2">
        <f t="shared" si="160"/>
        <v>159.94120000000001</v>
      </c>
      <c r="AR813" s="40">
        <f t="shared" si="162"/>
        <v>3.5455707033202888E-3</v>
      </c>
      <c r="AS813" s="40">
        <f t="shared" si="163"/>
        <v>4.7460293229857342E-3</v>
      </c>
      <c r="AU813" s="42">
        <f t="shared" si="164"/>
        <v>1.4411008975290666E-6</v>
      </c>
    </row>
    <row r="814" spans="2:47" x14ac:dyDescent="0.3">
      <c r="B814" s="6">
        <f t="shared" si="155"/>
        <v>2014</v>
      </c>
      <c r="C814" s="5">
        <v>41724</v>
      </c>
      <c r="D814" s="10">
        <v>1075.02</v>
      </c>
      <c r="E814" s="10">
        <f>VLOOKUP(C814,데이터!$N:$P,2,0)</f>
        <v>43.509614999999997</v>
      </c>
      <c r="F814" s="10">
        <f>VLOOKUP(C814,데이터!$N:$P,3,0)</f>
        <v>158.79079999999999</v>
      </c>
      <c r="H814" s="6">
        <f t="shared" si="161"/>
        <v>1.5030801151208577</v>
      </c>
      <c r="I814" s="6">
        <f t="shared" si="156"/>
        <v>1.5569099234246127</v>
      </c>
      <c r="AM814" s="1">
        <f t="shared" si="157"/>
        <v>41724</v>
      </c>
      <c r="AN814" s="2">
        <f t="shared" si="158"/>
        <v>1075.02</v>
      </c>
      <c r="AO814" s="2">
        <f t="shared" si="159"/>
        <v>43.509614999999997</v>
      </c>
      <c r="AP814" s="2">
        <f t="shared" si="160"/>
        <v>158.79079999999999</v>
      </c>
      <c r="AR814" s="40">
        <f t="shared" si="162"/>
        <v>-1.1819322362333962E-2</v>
      </c>
      <c r="AS814" s="40">
        <f t="shared" si="163"/>
        <v>-7.1926432964115605E-3</v>
      </c>
      <c r="AU814" s="42">
        <f t="shared" si="164"/>
        <v>2.1406159179044581E-5</v>
      </c>
    </row>
    <row r="815" spans="2:47" x14ac:dyDescent="0.3">
      <c r="B815" s="6">
        <f t="shared" si="155"/>
        <v>2014</v>
      </c>
      <c r="C815" s="5">
        <v>41725</v>
      </c>
      <c r="D815" s="10">
        <v>1071.48</v>
      </c>
      <c r="E815" s="10">
        <f>VLOOKUP(C815,데이터!$N:$P,2,0)</f>
        <v>43.333494999999999</v>
      </c>
      <c r="F815" s="10">
        <f>VLOOKUP(C815,데이터!$N:$P,3,0)</f>
        <v>158.45599999999999</v>
      </c>
      <c r="H815" s="6">
        <f t="shared" si="161"/>
        <v>1.4969958859251942</v>
      </c>
      <c r="I815" s="6">
        <f t="shared" si="156"/>
        <v>1.5536272808385021</v>
      </c>
      <c r="AM815" s="1">
        <f t="shared" si="157"/>
        <v>41725</v>
      </c>
      <c r="AN815" s="2">
        <f t="shared" si="158"/>
        <v>1071.48</v>
      </c>
      <c r="AO815" s="2">
        <f t="shared" si="159"/>
        <v>43.333494999999999</v>
      </c>
      <c r="AP815" s="2">
        <f t="shared" si="160"/>
        <v>158.45599999999999</v>
      </c>
      <c r="AR815" s="40">
        <f t="shared" si="162"/>
        <v>-4.0478409197598486E-3</v>
      </c>
      <c r="AS815" s="40">
        <f t="shared" si="163"/>
        <v>-2.1084344936860289E-3</v>
      </c>
      <c r="AU815" s="42">
        <f t="shared" si="164"/>
        <v>3.7612972854964266E-6</v>
      </c>
    </row>
    <row r="816" spans="2:47" x14ac:dyDescent="0.3">
      <c r="B816" s="6">
        <f t="shared" si="155"/>
        <v>2014</v>
      </c>
      <c r="C816" s="5">
        <v>41726</v>
      </c>
      <c r="D816" s="10">
        <v>1069.2</v>
      </c>
      <c r="E816" s="10">
        <f>VLOOKUP(C816,데이터!$N:$P,2,0)</f>
        <v>43.504125000000009</v>
      </c>
      <c r="F816" s="10">
        <f>VLOOKUP(C816,데이터!$N:$P,3,0)</f>
        <v>159.2372</v>
      </c>
      <c r="H816" s="6">
        <f t="shared" si="161"/>
        <v>1.5028904579650315</v>
      </c>
      <c r="I816" s="6">
        <f t="shared" si="156"/>
        <v>1.5612867802060935</v>
      </c>
      <c r="AM816" s="1">
        <f t="shared" si="157"/>
        <v>41726</v>
      </c>
      <c r="AN816" s="2">
        <f t="shared" si="158"/>
        <v>1069.2</v>
      </c>
      <c r="AO816" s="2">
        <f t="shared" si="159"/>
        <v>43.504125000000009</v>
      </c>
      <c r="AP816" s="2">
        <f t="shared" si="160"/>
        <v>159.2372</v>
      </c>
      <c r="AR816" s="40">
        <f t="shared" si="162"/>
        <v>3.9376006943361297E-3</v>
      </c>
      <c r="AS816" s="40">
        <f t="shared" si="163"/>
        <v>4.9300752259302527E-3</v>
      </c>
      <c r="AU816" s="42">
        <f t="shared" si="164"/>
        <v>9.8500569586297379E-7</v>
      </c>
    </row>
    <row r="817" spans="2:47" x14ac:dyDescent="0.3">
      <c r="B817" s="6">
        <f t="shared" si="155"/>
        <v>2014</v>
      </c>
      <c r="C817" s="5">
        <v>41729</v>
      </c>
      <c r="D817" s="10">
        <v>1064.55</v>
      </c>
      <c r="E817" s="10">
        <f>VLOOKUP(C817,데이터!$N:$P,2,0)</f>
        <v>43.931319999999999</v>
      </c>
      <c r="F817" s="10">
        <f>VLOOKUP(C817,데이터!$N:$P,3,0)</f>
        <v>160.5421</v>
      </c>
      <c r="H817" s="6">
        <f t="shared" si="161"/>
        <v>1.5176483065412381</v>
      </c>
      <c r="I817" s="6">
        <f t="shared" si="156"/>
        <v>1.5740810463668331</v>
      </c>
      <c r="AM817" s="1">
        <f t="shared" si="157"/>
        <v>41729</v>
      </c>
      <c r="AN817" s="2">
        <f t="shared" si="158"/>
        <v>1064.55</v>
      </c>
      <c r="AO817" s="2">
        <f t="shared" si="159"/>
        <v>43.931319999999999</v>
      </c>
      <c r="AP817" s="2">
        <f t="shared" si="160"/>
        <v>160.5421</v>
      </c>
      <c r="AR817" s="40">
        <f t="shared" si="162"/>
        <v>9.8196435395492276E-3</v>
      </c>
      <c r="AS817" s="40">
        <f t="shared" si="163"/>
        <v>8.1946931998302386E-3</v>
      </c>
      <c r="AU817" s="42">
        <f t="shared" si="164"/>
        <v>2.6404636065528578E-6</v>
      </c>
    </row>
    <row r="818" spans="2:47" x14ac:dyDescent="0.3">
      <c r="B818" s="6">
        <f t="shared" si="155"/>
        <v>2014</v>
      </c>
      <c r="C818" s="5">
        <v>41730</v>
      </c>
      <c r="D818" s="10">
        <v>1058.7</v>
      </c>
      <c r="E818" s="10">
        <f>VLOOKUP(C818,데이터!$N:$P,2,0)</f>
        <v>44.512145000000004</v>
      </c>
      <c r="F818" s="10">
        <f>VLOOKUP(C818,데이터!$N:$P,3,0)</f>
        <v>161.60659999999999</v>
      </c>
      <c r="H818" s="6">
        <f t="shared" si="161"/>
        <v>1.5377134463468898</v>
      </c>
      <c r="I818" s="6">
        <f t="shared" si="156"/>
        <v>1.584518241805646</v>
      </c>
      <c r="AM818" s="1">
        <f t="shared" si="157"/>
        <v>41730</v>
      </c>
      <c r="AN818" s="2">
        <f t="shared" si="158"/>
        <v>1058.7</v>
      </c>
      <c r="AO818" s="2">
        <f t="shared" si="159"/>
        <v>44.512145000000004</v>
      </c>
      <c r="AP818" s="2">
        <f t="shared" si="160"/>
        <v>161.60659999999999</v>
      </c>
      <c r="AR818" s="40">
        <f t="shared" si="162"/>
        <v>1.3221205281334747E-2</v>
      </c>
      <c r="AS818" s="40">
        <f t="shared" si="163"/>
        <v>6.6306594967922017E-3</v>
      </c>
      <c r="AU818" s="42">
        <f t="shared" si="164"/>
        <v>4.3435293738151512E-5</v>
      </c>
    </row>
    <row r="819" spans="2:47" x14ac:dyDescent="0.3">
      <c r="B819" s="6">
        <f t="shared" si="155"/>
        <v>2014</v>
      </c>
      <c r="C819" s="5">
        <v>41731</v>
      </c>
      <c r="D819" s="10">
        <v>1056.68</v>
      </c>
      <c r="E819" s="10">
        <f>VLOOKUP(C819,데이터!$N:$P,2,0)</f>
        <v>44.502869999999994</v>
      </c>
      <c r="F819" s="10">
        <f>VLOOKUP(C819,데이터!$N:$P,3,0)</f>
        <v>162.1474</v>
      </c>
      <c r="H819" s="6">
        <f t="shared" si="161"/>
        <v>1.5373930328459255</v>
      </c>
      <c r="I819" s="6">
        <f t="shared" si="156"/>
        <v>1.5898206704513109</v>
      </c>
      <c r="AM819" s="1">
        <f t="shared" si="157"/>
        <v>41731</v>
      </c>
      <c r="AN819" s="2">
        <f t="shared" si="158"/>
        <v>1056.68</v>
      </c>
      <c r="AO819" s="2">
        <f t="shared" si="159"/>
        <v>44.502869999999994</v>
      </c>
      <c r="AP819" s="2">
        <f t="shared" si="160"/>
        <v>162.1474</v>
      </c>
      <c r="AR819" s="40">
        <f t="shared" si="162"/>
        <v>-2.0837009764429482E-4</v>
      </c>
      <c r="AS819" s="40">
        <f t="shared" si="163"/>
        <v>3.3463979812706768E-3</v>
      </c>
      <c r="AU819" s="42">
        <f t="shared" si="164"/>
        <v>1.2636376094872838E-5</v>
      </c>
    </row>
    <row r="820" spans="2:47" x14ac:dyDescent="0.3">
      <c r="B820" s="6">
        <f t="shared" si="155"/>
        <v>2014</v>
      </c>
      <c r="C820" s="5">
        <v>41732</v>
      </c>
      <c r="D820" s="10">
        <v>1057.8499999999999</v>
      </c>
      <c r="E820" s="10">
        <f>VLOOKUP(C820,데이터!$N:$P,2,0)</f>
        <v>44.203649999999996</v>
      </c>
      <c r="F820" s="10">
        <f>VLOOKUP(C820,데이터!$N:$P,3,0)</f>
        <v>161.93279999999999</v>
      </c>
      <c r="H820" s="6">
        <f t="shared" si="161"/>
        <v>1.5270561996644216</v>
      </c>
      <c r="I820" s="6">
        <f t="shared" si="156"/>
        <v>1.5877165632261634</v>
      </c>
      <c r="AM820" s="1">
        <f t="shared" si="157"/>
        <v>41732</v>
      </c>
      <c r="AN820" s="2">
        <f t="shared" si="158"/>
        <v>1057.8499999999999</v>
      </c>
      <c r="AO820" s="2">
        <f t="shared" si="159"/>
        <v>44.203649999999996</v>
      </c>
      <c r="AP820" s="2">
        <f t="shared" si="160"/>
        <v>161.93279999999999</v>
      </c>
      <c r="AR820" s="40">
        <f t="shared" si="162"/>
        <v>-6.7236113086638349E-3</v>
      </c>
      <c r="AS820" s="40">
        <f t="shared" si="163"/>
        <v>-1.323487148113478E-3</v>
      </c>
      <c r="AU820" s="42">
        <f t="shared" si="164"/>
        <v>2.9161340949359698E-5</v>
      </c>
    </row>
    <row r="821" spans="2:47" x14ac:dyDescent="0.3">
      <c r="B821" s="6">
        <f t="shared" si="155"/>
        <v>2014</v>
      </c>
      <c r="C821" s="5">
        <v>41733</v>
      </c>
      <c r="D821" s="10">
        <v>1053.57</v>
      </c>
      <c r="E821" s="10">
        <f>VLOOKUP(C821,데이터!$N:$P,2,0)</f>
        <v>43.192085000000006</v>
      </c>
      <c r="F821" s="10">
        <f>VLOOKUP(C821,데이터!$N:$P,3,0)</f>
        <v>160.01840000000001</v>
      </c>
      <c r="H821" s="6">
        <f t="shared" si="161"/>
        <v>1.492110745960632</v>
      </c>
      <c r="I821" s="6">
        <f t="shared" si="156"/>
        <v>1.5689462795736846</v>
      </c>
      <c r="AM821" s="1">
        <f t="shared" si="157"/>
        <v>41733</v>
      </c>
      <c r="AN821" s="2">
        <f t="shared" si="158"/>
        <v>1053.57</v>
      </c>
      <c r="AO821" s="2">
        <f t="shared" si="159"/>
        <v>43.192085000000006</v>
      </c>
      <c r="AP821" s="2">
        <f t="shared" si="160"/>
        <v>160.01840000000001</v>
      </c>
      <c r="AR821" s="40">
        <f t="shared" si="162"/>
        <v>-2.2884196214565722E-2</v>
      </c>
      <c r="AS821" s="40">
        <f t="shared" si="163"/>
        <v>-1.1822187969330322E-2</v>
      </c>
      <c r="AU821" s="42">
        <f t="shared" si="164"/>
        <v>1.2236802641765596E-4</v>
      </c>
    </row>
    <row r="822" spans="2:47" x14ac:dyDescent="0.3">
      <c r="B822" s="6">
        <f t="shared" si="155"/>
        <v>2014</v>
      </c>
      <c r="C822" s="5">
        <v>41736</v>
      </c>
      <c r="D822" s="10">
        <v>1055.43</v>
      </c>
      <c r="E822" s="10">
        <f>VLOOKUP(C822,데이터!$N:$P,2,0)</f>
        <v>42.686659999999989</v>
      </c>
      <c r="F822" s="10">
        <f>VLOOKUP(C822,데이터!$N:$P,3,0)</f>
        <v>158.25</v>
      </c>
      <c r="H822" s="6">
        <f t="shared" si="161"/>
        <v>1.4746503692787196</v>
      </c>
      <c r="I822" s="6">
        <f t="shared" si="156"/>
        <v>1.5516074947789475</v>
      </c>
      <c r="AM822" s="1">
        <f t="shared" si="157"/>
        <v>41736</v>
      </c>
      <c r="AN822" s="2">
        <f t="shared" si="158"/>
        <v>1055.43</v>
      </c>
      <c r="AO822" s="2">
        <f t="shared" si="159"/>
        <v>42.686659999999989</v>
      </c>
      <c r="AP822" s="2">
        <f t="shared" si="160"/>
        <v>158.25</v>
      </c>
      <c r="AR822" s="40">
        <f t="shared" si="162"/>
        <v>-1.1701796752808247E-2</v>
      </c>
      <c r="AS822" s="40">
        <f t="shared" si="163"/>
        <v>-1.1051229108652638E-2</v>
      </c>
      <c r="AU822" s="42">
        <f t="shared" si="164"/>
        <v>4.2323825962217848E-7</v>
      </c>
    </row>
    <row r="823" spans="2:47" x14ac:dyDescent="0.3">
      <c r="B823" s="6">
        <f t="shared" si="155"/>
        <v>2014</v>
      </c>
      <c r="C823" s="5">
        <v>41737</v>
      </c>
      <c r="D823" s="10">
        <v>1052.27</v>
      </c>
      <c r="E823" s="10">
        <f>VLOOKUP(C823,데이터!$N:$P,2,0)</f>
        <v>43.025840000000002</v>
      </c>
      <c r="F823" s="10">
        <f>VLOOKUP(C823,데이터!$N:$P,3,0)</f>
        <v>158.9024</v>
      </c>
      <c r="H823" s="6">
        <f t="shared" si="161"/>
        <v>1.486367657823946</v>
      </c>
      <c r="I823" s="6">
        <f t="shared" si="156"/>
        <v>1.5580041376199827</v>
      </c>
      <c r="AM823" s="1">
        <f t="shared" si="157"/>
        <v>41737</v>
      </c>
      <c r="AN823" s="2">
        <f t="shared" si="158"/>
        <v>1052.27</v>
      </c>
      <c r="AO823" s="2">
        <f t="shared" si="159"/>
        <v>43.025840000000002</v>
      </c>
      <c r="AP823" s="2">
        <f t="shared" si="160"/>
        <v>158.9024</v>
      </c>
      <c r="AR823" s="40">
        <f t="shared" si="162"/>
        <v>7.9458078940823906E-3</v>
      </c>
      <c r="AS823" s="40">
        <f t="shared" si="163"/>
        <v>4.1225908372828357E-3</v>
      </c>
      <c r="AU823" s="42">
        <f t="shared" si="164"/>
        <v>1.4616988663403051E-5</v>
      </c>
    </row>
    <row r="824" spans="2:47" x14ac:dyDescent="0.3">
      <c r="B824" s="6">
        <f t="shared" si="155"/>
        <v>2014</v>
      </c>
      <c r="C824" s="5">
        <v>41738</v>
      </c>
      <c r="D824" s="10">
        <v>1041.3</v>
      </c>
      <c r="E824" s="10">
        <f>VLOOKUP(C824,데이터!$N:$P,2,0)</f>
        <v>43.690585000000006</v>
      </c>
      <c r="F824" s="10">
        <f>VLOOKUP(C824,데이터!$N:$P,3,0)</f>
        <v>160.61080000000001</v>
      </c>
      <c r="H824" s="6">
        <f t="shared" si="161"/>
        <v>1.5093318920771339</v>
      </c>
      <c r="I824" s="6">
        <f t="shared" si="156"/>
        <v>1.5747546352129074</v>
      </c>
      <c r="AM824" s="1">
        <f t="shared" si="157"/>
        <v>41738</v>
      </c>
      <c r="AN824" s="2">
        <f t="shared" si="158"/>
        <v>1041.3</v>
      </c>
      <c r="AO824" s="2">
        <f t="shared" si="159"/>
        <v>43.690585000000006</v>
      </c>
      <c r="AP824" s="2">
        <f t="shared" si="160"/>
        <v>160.61080000000001</v>
      </c>
      <c r="AR824" s="40">
        <f t="shared" si="162"/>
        <v>1.544990173346994E-2</v>
      </c>
      <c r="AS824" s="40">
        <f t="shared" si="163"/>
        <v>1.0751253599693866E-2</v>
      </c>
      <c r="AU824" s="42">
        <f t="shared" si="164"/>
        <v>2.2077294285037378E-5</v>
      </c>
    </row>
    <row r="825" spans="2:47" x14ac:dyDescent="0.3">
      <c r="B825" s="6">
        <f t="shared" si="155"/>
        <v>2014</v>
      </c>
      <c r="C825" s="5">
        <v>41739</v>
      </c>
      <c r="D825" s="10">
        <v>1040.05</v>
      </c>
      <c r="E825" s="10">
        <f>VLOOKUP(C825,데이터!$N:$P,2,0)</f>
        <v>42.351955000000004</v>
      </c>
      <c r="F825" s="10">
        <f>VLOOKUP(C825,데이터!$N:$P,3,0)</f>
        <v>157.23269999999999</v>
      </c>
      <c r="H825" s="6">
        <f t="shared" si="161"/>
        <v>1.4630876737703473</v>
      </c>
      <c r="I825" s="6">
        <f t="shared" si="156"/>
        <v>1.5416330852722262</v>
      </c>
      <c r="AM825" s="1">
        <f t="shared" si="157"/>
        <v>41739</v>
      </c>
      <c r="AN825" s="2">
        <f t="shared" si="158"/>
        <v>1040.05</v>
      </c>
      <c r="AO825" s="2">
        <f t="shared" si="159"/>
        <v>42.351955000000004</v>
      </c>
      <c r="AP825" s="2">
        <f t="shared" si="160"/>
        <v>157.23269999999999</v>
      </c>
      <c r="AR825" s="40">
        <f t="shared" si="162"/>
        <v>-3.063886647432168E-2</v>
      </c>
      <c r="AS825" s="40">
        <f t="shared" si="163"/>
        <v>-2.1032832163217052E-2</v>
      </c>
      <c r="AU825" s="42">
        <f t="shared" si="164"/>
        <v>9.2275895186119357E-5</v>
      </c>
    </row>
    <row r="826" spans="2:47" x14ac:dyDescent="0.3">
      <c r="B826" s="6">
        <f t="shared" si="155"/>
        <v>2014</v>
      </c>
      <c r="C826" s="5">
        <v>41740</v>
      </c>
      <c r="D826" s="10">
        <v>1034.8800000000001</v>
      </c>
      <c r="E826" s="10">
        <f>VLOOKUP(C826,데이터!$N:$P,2,0)</f>
        <v>41.797145000000008</v>
      </c>
      <c r="F826" s="10">
        <f>VLOOKUP(C826,데이터!$N:$P,3,0)</f>
        <v>155.82050000000001</v>
      </c>
      <c r="H826" s="6">
        <f t="shared" si="161"/>
        <v>1.4439212463342461</v>
      </c>
      <c r="I826" s="6">
        <f t="shared" si="156"/>
        <v>1.527786765498913</v>
      </c>
      <c r="AM826" s="1">
        <f t="shared" si="157"/>
        <v>41740</v>
      </c>
      <c r="AN826" s="2">
        <f t="shared" si="158"/>
        <v>1034.8800000000001</v>
      </c>
      <c r="AO826" s="2">
        <f t="shared" si="159"/>
        <v>41.797145000000008</v>
      </c>
      <c r="AP826" s="2">
        <f t="shared" si="160"/>
        <v>155.82050000000001</v>
      </c>
      <c r="AR826" s="40">
        <f t="shared" si="162"/>
        <v>-1.3099985585080964E-2</v>
      </c>
      <c r="AS826" s="40">
        <f t="shared" si="163"/>
        <v>-8.9815922514845381E-3</v>
      </c>
      <c r="AU826" s="42">
        <f t="shared" si="164"/>
        <v>1.6961163650211484E-5</v>
      </c>
    </row>
    <row r="827" spans="2:47" x14ac:dyDescent="0.3">
      <c r="B827" s="6">
        <f t="shared" si="155"/>
        <v>2014</v>
      </c>
      <c r="C827" s="5">
        <v>41743</v>
      </c>
      <c r="D827" s="10">
        <v>1038.93</v>
      </c>
      <c r="E827" s="10">
        <f>VLOOKUP(C827,데이터!$N:$P,2,0)</f>
        <v>42.121814999999998</v>
      </c>
      <c r="F827" s="10">
        <f>VLOOKUP(C827,데이터!$N:$P,3,0)</f>
        <v>157.04820000000001</v>
      </c>
      <c r="H827" s="6">
        <f t="shared" si="161"/>
        <v>1.4551372734348369</v>
      </c>
      <c r="I827" s="6">
        <f t="shared" si="156"/>
        <v>1.5398241021266545</v>
      </c>
      <c r="AM827" s="1">
        <f t="shared" si="157"/>
        <v>41743</v>
      </c>
      <c r="AN827" s="2">
        <f t="shared" si="158"/>
        <v>1038.93</v>
      </c>
      <c r="AO827" s="2">
        <f t="shared" si="159"/>
        <v>42.121814999999998</v>
      </c>
      <c r="AP827" s="2">
        <f t="shared" si="160"/>
        <v>157.04820000000001</v>
      </c>
      <c r="AR827" s="40">
        <f t="shared" si="162"/>
        <v>7.7677554292281403E-3</v>
      </c>
      <c r="AS827" s="40">
        <f t="shared" si="163"/>
        <v>7.8789376237400344E-3</v>
      </c>
      <c r="AU827" s="42">
        <f t="shared" si="164"/>
        <v>1.2361480376480641E-8</v>
      </c>
    </row>
    <row r="828" spans="2:47" x14ac:dyDescent="0.3">
      <c r="B828" s="6">
        <f t="shared" si="155"/>
        <v>2014</v>
      </c>
      <c r="C828" s="5">
        <v>41744</v>
      </c>
      <c r="D828" s="10">
        <v>1040.6500000000001</v>
      </c>
      <c r="E828" s="10">
        <f>VLOOKUP(C828,데이터!$N:$P,2,0)</f>
        <v>42.513194999999996</v>
      </c>
      <c r="F828" s="10">
        <f>VLOOKUP(C828,데이터!$N:$P,3,0)</f>
        <v>158.12979999999999</v>
      </c>
      <c r="H828" s="6">
        <f t="shared" si="161"/>
        <v>1.4686578595272672</v>
      </c>
      <c r="I828" s="6">
        <f t="shared" si="156"/>
        <v>1.5504289594179841</v>
      </c>
      <c r="AM828" s="1">
        <f t="shared" si="157"/>
        <v>41744</v>
      </c>
      <c r="AN828" s="2">
        <f t="shared" si="158"/>
        <v>1040.6500000000001</v>
      </c>
      <c r="AO828" s="2">
        <f t="shared" si="159"/>
        <v>42.513194999999996</v>
      </c>
      <c r="AP828" s="2">
        <f t="shared" si="160"/>
        <v>158.12979999999999</v>
      </c>
      <c r="AR828" s="40">
        <f t="shared" si="162"/>
        <v>9.291622405159794E-3</v>
      </c>
      <c r="AS828" s="40">
        <f t="shared" si="163"/>
        <v>6.8870576039712361E-3</v>
      </c>
      <c r="AU828" s="42">
        <f t="shared" si="164"/>
        <v>5.7819318831149688E-6</v>
      </c>
    </row>
    <row r="829" spans="2:47" x14ac:dyDescent="0.3">
      <c r="B829" s="6">
        <f t="shared" si="155"/>
        <v>2014</v>
      </c>
      <c r="C829" s="5">
        <v>41745</v>
      </c>
      <c r="D829" s="10">
        <v>1037.6500000000001</v>
      </c>
      <c r="E829" s="10">
        <f>VLOOKUP(C829,데이터!$N:$P,2,0)</f>
        <v>42.939949999999996</v>
      </c>
      <c r="F829" s="10">
        <f>VLOOKUP(C829,데이터!$N:$P,3,0)</f>
        <v>159.7824</v>
      </c>
      <c r="H829" s="6">
        <f t="shared" si="161"/>
        <v>1.483400507894264</v>
      </c>
      <c r="I829" s="6">
        <f t="shared" si="156"/>
        <v>1.566632349913224</v>
      </c>
      <c r="AM829" s="1">
        <f t="shared" si="157"/>
        <v>41745</v>
      </c>
      <c r="AN829" s="2">
        <f t="shared" si="158"/>
        <v>1037.6500000000001</v>
      </c>
      <c r="AO829" s="2">
        <f t="shared" si="159"/>
        <v>42.939949999999996</v>
      </c>
      <c r="AP829" s="2">
        <f t="shared" si="160"/>
        <v>159.7824</v>
      </c>
      <c r="AR829" s="40">
        <f t="shared" si="162"/>
        <v>1.003817755875569E-2</v>
      </c>
      <c r="AS829" s="40">
        <f t="shared" si="163"/>
        <v>1.0450908051486962E-2</v>
      </c>
      <c r="AU829" s="42">
        <f t="shared" si="164"/>
        <v>1.7034645963019898E-7</v>
      </c>
    </row>
    <row r="830" spans="2:47" x14ac:dyDescent="0.3">
      <c r="B830" s="6">
        <f t="shared" si="155"/>
        <v>2014</v>
      </c>
      <c r="C830" s="5">
        <v>41746</v>
      </c>
      <c r="D830" s="10">
        <v>1038.82</v>
      </c>
      <c r="E830" s="10">
        <f>VLOOKUP(C830,데이터!$N:$P,2,0)</f>
        <v>43.159894999999999</v>
      </c>
      <c r="F830" s="10">
        <f>VLOOKUP(C830,데이터!$N:$P,3,0)</f>
        <v>160.00980000000001</v>
      </c>
      <c r="H830" s="6">
        <f t="shared" si="161"/>
        <v>1.4909987124731889</v>
      </c>
      <c r="I830" s="6">
        <f t="shared" si="156"/>
        <v>1.5688619584080914</v>
      </c>
      <c r="AM830" s="1">
        <f t="shared" si="157"/>
        <v>41746</v>
      </c>
      <c r="AN830" s="2">
        <f t="shared" si="158"/>
        <v>1038.82</v>
      </c>
      <c r="AO830" s="2">
        <f t="shared" si="159"/>
        <v>43.159894999999999</v>
      </c>
      <c r="AP830" s="2">
        <f t="shared" si="160"/>
        <v>160.00980000000001</v>
      </c>
      <c r="AR830" s="40">
        <f t="shared" si="162"/>
        <v>5.1221531464289427E-3</v>
      </c>
      <c r="AS830" s="40">
        <f t="shared" si="163"/>
        <v>1.4231855323241227E-3</v>
      </c>
      <c r="AU830" s="42">
        <f t="shared" si="164"/>
        <v>1.3682361410196304E-5</v>
      </c>
    </row>
    <row r="831" spans="2:47" x14ac:dyDescent="0.3">
      <c r="B831" s="6">
        <f t="shared" si="155"/>
        <v>2014</v>
      </c>
      <c r="C831" s="5">
        <v>41750</v>
      </c>
      <c r="D831" s="10">
        <v>1039.08</v>
      </c>
      <c r="E831" s="10">
        <f>VLOOKUP(C831,데이터!$N:$P,2,0)</f>
        <v>43.450109999999995</v>
      </c>
      <c r="F831" s="10">
        <f>VLOOKUP(C831,데이터!$N:$P,3,0)</f>
        <v>160.56790000000001</v>
      </c>
      <c r="H831" s="6">
        <f t="shared" si="161"/>
        <v>1.501024459554835</v>
      </c>
      <c r="I831" s="6">
        <f t="shared" si="156"/>
        <v>1.574334009863612</v>
      </c>
      <c r="AM831" s="1">
        <f t="shared" si="157"/>
        <v>41750</v>
      </c>
      <c r="AN831" s="2">
        <f t="shared" si="158"/>
        <v>1039.08</v>
      </c>
      <c r="AO831" s="2">
        <f t="shared" si="159"/>
        <v>43.450109999999995</v>
      </c>
      <c r="AP831" s="2">
        <f t="shared" si="160"/>
        <v>160.56790000000001</v>
      </c>
      <c r="AR831" s="40">
        <f t="shared" si="162"/>
        <v>6.7241822529919837E-3</v>
      </c>
      <c r="AS831" s="40">
        <f t="shared" si="163"/>
        <v>3.4879113654289196E-3</v>
      </c>
      <c r="AU831" s="42">
        <f t="shared" si="164"/>
        <v>1.0473449257688223E-5</v>
      </c>
    </row>
    <row r="832" spans="2:47" x14ac:dyDescent="0.3">
      <c r="B832" s="6">
        <f t="shared" si="155"/>
        <v>2014</v>
      </c>
      <c r="C832" s="5">
        <v>41751</v>
      </c>
      <c r="D832" s="10">
        <v>1037.7</v>
      </c>
      <c r="E832" s="10">
        <f>VLOOKUP(C832,데이터!$N:$P,2,0)</f>
        <v>43.817064999999999</v>
      </c>
      <c r="F832" s="10">
        <f>VLOOKUP(C832,데이터!$N:$P,3,0)</f>
        <v>161.29759999999999</v>
      </c>
      <c r="H832" s="6">
        <f t="shared" si="161"/>
        <v>1.5137012613064518</v>
      </c>
      <c r="I832" s="6">
        <f t="shared" si="156"/>
        <v>1.5814885627163144</v>
      </c>
      <c r="AM832" s="1">
        <f t="shared" si="157"/>
        <v>41751</v>
      </c>
      <c r="AN832" s="2">
        <f t="shared" si="158"/>
        <v>1037.7</v>
      </c>
      <c r="AO832" s="2">
        <f t="shared" si="159"/>
        <v>43.817064999999999</v>
      </c>
      <c r="AP832" s="2">
        <f t="shared" si="160"/>
        <v>161.29759999999999</v>
      </c>
      <c r="AR832" s="40">
        <f t="shared" si="162"/>
        <v>8.4454331646111047E-3</v>
      </c>
      <c r="AS832" s="40">
        <f t="shared" si="163"/>
        <v>4.5444948834727494E-3</v>
      </c>
      <c r="AU832" s="42">
        <f t="shared" si="164"/>
        <v>1.5217319473250666E-5</v>
      </c>
    </row>
    <row r="833" spans="2:47" x14ac:dyDescent="0.3">
      <c r="B833" s="6">
        <f t="shared" si="155"/>
        <v>2014</v>
      </c>
      <c r="C833" s="5">
        <v>41752</v>
      </c>
      <c r="D833" s="10">
        <v>1039.7</v>
      </c>
      <c r="E833" s="10">
        <f>VLOOKUP(C833,데이터!$N:$P,2,0)</f>
        <v>43.561795000000004</v>
      </c>
      <c r="F833" s="10">
        <f>VLOOKUP(C833,데이터!$N:$P,3,0)</f>
        <v>160.91980000000001</v>
      </c>
      <c r="H833" s="6">
        <f t="shared" si="161"/>
        <v>1.504882721749462</v>
      </c>
      <c r="I833" s="6">
        <f t="shared" si="156"/>
        <v>1.577784314302239</v>
      </c>
      <c r="AM833" s="1">
        <f t="shared" si="157"/>
        <v>41752</v>
      </c>
      <c r="AN833" s="2">
        <f t="shared" si="158"/>
        <v>1039.7</v>
      </c>
      <c r="AO833" s="2">
        <f t="shared" si="159"/>
        <v>43.561795000000004</v>
      </c>
      <c r="AP833" s="2">
        <f t="shared" si="160"/>
        <v>160.91980000000001</v>
      </c>
      <c r="AR833" s="40">
        <f t="shared" si="162"/>
        <v>-5.8258123861102407E-3</v>
      </c>
      <c r="AS833" s="40">
        <f t="shared" si="163"/>
        <v>-2.3422543174850263E-3</v>
      </c>
      <c r="AU833" s="42">
        <f t="shared" si="164"/>
        <v>1.2135176817483833E-5</v>
      </c>
    </row>
    <row r="834" spans="2:47" x14ac:dyDescent="0.3">
      <c r="B834" s="6">
        <f t="shared" ref="B834:B897" si="165">YEAR(C834)</f>
        <v>2014</v>
      </c>
      <c r="C834" s="5">
        <v>41753</v>
      </c>
      <c r="D834" s="10">
        <v>1039.2</v>
      </c>
      <c r="E834" s="10">
        <f>VLOOKUP(C834,데이터!$N:$P,2,0)</f>
        <v>43.647974999999995</v>
      </c>
      <c r="F834" s="10">
        <f>VLOOKUP(C834,데이터!$N:$P,3,0)</f>
        <v>161.24600000000001</v>
      </c>
      <c r="H834" s="6">
        <f t="shared" si="161"/>
        <v>1.5078598899988502</v>
      </c>
      <c r="I834" s="6">
        <f t="shared" si="156"/>
        <v>1.5809826357227565</v>
      </c>
      <c r="AM834" s="1">
        <f t="shared" si="157"/>
        <v>41753</v>
      </c>
      <c r="AN834" s="2">
        <f t="shared" si="158"/>
        <v>1039.2</v>
      </c>
      <c r="AO834" s="2">
        <f t="shared" si="159"/>
        <v>43.647974999999995</v>
      </c>
      <c r="AP834" s="2">
        <f t="shared" si="160"/>
        <v>161.24600000000001</v>
      </c>
      <c r="AR834" s="40">
        <f t="shared" si="162"/>
        <v>1.9783390468641748E-3</v>
      </c>
      <c r="AS834" s="40">
        <f t="shared" si="163"/>
        <v>2.0270967276867502E-3</v>
      </c>
      <c r="AU834" s="42">
        <f t="shared" si="164"/>
        <v>2.3773114391961336E-9</v>
      </c>
    </row>
    <row r="835" spans="2:47" x14ac:dyDescent="0.3">
      <c r="B835" s="6">
        <f t="shared" si="165"/>
        <v>2014</v>
      </c>
      <c r="C835" s="5">
        <v>41754</v>
      </c>
      <c r="D835" s="10">
        <v>1041.5</v>
      </c>
      <c r="E835" s="10">
        <f>VLOOKUP(C835,데이터!$N:$P,2,0)</f>
        <v>42.682670000000002</v>
      </c>
      <c r="F835" s="10">
        <f>VLOOKUP(C835,데이터!$N:$P,3,0)</f>
        <v>159.92400000000001</v>
      </c>
      <c r="H835" s="6">
        <f t="shared" si="161"/>
        <v>1.4745125310179277</v>
      </c>
      <c r="I835" s="6">
        <f t="shared" ref="I835:I898" si="166">I834*(F835/F834)</f>
        <v>1.5680207077095005</v>
      </c>
      <c r="AM835" s="1">
        <f t="shared" ref="AM835:AM898" si="167">C835</f>
        <v>41754</v>
      </c>
      <c r="AN835" s="2">
        <f t="shared" ref="AN835:AN898" si="168">D835</f>
        <v>1041.5</v>
      </c>
      <c r="AO835" s="2">
        <f t="shared" ref="AO835:AO898" si="169">E835</f>
        <v>42.682670000000002</v>
      </c>
      <c r="AP835" s="2">
        <f t="shared" ref="AP835:AP898" si="170">F835</f>
        <v>159.92400000000001</v>
      </c>
      <c r="AR835" s="40">
        <f t="shared" si="162"/>
        <v>-2.2115688070294071E-2</v>
      </c>
      <c r="AS835" s="40">
        <f t="shared" si="163"/>
        <v>-8.1986529898415705E-3</v>
      </c>
      <c r="AU835" s="42">
        <f t="shared" si="164"/>
        <v>1.9368386543054553E-4</v>
      </c>
    </row>
    <row r="836" spans="2:47" x14ac:dyDescent="0.3">
      <c r="B836" s="6">
        <f t="shared" si="165"/>
        <v>2014</v>
      </c>
      <c r="C836" s="5">
        <v>41757</v>
      </c>
      <c r="D836" s="10">
        <v>1035.18</v>
      </c>
      <c r="E836" s="10">
        <f>VLOOKUP(C836,데이터!$N:$P,2,0)</f>
        <v>42.502000000000002</v>
      </c>
      <c r="F836" s="10">
        <f>VLOOKUP(C836,데이터!$N:$P,3,0)</f>
        <v>160.42619999999999</v>
      </c>
      <c r="H836" s="6">
        <f t="shared" ref="H836:H899" si="171">H835*(E836/E835)</f>
        <v>1.4682711178406591</v>
      </c>
      <c r="I836" s="6">
        <f t="shared" si="166"/>
        <v>1.5729446715886664</v>
      </c>
      <c r="AM836" s="1">
        <f t="shared" si="167"/>
        <v>41757</v>
      </c>
      <c r="AN836" s="2">
        <f t="shared" si="168"/>
        <v>1035.18</v>
      </c>
      <c r="AO836" s="2">
        <f t="shared" si="169"/>
        <v>42.502000000000002</v>
      </c>
      <c r="AP836" s="2">
        <f t="shared" si="170"/>
        <v>160.42619999999999</v>
      </c>
      <c r="AR836" s="40">
        <f t="shared" ref="AR836:AR899" si="172">AO836/AO835-1</f>
        <v>-4.2328654697562085E-3</v>
      </c>
      <c r="AS836" s="40">
        <f t="shared" ref="AS836:AS899" si="173">AP836/AP835-1</f>
        <v>3.1402416147670031E-3</v>
      </c>
      <c r="AU836" s="42">
        <f t="shared" ref="AU836:AU899" si="174">(AR836-AS836)^2</f>
        <v>5.4362708079846376E-5</v>
      </c>
    </row>
    <row r="837" spans="2:47" x14ac:dyDescent="0.3">
      <c r="B837" s="6">
        <f t="shared" si="165"/>
        <v>2014</v>
      </c>
      <c r="C837" s="5">
        <v>41758</v>
      </c>
      <c r="D837" s="10">
        <v>1030.55</v>
      </c>
      <c r="E837" s="10">
        <f>VLOOKUP(C837,데이터!$N:$P,2,0)</f>
        <v>42.922269999999997</v>
      </c>
      <c r="F837" s="10">
        <f>VLOOKUP(C837,데이터!$N:$P,3,0)</f>
        <v>161.17740000000001</v>
      </c>
      <c r="H837" s="6">
        <f t="shared" si="171"/>
        <v>1.4827897358514559</v>
      </c>
      <c r="I837" s="6">
        <f t="shared" si="166"/>
        <v>1.5803100273553519</v>
      </c>
      <c r="AM837" s="1">
        <f t="shared" si="167"/>
        <v>41758</v>
      </c>
      <c r="AN837" s="2">
        <f t="shared" si="168"/>
        <v>1030.55</v>
      </c>
      <c r="AO837" s="2">
        <f t="shared" si="169"/>
        <v>42.922269999999997</v>
      </c>
      <c r="AP837" s="2">
        <f t="shared" si="170"/>
        <v>161.17740000000001</v>
      </c>
      <c r="AR837" s="40">
        <f t="shared" si="172"/>
        <v>9.8882405533855522E-3</v>
      </c>
      <c r="AS837" s="40">
        <f t="shared" si="173"/>
        <v>4.6825269189199048E-3</v>
      </c>
      <c r="AU837" s="42">
        <f t="shared" si="174"/>
        <v>2.709945444406154E-5</v>
      </c>
    </row>
    <row r="838" spans="2:47" x14ac:dyDescent="0.3">
      <c r="B838" s="6">
        <f t="shared" si="165"/>
        <v>2014</v>
      </c>
      <c r="C838" s="5">
        <v>41759</v>
      </c>
      <c r="D838" s="10">
        <v>1033.25</v>
      </c>
      <c r="E838" s="10">
        <f>VLOOKUP(C838,데이터!$N:$P,2,0)</f>
        <v>43.000334999999993</v>
      </c>
      <c r="F838" s="10">
        <f>VLOOKUP(C838,데이터!$N:$P,3,0)</f>
        <v>161.65809999999999</v>
      </c>
      <c r="H838" s="6">
        <f t="shared" si="171"/>
        <v>1.4854865638787069</v>
      </c>
      <c r="I838" s="6">
        <f t="shared" si="166"/>
        <v>1.5850231883205348</v>
      </c>
      <c r="AM838" s="1">
        <f t="shared" si="167"/>
        <v>41759</v>
      </c>
      <c r="AN838" s="2">
        <f t="shared" si="168"/>
        <v>1033.25</v>
      </c>
      <c r="AO838" s="2">
        <f t="shared" si="169"/>
        <v>43.000334999999993</v>
      </c>
      <c r="AP838" s="2">
        <f t="shared" si="170"/>
        <v>161.65809999999999</v>
      </c>
      <c r="AR838" s="40">
        <f t="shared" si="172"/>
        <v>1.818752829242154E-3</v>
      </c>
      <c r="AS838" s="40">
        <f t="shared" si="173"/>
        <v>2.982428057531461E-3</v>
      </c>
      <c r="AU838" s="42">
        <f t="shared" si="174"/>
        <v>1.3541400369341709E-6</v>
      </c>
    </row>
    <row r="839" spans="2:47" x14ac:dyDescent="0.3">
      <c r="B839" s="6">
        <f t="shared" si="165"/>
        <v>2014</v>
      </c>
      <c r="C839" s="5">
        <v>41760</v>
      </c>
      <c r="D839" s="10">
        <v>1033.25</v>
      </c>
      <c r="E839" s="10">
        <f>VLOOKUP(C839,데이터!$N:$P,2,0)</f>
        <v>43.134549999999997</v>
      </c>
      <c r="F839" s="10">
        <f>VLOOKUP(C839,데이터!$N:$P,3,0)</f>
        <v>161.67099999999999</v>
      </c>
      <c r="H839" s="6">
        <f t="shared" si="171"/>
        <v>1.4901231458767541</v>
      </c>
      <c r="I839" s="6">
        <f t="shared" si="166"/>
        <v>1.5851496700689243</v>
      </c>
      <c r="AM839" s="1">
        <f t="shared" si="167"/>
        <v>41760</v>
      </c>
      <c r="AN839" s="2">
        <f t="shared" si="168"/>
        <v>1033.25</v>
      </c>
      <c r="AO839" s="2">
        <f t="shared" si="169"/>
        <v>43.134549999999997</v>
      </c>
      <c r="AP839" s="2">
        <f t="shared" si="170"/>
        <v>161.67099999999999</v>
      </c>
      <c r="AR839" s="40">
        <f t="shared" si="172"/>
        <v>3.121254753015501E-3</v>
      </c>
      <c r="AS839" s="40">
        <f t="shared" si="173"/>
        <v>7.9798042906586986E-5</v>
      </c>
      <c r="AU839" s="42">
        <f t="shared" si="174"/>
        <v>9.2504589194665385E-6</v>
      </c>
    </row>
    <row r="840" spans="2:47" x14ac:dyDescent="0.3">
      <c r="B840" s="6">
        <f t="shared" si="165"/>
        <v>2014</v>
      </c>
      <c r="C840" s="5">
        <v>41761</v>
      </c>
      <c r="D840" s="10">
        <v>1030.3</v>
      </c>
      <c r="E840" s="10">
        <f>VLOOKUP(C840,데이터!$N:$P,2,0)</f>
        <v>43.034404999999992</v>
      </c>
      <c r="F840" s="10">
        <f>VLOOKUP(C840,데이터!$N:$P,3,0)</f>
        <v>161.4435</v>
      </c>
      <c r="H840" s="6">
        <f t="shared" si="171"/>
        <v>1.4866635437145932</v>
      </c>
      <c r="I840" s="6">
        <f t="shared" si="166"/>
        <v>1.5829190810953875</v>
      </c>
      <c r="AM840" s="1">
        <f t="shared" si="167"/>
        <v>41761</v>
      </c>
      <c r="AN840" s="2">
        <f t="shared" si="168"/>
        <v>1030.3</v>
      </c>
      <c r="AO840" s="2">
        <f t="shared" si="169"/>
        <v>43.034404999999992</v>
      </c>
      <c r="AP840" s="2">
        <f t="shared" si="170"/>
        <v>161.4435</v>
      </c>
      <c r="AR840" s="40">
        <f t="shared" si="172"/>
        <v>-2.3216887622568017E-3</v>
      </c>
      <c r="AS840" s="40">
        <f t="shared" si="173"/>
        <v>-1.4071787766513078E-3</v>
      </c>
      <c r="AU840" s="42">
        <f t="shared" si="174"/>
        <v>8.3632851377216067E-7</v>
      </c>
    </row>
    <row r="841" spans="2:47" x14ac:dyDescent="0.3">
      <c r="B841" s="6">
        <f t="shared" si="165"/>
        <v>2014</v>
      </c>
      <c r="C841" s="5">
        <v>41764</v>
      </c>
      <c r="D841" s="10">
        <v>1030.3</v>
      </c>
      <c r="E841" s="10">
        <f>VLOOKUP(C841,데이터!$N:$P,2,0)</f>
        <v>43.148559999999996</v>
      </c>
      <c r="F841" s="10">
        <f>VLOOKUP(C841,데이터!$N:$P,3,0)</f>
        <v>161.7525</v>
      </c>
      <c r="H841" s="6">
        <f t="shared" si="171"/>
        <v>1.4906071343563774</v>
      </c>
      <c r="I841" s="6">
        <f t="shared" si="166"/>
        <v>1.5859487601847186</v>
      </c>
      <c r="AM841" s="1">
        <f t="shared" si="167"/>
        <v>41764</v>
      </c>
      <c r="AN841" s="2">
        <f t="shared" si="168"/>
        <v>1030.3</v>
      </c>
      <c r="AO841" s="2">
        <f t="shared" si="169"/>
        <v>43.148559999999996</v>
      </c>
      <c r="AP841" s="2">
        <f t="shared" si="170"/>
        <v>161.7525</v>
      </c>
      <c r="AR841" s="40">
        <f t="shared" si="172"/>
        <v>2.6526450173995908E-3</v>
      </c>
      <c r="AS841" s="40">
        <f t="shared" si="173"/>
        <v>1.9139822910181348E-3</v>
      </c>
      <c r="AU841" s="42">
        <f t="shared" si="174"/>
        <v>5.456226233452858E-7</v>
      </c>
    </row>
    <row r="842" spans="2:47" x14ac:dyDescent="0.3">
      <c r="B842" s="6">
        <f t="shared" si="165"/>
        <v>2014</v>
      </c>
      <c r="C842" s="5">
        <v>41765</v>
      </c>
      <c r="D842" s="10">
        <v>1030.3</v>
      </c>
      <c r="E842" s="10">
        <f>VLOOKUP(C842,데이터!$N:$P,2,0)</f>
        <v>42.615955</v>
      </c>
      <c r="F842" s="10">
        <f>VLOOKUP(C842,데이터!$N:$P,3,0)</f>
        <v>160.34469999999999</v>
      </c>
      <c r="H842" s="6">
        <f t="shared" si="171"/>
        <v>1.4722077992964386</v>
      </c>
      <c r="I842" s="6">
        <f t="shared" si="166"/>
        <v>1.5721455814728713</v>
      </c>
      <c r="AM842" s="1">
        <f t="shared" si="167"/>
        <v>41765</v>
      </c>
      <c r="AN842" s="2">
        <f t="shared" si="168"/>
        <v>1030.3</v>
      </c>
      <c r="AO842" s="2">
        <f t="shared" si="169"/>
        <v>42.615955</v>
      </c>
      <c r="AP842" s="2">
        <f t="shared" si="170"/>
        <v>160.34469999999999</v>
      </c>
      <c r="AR842" s="40">
        <f t="shared" si="172"/>
        <v>-1.2343517373464952E-2</v>
      </c>
      <c r="AS842" s="40">
        <f t="shared" si="173"/>
        <v>-8.7034203489900763E-3</v>
      </c>
      <c r="AU842" s="42">
        <f t="shared" si="174"/>
        <v>1.3250306347590841E-5</v>
      </c>
    </row>
    <row r="843" spans="2:47" x14ac:dyDescent="0.3">
      <c r="B843" s="6">
        <f t="shared" si="165"/>
        <v>2014</v>
      </c>
      <c r="C843" s="5">
        <v>41766</v>
      </c>
      <c r="D843" s="10">
        <v>1022.65</v>
      </c>
      <c r="E843" s="10">
        <f>VLOOKUP(C843,데이터!$N:$P,2,0)</f>
        <v>42.548949999999998</v>
      </c>
      <c r="F843" s="10">
        <f>VLOOKUP(C843,데이터!$N:$P,3,0)</f>
        <v>161.28899999999999</v>
      </c>
      <c r="H843" s="6">
        <f t="shared" si="171"/>
        <v>1.4698930492552427</v>
      </c>
      <c r="I843" s="6">
        <f t="shared" si="166"/>
        <v>1.5814042415507212</v>
      </c>
      <c r="AM843" s="1">
        <f t="shared" si="167"/>
        <v>41766</v>
      </c>
      <c r="AN843" s="2">
        <f t="shared" si="168"/>
        <v>1022.65</v>
      </c>
      <c r="AO843" s="2">
        <f t="shared" si="169"/>
        <v>42.548949999999998</v>
      </c>
      <c r="AP843" s="2">
        <f t="shared" si="170"/>
        <v>161.28899999999999</v>
      </c>
      <c r="AR843" s="40">
        <f t="shared" si="172"/>
        <v>-1.5722984501931325E-3</v>
      </c>
      <c r="AS843" s="40">
        <f t="shared" si="173"/>
        <v>5.8891874817190715E-3</v>
      </c>
      <c r="AU843" s="42">
        <f t="shared" si="174"/>
        <v>5.5673772312123732E-5</v>
      </c>
    </row>
    <row r="844" spans="2:47" x14ac:dyDescent="0.3">
      <c r="B844" s="6">
        <f t="shared" si="165"/>
        <v>2014</v>
      </c>
      <c r="C844" s="5">
        <v>41767</v>
      </c>
      <c r="D844" s="10">
        <v>1022.75</v>
      </c>
      <c r="E844" s="10">
        <f>VLOOKUP(C844,데이터!$N:$P,2,0)</f>
        <v>42.488399999999999</v>
      </c>
      <c r="F844" s="10">
        <f>VLOOKUP(C844,데이터!$N:$P,3,0)</f>
        <v>161.113</v>
      </c>
      <c r="H844" s="6">
        <f t="shared" si="171"/>
        <v>1.4678012931923456</v>
      </c>
      <c r="I844" s="6">
        <f t="shared" si="166"/>
        <v>1.5796785990920732</v>
      </c>
      <c r="AM844" s="1">
        <f t="shared" si="167"/>
        <v>41767</v>
      </c>
      <c r="AN844" s="2">
        <f t="shared" si="168"/>
        <v>1022.75</v>
      </c>
      <c r="AO844" s="2">
        <f t="shared" si="169"/>
        <v>42.488399999999999</v>
      </c>
      <c r="AP844" s="2">
        <f t="shared" si="170"/>
        <v>161.113</v>
      </c>
      <c r="AR844" s="40">
        <f t="shared" si="172"/>
        <v>-1.4230668441876926E-3</v>
      </c>
      <c r="AS844" s="40">
        <f t="shared" si="173"/>
        <v>-1.0912089479132581E-3</v>
      </c>
      <c r="AU844" s="42">
        <f t="shared" si="174"/>
        <v>1.1012966331969333E-7</v>
      </c>
    </row>
    <row r="845" spans="2:47" x14ac:dyDescent="0.3">
      <c r="B845" s="6">
        <f t="shared" si="165"/>
        <v>2014</v>
      </c>
      <c r="C845" s="5">
        <v>41768</v>
      </c>
      <c r="D845" s="10">
        <v>1024.45</v>
      </c>
      <c r="E845" s="10">
        <f>VLOOKUP(C845,데이터!$N:$P,2,0)</f>
        <v>42.612285</v>
      </c>
      <c r="F845" s="10">
        <f>VLOOKUP(C845,데이터!$N:$P,3,0)</f>
        <v>161.35759999999999</v>
      </c>
      <c r="H845" s="6">
        <f t="shared" si="171"/>
        <v>1.4720810157332542</v>
      </c>
      <c r="I845" s="6">
        <f t="shared" si="166"/>
        <v>1.5820768499181264</v>
      </c>
      <c r="AM845" s="1">
        <f t="shared" si="167"/>
        <v>41768</v>
      </c>
      <c r="AN845" s="2">
        <f t="shared" si="168"/>
        <v>1024.45</v>
      </c>
      <c r="AO845" s="2">
        <f t="shared" si="169"/>
        <v>42.612285</v>
      </c>
      <c r="AP845" s="2">
        <f t="shared" si="170"/>
        <v>161.35759999999999</v>
      </c>
      <c r="AR845" s="40">
        <f t="shared" si="172"/>
        <v>2.915737001158103E-3</v>
      </c>
      <c r="AS845" s="40">
        <f t="shared" si="173"/>
        <v>1.5181890970932255E-3</v>
      </c>
      <c r="AU845" s="42">
        <f t="shared" si="174"/>
        <v>1.9531401441561322E-6</v>
      </c>
    </row>
    <row r="846" spans="2:47" x14ac:dyDescent="0.3">
      <c r="B846" s="6">
        <f t="shared" si="165"/>
        <v>2014</v>
      </c>
      <c r="C846" s="5">
        <v>41771</v>
      </c>
      <c r="D846" s="10">
        <v>1024.45</v>
      </c>
      <c r="E846" s="10">
        <f>VLOOKUP(C846,데이터!$N:$P,2,0)</f>
        <v>43.358099999999993</v>
      </c>
      <c r="F846" s="10">
        <f>VLOOKUP(C846,데이터!$N:$P,3,0)</f>
        <v>162.92429999999999</v>
      </c>
      <c r="H846" s="6">
        <f t="shared" si="171"/>
        <v>1.4978458885334125</v>
      </c>
      <c r="I846" s="6">
        <f t="shared" si="166"/>
        <v>1.5974380092361053</v>
      </c>
      <c r="AM846" s="1">
        <f t="shared" si="167"/>
        <v>41771</v>
      </c>
      <c r="AN846" s="2">
        <f t="shared" si="168"/>
        <v>1024.45</v>
      </c>
      <c r="AO846" s="2">
        <f t="shared" si="169"/>
        <v>43.358099999999993</v>
      </c>
      <c r="AP846" s="2">
        <f t="shared" si="170"/>
        <v>162.92429999999999</v>
      </c>
      <c r="AR846" s="40">
        <f t="shared" si="172"/>
        <v>1.75023470344291E-2</v>
      </c>
      <c r="AS846" s="40">
        <f t="shared" si="173"/>
        <v>9.7094899775405086E-3</v>
      </c>
      <c r="AU846" s="42">
        <f t="shared" si="174"/>
        <v>6.0728621109098315E-5</v>
      </c>
    </row>
    <row r="847" spans="2:47" x14ac:dyDescent="0.3">
      <c r="B847" s="6">
        <f t="shared" si="165"/>
        <v>2014</v>
      </c>
      <c r="C847" s="5">
        <v>41772</v>
      </c>
      <c r="D847" s="10">
        <v>1022.1</v>
      </c>
      <c r="E847" s="10">
        <f>VLOOKUP(C847,데이터!$N:$P,2,0)</f>
        <v>43.271560000000008</v>
      </c>
      <c r="F847" s="10">
        <f>VLOOKUP(C847,데이터!$N:$P,3,0)</f>
        <v>163.0746</v>
      </c>
      <c r="H847" s="6">
        <f t="shared" si="171"/>
        <v>1.4948562837492163</v>
      </c>
      <c r="I847" s="6">
        <f t="shared" si="166"/>
        <v>1.5989116686766445</v>
      </c>
      <c r="AM847" s="1">
        <f t="shared" si="167"/>
        <v>41772</v>
      </c>
      <c r="AN847" s="2">
        <f t="shared" si="168"/>
        <v>1022.1</v>
      </c>
      <c r="AO847" s="2">
        <f t="shared" si="169"/>
        <v>43.271560000000008</v>
      </c>
      <c r="AP847" s="2">
        <f t="shared" si="170"/>
        <v>163.0746</v>
      </c>
      <c r="AR847" s="40">
        <f t="shared" si="172"/>
        <v>-1.9959361687893473E-3</v>
      </c>
      <c r="AS847" s="40">
        <f t="shared" si="173"/>
        <v>9.2251432106826847E-4</v>
      </c>
      <c r="AU847" s="42">
        <f t="shared" si="174"/>
        <v>8.5173532617501575E-6</v>
      </c>
    </row>
    <row r="848" spans="2:47" x14ac:dyDescent="0.3">
      <c r="B848" s="6">
        <f t="shared" si="165"/>
        <v>2014</v>
      </c>
      <c r="C848" s="5">
        <v>41773</v>
      </c>
      <c r="D848" s="10">
        <v>1027.8</v>
      </c>
      <c r="E848" s="10">
        <f>VLOOKUP(C848,데이터!$N:$P,2,0)</f>
        <v>43.000784999999993</v>
      </c>
      <c r="F848" s="10">
        <f>VLOOKUP(C848,데이터!$N:$P,3,0)</f>
        <v>162.30199999999999</v>
      </c>
      <c r="H848" s="6">
        <f t="shared" si="171"/>
        <v>1.4855021095472181</v>
      </c>
      <c r="I848" s="6">
        <f t="shared" si="166"/>
        <v>1.5913364904746461</v>
      </c>
      <c r="AM848" s="1">
        <f t="shared" si="167"/>
        <v>41773</v>
      </c>
      <c r="AN848" s="2">
        <f t="shared" si="168"/>
        <v>1027.8</v>
      </c>
      <c r="AO848" s="2">
        <f t="shared" si="169"/>
        <v>43.000784999999993</v>
      </c>
      <c r="AP848" s="2">
        <f t="shared" si="170"/>
        <v>162.30199999999999</v>
      </c>
      <c r="AR848" s="40">
        <f t="shared" si="172"/>
        <v>-6.2575742589362493E-3</v>
      </c>
      <c r="AS848" s="40">
        <f t="shared" si="173"/>
        <v>-4.7377089994395938E-3</v>
      </c>
      <c r="AU848" s="42">
        <f t="shared" si="174"/>
        <v>2.3099904070248362E-6</v>
      </c>
    </row>
    <row r="849" spans="2:47" x14ac:dyDescent="0.3">
      <c r="B849" s="6">
        <f t="shared" si="165"/>
        <v>2014</v>
      </c>
      <c r="C849" s="5">
        <v>41774</v>
      </c>
      <c r="D849" s="10">
        <v>1025.25</v>
      </c>
      <c r="E849" s="10">
        <f>VLOOKUP(C849,데이터!$N:$P,2,0)</f>
        <v>42.573355000000006</v>
      </c>
      <c r="F849" s="10">
        <f>VLOOKUP(C849,데이터!$N:$P,3,0)</f>
        <v>160.87690000000001</v>
      </c>
      <c r="H849" s="6">
        <f t="shared" si="171"/>
        <v>1.4707361426774563</v>
      </c>
      <c r="I849" s="6">
        <f t="shared" si="166"/>
        <v>1.5773636889529434</v>
      </c>
      <c r="AM849" s="1">
        <f t="shared" si="167"/>
        <v>41774</v>
      </c>
      <c r="AN849" s="2">
        <f t="shared" si="168"/>
        <v>1025.25</v>
      </c>
      <c r="AO849" s="2">
        <f t="shared" si="169"/>
        <v>42.573355000000006</v>
      </c>
      <c r="AP849" s="2">
        <f t="shared" si="170"/>
        <v>160.87690000000001</v>
      </c>
      <c r="AR849" s="40">
        <f t="shared" si="172"/>
        <v>-9.9400510944157583E-3</v>
      </c>
      <c r="AS849" s="40">
        <f t="shared" si="173"/>
        <v>-8.7805449101057143E-3</v>
      </c>
      <c r="AU849" s="42">
        <f t="shared" si="174"/>
        <v>1.3444545914532377E-6</v>
      </c>
    </row>
    <row r="850" spans="2:47" x14ac:dyDescent="0.3">
      <c r="B850" s="6">
        <f t="shared" si="165"/>
        <v>2014</v>
      </c>
      <c r="C850" s="5">
        <v>41775</v>
      </c>
      <c r="D850" s="10">
        <v>1024.1300000000001</v>
      </c>
      <c r="E850" s="10">
        <f>VLOOKUP(C850,데이터!$N:$P,2,0)</f>
        <v>42.809260000000002</v>
      </c>
      <c r="F850" s="10">
        <f>VLOOKUP(C850,데이터!$N:$P,3,0)</f>
        <v>161.4349</v>
      </c>
      <c r="H850" s="6">
        <f t="shared" si="171"/>
        <v>1.4788857002995492</v>
      </c>
      <c r="I850" s="6">
        <f t="shared" si="166"/>
        <v>1.5828347599297941</v>
      </c>
      <c r="AM850" s="1">
        <f t="shared" si="167"/>
        <v>41775</v>
      </c>
      <c r="AN850" s="2">
        <f t="shared" si="168"/>
        <v>1024.1300000000001</v>
      </c>
      <c r="AO850" s="2">
        <f t="shared" si="169"/>
        <v>42.809260000000002</v>
      </c>
      <c r="AP850" s="2">
        <f t="shared" si="170"/>
        <v>161.4349</v>
      </c>
      <c r="AR850" s="40">
        <f t="shared" si="172"/>
        <v>5.54114187148258E-3</v>
      </c>
      <c r="AS850" s="40">
        <f t="shared" si="173"/>
        <v>3.4684905042301484E-3</v>
      </c>
      <c r="AU850" s="42">
        <f t="shared" si="174"/>
        <v>4.2958836901733738E-6</v>
      </c>
    </row>
    <row r="851" spans="2:47" x14ac:dyDescent="0.3">
      <c r="B851" s="6">
        <f t="shared" si="165"/>
        <v>2014</v>
      </c>
      <c r="C851" s="5">
        <v>41778</v>
      </c>
      <c r="D851" s="10">
        <v>1022.03</v>
      </c>
      <c r="E851" s="10">
        <f>VLOOKUP(C851,데이터!$N:$P,2,0)</f>
        <v>43.187090000000005</v>
      </c>
      <c r="F851" s="10">
        <f>VLOOKUP(C851,데이터!$N:$P,3,0)</f>
        <v>162.02719999999999</v>
      </c>
      <c r="H851" s="6">
        <f t="shared" si="171"/>
        <v>1.4919381890401673</v>
      </c>
      <c r="I851" s="6">
        <f t="shared" si="166"/>
        <v>1.5886421350903472</v>
      </c>
      <c r="AM851" s="1">
        <f t="shared" si="167"/>
        <v>41778</v>
      </c>
      <c r="AN851" s="2">
        <f t="shared" si="168"/>
        <v>1022.03</v>
      </c>
      <c r="AO851" s="2">
        <f t="shared" si="169"/>
        <v>43.187090000000005</v>
      </c>
      <c r="AP851" s="2">
        <f t="shared" si="170"/>
        <v>162.02719999999999</v>
      </c>
      <c r="AR851" s="40">
        <f t="shared" si="172"/>
        <v>8.8258942107386495E-3</v>
      </c>
      <c r="AS851" s="40">
        <f t="shared" si="173"/>
        <v>3.6689712075888004E-3</v>
      </c>
      <c r="AU851" s="42">
        <f t="shared" si="174"/>
        <v>2.6593854860416058E-5</v>
      </c>
    </row>
    <row r="852" spans="2:47" x14ac:dyDescent="0.3">
      <c r="B852" s="6">
        <f t="shared" si="165"/>
        <v>2014</v>
      </c>
      <c r="C852" s="5">
        <v>41779</v>
      </c>
      <c r="D852" s="10">
        <v>1025.32</v>
      </c>
      <c r="E852" s="10">
        <f>VLOOKUP(C852,데이터!$N:$P,2,0)</f>
        <v>42.954754999999999</v>
      </c>
      <c r="F852" s="10">
        <f>VLOOKUP(C852,데이터!$N:$P,3,0)</f>
        <v>161.00569999999999</v>
      </c>
      <c r="H852" s="6">
        <f t="shared" si="171"/>
        <v>1.4839119603882565</v>
      </c>
      <c r="I852" s="6">
        <f t="shared" si="166"/>
        <v>1.5786265454794992</v>
      </c>
      <c r="AM852" s="1">
        <f t="shared" si="167"/>
        <v>41779</v>
      </c>
      <c r="AN852" s="2">
        <f t="shared" si="168"/>
        <v>1025.32</v>
      </c>
      <c r="AO852" s="2">
        <f t="shared" si="169"/>
        <v>42.954754999999999</v>
      </c>
      <c r="AP852" s="2">
        <f t="shared" si="170"/>
        <v>161.00569999999999</v>
      </c>
      <c r="AR852" s="40">
        <f t="shared" si="172"/>
        <v>-5.3797326932656375E-3</v>
      </c>
      <c r="AS852" s="40">
        <f t="shared" si="173"/>
        <v>-6.3044970227221775E-3</v>
      </c>
      <c r="AU852" s="42">
        <f t="shared" si="174"/>
        <v>8.5518906503520398E-7</v>
      </c>
    </row>
    <row r="853" spans="2:47" x14ac:dyDescent="0.3">
      <c r="B853" s="6">
        <f t="shared" si="165"/>
        <v>2014</v>
      </c>
      <c r="C853" s="5">
        <v>41780</v>
      </c>
      <c r="D853" s="10">
        <v>1026.98</v>
      </c>
      <c r="E853" s="10">
        <f>VLOOKUP(C853,데이터!$N:$P,2,0)</f>
        <v>43.322945000000004</v>
      </c>
      <c r="F853" s="10">
        <f>VLOOKUP(C853,데이터!$N:$P,3,0)</f>
        <v>162.3621</v>
      </c>
      <c r="H853" s="6">
        <f t="shared" si="171"/>
        <v>1.4966314263634519</v>
      </c>
      <c r="I853" s="6">
        <f t="shared" si="166"/>
        <v>1.5919257581551276</v>
      </c>
      <c r="AM853" s="1">
        <f t="shared" si="167"/>
        <v>41780</v>
      </c>
      <c r="AN853" s="2">
        <f t="shared" si="168"/>
        <v>1026.98</v>
      </c>
      <c r="AO853" s="2">
        <f t="shared" si="169"/>
        <v>43.322945000000004</v>
      </c>
      <c r="AP853" s="2">
        <f t="shared" si="170"/>
        <v>162.3621</v>
      </c>
      <c r="AR853" s="40">
        <f t="shared" si="172"/>
        <v>8.5715772328349704E-3</v>
      </c>
      <c r="AS853" s="40">
        <f t="shared" si="173"/>
        <v>8.4245464601564457E-3</v>
      </c>
      <c r="AU853" s="42">
        <f t="shared" si="174"/>
        <v>2.1618048114444009E-8</v>
      </c>
    </row>
    <row r="854" spans="2:47" x14ac:dyDescent="0.3">
      <c r="B854" s="6">
        <f t="shared" si="165"/>
        <v>2014</v>
      </c>
      <c r="C854" s="5">
        <v>41781</v>
      </c>
      <c r="D854" s="10">
        <v>1024.2</v>
      </c>
      <c r="E854" s="10">
        <f>VLOOKUP(C854,데이터!$N:$P,2,0)</f>
        <v>43.530669999999994</v>
      </c>
      <c r="F854" s="10">
        <f>VLOOKUP(C854,데이터!$N:$P,3,0)</f>
        <v>162.7569</v>
      </c>
      <c r="H854" s="6">
        <f t="shared" si="171"/>
        <v>1.5038074796774945</v>
      </c>
      <c r="I854" s="6">
        <f t="shared" si="166"/>
        <v>1.5957966879430501</v>
      </c>
      <c r="AM854" s="1">
        <f t="shared" si="167"/>
        <v>41781</v>
      </c>
      <c r="AN854" s="2">
        <f t="shared" si="168"/>
        <v>1024.2</v>
      </c>
      <c r="AO854" s="2">
        <f t="shared" si="169"/>
        <v>43.530669999999994</v>
      </c>
      <c r="AP854" s="2">
        <f t="shared" si="170"/>
        <v>162.7569</v>
      </c>
      <c r="AR854" s="40">
        <f t="shared" si="172"/>
        <v>4.7948033080389418E-3</v>
      </c>
      <c r="AS854" s="40">
        <f t="shared" si="173"/>
        <v>2.4316019563679347E-3</v>
      </c>
      <c r="AU854" s="42">
        <f t="shared" si="174"/>
        <v>5.5847206285396751E-6</v>
      </c>
    </row>
    <row r="855" spans="2:47" x14ac:dyDescent="0.3">
      <c r="B855" s="6">
        <f t="shared" si="165"/>
        <v>2014</v>
      </c>
      <c r="C855" s="5">
        <v>41782</v>
      </c>
      <c r="D855" s="10">
        <v>1024.67</v>
      </c>
      <c r="E855" s="10">
        <f>VLOOKUP(C855,데이터!$N:$P,2,0)</f>
        <v>43.790545000000002</v>
      </c>
      <c r="F855" s="10">
        <f>VLOOKUP(C855,데이터!$N:$P,3,0)</f>
        <v>163.40940000000001</v>
      </c>
      <c r="H855" s="6">
        <f t="shared" si="171"/>
        <v>1.5127851032422408</v>
      </c>
      <c r="I855" s="6">
        <f t="shared" si="166"/>
        <v>1.6021943112627548</v>
      </c>
      <c r="AM855" s="1">
        <f t="shared" si="167"/>
        <v>41782</v>
      </c>
      <c r="AN855" s="2">
        <f t="shared" si="168"/>
        <v>1024.67</v>
      </c>
      <c r="AO855" s="2">
        <f t="shared" si="169"/>
        <v>43.790545000000002</v>
      </c>
      <c r="AP855" s="2">
        <f t="shared" si="170"/>
        <v>163.40940000000001</v>
      </c>
      <c r="AR855" s="40">
        <f t="shared" si="172"/>
        <v>5.9699287881396224E-3</v>
      </c>
      <c r="AS855" s="40">
        <f t="shared" si="173"/>
        <v>4.0090466210649378E-3</v>
      </c>
      <c r="AU855" s="42">
        <f t="shared" si="174"/>
        <v>3.8450588731515114E-6</v>
      </c>
    </row>
    <row r="856" spans="2:47" x14ac:dyDescent="0.3">
      <c r="B856" s="6">
        <f t="shared" si="165"/>
        <v>2014</v>
      </c>
      <c r="C856" s="5">
        <v>41786</v>
      </c>
      <c r="D856" s="10">
        <v>1023.17</v>
      </c>
      <c r="E856" s="10">
        <f>VLOOKUP(C856,데이터!$N:$P,2,0)</f>
        <v>44.205984999999998</v>
      </c>
      <c r="F856" s="10">
        <f>VLOOKUP(C856,데이터!$N:$P,3,0)</f>
        <v>164.41380000000001</v>
      </c>
      <c r="H856" s="6">
        <f t="shared" si="171"/>
        <v>1.5271368644110261</v>
      </c>
      <c r="I856" s="6">
        <f t="shared" si="166"/>
        <v>1.6120422390210862</v>
      </c>
      <c r="AM856" s="1">
        <f t="shared" si="167"/>
        <v>41786</v>
      </c>
      <c r="AN856" s="2">
        <f t="shared" si="168"/>
        <v>1023.17</v>
      </c>
      <c r="AO856" s="2">
        <f t="shared" si="169"/>
        <v>44.205984999999998</v>
      </c>
      <c r="AP856" s="2">
        <f t="shared" si="170"/>
        <v>164.41380000000001</v>
      </c>
      <c r="AR856" s="40">
        <f t="shared" si="172"/>
        <v>9.486979438141141E-3</v>
      </c>
      <c r="AS856" s="40">
        <f t="shared" si="173"/>
        <v>6.1465252304946372E-3</v>
      </c>
      <c r="AU856" s="42">
        <f t="shared" si="174"/>
        <v>1.1158634313383232E-5</v>
      </c>
    </row>
    <row r="857" spans="2:47" x14ac:dyDescent="0.3">
      <c r="B857" s="6">
        <f t="shared" si="165"/>
        <v>2014</v>
      </c>
      <c r="C857" s="5">
        <v>41787</v>
      </c>
      <c r="D857" s="10">
        <v>1021.45</v>
      </c>
      <c r="E857" s="10">
        <f>VLOOKUP(C857,데이터!$N:$P,2,0)</f>
        <v>44.146404999999994</v>
      </c>
      <c r="F857" s="10">
        <f>VLOOKUP(C857,데이터!$N:$P,3,0)</f>
        <v>164.2936</v>
      </c>
      <c r="H857" s="6">
        <f t="shared" si="171"/>
        <v>1.5250786179002513</v>
      </c>
      <c r="I857" s="6">
        <f t="shared" si="166"/>
        <v>1.6108637036601228</v>
      </c>
      <c r="AM857" s="1">
        <f t="shared" si="167"/>
        <v>41787</v>
      </c>
      <c r="AN857" s="2">
        <f t="shared" si="168"/>
        <v>1021.45</v>
      </c>
      <c r="AO857" s="2">
        <f t="shared" si="169"/>
        <v>44.146404999999994</v>
      </c>
      <c r="AP857" s="2">
        <f t="shared" si="170"/>
        <v>164.2936</v>
      </c>
      <c r="AR857" s="40">
        <f t="shared" si="172"/>
        <v>-1.3477813015591034E-3</v>
      </c>
      <c r="AS857" s="40">
        <f t="shared" si="173"/>
        <v>-7.3108218409900783E-4</v>
      </c>
      <c r="AU857" s="42">
        <f t="shared" si="174"/>
        <v>3.803178014760607E-7</v>
      </c>
    </row>
    <row r="858" spans="2:47" x14ac:dyDescent="0.3">
      <c r="B858" s="6">
        <f t="shared" si="165"/>
        <v>2014</v>
      </c>
      <c r="C858" s="5">
        <v>41788</v>
      </c>
      <c r="D858" s="10">
        <v>1020.5</v>
      </c>
      <c r="E858" s="10">
        <f>VLOOKUP(C858,데이터!$N:$P,2,0)</f>
        <v>44.422294999999991</v>
      </c>
      <c r="F858" s="10">
        <f>VLOOKUP(C858,데이터!$N:$P,3,0)</f>
        <v>165.14349999999999</v>
      </c>
      <c r="H858" s="6">
        <f t="shared" si="171"/>
        <v>1.5346094945343169</v>
      </c>
      <c r="I858" s="6">
        <f t="shared" si="166"/>
        <v>1.6191967918737886</v>
      </c>
      <c r="AM858" s="1">
        <f t="shared" si="167"/>
        <v>41788</v>
      </c>
      <c r="AN858" s="2">
        <f t="shared" si="168"/>
        <v>1020.5</v>
      </c>
      <c r="AO858" s="2">
        <f t="shared" si="169"/>
        <v>44.422294999999991</v>
      </c>
      <c r="AP858" s="2">
        <f t="shared" si="170"/>
        <v>165.14349999999999</v>
      </c>
      <c r="AR858" s="40">
        <f t="shared" si="172"/>
        <v>6.2494329946005678E-3</v>
      </c>
      <c r="AS858" s="40">
        <f t="shared" si="173"/>
        <v>5.1730560411360482E-3</v>
      </c>
      <c r="AU858" s="42">
        <f t="shared" si="174"/>
        <v>1.1585873459495605E-6</v>
      </c>
    </row>
    <row r="859" spans="2:47" x14ac:dyDescent="0.3">
      <c r="B859" s="6">
        <f t="shared" si="165"/>
        <v>2014</v>
      </c>
      <c r="C859" s="5">
        <v>41789</v>
      </c>
      <c r="D859" s="10">
        <v>1020.22</v>
      </c>
      <c r="E859" s="10">
        <f>VLOOKUP(C859,데이터!$N:$P,2,0)</f>
        <v>44.367705000000001</v>
      </c>
      <c r="F859" s="10">
        <f>VLOOKUP(C859,데이터!$N:$P,3,0)</f>
        <v>165.40960000000001</v>
      </c>
      <c r="H859" s="6">
        <f t="shared" si="171"/>
        <v>1.5327236322143576</v>
      </c>
      <c r="I859" s="6">
        <f t="shared" si="166"/>
        <v>1.6218058456138249</v>
      </c>
      <c r="AM859" s="1">
        <f t="shared" si="167"/>
        <v>41789</v>
      </c>
      <c r="AN859" s="2">
        <f t="shared" si="168"/>
        <v>1020.22</v>
      </c>
      <c r="AO859" s="2">
        <f t="shared" si="169"/>
        <v>44.367705000000001</v>
      </c>
      <c r="AP859" s="2">
        <f t="shared" si="170"/>
        <v>165.40960000000001</v>
      </c>
      <c r="AR859" s="40">
        <f t="shared" si="172"/>
        <v>-1.2288874314123621E-3</v>
      </c>
      <c r="AS859" s="40">
        <f t="shared" si="173"/>
        <v>1.6113259074685971E-3</v>
      </c>
      <c r="AU859" s="42">
        <f t="shared" si="174"/>
        <v>8.0668118103573258E-6</v>
      </c>
    </row>
    <row r="860" spans="2:47" x14ac:dyDescent="0.3">
      <c r="B860" s="6">
        <f t="shared" si="165"/>
        <v>2014</v>
      </c>
      <c r="C860" s="5">
        <v>41792</v>
      </c>
      <c r="D860" s="10">
        <v>1023.85</v>
      </c>
      <c r="E860" s="10">
        <f>VLOOKUP(C860,데이터!$N:$P,2,0)</f>
        <v>44.377020000000002</v>
      </c>
      <c r="F860" s="10">
        <f>VLOOKUP(C860,데이터!$N:$P,3,0)</f>
        <v>165.5942</v>
      </c>
      <c r="H860" s="6">
        <f t="shared" si="171"/>
        <v>1.5330454275525225</v>
      </c>
      <c r="I860" s="6">
        <f t="shared" si="166"/>
        <v>1.6236158092380661</v>
      </c>
      <c r="AM860" s="1">
        <f t="shared" si="167"/>
        <v>41792</v>
      </c>
      <c r="AN860" s="2">
        <f t="shared" si="168"/>
        <v>1023.85</v>
      </c>
      <c r="AO860" s="2">
        <f t="shared" si="169"/>
        <v>44.377020000000002</v>
      </c>
      <c r="AP860" s="2">
        <f t="shared" si="170"/>
        <v>165.5942</v>
      </c>
      <c r="AR860" s="40">
        <f t="shared" si="172"/>
        <v>2.0995000755608118E-4</v>
      </c>
      <c r="AS860" s="40">
        <f t="shared" si="173"/>
        <v>1.1160174500148834E-3</v>
      </c>
      <c r="AU860" s="42">
        <f t="shared" si="174"/>
        <v>8.209582102838349E-7</v>
      </c>
    </row>
    <row r="861" spans="2:47" x14ac:dyDescent="0.3">
      <c r="B861" s="6">
        <f t="shared" si="165"/>
        <v>2014</v>
      </c>
      <c r="C861" s="5">
        <v>41793</v>
      </c>
      <c r="D861" s="10">
        <v>1023.15</v>
      </c>
      <c r="E861" s="10">
        <f>VLOOKUP(C861,데이터!$N:$P,2,0)</f>
        <v>44.421999999999997</v>
      </c>
      <c r="F861" s="10">
        <f>VLOOKUP(C861,데이터!$N:$P,3,0)</f>
        <v>165.51259999999999</v>
      </c>
      <c r="H861" s="6">
        <f t="shared" si="171"/>
        <v>1.5345993034849601</v>
      </c>
      <c r="I861" s="6">
        <f t="shared" si="166"/>
        <v>1.622815738643602</v>
      </c>
      <c r="AM861" s="1">
        <f t="shared" si="167"/>
        <v>41793</v>
      </c>
      <c r="AN861" s="2">
        <f t="shared" si="168"/>
        <v>1023.15</v>
      </c>
      <c r="AO861" s="2">
        <f t="shared" si="169"/>
        <v>44.421999999999997</v>
      </c>
      <c r="AP861" s="2">
        <f t="shared" si="170"/>
        <v>165.51259999999999</v>
      </c>
      <c r="AR861" s="40">
        <f t="shared" si="172"/>
        <v>1.0135876631642837E-3</v>
      </c>
      <c r="AS861" s="40">
        <f t="shared" si="173"/>
        <v>-4.9277088207200226E-4</v>
      </c>
      <c r="AU861" s="42">
        <f t="shared" si="174"/>
        <v>2.2691160668063797E-6</v>
      </c>
    </row>
    <row r="862" spans="2:47" x14ac:dyDescent="0.3">
      <c r="B862" s="6">
        <f t="shared" si="165"/>
        <v>2014</v>
      </c>
      <c r="C862" s="5">
        <v>41794</v>
      </c>
      <c r="D862" s="10">
        <v>1023.1</v>
      </c>
      <c r="E862" s="10">
        <f>VLOOKUP(C862,데이터!$N:$P,2,0)</f>
        <v>44.524194999999992</v>
      </c>
      <c r="F862" s="10">
        <f>VLOOKUP(C862,데이터!$N:$P,3,0)</f>
        <v>165.84739999999999</v>
      </c>
      <c r="H862" s="6">
        <f t="shared" si="171"/>
        <v>1.5381297248036678</v>
      </c>
      <c r="I862" s="6">
        <f t="shared" si="166"/>
        <v>1.6260983812297125</v>
      </c>
      <c r="AM862" s="1">
        <f t="shared" si="167"/>
        <v>41794</v>
      </c>
      <c r="AN862" s="2">
        <f t="shared" si="168"/>
        <v>1023.1</v>
      </c>
      <c r="AO862" s="2">
        <f t="shared" si="169"/>
        <v>44.524194999999992</v>
      </c>
      <c r="AP862" s="2">
        <f t="shared" si="170"/>
        <v>165.84739999999999</v>
      </c>
      <c r="AR862" s="40">
        <f t="shared" si="172"/>
        <v>2.3005492773848779E-3</v>
      </c>
      <c r="AS862" s="40">
        <f t="shared" si="173"/>
        <v>2.0228067228718061E-3</v>
      </c>
      <c r="AU862" s="42">
        <f t="shared" si="174"/>
        <v>7.7140926587446676E-8</v>
      </c>
    </row>
    <row r="863" spans="2:47" x14ac:dyDescent="0.3">
      <c r="B863" s="6">
        <f t="shared" si="165"/>
        <v>2014</v>
      </c>
      <c r="C863" s="5">
        <v>41795</v>
      </c>
      <c r="D863" s="10">
        <v>1020.45</v>
      </c>
      <c r="E863" s="10">
        <f>VLOOKUP(C863,데이터!$N:$P,2,0)</f>
        <v>44.892674999999997</v>
      </c>
      <c r="F863" s="10">
        <f>VLOOKUP(C863,데이터!$N:$P,3,0)</f>
        <v>166.92910000000001</v>
      </c>
      <c r="H863" s="6">
        <f t="shared" si="171"/>
        <v>1.5508592090985702</v>
      </c>
      <c r="I863" s="6">
        <f t="shared" si="166"/>
        <v>1.6367042189997121</v>
      </c>
      <c r="AM863" s="1">
        <f t="shared" si="167"/>
        <v>41795</v>
      </c>
      <c r="AN863" s="2">
        <f t="shared" si="168"/>
        <v>1020.45</v>
      </c>
      <c r="AO863" s="2">
        <f t="shared" si="169"/>
        <v>44.892674999999997</v>
      </c>
      <c r="AP863" s="2">
        <f t="shared" si="170"/>
        <v>166.92910000000001</v>
      </c>
      <c r="AR863" s="40">
        <f t="shared" si="172"/>
        <v>8.2759497392375092E-3</v>
      </c>
      <c r="AS863" s="40">
        <f t="shared" si="173"/>
        <v>6.5222608253130421E-3</v>
      </c>
      <c r="AU863" s="42">
        <f t="shared" si="174"/>
        <v>3.0754248068215773E-6</v>
      </c>
    </row>
    <row r="864" spans="2:47" x14ac:dyDescent="0.3">
      <c r="B864" s="6">
        <f t="shared" si="165"/>
        <v>2014</v>
      </c>
      <c r="C864" s="5">
        <v>41796</v>
      </c>
      <c r="D864" s="10">
        <v>1020.45</v>
      </c>
      <c r="E864" s="10">
        <f>VLOOKUP(C864,데이터!$N:$P,2,0)</f>
        <v>45.113430000000008</v>
      </c>
      <c r="F864" s="10">
        <f>VLOOKUP(C864,데이터!$N:$P,3,0)</f>
        <v>167.72319999999999</v>
      </c>
      <c r="H864" s="6">
        <f t="shared" si="171"/>
        <v>1.5584853958808143</v>
      </c>
      <c r="I864" s="6">
        <f t="shared" si="166"/>
        <v>1.6444902001156927</v>
      </c>
      <c r="AM864" s="1">
        <f t="shared" si="167"/>
        <v>41796</v>
      </c>
      <c r="AN864" s="2">
        <f t="shared" si="168"/>
        <v>1020.45</v>
      </c>
      <c r="AO864" s="2">
        <f t="shared" si="169"/>
        <v>45.113430000000008</v>
      </c>
      <c r="AP864" s="2">
        <f t="shared" si="170"/>
        <v>167.72319999999999</v>
      </c>
      <c r="AR864" s="40">
        <f t="shared" si="172"/>
        <v>4.9173946529141865E-3</v>
      </c>
      <c r="AS864" s="40">
        <f t="shared" si="173"/>
        <v>4.7571094554512694E-3</v>
      </c>
      <c r="AU864" s="42">
        <f t="shared" si="174"/>
        <v>2.569134452572634E-8</v>
      </c>
    </row>
    <row r="865" spans="2:47" x14ac:dyDescent="0.3">
      <c r="B865" s="6">
        <f t="shared" si="165"/>
        <v>2014</v>
      </c>
      <c r="C865" s="5">
        <v>41799</v>
      </c>
      <c r="D865" s="10">
        <v>1016.5</v>
      </c>
      <c r="E865" s="10">
        <f>VLOOKUP(C865,데이터!$N:$P,2,0)</f>
        <v>45.165575000000004</v>
      </c>
      <c r="F865" s="10">
        <f>VLOOKUP(C865,데이터!$N:$P,3,0)</f>
        <v>167.89920000000001</v>
      </c>
      <c r="H865" s="6">
        <f t="shared" si="171"/>
        <v>1.5602867934018674</v>
      </c>
      <c r="I865" s="6">
        <f t="shared" si="166"/>
        <v>1.6462158425743412</v>
      </c>
      <c r="AM865" s="1">
        <f t="shared" si="167"/>
        <v>41799</v>
      </c>
      <c r="AN865" s="2">
        <f t="shared" si="168"/>
        <v>1016.5</v>
      </c>
      <c r="AO865" s="2">
        <f t="shared" si="169"/>
        <v>45.165575000000004</v>
      </c>
      <c r="AP865" s="2">
        <f t="shared" si="170"/>
        <v>167.89920000000001</v>
      </c>
      <c r="AR865" s="40">
        <f t="shared" si="172"/>
        <v>1.1558642293436616E-3</v>
      </c>
      <c r="AS865" s="40">
        <f t="shared" si="173"/>
        <v>1.0493479733275635E-3</v>
      </c>
      <c r="AU865" s="42">
        <f t="shared" si="174"/>
        <v>1.1345712795686967E-8</v>
      </c>
    </row>
    <row r="866" spans="2:47" x14ac:dyDescent="0.3">
      <c r="B866" s="6">
        <f t="shared" si="165"/>
        <v>2014</v>
      </c>
      <c r="C866" s="5">
        <v>41800</v>
      </c>
      <c r="D866" s="10">
        <v>1017.15</v>
      </c>
      <c r="E866" s="10">
        <f>VLOOKUP(C866,데이터!$N:$P,2,0)</f>
        <v>45.267865</v>
      </c>
      <c r="F866" s="10">
        <f>VLOOKUP(C866,데이터!$N:$P,3,0)</f>
        <v>167.91630000000001</v>
      </c>
      <c r="H866" s="6">
        <f t="shared" si="171"/>
        <v>1.5638204965839275</v>
      </c>
      <c r="I866" s="6">
        <f t="shared" si="166"/>
        <v>1.6463835044268578</v>
      </c>
      <c r="AM866" s="1">
        <f t="shared" si="167"/>
        <v>41800</v>
      </c>
      <c r="AN866" s="2">
        <f t="shared" si="168"/>
        <v>1017.15</v>
      </c>
      <c r="AO866" s="2">
        <f t="shared" si="169"/>
        <v>45.267865</v>
      </c>
      <c r="AP866" s="2">
        <f t="shared" si="170"/>
        <v>167.91630000000001</v>
      </c>
      <c r="AR866" s="40">
        <f t="shared" si="172"/>
        <v>2.264777986331401E-3</v>
      </c>
      <c r="AS866" s="40">
        <f t="shared" si="173"/>
        <v>1.0184682237923681E-4</v>
      </c>
      <c r="AU866" s="42">
        <f t="shared" si="174"/>
        <v>4.6782712199954641E-6</v>
      </c>
    </row>
    <row r="867" spans="2:47" x14ac:dyDescent="0.3">
      <c r="B867" s="6">
        <f t="shared" si="165"/>
        <v>2014</v>
      </c>
      <c r="C867" s="5">
        <v>41801</v>
      </c>
      <c r="D867" s="10">
        <v>1015.8</v>
      </c>
      <c r="E867" s="10">
        <f>VLOOKUP(C867,데이터!$N:$P,2,0)</f>
        <v>45.317624999999992</v>
      </c>
      <c r="F867" s="10">
        <f>VLOOKUP(C867,데이터!$N:$P,3,0)</f>
        <v>167.33260000000001</v>
      </c>
      <c r="H867" s="6">
        <f t="shared" si="171"/>
        <v>1.5655395020618754</v>
      </c>
      <c r="I867" s="6">
        <f t="shared" si="166"/>
        <v>1.6406604504318976</v>
      </c>
      <c r="AM867" s="1">
        <f t="shared" si="167"/>
        <v>41801</v>
      </c>
      <c r="AN867" s="2">
        <f t="shared" si="168"/>
        <v>1015.8</v>
      </c>
      <c r="AO867" s="2">
        <f t="shared" si="169"/>
        <v>45.317624999999992</v>
      </c>
      <c r="AP867" s="2">
        <f t="shared" si="170"/>
        <v>167.33260000000001</v>
      </c>
      <c r="AR867" s="40">
        <f t="shared" si="172"/>
        <v>1.0992345232097023E-3</v>
      </c>
      <c r="AS867" s="40">
        <f t="shared" si="173"/>
        <v>-3.4761366228293067E-3</v>
      </c>
      <c r="AU867" s="42">
        <f t="shared" si="174"/>
        <v>2.0934021124006315E-5</v>
      </c>
    </row>
    <row r="868" spans="2:47" x14ac:dyDescent="0.3">
      <c r="B868" s="6">
        <f t="shared" si="165"/>
        <v>2014</v>
      </c>
      <c r="C868" s="5">
        <v>41802</v>
      </c>
      <c r="D868" s="10">
        <v>1017.6</v>
      </c>
      <c r="E868" s="10">
        <f>VLOOKUP(C868,데이터!$N:$P,2,0)</f>
        <v>45.082259999999998</v>
      </c>
      <c r="F868" s="10">
        <f>VLOOKUP(C868,데이터!$N:$P,3,0)</f>
        <v>166.14789999999999</v>
      </c>
      <c r="H868" s="6">
        <f t="shared" si="171"/>
        <v>1.5574085992419948</v>
      </c>
      <c r="I868" s="6">
        <f t="shared" si="166"/>
        <v>1.6290447196321209</v>
      </c>
      <c r="AM868" s="1">
        <f t="shared" si="167"/>
        <v>41802</v>
      </c>
      <c r="AN868" s="2">
        <f t="shared" si="168"/>
        <v>1017.6</v>
      </c>
      <c r="AO868" s="2">
        <f t="shared" si="169"/>
        <v>45.082259999999998</v>
      </c>
      <c r="AP868" s="2">
        <f t="shared" si="170"/>
        <v>166.14789999999999</v>
      </c>
      <c r="AR868" s="40">
        <f t="shared" si="172"/>
        <v>-5.1936746464537054E-3</v>
      </c>
      <c r="AS868" s="40">
        <f t="shared" si="173"/>
        <v>-7.0799115055883988E-3</v>
      </c>
      <c r="AU868" s="42">
        <f t="shared" si="174"/>
        <v>3.5578894887583133E-6</v>
      </c>
    </row>
    <row r="869" spans="2:47" x14ac:dyDescent="0.3">
      <c r="B869" s="6">
        <f t="shared" si="165"/>
        <v>2014</v>
      </c>
      <c r="C869" s="5">
        <v>41803</v>
      </c>
      <c r="D869" s="10">
        <v>1017.85</v>
      </c>
      <c r="E869" s="10">
        <f>VLOOKUP(C869,데이터!$N:$P,2,0)</f>
        <v>45.380050000000004</v>
      </c>
      <c r="F869" s="10">
        <f>VLOOKUP(C869,데이터!$N:$P,3,0)</f>
        <v>166.65440000000001</v>
      </c>
      <c r="H869" s="6">
        <f t="shared" si="171"/>
        <v>1.567696031743566</v>
      </c>
      <c r="I869" s="6">
        <f t="shared" si="166"/>
        <v>1.6340108440940835</v>
      </c>
      <c r="AM869" s="1">
        <f t="shared" si="167"/>
        <v>41803</v>
      </c>
      <c r="AN869" s="2">
        <f t="shared" si="168"/>
        <v>1017.85</v>
      </c>
      <c r="AO869" s="2">
        <f t="shared" si="169"/>
        <v>45.380050000000004</v>
      </c>
      <c r="AP869" s="2">
        <f t="shared" si="170"/>
        <v>166.65440000000001</v>
      </c>
      <c r="AR869" s="40">
        <f t="shared" si="172"/>
        <v>6.6054807367688095E-3</v>
      </c>
      <c r="AS869" s="40">
        <f t="shared" si="173"/>
        <v>3.0484887260087135E-3</v>
      </c>
      <c r="AU869" s="42">
        <f t="shared" si="174"/>
        <v>1.2652192164611152E-5</v>
      </c>
    </row>
    <row r="870" spans="2:47" x14ac:dyDescent="0.3">
      <c r="B870" s="6">
        <f t="shared" si="165"/>
        <v>2014</v>
      </c>
      <c r="C870" s="5">
        <v>41806</v>
      </c>
      <c r="D870" s="10">
        <v>1019.9</v>
      </c>
      <c r="E870" s="10">
        <f>VLOOKUP(C870,데이터!$N:$P,2,0)</f>
        <v>45.500875000000001</v>
      </c>
      <c r="F870" s="10">
        <f>VLOOKUP(C870,데이터!$N:$P,3,0)</f>
        <v>166.79169999999999</v>
      </c>
      <c r="H870" s="6">
        <f t="shared" si="171"/>
        <v>1.5718700437386037</v>
      </c>
      <c r="I870" s="6">
        <f t="shared" si="166"/>
        <v>1.6353570413075631</v>
      </c>
      <c r="AM870" s="1">
        <f t="shared" si="167"/>
        <v>41806</v>
      </c>
      <c r="AN870" s="2">
        <f t="shared" si="168"/>
        <v>1019.9</v>
      </c>
      <c r="AO870" s="2">
        <f t="shared" si="169"/>
        <v>45.500875000000001</v>
      </c>
      <c r="AP870" s="2">
        <f t="shared" si="170"/>
        <v>166.79169999999999</v>
      </c>
      <c r="AR870" s="40">
        <f t="shared" si="172"/>
        <v>2.6625135935283151E-3</v>
      </c>
      <c r="AS870" s="40">
        <f t="shared" si="173"/>
        <v>8.2386063614281468E-4</v>
      </c>
      <c r="AU870" s="42">
        <f t="shared" si="174"/>
        <v>3.3806446977024467E-6</v>
      </c>
    </row>
    <row r="871" spans="2:47" x14ac:dyDescent="0.3">
      <c r="B871" s="6">
        <f t="shared" si="165"/>
        <v>2014</v>
      </c>
      <c r="C871" s="5">
        <v>41807</v>
      </c>
      <c r="D871" s="10">
        <v>1021.85</v>
      </c>
      <c r="E871" s="10">
        <f>VLOOKUP(C871,데이터!$N:$P,2,0)</f>
        <v>45.726759999999999</v>
      </c>
      <c r="F871" s="10">
        <f>VLOOKUP(C871,데이터!$N:$P,3,0)</f>
        <v>167.25530000000001</v>
      </c>
      <c r="H871" s="6">
        <f t="shared" si="171"/>
        <v>1.5796734511418655</v>
      </c>
      <c r="I871" s="6">
        <f t="shared" si="166"/>
        <v>1.6399025404202301</v>
      </c>
      <c r="AM871" s="1">
        <f t="shared" si="167"/>
        <v>41807</v>
      </c>
      <c r="AN871" s="2">
        <f t="shared" si="168"/>
        <v>1021.85</v>
      </c>
      <c r="AO871" s="2">
        <f t="shared" si="169"/>
        <v>45.726759999999999</v>
      </c>
      <c r="AP871" s="2">
        <f t="shared" si="170"/>
        <v>167.25530000000001</v>
      </c>
      <c r="AR871" s="40">
        <f t="shared" si="172"/>
        <v>4.9644100250818557E-3</v>
      </c>
      <c r="AS871" s="40">
        <f t="shared" si="173"/>
        <v>2.7795148079912124E-3</v>
      </c>
      <c r="AU871" s="42">
        <f t="shared" si="174"/>
        <v>4.7737671096655688E-6</v>
      </c>
    </row>
    <row r="872" spans="2:47" x14ac:dyDescent="0.3">
      <c r="B872" s="6">
        <f t="shared" si="165"/>
        <v>2014</v>
      </c>
      <c r="C872" s="5">
        <v>41808</v>
      </c>
      <c r="D872" s="10">
        <v>1022.45</v>
      </c>
      <c r="E872" s="10">
        <f>VLOOKUP(C872,데이터!$N:$P,2,0)</f>
        <v>45.946984999999998</v>
      </c>
      <c r="F872" s="10">
        <f>VLOOKUP(C872,데이터!$N:$P,3,0)</f>
        <v>168.4786</v>
      </c>
      <c r="H872" s="6">
        <f t="shared" si="171"/>
        <v>1.5872813285811969</v>
      </c>
      <c r="I872" s="6">
        <f t="shared" si="166"/>
        <v>1.6518967359865055</v>
      </c>
      <c r="AM872" s="1">
        <f t="shared" si="167"/>
        <v>41808</v>
      </c>
      <c r="AN872" s="2">
        <f t="shared" si="168"/>
        <v>1022.45</v>
      </c>
      <c r="AO872" s="2">
        <f t="shared" si="169"/>
        <v>45.946984999999998</v>
      </c>
      <c r="AP872" s="2">
        <f t="shared" si="170"/>
        <v>168.4786</v>
      </c>
      <c r="AR872" s="40">
        <f t="shared" si="172"/>
        <v>4.8161076796169322E-3</v>
      </c>
      <c r="AS872" s="40">
        <f t="shared" si="173"/>
        <v>7.3139685259600018E-3</v>
      </c>
      <c r="AU872" s="42">
        <f t="shared" si="174"/>
        <v>6.2393088076937157E-6</v>
      </c>
    </row>
    <row r="873" spans="2:47" x14ac:dyDescent="0.3">
      <c r="B873" s="6">
        <f t="shared" si="165"/>
        <v>2014</v>
      </c>
      <c r="C873" s="5">
        <v>41809</v>
      </c>
      <c r="D873" s="10">
        <v>1018.75</v>
      </c>
      <c r="E873" s="10">
        <f>VLOOKUP(C873,데이터!$N:$P,2,0)</f>
        <v>45.920810000000003</v>
      </c>
      <c r="F873" s="10">
        <f>VLOOKUP(C873,데이터!$N:$P,3,0)</f>
        <v>168.67179999999999</v>
      </c>
      <c r="H873" s="6">
        <f t="shared" si="171"/>
        <v>1.5863770888628432</v>
      </c>
      <c r="I873" s="6">
        <f t="shared" si="166"/>
        <v>1.65379102077634</v>
      </c>
      <c r="AM873" s="1">
        <f t="shared" si="167"/>
        <v>41809</v>
      </c>
      <c r="AN873" s="2">
        <f t="shared" si="168"/>
        <v>1018.75</v>
      </c>
      <c r="AO873" s="2">
        <f t="shared" si="169"/>
        <v>45.920810000000003</v>
      </c>
      <c r="AP873" s="2">
        <f t="shared" si="170"/>
        <v>168.67179999999999</v>
      </c>
      <c r="AR873" s="40">
        <f t="shared" si="172"/>
        <v>-5.6967829336340703E-4</v>
      </c>
      <c r="AS873" s="40">
        <f t="shared" si="173"/>
        <v>1.1467331756080945E-3</v>
      </c>
      <c r="AU873" s="42">
        <f t="shared" si="174"/>
        <v>2.9460683308169079E-6</v>
      </c>
    </row>
    <row r="874" spans="2:47" x14ac:dyDescent="0.3">
      <c r="B874" s="6">
        <f t="shared" si="165"/>
        <v>2014</v>
      </c>
      <c r="C874" s="5">
        <v>41810</v>
      </c>
      <c r="D874" s="10">
        <v>1020.65</v>
      </c>
      <c r="E874" s="10">
        <f>VLOOKUP(C874,데이터!$N:$P,2,0)</f>
        <v>46.023579999999995</v>
      </c>
      <c r="F874" s="10">
        <f>VLOOKUP(C874,데이터!$N:$P,3,0)</f>
        <v>169.01390000000001</v>
      </c>
      <c r="H874" s="6">
        <f t="shared" si="171"/>
        <v>1.589927374091314</v>
      </c>
      <c r="I874" s="6">
        <f t="shared" si="166"/>
        <v>1.657145238305338</v>
      </c>
      <c r="AM874" s="1">
        <f t="shared" si="167"/>
        <v>41810</v>
      </c>
      <c r="AN874" s="2">
        <f t="shared" si="168"/>
        <v>1020.65</v>
      </c>
      <c r="AO874" s="2">
        <f t="shared" si="169"/>
        <v>46.023579999999995</v>
      </c>
      <c r="AP874" s="2">
        <f t="shared" si="170"/>
        <v>169.01390000000001</v>
      </c>
      <c r="AR874" s="40">
        <f t="shared" si="172"/>
        <v>2.2379831714638421E-3</v>
      </c>
      <c r="AS874" s="40">
        <f t="shared" si="173"/>
        <v>2.028199141765441E-3</v>
      </c>
      <c r="AU874" s="42">
        <f t="shared" si="174"/>
        <v>4.4009339116499607E-8</v>
      </c>
    </row>
    <row r="875" spans="2:47" x14ac:dyDescent="0.3">
      <c r="B875" s="6">
        <f t="shared" si="165"/>
        <v>2014</v>
      </c>
      <c r="C875" s="5">
        <v>41813</v>
      </c>
      <c r="D875" s="10">
        <v>1018.55</v>
      </c>
      <c r="E875" s="10">
        <f>VLOOKUP(C875,데이터!$N:$P,2,0)</f>
        <v>46.056945000000006</v>
      </c>
      <c r="F875" s="10">
        <f>VLOOKUP(C875,데이터!$N:$P,3,0)</f>
        <v>168.9622</v>
      </c>
      <c r="H875" s="6">
        <f t="shared" si="171"/>
        <v>1.5910799990465343</v>
      </c>
      <c r="I875" s="6">
        <f t="shared" si="166"/>
        <v>1.6566383308331099</v>
      </c>
      <c r="AM875" s="1">
        <f t="shared" si="167"/>
        <v>41813</v>
      </c>
      <c r="AN875" s="2">
        <f t="shared" si="168"/>
        <v>1018.55</v>
      </c>
      <c r="AO875" s="2">
        <f t="shared" si="169"/>
        <v>46.056945000000006</v>
      </c>
      <c r="AP875" s="2">
        <f t="shared" si="170"/>
        <v>168.9622</v>
      </c>
      <c r="AR875" s="40">
        <f t="shared" si="172"/>
        <v>7.2495446899201177E-4</v>
      </c>
      <c r="AS875" s="40">
        <f t="shared" si="173"/>
        <v>-3.058920005988286E-4</v>
      </c>
      <c r="AU875" s="42">
        <f t="shared" si="174"/>
        <v>1.0626444438678994E-6</v>
      </c>
    </row>
    <row r="876" spans="2:47" x14ac:dyDescent="0.3">
      <c r="B876" s="6">
        <f t="shared" si="165"/>
        <v>2014</v>
      </c>
      <c r="C876" s="5">
        <v>41814</v>
      </c>
      <c r="D876" s="10">
        <v>1018.4</v>
      </c>
      <c r="E876" s="10">
        <f>VLOOKUP(C876,데이터!$N:$P,2,0)</f>
        <v>45.750864999999997</v>
      </c>
      <c r="F876" s="10">
        <f>VLOOKUP(C876,데이터!$N:$P,3,0)</f>
        <v>167.9443</v>
      </c>
      <c r="H876" s="6">
        <f t="shared" si="171"/>
        <v>1.5805061807850718</v>
      </c>
      <c r="I876" s="6">
        <f t="shared" si="166"/>
        <v>1.6466580384543705</v>
      </c>
      <c r="AM876" s="1">
        <f t="shared" si="167"/>
        <v>41814</v>
      </c>
      <c r="AN876" s="2">
        <f t="shared" si="168"/>
        <v>1018.4</v>
      </c>
      <c r="AO876" s="2">
        <f t="shared" si="169"/>
        <v>45.750864999999997</v>
      </c>
      <c r="AP876" s="2">
        <f t="shared" si="170"/>
        <v>167.9443</v>
      </c>
      <c r="AR876" s="40">
        <f t="shared" si="172"/>
        <v>-6.6456861174792881E-3</v>
      </c>
      <c r="AS876" s="40">
        <f t="shared" si="173"/>
        <v>-6.024424397883088E-3</v>
      </c>
      <c r="AU876" s="42">
        <f t="shared" si="174"/>
        <v>3.8596612423562744E-7</v>
      </c>
    </row>
    <row r="877" spans="2:47" x14ac:dyDescent="0.3">
      <c r="B877" s="6">
        <f t="shared" si="165"/>
        <v>2014</v>
      </c>
      <c r="C877" s="5">
        <v>41815</v>
      </c>
      <c r="D877" s="10">
        <v>1020.95</v>
      </c>
      <c r="E877" s="10">
        <f>VLOOKUP(C877,데이터!$N:$P,2,0)</f>
        <v>46.077604999999998</v>
      </c>
      <c r="F877" s="10">
        <f>VLOOKUP(C877,데이터!$N:$P,3,0)</f>
        <v>168.70339999999999</v>
      </c>
      <c r="H877" s="6">
        <f t="shared" si="171"/>
        <v>1.5917937179608108</v>
      </c>
      <c r="I877" s="6">
        <f t="shared" si="166"/>
        <v>1.6541008520359608</v>
      </c>
      <c r="AM877" s="1">
        <f t="shared" si="167"/>
        <v>41815</v>
      </c>
      <c r="AN877" s="2">
        <f t="shared" si="168"/>
        <v>1020.95</v>
      </c>
      <c r="AO877" s="2">
        <f t="shared" si="169"/>
        <v>46.077604999999998</v>
      </c>
      <c r="AP877" s="2">
        <f t="shared" si="170"/>
        <v>168.70339999999999</v>
      </c>
      <c r="AR877" s="40">
        <f t="shared" si="172"/>
        <v>7.141722894201008E-3</v>
      </c>
      <c r="AS877" s="40">
        <f t="shared" si="173"/>
        <v>4.5199509599311849E-3</v>
      </c>
      <c r="AU877" s="42">
        <f t="shared" si="174"/>
        <v>6.8736880753249294E-6</v>
      </c>
    </row>
    <row r="878" spans="2:47" x14ac:dyDescent="0.3">
      <c r="B878" s="6">
        <f t="shared" si="165"/>
        <v>2014</v>
      </c>
      <c r="C878" s="5">
        <v>41816</v>
      </c>
      <c r="D878" s="10">
        <v>1016.3</v>
      </c>
      <c r="E878" s="10">
        <f>VLOOKUP(C878,데이터!$N:$P,2,0)</f>
        <v>46.013089999999998</v>
      </c>
      <c r="F878" s="10">
        <f>VLOOKUP(C878,데이터!$N:$P,3,0)</f>
        <v>168.58260000000001</v>
      </c>
      <c r="H878" s="6">
        <f t="shared" si="171"/>
        <v>1.5895649872853721</v>
      </c>
      <c r="I878" s="6">
        <f t="shared" si="166"/>
        <v>1.6529164338029798</v>
      </c>
      <c r="AM878" s="1">
        <f t="shared" si="167"/>
        <v>41816</v>
      </c>
      <c r="AN878" s="2">
        <f t="shared" si="168"/>
        <v>1016.3</v>
      </c>
      <c r="AO878" s="2">
        <f t="shared" si="169"/>
        <v>46.013089999999998</v>
      </c>
      <c r="AP878" s="2">
        <f t="shared" si="170"/>
        <v>168.58260000000001</v>
      </c>
      <c r="AR878" s="40">
        <f t="shared" si="172"/>
        <v>-1.4001378760897243E-3</v>
      </c>
      <c r="AS878" s="40">
        <f t="shared" si="173"/>
        <v>-7.1604958761928295E-4</v>
      </c>
      <c r="AU878" s="42">
        <f t="shared" si="174"/>
        <v>4.6797678642241779E-7</v>
      </c>
    </row>
    <row r="879" spans="2:47" x14ac:dyDescent="0.3">
      <c r="B879" s="6">
        <f t="shared" si="165"/>
        <v>2014</v>
      </c>
      <c r="C879" s="5">
        <v>41817</v>
      </c>
      <c r="D879" s="10">
        <v>1013.55</v>
      </c>
      <c r="E879" s="10">
        <f>VLOOKUP(C879,데이터!$N:$P,2,0)</f>
        <v>46.102395000000001</v>
      </c>
      <c r="F879" s="10">
        <f>VLOOKUP(C879,데이터!$N:$P,3,0)</f>
        <v>168.91040000000001</v>
      </c>
      <c r="H879" s="6">
        <f t="shared" si="171"/>
        <v>1.5926501115660827</v>
      </c>
      <c r="I879" s="6">
        <f t="shared" si="166"/>
        <v>1.6561304428822123</v>
      </c>
      <c r="AM879" s="1">
        <f t="shared" si="167"/>
        <v>41817</v>
      </c>
      <c r="AN879" s="2">
        <f t="shared" si="168"/>
        <v>1013.55</v>
      </c>
      <c r="AO879" s="2">
        <f t="shared" si="169"/>
        <v>46.102395000000001</v>
      </c>
      <c r="AP879" s="2">
        <f t="shared" si="170"/>
        <v>168.91040000000001</v>
      </c>
      <c r="AR879" s="40">
        <f t="shared" si="172"/>
        <v>1.9408607420192681E-3</v>
      </c>
      <c r="AS879" s="40">
        <f t="shared" si="173"/>
        <v>1.9444474103496034E-3</v>
      </c>
      <c r="AU879" s="42">
        <f t="shared" si="174"/>
        <v>1.286418971183082E-11</v>
      </c>
    </row>
    <row r="880" spans="2:47" x14ac:dyDescent="0.3">
      <c r="B880" s="6">
        <f t="shared" si="165"/>
        <v>2014</v>
      </c>
      <c r="C880" s="5">
        <v>41820</v>
      </c>
      <c r="D880" s="10">
        <v>1011.85</v>
      </c>
      <c r="E880" s="10">
        <f>VLOOKUP(C880,데이터!$N:$P,2,0)</f>
        <v>46.208354999999997</v>
      </c>
      <c r="F880" s="10">
        <f>VLOOKUP(C880,데이터!$N:$P,3,0)</f>
        <v>168.82409999999999</v>
      </c>
      <c r="H880" s="6">
        <f t="shared" si="171"/>
        <v>1.5963105983113275</v>
      </c>
      <c r="I880" s="6">
        <f t="shared" si="166"/>
        <v>1.6552842897902726</v>
      </c>
      <c r="AM880" s="1">
        <f t="shared" si="167"/>
        <v>41820</v>
      </c>
      <c r="AN880" s="2">
        <f t="shared" si="168"/>
        <v>1011.85</v>
      </c>
      <c r="AO880" s="2">
        <f t="shared" si="169"/>
        <v>46.208354999999997</v>
      </c>
      <c r="AP880" s="2">
        <f t="shared" si="170"/>
        <v>168.82409999999999</v>
      </c>
      <c r="AR880" s="40">
        <f t="shared" si="172"/>
        <v>2.2983621566732282E-3</v>
      </c>
      <c r="AS880" s="40">
        <f t="shared" si="173"/>
        <v>-5.1092176680667123E-4</v>
      </c>
      <c r="AU880" s="42">
        <f t="shared" si="174"/>
        <v>7.8920761627226181E-6</v>
      </c>
    </row>
    <row r="881" spans="2:47" x14ac:dyDescent="0.3">
      <c r="B881" s="6">
        <f t="shared" si="165"/>
        <v>2014</v>
      </c>
      <c r="C881" s="5">
        <v>41821</v>
      </c>
      <c r="D881" s="10">
        <v>1011.6</v>
      </c>
      <c r="E881" s="10">
        <f>VLOOKUP(C881,데이터!$N:$P,2,0)</f>
        <v>46.720284999999997</v>
      </c>
      <c r="F881" s="10">
        <f>VLOOKUP(C881,데이터!$N:$P,3,0)</f>
        <v>169.95410000000001</v>
      </c>
      <c r="H881" s="6">
        <f t="shared" si="171"/>
        <v>1.6139956962680395</v>
      </c>
      <c r="I881" s="6">
        <f t="shared" si="166"/>
        <v>1.6663636987577308</v>
      </c>
      <c r="AM881" s="1">
        <f t="shared" si="167"/>
        <v>41821</v>
      </c>
      <c r="AN881" s="2">
        <f t="shared" si="168"/>
        <v>1011.6</v>
      </c>
      <c r="AO881" s="2">
        <f t="shared" si="169"/>
        <v>46.720284999999997</v>
      </c>
      <c r="AP881" s="2">
        <f t="shared" si="170"/>
        <v>169.95410000000001</v>
      </c>
      <c r="AR881" s="40">
        <f t="shared" si="172"/>
        <v>1.1078732406726077E-2</v>
      </c>
      <c r="AS881" s="40">
        <f t="shared" si="173"/>
        <v>6.693357168793046E-3</v>
      </c>
      <c r="AU881" s="42">
        <f t="shared" si="174"/>
        <v>1.9231515977476192E-5</v>
      </c>
    </row>
    <row r="882" spans="2:47" x14ac:dyDescent="0.3">
      <c r="B882" s="6">
        <f t="shared" si="165"/>
        <v>2014</v>
      </c>
      <c r="C882" s="5">
        <v>41822</v>
      </c>
      <c r="D882" s="10">
        <v>1009.2</v>
      </c>
      <c r="E882" s="10">
        <f>VLOOKUP(C882,데이터!$N:$P,2,0)</f>
        <v>46.779579999999996</v>
      </c>
      <c r="F882" s="10">
        <f>VLOOKUP(C882,데이터!$N:$P,3,0)</f>
        <v>170.1266</v>
      </c>
      <c r="H882" s="6">
        <f t="shared" si="171"/>
        <v>1.6160440971887575</v>
      </c>
      <c r="I882" s="6">
        <f t="shared" si="166"/>
        <v>1.6680550244629402</v>
      </c>
      <c r="AM882" s="1">
        <f t="shared" si="167"/>
        <v>41822</v>
      </c>
      <c r="AN882" s="2">
        <f t="shared" si="168"/>
        <v>1009.2</v>
      </c>
      <c r="AO882" s="2">
        <f t="shared" si="169"/>
        <v>46.779579999999996</v>
      </c>
      <c r="AP882" s="2">
        <f t="shared" si="170"/>
        <v>170.1266</v>
      </c>
      <c r="AR882" s="40">
        <f t="shared" si="172"/>
        <v>1.2691489360563413E-3</v>
      </c>
      <c r="AS882" s="40">
        <f t="shared" si="173"/>
        <v>1.0149799269332238E-3</v>
      </c>
      <c r="AU882" s="42">
        <f t="shared" si="174"/>
        <v>6.4601885198627365E-8</v>
      </c>
    </row>
    <row r="883" spans="2:47" x14ac:dyDescent="0.3">
      <c r="B883" s="6">
        <f t="shared" si="165"/>
        <v>2014</v>
      </c>
      <c r="C883" s="5">
        <v>41823</v>
      </c>
      <c r="D883" s="10">
        <v>1008.55</v>
      </c>
      <c r="E883" s="10">
        <f>VLOOKUP(C883,데이터!$N:$P,2,0)</f>
        <v>47.034515000000006</v>
      </c>
      <c r="F883" s="10">
        <f>VLOOKUP(C883,데이터!$N:$P,3,0)</f>
        <v>170.9633</v>
      </c>
      <c r="H883" s="6">
        <f t="shared" si="171"/>
        <v>1.6248510638591902</v>
      </c>
      <c r="I883" s="6">
        <f t="shared" si="166"/>
        <v>1.6762586894922076</v>
      </c>
      <c r="AM883" s="1">
        <f t="shared" si="167"/>
        <v>41823</v>
      </c>
      <c r="AN883" s="2">
        <f t="shared" si="168"/>
        <v>1008.55</v>
      </c>
      <c r="AO883" s="2">
        <f t="shared" si="169"/>
        <v>47.034515000000006</v>
      </c>
      <c r="AP883" s="2">
        <f t="shared" si="170"/>
        <v>170.9633</v>
      </c>
      <c r="AR883" s="40">
        <f t="shared" si="172"/>
        <v>5.4497069020289501E-3</v>
      </c>
      <c r="AS883" s="40">
        <f t="shared" si="173"/>
        <v>4.9181021662692004E-3</v>
      </c>
      <c r="AU883" s="42">
        <f t="shared" si="174"/>
        <v>2.8260359508219334E-7</v>
      </c>
    </row>
    <row r="884" spans="2:47" x14ac:dyDescent="0.3">
      <c r="B884" s="6">
        <f t="shared" si="165"/>
        <v>2014</v>
      </c>
      <c r="C884" s="5">
        <v>41827</v>
      </c>
      <c r="D884" s="10">
        <v>1010.65</v>
      </c>
      <c r="E884" s="10">
        <f>VLOOKUP(C884,데이터!$N:$P,2,0)</f>
        <v>46.660589999999999</v>
      </c>
      <c r="F884" s="10">
        <f>VLOOKUP(C884,데이터!$N:$P,3,0)</f>
        <v>170.3682</v>
      </c>
      <c r="H884" s="6">
        <f t="shared" si="171"/>
        <v>1.6119334769753122</v>
      </c>
      <c r="I884" s="6">
        <f t="shared" si="166"/>
        <v>1.670423860928903</v>
      </c>
      <c r="AM884" s="1">
        <f t="shared" si="167"/>
        <v>41827</v>
      </c>
      <c r="AN884" s="2">
        <f t="shared" si="168"/>
        <v>1010.65</v>
      </c>
      <c r="AO884" s="2">
        <f t="shared" si="169"/>
        <v>46.660589999999999</v>
      </c>
      <c r="AP884" s="2">
        <f t="shared" si="170"/>
        <v>170.3682</v>
      </c>
      <c r="AR884" s="40">
        <f t="shared" si="172"/>
        <v>-7.9500128788403401E-3</v>
      </c>
      <c r="AS884" s="40">
        <f t="shared" si="173"/>
        <v>-3.4808640216935638E-3</v>
      </c>
      <c r="AU884" s="42">
        <f t="shared" si="174"/>
        <v>1.9973291507336336E-5</v>
      </c>
    </row>
    <row r="885" spans="2:47" x14ac:dyDescent="0.3">
      <c r="B885" s="6">
        <f t="shared" si="165"/>
        <v>2014</v>
      </c>
      <c r="C885" s="5">
        <v>41828</v>
      </c>
      <c r="D885" s="10">
        <v>1011.85</v>
      </c>
      <c r="E885" s="10">
        <f>VLOOKUP(C885,데이터!$N:$P,2,0)</f>
        <v>46.09657</v>
      </c>
      <c r="F885" s="10">
        <f>VLOOKUP(C885,데이터!$N:$P,3,0)</f>
        <v>169.27269999999999</v>
      </c>
      <c r="H885" s="6">
        <f t="shared" si="171"/>
        <v>1.5924488815236986</v>
      </c>
      <c r="I885" s="6">
        <f t="shared" si="166"/>
        <v>1.6596827171024868</v>
      </c>
      <c r="AM885" s="1">
        <f t="shared" si="167"/>
        <v>41828</v>
      </c>
      <c r="AN885" s="2">
        <f t="shared" si="168"/>
        <v>1011.85</v>
      </c>
      <c r="AO885" s="2">
        <f t="shared" si="169"/>
        <v>46.09657</v>
      </c>
      <c r="AP885" s="2">
        <f t="shared" si="170"/>
        <v>169.27269999999999</v>
      </c>
      <c r="AR885" s="40">
        <f t="shared" si="172"/>
        <v>-1.2087716850558428E-2</v>
      </c>
      <c r="AS885" s="40">
        <f t="shared" si="173"/>
        <v>-6.4301906106891682E-3</v>
      </c>
      <c r="AU885" s="42">
        <f t="shared" si="174"/>
        <v>3.20076031548092E-5</v>
      </c>
    </row>
    <row r="886" spans="2:47" x14ac:dyDescent="0.3">
      <c r="B886" s="6">
        <f t="shared" si="165"/>
        <v>2014</v>
      </c>
      <c r="C886" s="5">
        <v>41829</v>
      </c>
      <c r="D886" s="10">
        <v>1012.15</v>
      </c>
      <c r="E886" s="10">
        <f>VLOOKUP(C886,데이터!$N:$P,2,0)</f>
        <v>46.359129999999993</v>
      </c>
      <c r="F886" s="10">
        <f>VLOOKUP(C886,데이터!$N:$P,3,0)</f>
        <v>170.0318</v>
      </c>
      <c r="H886" s="6">
        <f t="shared" si="171"/>
        <v>1.6015192609105564</v>
      </c>
      <c r="I886" s="6">
        <f t="shared" si="166"/>
        <v>1.6671255306840775</v>
      </c>
      <c r="AM886" s="1">
        <f t="shared" si="167"/>
        <v>41829</v>
      </c>
      <c r="AN886" s="2">
        <f t="shared" si="168"/>
        <v>1012.15</v>
      </c>
      <c r="AO886" s="2">
        <f t="shared" si="169"/>
        <v>46.359129999999993</v>
      </c>
      <c r="AP886" s="2">
        <f t="shared" si="170"/>
        <v>170.0318</v>
      </c>
      <c r="AR886" s="40">
        <f t="shared" si="172"/>
        <v>5.6958684778496416E-3</v>
      </c>
      <c r="AS886" s="40">
        <f t="shared" si="173"/>
        <v>4.4844797773062606E-3</v>
      </c>
      <c r="AU886" s="42">
        <f t="shared" si="174"/>
        <v>1.4674625838041812E-6</v>
      </c>
    </row>
    <row r="887" spans="2:47" x14ac:dyDescent="0.3">
      <c r="B887" s="6">
        <f t="shared" si="165"/>
        <v>2014</v>
      </c>
      <c r="C887" s="5">
        <v>41830</v>
      </c>
      <c r="D887" s="10">
        <v>1013.45</v>
      </c>
      <c r="E887" s="10">
        <f>VLOOKUP(C887,데이터!$N:$P,2,0)</f>
        <v>46.133794999999999</v>
      </c>
      <c r="F887" s="10">
        <f>VLOOKUP(C887,데이터!$N:$P,3,0)</f>
        <v>169.35890000000001</v>
      </c>
      <c r="H887" s="6">
        <f t="shared" si="171"/>
        <v>1.5937348537688074</v>
      </c>
      <c r="I887" s="6">
        <f t="shared" si="166"/>
        <v>1.6605278897157569</v>
      </c>
      <c r="AM887" s="1">
        <f t="shared" si="167"/>
        <v>41830</v>
      </c>
      <c r="AN887" s="2">
        <f t="shared" si="168"/>
        <v>1013.45</v>
      </c>
      <c r="AO887" s="2">
        <f t="shared" si="169"/>
        <v>46.133794999999999</v>
      </c>
      <c r="AP887" s="2">
        <f t="shared" si="170"/>
        <v>169.35890000000001</v>
      </c>
      <c r="AR887" s="40">
        <f t="shared" si="172"/>
        <v>-4.8606391017258499E-3</v>
      </c>
      <c r="AS887" s="40">
        <f t="shared" si="173"/>
        <v>-3.9574950097569506E-3</v>
      </c>
      <c r="AU887" s="42">
        <f t="shared" si="174"/>
        <v>8.1566925085832774E-7</v>
      </c>
    </row>
    <row r="888" spans="2:47" x14ac:dyDescent="0.3">
      <c r="B888" s="6">
        <f t="shared" si="165"/>
        <v>2014</v>
      </c>
      <c r="C888" s="5">
        <v>41831</v>
      </c>
      <c r="D888" s="10">
        <v>1018.85</v>
      </c>
      <c r="E888" s="10">
        <f>VLOOKUP(C888,데이터!$N:$P,2,0)</f>
        <v>46.238915000000006</v>
      </c>
      <c r="F888" s="10">
        <f>VLOOKUP(C888,데이터!$N:$P,3,0)</f>
        <v>169.59180000000001</v>
      </c>
      <c r="H888" s="6">
        <f t="shared" si="171"/>
        <v>1.5973663219328331</v>
      </c>
      <c r="I888" s="6">
        <f t="shared" si="166"/>
        <v>1.6628114245374568</v>
      </c>
      <c r="AM888" s="1">
        <f t="shared" si="167"/>
        <v>41831</v>
      </c>
      <c r="AN888" s="2">
        <f t="shared" si="168"/>
        <v>1018.85</v>
      </c>
      <c r="AO888" s="2">
        <f t="shared" si="169"/>
        <v>46.238915000000006</v>
      </c>
      <c r="AP888" s="2">
        <f t="shared" si="170"/>
        <v>169.59180000000001</v>
      </c>
      <c r="AR888" s="40">
        <f t="shared" si="172"/>
        <v>2.2785899144002197E-3</v>
      </c>
      <c r="AS888" s="40">
        <f t="shared" si="173"/>
        <v>1.3751860693473894E-3</v>
      </c>
      <c r="AU888" s="42">
        <f t="shared" si="174"/>
        <v>8.161385072562383E-7</v>
      </c>
    </row>
    <row r="889" spans="2:47" x14ac:dyDescent="0.3">
      <c r="B889" s="6">
        <f t="shared" si="165"/>
        <v>2014</v>
      </c>
      <c r="C889" s="5">
        <v>41834</v>
      </c>
      <c r="D889" s="10">
        <v>1018.33</v>
      </c>
      <c r="E889" s="10">
        <f>VLOOKUP(C889,데이터!$N:$P,2,0)</f>
        <v>46.543764999999993</v>
      </c>
      <c r="F889" s="10">
        <f>VLOOKUP(C889,데이터!$N:$P,3,0)</f>
        <v>170.44579999999999</v>
      </c>
      <c r="H889" s="6">
        <f t="shared" si="171"/>
        <v>1.6078976487003667</v>
      </c>
      <c r="I889" s="6">
        <f t="shared" si="166"/>
        <v>1.6711847123765795</v>
      </c>
      <c r="AM889" s="1">
        <f t="shared" si="167"/>
        <v>41834</v>
      </c>
      <c r="AN889" s="2">
        <f t="shared" si="168"/>
        <v>1018.33</v>
      </c>
      <c r="AO889" s="2">
        <f t="shared" si="169"/>
        <v>46.543764999999993</v>
      </c>
      <c r="AP889" s="2">
        <f t="shared" si="170"/>
        <v>170.44579999999999</v>
      </c>
      <c r="AR889" s="40">
        <f t="shared" si="172"/>
        <v>6.5929315166670666E-3</v>
      </c>
      <c r="AS889" s="40">
        <f t="shared" si="173"/>
        <v>5.0356208260067259E-3</v>
      </c>
      <c r="AU889" s="42">
        <f t="shared" si="174"/>
        <v>2.4252165872449871E-6</v>
      </c>
    </row>
    <row r="890" spans="2:47" x14ac:dyDescent="0.3">
      <c r="B890" s="6">
        <f t="shared" si="165"/>
        <v>2014</v>
      </c>
      <c r="C890" s="5">
        <v>41835</v>
      </c>
      <c r="D890" s="10">
        <v>1027.3499999999999</v>
      </c>
      <c r="E890" s="10">
        <f>VLOOKUP(C890,데이터!$N:$P,2,0)</f>
        <v>46.403644999999997</v>
      </c>
      <c r="F890" s="10">
        <f>VLOOKUP(C890,데이터!$N:$P,3,0)</f>
        <v>170.1266</v>
      </c>
      <c r="H890" s="6">
        <f t="shared" si="171"/>
        <v>1.6030570729855338</v>
      </c>
      <c r="I890" s="6">
        <f t="shared" si="166"/>
        <v>1.6680550244629402</v>
      </c>
      <c r="AM890" s="1">
        <f t="shared" si="167"/>
        <v>41835</v>
      </c>
      <c r="AN890" s="2">
        <f t="shared" si="168"/>
        <v>1027.3499999999999</v>
      </c>
      <c r="AO890" s="2">
        <f t="shared" si="169"/>
        <v>46.403644999999997</v>
      </c>
      <c r="AP890" s="2">
        <f t="shared" si="170"/>
        <v>170.1266</v>
      </c>
      <c r="AR890" s="40">
        <f t="shared" si="172"/>
        <v>-3.0104999026184798E-3</v>
      </c>
      <c r="AS890" s="40">
        <f t="shared" si="173"/>
        <v>-1.8727360838459717E-3</v>
      </c>
      <c r="AU890" s="42">
        <f t="shared" si="174"/>
        <v>1.2945065073078006E-6</v>
      </c>
    </row>
    <row r="891" spans="2:47" x14ac:dyDescent="0.3">
      <c r="B891" s="6">
        <f t="shared" si="165"/>
        <v>2014</v>
      </c>
      <c r="C891" s="5">
        <v>41836</v>
      </c>
      <c r="D891" s="10">
        <v>1032.05</v>
      </c>
      <c r="E891" s="10">
        <f>VLOOKUP(C891,데이터!$N:$P,2,0)</f>
        <v>46.576819999999998</v>
      </c>
      <c r="F891" s="10">
        <f>VLOOKUP(C891,데이터!$N:$P,3,0)</f>
        <v>170.75630000000001</v>
      </c>
      <c r="H891" s="6">
        <f t="shared" si="171"/>
        <v>1.6090395644172795</v>
      </c>
      <c r="I891" s="6">
        <f t="shared" si="166"/>
        <v>1.6742290986459563</v>
      </c>
      <c r="AM891" s="1">
        <f t="shared" si="167"/>
        <v>41836</v>
      </c>
      <c r="AN891" s="2">
        <f t="shared" si="168"/>
        <v>1032.05</v>
      </c>
      <c r="AO891" s="2">
        <f t="shared" si="169"/>
        <v>46.576819999999998</v>
      </c>
      <c r="AP891" s="2">
        <f t="shared" si="170"/>
        <v>170.75630000000001</v>
      </c>
      <c r="AR891" s="40">
        <f t="shared" si="172"/>
        <v>3.7319266622266589E-3</v>
      </c>
      <c r="AS891" s="40">
        <f t="shared" si="173"/>
        <v>3.7013612215843761E-3</v>
      </c>
      <c r="AU891" s="42">
        <f t="shared" si="174"/>
        <v>9.3424616165691536E-10</v>
      </c>
    </row>
    <row r="892" spans="2:47" x14ac:dyDescent="0.3">
      <c r="B892" s="6">
        <f t="shared" si="165"/>
        <v>2014</v>
      </c>
      <c r="C892" s="5">
        <v>41837</v>
      </c>
      <c r="D892" s="10">
        <v>1029.2</v>
      </c>
      <c r="E892" s="10">
        <f>VLOOKUP(C892,데이터!$N:$P,2,0)</f>
        <v>45.874500000000005</v>
      </c>
      <c r="F892" s="10">
        <f>VLOOKUP(C892,데이터!$N:$P,3,0)</f>
        <v>168.81549999999999</v>
      </c>
      <c r="H892" s="6">
        <f t="shared" si="171"/>
        <v>1.584777266843475</v>
      </c>
      <c r="I892" s="6">
        <f t="shared" si="166"/>
        <v>1.6551999686246797</v>
      </c>
      <c r="AM892" s="1">
        <f t="shared" si="167"/>
        <v>41837</v>
      </c>
      <c r="AN892" s="2">
        <f t="shared" si="168"/>
        <v>1029.2</v>
      </c>
      <c r="AO892" s="2">
        <f t="shared" si="169"/>
        <v>45.874500000000005</v>
      </c>
      <c r="AP892" s="2">
        <f t="shared" si="170"/>
        <v>168.81549999999999</v>
      </c>
      <c r="AR892" s="40">
        <f t="shared" si="172"/>
        <v>-1.507874517839547E-2</v>
      </c>
      <c r="AS892" s="40">
        <f t="shared" si="173"/>
        <v>-1.1365905679614929E-2</v>
      </c>
      <c r="AU892" s="42">
        <f t="shared" si="174"/>
        <v>1.3785177143704933E-5</v>
      </c>
    </row>
    <row r="893" spans="2:47" x14ac:dyDescent="0.3">
      <c r="B893" s="6">
        <f t="shared" si="165"/>
        <v>2014</v>
      </c>
      <c r="C893" s="5">
        <v>41838</v>
      </c>
      <c r="D893" s="10">
        <v>1029.3</v>
      </c>
      <c r="E893" s="10">
        <f>VLOOKUP(C893,데이터!$N:$P,2,0)</f>
        <v>46.464964999999999</v>
      </c>
      <c r="F893" s="10">
        <f>VLOOKUP(C893,데이터!$N:$P,3,0)</f>
        <v>170.54060000000001</v>
      </c>
      <c r="H893" s="6">
        <f t="shared" si="171"/>
        <v>1.6051754294145486</v>
      </c>
      <c r="I893" s="6">
        <f t="shared" si="166"/>
        <v>1.6721142061554424</v>
      </c>
      <c r="AM893" s="1">
        <f t="shared" si="167"/>
        <v>41838</v>
      </c>
      <c r="AN893" s="2">
        <f t="shared" si="168"/>
        <v>1029.3</v>
      </c>
      <c r="AO893" s="2">
        <f t="shared" si="169"/>
        <v>46.464964999999999</v>
      </c>
      <c r="AP893" s="2">
        <f t="shared" si="170"/>
        <v>170.54060000000001</v>
      </c>
      <c r="AR893" s="40">
        <f t="shared" si="172"/>
        <v>1.2871311948903896E-2</v>
      </c>
      <c r="AS893" s="40">
        <f t="shared" si="173"/>
        <v>1.0218848387737012E-2</v>
      </c>
      <c r="AU893" s="42">
        <f t="shared" si="174"/>
        <v>7.0355629433181108E-6</v>
      </c>
    </row>
    <row r="894" spans="2:47" x14ac:dyDescent="0.3">
      <c r="B894" s="6">
        <f t="shared" si="165"/>
        <v>2014</v>
      </c>
      <c r="C894" s="5">
        <v>41841</v>
      </c>
      <c r="D894" s="10">
        <v>1026.9000000000001</v>
      </c>
      <c r="E894" s="10">
        <f>VLOOKUP(C894,데이터!$N:$P,2,0)</f>
        <v>46.476724999999995</v>
      </c>
      <c r="F894" s="10">
        <f>VLOOKUP(C894,데이터!$N:$P,3,0)</f>
        <v>170.22149999999999</v>
      </c>
      <c r="H894" s="6">
        <f t="shared" si="171"/>
        <v>1.60558168955162</v>
      </c>
      <c r="I894" s="6">
        <f t="shared" si="166"/>
        <v>1.6689854987204724</v>
      </c>
      <c r="AM894" s="1">
        <f t="shared" si="167"/>
        <v>41841</v>
      </c>
      <c r="AN894" s="2">
        <f t="shared" si="168"/>
        <v>1026.9000000000001</v>
      </c>
      <c r="AO894" s="2">
        <f t="shared" si="169"/>
        <v>46.476724999999995</v>
      </c>
      <c r="AP894" s="2">
        <f t="shared" si="170"/>
        <v>170.22149999999999</v>
      </c>
      <c r="AR894" s="40">
        <f t="shared" si="172"/>
        <v>2.5309391710504059E-4</v>
      </c>
      <c r="AS894" s="40">
        <f t="shared" si="173"/>
        <v>-1.8711086978703273E-3</v>
      </c>
      <c r="AU894" s="42">
        <f t="shared" si="174"/>
        <v>4.5122367494681907E-6</v>
      </c>
    </row>
    <row r="895" spans="2:47" x14ac:dyDescent="0.3">
      <c r="B895" s="6">
        <f t="shared" si="165"/>
        <v>2014</v>
      </c>
      <c r="C895" s="5">
        <v>41842</v>
      </c>
      <c r="D895" s="10">
        <v>1024.4000000000001</v>
      </c>
      <c r="E895" s="10">
        <f>VLOOKUP(C895,데이터!$N:$P,2,0)</f>
        <v>46.757705000000001</v>
      </c>
      <c r="F895" s="10">
        <f>VLOOKUP(C895,데이터!$N:$P,3,0)</f>
        <v>170.9633</v>
      </c>
      <c r="H895" s="6">
        <f t="shared" si="171"/>
        <v>1.6152884049695033</v>
      </c>
      <c r="I895" s="6">
        <f t="shared" si="166"/>
        <v>1.6762586894922071</v>
      </c>
      <c r="AM895" s="1">
        <f t="shared" si="167"/>
        <v>41842</v>
      </c>
      <c r="AN895" s="2">
        <f t="shared" si="168"/>
        <v>1024.4000000000001</v>
      </c>
      <c r="AO895" s="2">
        <f t="shared" si="169"/>
        <v>46.757705000000001</v>
      </c>
      <c r="AP895" s="2">
        <f t="shared" si="170"/>
        <v>170.9633</v>
      </c>
      <c r="AR895" s="40">
        <f t="shared" si="172"/>
        <v>6.045606698837025E-3</v>
      </c>
      <c r="AS895" s="40">
        <f t="shared" si="173"/>
        <v>4.3578513877506886E-3</v>
      </c>
      <c r="AU895" s="42">
        <f t="shared" si="174"/>
        <v>2.848517990100136E-6</v>
      </c>
    </row>
    <row r="896" spans="2:47" x14ac:dyDescent="0.3">
      <c r="B896" s="6">
        <f t="shared" si="165"/>
        <v>2014</v>
      </c>
      <c r="C896" s="5">
        <v>41843</v>
      </c>
      <c r="D896" s="10">
        <v>1023.75</v>
      </c>
      <c r="E896" s="10">
        <f>VLOOKUP(C896,데이터!$N:$P,2,0)</f>
        <v>46.663959999999989</v>
      </c>
      <c r="F896" s="10">
        <f>VLOOKUP(C896,데이터!$N:$P,3,0)</f>
        <v>171.34289999999999</v>
      </c>
      <c r="H896" s="6">
        <f t="shared" si="171"/>
        <v>1.6120498967594898</v>
      </c>
      <c r="I896" s="6">
        <f t="shared" si="166"/>
        <v>1.6799805865223369</v>
      </c>
      <c r="AM896" s="1">
        <f t="shared" si="167"/>
        <v>41843</v>
      </c>
      <c r="AN896" s="2">
        <f t="shared" si="168"/>
        <v>1023.75</v>
      </c>
      <c r="AO896" s="2">
        <f t="shared" si="169"/>
        <v>46.663959999999989</v>
      </c>
      <c r="AP896" s="2">
        <f t="shared" si="170"/>
        <v>171.34289999999999</v>
      </c>
      <c r="AR896" s="40">
        <f t="shared" si="172"/>
        <v>-2.0049102067779545E-3</v>
      </c>
      <c r="AS896" s="40">
        <f t="shared" si="173"/>
        <v>2.220359574247599E-3</v>
      </c>
      <c r="AU896" s="42">
        <f t="shared" si="174"/>
        <v>1.785290472244773E-5</v>
      </c>
    </row>
    <row r="897" spans="2:47" x14ac:dyDescent="0.3">
      <c r="B897" s="6">
        <f t="shared" si="165"/>
        <v>2014</v>
      </c>
      <c r="C897" s="5">
        <v>41844</v>
      </c>
      <c r="D897" s="10">
        <v>1028.7</v>
      </c>
      <c r="E897" s="10">
        <f>VLOOKUP(C897,데이터!$N:$P,2,0)</f>
        <v>46.650140000000007</v>
      </c>
      <c r="F897" s="10">
        <f>VLOOKUP(C897,데이터!$N:$P,3,0)</f>
        <v>171.35149999999999</v>
      </c>
      <c r="H897" s="6">
        <f t="shared" si="171"/>
        <v>1.6115724720065716</v>
      </c>
      <c r="I897" s="6">
        <f t="shared" si="166"/>
        <v>1.6800649076879302</v>
      </c>
      <c r="AM897" s="1">
        <f t="shared" si="167"/>
        <v>41844</v>
      </c>
      <c r="AN897" s="2">
        <f t="shared" si="168"/>
        <v>1028.7</v>
      </c>
      <c r="AO897" s="2">
        <f t="shared" si="169"/>
        <v>46.650140000000007</v>
      </c>
      <c r="AP897" s="2">
        <f t="shared" si="170"/>
        <v>171.35149999999999</v>
      </c>
      <c r="AR897" s="40">
        <f t="shared" si="172"/>
        <v>-2.9616003442445304E-4</v>
      </c>
      <c r="AS897" s="40">
        <f t="shared" si="173"/>
        <v>5.0191749993766521E-5</v>
      </c>
      <c r="AU897" s="42">
        <f t="shared" si="174"/>
        <v>1.1995955856968485E-7</v>
      </c>
    </row>
    <row r="898" spans="2:47" x14ac:dyDescent="0.3">
      <c r="B898" s="6">
        <f t="shared" ref="B898:B961" si="175">YEAR(C898)</f>
        <v>2014</v>
      </c>
      <c r="C898" s="5">
        <v>41845</v>
      </c>
      <c r="D898" s="10">
        <v>1026.05</v>
      </c>
      <c r="E898" s="10">
        <f>VLOOKUP(C898,데이터!$N:$P,2,0)</f>
        <v>46.158010000000004</v>
      </c>
      <c r="F898" s="10">
        <f>VLOOKUP(C898,데이터!$N:$P,3,0)</f>
        <v>170.54929999999999</v>
      </c>
      <c r="H898" s="6">
        <f t="shared" si="171"/>
        <v>1.5945713834643165</v>
      </c>
      <c r="I898" s="6">
        <f t="shared" si="166"/>
        <v>1.6721995077997047</v>
      </c>
      <c r="AM898" s="1">
        <f t="shared" si="167"/>
        <v>41845</v>
      </c>
      <c r="AN898" s="2">
        <f t="shared" si="168"/>
        <v>1026.05</v>
      </c>
      <c r="AO898" s="2">
        <f t="shared" si="169"/>
        <v>46.158010000000004</v>
      </c>
      <c r="AP898" s="2">
        <f t="shared" si="170"/>
        <v>170.54929999999999</v>
      </c>
      <c r="AR898" s="40">
        <f t="shared" si="172"/>
        <v>-1.0549378844307955E-2</v>
      </c>
      <c r="AS898" s="40">
        <f t="shared" si="173"/>
        <v>-4.6816047714784981E-3</v>
      </c>
      <c r="AU898" s="42">
        <f t="shared" si="174"/>
        <v>3.4430772569769593E-5</v>
      </c>
    </row>
    <row r="899" spans="2:47" x14ac:dyDescent="0.3">
      <c r="B899" s="6">
        <f t="shared" si="175"/>
        <v>2014</v>
      </c>
      <c r="C899" s="5">
        <v>41848</v>
      </c>
      <c r="D899" s="10">
        <v>1026.3</v>
      </c>
      <c r="E899" s="10">
        <f>VLOOKUP(C899,데이터!$N:$P,2,0)</f>
        <v>46.12012</v>
      </c>
      <c r="F899" s="10">
        <f>VLOOKUP(C899,데이터!$N:$P,3,0)</f>
        <v>170.6183</v>
      </c>
      <c r="H899" s="6">
        <f t="shared" si="171"/>
        <v>1.5932624381757421</v>
      </c>
      <c r="I899" s="6">
        <f t="shared" ref="I899:I962" si="176">I898*(F899/F898)</f>
        <v>1.6728760380817886</v>
      </c>
      <c r="AM899" s="1">
        <f t="shared" ref="AM899:AM962" si="177">C899</f>
        <v>41848</v>
      </c>
      <c r="AN899" s="2">
        <f t="shared" ref="AN899:AN962" si="178">D899</f>
        <v>1026.3</v>
      </c>
      <c r="AO899" s="2">
        <f t="shared" ref="AO899:AO962" si="179">E899</f>
        <v>46.12012</v>
      </c>
      <c r="AP899" s="2">
        <f t="shared" ref="AP899:AP962" si="180">F899</f>
        <v>170.6183</v>
      </c>
      <c r="AR899" s="40">
        <f t="shared" si="172"/>
        <v>-8.2087594330870761E-4</v>
      </c>
      <c r="AS899" s="40">
        <f t="shared" si="173"/>
        <v>4.0457509939950675E-4</v>
      </c>
      <c r="AU899" s="42">
        <f t="shared" si="174"/>
        <v>1.5017302580746499E-6</v>
      </c>
    </row>
    <row r="900" spans="2:47" x14ac:dyDescent="0.3">
      <c r="B900" s="6">
        <f t="shared" si="175"/>
        <v>2014</v>
      </c>
      <c r="C900" s="5">
        <v>41849</v>
      </c>
      <c r="D900" s="10">
        <v>1024.4000000000001</v>
      </c>
      <c r="E900" s="10">
        <f>VLOOKUP(C900,데이터!$N:$P,2,0)</f>
        <v>46.072580000000002</v>
      </c>
      <c r="F900" s="10">
        <f>VLOOKUP(C900,데이터!$N:$P,3,0)</f>
        <v>169.88509999999999</v>
      </c>
      <c r="H900" s="6">
        <f t="shared" ref="H900:H963" si="181">H899*(E900/E899)</f>
        <v>1.5916201246624453</v>
      </c>
      <c r="I900" s="6">
        <f t="shared" si="176"/>
        <v>1.6656871684756469</v>
      </c>
      <c r="AM900" s="1">
        <f t="shared" si="177"/>
        <v>41849</v>
      </c>
      <c r="AN900" s="2">
        <f t="shared" si="178"/>
        <v>1024.4000000000001</v>
      </c>
      <c r="AO900" s="2">
        <f t="shared" si="179"/>
        <v>46.072580000000002</v>
      </c>
      <c r="AP900" s="2">
        <f t="shared" si="180"/>
        <v>169.88509999999999</v>
      </c>
      <c r="AR900" s="40">
        <f t="shared" ref="AR900:AR963" si="182">AO900/AO899-1</f>
        <v>-1.0307865634346935E-3</v>
      </c>
      <c r="AS900" s="40">
        <f t="shared" ref="AS900:AS963" si="183">AP900/AP899-1</f>
        <v>-4.2973116013933499E-3</v>
      </c>
      <c r="AU900" s="42">
        <f t="shared" ref="AU900:AU963" si="184">(AR900-AS900)^2</f>
        <v>1.0670185823610801E-5</v>
      </c>
    </row>
    <row r="901" spans="2:47" x14ac:dyDescent="0.3">
      <c r="B901" s="6">
        <f t="shared" si="175"/>
        <v>2014</v>
      </c>
      <c r="C901" s="5">
        <v>41850</v>
      </c>
      <c r="D901" s="10">
        <v>1024.3</v>
      </c>
      <c r="E901" s="10">
        <f>VLOOKUP(C901,데이터!$N:$P,2,0)</f>
        <v>46.358350000000009</v>
      </c>
      <c r="F901" s="10">
        <f>VLOOKUP(C901,데이터!$N:$P,3,0)</f>
        <v>169.911</v>
      </c>
      <c r="H901" s="6">
        <f t="shared" si="181"/>
        <v>1.6014923150851392</v>
      </c>
      <c r="I901" s="6">
        <f t="shared" si="176"/>
        <v>1.6659411124510959</v>
      </c>
      <c r="AM901" s="1">
        <f t="shared" si="177"/>
        <v>41850</v>
      </c>
      <c r="AN901" s="2">
        <f t="shared" si="178"/>
        <v>1024.3</v>
      </c>
      <c r="AO901" s="2">
        <f t="shared" si="179"/>
        <v>46.358350000000009</v>
      </c>
      <c r="AP901" s="2">
        <f t="shared" si="180"/>
        <v>169.911</v>
      </c>
      <c r="AR901" s="40">
        <f t="shared" si="182"/>
        <v>6.2026046728880235E-3</v>
      </c>
      <c r="AS901" s="40">
        <f t="shared" si="183"/>
        <v>1.524559834853445E-4</v>
      </c>
      <c r="AU901" s="42">
        <f t="shared" si="184"/>
        <v>3.6604299163880955E-5</v>
      </c>
    </row>
    <row r="902" spans="2:47" x14ac:dyDescent="0.3">
      <c r="B902" s="6">
        <f t="shared" si="175"/>
        <v>2014</v>
      </c>
      <c r="C902" s="5">
        <v>41851</v>
      </c>
      <c r="D902" s="10">
        <v>1027.75</v>
      </c>
      <c r="E902" s="10">
        <f>VLOOKUP(C902,데이터!$N:$P,2,0)</f>
        <v>45.401274999999991</v>
      </c>
      <c r="F902" s="10">
        <f>VLOOKUP(C902,데이터!$N:$P,3,0)</f>
        <v>166.5556</v>
      </c>
      <c r="H902" s="6">
        <f t="shared" si="181"/>
        <v>1.5684292691083057</v>
      </c>
      <c r="I902" s="6">
        <f t="shared" si="176"/>
        <v>1.6330421311684338</v>
      </c>
      <c r="AM902" s="1">
        <f t="shared" si="177"/>
        <v>41851</v>
      </c>
      <c r="AN902" s="2">
        <f t="shared" si="178"/>
        <v>1027.75</v>
      </c>
      <c r="AO902" s="2">
        <f t="shared" si="179"/>
        <v>45.401274999999991</v>
      </c>
      <c r="AP902" s="2">
        <f t="shared" si="180"/>
        <v>166.5556</v>
      </c>
      <c r="AR902" s="40">
        <f t="shared" si="182"/>
        <v>-2.0645148069334152E-2</v>
      </c>
      <c r="AS902" s="40">
        <f t="shared" si="183"/>
        <v>-1.9747985710165894E-2</v>
      </c>
      <c r="AU902" s="42">
        <f t="shared" si="184"/>
        <v>8.0490029870835368E-7</v>
      </c>
    </row>
    <row r="903" spans="2:47" x14ac:dyDescent="0.3">
      <c r="B903" s="6">
        <f t="shared" si="175"/>
        <v>2014</v>
      </c>
      <c r="C903" s="5">
        <v>41852</v>
      </c>
      <c r="D903" s="10">
        <v>1037.05</v>
      </c>
      <c r="E903" s="10">
        <f>VLOOKUP(C903,데이터!$N:$P,2,0)</f>
        <v>45.317690000000006</v>
      </c>
      <c r="F903" s="10">
        <f>VLOOKUP(C903,데이터!$N:$P,3,0)</f>
        <v>166.04660000000001</v>
      </c>
      <c r="H903" s="6">
        <f t="shared" si="181"/>
        <v>1.5655417475473277</v>
      </c>
      <c r="I903" s="6">
        <f t="shared" si="176"/>
        <v>1.6280514947397295</v>
      </c>
      <c r="AM903" s="1">
        <f t="shared" si="177"/>
        <v>41852</v>
      </c>
      <c r="AN903" s="2">
        <f t="shared" si="178"/>
        <v>1037.05</v>
      </c>
      <c r="AO903" s="2">
        <f t="shared" si="179"/>
        <v>45.317690000000006</v>
      </c>
      <c r="AP903" s="2">
        <f t="shared" si="180"/>
        <v>166.04660000000001</v>
      </c>
      <c r="AR903" s="40">
        <f t="shared" si="182"/>
        <v>-1.8410275922864372E-3</v>
      </c>
      <c r="AS903" s="40">
        <f t="shared" si="183"/>
        <v>-3.0560365427519942E-3</v>
      </c>
      <c r="AU903" s="42">
        <f t="shared" si="184"/>
        <v>1.4762467497114143E-6</v>
      </c>
    </row>
    <row r="904" spans="2:47" x14ac:dyDescent="0.3">
      <c r="B904" s="6">
        <f t="shared" si="175"/>
        <v>2014</v>
      </c>
      <c r="C904" s="5">
        <v>41855</v>
      </c>
      <c r="D904" s="10">
        <v>1033.55</v>
      </c>
      <c r="E904" s="10">
        <f>VLOOKUP(C904,데이터!$N:$P,2,0)</f>
        <v>45.735724999999995</v>
      </c>
      <c r="F904" s="10">
        <f>VLOOKUP(C904,데이터!$N:$P,3,0)</f>
        <v>167.2456</v>
      </c>
      <c r="H904" s="6">
        <f t="shared" si="181"/>
        <v>1.5799831554045227</v>
      </c>
      <c r="I904" s="6">
        <f t="shared" si="176"/>
        <v>1.639807433989271</v>
      </c>
      <c r="AM904" s="1">
        <f t="shared" si="177"/>
        <v>41855</v>
      </c>
      <c r="AN904" s="2">
        <f t="shared" si="178"/>
        <v>1033.55</v>
      </c>
      <c r="AO904" s="2">
        <f t="shared" si="179"/>
        <v>45.735724999999995</v>
      </c>
      <c r="AP904" s="2">
        <f t="shared" si="180"/>
        <v>167.2456</v>
      </c>
      <c r="AR904" s="40">
        <f t="shared" si="182"/>
        <v>9.2245434398794401E-3</v>
      </c>
      <c r="AS904" s="40">
        <f t="shared" si="183"/>
        <v>7.220864504301705E-3</v>
      </c>
      <c r="AU904" s="42">
        <f t="shared" si="184"/>
        <v>4.0147292768779257E-6</v>
      </c>
    </row>
    <row r="905" spans="2:47" x14ac:dyDescent="0.3">
      <c r="B905" s="6">
        <f t="shared" si="175"/>
        <v>2014</v>
      </c>
      <c r="C905" s="5">
        <v>41856</v>
      </c>
      <c r="D905" s="10">
        <v>1028.25</v>
      </c>
      <c r="E905" s="10">
        <f>VLOOKUP(C905,데이터!$N:$P,2,0)</f>
        <v>45.253115000000001</v>
      </c>
      <c r="F905" s="10">
        <f>VLOOKUP(C905,데이터!$N:$P,3,0)</f>
        <v>165.624</v>
      </c>
      <c r="H905" s="6">
        <f t="shared" si="181"/>
        <v>1.5633109441160875</v>
      </c>
      <c r="I905" s="6">
        <f t="shared" si="176"/>
        <v>1.6239079918816341</v>
      </c>
      <c r="AM905" s="1">
        <f t="shared" si="177"/>
        <v>41856</v>
      </c>
      <c r="AN905" s="2">
        <f t="shared" si="178"/>
        <v>1028.25</v>
      </c>
      <c r="AO905" s="2">
        <f t="shared" si="179"/>
        <v>45.253115000000001</v>
      </c>
      <c r="AP905" s="2">
        <f t="shared" si="180"/>
        <v>165.624</v>
      </c>
      <c r="AR905" s="40">
        <f t="shared" si="182"/>
        <v>-1.0552144958891452E-2</v>
      </c>
      <c r="AS905" s="40">
        <f t="shared" si="183"/>
        <v>-9.6959202514146359E-3</v>
      </c>
      <c r="AU905" s="42">
        <f t="shared" si="184"/>
        <v>7.3312074969375895E-7</v>
      </c>
    </row>
    <row r="906" spans="2:47" x14ac:dyDescent="0.3">
      <c r="B906" s="6">
        <f t="shared" si="175"/>
        <v>2014</v>
      </c>
      <c r="C906" s="5">
        <v>41857</v>
      </c>
      <c r="D906" s="10">
        <v>1033.6500000000001</v>
      </c>
      <c r="E906" s="10">
        <f>VLOOKUP(C906,데이터!$N:$P,2,0)</f>
        <v>45.311139999999995</v>
      </c>
      <c r="F906" s="10">
        <f>VLOOKUP(C906,데이터!$N:$P,3,0)</f>
        <v>165.67570000000001</v>
      </c>
      <c r="H906" s="6">
        <f t="shared" si="181"/>
        <v>1.5653154717056761</v>
      </c>
      <c r="I906" s="6">
        <f t="shared" si="176"/>
        <v>1.6244148993538623</v>
      </c>
      <c r="AM906" s="1">
        <f t="shared" si="177"/>
        <v>41857</v>
      </c>
      <c r="AN906" s="2">
        <f t="shared" si="178"/>
        <v>1033.6500000000001</v>
      </c>
      <c r="AO906" s="2">
        <f t="shared" si="179"/>
        <v>45.311139999999995</v>
      </c>
      <c r="AP906" s="2">
        <f t="shared" si="180"/>
        <v>165.67570000000001</v>
      </c>
      <c r="AR906" s="40">
        <f t="shared" si="182"/>
        <v>1.2822321734093922E-3</v>
      </c>
      <c r="AS906" s="40">
        <f t="shared" si="183"/>
        <v>3.121528280927155E-4</v>
      </c>
      <c r="AU906" s="42">
        <f t="shared" si="184"/>
        <v>9.4105393621003215E-7</v>
      </c>
    </row>
    <row r="907" spans="2:47" x14ac:dyDescent="0.3">
      <c r="B907" s="6">
        <f t="shared" si="175"/>
        <v>2014</v>
      </c>
      <c r="C907" s="5">
        <v>41858</v>
      </c>
      <c r="D907" s="10">
        <v>1037.5</v>
      </c>
      <c r="E907" s="10">
        <f>VLOOKUP(C907,데이터!$N:$P,2,0)</f>
        <v>45.001125000000002</v>
      </c>
      <c r="F907" s="10">
        <f>VLOOKUP(C907,데이터!$N:$P,3,0)</f>
        <v>164.77860000000001</v>
      </c>
      <c r="H907" s="6">
        <f t="shared" si="181"/>
        <v>1.5546057152095734</v>
      </c>
      <c r="I907" s="6">
        <f t="shared" si="176"/>
        <v>1.6156190252081044</v>
      </c>
      <c r="AM907" s="1">
        <f t="shared" si="177"/>
        <v>41858</v>
      </c>
      <c r="AN907" s="2">
        <f t="shared" si="178"/>
        <v>1037.5</v>
      </c>
      <c r="AO907" s="2">
        <f t="shared" si="179"/>
        <v>45.001125000000002</v>
      </c>
      <c r="AP907" s="2">
        <f t="shared" si="180"/>
        <v>164.77860000000001</v>
      </c>
      <c r="AR907" s="40">
        <f t="shared" si="182"/>
        <v>-6.8419156966695871E-3</v>
      </c>
      <c r="AS907" s="40">
        <f t="shared" si="183"/>
        <v>-5.41479528983424E-3</v>
      </c>
      <c r="AU907" s="42">
        <f t="shared" si="184"/>
        <v>2.0366726556058868E-6</v>
      </c>
    </row>
    <row r="908" spans="2:47" x14ac:dyDescent="0.3">
      <c r="B908" s="6">
        <f t="shared" si="175"/>
        <v>2014</v>
      </c>
      <c r="C908" s="5">
        <v>41859</v>
      </c>
      <c r="D908" s="10">
        <v>1035.9000000000001</v>
      </c>
      <c r="E908" s="10">
        <f>VLOOKUP(C908,데이터!$N:$P,2,0)</f>
        <v>45.423189999999998</v>
      </c>
      <c r="F908" s="10">
        <f>VLOOKUP(C908,데이터!$N:$P,3,0)</f>
        <v>166.6849</v>
      </c>
      <c r="H908" s="6">
        <f t="shared" si="181"/>
        <v>1.5691863431647617</v>
      </c>
      <c r="I908" s="6">
        <f t="shared" si="176"/>
        <v>1.6343098900883388</v>
      </c>
      <c r="AM908" s="1">
        <f t="shared" si="177"/>
        <v>41859</v>
      </c>
      <c r="AN908" s="2">
        <f t="shared" si="178"/>
        <v>1035.9000000000001</v>
      </c>
      <c r="AO908" s="2">
        <f t="shared" si="179"/>
        <v>45.423189999999998</v>
      </c>
      <c r="AP908" s="2">
        <f t="shared" si="180"/>
        <v>166.6849</v>
      </c>
      <c r="AR908" s="40">
        <f t="shared" si="182"/>
        <v>9.3789877475285444E-3</v>
      </c>
      <c r="AS908" s="40">
        <f t="shared" si="183"/>
        <v>1.1568856635509661E-2</v>
      </c>
      <c r="AU908" s="42">
        <f t="shared" si="184"/>
        <v>4.7955257465476526E-6</v>
      </c>
    </row>
    <row r="909" spans="2:47" x14ac:dyDescent="0.3">
      <c r="B909" s="6">
        <f t="shared" si="175"/>
        <v>2014</v>
      </c>
      <c r="C909" s="5">
        <v>41862</v>
      </c>
      <c r="D909" s="10">
        <v>1030.6500000000001</v>
      </c>
      <c r="E909" s="10">
        <f>VLOOKUP(C909,데이터!$N:$P,2,0)</f>
        <v>45.666269999999997</v>
      </c>
      <c r="F909" s="10">
        <f>VLOOKUP(C909,데이터!$N:$P,3,0)</f>
        <v>167.16370000000001</v>
      </c>
      <c r="H909" s="6">
        <f t="shared" si="181"/>
        <v>1.5775837678347704</v>
      </c>
      <c r="I909" s="6">
        <f t="shared" si="176"/>
        <v>1.6390044219587983</v>
      </c>
      <c r="AM909" s="1">
        <f t="shared" si="177"/>
        <v>41862</v>
      </c>
      <c r="AN909" s="2">
        <f t="shared" si="178"/>
        <v>1030.6500000000001</v>
      </c>
      <c r="AO909" s="2">
        <f t="shared" si="179"/>
        <v>45.666269999999997</v>
      </c>
      <c r="AP909" s="2">
        <f t="shared" si="180"/>
        <v>167.16370000000001</v>
      </c>
      <c r="AR909" s="40">
        <f t="shared" si="182"/>
        <v>5.3514515383001893E-3</v>
      </c>
      <c r="AS909" s="40">
        <f t="shared" si="183"/>
        <v>2.8724857500590506E-3</v>
      </c>
      <c r="AU909" s="42">
        <f t="shared" si="184"/>
        <v>6.1452713792700103E-6</v>
      </c>
    </row>
    <row r="910" spans="2:47" x14ac:dyDescent="0.3">
      <c r="B910" s="6">
        <f t="shared" si="175"/>
        <v>2014</v>
      </c>
      <c r="C910" s="5">
        <v>41863</v>
      </c>
      <c r="D910" s="10">
        <v>1026.5999999999999</v>
      </c>
      <c r="E910" s="10">
        <f>VLOOKUP(C910,데이터!$N:$P,2,0)</f>
        <v>45.579534999999993</v>
      </c>
      <c r="F910" s="10">
        <f>VLOOKUP(C910,데이터!$N:$P,3,0)</f>
        <v>166.93510000000001</v>
      </c>
      <c r="H910" s="6">
        <f t="shared" si="181"/>
        <v>1.574587426594219</v>
      </c>
      <c r="I910" s="6">
        <f t="shared" si="176"/>
        <v>1.6367630477198949</v>
      </c>
      <c r="AM910" s="1">
        <f t="shared" si="177"/>
        <v>41863</v>
      </c>
      <c r="AN910" s="2">
        <f t="shared" si="178"/>
        <v>1026.5999999999999</v>
      </c>
      <c r="AO910" s="2">
        <f t="shared" si="179"/>
        <v>45.579534999999993</v>
      </c>
      <c r="AP910" s="2">
        <f t="shared" si="180"/>
        <v>166.93510000000001</v>
      </c>
      <c r="AR910" s="40">
        <f t="shared" si="182"/>
        <v>-1.8993230671128236E-3</v>
      </c>
      <c r="AS910" s="40">
        <f t="shared" si="183"/>
        <v>-1.3675217765579673E-3</v>
      </c>
      <c r="AU910" s="42">
        <f t="shared" si="184"/>
        <v>2.8281261263581075E-7</v>
      </c>
    </row>
    <row r="911" spans="2:47" x14ac:dyDescent="0.3">
      <c r="B911" s="6">
        <f t="shared" si="175"/>
        <v>2014</v>
      </c>
      <c r="C911" s="5">
        <v>41864</v>
      </c>
      <c r="D911" s="10">
        <v>1029.4000000000001</v>
      </c>
      <c r="E911" s="10">
        <f>VLOOKUP(C911,데이터!$N:$P,2,0)</f>
        <v>46.005019999999995</v>
      </c>
      <c r="F911" s="10">
        <f>VLOOKUP(C911,데이터!$N:$P,3,0)</f>
        <v>168.0651</v>
      </c>
      <c r="H911" s="6">
        <f t="shared" si="181"/>
        <v>1.5892862016300864</v>
      </c>
      <c r="I911" s="6">
        <f t="shared" si="176"/>
        <v>1.6478424566873529</v>
      </c>
      <c r="AM911" s="1">
        <f t="shared" si="177"/>
        <v>41864</v>
      </c>
      <c r="AN911" s="2">
        <f t="shared" si="178"/>
        <v>1029.4000000000001</v>
      </c>
      <c r="AO911" s="2">
        <f t="shared" si="179"/>
        <v>46.005019999999995</v>
      </c>
      <c r="AP911" s="2">
        <f t="shared" si="180"/>
        <v>168.0651</v>
      </c>
      <c r="AR911" s="40">
        <f t="shared" si="182"/>
        <v>9.3350008945900509E-3</v>
      </c>
      <c r="AS911" s="40">
        <f t="shared" si="183"/>
        <v>6.7690976912584411E-3</v>
      </c>
      <c r="AU911" s="42">
        <f t="shared" si="184"/>
        <v>6.583859248867417E-6</v>
      </c>
    </row>
    <row r="912" spans="2:47" x14ac:dyDescent="0.3">
      <c r="B912" s="6">
        <f t="shared" si="175"/>
        <v>2014</v>
      </c>
      <c r="C912" s="5">
        <v>41865</v>
      </c>
      <c r="D912" s="10">
        <v>1021</v>
      </c>
      <c r="E912" s="10">
        <f>VLOOKUP(C912,데이터!$N:$P,2,0)</f>
        <v>46.184905000000008</v>
      </c>
      <c r="F912" s="10">
        <f>VLOOKUP(C912,데이터!$N:$P,3,0)</f>
        <v>168.8586</v>
      </c>
      <c r="H912" s="6">
        <f t="shared" si="181"/>
        <v>1.5955004962522874</v>
      </c>
      <c r="I912" s="6">
        <f t="shared" si="176"/>
        <v>1.6556225549313153</v>
      </c>
      <c r="AM912" s="1">
        <f t="shared" si="177"/>
        <v>41865</v>
      </c>
      <c r="AN912" s="2">
        <f t="shared" si="178"/>
        <v>1021</v>
      </c>
      <c r="AO912" s="2">
        <f t="shared" si="179"/>
        <v>46.184905000000008</v>
      </c>
      <c r="AP912" s="2">
        <f t="shared" si="180"/>
        <v>168.8586</v>
      </c>
      <c r="AR912" s="40">
        <f t="shared" si="182"/>
        <v>3.9101167655184454E-3</v>
      </c>
      <c r="AS912" s="40">
        <f t="shared" si="183"/>
        <v>4.7213847491238692E-3</v>
      </c>
      <c r="AU912" s="42">
        <f t="shared" si="184"/>
        <v>6.5815574122321009E-7</v>
      </c>
    </row>
    <row r="913" spans="2:47" x14ac:dyDescent="0.3">
      <c r="B913" s="6">
        <f t="shared" si="175"/>
        <v>2014</v>
      </c>
      <c r="C913" s="5">
        <v>41866</v>
      </c>
      <c r="D913" s="10">
        <v>1021.15</v>
      </c>
      <c r="E913" s="10">
        <f>VLOOKUP(C913,데이터!$N:$P,2,0)</f>
        <v>46.331425000000003</v>
      </c>
      <c r="F913" s="10">
        <f>VLOOKUP(C913,데이터!$N:$P,3,0)</f>
        <v>168.82409999999999</v>
      </c>
      <c r="H913" s="6">
        <f t="shared" si="181"/>
        <v>1.6005621659192679</v>
      </c>
      <c r="I913" s="6">
        <f t="shared" si="176"/>
        <v>1.6552842897902733</v>
      </c>
      <c r="AM913" s="1">
        <f t="shared" si="177"/>
        <v>41866</v>
      </c>
      <c r="AN913" s="2">
        <f t="shared" si="178"/>
        <v>1021.15</v>
      </c>
      <c r="AO913" s="2">
        <f t="shared" si="179"/>
        <v>46.331425000000003</v>
      </c>
      <c r="AP913" s="2">
        <f t="shared" si="180"/>
        <v>168.82409999999999</v>
      </c>
      <c r="AR913" s="40">
        <f t="shared" si="182"/>
        <v>3.1724651160371931E-3</v>
      </c>
      <c r="AS913" s="40">
        <f t="shared" si="183"/>
        <v>-2.0431295770551028E-4</v>
      </c>
      <c r="AU913" s="42">
        <f t="shared" si="184"/>
        <v>1.1402630159309483E-5</v>
      </c>
    </row>
    <row r="914" spans="2:47" x14ac:dyDescent="0.3">
      <c r="B914" s="6">
        <f t="shared" si="175"/>
        <v>2014</v>
      </c>
      <c r="C914" s="5">
        <v>41869</v>
      </c>
      <c r="D914" s="10">
        <v>1017.8</v>
      </c>
      <c r="E914" s="10">
        <f>VLOOKUP(C914,데이터!$N:$P,2,0)</f>
        <v>46.681619999999995</v>
      </c>
      <c r="F914" s="10">
        <f>VLOOKUP(C914,데이터!$N:$P,3,0)</f>
        <v>170.2388</v>
      </c>
      <c r="H914" s="6">
        <f t="shared" si="181"/>
        <v>1.6126599778836979</v>
      </c>
      <c r="I914" s="6">
        <f t="shared" si="176"/>
        <v>1.6691551215303291</v>
      </c>
      <c r="AM914" s="1">
        <f t="shared" si="177"/>
        <v>41869</v>
      </c>
      <c r="AN914" s="2">
        <f t="shared" si="178"/>
        <v>1017.8</v>
      </c>
      <c r="AO914" s="2">
        <f t="shared" si="179"/>
        <v>46.681619999999995</v>
      </c>
      <c r="AP914" s="2">
        <f t="shared" si="180"/>
        <v>170.2388</v>
      </c>
      <c r="AR914" s="40">
        <f t="shared" si="182"/>
        <v>7.5584767789895757E-3</v>
      </c>
      <c r="AS914" s="40">
        <f t="shared" si="183"/>
        <v>8.3797277758330679E-3</v>
      </c>
      <c r="AU914" s="42">
        <f t="shared" si="184"/>
        <v>6.7445319981642967E-7</v>
      </c>
    </row>
    <row r="915" spans="2:47" x14ac:dyDescent="0.3">
      <c r="B915" s="6">
        <f t="shared" si="175"/>
        <v>2014</v>
      </c>
      <c r="C915" s="5">
        <v>41870</v>
      </c>
      <c r="D915" s="10">
        <v>1017.4</v>
      </c>
      <c r="E915" s="10">
        <f>VLOOKUP(C915,데이터!$N:$P,2,0)</f>
        <v>46.957680000000011</v>
      </c>
      <c r="F915" s="10">
        <f>VLOOKUP(C915,데이터!$N:$P,3,0)</f>
        <v>171.12719999999999</v>
      </c>
      <c r="H915" s="6">
        <f t="shared" si="181"/>
        <v>1.6221967273258679</v>
      </c>
      <c r="I915" s="6">
        <f t="shared" si="176"/>
        <v>1.6778656940318244</v>
      </c>
      <c r="AM915" s="1">
        <f t="shared" si="177"/>
        <v>41870</v>
      </c>
      <c r="AN915" s="2">
        <f t="shared" si="178"/>
        <v>1017.4</v>
      </c>
      <c r="AO915" s="2">
        <f t="shared" si="179"/>
        <v>46.957680000000011</v>
      </c>
      <c r="AP915" s="2">
        <f t="shared" si="180"/>
        <v>171.12719999999999</v>
      </c>
      <c r="AR915" s="40">
        <f t="shared" si="182"/>
        <v>5.9136765176532879E-3</v>
      </c>
      <c r="AS915" s="40">
        <f t="shared" si="183"/>
        <v>5.2185518224987515E-3</v>
      </c>
      <c r="AU915" s="42">
        <f t="shared" si="184"/>
        <v>4.8319834181368727E-7</v>
      </c>
    </row>
    <row r="916" spans="2:47" x14ac:dyDescent="0.3">
      <c r="B916" s="6">
        <f t="shared" si="175"/>
        <v>2014</v>
      </c>
      <c r="C916" s="5">
        <v>41871</v>
      </c>
      <c r="D916" s="10">
        <v>1022.75</v>
      </c>
      <c r="E916" s="10">
        <f>VLOOKUP(C916,데이터!$N:$P,2,0)</f>
        <v>47.043190000000003</v>
      </c>
      <c r="F916" s="10">
        <f>VLOOKUP(C916,데이터!$N:$P,3,0)</f>
        <v>171.58439999999999</v>
      </c>
      <c r="H916" s="6">
        <f t="shared" si="181"/>
        <v>1.6251507498021409</v>
      </c>
      <c r="I916" s="6">
        <f t="shared" si="176"/>
        <v>1.6823484425096311</v>
      </c>
      <c r="AM916" s="1">
        <f t="shared" si="177"/>
        <v>41871</v>
      </c>
      <c r="AN916" s="2">
        <f t="shared" si="178"/>
        <v>1022.75</v>
      </c>
      <c r="AO916" s="2">
        <f t="shared" si="179"/>
        <v>47.043190000000003</v>
      </c>
      <c r="AP916" s="2">
        <f t="shared" si="180"/>
        <v>171.58439999999999</v>
      </c>
      <c r="AR916" s="40">
        <f t="shared" si="182"/>
        <v>1.8210013782622436E-3</v>
      </c>
      <c r="AS916" s="40">
        <f t="shared" si="183"/>
        <v>2.6716968430500199E-3</v>
      </c>
      <c r="AU916" s="42">
        <f t="shared" si="184"/>
        <v>7.236827738104906E-7</v>
      </c>
    </row>
    <row r="917" spans="2:47" x14ac:dyDescent="0.3">
      <c r="B917" s="6">
        <f t="shared" si="175"/>
        <v>2014</v>
      </c>
      <c r="C917" s="5">
        <v>41872</v>
      </c>
      <c r="D917" s="10">
        <v>1023.7</v>
      </c>
      <c r="E917" s="10">
        <f>VLOOKUP(C917,데이터!$N:$P,2,0)</f>
        <v>47.205775000000003</v>
      </c>
      <c r="F917" s="10">
        <f>VLOOKUP(C917,데이터!$N:$P,3,0)</f>
        <v>172.0847</v>
      </c>
      <c r="H917" s="6">
        <f t="shared" si="181"/>
        <v>1.6307673998349423</v>
      </c>
      <c r="I917" s="6">
        <f t="shared" si="176"/>
        <v>1.6872537772940728</v>
      </c>
      <c r="AM917" s="1">
        <f t="shared" si="177"/>
        <v>41872</v>
      </c>
      <c r="AN917" s="2">
        <f t="shared" si="178"/>
        <v>1023.7</v>
      </c>
      <c r="AO917" s="2">
        <f t="shared" si="179"/>
        <v>47.205775000000003</v>
      </c>
      <c r="AP917" s="2">
        <f t="shared" si="180"/>
        <v>172.0847</v>
      </c>
      <c r="AR917" s="40">
        <f t="shared" si="182"/>
        <v>3.4560794027787001E-3</v>
      </c>
      <c r="AS917" s="40">
        <f t="shared" si="183"/>
        <v>2.9157662351588787E-3</v>
      </c>
      <c r="AU917" s="42">
        <f t="shared" si="184"/>
        <v>2.9193831910336523E-7</v>
      </c>
    </row>
    <row r="918" spans="2:47" x14ac:dyDescent="0.3">
      <c r="B918" s="6">
        <f t="shared" si="175"/>
        <v>2014</v>
      </c>
      <c r="C918" s="5">
        <v>41873</v>
      </c>
      <c r="D918" s="10">
        <v>1017.75</v>
      </c>
      <c r="E918" s="10">
        <f>VLOOKUP(C918,데이터!$N:$P,2,0)</f>
        <v>47.253795000000011</v>
      </c>
      <c r="F918" s="10">
        <f>VLOOKUP(C918,데이터!$N:$P,3,0)</f>
        <v>171.81729999999999</v>
      </c>
      <c r="H918" s="6">
        <f t="shared" si="181"/>
        <v>1.6324262953946507</v>
      </c>
      <c r="I918" s="6">
        <f t="shared" si="176"/>
        <v>1.684631977331331</v>
      </c>
      <c r="AM918" s="1">
        <f t="shared" si="177"/>
        <v>41873</v>
      </c>
      <c r="AN918" s="2">
        <f t="shared" si="178"/>
        <v>1017.75</v>
      </c>
      <c r="AO918" s="2">
        <f t="shared" si="179"/>
        <v>47.253795000000011</v>
      </c>
      <c r="AP918" s="2">
        <f t="shared" si="180"/>
        <v>171.81729999999999</v>
      </c>
      <c r="AR918" s="40">
        <f t="shared" si="182"/>
        <v>1.0172484192878528E-3</v>
      </c>
      <c r="AS918" s="40">
        <f t="shared" si="183"/>
        <v>-1.5538859642955094E-3</v>
      </c>
      <c r="AU918" s="42">
        <f t="shared" si="184"/>
        <v>6.6107320184445957E-6</v>
      </c>
    </row>
    <row r="919" spans="2:47" x14ac:dyDescent="0.3">
      <c r="B919" s="6">
        <f t="shared" si="175"/>
        <v>2014</v>
      </c>
      <c r="C919" s="5">
        <v>41876</v>
      </c>
      <c r="D919" s="10">
        <v>1020.15</v>
      </c>
      <c r="E919" s="10">
        <f>VLOOKUP(C919,데이터!$N:$P,2,0)</f>
        <v>47.362710000000007</v>
      </c>
      <c r="F919" s="10">
        <f>VLOOKUP(C919,데이터!$N:$P,3,0)</f>
        <v>172.6885</v>
      </c>
      <c r="H919" s="6">
        <f t="shared" si="181"/>
        <v>1.6361888653631138</v>
      </c>
      <c r="I919" s="6">
        <f t="shared" si="176"/>
        <v>1.6931739075016403</v>
      </c>
      <c r="AM919" s="1">
        <f t="shared" si="177"/>
        <v>41876</v>
      </c>
      <c r="AN919" s="2">
        <f t="shared" si="178"/>
        <v>1020.15</v>
      </c>
      <c r="AO919" s="2">
        <f t="shared" si="179"/>
        <v>47.362710000000007</v>
      </c>
      <c r="AP919" s="2">
        <f t="shared" si="180"/>
        <v>172.6885</v>
      </c>
      <c r="AR919" s="40">
        <f t="shared" si="182"/>
        <v>2.3048942418275598E-3</v>
      </c>
      <c r="AS919" s="40">
        <f t="shared" si="183"/>
        <v>5.0705022136887656E-3</v>
      </c>
      <c r="AU919" s="42">
        <f t="shared" si="184"/>
        <v>7.6485874540222528E-6</v>
      </c>
    </row>
    <row r="920" spans="2:47" x14ac:dyDescent="0.3">
      <c r="B920" s="6">
        <f t="shared" si="175"/>
        <v>2014</v>
      </c>
      <c r="C920" s="5">
        <v>41877</v>
      </c>
      <c r="D920" s="10">
        <v>1016.95</v>
      </c>
      <c r="E920" s="10">
        <f>VLOOKUP(C920,데이터!$N:$P,2,0)</f>
        <v>47.514420000000008</v>
      </c>
      <c r="F920" s="10">
        <f>VLOOKUP(C920,데이터!$N:$P,3,0)</f>
        <v>172.8006</v>
      </c>
      <c r="H920" s="6">
        <f t="shared" si="181"/>
        <v>1.6414298284069144</v>
      </c>
      <c r="I920" s="6">
        <f t="shared" si="176"/>
        <v>1.6942730240903587</v>
      </c>
      <c r="AM920" s="1">
        <f t="shared" si="177"/>
        <v>41877</v>
      </c>
      <c r="AN920" s="2">
        <f t="shared" si="178"/>
        <v>1016.95</v>
      </c>
      <c r="AO920" s="2">
        <f t="shared" si="179"/>
        <v>47.514420000000008</v>
      </c>
      <c r="AP920" s="2">
        <f t="shared" si="180"/>
        <v>172.8006</v>
      </c>
      <c r="AR920" s="40">
        <f t="shared" si="182"/>
        <v>3.2031528601299541E-3</v>
      </c>
      <c r="AS920" s="40">
        <f t="shared" si="183"/>
        <v>6.4914571613039485E-4</v>
      </c>
      <c r="AU920" s="42">
        <f t="shared" si="184"/>
        <v>6.5229524916007858E-6</v>
      </c>
    </row>
    <row r="921" spans="2:47" x14ac:dyDescent="0.3">
      <c r="B921" s="6">
        <f t="shared" si="175"/>
        <v>2014</v>
      </c>
      <c r="C921" s="5">
        <v>41878</v>
      </c>
      <c r="D921" s="10">
        <v>1014.25</v>
      </c>
      <c r="E921" s="10">
        <f>VLOOKUP(C921,데이터!$N:$P,2,0)</f>
        <v>47.442279999999997</v>
      </c>
      <c r="F921" s="10">
        <f>VLOOKUP(C921,데이터!$N:$P,3,0)</f>
        <v>172.73159999999999</v>
      </c>
      <c r="H921" s="6">
        <f t="shared" si="181"/>
        <v>1.6389376850150494</v>
      </c>
      <c r="I921" s="6">
        <f t="shared" si="176"/>
        <v>1.6935964938082748</v>
      </c>
      <c r="AM921" s="1">
        <f t="shared" si="177"/>
        <v>41878</v>
      </c>
      <c r="AN921" s="2">
        <f t="shared" si="178"/>
        <v>1014.25</v>
      </c>
      <c r="AO921" s="2">
        <f t="shared" si="179"/>
        <v>47.442279999999997</v>
      </c>
      <c r="AP921" s="2">
        <f t="shared" si="180"/>
        <v>172.73159999999999</v>
      </c>
      <c r="AR921" s="40">
        <f t="shared" si="182"/>
        <v>-1.518275925498247E-3</v>
      </c>
      <c r="AS921" s="40">
        <f t="shared" si="183"/>
        <v>-3.9930416908284805E-4</v>
      </c>
      <c r="AU921" s="42">
        <f t="shared" si="184"/>
        <v>1.2520977916553629E-6</v>
      </c>
    </row>
    <row r="922" spans="2:47" x14ac:dyDescent="0.3">
      <c r="B922" s="6">
        <f t="shared" si="175"/>
        <v>2014</v>
      </c>
      <c r="C922" s="5">
        <v>41879</v>
      </c>
      <c r="D922" s="10">
        <v>1014.5</v>
      </c>
      <c r="E922" s="10">
        <f>VLOOKUP(C922,데이터!$N:$P,2,0)</f>
        <v>47.38781500000001</v>
      </c>
      <c r="F922" s="10">
        <f>VLOOKUP(C922,데이터!$N:$P,3,0)</f>
        <v>172.63669999999999</v>
      </c>
      <c r="H922" s="6">
        <f t="shared" si="181"/>
        <v>1.6370561409363433</v>
      </c>
      <c r="I922" s="6">
        <f t="shared" si="176"/>
        <v>1.6926660195507424</v>
      </c>
      <c r="AM922" s="1">
        <f t="shared" si="177"/>
        <v>41879</v>
      </c>
      <c r="AN922" s="2">
        <f t="shared" si="178"/>
        <v>1014.5</v>
      </c>
      <c r="AO922" s="2">
        <f t="shared" si="179"/>
        <v>47.38781500000001</v>
      </c>
      <c r="AP922" s="2">
        <f t="shared" si="180"/>
        <v>172.63669999999999</v>
      </c>
      <c r="AR922" s="40">
        <f t="shared" si="182"/>
        <v>-1.1480266125486471E-3</v>
      </c>
      <c r="AS922" s="40">
        <f t="shared" si="183"/>
        <v>-5.4940728853314358E-4</v>
      </c>
      <c r="AU922" s="42">
        <f t="shared" si="184"/>
        <v>3.5834509508477844E-7</v>
      </c>
    </row>
    <row r="923" spans="2:47" x14ac:dyDescent="0.3">
      <c r="B923" s="6">
        <f t="shared" si="175"/>
        <v>2014</v>
      </c>
      <c r="C923" s="5">
        <v>41880</v>
      </c>
      <c r="D923" s="10">
        <v>1013.95</v>
      </c>
      <c r="E923" s="10">
        <f>VLOOKUP(C923,데이터!$N:$P,2,0)</f>
        <v>47.672064999999996</v>
      </c>
      <c r="F923" s="10">
        <f>VLOOKUP(C923,데이터!$N:$P,3,0)</f>
        <v>173.1284</v>
      </c>
      <c r="H923" s="6">
        <f t="shared" si="181"/>
        <v>1.6468758215454016</v>
      </c>
      <c r="I923" s="6">
        <f t="shared" si="176"/>
        <v>1.6974870331695913</v>
      </c>
      <c r="AM923" s="1">
        <f t="shared" si="177"/>
        <v>41880</v>
      </c>
      <c r="AN923" s="2">
        <f t="shared" si="178"/>
        <v>1013.95</v>
      </c>
      <c r="AO923" s="2">
        <f t="shared" si="179"/>
        <v>47.672064999999996</v>
      </c>
      <c r="AP923" s="2">
        <f t="shared" si="180"/>
        <v>173.1284</v>
      </c>
      <c r="AR923" s="40">
        <f t="shared" si="182"/>
        <v>5.9983774309912974E-3</v>
      </c>
      <c r="AS923" s="40">
        <f t="shared" si="183"/>
        <v>2.8481777049724766E-3</v>
      </c>
      <c r="AU923" s="42">
        <f t="shared" si="184"/>
        <v>9.9237583138090542E-6</v>
      </c>
    </row>
    <row r="924" spans="2:47" x14ac:dyDescent="0.3">
      <c r="B924" s="6">
        <f t="shared" si="175"/>
        <v>2014</v>
      </c>
      <c r="C924" s="5">
        <v>41884</v>
      </c>
      <c r="D924" s="10">
        <v>1018.25</v>
      </c>
      <c r="E924" s="10">
        <f>VLOOKUP(C924,데이터!$N:$P,2,0)</f>
        <v>47.677990000000001</v>
      </c>
      <c r="F924" s="10">
        <f>VLOOKUP(C924,데이터!$N:$P,3,0)</f>
        <v>173.04220000000001</v>
      </c>
      <c r="H924" s="6">
        <f t="shared" si="181"/>
        <v>1.6470805061807883</v>
      </c>
      <c r="I924" s="6">
        <f t="shared" si="176"/>
        <v>1.6966418605563216</v>
      </c>
      <c r="AM924" s="1">
        <f t="shared" si="177"/>
        <v>41884</v>
      </c>
      <c r="AN924" s="2">
        <f t="shared" si="178"/>
        <v>1018.25</v>
      </c>
      <c r="AO924" s="2">
        <f t="shared" si="179"/>
        <v>47.677990000000001</v>
      </c>
      <c r="AP924" s="2">
        <f t="shared" si="180"/>
        <v>173.04220000000001</v>
      </c>
      <c r="AR924" s="40">
        <f t="shared" si="182"/>
        <v>1.2428662362329312E-4</v>
      </c>
      <c r="AS924" s="40">
        <f t="shared" si="183"/>
        <v>-4.9789635900288065E-4</v>
      </c>
      <c r="AU924" s="42">
        <f t="shared" si="184"/>
        <v>3.8711166386960164E-7</v>
      </c>
    </row>
    <row r="925" spans="2:47" x14ac:dyDescent="0.3">
      <c r="B925" s="6">
        <f t="shared" si="175"/>
        <v>2014</v>
      </c>
      <c r="C925" s="5">
        <v>41885</v>
      </c>
      <c r="D925" s="10">
        <v>1019.75</v>
      </c>
      <c r="E925" s="10">
        <f>VLOOKUP(C925,데이터!$N:$P,2,0)</f>
        <v>47.626340000000013</v>
      </c>
      <c r="F925" s="10">
        <f>VLOOKUP(C925,데이터!$N:$P,3,0)</f>
        <v>172.94730000000001</v>
      </c>
      <c r="H925" s="6">
        <f t="shared" si="181"/>
        <v>1.6452962088950969</v>
      </c>
      <c r="I925" s="6">
        <f t="shared" si="176"/>
        <v>1.6957113862987889</v>
      </c>
      <c r="AM925" s="1">
        <f t="shared" si="177"/>
        <v>41885</v>
      </c>
      <c r="AN925" s="2">
        <f t="shared" si="178"/>
        <v>1019.75</v>
      </c>
      <c r="AO925" s="2">
        <f t="shared" si="179"/>
        <v>47.626340000000013</v>
      </c>
      <c r="AP925" s="2">
        <f t="shared" si="180"/>
        <v>172.94730000000001</v>
      </c>
      <c r="AR925" s="40">
        <f t="shared" si="182"/>
        <v>-1.083309090840201E-3</v>
      </c>
      <c r="AS925" s="40">
        <f t="shared" si="183"/>
        <v>-5.4842113657826985E-4</v>
      </c>
      <c r="AU925" s="42">
        <f t="shared" si="184"/>
        <v>2.8610512361451372E-7</v>
      </c>
    </row>
    <row r="926" spans="2:47" x14ac:dyDescent="0.3">
      <c r="B926" s="6">
        <f t="shared" si="175"/>
        <v>2014</v>
      </c>
      <c r="C926" s="5">
        <v>41886</v>
      </c>
      <c r="D926" s="10">
        <v>1019</v>
      </c>
      <c r="E926" s="10">
        <f>VLOOKUP(C926,데이터!$N:$P,2,0)</f>
        <v>47.581830000000004</v>
      </c>
      <c r="F926" s="10">
        <f>VLOOKUP(C926,데이터!$N:$P,3,0)</f>
        <v>172.69720000000001</v>
      </c>
      <c r="H926" s="6">
        <f t="shared" si="181"/>
        <v>1.6437585695497696</v>
      </c>
      <c r="I926" s="6">
        <f t="shared" si="176"/>
        <v>1.6932592091459029</v>
      </c>
      <c r="AM926" s="1">
        <f t="shared" si="177"/>
        <v>41886</v>
      </c>
      <c r="AN926" s="2">
        <f t="shared" si="178"/>
        <v>1019</v>
      </c>
      <c r="AO926" s="2">
        <f t="shared" si="179"/>
        <v>47.581830000000004</v>
      </c>
      <c r="AP926" s="2">
        <f t="shared" si="180"/>
        <v>172.69720000000001</v>
      </c>
      <c r="AR926" s="40">
        <f t="shared" si="182"/>
        <v>-9.3456688042814484E-4</v>
      </c>
      <c r="AS926" s="40">
        <f t="shared" si="183"/>
        <v>-1.4461052586539624E-3</v>
      </c>
      <c r="AU926" s="42">
        <f t="shared" si="184"/>
        <v>2.6167151239789962E-7</v>
      </c>
    </row>
    <row r="927" spans="2:47" x14ac:dyDescent="0.3">
      <c r="B927" s="6">
        <f t="shared" si="175"/>
        <v>2014</v>
      </c>
      <c r="C927" s="5">
        <v>41887</v>
      </c>
      <c r="D927" s="10">
        <v>1024.2</v>
      </c>
      <c r="E927" s="10">
        <f>VLOOKUP(C927,데이터!$N:$P,2,0)</f>
        <v>47.864069999999998</v>
      </c>
      <c r="F927" s="10">
        <f>VLOOKUP(C927,데이터!$N:$P,3,0)</f>
        <v>173.4734</v>
      </c>
      <c r="H927" s="6">
        <f t="shared" si="181"/>
        <v>1.6535088128394815</v>
      </c>
      <c r="I927" s="6">
        <f t="shared" si="176"/>
        <v>1.7008696845800095</v>
      </c>
      <c r="AM927" s="1">
        <f t="shared" si="177"/>
        <v>41887</v>
      </c>
      <c r="AN927" s="2">
        <f t="shared" si="178"/>
        <v>1024.2</v>
      </c>
      <c r="AO927" s="2">
        <f t="shared" si="179"/>
        <v>47.864069999999998</v>
      </c>
      <c r="AP927" s="2">
        <f t="shared" si="180"/>
        <v>173.4734</v>
      </c>
      <c r="AR927" s="40">
        <f t="shared" si="182"/>
        <v>5.9316760200267549E-3</v>
      </c>
      <c r="AS927" s="40">
        <f t="shared" si="183"/>
        <v>4.4945720023252811E-3</v>
      </c>
      <c r="AU927" s="42">
        <f t="shared" si="184"/>
        <v>2.0652679576937179E-6</v>
      </c>
    </row>
    <row r="928" spans="2:47" x14ac:dyDescent="0.3">
      <c r="B928" s="6">
        <f t="shared" si="175"/>
        <v>2014</v>
      </c>
      <c r="C928" s="5">
        <v>41890</v>
      </c>
      <c r="D928" s="10">
        <v>1024.2</v>
      </c>
      <c r="E928" s="10">
        <f>VLOOKUP(C928,데이터!$N:$P,2,0)</f>
        <v>47.936795000000004</v>
      </c>
      <c r="F928" s="10">
        <f>VLOOKUP(C928,데이터!$N:$P,3,0)</f>
        <v>173.0249</v>
      </c>
      <c r="H928" s="6">
        <f t="shared" si="181"/>
        <v>1.6560211656004098</v>
      </c>
      <c r="I928" s="6">
        <f t="shared" si="176"/>
        <v>1.6964722377464656</v>
      </c>
      <c r="AM928" s="1">
        <f t="shared" si="177"/>
        <v>41890</v>
      </c>
      <c r="AN928" s="2">
        <f t="shared" si="178"/>
        <v>1024.2</v>
      </c>
      <c r="AO928" s="2">
        <f t="shared" si="179"/>
        <v>47.936795000000004</v>
      </c>
      <c r="AP928" s="2">
        <f t="shared" si="180"/>
        <v>173.0249</v>
      </c>
      <c r="AR928" s="40">
        <f t="shared" si="182"/>
        <v>1.5194069371871066E-3</v>
      </c>
      <c r="AS928" s="40">
        <f t="shared" si="183"/>
        <v>-2.5854107892044897E-3</v>
      </c>
      <c r="AU928" s="42">
        <f t="shared" si="184"/>
        <v>1.6849528566898676E-5</v>
      </c>
    </row>
    <row r="929" spans="2:47" x14ac:dyDescent="0.3">
      <c r="B929" s="6">
        <f t="shared" si="175"/>
        <v>2014</v>
      </c>
      <c r="C929" s="5">
        <v>41891</v>
      </c>
      <c r="D929" s="10">
        <v>1024.2</v>
      </c>
      <c r="E929" s="10">
        <f>VLOOKUP(C929,데이터!$N:$P,2,0)</f>
        <v>47.506715000000007</v>
      </c>
      <c r="F929" s="10">
        <f>VLOOKUP(C929,데이터!$N:$P,3,0)</f>
        <v>171.92939999999999</v>
      </c>
      <c r="H929" s="6">
        <f t="shared" si="181"/>
        <v>1.6411636520160866</v>
      </c>
      <c r="I929" s="6">
        <f t="shared" si="176"/>
        <v>1.6857310939200494</v>
      </c>
      <c r="AM929" s="1">
        <f t="shared" si="177"/>
        <v>41891</v>
      </c>
      <c r="AN929" s="2">
        <f t="shared" si="178"/>
        <v>1024.2</v>
      </c>
      <c r="AO929" s="2">
        <f t="shared" si="179"/>
        <v>47.506715000000007</v>
      </c>
      <c r="AP929" s="2">
        <f t="shared" si="180"/>
        <v>171.92939999999999</v>
      </c>
      <c r="AR929" s="40">
        <f t="shared" si="182"/>
        <v>-8.9718138227637967E-3</v>
      </c>
      <c r="AS929" s="40">
        <f t="shared" si="183"/>
        <v>-6.3314586513271154E-3</v>
      </c>
      <c r="AU929" s="42">
        <f t="shared" si="184"/>
        <v>6.971475431332427E-6</v>
      </c>
    </row>
    <row r="930" spans="2:47" x14ac:dyDescent="0.3">
      <c r="B930" s="6">
        <f t="shared" si="175"/>
        <v>2014</v>
      </c>
      <c r="C930" s="5">
        <v>41892</v>
      </c>
      <c r="D930" s="10">
        <v>1024.2</v>
      </c>
      <c r="E930" s="10">
        <f>VLOOKUP(C930,데이터!$N:$P,2,0)</f>
        <v>47.698360000000008</v>
      </c>
      <c r="F930" s="10">
        <f>VLOOKUP(C930,데이터!$N:$P,3,0)</f>
        <v>172.57640000000001</v>
      </c>
      <c r="H930" s="6">
        <f t="shared" si="181"/>
        <v>1.6477842067753585</v>
      </c>
      <c r="I930" s="6">
        <f t="shared" si="176"/>
        <v>1.6920747909129215</v>
      </c>
      <c r="AM930" s="1">
        <f t="shared" si="177"/>
        <v>41892</v>
      </c>
      <c r="AN930" s="2">
        <f t="shared" si="178"/>
        <v>1024.2</v>
      </c>
      <c r="AO930" s="2">
        <f t="shared" si="179"/>
        <v>47.698360000000008</v>
      </c>
      <c r="AP930" s="2">
        <f t="shared" si="180"/>
        <v>172.57640000000001</v>
      </c>
      <c r="AR930" s="40">
        <f t="shared" si="182"/>
        <v>4.0340612900724437E-3</v>
      </c>
      <c r="AS930" s="40">
        <f t="shared" si="183"/>
        <v>3.7631725580384856E-3</v>
      </c>
      <c r="AU930" s="42">
        <f t="shared" si="184"/>
        <v>7.3380705142965572E-8</v>
      </c>
    </row>
    <row r="931" spans="2:47" x14ac:dyDescent="0.3">
      <c r="B931" s="6">
        <f t="shared" si="175"/>
        <v>2014</v>
      </c>
      <c r="C931" s="5">
        <v>41893</v>
      </c>
      <c r="D931" s="10">
        <v>1035.95</v>
      </c>
      <c r="E931" s="10">
        <f>VLOOKUP(C931,데이터!$N:$P,2,0)</f>
        <v>47.747495000000001</v>
      </c>
      <c r="F931" s="10">
        <f>VLOOKUP(C931,데이터!$N:$P,3,0)</f>
        <v>172.7748</v>
      </c>
      <c r="H931" s="6">
        <f t="shared" si="181"/>
        <v>1.649481621047042</v>
      </c>
      <c r="I931" s="6">
        <f t="shared" si="176"/>
        <v>1.6940200605935796</v>
      </c>
      <c r="AM931" s="1">
        <f t="shared" si="177"/>
        <v>41893</v>
      </c>
      <c r="AN931" s="2">
        <f t="shared" si="178"/>
        <v>1035.95</v>
      </c>
      <c r="AO931" s="2">
        <f t="shared" si="179"/>
        <v>47.747495000000001</v>
      </c>
      <c r="AP931" s="2">
        <f t="shared" si="180"/>
        <v>172.7748</v>
      </c>
      <c r="AR931" s="40">
        <f t="shared" si="182"/>
        <v>1.0301192745409971E-3</v>
      </c>
      <c r="AS931" s="40">
        <f t="shared" si="183"/>
        <v>1.1496357555262904E-3</v>
      </c>
      <c r="AU931" s="42">
        <f t="shared" si="184"/>
        <v>1.4284189227107981E-8</v>
      </c>
    </row>
    <row r="932" spans="2:47" x14ac:dyDescent="0.3">
      <c r="B932" s="6">
        <f t="shared" si="175"/>
        <v>2014</v>
      </c>
      <c r="C932" s="5">
        <v>41894</v>
      </c>
      <c r="D932" s="10">
        <v>1035.3499999999999</v>
      </c>
      <c r="E932" s="10">
        <f>VLOOKUP(C932,데이터!$N:$P,2,0)</f>
        <v>47.446279999999994</v>
      </c>
      <c r="F932" s="10">
        <f>VLOOKUP(C932,데이터!$N:$P,3,0)</f>
        <v>171.7655</v>
      </c>
      <c r="H932" s="6">
        <f t="shared" si="181"/>
        <v>1.6390758687351417</v>
      </c>
      <c r="I932" s="6">
        <f t="shared" si="176"/>
        <v>1.6841240893804335</v>
      </c>
      <c r="AM932" s="1">
        <f t="shared" si="177"/>
        <v>41894</v>
      </c>
      <c r="AN932" s="2">
        <f t="shared" si="178"/>
        <v>1035.3499999999999</v>
      </c>
      <c r="AO932" s="2">
        <f t="shared" si="179"/>
        <v>47.446279999999994</v>
      </c>
      <c r="AP932" s="2">
        <f t="shared" si="180"/>
        <v>171.7655</v>
      </c>
      <c r="AR932" s="40">
        <f t="shared" si="182"/>
        <v>-6.3084984877218586E-3</v>
      </c>
      <c r="AS932" s="40">
        <f t="shared" si="183"/>
        <v>-5.8417083972893691E-3</v>
      </c>
      <c r="AU932" s="42">
        <f t="shared" si="184"/>
        <v>2.1789298852597177E-7</v>
      </c>
    </row>
    <row r="933" spans="2:47" x14ac:dyDescent="0.3">
      <c r="B933" s="6">
        <f t="shared" si="175"/>
        <v>2014</v>
      </c>
      <c r="C933" s="5">
        <v>41897</v>
      </c>
      <c r="D933" s="10">
        <v>1037.95</v>
      </c>
      <c r="E933" s="10">
        <f>VLOOKUP(C933,데이터!$N:$P,2,0)</f>
        <v>46.994479999999996</v>
      </c>
      <c r="F933" s="10">
        <f>VLOOKUP(C933,데이터!$N:$P,3,0)</f>
        <v>171.637</v>
      </c>
      <c r="H933" s="6">
        <f t="shared" si="181"/>
        <v>1.6234680175507172</v>
      </c>
      <c r="I933" s="6">
        <f t="shared" si="176"/>
        <v>1.6828641742898862</v>
      </c>
      <c r="AM933" s="1">
        <f t="shared" si="177"/>
        <v>41897</v>
      </c>
      <c r="AN933" s="2">
        <f t="shared" si="178"/>
        <v>1037.95</v>
      </c>
      <c r="AO933" s="2">
        <f t="shared" si="179"/>
        <v>46.994479999999996</v>
      </c>
      <c r="AP933" s="2">
        <f t="shared" si="180"/>
        <v>171.637</v>
      </c>
      <c r="AR933" s="40">
        <f t="shared" si="182"/>
        <v>-9.5223482220312405E-3</v>
      </c>
      <c r="AS933" s="40">
        <f t="shared" si="183"/>
        <v>-7.4811297961463463E-4</v>
      </c>
      <c r="AU933" s="42">
        <f t="shared" si="184"/>
        <v>7.6987204089265588E-5</v>
      </c>
    </row>
    <row r="934" spans="2:47" x14ac:dyDescent="0.3">
      <c r="B934" s="6">
        <f t="shared" si="175"/>
        <v>2014</v>
      </c>
      <c r="C934" s="5">
        <v>41898</v>
      </c>
      <c r="D934" s="10">
        <v>1036.75</v>
      </c>
      <c r="E934" s="10">
        <f>VLOOKUP(C934,데이터!$N:$P,2,0)</f>
        <v>47.500210000000003</v>
      </c>
      <c r="F934" s="10">
        <f>VLOOKUP(C934,데이터!$N:$P,3,0)</f>
        <v>172.93</v>
      </c>
      <c r="H934" s="6">
        <f t="shared" si="181"/>
        <v>1.6409389307412863</v>
      </c>
      <c r="I934" s="6">
        <f t="shared" si="176"/>
        <v>1.6955417634889332</v>
      </c>
      <c r="AM934" s="1">
        <f t="shared" si="177"/>
        <v>41898</v>
      </c>
      <c r="AN934" s="2">
        <f t="shared" si="178"/>
        <v>1036.75</v>
      </c>
      <c r="AO934" s="2">
        <f t="shared" si="179"/>
        <v>47.500210000000003</v>
      </c>
      <c r="AP934" s="2">
        <f t="shared" si="180"/>
        <v>172.93</v>
      </c>
      <c r="AR934" s="40">
        <f t="shared" si="182"/>
        <v>1.0761476667046965E-2</v>
      </c>
      <c r="AS934" s="40">
        <f t="shared" si="183"/>
        <v>7.5333407132494035E-3</v>
      </c>
      <c r="AU934" s="42">
        <f t="shared" si="184"/>
        <v>1.0420861736200494E-5</v>
      </c>
    </row>
    <row r="935" spans="2:47" x14ac:dyDescent="0.3">
      <c r="B935" s="6">
        <f t="shared" si="175"/>
        <v>2014</v>
      </c>
      <c r="C935" s="5">
        <v>41899</v>
      </c>
      <c r="D935" s="10">
        <v>1034.8499999999999</v>
      </c>
      <c r="E935" s="10">
        <f>VLOOKUP(C935,데이터!$N:$P,2,0)</f>
        <v>47.509489999999992</v>
      </c>
      <c r="F935" s="10">
        <f>VLOOKUP(C935,데이터!$N:$P,3,0)</f>
        <v>173.16290000000001</v>
      </c>
      <c r="H935" s="6">
        <f t="shared" si="181"/>
        <v>1.6412595169719</v>
      </c>
      <c r="I935" s="6">
        <f t="shared" si="176"/>
        <v>1.6978252983106332</v>
      </c>
      <c r="AM935" s="1">
        <f t="shared" si="177"/>
        <v>41899</v>
      </c>
      <c r="AN935" s="2">
        <f t="shared" si="178"/>
        <v>1034.8499999999999</v>
      </c>
      <c r="AO935" s="2">
        <f t="shared" si="179"/>
        <v>47.509489999999992</v>
      </c>
      <c r="AP935" s="2">
        <f t="shared" si="180"/>
        <v>173.16290000000001</v>
      </c>
      <c r="AR935" s="40">
        <f t="shared" si="182"/>
        <v>1.9536755732207922E-4</v>
      </c>
      <c r="AS935" s="40">
        <f t="shared" si="183"/>
        <v>1.3467877175736831E-3</v>
      </c>
      <c r="AU935" s="42">
        <f t="shared" si="184"/>
        <v>1.3257683854338292E-6</v>
      </c>
    </row>
    <row r="936" spans="2:47" x14ac:dyDescent="0.3">
      <c r="B936" s="6">
        <f t="shared" si="175"/>
        <v>2014</v>
      </c>
      <c r="C936" s="5">
        <v>41900</v>
      </c>
      <c r="D936" s="10">
        <v>1043.3499999999999</v>
      </c>
      <c r="E936" s="10">
        <f>VLOOKUP(C936,데이터!$N:$P,2,0)</f>
        <v>47.863174999999998</v>
      </c>
      <c r="F936" s="10">
        <f>VLOOKUP(C936,데이터!$N:$P,3,0)</f>
        <v>174.08590000000001</v>
      </c>
      <c r="H936" s="6">
        <f t="shared" si="181"/>
        <v>1.6534778942321107</v>
      </c>
      <c r="I936" s="6">
        <f t="shared" si="176"/>
        <v>1.7068751164318399</v>
      </c>
      <c r="AM936" s="1">
        <f t="shared" si="177"/>
        <v>41900</v>
      </c>
      <c r="AN936" s="2">
        <f t="shared" si="178"/>
        <v>1043.3499999999999</v>
      </c>
      <c r="AO936" s="2">
        <f t="shared" si="179"/>
        <v>47.863174999999998</v>
      </c>
      <c r="AP936" s="2">
        <f t="shared" si="180"/>
        <v>174.08590000000001</v>
      </c>
      <c r="AR936" s="40">
        <f t="shared" si="182"/>
        <v>7.4445126647328941E-3</v>
      </c>
      <c r="AS936" s="40">
        <f t="shared" si="183"/>
        <v>5.3302410620288398E-3</v>
      </c>
      <c r="AU936" s="42">
        <f t="shared" si="184"/>
        <v>4.4701444100007705E-6</v>
      </c>
    </row>
    <row r="937" spans="2:47" x14ac:dyDescent="0.3">
      <c r="B937" s="6">
        <f t="shared" si="175"/>
        <v>2014</v>
      </c>
      <c r="C937" s="5">
        <v>41901</v>
      </c>
      <c r="D937" s="10">
        <v>1044.5999999999999</v>
      </c>
      <c r="E937" s="10">
        <f>VLOOKUP(C937,데이터!$N:$P,2,0)</f>
        <v>47.695304999999998</v>
      </c>
      <c r="F937" s="10">
        <f>VLOOKUP(C937,데이터!$N:$P,3,0)</f>
        <v>173.92930000000001</v>
      </c>
      <c r="H937" s="6">
        <f t="shared" si="181"/>
        <v>1.6476786689591372</v>
      </c>
      <c r="I937" s="6">
        <f t="shared" si="176"/>
        <v>1.7053396868351107</v>
      </c>
      <c r="AM937" s="1">
        <f t="shared" si="177"/>
        <v>41901</v>
      </c>
      <c r="AN937" s="2">
        <f t="shared" si="178"/>
        <v>1044.5999999999999</v>
      </c>
      <c r="AO937" s="2">
        <f t="shared" si="179"/>
        <v>47.695304999999998</v>
      </c>
      <c r="AP937" s="2">
        <f t="shared" si="180"/>
        <v>173.92930000000001</v>
      </c>
      <c r="AR937" s="40">
        <f t="shared" si="182"/>
        <v>-3.50728926779309E-3</v>
      </c>
      <c r="AS937" s="40">
        <f t="shared" si="183"/>
        <v>-8.9955590889323478E-4</v>
      </c>
      <c r="AU937" s="42">
        <f t="shared" si="184"/>
        <v>6.8002732711191208E-6</v>
      </c>
    </row>
    <row r="938" spans="2:47" x14ac:dyDescent="0.3">
      <c r="B938" s="6">
        <f t="shared" si="175"/>
        <v>2014</v>
      </c>
      <c r="C938" s="5">
        <v>41904</v>
      </c>
      <c r="D938" s="10">
        <v>1040.8</v>
      </c>
      <c r="E938" s="10">
        <f>VLOOKUP(C938,데이터!$N:$P,2,0)</f>
        <v>47.123139999999999</v>
      </c>
      <c r="F938" s="10">
        <f>VLOOKUP(C938,데이터!$N:$P,3,0)</f>
        <v>172.58600000000001</v>
      </c>
      <c r="H938" s="6">
        <f t="shared" si="181"/>
        <v>1.6279126969074855</v>
      </c>
      <c r="I938" s="6">
        <f t="shared" si="176"/>
        <v>1.6921689168652114</v>
      </c>
      <c r="AM938" s="1">
        <f t="shared" si="177"/>
        <v>41904</v>
      </c>
      <c r="AN938" s="2">
        <f t="shared" si="178"/>
        <v>1040.8</v>
      </c>
      <c r="AO938" s="2">
        <f t="shared" si="179"/>
        <v>47.123139999999999</v>
      </c>
      <c r="AP938" s="2">
        <f t="shared" si="180"/>
        <v>172.58600000000001</v>
      </c>
      <c r="AR938" s="40">
        <f t="shared" si="182"/>
        <v>-1.1996254138641027E-2</v>
      </c>
      <c r="AS938" s="40">
        <f t="shared" si="183"/>
        <v>-7.7232530689194112E-3</v>
      </c>
      <c r="AU938" s="42">
        <f t="shared" si="184"/>
        <v>1.8258538141842073E-5</v>
      </c>
    </row>
    <row r="939" spans="2:47" x14ac:dyDescent="0.3">
      <c r="B939" s="6">
        <f t="shared" si="175"/>
        <v>2014</v>
      </c>
      <c r="C939" s="5">
        <v>41905</v>
      </c>
      <c r="D939" s="10">
        <v>1040.05</v>
      </c>
      <c r="E939" s="10">
        <f>VLOOKUP(C939,데이터!$N:$P,2,0)</f>
        <v>46.938459999999999</v>
      </c>
      <c r="F939" s="10">
        <f>VLOOKUP(C939,데이터!$N:$P,3,0)</f>
        <v>171.59809999999999</v>
      </c>
      <c r="H939" s="6">
        <f t="shared" si="181"/>
        <v>1.6215327545508242</v>
      </c>
      <c r="I939" s="6">
        <f t="shared" si="176"/>
        <v>1.682482768087378</v>
      </c>
      <c r="AM939" s="1">
        <f t="shared" si="177"/>
        <v>41905</v>
      </c>
      <c r="AN939" s="2">
        <f t="shared" si="178"/>
        <v>1040.05</v>
      </c>
      <c r="AO939" s="2">
        <f t="shared" si="179"/>
        <v>46.938459999999999</v>
      </c>
      <c r="AP939" s="2">
        <f t="shared" si="180"/>
        <v>171.59809999999999</v>
      </c>
      <c r="AR939" s="40">
        <f t="shared" si="182"/>
        <v>-3.9190936766947404E-3</v>
      </c>
      <c r="AS939" s="40">
        <f t="shared" si="183"/>
        <v>-5.7241027661573129E-3</v>
      </c>
      <c r="AU939" s="42">
        <f t="shared" si="184"/>
        <v>3.2580578130425053E-6</v>
      </c>
    </row>
    <row r="940" spans="2:47" x14ac:dyDescent="0.3">
      <c r="B940" s="6">
        <f t="shared" si="175"/>
        <v>2014</v>
      </c>
      <c r="C940" s="5">
        <v>41906</v>
      </c>
      <c r="D940" s="10">
        <v>1039.95</v>
      </c>
      <c r="E940" s="10">
        <f>VLOOKUP(C940,데이터!$N:$P,2,0)</f>
        <v>47.419474999999998</v>
      </c>
      <c r="F940" s="10">
        <f>VLOOKUP(C940,데이터!$N:$P,3,0)</f>
        <v>172.94130000000001</v>
      </c>
      <c r="H940" s="6">
        <f t="shared" si="181"/>
        <v>1.6381498650808728</v>
      </c>
      <c r="I940" s="6">
        <f t="shared" si="176"/>
        <v>1.6956525575786079</v>
      </c>
      <c r="AM940" s="1">
        <f t="shared" si="177"/>
        <v>41906</v>
      </c>
      <c r="AN940" s="2">
        <f t="shared" si="178"/>
        <v>1039.95</v>
      </c>
      <c r="AO940" s="2">
        <f t="shared" si="179"/>
        <v>47.419474999999998</v>
      </c>
      <c r="AP940" s="2">
        <f t="shared" si="180"/>
        <v>172.94130000000001</v>
      </c>
      <c r="AR940" s="40">
        <f t="shared" si="182"/>
        <v>1.0247779752467379E-2</v>
      </c>
      <c r="AS940" s="40">
        <f t="shared" si="183"/>
        <v>7.827592496653768E-3</v>
      </c>
      <c r="AU940" s="42">
        <f t="shared" si="184"/>
        <v>5.8573063532026148E-6</v>
      </c>
    </row>
    <row r="941" spans="2:47" x14ac:dyDescent="0.3">
      <c r="B941" s="6">
        <f t="shared" si="175"/>
        <v>2014</v>
      </c>
      <c r="C941" s="5">
        <v>41907</v>
      </c>
      <c r="D941" s="10">
        <v>1042.6500000000001</v>
      </c>
      <c r="E941" s="10">
        <f>VLOOKUP(C941,데이터!$N:$P,2,0)</f>
        <v>46.557465000000001</v>
      </c>
      <c r="F941" s="10">
        <f>VLOOKUP(C941,데이터!$N:$P,3,0)</f>
        <v>170.1508</v>
      </c>
      <c r="H941" s="6">
        <f t="shared" si="181"/>
        <v>1.6083709279416833</v>
      </c>
      <c r="I941" s="6">
        <f t="shared" si="176"/>
        <v>1.6682923003010048</v>
      </c>
      <c r="AM941" s="1">
        <f t="shared" si="177"/>
        <v>41907</v>
      </c>
      <c r="AN941" s="2">
        <f t="shared" si="178"/>
        <v>1042.6500000000001</v>
      </c>
      <c r="AO941" s="2">
        <f t="shared" si="179"/>
        <v>46.557465000000001</v>
      </c>
      <c r="AP941" s="2">
        <f t="shared" si="180"/>
        <v>170.1508</v>
      </c>
      <c r="AR941" s="40">
        <f t="shared" si="182"/>
        <v>-1.8178396112567663E-2</v>
      </c>
      <c r="AS941" s="40">
        <f t="shared" si="183"/>
        <v>-1.6135532692306609E-2</v>
      </c>
      <c r="AU941" s="42">
        <f t="shared" si="184"/>
        <v>4.1732909538406921E-6</v>
      </c>
    </row>
    <row r="942" spans="2:47" x14ac:dyDescent="0.3">
      <c r="B942" s="6">
        <f t="shared" si="175"/>
        <v>2014</v>
      </c>
      <c r="C942" s="5">
        <v>41908</v>
      </c>
      <c r="D942" s="10">
        <v>1044.3</v>
      </c>
      <c r="E942" s="10">
        <f>VLOOKUP(C942,데이터!$N:$P,2,0)</f>
        <v>47.022975000000002</v>
      </c>
      <c r="F942" s="10">
        <f>VLOOKUP(C942,데이터!$N:$P,3,0)</f>
        <v>171.5027</v>
      </c>
      <c r="H942" s="6">
        <f t="shared" si="181"/>
        <v>1.6244524038267241</v>
      </c>
      <c r="I942" s="6">
        <f t="shared" si="176"/>
        <v>1.6815473914364971</v>
      </c>
      <c r="AM942" s="1">
        <f t="shared" si="177"/>
        <v>41908</v>
      </c>
      <c r="AN942" s="2">
        <f t="shared" si="178"/>
        <v>1044.3</v>
      </c>
      <c r="AO942" s="2">
        <f t="shared" si="179"/>
        <v>47.022975000000002</v>
      </c>
      <c r="AP942" s="2">
        <f t="shared" si="180"/>
        <v>171.5027</v>
      </c>
      <c r="AR942" s="40">
        <f t="shared" si="182"/>
        <v>9.9986113934682486E-3</v>
      </c>
      <c r="AS942" s="40">
        <f t="shared" si="183"/>
        <v>7.9453049882809434E-3</v>
      </c>
      <c r="AU942" s="42">
        <f t="shared" si="184"/>
        <v>4.2160671935832136E-6</v>
      </c>
    </row>
    <row r="943" spans="2:47" x14ac:dyDescent="0.3">
      <c r="B943" s="6">
        <f t="shared" si="175"/>
        <v>2014</v>
      </c>
      <c r="C943" s="5">
        <v>41911</v>
      </c>
      <c r="D943" s="10">
        <v>1053.8</v>
      </c>
      <c r="E943" s="10">
        <f>VLOOKUP(C943,데이터!$N:$P,2,0)</f>
        <v>46.965059999999994</v>
      </c>
      <c r="F943" s="10">
        <f>VLOOKUP(C943,데이터!$N:$P,3,0)</f>
        <v>171.1908</v>
      </c>
      <c r="H943" s="6">
        <f t="shared" si="181"/>
        <v>1.6224516762894374</v>
      </c>
      <c r="I943" s="6">
        <f t="shared" si="176"/>
        <v>1.6784892784657446</v>
      </c>
      <c r="AM943" s="1">
        <f t="shared" si="177"/>
        <v>41911</v>
      </c>
      <c r="AN943" s="2">
        <f t="shared" si="178"/>
        <v>1053.8</v>
      </c>
      <c r="AO943" s="2">
        <f t="shared" si="179"/>
        <v>46.965059999999994</v>
      </c>
      <c r="AP943" s="2">
        <f t="shared" si="180"/>
        <v>171.1908</v>
      </c>
      <c r="AR943" s="40">
        <f t="shared" si="182"/>
        <v>-1.2316319841526591E-3</v>
      </c>
      <c r="AS943" s="40">
        <f t="shared" si="183"/>
        <v>-1.8186302606315596E-3</v>
      </c>
      <c r="AU943" s="42">
        <f t="shared" si="184"/>
        <v>3.4456697658919978E-7</v>
      </c>
    </row>
    <row r="944" spans="2:47" x14ac:dyDescent="0.3">
      <c r="B944" s="6">
        <f t="shared" si="175"/>
        <v>2014</v>
      </c>
      <c r="C944" s="5">
        <v>41912</v>
      </c>
      <c r="D944" s="10">
        <v>1055.1500000000001</v>
      </c>
      <c r="E944" s="10">
        <f>VLOOKUP(C944,데이터!$N:$P,2,0)</f>
        <v>46.791129999999995</v>
      </c>
      <c r="F944" s="10">
        <f>VLOOKUP(C944,데이터!$N:$P,3,0)</f>
        <v>170.74010000000001</v>
      </c>
      <c r="H944" s="6">
        <f t="shared" si="181"/>
        <v>1.6164431026805242</v>
      </c>
      <c r="I944" s="6">
        <f t="shared" si="176"/>
        <v>1.6740702611014675</v>
      </c>
      <c r="AM944" s="1">
        <f t="shared" si="177"/>
        <v>41912</v>
      </c>
      <c r="AN944" s="2">
        <f t="shared" si="178"/>
        <v>1055.1500000000001</v>
      </c>
      <c r="AO944" s="2">
        <f t="shared" si="179"/>
        <v>46.791129999999995</v>
      </c>
      <c r="AP944" s="2">
        <f t="shared" si="180"/>
        <v>170.74010000000001</v>
      </c>
      <c r="AR944" s="40">
        <f t="shared" si="182"/>
        <v>-3.7033914148092428E-3</v>
      </c>
      <c r="AS944" s="40">
        <f t="shared" si="183"/>
        <v>-2.6327349366904729E-3</v>
      </c>
      <c r="AU944" s="42">
        <f t="shared" si="184"/>
        <v>1.146305294137688E-6</v>
      </c>
    </row>
    <row r="945" spans="2:47" x14ac:dyDescent="0.3">
      <c r="B945" s="6">
        <f t="shared" si="175"/>
        <v>2014</v>
      </c>
      <c r="C945" s="5">
        <v>41913</v>
      </c>
      <c r="D945" s="10">
        <v>1062.6500000000001</v>
      </c>
      <c r="E945" s="10">
        <f>VLOOKUP(C945,데이터!$N:$P,2,0)</f>
        <v>45.988234999999996</v>
      </c>
      <c r="F945" s="10">
        <f>VLOOKUP(C945,데이터!$N:$P,3,0)</f>
        <v>168.4263</v>
      </c>
      <c r="H945" s="6">
        <f t="shared" si="181"/>
        <v>1.5887063481946488</v>
      </c>
      <c r="I945" s="6">
        <f t="shared" si="176"/>
        <v>1.6513839456422603</v>
      </c>
      <c r="AM945" s="1">
        <f t="shared" si="177"/>
        <v>41913</v>
      </c>
      <c r="AN945" s="2">
        <f t="shared" si="178"/>
        <v>1062.6500000000001</v>
      </c>
      <c r="AO945" s="2">
        <f t="shared" si="179"/>
        <v>45.988234999999996</v>
      </c>
      <c r="AP945" s="2">
        <f t="shared" si="180"/>
        <v>168.4263</v>
      </c>
      <c r="AR945" s="40">
        <f t="shared" si="182"/>
        <v>-1.7159128236484134E-2</v>
      </c>
      <c r="AS945" s="40">
        <f t="shared" si="183"/>
        <v>-1.3551590985363182E-2</v>
      </c>
      <c r="AU945" s="42">
        <f t="shared" si="184"/>
        <v>1.301432501822531E-5</v>
      </c>
    </row>
    <row r="946" spans="2:47" x14ac:dyDescent="0.3">
      <c r="B946" s="6">
        <f t="shared" si="175"/>
        <v>2014</v>
      </c>
      <c r="C946" s="5">
        <v>41914</v>
      </c>
      <c r="D946" s="10">
        <v>1061.4000000000001</v>
      </c>
      <c r="E946" s="10">
        <f>VLOOKUP(C946,데이터!$N:$P,2,0)</f>
        <v>45.956209999999999</v>
      </c>
      <c r="F946" s="10">
        <f>VLOOKUP(C946,데이터!$N:$P,3,0)</f>
        <v>168.45230000000001</v>
      </c>
      <c r="H946" s="6">
        <f t="shared" si="181"/>
        <v>1.5876000147856599</v>
      </c>
      <c r="I946" s="6">
        <f t="shared" si="176"/>
        <v>1.6516388700963791</v>
      </c>
      <c r="AM946" s="1">
        <f t="shared" si="177"/>
        <v>41914</v>
      </c>
      <c r="AN946" s="2">
        <f t="shared" si="178"/>
        <v>1061.4000000000001</v>
      </c>
      <c r="AO946" s="2">
        <f t="shared" si="179"/>
        <v>45.956209999999999</v>
      </c>
      <c r="AP946" s="2">
        <f t="shared" si="180"/>
        <v>168.45230000000001</v>
      </c>
      <c r="AR946" s="40">
        <f t="shared" si="182"/>
        <v>-6.9637375733155871E-4</v>
      </c>
      <c r="AS946" s="40">
        <f t="shared" si="183"/>
        <v>1.5437019040387412E-4</v>
      </c>
      <c r="AU946" s="42">
        <f t="shared" si="184"/>
        <v>7.2376526460846882E-7</v>
      </c>
    </row>
    <row r="947" spans="2:47" x14ac:dyDescent="0.3">
      <c r="B947" s="6">
        <f t="shared" si="175"/>
        <v>2014</v>
      </c>
      <c r="C947" s="5">
        <v>41915</v>
      </c>
      <c r="D947" s="10">
        <v>1061.5</v>
      </c>
      <c r="E947" s="10">
        <f>VLOOKUP(C947,데이터!$N:$P,2,0)</f>
        <v>46.443669999999997</v>
      </c>
      <c r="F947" s="10">
        <f>VLOOKUP(C947,데이터!$N:$P,3,0)</f>
        <v>170.30680000000001</v>
      </c>
      <c r="H947" s="6">
        <f t="shared" si="181"/>
        <v>1.6044397738347072</v>
      </c>
      <c r="I947" s="6">
        <f t="shared" si="176"/>
        <v>1.669821847025716</v>
      </c>
      <c r="AM947" s="1">
        <f t="shared" si="177"/>
        <v>41915</v>
      </c>
      <c r="AN947" s="2">
        <f t="shared" si="178"/>
        <v>1061.5</v>
      </c>
      <c r="AO947" s="2">
        <f t="shared" si="179"/>
        <v>46.443669999999997</v>
      </c>
      <c r="AP947" s="2">
        <f t="shared" si="180"/>
        <v>170.30680000000001</v>
      </c>
      <c r="AR947" s="40">
        <f t="shared" si="182"/>
        <v>1.0607053975947967E-2</v>
      </c>
      <c r="AS947" s="40">
        <f t="shared" si="183"/>
        <v>1.1009051226964495E-2</v>
      </c>
      <c r="AU947" s="42">
        <f t="shared" si="184"/>
        <v>1.6160178982484555E-7</v>
      </c>
    </row>
    <row r="948" spans="2:47" x14ac:dyDescent="0.3">
      <c r="B948" s="6">
        <f t="shared" si="175"/>
        <v>2014</v>
      </c>
      <c r="C948" s="5">
        <v>41918</v>
      </c>
      <c r="D948" s="10">
        <v>1068.95</v>
      </c>
      <c r="E948" s="10">
        <f>VLOOKUP(C948,데이터!$N:$P,2,0)</f>
        <v>46.245769999999993</v>
      </c>
      <c r="F948" s="10">
        <f>VLOOKUP(C948,데이터!$N:$P,3,0)</f>
        <v>170.10749999999999</v>
      </c>
      <c r="H948" s="6">
        <f t="shared" si="181"/>
        <v>1.5976031342831409</v>
      </c>
      <c r="I948" s="6">
        <f t="shared" si="176"/>
        <v>1.6678677530370305</v>
      </c>
      <c r="AM948" s="1">
        <f t="shared" si="177"/>
        <v>41918</v>
      </c>
      <c r="AN948" s="2">
        <f t="shared" si="178"/>
        <v>1068.95</v>
      </c>
      <c r="AO948" s="2">
        <f t="shared" si="179"/>
        <v>46.245769999999993</v>
      </c>
      <c r="AP948" s="2">
        <f t="shared" si="180"/>
        <v>170.10749999999999</v>
      </c>
      <c r="AR948" s="40">
        <f t="shared" si="182"/>
        <v>-4.2610758365995149E-3</v>
      </c>
      <c r="AS948" s="40">
        <f t="shared" si="183"/>
        <v>-1.170241000359451E-3</v>
      </c>
      <c r="AU948" s="42">
        <f t="shared" si="184"/>
        <v>9.5532599849151422E-6</v>
      </c>
    </row>
    <row r="949" spans="2:47" x14ac:dyDescent="0.3">
      <c r="B949" s="6">
        <f t="shared" si="175"/>
        <v>2014</v>
      </c>
      <c r="C949" s="5">
        <v>41919</v>
      </c>
      <c r="D949" s="10">
        <v>1066.05</v>
      </c>
      <c r="E949" s="10">
        <f>VLOOKUP(C949,데이터!$N:$P,2,0)</f>
        <v>45.492910000000002</v>
      </c>
      <c r="F949" s="10">
        <f>VLOOKUP(C949,데이터!$N:$P,3,0)</f>
        <v>167.48169999999999</v>
      </c>
      <c r="H949" s="6">
        <f t="shared" si="181"/>
        <v>1.5715948854059703</v>
      </c>
      <c r="I949" s="6">
        <f t="shared" si="176"/>
        <v>1.6421223441284012</v>
      </c>
      <c r="AM949" s="1">
        <f t="shared" si="177"/>
        <v>41919</v>
      </c>
      <c r="AN949" s="2">
        <f t="shared" si="178"/>
        <v>1066.05</v>
      </c>
      <c r="AO949" s="2">
        <f t="shared" si="179"/>
        <v>45.492910000000002</v>
      </c>
      <c r="AP949" s="2">
        <f t="shared" si="180"/>
        <v>167.48169999999999</v>
      </c>
      <c r="AR949" s="40">
        <f t="shared" si="182"/>
        <v>-1.6279542972254313E-2</v>
      </c>
      <c r="AS949" s="40">
        <f t="shared" si="183"/>
        <v>-1.5436121276251824E-2</v>
      </c>
      <c r="AU949" s="42">
        <f t="shared" si="184"/>
        <v>7.1136015728771451E-7</v>
      </c>
    </row>
    <row r="950" spans="2:47" x14ac:dyDescent="0.3">
      <c r="B950" s="6">
        <f t="shared" si="175"/>
        <v>2014</v>
      </c>
      <c r="C950" s="5">
        <v>41920</v>
      </c>
      <c r="D950" s="10">
        <v>1074.1500000000001</v>
      </c>
      <c r="E950" s="10">
        <f>VLOOKUP(C950,데이터!$N:$P,2,0)</f>
        <v>46.35783</v>
      </c>
      <c r="F950" s="10">
        <f>VLOOKUP(C950,데이터!$N:$P,3,0)</f>
        <v>170.41079999999999</v>
      </c>
      <c r="H950" s="6">
        <f t="shared" si="181"/>
        <v>1.6014743512015266</v>
      </c>
      <c r="I950" s="6">
        <f t="shared" si="176"/>
        <v>1.6708415448421896</v>
      </c>
      <c r="AM950" s="1">
        <f t="shared" si="177"/>
        <v>41920</v>
      </c>
      <c r="AN950" s="2">
        <f t="shared" si="178"/>
        <v>1074.1500000000001</v>
      </c>
      <c r="AO950" s="2">
        <f t="shared" si="179"/>
        <v>46.35783</v>
      </c>
      <c r="AP950" s="2">
        <f t="shared" si="180"/>
        <v>170.41079999999999</v>
      </c>
      <c r="AR950" s="40">
        <f t="shared" si="182"/>
        <v>1.9012193328586724E-2</v>
      </c>
      <c r="AS950" s="40">
        <f t="shared" si="183"/>
        <v>1.7489074925797876E-2</v>
      </c>
      <c r="AU950" s="42">
        <f t="shared" si="184"/>
        <v>2.3198896689140508E-6</v>
      </c>
    </row>
    <row r="951" spans="2:47" x14ac:dyDescent="0.3">
      <c r="B951" s="6">
        <f t="shared" si="175"/>
        <v>2014</v>
      </c>
      <c r="C951" s="5">
        <v>41921</v>
      </c>
      <c r="D951" s="10">
        <v>1074.2</v>
      </c>
      <c r="E951" s="10">
        <f>VLOOKUP(C951,데이터!$N:$P,2,0)</f>
        <v>45.296320000000001</v>
      </c>
      <c r="F951" s="10">
        <f>VLOOKUP(C951,데이터!$N:$P,3,0)</f>
        <v>167.03100000000001</v>
      </c>
      <c r="H951" s="6">
        <f t="shared" si="181"/>
        <v>1.5648035010227341</v>
      </c>
      <c r="I951" s="6">
        <f t="shared" si="176"/>
        <v>1.6377033267641241</v>
      </c>
      <c r="AM951" s="1">
        <f t="shared" si="177"/>
        <v>41921</v>
      </c>
      <c r="AN951" s="2">
        <f t="shared" si="178"/>
        <v>1074.2</v>
      </c>
      <c r="AO951" s="2">
        <f t="shared" si="179"/>
        <v>45.296320000000001</v>
      </c>
      <c r="AP951" s="2">
        <f t="shared" si="180"/>
        <v>167.03100000000001</v>
      </c>
      <c r="AR951" s="40">
        <f t="shared" si="182"/>
        <v>-2.2898181385970773E-2</v>
      </c>
      <c r="AS951" s="40">
        <f t="shared" si="183"/>
        <v>-1.9833250005281244E-2</v>
      </c>
      <c r="AU951" s="42">
        <f t="shared" si="184"/>
        <v>9.3938043683354186E-6</v>
      </c>
    </row>
    <row r="952" spans="2:47" x14ac:dyDescent="0.3">
      <c r="B952" s="6">
        <f t="shared" si="175"/>
        <v>2014</v>
      </c>
      <c r="C952" s="5">
        <v>41922</v>
      </c>
      <c r="D952" s="10">
        <v>1070.45</v>
      </c>
      <c r="E952" s="10">
        <f>VLOOKUP(C952,데이터!$N:$P,2,0)</f>
        <v>43.883960000000002</v>
      </c>
      <c r="F952" s="10">
        <f>VLOOKUP(C952,데이터!$N:$P,3,0)</f>
        <v>165.12450000000001</v>
      </c>
      <c r="H952" s="6">
        <f t="shared" si="181"/>
        <v>1.5160122112953462</v>
      </c>
      <c r="I952" s="6">
        <f t="shared" si="176"/>
        <v>1.6190105009265503</v>
      </c>
      <c r="AM952" s="1">
        <f t="shared" si="177"/>
        <v>41922</v>
      </c>
      <c r="AN952" s="2">
        <f t="shared" si="178"/>
        <v>1070.45</v>
      </c>
      <c r="AO952" s="2">
        <f t="shared" si="179"/>
        <v>43.883960000000002</v>
      </c>
      <c r="AP952" s="2">
        <f t="shared" si="180"/>
        <v>165.12450000000001</v>
      </c>
      <c r="AR952" s="40">
        <f t="shared" si="182"/>
        <v>-3.1180457926825E-2</v>
      </c>
      <c r="AS952" s="40">
        <f t="shared" si="183"/>
        <v>-1.1414048889128336E-2</v>
      </c>
      <c r="AU952" s="42">
        <f t="shared" si="184"/>
        <v>3.9071092624553633E-4</v>
      </c>
    </row>
    <row r="953" spans="2:47" x14ac:dyDescent="0.3">
      <c r="B953" s="6">
        <f t="shared" si="175"/>
        <v>2014</v>
      </c>
      <c r="C953" s="5">
        <v>41925</v>
      </c>
      <c r="D953" s="10">
        <v>1067.8499999999999</v>
      </c>
      <c r="E953" s="10">
        <f>VLOOKUP(C953,데이터!$N:$P,2,0)</f>
        <v>43.036735</v>
      </c>
      <c r="F953" s="10">
        <f>VLOOKUP(C953,데이터!$N:$P,3,0)</f>
        <v>162.4119</v>
      </c>
      <c r="H953" s="6">
        <f t="shared" si="181"/>
        <v>1.486744035731548</v>
      </c>
      <c r="I953" s="6">
        <f t="shared" si="176"/>
        <v>1.5924140365326331</v>
      </c>
      <c r="AM953" s="1">
        <f t="shared" si="177"/>
        <v>41925</v>
      </c>
      <c r="AN953" s="2">
        <f t="shared" si="178"/>
        <v>1067.8499999999999</v>
      </c>
      <c r="AO953" s="2">
        <f t="shared" si="179"/>
        <v>43.036735</v>
      </c>
      <c r="AP953" s="2">
        <f t="shared" si="180"/>
        <v>162.4119</v>
      </c>
      <c r="AR953" s="40">
        <f t="shared" si="182"/>
        <v>-1.9306028899853223E-2</v>
      </c>
      <c r="AS953" s="40">
        <f t="shared" si="183"/>
        <v>-1.6427604625600778E-2</v>
      </c>
      <c r="AU953" s="42">
        <f t="shared" si="184"/>
        <v>8.2853263026057133E-6</v>
      </c>
    </row>
    <row r="954" spans="2:47" x14ac:dyDescent="0.3">
      <c r="B954" s="6">
        <f t="shared" si="175"/>
        <v>2014</v>
      </c>
      <c r="C954" s="5">
        <v>41926</v>
      </c>
      <c r="D954" s="10">
        <v>1064.55</v>
      </c>
      <c r="E954" s="10">
        <f>VLOOKUP(C954,데이터!$N:$P,2,0)</f>
        <v>43.19529</v>
      </c>
      <c r="F954" s="10">
        <f>VLOOKUP(C954,데이터!$N:$P,3,0)</f>
        <v>162.66329999999999</v>
      </c>
      <c r="H954" s="6">
        <f t="shared" si="181"/>
        <v>1.4922214656663564</v>
      </c>
      <c r="I954" s="6">
        <f t="shared" si="176"/>
        <v>1.5948789599082251</v>
      </c>
      <c r="AM954" s="1">
        <f t="shared" si="177"/>
        <v>41926</v>
      </c>
      <c r="AN954" s="2">
        <f t="shared" si="178"/>
        <v>1064.55</v>
      </c>
      <c r="AO954" s="2">
        <f t="shared" si="179"/>
        <v>43.19529</v>
      </c>
      <c r="AP954" s="2">
        <f t="shared" si="180"/>
        <v>162.66329999999999</v>
      </c>
      <c r="AR954" s="40">
        <f t="shared" si="182"/>
        <v>3.6841781794088035E-3</v>
      </c>
      <c r="AS954" s="40">
        <f t="shared" si="183"/>
        <v>1.5479161317613066E-3</v>
      </c>
      <c r="AU954" s="42">
        <f t="shared" si="184"/>
        <v>4.5636155362190769E-6</v>
      </c>
    </row>
    <row r="955" spans="2:47" x14ac:dyDescent="0.3">
      <c r="B955" s="6">
        <f t="shared" si="175"/>
        <v>2014</v>
      </c>
      <c r="C955" s="5">
        <v>41927</v>
      </c>
      <c r="D955" s="10">
        <v>1062.9000000000001</v>
      </c>
      <c r="E955" s="10">
        <f>VLOOKUP(C955,데이터!$N:$P,2,0)</f>
        <v>43.110454999999995</v>
      </c>
      <c r="F955" s="10">
        <f>VLOOKUP(C955,데이터!$N:$P,3,0)</f>
        <v>161.56270000000001</v>
      </c>
      <c r="H955" s="6">
        <f t="shared" si="181"/>
        <v>1.4892907616928488</v>
      </c>
      <c r="I955" s="6">
        <f t="shared" si="176"/>
        <v>1.5840878116696553</v>
      </c>
      <c r="AM955" s="1">
        <f t="shared" si="177"/>
        <v>41927</v>
      </c>
      <c r="AN955" s="2">
        <f t="shared" si="178"/>
        <v>1062.9000000000001</v>
      </c>
      <c r="AO955" s="2">
        <f t="shared" si="179"/>
        <v>43.110454999999995</v>
      </c>
      <c r="AP955" s="2">
        <f t="shared" si="180"/>
        <v>161.56270000000001</v>
      </c>
      <c r="AR955" s="40">
        <f t="shared" si="182"/>
        <v>-1.9639872773167255E-3</v>
      </c>
      <c r="AS955" s="40">
        <f t="shared" si="183"/>
        <v>-6.766123643132671E-3</v>
      </c>
      <c r="AU955" s="42">
        <f t="shared" si="184"/>
        <v>2.3060513675891976E-5</v>
      </c>
    </row>
    <row r="956" spans="2:47" x14ac:dyDescent="0.3">
      <c r="B956" s="6">
        <f t="shared" si="175"/>
        <v>2014</v>
      </c>
      <c r="C956" s="5">
        <v>41928</v>
      </c>
      <c r="D956" s="10">
        <v>1061.5999999999999</v>
      </c>
      <c r="E956" s="10">
        <f>VLOOKUP(C956,데이터!$N:$P,2,0)</f>
        <v>43.142654999999998</v>
      </c>
      <c r="F956" s="10">
        <f>VLOOKUP(C956,데이터!$N:$P,3,0)</f>
        <v>161.42400000000001</v>
      </c>
      <c r="H956" s="6">
        <f t="shared" si="181"/>
        <v>1.4904031406395921</v>
      </c>
      <c r="I956" s="6">
        <f t="shared" si="176"/>
        <v>1.5827278877548001</v>
      </c>
      <c r="AM956" s="1">
        <f t="shared" si="177"/>
        <v>41928</v>
      </c>
      <c r="AN956" s="2">
        <f t="shared" si="178"/>
        <v>1061.5999999999999</v>
      </c>
      <c r="AO956" s="2">
        <f t="shared" si="179"/>
        <v>43.142654999999998</v>
      </c>
      <c r="AP956" s="2">
        <f t="shared" si="180"/>
        <v>161.42400000000001</v>
      </c>
      <c r="AR956" s="40">
        <f t="shared" si="182"/>
        <v>7.4691858390285581E-4</v>
      </c>
      <c r="AS956" s="40">
        <f t="shared" si="183"/>
        <v>-8.5849023320361262E-4</v>
      </c>
      <c r="AU956" s="42">
        <f t="shared" si="184"/>
        <v>2.5773374700431903E-6</v>
      </c>
    </row>
    <row r="957" spans="2:47" x14ac:dyDescent="0.3">
      <c r="B957" s="6">
        <f t="shared" si="175"/>
        <v>2014</v>
      </c>
      <c r="C957" s="5">
        <v>41929</v>
      </c>
      <c r="D957" s="10">
        <v>1065.75</v>
      </c>
      <c r="E957" s="10">
        <f>VLOOKUP(C957,데이터!$N:$P,2,0)</f>
        <v>43.580959999999997</v>
      </c>
      <c r="F957" s="10">
        <f>VLOOKUP(C957,데이터!$N:$P,3,0)</f>
        <v>163.3306</v>
      </c>
      <c r="H957" s="6">
        <f t="shared" si="181"/>
        <v>1.5055447944983551</v>
      </c>
      <c r="I957" s="6">
        <f t="shared" si="176"/>
        <v>1.6014216940710437</v>
      </c>
      <c r="AM957" s="1">
        <f t="shared" si="177"/>
        <v>41929</v>
      </c>
      <c r="AN957" s="2">
        <f t="shared" si="178"/>
        <v>1065.75</v>
      </c>
      <c r="AO957" s="2">
        <f t="shared" si="179"/>
        <v>43.580959999999997</v>
      </c>
      <c r="AP957" s="2">
        <f t="shared" si="180"/>
        <v>163.3306</v>
      </c>
      <c r="AR957" s="40">
        <f t="shared" si="182"/>
        <v>1.0159435018544771E-2</v>
      </c>
      <c r="AS957" s="40">
        <f t="shared" si="183"/>
        <v>1.1811130934681335E-2</v>
      </c>
      <c r="AU957" s="42">
        <f t="shared" si="184"/>
        <v>2.7280993993822035E-6</v>
      </c>
    </row>
    <row r="958" spans="2:47" x14ac:dyDescent="0.3">
      <c r="B958" s="6">
        <f t="shared" si="175"/>
        <v>2014</v>
      </c>
      <c r="C958" s="5">
        <v>41932</v>
      </c>
      <c r="D958" s="10">
        <v>1059.75</v>
      </c>
      <c r="E958" s="10">
        <f>VLOOKUP(C958,데이터!$N:$P,2,0)</f>
        <v>44.134125000000004</v>
      </c>
      <c r="F958" s="10">
        <f>VLOOKUP(C958,데이터!$N:$P,3,0)</f>
        <v>164.91650000000001</v>
      </c>
      <c r="H958" s="6">
        <f t="shared" si="181"/>
        <v>1.5246543938795687</v>
      </c>
      <c r="I958" s="6">
        <f t="shared" si="176"/>
        <v>1.6169711052936027</v>
      </c>
      <c r="AM958" s="1">
        <f t="shared" si="177"/>
        <v>41932</v>
      </c>
      <c r="AN958" s="2">
        <f t="shared" si="178"/>
        <v>1059.75</v>
      </c>
      <c r="AO958" s="2">
        <f t="shared" si="179"/>
        <v>44.134125000000004</v>
      </c>
      <c r="AP958" s="2">
        <f t="shared" si="180"/>
        <v>164.91650000000001</v>
      </c>
      <c r="AR958" s="40">
        <f t="shared" si="182"/>
        <v>1.2692813558948801E-2</v>
      </c>
      <c r="AS958" s="40">
        <f t="shared" si="183"/>
        <v>9.7097543265010078E-3</v>
      </c>
      <c r="AU958" s="42">
        <f t="shared" si="184"/>
        <v>8.8986423842920174E-6</v>
      </c>
    </row>
    <row r="959" spans="2:47" x14ac:dyDescent="0.3">
      <c r="B959" s="6">
        <f t="shared" si="175"/>
        <v>2014</v>
      </c>
      <c r="C959" s="5">
        <v>41933</v>
      </c>
      <c r="D959" s="10">
        <v>1054.7</v>
      </c>
      <c r="E959" s="10">
        <f>VLOOKUP(C959,데이터!$N:$P,2,0)</f>
        <v>45.313725000000005</v>
      </c>
      <c r="F959" s="10">
        <f>VLOOKUP(C959,데이터!$N:$P,3,0)</f>
        <v>168.18360000000001</v>
      </c>
      <c r="H959" s="6">
        <f t="shared" si="181"/>
        <v>1.5654047729347862</v>
      </c>
      <c r="I959" s="6">
        <f t="shared" si="176"/>
        <v>1.6490043239109315</v>
      </c>
      <c r="AM959" s="1">
        <f t="shared" si="177"/>
        <v>41933</v>
      </c>
      <c r="AN959" s="2">
        <f t="shared" si="178"/>
        <v>1054.7</v>
      </c>
      <c r="AO959" s="2">
        <f t="shared" si="179"/>
        <v>45.313725000000005</v>
      </c>
      <c r="AP959" s="2">
        <f t="shared" si="180"/>
        <v>168.18360000000001</v>
      </c>
      <c r="AR959" s="40">
        <f t="shared" si="182"/>
        <v>2.6727617234962864E-2</v>
      </c>
      <c r="AS959" s="40">
        <f t="shared" si="183"/>
        <v>1.9810631440759341E-2</v>
      </c>
      <c r="AU959" s="42">
        <f t="shared" si="184"/>
        <v>4.7844692477213339E-5</v>
      </c>
    </row>
    <row r="960" spans="2:47" x14ac:dyDescent="0.3">
      <c r="B960" s="6">
        <f t="shared" si="175"/>
        <v>2014</v>
      </c>
      <c r="C960" s="5">
        <v>41934</v>
      </c>
      <c r="D960" s="10">
        <v>1051.4000000000001</v>
      </c>
      <c r="E960" s="10">
        <f>VLOOKUP(C960,데이터!$N:$P,2,0)</f>
        <v>44.853904999999997</v>
      </c>
      <c r="F960" s="10">
        <f>VLOOKUP(C960,데이터!$N:$P,3,0)</f>
        <v>166.98769999999999</v>
      </c>
      <c r="H960" s="6">
        <f t="shared" si="181"/>
        <v>1.5495198633915763</v>
      </c>
      <c r="I960" s="6">
        <f t="shared" si="176"/>
        <v>1.63727877950015</v>
      </c>
      <c r="AM960" s="1">
        <f t="shared" si="177"/>
        <v>41934</v>
      </c>
      <c r="AN960" s="2">
        <f t="shared" si="178"/>
        <v>1051.4000000000001</v>
      </c>
      <c r="AO960" s="2">
        <f t="shared" si="179"/>
        <v>44.853904999999997</v>
      </c>
      <c r="AP960" s="2">
        <f t="shared" si="180"/>
        <v>166.98769999999999</v>
      </c>
      <c r="AR960" s="40">
        <f t="shared" si="182"/>
        <v>-1.0147477392335458E-2</v>
      </c>
      <c r="AS960" s="40">
        <f t="shared" si="183"/>
        <v>-7.110681421969911E-3</v>
      </c>
      <c r="AU960" s="42">
        <f t="shared" si="184"/>
        <v>9.2221297656284227E-6</v>
      </c>
    </row>
    <row r="961" spans="2:47" x14ac:dyDescent="0.3">
      <c r="B961" s="6">
        <f t="shared" si="175"/>
        <v>2014</v>
      </c>
      <c r="C961" s="5">
        <v>41935</v>
      </c>
      <c r="D961" s="10">
        <v>1056.0999999999999</v>
      </c>
      <c r="E961" s="10">
        <f>VLOOKUP(C961,데이터!$N:$P,2,0)</f>
        <v>45.527239999999999</v>
      </c>
      <c r="F961" s="10">
        <f>VLOOKUP(C961,데이터!$N:$P,3,0)</f>
        <v>168.9289</v>
      </c>
      <c r="H961" s="6">
        <f t="shared" si="181"/>
        <v>1.5727808471836626</v>
      </c>
      <c r="I961" s="6">
        <f t="shared" si="176"/>
        <v>1.6563118314361052</v>
      </c>
      <c r="AM961" s="1">
        <f t="shared" si="177"/>
        <v>41935</v>
      </c>
      <c r="AN961" s="2">
        <f t="shared" si="178"/>
        <v>1056.0999999999999</v>
      </c>
      <c r="AO961" s="2">
        <f t="shared" si="179"/>
        <v>45.527239999999999</v>
      </c>
      <c r="AP961" s="2">
        <f t="shared" si="180"/>
        <v>168.9289</v>
      </c>
      <c r="AR961" s="40">
        <f t="shared" si="182"/>
        <v>1.5011736436326029E-2</v>
      </c>
      <c r="AS961" s="40">
        <f t="shared" si="183"/>
        <v>1.16248082942636E-2</v>
      </c>
      <c r="AU961" s="42">
        <f t="shared" si="184"/>
        <v>1.1471282239494455E-5</v>
      </c>
    </row>
    <row r="962" spans="2:47" x14ac:dyDescent="0.3">
      <c r="B962" s="6">
        <f t="shared" ref="B962:B1025" si="185">YEAR(C962)</f>
        <v>2014</v>
      </c>
      <c r="C962" s="5">
        <v>41936</v>
      </c>
      <c r="D962" s="10">
        <v>1057.5</v>
      </c>
      <c r="E962" s="10">
        <f>VLOOKUP(C962,데이터!$N:$P,2,0)</f>
        <v>45.851269999999992</v>
      </c>
      <c r="F962" s="10">
        <f>VLOOKUP(C962,데이터!$N:$P,3,0)</f>
        <v>170.22880000000001</v>
      </c>
      <c r="H962" s="6">
        <f t="shared" si="181"/>
        <v>1.5839747648890388</v>
      </c>
      <c r="I962" s="6">
        <f t="shared" si="176"/>
        <v>1.6690570736633608</v>
      </c>
      <c r="AM962" s="1">
        <f t="shared" si="177"/>
        <v>41936</v>
      </c>
      <c r="AN962" s="2">
        <f t="shared" si="178"/>
        <v>1057.5</v>
      </c>
      <c r="AO962" s="2">
        <f t="shared" si="179"/>
        <v>45.851269999999992</v>
      </c>
      <c r="AP962" s="2">
        <f t="shared" si="180"/>
        <v>170.22880000000001</v>
      </c>
      <c r="AR962" s="40">
        <f t="shared" si="182"/>
        <v>7.1172774804708627E-3</v>
      </c>
      <c r="AS962" s="40">
        <f t="shared" si="183"/>
        <v>7.69495332059833E-3</v>
      </c>
      <c r="AU962" s="42">
        <f t="shared" si="184"/>
        <v>3.3370937626697515E-7</v>
      </c>
    </row>
    <row r="963" spans="2:47" x14ac:dyDescent="0.3">
      <c r="B963" s="6">
        <f t="shared" si="185"/>
        <v>2014</v>
      </c>
      <c r="C963" s="5">
        <v>41939</v>
      </c>
      <c r="D963" s="10">
        <v>1052.25</v>
      </c>
      <c r="E963" s="10">
        <f>VLOOKUP(C963,데이터!$N:$P,2,0)</f>
        <v>45.800880000000006</v>
      </c>
      <c r="F963" s="10">
        <f>VLOOKUP(C963,데이터!$N:$P,3,0)</f>
        <v>169.9948</v>
      </c>
      <c r="H963" s="6">
        <f t="shared" si="181"/>
        <v>1.5822339954751767</v>
      </c>
      <c r="I963" s="6">
        <f t="shared" ref="I963:I1026" si="186">I962*(F963/F962)</f>
        <v>1.6667627535762941</v>
      </c>
      <c r="AM963" s="1">
        <f t="shared" ref="AM963:AM1026" si="187">C963</f>
        <v>41939</v>
      </c>
      <c r="AN963" s="2">
        <f t="shared" ref="AN963:AN1026" si="188">D963</f>
        <v>1052.25</v>
      </c>
      <c r="AO963" s="2">
        <f t="shared" ref="AO963:AO1026" si="189">E963</f>
        <v>45.800880000000006</v>
      </c>
      <c r="AP963" s="2">
        <f t="shared" ref="AP963:AP1026" si="190">F963</f>
        <v>169.9948</v>
      </c>
      <c r="AR963" s="40">
        <f t="shared" si="182"/>
        <v>-1.098988097821163E-3</v>
      </c>
      <c r="AS963" s="40">
        <f t="shared" si="183"/>
        <v>-1.3746205107479925E-3</v>
      </c>
      <c r="AU963" s="42">
        <f t="shared" si="184"/>
        <v>7.5973227055866248E-8</v>
      </c>
    </row>
    <row r="964" spans="2:47" x14ac:dyDescent="0.3">
      <c r="B964" s="6">
        <f t="shared" si="185"/>
        <v>2014</v>
      </c>
      <c r="C964" s="5">
        <v>41940</v>
      </c>
      <c r="D964" s="10">
        <v>1049.5999999999999</v>
      </c>
      <c r="E964" s="10">
        <f>VLOOKUP(C964,데이터!$N:$P,2,0)</f>
        <v>46.439839999999997</v>
      </c>
      <c r="F964" s="10">
        <f>VLOOKUP(C964,데이터!$N:$P,3,0)</f>
        <v>171.94470000000001</v>
      </c>
      <c r="H964" s="6">
        <f t="shared" ref="H964:H1027" si="191">H963*(E964/E963)</f>
        <v>1.6043074629227194</v>
      </c>
      <c r="I964" s="6">
        <f t="shared" si="186"/>
        <v>1.6858811071565123</v>
      </c>
      <c r="AM964" s="1">
        <f t="shared" si="187"/>
        <v>41940</v>
      </c>
      <c r="AN964" s="2">
        <f t="shared" si="188"/>
        <v>1049.5999999999999</v>
      </c>
      <c r="AO964" s="2">
        <f t="shared" si="189"/>
        <v>46.439839999999997</v>
      </c>
      <c r="AP964" s="2">
        <f t="shared" si="190"/>
        <v>171.94470000000001</v>
      </c>
      <c r="AR964" s="40">
        <f t="shared" ref="AR964:AR1027" si="192">AO964/AO963-1</f>
        <v>1.3950823652296496E-2</v>
      </c>
      <c r="AS964" s="40">
        <f t="shared" ref="AS964:AS1027" si="193">AP964/AP963-1</f>
        <v>1.1470350857791134E-2</v>
      </c>
      <c r="AU964" s="42">
        <f t="shared" ref="AU964:AU1027" si="194">(AR964-AS964)^2</f>
        <v>6.1527452842812386E-6</v>
      </c>
    </row>
    <row r="965" spans="2:47" x14ac:dyDescent="0.3">
      <c r="B965" s="6">
        <f t="shared" si="185"/>
        <v>2014</v>
      </c>
      <c r="C965" s="5">
        <v>41941</v>
      </c>
      <c r="D965" s="10">
        <v>1047.3</v>
      </c>
      <c r="E965" s="10">
        <f>VLOOKUP(C965,데이터!$N:$P,2,0)</f>
        <v>46.336590000000001</v>
      </c>
      <c r="F965" s="10">
        <f>VLOOKUP(C965,데이터!$N:$P,3,0)</f>
        <v>171.68469999999999</v>
      </c>
      <c r="H965" s="6">
        <f t="shared" si="191"/>
        <v>1.6007405956478373</v>
      </c>
      <c r="I965" s="6">
        <f t="shared" si="186"/>
        <v>1.6833318626153271</v>
      </c>
      <c r="AM965" s="1">
        <f t="shared" si="187"/>
        <v>41941</v>
      </c>
      <c r="AN965" s="2">
        <f t="shared" si="188"/>
        <v>1047.3</v>
      </c>
      <c r="AO965" s="2">
        <f t="shared" si="189"/>
        <v>46.336590000000001</v>
      </c>
      <c r="AP965" s="2">
        <f t="shared" si="190"/>
        <v>171.68469999999999</v>
      </c>
      <c r="AR965" s="40">
        <f t="shared" si="192"/>
        <v>-2.2233065402463836E-3</v>
      </c>
      <c r="AS965" s="40">
        <f t="shared" si="193"/>
        <v>-1.512114069232795E-3</v>
      </c>
      <c r="AU965" s="42">
        <f t="shared" si="194"/>
        <v>5.0579473082641408E-7</v>
      </c>
    </row>
    <row r="966" spans="2:47" x14ac:dyDescent="0.3">
      <c r="B966" s="6">
        <f t="shared" si="185"/>
        <v>2014</v>
      </c>
      <c r="C966" s="5">
        <v>41942</v>
      </c>
      <c r="D966" s="10">
        <v>1055.5999999999999</v>
      </c>
      <c r="E966" s="10">
        <f>VLOOKUP(C966,데이터!$N:$P,2,0)</f>
        <v>46.446964999999999</v>
      </c>
      <c r="F966" s="10">
        <f>VLOOKUP(C966,데이터!$N:$P,3,0)</f>
        <v>172.78530000000001</v>
      </c>
      <c r="H966" s="6">
        <f t="shared" si="191"/>
        <v>1.6045536026741338</v>
      </c>
      <c r="I966" s="6">
        <f t="shared" si="186"/>
        <v>1.6941230108538974</v>
      </c>
      <c r="AM966" s="1">
        <f t="shared" si="187"/>
        <v>41942</v>
      </c>
      <c r="AN966" s="2">
        <f t="shared" si="188"/>
        <v>1055.5999999999999</v>
      </c>
      <c r="AO966" s="2">
        <f t="shared" si="189"/>
        <v>46.446964999999999</v>
      </c>
      <c r="AP966" s="2">
        <f t="shared" si="190"/>
        <v>172.78530000000001</v>
      </c>
      <c r="AR966" s="40">
        <f t="shared" si="192"/>
        <v>2.3820268172516368E-3</v>
      </c>
      <c r="AS966" s="40">
        <f t="shared" si="193"/>
        <v>6.4105887129140005E-3</v>
      </c>
      <c r="AU966" s="42">
        <f t="shared" si="194"/>
        <v>1.6229310947182736E-5</v>
      </c>
    </row>
    <row r="967" spans="2:47" x14ac:dyDescent="0.3">
      <c r="B967" s="6">
        <f t="shared" si="185"/>
        <v>2014</v>
      </c>
      <c r="C967" s="5">
        <v>41943</v>
      </c>
      <c r="D967" s="10">
        <v>1068.45</v>
      </c>
      <c r="E967" s="10">
        <f>VLOOKUP(C967,데이터!$N:$P,2,0)</f>
        <v>47.437325000000001</v>
      </c>
      <c r="F967" s="10">
        <f>VLOOKUP(C967,데이터!$N:$P,3,0)</f>
        <v>174.7612</v>
      </c>
      <c r="H967" s="6">
        <f t="shared" si="191"/>
        <v>1.6387665099317847</v>
      </c>
      <c r="I967" s="6">
        <f t="shared" si="186"/>
        <v>1.7134962888882339</v>
      </c>
      <c r="AM967" s="1">
        <f t="shared" si="187"/>
        <v>41943</v>
      </c>
      <c r="AN967" s="2">
        <f t="shared" si="188"/>
        <v>1068.45</v>
      </c>
      <c r="AO967" s="2">
        <f t="shared" si="189"/>
        <v>47.437325000000001</v>
      </c>
      <c r="AP967" s="2">
        <f t="shared" si="190"/>
        <v>174.7612</v>
      </c>
      <c r="AR967" s="40">
        <f t="shared" si="192"/>
        <v>2.1322383496962694E-2</v>
      </c>
      <c r="AS967" s="40">
        <f t="shared" si="193"/>
        <v>1.14355792998595E-2</v>
      </c>
      <c r="AU967" s="42">
        <f t="shared" si="194"/>
        <v>9.7748897231857333E-5</v>
      </c>
    </row>
    <row r="968" spans="2:47" x14ac:dyDescent="0.3">
      <c r="B968" s="6">
        <f t="shared" si="185"/>
        <v>2014</v>
      </c>
      <c r="C968" s="5">
        <v>41946</v>
      </c>
      <c r="D968" s="10">
        <v>1072.6500000000001</v>
      </c>
      <c r="E968" s="10">
        <f>VLOOKUP(C968,데이터!$N:$P,2,0)</f>
        <v>47.519529999999996</v>
      </c>
      <c r="F968" s="10">
        <f>VLOOKUP(C968,데이터!$N:$P,3,0)</f>
        <v>174.85650000000001</v>
      </c>
      <c r="H968" s="6">
        <f t="shared" si="191"/>
        <v>1.6416063581093314</v>
      </c>
      <c r="I968" s="6">
        <f t="shared" si="186"/>
        <v>1.7144306850604454</v>
      </c>
      <c r="AM968" s="1">
        <f t="shared" si="187"/>
        <v>41946</v>
      </c>
      <c r="AN968" s="2">
        <f t="shared" si="188"/>
        <v>1072.6500000000001</v>
      </c>
      <c r="AO968" s="2">
        <f t="shared" si="189"/>
        <v>47.519529999999996</v>
      </c>
      <c r="AP968" s="2">
        <f t="shared" si="190"/>
        <v>174.85650000000001</v>
      </c>
      <c r="AR968" s="40">
        <f t="shared" si="192"/>
        <v>1.7329181188019405E-3</v>
      </c>
      <c r="AS968" s="40">
        <f t="shared" si="193"/>
        <v>5.4531555059145198E-4</v>
      </c>
      <c r="AU968" s="42">
        <f t="shared" si="194"/>
        <v>1.4103998600201479E-6</v>
      </c>
    </row>
    <row r="969" spans="2:47" x14ac:dyDescent="0.3">
      <c r="B969" s="6">
        <f t="shared" si="185"/>
        <v>2014</v>
      </c>
      <c r="C969" s="5">
        <v>41947</v>
      </c>
      <c r="D969" s="10">
        <v>1076.5999999999999</v>
      </c>
      <c r="E969" s="10">
        <f>VLOOKUP(C969,데이터!$N:$P,2,0)</f>
        <v>47.364829999999998</v>
      </c>
      <c r="F969" s="10">
        <f>VLOOKUP(C969,데이터!$N:$P,3,0)</f>
        <v>174.2499</v>
      </c>
      <c r="H969" s="6">
        <f t="shared" si="191"/>
        <v>1.6362621027347619</v>
      </c>
      <c r="I969" s="6">
        <f t="shared" si="186"/>
        <v>1.7084831014501267</v>
      </c>
      <c r="AM969" s="1">
        <f t="shared" si="187"/>
        <v>41947</v>
      </c>
      <c r="AN969" s="2">
        <f t="shared" si="188"/>
        <v>1076.5999999999999</v>
      </c>
      <c r="AO969" s="2">
        <f t="shared" si="189"/>
        <v>47.364829999999998</v>
      </c>
      <c r="AP969" s="2">
        <f t="shared" si="190"/>
        <v>174.2499</v>
      </c>
      <c r="AR969" s="40">
        <f t="shared" si="192"/>
        <v>-3.2555035792651843E-3</v>
      </c>
      <c r="AS969" s="40">
        <f t="shared" si="193"/>
        <v>-3.4691304012147706E-3</v>
      </c>
      <c r="AU969" s="42">
        <f t="shared" si="194"/>
        <v>4.5636419056280234E-8</v>
      </c>
    </row>
    <row r="970" spans="2:47" x14ac:dyDescent="0.3">
      <c r="B970" s="6">
        <f t="shared" si="185"/>
        <v>2014</v>
      </c>
      <c r="C970" s="5">
        <v>41948</v>
      </c>
      <c r="D970" s="10">
        <v>1083.5</v>
      </c>
      <c r="E970" s="10">
        <f>VLOOKUP(C970,데이터!$N:$P,2,0)</f>
        <v>47.455005</v>
      </c>
      <c r="F970" s="10">
        <f>VLOOKUP(C970,데이터!$N:$P,3,0)</f>
        <v>175.35050000000001</v>
      </c>
      <c r="H970" s="6">
        <f t="shared" si="191"/>
        <v>1.6393772819745926</v>
      </c>
      <c r="I970" s="6">
        <f t="shared" si="186"/>
        <v>1.7192742496886968</v>
      </c>
      <c r="AM970" s="1">
        <f t="shared" si="187"/>
        <v>41948</v>
      </c>
      <c r="AN970" s="2">
        <f t="shared" si="188"/>
        <v>1083.5</v>
      </c>
      <c r="AO970" s="2">
        <f t="shared" si="189"/>
        <v>47.455005</v>
      </c>
      <c r="AP970" s="2">
        <f t="shared" si="190"/>
        <v>175.35050000000001</v>
      </c>
      <c r="AR970" s="40">
        <f t="shared" si="192"/>
        <v>1.9038387765775155E-3</v>
      </c>
      <c r="AS970" s="40">
        <f t="shared" si="193"/>
        <v>6.3162159633951553E-3</v>
      </c>
      <c r="AU970" s="42">
        <f t="shared" si="194"/>
        <v>1.9469072438748748E-5</v>
      </c>
    </row>
    <row r="971" spans="2:47" x14ac:dyDescent="0.3">
      <c r="B971" s="6">
        <f t="shared" si="185"/>
        <v>2014</v>
      </c>
      <c r="C971" s="5">
        <v>41949</v>
      </c>
      <c r="D971" s="10">
        <v>1083.8</v>
      </c>
      <c r="E971" s="10">
        <f>VLOOKUP(C971,데이터!$N:$P,2,0)</f>
        <v>47.532465000000002</v>
      </c>
      <c r="F971" s="10">
        <f>VLOOKUP(C971,데이터!$N:$P,3,0)</f>
        <v>176.05250000000001</v>
      </c>
      <c r="H971" s="6">
        <f t="shared" si="191"/>
        <v>1.64205320971418</v>
      </c>
      <c r="I971" s="6">
        <f t="shared" si="186"/>
        <v>1.7261572099498963</v>
      </c>
      <c r="AM971" s="1">
        <f t="shared" si="187"/>
        <v>41949</v>
      </c>
      <c r="AN971" s="2">
        <f t="shared" si="188"/>
        <v>1083.8</v>
      </c>
      <c r="AO971" s="2">
        <f t="shared" si="189"/>
        <v>47.532465000000002</v>
      </c>
      <c r="AP971" s="2">
        <f t="shared" si="190"/>
        <v>176.05250000000001</v>
      </c>
      <c r="AR971" s="40">
        <f t="shared" si="192"/>
        <v>1.6322830436958924E-3</v>
      </c>
      <c r="AS971" s="40">
        <f t="shared" si="193"/>
        <v>4.0034103124884091E-3</v>
      </c>
      <c r="AU971" s="42">
        <f t="shared" si="194"/>
        <v>5.6222445248114596E-6</v>
      </c>
    </row>
    <row r="972" spans="2:47" x14ac:dyDescent="0.3">
      <c r="B972" s="6">
        <f t="shared" si="185"/>
        <v>2014</v>
      </c>
      <c r="C972" s="5">
        <v>41950</v>
      </c>
      <c r="D972" s="10">
        <v>1093.3499999999999</v>
      </c>
      <c r="E972" s="10">
        <f>VLOOKUP(C972,데이터!$N:$P,2,0)</f>
        <v>47.405370000000005</v>
      </c>
      <c r="F972" s="10">
        <f>VLOOKUP(C972,데이터!$N:$P,3,0)</f>
        <v>176.21709999999999</v>
      </c>
      <c r="H972" s="6">
        <f t="shared" si="191"/>
        <v>1.6376625947378975</v>
      </c>
      <c r="I972" s="6">
        <f t="shared" si="186"/>
        <v>1.7277710778402</v>
      </c>
      <c r="AM972" s="1">
        <f t="shared" si="187"/>
        <v>41950</v>
      </c>
      <c r="AN972" s="2">
        <f t="shared" si="188"/>
        <v>1093.3499999999999</v>
      </c>
      <c r="AO972" s="2">
        <f t="shared" si="189"/>
        <v>47.405370000000005</v>
      </c>
      <c r="AP972" s="2">
        <f t="shared" si="190"/>
        <v>176.21709999999999</v>
      </c>
      <c r="AR972" s="40">
        <f t="shared" si="192"/>
        <v>-2.6738566998365521E-3</v>
      </c>
      <c r="AS972" s="40">
        <f t="shared" si="193"/>
        <v>9.3494838187457852E-4</v>
      </c>
      <c r="AU972" s="42">
        <f t="shared" si="194"/>
        <v>1.3023474117784081E-5</v>
      </c>
    </row>
    <row r="973" spans="2:47" x14ac:dyDescent="0.3">
      <c r="B973" s="6">
        <f t="shared" si="185"/>
        <v>2014</v>
      </c>
      <c r="C973" s="5">
        <v>41953</v>
      </c>
      <c r="D973" s="10">
        <v>1085</v>
      </c>
      <c r="E973" s="10">
        <f>VLOOKUP(C973,데이터!$N:$P,2,0)</f>
        <v>47.682184999999997</v>
      </c>
      <c r="F973" s="10">
        <f>VLOOKUP(C973,데이터!$N:$P,3,0)</f>
        <v>176.77170000000001</v>
      </c>
      <c r="H973" s="6">
        <f t="shared" si="191"/>
        <v>1.6472254263572343</v>
      </c>
      <c r="I973" s="6">
        <f t="shared" si="186"/>
        <v>1.7332088125422818</v>
      </c>
      <c r="AM973" s="1">
        <f t="shared" si="187"/>
        <v>41953</v>
      </c>
      <c r="AN973" s="2">
        <f t="shared" si="188"/>
        <v>1085</v>
      </c>
      <c r="AO973" s="2">
        <f t="shared" si="189"/>
        <v>47.682184999999997</v>
      </c>
      <c r="AP973" s="2">
        <f t="shared" si="190"/>
        <v>176.77170000000001</v>
      </c>
      <c r="AR973" s="40">
        <f t="shared" si="192"/>
        <v>5.8393173600372883E-3</v>
      </c>
      <c r="AS973" s="40">
        <f t="shared" si="193"/>
        <v>3.1472541541088805E-3</v>
      </c>
      <c r="AU973" s="42">
        <f t="shared" si="194"/>
        <v>7.2472043047135365E-6</v>
      </c>
    </row>
    <row r="974" spans="2:47" x14ac:dyDescent="0.3">
      <c r="B974" s="6">
        <f t="shared" si="185"/>
        <v>2014</v>
      </c>
      <c r="C974" s="5">
        <v>41954</v>
      </c>
      <c r="D974" s="10">
        <v>1091.7</v>
      </c>
      <c r="E974" s="10">
        <f>VLOOKUP(C974,데이터!$N:$P,2,0)</f>
        <v>47.784594999999996</v>
      </c>
      <c r="F974" s="10">
        <f>VLOOKUP(C974,데이터!$N:$P,3,0)</f>
        <v>176.94069999999999</v>
      </c>
      <c r="H974" s="6">
        <f t="shared" si="191"/>
        <v>1.6507632750508974</v>
      </c>
      <c r="I974" s="6">
        <f t="shared" si="186"/>
        <v>1.7348658214940518</v>
      </c>
      <c r="AM974" s="1">
        <f t="shared" si="187"/>
        <v>41954</v>
      </c>
      <c r="AN974" s="2">
        <f t="shared" si="188"/>
        <v>1091.7</v>
      </c>
      <c r="AO974" s="2">
        <f t="shared" si="189"/>
        <v>47.784594999999996</v>
      </c>
      <c r="AP974" s="2">
        <f t="shared" si="190"/>
        <v>176.94069999999999</v>
      </c>
      <c r="AR974" s="40">
        <f t="shared" si="192"/>
        <v>2.1477623141641367E-3</v>
      </c>
      <c r="AS974" s="40">
        <f t="shared" si="193"/>
        <v>9.5603538349164907E-4</v>
      </c>
      <c r="AU974" s="42">
        <f t="shared" si="194"/>
        <v>1.420213077290068E-6</v>
      </c>
    </row>
    <row r="975" spans="2:47" x14ac:dyDescent="0.3">
      <c r="B975" s="6">
        <f t="shared" si="185"/>
        <v>2014</v>
      </c>
      <c r="C975" s="5">
        <v>41955</v>
      </c>
      <c r="D975" s="10">
        <v>1096.05</v>
      </c>
      <c r="E975" s="10">
        <f>VLOOKUP(C975,데이터!$N:$P,2,0)</f>
        <v>47.771915</v>
      </c>
      <c r="F975" s="10">
        <f>VLOOKUP(C975,데이터!$N:$P,3,0)</f>
        <v>176.7544</v>
      </c>
      <c r="H975" s="6">
        <f t="shared" si="191"/>
        <v>1.650325232658205</v>
      </c>
      <c r="I975" s="6">
        <f t="shared" si="186"/>
        <v>1.733039189732426</v>
      </c>
      <c r="AM975" s="1">
        <f t="shared" si="187"/>
        <v>41955</v>
      </c>
      <c r="AN975" s="2">
        <f t="shared" si="188"/>
        <v>1096.05</v>
      </c>
      <c r="AO975" s="2">
        <f t="shared" si="189"/>
        <v>47.771915</v>
      </c>
      <c r="AP975" s="2">
        <f t="shared" si="190"/>
        <v>176.7544</v>
      </c>
      <c r="AR975" s="40">
        <f t="shared" si="192"/>
        <v>-2.6535748602651843E-4</v>
      </c>
      <c r="AS975" s="40">
        <f t="shared" si="193"/>
        <v>-1.0528951224900718E-3</v>
      </c>
      <c r="AU975" s="42">
        <f t="shared" si="194"/>
        <v>6.2021552884659991E-7</v>
      </c>
    </row>
    <row r="976" spans="2:47" x14ac:dyDescent="0.3">
      <c r="B976" s="6">
        <f t="shared" si="185"/>
        <v>2014</v>
      </c>
      <c r="C976" s="5">
        <v>41956</v>
      </c>
      <c r="D976" s="10">
        <v>1096.6500000000001</v>
      </c>
      <c r="E976" s="10">
        <f>VLOOKUP(C976,데이터!$N:$P,2,0)</f>
        <v>47.695885000000004</v>
      </c>
      <c r="F976" s="10">
        <f>VLOOKUP(C976,데이터!$N:$P,3,0)</f>
        <v>176.9537</v>
      </c>
      <c r="H976" s="6">
        <f t="shared" si="191"/>
        <v>1.6476987055985508</v>
      </c>
      <c r="I976" s="6">
        <f t="shared" si="186"/>
        <v>1.7349932837211113</v>
      </c>
      <c r="AM976" s="1">
        <f t="shared" si="187"/>
        <v>41956</v>
      </c>
      <c r="AN976" s="2">
        <f t="shared" si="188"/>
        <v>1096.6500000000001</v>
      </c>
      <c r="AO976" s="2">
        <f t="shared" si="189"/>
        <v>47.695885000000004</v>
      </c>
      <c r="AP976" s="2">
        <f t="shared" si="190"/>
        <v>176.9537</v>
      </c>
      <c r="AR976" s="40">
        <f t="shared" si="192"/>
        <v>-1.5915208758116028E-3</v>
      </c>
      <c r="AS976" s="40">
        <f t="shared" si="193"/>
        <v>1.1275532603431948E-3</v>
      </c>
      <c r="AU976" s="42">
        <f t="shared" si="194"/>
        <v>7.393364157905959E-6</v>
      </c>
    </row>
    <row r="977" spans="2:47" x14ac:dyDescent="0.3">
      <c r="B977" s="6">
        <f t="shared" si="185"/>
        <v>2014</v>
      </c>
      <c r="C977" s="5">
        <v>41957</v>
      </c>
      <c r="D977" s="10">
        <v>1100.75</v>
      </c>
      <c r="E977" s="10">
        <f>VLOOKUP(C977,데이터!$N:$P,2,0)</f>
        <v>47.954375000000006</v>
      </c>
      <c r="F977" s="10">
        <f>VLOOKUP(C977,데이터!$N:$P,3,0)</f>
        <v>176.99709999999999</v>
      </c>
      <c r="H977" s="6">
        <f t="shared" si="191"/>
        <v>1.6566284830502152</v>
      </c>
      <c r="I977" s="6">
        <f t="shared" si="186"/>
        <v>1.735418811463755</v>
      </c>
      <c r="AM977" s="1">
        <f t="shared" si="187"/>
        <v>41957</v>
      </c>
      <c r="AN977" s="2">
        <f t="shared" si="188"/>
        <v>1100.75</v>
      </c>
      <c r="AO977" s="2">
        <f t="shared" si="189"/>
        <v>47.954375000000006</v>
      </c>
      <c r="AP977" s="2">
        <f t="shared" si="190"/>
        <v>176.99709999999999</v>
      </c>
      <c r="AR977" s="40">
        <f t="shared" si="192"/>
        <v>5.4195451033145492E-3</v>
      </c>
      <c r="AS977" s="40">
        <f t="shared" si="193"/>
        <v>2.4526189619078487E-4</v>
      </c>
      <c r="AU977" s="42">
        <f t="shared" si="194"/>
        <v>2.6773206707522988E-5</v>
      </c>
    </row>
    <row r="978" spans="2:47" x14ac:dyDescent="0.3">
      <c r="B978" s="6">
        <f t="shared" si="185"/>
        <v>2014</v>
      </c>
      <c r="C978" s="5">
        <v>41960</v>
      </c>
      <c r="D978" s="10">
        <v>1093.95</v>
      </c>
      <c r="E978" s="10">
        <f>VLOOKUP(C978,데이터!$N:$P,2,0)</f>
        <v>47.7697</v>
      </c>
      <c r="F978" s="10">
        <f>VLOOKUP(C978,데이터!$N:$P,3,0)</f>
        <v>177.1097</v>
      </c>
      <c r="H978" s="6">
        <f t="shared" si="191"/>
        <v>1.650248713423204</v>
      </c>
      <c r="I978" s="6">
        <f t="shared" si="186"/>
        <v>1.7365228304458222</v>
      </c>
      <c r="AM978" s="1">
        <f t="shared" si="187"/>
        <v>41960</v>
      </c>
      <c r="AN978" s="2">
        <f t="shared" si="188"/>
        <v>1093.95</v>
      </c>
      <c r="AO978" s="2">
        <f t="shared" si="189"/>
        <v>47.7697</v>
      </c>
      <c r="AP978" s="2">
        <f t="shared" si="190"/>
        <v>177.1097</v>
      </c>
      <c r="AR978" s="40">
        <f t="shared" si="192"/>
        <v>-3.8510563426173983E-3</v>
      </c>
      <c r="AS978" s="40">
        <f t="shared" si="193"/>
        <v>6.3616861519211199E-4</v>
      </c>
      <c r="AU978" s="42">
        <f t="shared" si="194"/>
        <v>2.0135187821988563E-5</v>
      </c>
    </row>
    <row r="979" spans="2:47" x14ac:dyDescent="0.3">
      <c r="B979" s="6">
        <f t="shared" si="185"/>
        <v>2014</v>
      </c>
      <c r="C979" s="5">
        <v>41961</v>
      </c>
      <c r="D979" s="10">
        <v>1099.1500000000001</v>
      </c>
      <c r="E979" s="10">
        <f>VLOOKUP(C979,데이터!$N:$P,2,0)</f>
        <v>48.180229999999995</v>
      </c>
      <c r="F979" s="10">
        <f>VLOOKUP(C979,데이터!$N:$P,3,0)</f>
        <v>178.13229999999999</v>
      </c>
      <c r="H979" s="6">
        <f t="shared" si="191"/>
        <v>1.6644308540755761</v>
      </c>
      <c r="I979" s="6">
        <f t="shared" si="186"/>
        <v>1.7465492053220366</v>
      </c>
      <c r="AM979" s="1">
        <f t="shared" si="187"/>
        <v>41961</v>
      </c>
      <c r="AN979" s="2">
        <f t="shared" si="188"/>
        <v>1099.1500000000001</v>
      </c>
      <c r="AO979" s="2">
        <f t="shared" si="189"/>
        <v>48.180229999999995</v>
      </c>
      <c r="AP979" s="2">
        <f t="shared" si="190"/>
        <v>178.13229999999999</v>
      </c>
      <c r="AR979" s="40">
        <f t="shared" si="192"/>
        <v>8.5939413477580384E-3</v>
      </c>
      <c r="AS979" s="40">
        <f t="shared" si="193"/>
        <v>5.7738226647099378E-3</v>
      </c>
      <c r="AU979" s="42">
        <f t="shared" si="194"/>
        <v>7.9530693864769531E-6</v>
      </c>
    </row>
    <row r="980" spans="2:47" x14ac:dyDescent="0.3">
      <c r="B980" s="6">
        <f t="shared" si="185"/>
        <v>2014</v>
      </c>
      <c r="C980" s="5">
        <v>41962</v>
      </c>
      <c r="D980" s="10">
        <v>1106.3499999999999</v>
      </c>
      <c r="E980" s="10">
        <f>VLOOKUP(C980,데이터!$N:$P,2,0)</f>
        <v>47.901904999999999</v>
      </c>
      <c r="F980" s="10">
        <f>VLOOKUP(C980,데이터!$N:$P,3,0)</f>
        <v>177.84630000000001</v>
      </c>
      <c r="H980" s="6">
        <f t="shared" si="191"/>
        <v>1.6548158581019043</v>
      </c>
      <c r="I980" s="6">
        <f t="shared" si="186"/>
        <v>1.7437450363267333</v>
      </c>
      <c r="AM980" s="1">
        <f t="shared" si="187"/>
        <v>41962</v>
      </c>
      <c r="AN980" s="2">
        <f t="shared" si="188"/>
        <v>1106.3499999999999</v>
      </c>
      <c r="AO980" s="2">
        <f t="shared" si="189"/>
        <v>47.901904999999999</v>
      </c>
      <c r="AP980" s="2">
        <f t="shared" si="190"/>
        <v>177.84630000000001</v>
      </c>
      <c r="AR980" s="40">
        <f t="shared" si="192"/>
        <v>-5.7767470184346692E-3</v>
      </c>
      <c r="AS980" s="40">
        <f t="shared" si="193"/>
        <v>-1.6055482357774098E-3</v>
      </c>
      <c r="AU980" s="42">
        <f t="shared" si="194"/>
        <v>1.7398899284441403E-5</v>
      </c>
    </row>
    <row r="981" spans="2:47" x14ac:dyDescent="0.3">
      <c r="B981" s="6">
        <f t="shared" si="185"/>
        <v>2014</v>
      </c>
      <c r="C981" s="5">
        <v>41963</v>
      </c>
      <c r="D981" s="10">
        <v>1115.1500000000001</v>
      </c>
      <c r="E981" s="10">
        <f>VLOOKUP(C981,데이터!$N:$P,2,0)</f>
        <v>48.110635000000002</v>
      </c>
      <c r="F981" s="10">
        <f>VLOOKUP(C981,데이터!$N:$P,3,0)</f>
        <v>178.1583</v>
      </c>
      <c r="H981" s="6">
        <f t="shared" si="191"/>
        <v>1.6620266300756206</v>
      </c>
      <c r="I981" s="6">
        <f t="shared" si="186"/>
        <v>1.7468041297761554</v>
      </c>
      <c r="AM981" s="1">
        <f t="shared" si="187"/>
        <v>41963</v>
      </c>
      <c r="AN981" s="2">
        <f t="shared" si="188"/>
        <v>1115.1500000000001</v>
      </c>
      <c r="AO981" s="2">
        <f t="shared" si="189"/>
        <v>48.110635000000002</v>
      </c>
      <c r="AP981" s="2">
        <f t="shared" si="190"/>
        <v>178.1583</v>
      </c>
      <c r="AR981" s="40">
        <f t="shared" si="192"/>
        <v>4.3574467445501863E-3</v>
      </c>
      <c r="AS981" s="40">
        <f t="shared" si="193"/>
        <v>1.7543238178134857E-3</v>
      </c>
      <c r="AU981" s="42">
        <f t="shared" si="194"/>
        <v>6.7762489717022465E-6</v>
      </c>
    </row>
    <row r="982" spans="2:47" x14ac:dyDescent="0.3">
      <c r="B982" s="6">
        <f t="shared" si="185"/>
        <v>2014</v>
      </c>
      <c r="C982" s="5">
        <v>41964</v>
      </c>
      <c r="D982" s="10">
        <v>1113.7</v>
      </c>
      <c r="E982" s="10">
        <f>VLOOKUP(C982,데이터!$N:$P,2,0)</f>
        <v>48.350979999999993</v>
      </c>
      <c r="F982" s="10">
        <f>VLOOKUP(C982,데이터!$N:$P,3,0)</f>
        <v>179.11160000000001</v>
      </c>
      <c r="H982" s="6">
        <f t="shared" si="191"/>
        <v>1.6703295716270159</v>
      </c>
      <c r="I982" s="6">
        <f t="shared" si="186"/>
        <v>1.7561510329342773</v>
      </c>
      <c r="AM982" s="1">
        <f t="shared" si="187"/>
        <v>41964</v>
      </c>
      <c r="AN982" s="2">
        <f t="shared" si="188"/>
        <v>1113.7</v>
      </c>
      <c r="AO982" s="2">
        <f t="shared" si="189"/>
        <v>48.350979999999993</v>
      </c>
      <c r="AP982" s="2">
        <f t="shared" si="190"/>
        <v>179.11160000000001</v>
      </c>
      <c r="AR982" s="40">
        <f t="shared" si="192"/>
        <v>4.9956729941309508E-3</v>
      </c>
      <c r="AS982" s="40">
        <f t="shared" si="193"/>
        <v>5.350859320054191E-3</v>
      </c>
      <c r="AU982" s="42">
        <f t="shared" si="194"/>
        <v>1.2615732612285019E-7</v>
      </c>
    </row>
    <row r="983" spans="2:47" x14ac:dyDescent="0.3">
      <c r="B983" s="6">
        <f t="shared" si="185"/>
        <v>2014</v>
      </c>
      <c r="C983" s="5">
        <v>41967</v>
      </c>
      <c r="D983" s="10">
        <v>1112.45</v>
      </c>
      <c r="E983" s="10">
        <f>VLOOKUP(C983,데이터!$N:$P,2,0)</f>
        <v>48.604480000000002</v>
      </c>
      <c r="F983" s="10">
        <f>VLOOKUP(C983,데이터!$N:$P,3,0)</f>
        <v>179.61420000000001</v>
      </c>
      <c r="H983" s="6">
        <f t="shared" si="191"/>
        <v>1.6790869648878652</v>
      </c>
      <c r="I983" s="6">
        <f t="shared" si="186"/>
        <v>1.7610789187281219</v>
      </c>
      <c r="AM983" s="1">
        <f t="shared" si="187"/>
        <v>41967</v>
      </c>
      <c r="AN983" s="2">
        <f t="shared" si="188"/>
        <v>1112.45</v>
      </c>
      <c r="AO983" s="2">
        <f t="shared" si="189"/>
        <v>48.604480000000002</v>
      </c>
      <c r="AP983" s="2">
        <f t="shared" si="190"/>
        <v>179.61420000000001</v>
      </c>
      <c r="AR983" s="40">
        <f t="shared" si="192"/>
        <v>5.2429133804527961E-3</v>
      </c>
      <c r="AS983" s="40">
        <f t="shared" si="193"/>
        <v>2.8060717452136341E-3</v>
      </c>
      <c r="AU983" s="42">
        <f t="shared" si="194"/>
        <v>5.9381971552350729E-6</v>
      </c>
    </row>
    <row r="984" spans="2:47" x14ac:dyDescent="0.3">
      <c r="B984" s="6">
        <f t="shared" si="185"/>
        <v>2014</v>
      </c>
      <c r="C984" s="5">
        <v>41968</v>
      </c>
      <c r="D984" s="10">
        <v>1109.2</v>
      </c>
      <c r="E984" s="10">
        <f>VLOOKUP(C984,데이터!$N:$P,2,0)</f>
        <v>48.56262499999999</v>
      </c>
      <c r="F984" s="10">
        <f>VLOOKUP(C984,데이터!$N:$P,3,0)</f>
        <v>179.48419999999999</v>
      </c>
      <c r="H984" s="6">
        <f t="shared" si="191"/>
        <v>1.6776410449867489</v>
      </c>
      <c r="I984" s="6">
        <f t="shared" si="186"/>
        <v>1.7598042964575293</v>
      </c>
      <c r="AM984" s="1">
        <f t="shared" si="187"/>
        <v>41968</v>
      </c>
      <c r="AN984" s="2">
        <f t="shared" si="188"/>
        <v>1109.2</v>
      </c>
      <c r="AO984" s="2">
        <f t="shared" si="189"/>
        <v>48.56262499999999</v>
      </c>
      <c r="AP984" s="2">
        <f t="shared" si="190"/>
        <v>179.48419999999999</v>
      </c>
      <c r="AR984" s="40">
        <f t="shared" si="192"/>
        <v>-8.6113461145997938E-4</v>
      </c>
      <c r="AS984" s="40">
        <f t="shared" si="193"/>
        <v>-7.2377351011232438E-4</v>
      </c>
      <c r="AU984" s="42">
        <f t="shared" si="194"/>
        <v>1.8868072163440748E-8</v>
      </c>
    </row>
    <row r="985" spans="2:47" x14ac:dyDescent="0.3">
      <c r="B985" s="6">
        <f t="shared" si="185"/>
        <v>2014</v>
      </c>
      <c r="C985" s="5">
        <v>41969</v>
      </c>
      <c r="D985" s="10">
        <v>1106.5999999999999</v>
      </c>
      <c r="E985" s="10">
        <f>VLOOKUP(C985,데이터!$N:$P,2,0)</f>
        <v>48.929215000000006</v>
      </c>
      <c r="F985" s="10">
        <f>VLOOKUP(C985,데이터!$N:$P,3,0)</f>
        <v>179.9435</v>
      </c>
      <c r="H985" s="6">
        <f t="shared" si="191"/>
        <v>1.690305237473908</v>
      </c>
      <c r="I985" s="6">
        <f t="shared" si="186"/>
        <v>1.7643076349873998</v>
      </c>
      <c r="AM985" s="1">
        <f t="shared" si="187"/>
        <v>41969</v>
      </c>
      <c r="AN985" s="2">
        <f t="shared" si="188"/>
        <v>1106.5999999999999</v>
      </c>
      <c r="AO985" s="2">
        <f t="shared" si="189"/>
        <v>48.929215000000006</v>
      </c>
      <c r="AP985" s="2">
        <f t="shared" si="190"/>
        <v>179.9435</v>
      </c>
      <c r="AR985" s="40">
        <f t="shared" si="192"/>
        <v>7.548809398174372E-3</v>
      </c>
      <c r="AS985" s="40">
        <f t="shared" si="193"/>
        <v>2.5589996222510347E-3</v>
      </c>
      <c r="AU985" s="42">
        <f t="shared" si="194"/>
        <v>2.4898201599900105E-5</v>
      </c>
    </row>
    <row r="986" spans="2:47" x14ac:dyDescent="0.3">
      <c r="B986" s="6">
        <f t="shared" si="185"/>
        <v>2014</v>
      </c>
      <c r="C986" s="5">
        <v>41971</v>
      </c>
      <c r="D986" s="10">
        <v>1108.05</v>
      </c>
      <c r="E986" s="10">
        <f>VLOOKUP(C986,데이터!$N:$P,2,0)</f>
        <v>48.752334999999995</v>
      </c>
      <c r="F986" s="10">
        <f>VLOOKUP(C986,데이터!$N:$P,3,0)</f>
        <v>179.56219999999999</v>
      </c>
      <c r="H986" s="6">
        <f t="shared" si="191"/>
        <v>1.6841947533714263</v>
      </c>
      <c r="I986" s="6">
        <f t="shared" si="186"/>
        <v>1.760569069819885</v>
      </c>
      <c r="AM986" s="1">
        <f t="shared" si="187"/>
        <v>41971</v>
      </c>
      <c r="AN986" s="2">
        <f t="shared" si="188"/>
        <v>1108.05</v>
      </c>
      <c r="AO986" s="2">
        <f t="shared" si="189"/>
        <v>48.752334999999995</v>
      </c>
      <c r="AP986" s="2">
        <f t="shared" si="190"/>
        <v>179.56219999999999</v>
      </c>
      <c r="AR986" s="40">
        <f t="shared" si="192"/>
        <v>-3.6150181440681717E-3</v>
      </c>
      <c r="AS986" s="40">
        <f t="shared" si="193"/>
        <v>-2.1189984634065739E-3</v>
      </c>
      <c r="AU986" s="42">
        <f t="shared" si="194"/>
        <v>2.2380748849268287E-6</v>
      </c>
    </row>
    <row r="987" spans="2:47" x14ac:dyDescent="0.3">
      <c r="B987" s="6">
        <f t="shared" si="185"/>
        <v>2014</v>
      </c>
      <c r="C987" s="5">
        <v>41974</v>
      </c>
      <c r="D987" s="10">
        <v>1113.5999999999999</v>
      </c>
      <c r="E987" s="10">
        <f>VLOOKUP(C987,데이터!$N:$P,2,0)</f>
        <v>48.254990000000006</v>
      </c>
      <c r="F987" s="10">
        <f>VLOOKUP(C987,데이터!$N:$P,3,0)</f>
        <v>178.3143</v>
      </c>
      <c r="H987" s="6">
        <f t="shared" si="191"/>
        <v>1.6670135078041013</v>
      </c>
      <c r="I987" s="6">
        <f t="shared" si="186"/>
        <v>1.7483336765008668</v>
      </c>
      <c r="AM987" s="1">
        <f t="shared" si="187"/>
        <v>41974</v>
      </c>
      <c r="AN987" s="2">
        <f t="shared" si="188"/>
        <v>1113.5999999999999</v>
      </c>
      <c r="AO987" s="2">
        <f t="shared" si="189"/>
        <v>48.254990000000006</v>
      </c>
      <c r="AP987" s="2">
        <f t="shared" si="190"/>
        <v>178.3143</v>
      </c>
      <c r="AR987" s="40">
        <f t="shared" si="192"/>
        <v>-1.0201460094167558E-2</v>
      </c>
      <c r="AS987" s="40">
        <f t="shared" si="193"/>
        <v>-6.9496809462123998E-3</v>
      </c>
      <c r="AU987" s="42">
        <f t="shared" si="194"/>
        <v>1.0574067627075976E-5</v>
      </c>
    </row>
    <row r="988" spans="2:47" x14ac:dyDescent="0.3">
      <c r="B988" s="6">
        <f t="shared" si="185"/>
        <v>2014</v>
      </c>
      <c r="C988" s="5">
        <v>41975</v>
      </c>
      <c r="D988" s="10">
        <v>1106.75</v>
      </c>
      <c r="E988" s="10">
        <f>VLOOKUP(C988,데이터!$N:$P,2,0)</f>
        <v>48.587974999999993</v>
      </c>
      <c r="F988" s="10">
        <f>VLOOKUP(C988,데이터!$N:$P,3,0)</f>
        <v>179.46260000000001</v>
      </c>
      <c r="H988" s="6">
        <f t="shared" si="191"/>
        <v>1.6785167843128339</v>
      </c>
      <c r="I988" s="6">
        <f t="shared" si="186"/>
        <v>1.7595925130648773</v>
      </c>
      <c r="AM988" s="1">
        <f t="shared" si="187"/>
        <v>41975</v>
      </c>
      <c r="AN988" s="2">
        <f t="shared" si="188"/>
        <v>1106.75</v>
      </c>
      <c r="AO988" s="2">
        <f t="shared" si="189"/>
        <v>48.587974999999993</v>
      </c>
      <c r="AP988" s="2">
        <f t="shared" si="190"/>
        <v>179.46260000000001</v>
      </c>
      <c r="AR988" s="40">
        <f t="shared" si="192"/>
        <v>6.9005298726616537E-3</v>
      </c>
      <c r="AS988" s="40">
        <f t="shared" si="193"/>
        <v>6.4397527287491929E-3</v>
      </c>
      <c r="AU988" s="42">
        <f t="shared" si="194"/>
        <v>2.1231557635212465E-7</v>
      </c>
    </row>
    <row r="989" spans="2:47" x14ac:dyDescent="0.3">
      <c r="B989" s="6">
        <f t="shared" si="185"/>
        <v>2014</v>
      </c>
      <c r="C989" s="5">
        <v>41976</v>
      </c>
      <c r="D989" s="10">
        <v>1112.8499999999999</v>
      </c>
      <c r="E989" s="10">
        <f>VLOOKUP(C989,데이터!$N:$P,2,0)</f>
        <v>48.935055000000006</v>
      </c>
      <c r="F989" s="10">
        <f>VLOOKUP(C989,데이터!$N:$P,3,0)</f>
        <v>180.1602</v>
      </c>
      <c r="H989" s="6">
        <f t="shared" si="191"/>
        <v>1.6905069857052426</v>
      </c>
      <c r="I989" s="6">
        <f t="shared" si="186"/>
        <v>1.7664323322646105</v>
      </c>
      <c r="AM989" s="1">
        <f t="shared" si="187"/>
        <v>41976</v>
      </c>
      <c r="AN989" s="2">
        <f t="shared" si="188"/>
        <v>1112.8499999999999</v>
      </c>
      <c r="AO989" s="2">
        <f t="shared" si="189"/>
        <v>48.935055000000006</v>
      </c>
      <c r="AP989" s="2">
        <f t="shared" si="190"/>
        <v>180.1602</v>
      </c>
      <c r="AR989" s="40">
        <f t="shared" si="192"/>
        <v>7.1433312460544851E-3</v>
      </c>
      <c r="AS989" s="40">
        <f t="shared" si="193"/>
        <v>3.8871608903470189E-3</v>
      </c>
      <c r="AU989" s="42">
        <f t="shared" si="194"/>
        <v>1.0602645385388087E-5</v>
      </c>
    </row>
    <row r="990" spans="2:47" x14ac:dyDescent="0.3">
      <c r="B990" s="6">
        <f t="shared" si="185"/>
        <v>2014</v>
      </c>
      <c r="C990" s="5">
        <v>41977</v>
      </c>
      <c r="D990" s="10">
        <v>1115.4000000000001</v>
      </c>
      <c r="E990" s="10">
        <f>VLOOKUP(C990,데이터!$N:$P,2,0)</f>
        <v>48.974005000000005</v>
      </c>
      <c r="F990" s="10">
        <f>VLOOKUP(C990,데이터!$N:$P,3,0)</f>
        <v>179.96090000000001</v>
      </c>
      <c r="H990" s="6">
        <f t="shared" si="191"/>
        <v>1.6918525496796413</v>
      </c>
      <c r="I990" s="6">
        <f t="shared" si="186"/>
        <v>1.7644782382759252</v>
      </c>
      <c r="AM990" s="1">
        <f t="shared" si="187"/>
        <v>41977</v>
      </c>
      <c r="AN990" s="2">
        <f t="shared" si="188"/>
        <v>1115.4000000000001</v>
      </c>
      <c r="AO990" s="2">
        <f t="shared" si="189"/>
        <v>48.974005000000005</v>
      </c>
      <c r="AP990" s="2">
        <f t="shared" si="190"/>
        <v>179.96090000000001</v>
      </c>
      <c r="AR990" s="40">
        <f t="shared" si="192"/>
        <v>7.959529216836625E-4</v>
      </c>
      <c r="AS990" s="40">
        <f t="shared" si="193"/>
        <v>-1.106237670695287E-3</v>
      </c>
      <c r="AU990" s="42">
        <f t="shared" si="194"/>
        <v>3.6183290497349789E-6</v>
      </c>
    </row>
    <row r="991" spans="2:47" x14ac:dyDescent="0.3">
      <c r="B991" s="6">
        <f t="shared" si="185"/>
        <v>2014</v>
      </c>
      <c r="C991" s="5">
        <v>41978</v>
      </c>
      <c r="D991" s="10">
        <v>1114</v>
      </c>
      <c r="E991" s="10">
        <f>VLOOKUP(C991,데이터!$N:$P,2,0)</f>
        <v>49.170885000000006</v>
      </c>
      <c r="F991" s="10">
        <f>VLOOKUP(C991,데이터!$N:$P,3,0)</f>
        <v>180.25550000000001</v>
      </c>
      <c r="H991" s="6">
        <f t="shared" si="191"/>
        <v>1.6986539523825839</v>
      </c>
      <c r="I991" s="6">
        <f t="shared" si="186"/>
        <v>1.7673667284368217</v>
      </c>
      <c r="AM991" s="1">
        <f t="shared" si="187"/>
        <v>41978</v>
      </c>
      <c r="AN991" s="2">
        <f t="shared" si="188"/>
        <v>1114</v>
      </c>
      <c r="AO991" s="2">
        <f t="shared" si="189"/>
        <v>49.170885000000006</v>
      </c>
      <c r="AP991" s="2">
        <f t="shared" si="190"/>
        <v>180.25550000000001</v>
      </c>
      <c r="AR991" s="40">
        <f t="shared" si="192"/>
        <v>4.020091883438992E-3</v>
      </c>
      <c r="AS991" s="40">
        <f t="shared" si="193"/>
        <v>1.6370222642807519E-3</v>
      </c>
      <c r="AU991" s="42">
        <f t="shared" si="194"/>
        <v>5.6790208097549992E-6</v>
      </c>
    </row>
    <row r="992" spans="2:47" x14ac:dyDescent="0.3">
      <c r="B992" s="6">
        <f t="shared" si="185"/>
        <v>2014</v>
      </c>
      <c r="C992" s="5">
        <v>41981</v>
      </c>
      <c r="D992" s="10">
        <v>1117.55</v>
      </c>
      <c r="E992" s="10">
        <f>VLOOKUP(C992,데이터!$N:$P,2,0)</f>
        <v>48.590865000000001</v>
      </c>
      <c r="F992" s="10">
        <f>VLOOKUP(C992,데이터!$N:$P,3,0)</f>
        <v>179.05090000000001</v>
      </c>
      <c r="H992" s="6">
        <f t="shared" si="191"/>
        <v>1.6786166220506007</v>
      </c>
      <c r="I992" s="6">
        <f t="shared" si="186"/>
        <v>1.7555558823817776</v>
      </c>
      <c r="AM992" s="1">
        <f t="shared" si="187"/>
        <v>41981</v>
      </c>
      <c r="AN992" s="2">
        <f t="shared" si="188"/>
        <v>1117.55</v>
      </c>
      <c r="AO992" s="2">
        <f t="shared" si="189"/>
        <v>48.590865000000001</v>
      </c>
      <c r="AP992" s="2">
        <f t="shared" si="190"/>
        <v>179.05090000000001</v>
      </c>
      <c r="AR992" s="40">
        <f t="shared" si="192"/>
        <v>-1.1796004891919343E-2</v>
      </c>
      <c r="AS992" s="40">
        <f t="shared" si="193"/>
        <v>-6.682736449095894E-3</v>
      </c>
      <c r="AU992" s="42">
        <f t="shared" si="194"/>
        <v>2.6145514168374135E-5</v>
      </c>
    </row>
    <row r="993" spans="2:47" x14ac:dyDescent="0.3">
      <c r="B993" s="6">
        <f t="shared" si="185"/>
        <v>2014</v>
      </c>
      <c r="C993" s="5">
        <v>41982</v>
      </c>
      <c r="D993" s="10">
        <v>1107.8</v>
      </c>
      <c r="E993" s="10">
        <f>VLOOKUP(C993,데이터!$N:$P,2,0)</f>
        <v>48.694600000000008</v>
      </c>
      <c r="F993" s="10">
        <f>VLOOKUP(C993,데이터!$N:$P,3,0)</f>
        <v>178.92959999999999</v>
      </c>
      <c r="H993" s="6">
        <f t="shared" si="191"/>
        <v>1.6822002441015445</v>
      </c>
      <c r="I993" s="6">
        <f t="shared" si="186"/>
        <v>1.7543665617554478</v>
      </c>
      <c r="AM993" s="1">
        <f t="shared" si="187"/>
        <v>41982</v>
      </c>
      <c r="AN993" s="2">
        <f t="shared" si="188"/>
        <v>1107.8</v>
      </c>
      <c r="AO993" s="2">
        <f t="shared" si="189"/>
        <v>48.694600000000008</v>
      </c>
      <c r="AP993" s="2">
        <f t="shared" si="190"/>
        <v>178.92959999999999</v>
      </c>
      <c r="AR993" s="40">
        <f t="shared" si="192"/>
        <v>2.1348662963709408E-3</v>
      </c>
      <c r="AS993" s="40">
        <f t="shared" si="193"/>
        <v>-6.7746099014309724E-4</v>
      </c>
      <c r="AU993" s="42">
        <f t="shared" si="194"/>
        <v>7.9091847664714116E-6</v>
      </c>
    </row>
    <row r="994" spans="2:47" x14ac:dyDescent="0.3">
      <c r="B994" s="6">
        <f t="shared" si="185"/>
        <v>2014</v>
      </c>
      <c r="C994" s="5">
        <v>41983</v>
      </c>
      <c r="D994" s="10">
        <v>1102.4000000000001</v>
      </c>
      <c r="E994" s="10">
        <f>VLOOKUP(C994,데이터!$N:$P,2,0)</f>
        <v>47.815705000000001</v>
      </c>
      <c r="F994" s="10">
        <f>VLOOKUP(C994,데이터!$N:$P,3,0)</f>
        <v>176.06120000000001</v>
      </c>
      <c r="H994" s="6">
        <f t="shared" si="191"/>
        <v>1.6518379989339151</v>
      </c>
      <c r="I994" s="6">
        <f t="shared" si="186"/>
        <v>1.7262425115941593</v>
      </c>
      <c r="AM994" s="1">
        <f t="shared" si="187"/>
        <v>41983</v>
      </c>
      <c r="AN994" s="2">
        <f t="shared" si="188"/>
        <v>1102.4000000000001</v>
      </c>
      <c r="AO994" s="2">
        <f t="shared" si="189"/>
        <v>47.815705000000001</v>
      </c>
      <c r="AP994" s="2">
        <f t="shared" si="190"/>
        <v>176.06120000000001</v>
      </c>
      <c r="AR994" s="40">
        <f t="shared" si="192"/>
        <v>-1.8049126597199816E-2</v>
      </c>
      <c r="AS994" s="40">
        <f t="shared" si="193"/>
        <v>-1.6030885890316537E-2</v>
      </c>
      <c r="AU994" s="42">
        <f t="shared" si="194"/>
        <v>4.0732955509207161E-6</v>
      </c>
    </row>
    <row r="995" spans="2:47" x14ac:dyDescent="0.3">
      <c r="B995" s="6">
        <f t="shared" si="185"/>
        <v>2014</v>
      </c>
      <c r="C995" s="5">
        <v>41984</v>
      </c>
      <c r="D995" s="10">
        <v>1100.8499999999999</v>
      </c>
      <c r="E995" s="10">
        <f>VLOOKUP(C995,데이터!$N:$P,2,0)</f>
        <v>48.029125000000001</v>
      </c>
      <c r="F995" s="10">
        <f>VLOOKUP(C995,데이터!$N:$P,3,0)</f>
        <v>176.9537</v>
      </c>
      <c r="H995" s="6">
        <f t="shared" si="191"/>
        <v>1.6592107913194394</v>
      </c>
      <c r="I995" s="6">
        <f t="shared" si="186"/>
        <v>1.7349932837211113</v>
      </c>
      <c r="AM995" s="1">
        <f t="shared" si="187"/>
        <v>41984</v>
      </c>
      <c r="AN995" s="2">
        <f t="shared" si="188"/>
        <v>1100.8499999999999</v>
      </c>
      <c r="AO995" s="2">
        <f t="shared" si="189"/>
        <v>48.029125000000001</v>
      </c>
      <c r="AP995" s="2">
        <f t="shared" si="190"/>
        <v>176.9537</v>
      </c>
      <c r="AR995" s="40">
        <f t="shared" si="192"/>
        <v>4.4633870817130106E-3</v>
      </c>
      <c r="AS995" s="40">
        <f t="shared" si="193"/>
        <v>5.0692600073154459E-3</v>
      </c>
      <c r="AU995" s="42">
        <f t="shared" si="194"/>
        <v>3.6708200197805416E-7</v>
      </c>
    </row>
    <row r="996" spans="2:47" x14ac:dyDescent="0.3">
      <c r="B996" s="6">
        <f t="shared" si="185"/>
        <v>2014</v>
      </c>
      <c r="C996" s="5">
        <v>41985</v>
      </c>
      <c r="D996" s="10">
        <v>1103.2</v>
      </c>
      <c r="E996" s="10">
        <f>VLOOKUP(C996,데이터!$N:$P,2,0)</f>
        <v>47.347385000000003</v>
      </c>
      <c r="F996" s="10">
        <f>VLOOKUP(C996,데이터!$N:$P,3,0)</f>
        <v>174.09389999999999</v>
      </c>
      <c r="H996" s="6">
        <f t="shared" si="191"/>
        <v>1.6356594489855094</v>
      </c>
      <c r="I996" s="6">
        <f t="shared" si="186"/>
        <v>1.7069535547254155</v>
      </c>
      <c r="AM996" s="1">
        <f t="shared" si="187"/>
        <v>41985</v>
      </c>
      <c r="AN996" s="2">
        <f t="shared" si="188"/>
        <v>1103.2</v>
      </c>
      <c r="AO996" s="2">
        <f t="shared" si="189"/>
        <v>47.347385000000003</v>
      </c>
      <c r="AP996" s="2">
        <f t="shared" si="190"/>
        <v>174.09389999999999</v>
      </c>
      <c r="AR996" s="40">
        <f t="shared" si="192"/>
        <v>-1.4194303977013933E-2</v>
      </c>
      <c r="AS996" s="40">
        <f t="shared" si="193"/>
        <v>-1.6161289648083166E-2</v>
      </c>
      <c r="AU996" s="42">
        <f t="shared" si="194"/>
        <v>3.8690326301916782E-6</v>
      </c>
    </row>
    <row r="997" spans="2:47" x14ac:dyDescent="0.3">
      <c r="B997" s="6">
        <f t="shared" si="185"/>
        <v>2014</v>
      </c>
      <c r="C997" s="5">
        <v>41988</v>
      </c>
      <c r="D997" s="10">
        <v>1099.2</v>
      </c>
      <c r="E997" s="10">
        <f>VLOOKUP(C997,데이터!$N:$P,2,0)</f>
        <v>46.912619999999997</v>
      </c>
      <c r="F997" s="10">
        <f>VLOOKUP(C997,데이터!$N:$P,3,0)</f>
        <v>172.898</v>
      </c>
      <c r="H997" s="6">
        <f t="shared" si="191"/>
        <v>1.6206400877190279</v>
      </c>
      <c r="I997" s="6">
        <f t="shared" si="186"/>
        <v>1.6952280103146342</v>
      </c>
      <c r="AM997" s="1">
        <f t="shared" si="187"/>
        <v>41988</v>
      </c>
      <c r="AN997" s="2">
        <f t="shared" si="188"/>
        <v>1099.2</v>
      </c>
      <c r="AO997" s="2">
        <f t="shared" si="189"/>
        <v>46.912619999999997</v>
      </c>
      <c r="AP997" s="2">
        <f t="shared" si="190"/>
        <v>172.898</v>
      </c>
      <c r="AR997" s="40">
        <f t="shared" si="192"/>
        <v>-9.1824500972969014E-3</v>
      </c>
      <c r="AS997" s="40">
        <f t="shared" si="193"/>
        <v>-6.8692814624751186E-3</v>
      </c>
      <c r="AU997" s="42">
        <f t="shared" si="194"/>
        <v>5.3507491331232701E-6</v>
      </c>
    </row>
    <row r="998" spans="2:47" x14ac:dyDescent="0.3">
      <c r="B998" s="6">
        <f t="shared" si="185"/>
        <v>2014</v>
      </c>
      <c r="C998" s="5">
        <v>41989</v>
      </c>
      <c r="D998" s="10">
        <v>1086.6500000000001</v>
      </c>
      <c r="E998" s="10">
        <f>VLOOKUP(C998,데이터!$N:$P,2,0)</f>
        <v>46.416364999999992</v>
      </c>
      <c r="F998" s="10">
        <f>VLOOKUP(C998,데이터!$N:$P,3,0)</f>
        <v>171.51140000000001</v>
      </c>
      <c r="H998" s="6">
        <f t="shared" si="191"/>
        <v>1.6034964972154275</v>
      </c>
      <c r="I998" s="6">
        <f t="shared" si="186"/>
        <v>1.6816326930807608</v>
      </c>
      <c r="AM998" s="1">
        <f t="shared" si="187"/>
        <v>41989</v>
      </c>
      <c r="AN998" s="2">
        <f t="shared" si="188"/>
        <v>1086.6500000000001</v>
      </c>
      <c r="AO998" s="2">
        <f t="shared" si="189"/>
        <v>46.416364999999992</v>
      </c>
      <c r="AP998" s="2">
        <f t="shared" si="190"/>
        <v>171.51140000000001</v>
      </c>
      <c r="AR998" s="40">
        <f t="shared" si="192"/>
        <v>-1.057828362602653E-2</v>
      </c>
      <c r="AS998" s="40">
        <f t="shared" si="193"/>
        <v>-8.0197573135605271E-3</v>
      </c>
      <c r="AU998" s="42">
        <f t="shared" si="194"/>
        <v>6.5460568915808828E-6</v>
      </c>
    </row>
    <row r="999" spans="2:47" x14ac:dyDescent="0.3">
      <c r="B999" s="6">
        <f t="shared" si="185"/>
        <v>2014</v>
      </c>
      <c r="C999" s="5">
        <v>41990</v>
      </c>
      <c r="D999" s="10">
        <v>1094.8</v>
      </c>
      <c r="E999" s="10">
        <f>VLOOKUP(C999,데이터!$N:$P,2,0)</f>
        <v>47.472949999999997</v>
      </c>
      <c r="F999" s="10">
        <f>VLOOKUP(C999,데이터!$N:$P,3,0)</f>
        <v>174.87389999999999</v>
      </c>
      <c r="H999" s="6">
        <f t="shared" si="191"/>
        <v>1.6399972086888568</v>
      </c>
      <c r="I999" s="6">
        <f t="shared" si="186"/>
        <v>1.7146012883489705</v>
      </c>
      <c r="AM999" s="1">
        <f t="shared" si="187"/>
        <v>41990</v>
      </c>
      <c r="AN999" s="2">
        <f t="shared" si="188"/>
        <v>1094.8</v>
      </c>
      <c r="AO999" s="2">
        <f t="shared" si="189"/>
        <v>47.472949999999997</v>
      </c>
      <c r="AP999" s="2">
        <f t="shared" si="190"/>
        <v>174.87389999999999</v>
      </c>
      <c r="AR999" s="40">
        <f t="shared" si="192"/>
        <v>2.276320000499843E-2</v>
      </c>
      <c r="AS999" s="40">
        <f t="shared" si="193"/>
        <v>1.9605110797299652E-2</v>
      </c>
      <c r="AU999" s="42">
        <f t="shared" si="194"/>
        <v>9.9735274437834928E-6</v>
      </c>
    </row>
    <row r="1000" spans="2:47" x14ac:dyDescent="0.3">
      <c r="B1000" s="6">
        <f t="shared" si="185"/>
        <v>2014</v>
      </c>
      <c r="C1000" s="5">
        <v>41991</v>
      </c>
      <c r="D1000" s="10">
        <v>1102.3</v>
      </c>
      <c r="E1000" s="10">
        <f>VLOOKUP(C1000,데이터!$N:$P,2,0)</f>
        <v>48.555115000000001</v>
      </c>
      <c r="F1000" s="10">
        <f>VLOOKUP(C1000,데이터!$N:$P,3,0)</f>
        <v>179.19829999999999</v>
      </c>
      <c r="H1000" s="6">
        <f t="shared" si="191"/>
        <v>1.6773816050522758</v>
      </c>
      <c r="I1000" s="6">
        <f t="shared" si="186"/>
        <v>1.7570011079408954</v>
      </c>
      <c r="AM1000" s="1">
        <f t="shared" si="187"/>
        <v>41991</v>
      </c>
      <c r="AN1000" s="2">
        <f t="shared" si="188"/>
        <v>1102.3</v>
      </c>
      <c r="AO1000" s="2">
        <f t="shared" si="189"/>
        <v>48.555115000000001</v>
      </c>
      <c r="AP1000" s="2">
        <f t="shared" si="190"/>
        <v>179.19829999999999</v>
      </c>
      <c r="AR1000" s="40">
        <f t="shared" si="192"/>
        <v>2.2795402434439005E-2</v>
      </c>
      <c r="AS1000" s="40">
        <f t="shared" si="193"/>
        <v>2.4728675920191678E-2</v>
      </c>
      <c r="AU1000" s="42">
        <f t="shared" si="194"/>
        <v>3.7375463707142924E-6</v>
      </c>
    </row>
    <row r="1001" spans="2:47" x14ac:dyDescent="0.3">
      <c r="B1001" s="6">
        <f t="shared" si="185"/>
        <v>2014</v>
      </c>
      <c r="C1001" s="5">
        <v>41992</v>
      </c>
      <c r="D1001" s="10">
        <v>1101.9000000000001</v>
      </c>
      <c r="E1001" s="10">
        <f>VLOOKUP(C1001,데이터!$N:$P,2,0)</f>
        <v>48.792699999999996</v>
      </c>
      <c r="F1001" s="10">
        <f>VLOOKUP(C1001,데이터!$N:$P,3,0)</f>
        <v>179.9606</v>
      </c>
      <c r="H1001" s="6">
        <f t="shared" si="191"/>
        <v>1.6855891998368076</v>
      </c>
      <c r="I1001" s="6">
        <f t="shared" si="186"/>
        <v>1.7644752968399158</v>
      </c>
      <c r="AM1001" s="1">
        <f t="shared" si="187"/>
        <v>41992</v>
      </c>
      <c r="AN1001" s="2">
        <f t="shared" si="188"/>
        <v>1101.9000000000001</v>
      </c>
      <c r="AO1001" s="2">
        <f t="shared" si="189"/>
        <v>48.792699999999996</v>
      </c>
      <c r="AP1001" s="2">
        <f t="shared" si="190"/>
        <v>179.9606</v>
      </c>
      <c r="AR1001" s="40">
        <f t="shared" si="192"/>
        <v>4.8930993161069303E-3</v>
      </c>
      <c r="AS1001" s="40">
        <f t="shared" si="193"/>
        <v>4.2539466055202535E-3</v>
      </c>
      <c r="AU1001" s="42">
        <f t="shared" si="194"/>
        <v>4.0851618745029621E-7</v>
      </c>
    </row>
    <row r="1002" spans="2:47" x14ac:dyDescent="0.3">
      <c r="B1002" s="6">
        <f t="shared" si="185"/>
        <v>2014</v>
      </c>
      <c r="C1002" s="5">
        <v>41995</v>
      </c>
      <c r="D1002" s="10">
        <v>1096.25</v>
      </c>
      <c r="E1002" s="10">
        <f>VLOOKUP(C1002,데이터!$N:$P,2,0)</f>
        <v>49.034594999999996</v>
      </c>
      <c r="F1002" s="10">
        <f>VLOOKUP(C1002,데이터!$N:$P,3,0)</f>
        <v>180.7884</v>
      </c>
      <c r="H1002" s="6">
        <f t="shared" si="191"/>
        <v>1.693945687579739</v>
      </c>
      <c r="I1002" s="6">
        <f t="shared" si="186"/>
        <v>1.7725916992675812</v>
      </c>
      <c r="AM1002" s="1">
        <f t="shared" si="187"/>
        <v>41995</v>
      </c>
      <c r="AN1002" s="2">
        <f t="shared" si="188"/>
        <v>1096.25</v>
      </c>
      <c r="AO1002" s="2">
        <f t="shared" si="189"/>
        <v>49.034594999999996</v>
      </c>
      <c r="AP1002" s="2">
        <f t="shared" si="190"/>
        <v>180.7884</v>
      </c>
      <c r="AR1002" s="40">
        <f t="shared" si="192"/>
        <v>4.9576063632470468E-3</v>
      </c>
      <c r="AS1002" s="40">
        <f t="shared" si="193"/>
        <v>4.5998957549597819E-3</v>
      </c>
      <c r="AU1002" s="42">
        <f t="shared" si="194"/>
        <v>1.2795687928124511E-7</v>
      </c>
    </row>
    <row r="1003" spans="2:47" x14ac:dyDescent="0.3">
      <c r="B1003" s="6">
        <f t="shared" si="185"/>
        <v>2014</v>
      </c>
      <c r="C1003" s="5">
        <v>41996</v>
      </c>
      <c r="D1003" s="10">
        <v>1102.75</v>
      </c>
      <c r="E1003" s="10">
        <f>VLOOKUP(C1003,데이터!$N:$P,2,0)</f>
        <v>48.871404999999996</v>
      </c>
      <c r="F1003" s="10">
        <f>VLOOKUP(C1003,데이터!$N:$P,3,0)</f>
        <v>181.0324</v>
      </c>
      <c r="H1003" s="6">
        <f t="shared" si="191"/>
        <v>1.6883081372592736</v>
      </c>
      <c r="I1003" s="6">
        <f t="shared" si="186"/>
        <v>1.7749840672216164</v>
      </c>
      <c r="AM1003" s="1">
        <f t="shared" si="187"/>
        <v>41996</v>
      </c>
      <c r="AN1003" s="2">
        <f t="shared" si="188"/>
        <v>1102.75</v>
      </c>
      <c r="AO1003" s="2">
        <f t="shared" si="189"/>
        <v>48.871404999999996</v>
      </c>
      <c r="AP1003" s="2">
        <f t="shared" si="190"/>
        <v>181.0324</v>
      </c>
      <c r="AR1003" s="40">
        <f t="shared" si="192"/>
        <v>-3.3280584860545526E-3</v>
      </c>
      <c r="AS1003" s="40">
        <f t="shared" si="193"/>
        <v>1.3496441143348026E-3</v>
      </c>
      <c r="AU1003" s="42">
        <f t="shared" si="194"/>
        <v>2.1880901617689336E-5</v>
      </c>
    </row>
    <row r="1004" spans="2:47" x14ac:dyDescent="0.3">
      <c r="B1004" s="6">
        <f t="shared" si="185"/>
        <v>2014</v>
      </c>
      <c r="C1004" s="5">
        <v>41997</v>
      </c>
      <c r="D1004" s="10">
        <v>1102.8</v>
      </c>
      <c r="E1004" s="10">
        <f>VLOOKUP(C1004,데이터!$N:$P,2,0)</f>
        <v>48.914880000000011</v>
      </c>
      <c r="F1004" s="10">
        <f>VLOOKUP(C1004,데이터!$N:$P,3,0)</f>
        <v>181.0498</v>
      </c>
      <c r="H1004" s="6">
        <f t="shared" si="191"/>
        <v>1.6898100215670273</v>
      </c>
      <c r="I1004" s="6">
        <f t="shared" si="186"/>
        <v>1.7751546705101422</v>
      </c>
      <c r="AM1004" s="1">
        <f t="shared" si="187"/>
        <v>41997</v>
      </c>
      <c r="AN1004" s="2">
        <f t="shared" si="188"/>
        <v>1102.8</v>
      </c>
      <c r="AO1004" s="2">
        <f t="shared" si="189"/>
        <v>48.914880000000011</v>
      </c>
      <c r="AP1004" s="2">
        <f t="shared" si="190"/>
        <v>181.0498</v>
      </c>
      <c r="AR1004" s="40">
        <f t="shared" si="192"/>
        <v>8.8957949950518866E-4</v>
      </c>
      <c r="AS1004" s="40">
        <f t="shared" si="193"/>
        <v>9.611539149911863E-5</v>
      </c>
      <c r="AU1004" s="42">
        <f t="shared" si="194"/>
        <v>6.295852906938684E-7</v>
      </c>
    </row>
    <row r="1005" spans="2:47" x14ac:dyDescent="0.3">
      <c r="B1005" s="6">
        <f t="shared" si="185"/>
        <v>2014</v>
      </c>
      <c r="C1005" s="5">
        <v>41999</v>
      </c>
      <c r="D1005" s="10">
        <v>1098.6500000000001</v>
      </c>
      <c r="E1005" s="10">
        <f>VLOOKUP(C1005,데이터!$N:$P,2,0)</f>
        <v>49.062269999999998</v>
      </c>
      <c r="F1005" s="10">
        <f>VLOOKUP(C1005,데이터!$N:$P,3,0)</f>
        <v>181.6336</v>
      </c>
      <c r="H1005" s="6">
        <f t="shared" si="191"/>
        <v>1.6949017461931277</v>
      </c>
      <c r="I1005" s="6">
        <f t="shared" si="186"/>
        <v>1.7808787049837722</v>
      </c>
      <c r="AM1005" s="1">
        <f t="shared" si="187"/>
        <v>41999</v>
      </c>
      <c r="AN1005" s="2">
        <f t="shared" si="188"/>
        <v>1098.6500000000001</v>
      </c>
      <c r="AO1005" s="2">
        <f t="shared" si="189"/>
        <v>49.062269999999998</v>
      </c>
      <c r="AP1005" s="2">
        <f t="shared" si="190"/>
        <v>181.6336</v>
      </c>
      <c r="AR1005" s="40">
        <f t="shared" si="192"/>
        <v>3.0131935312933678E-3</v>
      </c>
      <c r="AS1005" s="40">
        <f t="shared" si="193"/>
        <v>3.2245271742912252E-3</v>
      </c>
      <c r="AU1005" s="42">
        <f t="shared" si="194"/>
        <v>4.4661908662745839E-8</v>
      </c>
    </row>
    <row r="1006" spans="2:47" x14ac:dyDescent="0.3">
      <c r="B1006" s="6">
        <f t="shared" si="185"/>
        <v>2014</v>
      </c>
      <c r="C1006" s="5">
        <v>42002</v>
      </c>
      <c r="D1006" s="10">
        <v>1097.7</v>
      </c>
      <c r="E1006" s="10">
        <f>VLOOKUP(C1006,데이터!$N:$P,2,0)</f>
        <v>48.98686</v>
      </c>
      <c r="F1006" s="10">
        <f>VLOOKUP(C1006,데이터!$N:$P,3,0)</f>
        <v>181.8776</v>
      </c>
      <c r="H1006" s="6">
        <f t="shared" si="191"/>
        <v>1.6922966376100879</v>
      </c>
      <c r="I1006" s="6">
        <f t="shared" si="186"/>
        <v>1.7832710729378072</v>
      </c>
      <c r="AM1006" s="1">
        <f t="shared" si="187"/>
        <v>42002</v>
      </c>
      <c r="AN1006" s="2">
        <f t="shared" si="188"/>
        <v>1097.7</v>
      </c>
      <c r="AO1006" s="2">
        <f t="shared" si="189"/>
        <v>48.98686</v>
      </c>
      <c r="AP1006" s="2">
        <f t="shared" si="190"/>
        <v>181.8776</v>
      </c>
      <c r="AR1006" s="40">
        <f t="shared" si="192"/>
        <v>-1.5370263137028939E-3</v>
      </c>
      <c r="AS1006" s="40">
        <f t="shared" si="193"/>
        <v>1.3433637829123324E-3</v>
      </c>
      <c r="AU1006" s="42">
        <f t="shared" si="194"/>
        <v>8.2966471086790719E-6</v>
      </c>
    </row>
    <row r="1007" spans="2:47" x14ac:dyDescent="0.3">
      <c r="B1007" s="6">
        <f t="shared" si="185"/>
        <v>2014</v>
      </c>
      <c r="C1007" s="5">
        <v>42003</v>
      </c>
      <c r="D1007" s="10">
        <v>1099.05</v>
      </c>
      <c r="E1007" s="10">
        <f>VLOOKUP(C1007,데이터!$N:$P,2,0)</f>
        <v>48.718564999999998</v>
      </c>
      <c r="F1007" s="10">
        <f>VLOOKUP(C1007,데이터!$N:$P,3,0)</f>
        <v>180.90170000000001</v>
      </c>
      <c r="H1007" s="6">
        <f t="shared" si="191"/>
        <v>1.6830281373145473</v>
      </c>
      <c r="I1007" s="6">
        <f t="shared" si="186"/>
        <v>1.7737025816003364</v>
      </c>
      <c r="AM1007" s="1">
        <f t="shared" si="187"/>
        <v>42003</v>
      </c>
      <c r="AN1007" s="2">
        <f t="shared" si="188"/>
        <v>1099.05</v>
      </c>
      <c r="AO1007" s="2">
        <f t="shared" si="189"/>
        <v>48.718564999999998</v>
      </c>
      <c r="AP1007" s="2">
        <f t="shared" si="190"/>
        <v>180.90170000000001</v>
      </c>
      <c r="AR1007" s="40">
        <f t="shared" si="192"/>
        <v>-5.4768768604479545E-3</v>
      </c>
      <c r="AS1007" s="40">
        <f t="shared" si="193"/>
        <v>-5.3656964903868731E-3</v>
      </c>
      <c r="AU1007" s="42">
        <f t="shared" si="194"/>
        <v>1.2361074686919003E-8</v>
      </c>
    </row>
    <row r="1008" spans="2:47" x14ac:dyDescent="0.3">
      <c r="B1008" s="6">
        <f t="shared" si="185"/>
        <v>2014</v>
      </c>
      <c r="C1008" s="5">
        <v>42004</v>
      </c>
      <c r="D1008" s="10">
        <v>1099.1500000000001</v>
      </c>
      <c r="E1008" s="10">
        <f>VLOOKUP(C1008,데이터!$N:$P,2,0)</f>
        <v>48.327914999999997</v>
      </c>
      <c r="F1008" s="10">
        <f>VLOOKUP(C1008,데이터!$N:$P,3,0)</f>
        <v>179.10659999999999</v>
      </c>
      <c r="H1008" s="6">
        <f t="shared" si="191"/>
        <v>1.6695327697510338</v>
      </c>
      <c r="I1008" s="6">
        <f t="shared" si="186"/>
        <v>1.7561020090007931</v>
      </c>
      <c r="AM1008" s="1">
        <f t="shared" si="187"/>
        <v>42004</v>
      </c>
      <c r="AN1008" s="2">
        <f t="shared" si="188"/>
        <v>1099.1500000000001</v>
      </c>
      <c r="AO1008" s="2">
        <f t="shared" si="189"/>
        <v>48.327914999999997</v>
      </c>
      <c r="AP1008" s="2">
        <f t="shared" si="190"/>
        <v>179.10659999999999</v>
      </c>
      <c r="AR1008" s="40">
        <f t="shared" si="192"/>
        <v>-8.0185038290844224E-3</v>
      </c>
      <c r="AS1008" s="40">
        <f t="shared" si="193"/>
        <v>-9.9230687163250897E-3</v>
      </c>
      <c r="AU1008" s="42">
        <f t="shared" si="194"/>
        <v>3.6273674097100559E-6</v>
      </c>
    </row>
    <row r="1009" spans="2:47" x14ac:dyDescent="0.3">
      <c r="B1009" s="6">
        <f t="shared" si="185"/>
        <v>2015</v>
      </c>
      <c r="C1009" s="5">
        <v>42006</v>
      </c>
      <c r="D1009" s="10">
        <v>1103.45</v>
      </c>
      <c r="E1009" s="10">
        <f>VLOOKUP(C1009,데이터!$N:$P,2,0)</f>
        <v>48.375635000000003</v>
      </c>
      <c r="F1009" s="10">
        <f>VLOOKUP(C1009,데이터!$N:$P,3,0)</f>
        <v>179.01070000000001</v>
      </c>
      <c r="H1009" s="6">
        <f t="shared" si="191"/>
        <v>1.6711813015317349</v>
      </c>
      <c r="I1009" s="6">
        <f t="shared" si="186"/>
        <v>1.7551617299565641</v>
      </c>
      <c r="AM1009" s="1">
        <f t="shared" si="187"/>
        <v>42006</v>
      </c>
      <c r="AN1009" s="2">
        <f t="shared" si="188"/>
        <v>1103.45</v>
      </c>
      <c r="AO1009" s="2">
        <f t="shared" si="189"/>
        <v>48.375635000000003</v>
      </c>
      <c r="AP1009" s="2">
        <f t="shared" si="190"/>
        <v>179.01070000000001</v>
      </c>
      <c r="AR1009" s="40">
        <f t="shared" si="192"/>
        <v>9.8742103813087567E-4</v>
      </c>
      <c r="AS1009" s="40">
        <f t="shared" si="193"/>
        <v>-5.3543532175792663E-4</v>
      </c>
      <c r="AU1009" s="42">
        <f t="shared" si="194"/>
        <v>2.3190914928537732E-6</v>
      </c>
    </row>
    <row r="1010" spans="2:47" x14ac:dyDescent="0.3">
      <c r="B1010" s="6">
        <f t="shared" si="185"/>
        <v>2015</v>
      </c>
      <c r="C1010" s="5">
        <v>42009</v>
      </c>
      <c r="D1010" s="10">
        <v>1109.7</v>
      </c>
      <c r="E1010" s="10">
        <f>VLOOKUP(C1010,데이터!$N:$P,2,0)</f>
        <v>47.499339999999997</v>
      </c>
      <c r="F1010" s="10">
        <f>VLOOKUP(C1010,데이터!$N:$P,3,0)</f>
        <v>175.77789999999999</v>
      </c>
      <c r="H1010" s="6">
        <f t="shared" si="191"/>
        <v>1.6409088757821657</v>
      </c>
      <c r="I1010" s="6">
        <f t="shared" si="186"/>
        <v>1.7234648155229373</v>
      </c>
      <c r="AM1010" s="1">
        <f t="shared" si="187"/>
        <v>42009</v>
      </c>
      <c r="AN1010" s="2">
        <f t="shared" si="188"/>
        <v>1109.7</v>
      </c>
      <c r="AO1010" s="2">
        <f t="shared" si="189"/>
        <v>47.499339999999997</v>
      </c>
      <c r="AP1010" s="2">
        <f t="shared" si="190"/>
        <v>175.77789999999999</v>
      </c>
      <c r="AR1010" s="40">
        <f t="shared" si="192"/>
        <v>-1.8114387542406574E-2</v>
      </c>
      <c r="AS1010" s="40">
        <f t="shared" si="193"/>
        <v>-1.8059255675778152E-2</v>
      </c>
      <c r="AU1010" s="42">
        <f t="shared" si="194"/>
        <v>3.0395227179340821E-9</v>
      </c>
    </row>
    <row r="1011" spans="2:47" x14ac:dyDescent="0.3">
      <c r="B1011" s="6">
        <f t="shared" si="185"/>
        <v>2015</v>
      </c>
      <c r="C1011" s="5">
        <v>42010</v>
      </c>
      <c r="D1011" s="10">
        <v>1098.7</v>
      </c>
      <c r="E1011" s="10">
        <f>VLOOKUP(C1011,데이터!$N:$P,2,0)</f>
        <v>46.86636</v>
      </c>
      <c r="F1011" s="10">
        <f>VLOOKUP(C1011,데이터!$N:$P,3,0)</f>
        <v>174.12219999999999</v>
      </c>
      <c r="H1011" s="6">
        <f t="shared" si="191"/>
        <v>1.6190419929961608</v>
      </c>
      <c r="I1011" s="6">
        <f t="shared" si="186"/>
        <v>1.7072310301889373</v>
      </c>
      <c r="AM1011" s="1">
        <f t="shared" si="187"/>
        <v>42010</v>
      </c>
      <c r="AN1011" s="2">
        <f t="shared" si="188"/>
        <v>1098.7</v>
      </c>
      <c r="AO1011" s="2">
        <f t="shared" si="189"/>
        <v>46.86636</v>
      </c>
      <c r="AP1011" s="2">
        <f t="shared" si="190"/>
        <v>174.12219999999999</v>
      </c>
      <c r="AR1011" s="40">
        <f t="shared" si="192"/>
        <v>-1.3326079899215415E-2</v>
      </c>
      <c r="AS1011" s="40">
        <f t="shared" si="193"/>
        <v>-9.4192728437419992E-3</v>
      </c>
      <c r="AU1011" s="42">
        <f t="shared" si="194"/>
        <v>1.5263141368696862E-5</v>
      </c>
    </row>
    <row r="1012" spans="2:47" x14ac:dyDescent="0.3">
      <c r="B1012" s="6">
        <f t="shared" si="185"/>
        <v>2015</v>
      </c>
      <c r="C1012" s="5">
        <v>42011</v>
      </c>
      <c r="D1012" s="10">
        <v>1099.93</v>
      </c>
      <c r="E1012" s="10">
        <f>VLOOKUP(C1012,데이터!$N:$P,2,0)</f>
        <v>47.340904999999999</v>
      </c>
      <c r="F1012" s="10">
        <f>VLOOKUP(C1012,데이터!$N:$P,3,0)</f>
        <v>176.292</v>
      </c>
      <c r="H1012" s="6">
        <f t="shared" si="191"/>
        <v>1.63543559135896</v>
      </c>
      <c r="I1012" s="6">
        <f t="shared" si="186"/>
        <v>1.7285054563637958</v>
      </c>
      <c r="AM1012" s="1">
        <f t="shared" si="187"/>
        <v>42011</v>
      </c>
      <c r="AN1012" s="2">
        <f t="shared" si="188"/>
        <v>1099.93</v>
      </c>
      <c r="AO1012" s="2">
        <f t="shared" si="189"/>
        <v>47.340904999999999</v>
      </c>
      <c r="AP1012" s="2">
        <f t="shared" si="190"/>
        <v>176.292</v>
      </c>
      <c r="AR1012" s="40">
        <f t="shared" si="192"/>
        <v>1.0125492997535845E-2</v>
      </c>
      <c r="AS1012" s="40">
        <f t="shared" si="193"/>
        <v>1.2461363341377485E-2</v>
      </c>
      <c r="AU1012" s="42">
        <f t="shared" si="194"/>
        <v>5.4562902632388587E-6</v>
      </c>
    </row>
    <row r="1013" spans="2:47" x14ac:dyDescent="0.3">
      <c r="B1013" s="6">
        <f t="shared" si="185"/>
        <v>2015</v>
      </c>
      <c r="C1013" s="5">
        <v>42012</v>
      </c>
      <c r="D1013" s="10">
        <v>1096.8499999999999</v>
      </c>
      <c r="E1013" s="10">
        <f>VLOOKUP(C1013,데이터!$N:$P,2,0)</f>
        <v>48.389465000000008</v>
      </c>
      <c r="F1013" s="10">
        <f>VLOOKUP(C1013,데이터!$N:$P,3,0)</f>
        <v>179.4203</v>
      </c>
      <c r="H1013" s="6">
        <f t="shared" si="191"/>
        <v>1.6716590717439539</v>
      </c>
      <c r="I1013" s="6">
        <f t="shared" si="186"/>
        <v>1.7591777705875997</v>
      </c>
      <c r="AM1013" s="1">
        <f t="shared" si="187"/>
        <v>42012</v>
      </c>
      <c r="AN1013" s="2">
        <f t="shared" si="188"/>
        <v>1096.8499999999999</v>
      </c>
      <c r="AO1013" s="2">
        <f t="shared" si="189"/>
        <v>48.389465000000008</v>
      </c>
      <c r="AP1013" s="2">
        <f t="shared" si="190"/>
        <v>179.4203</v>
      </c>
      <c r="AR1013" s="40">
        <f t="shared" si="192"/>
        <v>2.2149132974961239E-2</v>
      </c>
      <c r="AS1013" s="40">
        <f t="shared" si="193"/>
        <v>1.7744991264492915E-2</v>
      </c>
      <c r="AU1013" s="42">
        <f t="shared" si="194"/>
        <v>1.939646420588685E-5</v>
      </c>
    </row>
    <row r="1014" spans="2:47" x14ac:dyDescent="0.3">
      <c r="B1014" s="6">
        <f t="shared" si="185"/>
        <v>2015</v>
      </c>
      <c r="C1014" s="5">
        <v>42013</v>
      </c>
      <c r="D1014" s="10">
        <v>1089.73</v>
      </c>
      <c r="E1014" s="10">
        <f>VLOOKUP(C1014,데이터!$N:$P,2,0)</f>
        <v>48.088884999999998</v>
      </c>
      <c r="F1014" s="10">
        <f>VLOOKUP(C1014,데이터!$N:$P,3,0)</f>
        <v>177.98249999999999</v>
      </c>
      <c r="H1014" s="6">
        <f t="shared" si="191"/>
        <v>1.6612752560976183</v>
      </c>
      <c r="I1014" s="6">
        <f t="shared" si="186"/>
        <v>1.7450804482748465</v>
      </c>
      <c r="AM1014" s="1">
        <f t="shared" si="187"/>
        <v>42013</v>
      </c>
      <c r="AN1014" s="2">
        <f t="shared" si="188"/>
        <v>1089.73</v>
      </c>
      <c r="AO1014" s="2">
        <f t="shared" si="189"/>
        <v>48.088884999999998</v>
      </c>
      <c r="AP1014" s="2">
        <f t="shared" si="190"/>
        <v>177.98249999999999</v>
      </c>
      <c r="AR1014" s="40">
        <f t="shared" si="192"/>
        <v>-6.2116826462125241E-3</v>
      </c>
      <c r="AS1014" s="40">
        <f t="shared" si="193"/>
        <v>-8.0135859766147233E-3</v>
      </c>
      <c r="AU1014" s="42">
        <f t="shared" si="194"/>
        <v>3.2468556121145372E-6</v>
      </c>
    </row>
    <row r="1015" spans="2:47" x14ac:dyDescent="0.3">
      <c r="B1015" s="6">
        <f t="shared" si="185"/>
        <v>2015</v>
      </c>
      <c r="C1015" s="5">
        <v>42016</v>
      </c>
      <c r="D1015" s="10">
        <v>1081.45</v>
      </c>
      <c r="E1015" s="10">
        <f>VLOOKUP(C1015,데이터!$N:$P,2,0)</f>
        <v>47.501004999999999</v>
      </c>
      <c r="F1015" s="10">
        <f>VLOOKUP(C1015,데이터!$N:$P,3,0)</f>
        <v>176.5883</v>
      </c>
      <c r="H1015" s="6">
        <f t="shared" si="191"/>
        <v>1.6409663947556539</v>
      </c>
      <c r="I1015" s="6">
        <f t="shared" si="186"/>
        <v>1.7314106146620769</v>
      </c>
      <c r="AM1015" s="1">
        <f t="shared" si="187"/>
        <v>42016</v>
      </c>
      <c r="AN1015" s="2">
        <f t="shared" si="188"/>
        <v>1081.45</v>
      </c>
      <c r="AO1015" s="2">
        <f t="shared" si="189"/>
        <v>47.501004999999999</v>
      </c>
      <c r="AP1015" s="2">
        <f t="shared" si="190"/>
        <v>176.5883</v>
      </c>
      <c r="AR1015" s="40">
        <f t="shared" si="192"/>
        <v>-1.222486235644682E-2</v>
      </c>
      <c r="AS1015" s="40">
        <f t="shared" si="193"/>
        <v>-7.8333544028204027E-3</v>
      </c>
      <c r="AU1015" s="42">
        <f t="shared" si="194"/>
        <v>1.928534210676408E-5</v>
      </c>
    </row>
    <row r="1016" spans="2:47" x14ac:dyDescent="0.3">
      <c r="B1016" s="6">
        <f t="shared" si="185"/>
        <v>2015</v>
      </c>
      <c r="C1016" s="5">
        <v>42017</v>
      </c>
      <c r="D1016" s="10">
        <v>1083.45</v>
      </c>
      <c r="E1016" s="10">
        <f>VLOOKUP(C1016,데이터!$N:$P,2,0)</f>
        <v>47.304085000000001</v>
      </c>
      <c r="F1016" s="10">
        <f>VLOOKUP(C1016,데이터!$N:$P,3,0)</f>
        <v>176.0916</v>
      </c>
      <c r="H1016" s="6">
        <f t="shared" si="191"/>
        <v>1.6341636102155104</v>
      </c>
      <c r="I1016" s="6">
        <f t="shared" si="186"/>
        <v>1.7265405771097437</v>
      </c>
      <c r="AM1016" s="1">
        <f t="shared" si="187"/>
        <v>42017</v>
      </c>
      <c r="AN1016" s="2">
        <f t="shared" si="188"/>
        <v>1083.45</v>
      </c>
      <c r="AO1016" s="2">
        <f t="shared" si="189"/>
        <v>47.304085000000001</v>
      </c>
      <c r="AP1016" s="2">
        <f t="shared" si="190"/>
        <v>176.0916</v>
      </c>
      <c r="AR1016" s="40">
        <f t="shared" si="192"/>
        <v>-4.145596498431936E-3</v>
      </c>
      <c r="AS1016" s="40">
        <f t="shared" si="193"/>
        <v>-2.8127571305687216E-3</v>
      </c>
      <c r="AU1016" s="42">
        <f t="shared" si="194"/>
        <v>1.7764607805260131E-6</v>
      </c>
    </row>
    <row r="1017" spans="2:47" x14ac:dyDescent="0.3">
      <c r="B1017" s="6">
        <f t="shared" si="185"/>
        <v>2015</v>
      </c>
      <c r="C1017" s="5">
        <v>42018</v>
      </c>
      <c r="D1017" s="10">
        <v>1082.0999999999999</v>
      </c>
      <c r="E1017" s="10">
        <f>VLOOKUP(C1017,데이터!$N:$P,2,0)</f>
        <v>47.036645</v>
      </c>
      <c r="F1017" s="10">
        <f>VLOOKUP(C1017,데이터!$N:$P,3,0)</f>
        <v>175.02850000000001</v>
      </c>
      <c r="H1017" s="6">
        <f t="shared" si="191"/>
        <v>1.6249246466901397</v>
      </c>
      <c r="I1017" s="6">
        <f t="shared" si="186"/>
        <v>1.7161171083723061</v>
      </c>
      <c r="AM1017" s="1">
        <f t="shared" si="187"/>
        <v>42018</v>
      </c>
      <c r="AN1017" s="2">
        <f t="shared" si="188"/>
        <v>1082.0999999999999</v>
      </c>
      <c r="AO1017" s="2">
        <f t="shared" si="189"/>
        <v>47.036645</v>
      </c>
      <c r="AP1017" s="2">
        <f t="shared" si="190"/>
        <v>175.02850000000001</v>
      </c>
      <c r="AR1017" s="40">
        <f t="shared" si="192"/>
        <v>-5.6536343531430333E-3</v>
      </c>
      <c r="AS1017" s="40">
        <f t="shared" si="193"/>
        <v>-6.037198821522427E-3</v>
      </c>
      <c r="AU1017" s="42">
        <f t="shared" si="194"/>
        <v>1.4712170140316694E-7</v>
      </c>
    </row>
    <row r="1018" spans="2:47" x14ac:dyDescent="0.3">
      <c r="B1018" s="6">
        <f t="shared" si="185"/>
        <v>2015</v>
      </c>
      <c r="C1018" s="5">
        <v>42019</v>
      </c>
      <c r="D1018" s="10">
        <v>1083.25</v>
      </c>
      <c r="E1018" s="10">
        <f>VLOOKUP(C1018,데이터!$N:$P,2,0)</f>
        <v>46.376685000000002</v>
      </c>
      <c r="F1018" s="10">
        <f>VLOOKUP(C1018,데이터!$N:$P,3,0)</f>
        <v>173.42500000000001</v>
      </c>
      <c r="H1018" s="6">
        <f t="shared" si="191"/>
        <v>1.6021257147121124</v>
      </c>
      <c r="I1018" s="6">
        <f t="shared" si="186"/>
        <v>1.7003951329038824</v>
      </c>
      <c r="AM1018" s="1">
        <f t="shared" si="187"/>
        <v>42019</v>
      </c>
      <c r="AN1018" s="2">
        <f t="shared" si="188"/>
        <v>1083.25</v>
      </c>
      <c r="AO1018" s="2">
        <f t="shared" si="189"/>
        <v>46.376685000000002</v>
      </c>
      <c r="AP1018" s="2">
        <f t="shared" si="190"/>
        <v>173.42500000000001</v>
      </c>
      <c r="AR1018" s="40">
        <f t="shared" si="192"/>
        <v>-1.4030762610726111E-2</v>
      </c>
      <c r="AS1018" s="40">
        <f t="shared" si="193"/>
        <v>-9.1613651491042614E-3</v>
      </c>
      <c r="AU1018" s="42">
        <f t="shared" si="194"/>
        <v>2.3711031639249309E-5</v>
      </c>
    </row>
    <row r="1019" spans="2:47" x14ac:dyDescent="0.3">
      <c r="B1019" s="6">
        <f t="shared" si="185"/>
        <v>2015</v>
      </c>
      <c r="C1019" s="5">
        <v>42020</v>
      </c>
      <c r="D1019" s="10">
        <v>1077.25</v>
      </c>
      <c r="E1019" s="10">
        <f>VLOOKUP(C1019,데이터!$N:$P,2,0)</f>
        <v>47.069009999999999</v>
      </c>
      <c r="F1019" s="10">
        <f>VLOOKUP(C1019,데이터!$N:$P,3,0)</f>
        <v>175.6994</v>
      </c>
      <c r="H1019" s="6">
        <f t="shared" si="191"/>
        <v>1.6260427257153367</v>
      </c>
      <c r="I1019" s="6">
        <f t="shared" si="186"/>
        <v>1.722695139767233</v>
      </c>
      <c r="AM1019" s="1">
        <f t="shared" si="187"/>
        <v>42020</v>
      </c>
      <c r="AN1019" s="2">
        <f t="shared" si="188"/>
        <v>1077.25</v>
      </c>
      <c r="AO1019" s="2">
        <f t="shared" si="189"/>
        <v>47.069009999999999</v>
      </c>
      <c r="AP1019" s="2">
        <f t="shared" si="190"/>
        <v>175.6994</v>
      </c>
      <c r="AR1019" s="40">
        <f t="shared" si="192"/>
        <v>1.4928298562089992E-2</v>
      </c>
      <c r="AS1019" s="40">
        <f t="shared" si="193"/>
        <v>1.3114602854259694E-2</v>
      </c>
      <c r="AU1019" s="42">
        <f t="shared" si="194"/>
        <v>3.2894921206020471E-6</v>
      </c>
    </row>
    <row r="1020" spans="2:47" x14ac:dyDescent="0.3">
      <c r="B1020" s="6">
        <f t="shared" si="185"/>
        <v>2015</v>
      </c>
      <c r="C1020" s="5">
        <v>42024</v>
      </c>
      <c r="D1020" s="10">
        <v>1088.3</v>
      </c>
      <c r="E1020" s="10">
        <f>VLOOKUP(C1020,데이터!$N:$P,2,0)</f>
        <v>47.265774999999998</v>
      </c>
      <c r="F1020" s="10">
        <f>VLOOKUP(C1020,데이터!$N:$P,3,0)</f>
        <v>176.06979999999999</v>
      </c>
      <c r="H1020" s="6">
        <f t="shared" si="191"/>
        <v>1.6328401556363266</v>
      </c>
      <c r="I1020" s="6">
        <f t="shared" si="186"/>
        <v>1.7263268327597519</v>
      </c>
      <c r="AM1020" s="1">
        <f t="shared" si="187"/>
        <v>42024</v>
      </c>
      <c r="AN1020" s="2">
        <f t="shared" si="188"/>
        <v>1088.3</v>
      </c>
      <c r="AO1020" s="2">
        <f t="shared" si="189"/>
        <v>47.265774999999998</v>
      </c>
      <c r="AP1020" s="2">
        <f t="shared" si="190"/>
        <v>176.06979999999999</v>
      </c>
      <c r="AR1020" s="40">
        <f t="shared" si="192"/>
        <v>4.1803513606935017E-3</v>
      </c>
      <c r="AS1020" s="40">
        <f t="shared" si="193"/>
        <v>2.1081460722118806E-3</v>
      </c>
      <c r="AU1020" s="42">
        <f t="shared" si="194"/>
        <v>4.2940347576111983E-6</v>
      </c>
    </row>
    <row r="1021" spans="2:47" x14ac:dyDescent="0.3">
      <c r="B1021" s="6">
        <f t="shared" si="185"/>
        <v>2015</v>
      </c>
      <c r="C1021" s="5">
        <v>42025</v>
      </c>
      <c r="D1021" s="10">
        <v>1083.3</v>
      </c>
      <c r="E1021" s="10">
        <f>VLOOKUP(C1021,데이터!$N:$P,2,0)</f>
        <v>47.691610000000004</v>
      </c>
      <c r="F1021" s="10">
        <f>VLOOKUP(C1021,데이터!$N:$P,3,0)</f>
        <v>176.96299999999999</v>
      </c>
      <c r="H1021" s="6">
        <f t="shared" si="191"/>
        <v>1.6475510217477023</v>
      </c>
      <c r="I1021" s="6">
        <f t="shared" si="186"/>
        <v>1.7350844682373923</v>
      </c>
      <c r="AM1021" s="1">
        <f t="shared" si="187"/>
        <v>42025</v>
      </c>
      <c r="AN1021" s="2">
        <f t="shared" si="188"/>
        <v>1083.3</v>
      </c>
      <c r="AO1021" s="2">
        <f t="shared" si="189"/>
        <v>47.691610000000004</v>
      </c>
      <c r="AP1021" s="2">
        <f t="shared" si="190"/>
        <v>176.96299999999999</v>
      </c>
      <c r="AR1021" s="40">
        <f t="shared" si="192"/>
        <v>9.0093730611633394E-3</v>
      </c>
      <c r="AS1021" s="40">
        <f t="shared" si="193"/>
        <v>5.0729880990381115E-3</v>
      </c>
      <c r="AU1021" s="42">
        <f t="shared" si="194"/>
        <v>1.5495126570045633E-5</v>
      </c>
    </row>
    <row r="1022" spans="2:47" x14ac:dyDescent="0.3">
      <c r="B1022" s="6">
        <f t="shared" si="185"/>
        <v>2015</v>
      </c>
      <c r="C1022" s="5">
        <v>42026</v>
      </c>
      <c r="D1022" s="10">
        <v>1085</v>
      </c>
      <c r="E1022" s="10">
        <f>VLOOKUP(C1022,데이터!$N:$P,2,0)</f>
        <v>48.408535000000008</v>
      </c>
      <c r="F1022" s="10">
        <f>VLOOKUP(C1022,데이터!$N:$P,3,0)</f>
        <v>179.59460000000001</v>
      </c>
      <c r="H1022" s="6">
        <f t="shared" si="191"/>
        <v>1.6723178626294943</v>
      </c>
      <c r="I1022" s="6">
        <f t="shared" si="186"/>
        <v>1.7608867449088634</v>
      </c>
      <c r="AM1022" s="1">
        <f t="shared" si="187"/>
        <v>42026</v>
      </c>
      <c r="AN1022" s="2">
        <f t="shared" si="188"/>
        <v>1085</v>
      </c>
      <c r="AO1022" s="2">
        <f t="shared" si="189"/>
        <v>48.408535000000008</v>
      </c>
      <c r="AP1022" s="2">
        <f t="shared" si="190"/>
        <v>179.59460000000001</v>
      </c>
      <c r="AR1022" s="40">
        <f t="shared" si="192"/>
        <v>1.5032518298291997E-2</v>
      </c>
      <c r="AS1022" s="40">
        <f t="shared" si="193"/>
        <v>1.4870905217474917E-2</v>
      </c>
      <c r="AU1022" s="42">
        <f t="shared" si="194"/>
        <v>2.6118787891188079E-8</v>
      </c>
    </row>
    <row r="1023" spans="2:47" x14ac:dyDescent="0.3">
      <c r="B1023" s="6">
        <f t="shared" si="185"/>
        <v>2015</v>
      </c>
      <c r="C1023" s="5">
        <v>42027</v>
      </c>
      <c r="D1023" s="10">
        <v>1084.0999999999999</v>
      </c>
      <c r="E1023" s="10">
        <f>VLOOKUP(C1023,데이터!$N:$P,2,0)</f>
        <v>48.34686</v>
      </c>
      <c r="F1023" s="10">
        <f>VLOOKUP(C1023,데이터!$N:$P,3,0)</f>
        <v>178.60990000000001</v>
      </c>
      <c r="H1023" s="6">
        <f t="shared" si="191"/>
        <v>1.670187242395321</v>
      </c>
      <c r="I1023" s="6">
        <f t="shared" si="186"/>
        <v>1.7512319714484601</v>
      </c>
      <c r="AM1023" s="1">
        <f t="shared" si="187"/>
        <v>42027</v>
      </c>
      <c r="AN1023" s="2">
        <f t="shared" si="188"/>
        <v>1084.0999999999999</v>
      </c>
      <c r="AO1023" s="2">
        <f t="shared" si="189"/>
        <v>48.34686</v>
      </c>
      <c r="AP1023" s="2">
        <f t="shared" si="190"/>
        <v>178.60990000000001</v>
      </c>
      <c r="AR1023" s="40">
        <f t="shared" si="192"/>
        <v>-1.2740521893506163E-3</v>
      </c>
      <c r="AS1023" s="40">
        <f t="shared" si="193"/>
        <v>-5.4829042744046763E-3</v>
      </c>
      <c r="AU1023" s="42">
        <f t="shared" si="194"/>
        <v>1.7714435873863909E-5</v>
      </c>
    </row>
    <row r="1024" spans="2:47" x14ac:dyDescent="0.3">
      <c r="B1024" s="6">
        <f t="shared" si="185"/>
        <v>2015</v>
      </c>
      <c r="C1024" s="5">
        <v>42030</v>
      </c>
      <c r="D1024" s="10">
        <v>1080.75</v>
      </c>
      <c r="E1024" s="10">
        <f>VLOOKUP(C1024,데이터!$N:$P,2,0)</f>
        <v>48.513950000000001</v>
      </c>
      <c r="F1024" s="10">
        <f>VLOOKUP(C1024,데이터!$N:$P,3,0)</f>
        <v>179.0282</v>
      </c>
      <c r="H1024" s="6">
        <f t="shared" si="191"/>
        <v>1.6759595218428762</v>
      </c>
      <c r="I1024" s="6">
        <f t="shared" si="186"/>
        <v>1.755333313723759</v>
      </c>
      <c r="AM1024" s="1">
        <f t="shared" si="187"/>
        <v>42030</v>
      </c>
      <c r="AN1024" s="2">
        <f t="shared" si="188"/>
        <v>1080.75</v>
      </c>
      <c r="AO1024" s="2">
        <f t="shared" si="189"/>
        <v>48.513950000000001</v>
      </c>
      <c r="AP1024" s="2">
        <f t="shared" si="190"/>
        <v>179.0282</v>
      </c>
      <c r="AR1024" s="40">
        <f t="shared" si="192"/>
        <v>3.4560672606245291E-3</v>
      </c>
      <c r="AS1024" s="40">
        <f t="shared" si="193"/>
        <v>2.3419754448101848E-3</v>
      </c>
      <c r="AU1024" s="42">
        <f t="shared" si="194"/>
        <v>1.2412005740645027E-6</v>
      </c>
    </row>
    <row r="1025" spans="2:47" x14ac:dyDescent="0.3">
      <c r="B1025" s="6">
        <f t="shared" si="185"/>
        <v>2015</v>
      </c>
      <c r="C1025" s="5">
        <v>42031</v>
      </c>
      <c r="D1025" s="10">
        <v>1079.75</v>
      </c>
      <c r="E1025" s="10">
        <f>VLOOKUP(C1025,데이터!$N:$P,2,0)</f>
        <v>47.700805000000003</v>
      </c>
      <c r="F1025" s="10">
        <f>VLOOKUP(C1025,데이터!$N:$P,3,0)</f>
        <v>176.66669999999999</v>
      </c>
      <c r="H1025" s="6">
        <f t="shared" si="191"/>
        <v>1.6478686715742643</v>
      </c>
      <c r="I1025" s="6">
        <f t="shared" si="186"/>
        <v>1.7321793099391114</v>
      </c>
      <c r="AM1025" s="1">
        <f t="shared" si="187"/>
        <v>42031</v>
      </c>
      <c r="AN1025" s="2">
        <f t="shared" si="188"/>
        <v>1079.75</v>
      </c>
      <c r="AO1025" s="2">
        <f t="shared" si="189"/>
        <v>47.700805000000003</v>
      </c>
      <c r="AP1025" s="2">
        <f t="shared" si="190"/>
        <v>176.66669999999999</v>
      </c>
      <c r="AR1025" s="40">
        <f t="shared" si="192"/>
        <v>-1.6761055325323904E-2</v>
      </c>
      <c r="AS1025" s="40">
        <f t="shared" si="193"/>
        <v>-1.3190659348638945E-2</v>
      </c>
      <c r="AU1025" s="42">
        <f t="shared" si="194"/>
        <v>1.2747727430328144E-5</v>
      </c>
    </row>
    <row r="1026" spans="2:47" x14ac:dyDescent="0.3">
      <c r="B1026" s="6">
        <f t="shared" ref="B1026:B1089" si="195">YEAR(C1026)</f>
        <v>2015</v>
      </c>
      <c r="C1026" s="5">
        <v>42032</v>
      </c>
      <c r="D1026" s="10">
        <v>1084.45</v>
      </c>
      <c r="E1026" s="10">
        <f>VLOOKUP(C1026,데이터!$N:$P,2,0)</f>
        <v>47.071475</v>
      </c>
      <c r="F1026" s="10">
        <f>VLOOKUP(C1026,데이터!$N:$P,3,0)</f>
        <v>174.40110000000001</v>
      </c>
      <c r="H1026" s="6">
        <f t="shared" si="191"/>
        <v>1.6261278814328435</v>
      </c>
      <c r="I1026" s="6">
        <f t="shared" si="186"/>
        <v>1.7099655851986932</v>
      </c>
      <c r="AM1026" s="1">
        <f t="shared" si="187"/>
        <v>42032</v>
      </c>
      <c r="AN1026" s="2">
        <f t="shared" si="188"/>
        <v>1084.45</v>
      </c>
      <c r="AO1026" s="2">
        <f t="shared" si="189"/>
        <v>47.071475</v>
      </c>
      <c r="AP1026" s="2">
        <f t="shared" si="190"/>
        <v>174.40110000000001</v>
      </c>
      <c r="AR1026" s="40">
        <f t="shared" si="192"/>
        <v>-1.3193278394358354E-2</v>
      </c>
      <c r="AS1026" s="40">
        <f t="shared" si="193"/>
        <v>-1.2824148523745471E-2</v>
      </c>
      <c r="AU1026" s="42">
        <f t="shared" si="194"/>
        <v>1.3625686137868387E-7</v>
      </c>
    </row>
    <row r="1027" spans="2:47" x14ac:dyDescent="0.3">
      <c r="B1027" s="6">
        <f t="shared" si="195"/>
        <v>2015</v>
      </c>
      <c r="C1027" s="5">
        <v>42033</v>
      </c>
      <c r="D1027" s="10">
        <v>1093.9000000000001</v>
      </c>
      <c r="E1027" s="10">
        <f>VLOOKUP(C1027,데이터!$N:$P,2,0)</f>
        <v>47.354479999999995</v>
      </c>
      <c r="F1027" s="10">
        <f>VLOOKUP(C1027,데이터!$N:$P,3,0)</f>
        <v>176.01329999999999</v>
      </c>
      <c r="H1027" s="6">
        <f t="shared" si="191"/>
        <v>1.635904552359023</v>
      </c>
      <c r="I1027" s="6">
        <f t="shared" ref="I1027:I1090" si="196">I1026*(F1027/F1026)</f>
        <v>1.7257728623113793</v>
      </c>
      <c r="AM1027" s="1">
        <f t="shared" ref="AM1027:AM1090" si="197">C1027</f>
        <v>42033</v>
      </c>
      <c r="AN1027" s="2">
        <f t="shared" ref="AN1027:AN1090" si="198">D1027</f>
        <v>1093.9000000000001</v>
      </c>
      <c r="AO1027" s="2">
        <f t="shared" ref="AO1027:AO1090" si="199">E1027</f>
        <v>47.354479999999995</v>
      </c>
      <c r="AP1027" s="2">
        <f t="shared" ref="AP1027:AP1090" si="200">F1027</f>
        <v>176.01329999999999</v>
      </c>
      <c r="AR1027" s="40">
        <f t="shared" si="192"/>
        <v>6.012239896880045E-3</v>
      </c>
      <c r="AS1027" s="40">
        <f t="shared" si="193"/>
        <v>9.2442077486893925E-3</v>
      </c>
      <c r="AU1027" s="42">
        <f t="shared" si="194"/>
        <v>1.0445616195129129E-5</v>
      </c>
    </row>
    <row r="1028" spans="2:47" x14ac:dyDescent="0.3">
      <c r="B1028" s="6">
        <f t="shared" si="195"/>
        <v>2015</v>
      </c>
      <c r="C1028" s="5">
        <v>42034</v>
      </c>
      <c r="D1028" s="10">
        <v>1093.5999999999999</v>
      </c>
      <c r="E1028" s="10">
        <f>VLOOKUP(C1028,데이터!$N:$P,2,0)</f>
        <v>46.869145000000003</v>
      </c>
      <c r="F1028" s="10">
        <f>VLOOKUP(C1028,데이터!$N:$P,3,0)</f>
        <v>173.7998</v>
      </c>
      <c r="H1028" s="6">
        <f t="shared" ref="H1028:H1091" si="201">H1027*(E1028/E1027)</f>
        <v>1.6191382034112749</v>
      </c>
      <c r="I1028" s="6">
        <f t="shared" si="196"/>
        <v>1.7040699669578678</v>
      </c>
      <c r="AM1028" s="1">
        <f t="shared" si="197"/>
        <v>42034</v>
      </c>
      <c r="AN1028" s="2">
        <f t="shared" si="198"/>
        <v>1093.5999999999999</v>
      </c>
      <c r="AO1028" s="2">
        <f t="shared" si="199"/>
        <v>46.869145000000003</v>
      </c>
      <c r="AP1028" s="2">
        <f t="shared" si="200"/>
        <v>173.7998</v>
      </c>
      <c r="AR1028" s="40">
        <f t="shared" ref="AR1028:AR1091" si="202">AO1028/AO1027-1</f>
        <v>-1.0248977499066503E-2</v>
      </c>
      <c r="AS1028" s="40">
        <f t="shared" ref="AS1028:AS1091" si="203">AP1028/AP1027-1</f>
        <v>-1.2575754218573154E-2</v>
      </c>
      <c r="AU1028" s="42">
        <f t="shared" ref="AU1028:AU1091" si="204">(AR1028-AS1028)^2</f>
        <v>5.4138899024381337E-6</v>
      </c>
    </row>
    <row r="1029" spans="2:47" x14ac:dyDescent="0.3">
      <c r="B1029" s="6">
        <f t="shared" si="195"/>
        <v>2015</v>
      </c>
      <c r="C1029" s="5">
        <v>42037</v>
      </c>
      <c r="D1029" s="10">
        <v>1103.2</v>
      </c>
      <c r="E1029" s="10">
        <f>VLOOKUP(C1029,데이터!$N:$P,2,0)</f>
        <v>47.262974999999997</v>
      </c>
      <c r="F1029" s="10">
        <f>VLOOKUP(C1029,데이터!$N:$P,3,0)</f>
        <v>175.9521</v>
      </c>
      <c r="H1029" s="6">
        <f t="shared" si="201"/>
        <v>1.6327434270322618</v>
      </c>
      <c r="I1029" s="6">
        <f t="shared" si="196"/>
        <v>1.7251728093655312</v>
      </c>
      <c r="AM1029" s="1">
        <f t="shared" si="197"/>
        <v>42037</v>
      </c>
      <c r="AN1029" s="2">
        <f t="shared" si="198"/>
        <v>1103.2</v>
      </c>
      <c r="AO1029" s="2">
        <f t="shared" si="199"/>
        <v>47.262974999999997</v>
      </c>
      <c r="AP1029" s="2">
        <f t="shared" si="200"/>
        <v>175.9521</v>
      </c>
      <c r="AR1029" s="40">
        <f t="shared" si="202"/>
        <v>8.4027562269377576E-3</v>
      </c>
      <c r="AS1029" s="40">
        <f t="shared" si="203"/>
        <v>1.2383788704014576E-2</v>
      </c>
      <c r="AU1029" s="42">
        <f t="shared" si="204"/>
        <v>1.5848619583540386E-5</v>
      </c>
    </row>
    <row r="1030" spans="2:47" x14ac:dyDescent="0.3">
      <c r="B1030" s="6">
        <f t="shared" si="195"/>
        <v>2015</v>
      </c>
      <c r="C1030" s="5">
        <v>42038</v>
      </c>
      <c r="D1030" s="10">
        <v>1097.4000000000001</v>
      </c>
      <c r="E1030" s="10">
        <f>VLOOKUP(C1030,데이터!$N:$P,2,0)</f>
        <v>47.996965000000003</v>
      </c>
      <c r="F1030" s="10">
        <f>VLOOKUP(C1030,데이터!$N:$P,3,0)</f>
        <v>178.4966</v>
      </c>
      <c r="H1030" s="6">
        <f t="shared" si="201"/>
        <v>1.6580997942098978</v>
      </c>
      <c r="I1030" s="6">
        <f t="shared" si="196"/>
        <v>1.7501210891157053</v>
      </c>
      <c r="AM1030" s="1">
        <f t="shared" si="197"/>
        <v>42038</v>
      </c>
      <c r="AN1030" s="2">
        <f t="shared" si="198"/>
        <v>1097.4000000000001</v>
      </c>
      <c r="AO1030" s="2">
        <f t="shared" si="199"/>
        <v>47.996965000000003</v>
      </c>
      <c r="AP1030" s="2">
        <f t="shared" si="200"/>
        <v>178.4966</v>
      </c>
      <c r="AR1030" s="40">
        <f t="shared" si="202"/>
        <v>1.5529915330129151E-2</v>
      </c>
      <c r="AS1030" s="40">
        <f t="shared" si="203"/>
        <v>1.4461322143924482E-2</v>
      </c>
      <c r="AU1030" s="42">
        <f t="shared" si="204"/>
        <v>1.1418913976030473E-6</v>
      </c>
    </row>
    <row r="1031" spans="2:47" x14ac:dyDescent="0.3">
      <c r="B1031" s="6">
        <f t="shared" si="195"/>
        <v>2015</v>
      </c>
      <c r="C1031" s="5">
        <v>42039</v>
      </c>
      <c r="D1031" s="10">
        <v>1084.55</v>
      </c>
      <c r="E1031" s="10">
        <f>VLOOKUP(C1031,데이터!$N:$P,2,0)</f>
        <v>47.829554999999999</v>
      </c>
      <c r="F1031" s="10">
        <f>VLOOKUP(C1031,데이터!$N:$P,3,0)</f>
        <v>177.8169</v>
      </c>
      <c r="H1031" s="6">
        <f t="shared" si="201"/>
        <v>1.6523164600647349</v>
      </c>
      <c r="I1031" s="6">
        <f t="shared" si="196"/>
        <v>1.7434567755978461</v>
      </c>
      <c r="AM1031" s="1">
        <f t="shared" si="197"/>
        <v>42039</v>
      </c>
      <c r="AN1031" s="2">
        <f t="shared" si="198"/>
        <v>1084.55</v>
      </c>
      <c r="AO1031" s="2">
        <f t="shared" si="199"/>
        <v>47.829554999999999</v>
      </c>
      <c r="AP1031" s="2">
        <f t="shared" si="200"/>
        <v>177.8169</v>
      </c>
      <c r="AR1031" s="40">
        <f t="shared" si="202"/>
        <v>-3.4879288721694213E-3</v>
      </c>
      <c r="AS1031" s="40">
        <f t="shared" si="203"/>
        <v>-3.807915668981865E-3</v>
      </c>
      <c r="AU1031" s="42">
        <f t="shared" si="204"/>
        <v>1.0239155013428812E-7</v>
      </c>
    </row>
    <row r="1032" spans="2:47" x14ac:dyDescent="0.3">
      <c r="B1032" s="6">
        <f t="shared" si="195"/>
        <v>2015</v>
      </c>
      <c r="C1032" s="5">
        <v>42040</v>
      </c>
      <c r="D1032" s="10">
        <v>1091.4000000000001</v>
      </c>
      <c r="E1032" s="10">
        <f>VLOOKUP(C1032,데이터!$N:$P,2,0)</f>
        <v>48.397765</v>
      </c>
      <c r="F1032" s="10">
        <f>VLOOKUP(C1032,데이터!$N:$P,3,0)</f>
        <v>179.61199999999999</v>
      </c>
      <c r="H1032" s="6">
        <f t="shared" si="201"/>
        <v>1.6719458029631455</v>
      </c>
      <c r="I1032" s="6">
        <f t="shared" si="196"/>
        <v>1.761057348197389</v>
      </c>
      <c r="AM1032" s="1">
        <f t="shared" si="197"/>
        <v>42040</v>
      </c>
      <c r="AN1032" s="2">
        <f t="shared" si="198"/>
        <v>1091.4000000000001</v>
      </c>
      <c r="AO1032" s="2">
        <f t="shared" si="199"/>
        <v>48.397765</v>
      </c>
      <c r="AP1032" s="2">
        <f t="shared" si="200"/>
        <v>179.61199999999999</v>
      </c>
      <c r="AR1032" s="40">
        <f t="shared" si="202"/>
        <v>1.1879893091206961E-2</v>
      </c>
      <c r="AS1032" s="40">
        <f t="shared" si="203"/>
        <v>1.0095215921546163E-2</v>
      </c>
      <c r="AU1032" s="42">
        <f t="shared" si="204"/>
        <v>3.1850725999084759E-6</v>
      </c>
    </row>
    <row r="1033" spans="2:47" x14ac:dyDescent="0.3">
      <c r="B1033" s="6">
        <f t="shared" si="195"/>
        <v>2015</v>
      </c>
      <c r="C1033" s="5">
        <v>42041</v>
      </c>
      <c r="D1033" s="10">
        <v>1089.8</v>
      </c>
      <c r="E1033" s="10">
        <f>VLOOKUP(C1033,데이터!$N:$P,2,0)</f>
        <v>48.262950000000004</v>
      </c>
      <c r="F1033" s="10">
        <f>VLOOKUP(C1033,데이터!$N:$P,3,0)</f>
        <v>179.11529999999999</v>
      </c>
      <c r="H1033" s="6">
        <f t="shared" si="201"/>
        <v>1.6672884934070851</v>
      </c>
      <c r="I1033" s="6">
        <f t="shared" si="196"/>
        <v>1.7561873106450558</v>
      </c>
      <c r="AM1033" s="1">
        <f t="shared" si="197"/>
        <v>42041</v>
      </c>
      <c r="AN1033" s="2">
        <f t="shared" si="198"/>
        <v>1089.8</v>
      </c>
      <c r="AO1033" s="2">
        <f t="shared" si="199"/>
        <v>48.262950000000004</v>
      </c>
      <c r="AP1033" s="2">
        <f t="shared" si="200"/>
        <v>179.11529999999999</v>
      </c>
      <c r="AR1033" s="40">
        <f t="shared" si="202"/>
        <v>-2.7855625151285146E-3</v>
      </c>
      <c r="AS1033" s="40">
        <f t="shared" si="203"/>
        <v>-2.7654054294813379E-3</v>
      </c>
      <c r="AU1033" s="42">
        <f t="shared" si="204"/>
        <v>4.063081017876155E-10</v>
      </c>
    </row>
    <row r="1034" spans="2:47" x14ac:dyDescent="0.3">
      <c r="B1034" s="6">
        <f t="shared" si="195"/>
        <v>2015</v>
      </c>
      <c r="C1034" s="5">
        <v>42044</v>
      </c>
      <c r="D1034" s="10">
        <v>1094.75</v>
      </c>
      <c r="E1034" s="10">
        <f>VLOOKUP(C1034,데이터!$N:$P,2,0)</f>
        <v>47.949754999999996</v>
      </c>
      <c r="F1034" s="10">
        <f>VLOOKUP(C1034,데이터!$N:$P,3,0)</f>
        <v>178.31360000000001</v>
      </c>
      <c r="H1034" s="6">
        <f t="shared" si="201"/>
        <v>1.6564688808535084</v>
      </c>
      <c r="I1034" s="6">
        <f t="shared" si="196"/>
        <v>1.748326813150179</v>
      </c>
      <c r="AM1034" s="1">
        <f t="shared" si="197"/>
        <v>42044</v>
      </c>
      <c r="AN1034" s="2">
        <f t="shared" si="198"/>
        <v>1094.75</v>
      </c>
      <c r="AO1034" s="2">
        <f t="shared" si="199"/>
        <v>47.949754999999996</v>
      </c>
      <c r="AP1034" s="2">
        <f t="shared" si="200"/>
        <v>178.31360000000001</v>
      </c>
      <c r="AR1034" s="40">
        <f t="shared" si="202"/>
        <v>-6.4893463826808384E-3</v>
      </c>
      <c r="AS1034" s="40">
        <f t="shared" si="203"/>
        <v>-4.4758878778081712E-3</v>
      </c>
      <c r="AU1034" s="42">
        <f t="shared" si="204"/>
        <v>4.0540151508440766E-6</v>
      </c>
    </row>
    <row r="1035" spans="2:47" x14ac:dyDescent="0.3">
      <c r="B1035" s="6">
        <f t="shared" si="195"/>
        <v>2015</v>
      </c>
      <c r="C1035" s="5">
        <v>42045</v>
      </c>
      <c r="D1035" s="10">
        <v>1089.6500000000001</v>
      </c>
      <c r="E1035" s="10">
        <f>VLOOKUP(C1035,데이터!$N:$P,2,0)</f>
        <v>48.720835000000001</v>
      </c>
      <c r="F1035" s="10">
        <f>VLOOKUP(C1035,데이터!$N:$P,3,0)</f>
        <v>180.2133</v>
      </c>
      <c r="H1035" s="6">
        <f t="shared" si="201"/>
        <v>1.6831065565756997</v>
      </c>
      <c r="I1035" s="6">
        <f t="shared" si="196"/>
        <v>1.7669529664382144</v>
      </c>
      <c r="AM1035" s="1">
        <f t="shared" si="197"/>
        <v>42045</v>
      </c>
      <c r="AN1035" s="2">
        <f t="shared" si="198"/>
        <v>1089.6500000000001</v>
      </c>
      <c r="AO1035" s="2">
        <f t="shared" si="199"/>
        <v>48.720835000000001</v>
      </c>
      <c r="AP1035" s="2">
        <f t="shared" si="200"/>
        <v>180.2133</v>
      </c>
      <c r="AR1035" s="40">
        <f t="shared" si="202"/>
        <v>1.6080999788215866E-2</v>
      </c>
      <c r="AS1035" s="40">
        <f t="shared" si="203"/>
        <v>1.0653702241444352E-2</v>
      </c>
      <c r="AU1035" s="42">
        <f t="shared" si="204"/>
        <v>2.9455558661192101E-5</v>
      </c>
    </row>
    <row r="1036" spans="2:47" x14ac:dyDescent="0.3">
      <c r="B1036" s="6">
        <f t="shared" si="195"/>
        <v>2015</v>
      </c>
      <c r="C1036" s="5">
        <v>42046</v>
      </c>
      <c r="D1036" s="10">
        <v>1097.5999999999999</v>
      </c>
      <c r="E1036" s="10">
        <f>VLOOKUP(C1036,데이터!$N:$P,2,0)</f>
        <v>48.807130000000001</v>
      </c>
      <c r="F1036" s="10">
        <f>VLOOKUP(C1036,데이터!$N:$P,3,0)</f>
        <v>180.31780000000001</v>
      </c>
      <c r="H1036" s="6">
        <f t="shared" si="201"/>
        <v>1.6860876976070409</v>
      </c>
      <c r="I1036" s="6">
        <f t="shared" si="196"/>
        <v>1.7679775666480368</v>
      </c>
      <c r="AM1036" s="1">
        <f t="shared" si="197"/>
        <v>42046</v>
      </c>
      <c r="AN1036" s="2">
        <f t="shared" si="198"/>
        <v>1097.5999999999999</v>
      </c>
      <c r="AO1036" s="2">
        <f t="shared" si="199"/>
        <v>48.807130000000001</v>
      </c>
      <c r="AP1036" s="2">
        <f t="shared" si="200"/>
        <v>180.31780000000001</v>
      </c>
      <c r="AR1036" s="40">
        <f t="shared" si="202"/>
        <v>1.7712134859757533E-3</v>
      </c>
      <c r="AS1036" s="40">
        <f t="shared" si="203"/>
        <v>5.7986841148793822E-4</v>
      </c>
      <c r="AU1036" s="42">
        <f t="shared" si="204"/>
        <v>1.4193030865063778E-6</v>
      </c>
    </row>
    <row r="1037" spans="2:47" x14ac:dyDescent="0.3">
      <c r="B1037" s="6">
        <f t="shared" si="195"/>
        <v>2015</v>
      </c>
      <c r="C1037" s="5">
        <v>42047</v>
      </c>
      <c r="D1037" s="10">
        <v>1110.5</v>
      </c>
      <c r="E1037" s="10">
        <f>VLOOKUP(C1037,데이터!$N:$P,2,0)</f>
        <v>49.437460000000009</v>
      </c>
      <c r="F1037" s="10">
        <f>VLOOKUP(C1037,데이터!$N:$P,3,0)</f>
        <v>182.05189999999999</v>
      </c>
      <c r="H1037" s="6">
        <f t="shared" si="201"/>
        <v>1.707863033678485</v>
      </c>
      <c r="I1037" s="6">
        <f t="shared" si="196"/>
        <v>1.7849800472590709</v>
      </c>
      <c r="AM1037" s="1">
        <f t="shared" si="197"/>
        <v>42047</v>
      </c>
      <c r="AN1037" s="2">
        <f t="shared" si="198"/>
        <v>1110.5</v>
      </c>
      <c r="AO1037" s="2">
        <f t="shared" si="199"/>
        <v>49.437460000000009</v>
      </c>
      <c r="AP1037" s="2">
        <f t="shared" si="200"/>
        <v>182.05189999999999</v>
      </c>
      <c r="AR1037" s="40">
        <f t="shared" si="202"/>
        <v>1.2914711436628368E-2</v>
      </c>
      <c r="AS1037" s="40">
        <f t="shared" si="203"/>
        <v>9.6169097005396331E-3</v>
      </c>
      <c r="AU1037" s="42">
        <f t="shared" si="204"/>
        <v>1.0875496290549872E-5</v>
      </c>
    </row>
    <row r="1038" spans="2:47" x14ac:dyDescent="0.3">
      <c r="B1038" s="6">
        <f t="shared" si="195"/>
        <v>2015</v>
      </c>
      <c r="C1038" s="5">
        <v>42048</v>
      </c>
      <c r="D1038" s="10">
        <v>1096.9000000000001</v>
      </c>
      <c r="E1038" s="10">
        <f>VLOOKUP(C1038,데이터!$N:$P,2,0)</f>
        <v>49.89246</v>
      </c>
      <c r="F1038" s="10">
        <f>VLOOKUP(C1038,데이터!$N:$P,3,0)</f>
        <v>182.8013</v>
      </c>
      <c r="H1038" s="6">
        <f t="shared" si="201"/>
        <v>1.723581431838983</v>
      </c>
      <c r="I1038" s="6">
        <f t="shared" si="196"/>
        <v>1.792327754409702</v>
      </c>
      <c r="AM1038" s="1">
        <f t="shared" si="197"/>
        <v>42048</v>
      </c>
      <c r="AN1038" s="2">
        <f t="shared" si="198"/>
        <v>1096.9000000000001</v>
      </c>
      <c r="AO1038" s="2">
        <f t="shared" si="199"/>
        <v>49.89246</v>
      </c>
      <c r="AP1038" s="2">
        <f t="shared" si="200"/>
        <v>182.8013</v>
      </c>
      <c r="AR1038" s="40">
        <f t="shared" si="202"/>
        <v>9.2035472696208043E-3</v>
      </c>
      <c r="AS1038" s="40">
        <f t="shared" si="203"/>
        <v>4.1164085626133051E-3</v>
      </c>
      <c r="AU1038" s="42">
        <f t="shared" si="204"/>
        <v>2.5878980224333931E-5</v>
      </c>
    </row>
    <row r="1039" spans="2:47" x14ac:dyDescent="0.3">
      <c r="B1039" s="6">
        <f t="shared" si="195"/>
        <v>2015</v>
      </c>
      <c r="C1039" s="5">
        <v>42052</v>
      </c>
      <c r="D1039" s="10">
        <v>1102</v>
      </c>
      <c r="E1039" s="10">
        <f>VLOOKUP(C1039,데이터!$N:$P,2,0)</f>
        <v>50.027250000000002</v>
      </c>
      <c r="F1039" s="10">
        <f>VLOOKUP(C1039,데이터!$N:$P,3,0)</f>
        <v>183.0889</v>
      </c>
      <c r="H1039" s="6">
        <f t="shared" si="201"/>
        <v>1.7282378777467933</v>
      </c>
      <c r="I1039" s="6">
        <f t="shared" si="196"/>
        <v>1.7951476110637208</v>
      </c>
      <c r="AM1039" s="1">
        <f t="shared" si="197"/>
        <v>42052</v>
      </c>
      <c r="AN1039" s="2">
        <f t="shared" si="198"/>
        <v>1102</v>
      </c>
      <c r="AO1039" s="2">
        <f t="shared" si="199"/>
        <v>50.027250000000002</v>
      </c>
      <c r="AP1039" s="2">
        <f t="shared" si="200"/>
        <v>183.0889</v>
      </c>
      <c r="AR1039" s="40">
        <f t="shared" si="202"/>
        <v>2.701610624130435E-3</v>
      </c>
      <c r="AS1039" s="40">
        <f t="shared" si="203"/>
        <v>1.5732929689231678E-3</v>
      </c>
      <c r="AU1039" s="42">
        <f t="shared" si="204"/>
        <v>1.2731007310524253E-6</v>
      </c>
    </row>
    <row r="1040" spans="2:47" x14ac:dyDescent="0.3">
      <c r="B1040" s="6">
        <f t="shared" si="195"/>
        <v>2015</v>
      </c>
      <c r="C1040" s="5">
        <v>42053</v>
      </c>
      <c r="D1040" s="10">
        <v>1101.8499999999999</v>
      </c>
      <c r="E1040" s="10">
        <f>VLOOKUP(C1040,데이터!$N:$P,2,0)</f>
        <v>49.98254</v>
      </c>
      <c r="F1040" s="10">
        <f>VLOOKUP(C1040,데이터!$N:$P,3,0)</f>
        <v>183.1063</v>
      </c>
      <c r="H1040" s="6">
        <f t="shared" si="201"/>
        <v>1.7266933292154616</v>
      </c>
      <c r="I1040" s="6">
        <f t="shared" si="196"/>
        <v>1.7953182143522464</v>
      </c>
      <c r="AM1040" s="1">
        <f t="shared" si="197"/>
        <v>42053</v>
      </c>
      <c r="AN1040" s="2">
        <f t="shared" si="198"/>
        <v>1101.8499999999999</v>
      </c>
      <c r="AO1040" s="2">
        <f t="shared" si="199"/>
        <v>49.98254</v>
      </c>
      <c r="AP1040" s="2">
        <f t="shared" si="200"/>
        <v>183.1063</v>
      </c>
      <c r="AR1040" s="40">
        <f t="shared" si="202"/>
        <v>-8.9371292645512579E-4</v>
      </c>
      <c r="AS1040" s="40">
        <f t="shared" si="203"/>
        <v>9.5035799548837119E-5</v>
      </c>
      <c r="AU1040" s="42">
        <f t="shared" si="204"/>
        <v>9.7762404317445982E-7</v>
      </c>
    </row>
    <row r="1041" spans="2:47" x14ac:dyDescent="0.3">
      <c r="B1041" s="6">
        <f t="shared" si="195"/>
        <v>2015</v>
      </c>
      <c r="C1041" s="5">
        <v>42054</v>
      </c>
      <c r="D1041" s="10">
        <v>1101.8499999999999</v>
      </c>
      <c r="E1041" s="10">
        <f>VLOOKUP(C1041,데이터!$N:$P,2,0)</f>
        <v>50.185164999999998</v>
      </c>
      <c r="F1041" s="10">
        <f>VLOOKUP(C1041,데이터!$N:$P,3,0)</f>
        <v>182.97559999999999</v>
      </c>
      <c r="H1041" s="6">
        <f t="shared" si="201"/>
        <v>1.7336931982863866</v>
      </c>
      <c r="I1041" s="6">
        <f t="shared" si="196"/>
        <v>1.794036728730966</v>
      </c>
      <c r="AM1041" s="1">
        <f t="shared" si="197"/>
        <v>42054</v>
      </c>
      <c r="AN1041" s="2">
        <f t="shared" si="198"/>
        <v>1101.8499999999999</v>
      </c>
      <c r="AO1041" s="2">
        <f t="shared" si="199"/>
        <v>50.185164999999998</v>
      </c>
      <c r="AP1041" s="2">
        <f t="shared" si="200"/>
        <v>182.97559999999999</v>
      </c>
      <c r="AR1041" s="40">
        <f t="shared" si="202"/>
        <v>4.0539156273369237E-3</v>
      </c>
      <c r="AS1041" s="40">
        <f t="shared" si="203"/>
        <v>-7.1379302623675311E-4</v>
      </c>
      <c r="AU1041" s="42">
        <f t="shared" si="204"/>
        <v>2.2731045805361321E-5</v>
      </c>
    </row>
    <row r="1042" spans="2:47" x14ac:dyDescent="0.3">
      <c r="B1042" s="6">
        <f t="shared" si="195"/>
        <v>2015</v>
      </c>
      <c r="C1042" s="5">
        <v>42055</v>
      </c>
      <c r="D1042" s="10">
        <v>1101.8499999999999</v>
      </c>
      <c r="E1042" s="10">
        <f>VLOOKUP(C1042,데이터!$N:$P,2,0)</f>
        <v>50.500150000000005</v>
      </c>
      <c r="F1042" s="10">
        <f>VLOOKUP(C1042,데이터!$N:$P,3,0)</f>
        <v>184.0727</v>
      </c>
      <c r="H1042" s="6">
        <f t="shared" si="201"/>
        <v>1.7445746480547044</v>
      </c>
      <c r="I1042" s="6">
        <f t="shared" si="196"/>
        <v>1.8047935602160972</v>
      </c>
      <c r="AM1042" s="1">
        <f t="shared" si="197"/>
        <v>42055</v>
      </c>
      <c r="AN1042" s="2">
        <f t="shared" si="198"/>
        <v>1101.8499999999999</v>
      </c>
      <c r="AO1042" s="2">
        <f t="shared" si="199"/>
        <v>50.500150000000005</v>
      </c>
      <c r="AP1042" s="2">
        <f t="shared" si="200"/>
        <v>184.0727</v>
      </c>
      <c r="AR1042" s="40">
        <f t="shared" si="202"/>
        <v>6.2764563990176381E-3</v>
      </c>
      <c r="AS1042" s="40">
        <f t="shared" si="203"/>
        <v>5.995881418068949E-3</v>
      </c>
      <c r="AU1042" s="42">
        <f t="shared" si="204"/>
        <v>7.8722319934357227E-8</v>
      </c>
    </row>
    <row r="1043" spans="2:47" x14ac:dyDescent="0.3">
      <c r="B1043" s="6">
        <f t="shared" si="195"/>
        <v>2015</v>
      </c>
      <c r="C1043" s="5">
        <v>42058</v>
      </c>
      <c r="D1043" s="10">
        <v>1108.7</v>
      </c>
      <c r="E1043" s="10">
        <f>VLOOKUP(C1043,데이터!$N:$P,2,0)</f>
        <v>50.360534999999999</v>
      </c>
      <c r="F1043" s="10">
        <f>VLOOKUP(C1043,데이터!$N:$P,3,0)</f>
        <v>184.04650000000001</v>
      </c>
      <c r="H1043" s="6">
        <f t="shared" si="201"/>
        <v>1.7397515180345329</v>
      </c>
      <c r="I1043" s="6">
        <f t="shared" si="196"/>
        <v>1.8045366748046394</v>
      </c>
      <c r="AM1043" s="1">
        <f t="shared" si="197"/>
        <v>42058</v>
      </c>
      <c r="AN1043" s="2">
        <f t="shared" si="198"/>
        <v>1108.7</v>
      </c>
      <c r="AO1043" s="2">
        <f t="shared" si="199"/>
        <v>50.360534999999999</v>
      </c>
      <c r="AP1043" s="2">
        <f t="shared" si="200"/>
        <v>184.04650000000001</v>
      </c>
      <c r="AR1043" s="40">
        <f t="shared" si="202"/>
        <v>-2.7646452535290411E-3</v>
      </c>
      <c r="AS1043" s="40">
        <f t="shared" si="203"/>
        <v>-1.4233506652527872E-4</v>
      </c>
      <c r="AU1043" s="42">
        <f t="shared" si="204"/>
        <v>6.8765107168637073E-6</v>
      </c>
    </row>
    <row r="1044" spans="2:47" x14ac:dyDescent="0.3">
      <c r="B1044" s="6">
        <f t="shared" si="195"/>
        <v>2015</v>
      </c>
      <c r="C1044" s="5">
        <v>42059</v>
      </c>
      <c r="D1044" s="10">
        <v>1109.8499999999999</v>
      </c>
      <c r="E1044" s="10">
        <f>VLOOKUP(C1044,데이터!$N:$P,2,0)</f>
        <v>50.552934999999998</v>
      </c>
      <c r="F1044" s="10">
        <f>VLOOKUP(C1044,데이터!$N:$P,3,0)</f>
        <v>184.5702</v>
      </c>
      <c r="H1044" s="6">
        <f t="shared" si="201"/>
        <v>1.7463981549709722</v>
      </c>
      <c r="I1044" s="6">
        <f t="shared" si="196"/>
        <v>1.8096714415977875</v>
      </c>
      <c r="AM1044" s="1">
        <f t="shared" si="197"/>
        <v>42059</v>
      </c>
      <c r="AN1044" s="2">
        <f t="shared" si="198"/>
        <v>1109.8499999999999</v>
      </c>
      <c r="AO1044" s="2">
        <f t="shared" si="199"/>
        <v>50.552934999999998</v>
      </c>
      <c r="AP1044" s="2">
        <f t="shared" si="200"/>
        <v>184.5702</v>
      </c>
      <c r="AR1044" s="40">
        <f t="shared" si="202"/>
        <v>3.8204518677174004E-3</v>
      </c>
      <c r="AS1044" s="40">
        <f t="shared" si="203"/>
        <v>2.8454765507628377E-3</v>
      </c>
      <c r="AU1044" s="42">
        <f t="shared" si="204"/>
        <v>9.5057686867065009E-7</v>
      </c>
    </row>
    <row r="1045" spans="2:47" x14ac:dyDescent="0.3">
      <c r="B1045" s="6">
        <f t="shared" si="195"/>
        <v>2015</v>
      </c>
      <c r="C1045" s="5">
        <v>42060</v>
      </c>
      <c r="D1045" s="10">
        <v>1099.05</v>
      </c>
      <c r="E1045" s="10">
        <f>VLOOKUP(C1045,데이터!$N:$P,2,0)</f>
        <v>50.607820000000004</v>
      </c>
      <c r="F1045" s="10">
        <f>VLOOKUP(C1045,데이터!$N:$P,3,0)</f>
        <v>184.4134</v>
      </c>
      <c r="H1045" s="6">
        <f t="shared" si="201"/>
        <v>1.7482942083402888</v>
      </c>
      <c r="I1045" s="6">
        <f t="shared" si="196"/>
        <v>1.8081340510437189</v>
      </c>
      <c r="AM1045" s="1">
        <f t="shared" si="197"/>
        <v>42060</v>
      </c>
      <c r="AN1045" s="2">
        <f t="shared" si="198"/>
        <v>1099.05</v>
      </c>
      <c r="AO1045" s="2">
        <f t="shared" si="199"/>
        <v>50.607820000000004</v>
      </c>
      <c r="AP1045" s="2">
        <f t="shared" si="200"/>
        <v>184.4134</v>
      </c>
      <c r="AR1045" s="40">
        <f t="shared" si="202"/>
        <v>1.0856936397463102E-3</v>
      </c>
      <c r="AS1045" s="40">
        <f t="shared" si="203"/>
        <v>-8.4954125855640772E-4</v>
      </c>
      <c r="AU1045" s="42">
        <f t="shared" si="204"/>
        <v>3.7451341116087309E-6</v>
      </c>
    </row>
    <row r="1046" spans="2:47" x14ac:dyDescent="0.3">
      <c r="B1046" s="6">
        <f t="shared" si="195"/>
        <v>2015</v>
      </c>
      <c r="C1046" s="5">
        <v>42061</v>
      </c>
      <c r="D1046" s="10">
        <v>1097.3</v>
      </c>
      <c r="E1046" s="10">
        <f>VLOOKUP(C1046,데이터!$N:$P,2,0)</f>
        <v>50.771569999999997</v>
      </c>
      <c r="F1046" s="10">
        <f>VLOOKUP(C1046,데이터!$N:$P,3,0)</f>
        <v>184.19550000000001</v>
      </c>
      <c r="H1046" s="6">
        <f t="shared" si="201"/>
        <v>1.753951104381567</v>
      </c>
      <c r="I1046" s="6">
        <f t="shared" si="196"/>
        <v>1.8059975880224721</v>
      </c>
      <c r="AM1046" s="1">
        <f t="shared" si="197"/>
        <v>42061</v>
      </c>
      <c r="AN1046" s="2">
        <f t="shared" si="198"/>
        <v>1097.3</v>
      </c>
      <c r="AO1046" s="2">
        <f t="shared" si="199"/>
        <v>50.771569999999997</v>
      </c>
      <c r="AP1046" s="2">
        <f t="shared" si="200"/>
        <v>184.19550000000001</v>
      </c>
      <c r="AR1046" s="40">
        <f t="shared" si="202"/>
        <v>3.2356659504400032E-3</v>
      </c>
      <c r="AS1046" s="40">
        <f t="shared" si="203"/>
        <v>-1.1815844184858149E-3</v>
      </c>
      <c r="AU1046" s="42">
        <f t="shared" si="204"/>
        <v>1.9512100821775274E-5</v>
      </c>
    </row>
    <row r="1047" spans="2:47" x14ac:dyDescent="0.3">
      <c r="B1047" s="6">
        <f t="shared" si="195"/>
        <v>2015</v>
      </c>
      <c r="C1047" s="5">
        <v>42062</v>
      </c>
      <c r="D1047" s="10">
        <v>1098.3</v>
      </c>
      <c r="E1047" s="10">
        <f>VLOOKUP(C1047,데이터!$N:$P,2,0)</f>
        <v>50.485959999999999</v>
      </c>
      <c r="F1047" s="10">
        <f>VLOOKUP(C1047,데이터!$N:$P,3,0)</f>
        <v>183.56809999999999</v>
      </c>
      <c r="H1047" s="6">
        <f t="shared" si="201"/>
        <v>1.744084441307677</v>
      </c>
      <c r="I1047" s="6">
        <f t="shared" si="196"/>
        <v>1.7998460648488586</v>
      </c>
      <c r="AM1047" s="1">
        <f t="shared" si="197"/>
        <v>42062</v>
      </c>
      <c r="AN1047" s="2">
        <f t="shared" si="198"/>
        <v>1098.3</v>
      </c>
      <c r="AO1047" s="2">
        <f t="shared" si="199"/>
        <v>50.485959999999999</v>
      </c>
      <c r="AP1047" s="2">
        <f t="shared" si="200"/>
        <v>183.56809999999999</v>
      </c>
      <c r="AR1047" s="40">
        <f t="shared" si="202"/>
        <v>-5.6253923209386159E-3</v>
      </c>
      <c r="AS1047" s="40">
        <f t="shared" si="203"/>
        <v>-3.406163559913411E-3</v>
      </c>
      <c r="AU1047" s="42">
        <f t="shared" si="204"/>
        <v>4.9249762937614654E-6</v>
      </c>
    </row>
    <row r="1048" spans="2:47" x14ac:dyDescent="0.3">
      <c r="B1048" s="6">
        <f t="shared" si="195"/>
        <v>2015</v>
      </c>
      <c r="C1048" s="5">
        <v>42065</v>
      </c>
      <c r="D1048" s="10">
        <v>1100.8499999999999</v>
      </c>
      <c r="E1048" s="10">
        <f>VLOOKUP(C1048,데이터!$N:$P,2,0)</f>
        <v>51.105555000000003</v>
      </c>
      <c r="F1048" s="10">
        <f>VLOOKUP(C1048,데이터!$N:$P,3,0)</f>
        <v>184.72710000000001</v>
      </c>
      <c r="H1048" s="6">
        <f t="shared" si="201"/>
        <v>1.7654889268203231</v>
      </c>
      <c r="I1048" s="6">
        <f t="shared" si="196"/>
        <v>1.8112098126305256</v>
      </c>
      <c r="AM1048" s="1">
        <f t="shared" si="197"/>
        <v>42065</v>
      </c>
      <c r="AN1048" s="2">
        <f t="shared" si="198"/>
        <v>1100.8499999999999</v>
      </c>
      <c r="AO1048" s="2">
        <f t="shared" si="199"/>
        <v>51.105555000000003</v>
      </c>
      <c r="AP1048" s="2">
        <f t="shared" si="200"/>
        <v>184.72710000000001</v>
      </c>
      <c r="AR1048" s="40">
        <f t="shared" si="202"/>
        <v>1.2272619952161001E-2</v>
      </c>
      <c r="AS1048" s="40">
        <f t="shared" si="203"/>
        <v>6.3137331595195523E-3</v>
      </c>
      <c r="AU1048" s="42">
        <f t="shared" si="204"/>
        <v>3.5508331807516697E-5</v>
      </c>
    </row>
    <row r="1049" spans="2:47" x14ac:dyDescent="0.3">
      <c r="B1049" s="6">
        <f t="shared" si="195"/>
        <v>2015</v>
      </c>
      <c r="C1049" s="5">
        <v>42066</v>
      </c>
      <c r="D1049" s="10">
        <v>1096.3</v>
      </c>
      <c r="E1049" s="10">
        <f>VLOOKUP(C1049,데이터!$N:$P,2,0)</f>
        <v>50.642500000000005</v>
      </c>
      <c r="F1049" s="10">
        <f>VLOOKUP(C1049,데이터!$N:$P,3,0)</f>
        <v>183.96899999999999</v>
      </c>
      <c r="H1049" s="6">
        <f t="shared" si="201"/>
        <v>1.7494922611934889</v>
      </c>
      <c r="I1049" s="6">
        <f t="shared" si="196"/>
        <v>1.8037768038356317</v>
      </c>
      <c r="AM1049" s="1">
        <f t="shared" si="197"/>
        <v>42066</v>
      </c>
      <c r="AN1049" s="2">
        <f t="shared" si="198"/>
        <v>1096.3</v>
      </c>
      <c r="AO1049" s="2">
        <f t="shared" si="199"/>
        <v>50.642500000000005</v>
      </c>
      <c r="AP1049" s="2">
        <f t="shared" si="200"/>
        <v>183.96899999999999</v>
      </c>
      <c r="AR1049" s="40">
        <f t="shared" si="202"/>
        <v>-9.0607567024758584E-3</v>
      </c>
      <c r="AS1049" s="40">
        <f t="shared" si="203"/>
        <v>-4.1038916325759622E-3</v>
      </c>
      <c r="AU1049" s="42">
        <f t="shared" si="204"/>
        <v>2.4570511321193702E-5</v>
      </c>
    </row>
    <row r="1050" spans="2:47" x14ac:dyDescent="0.3">
      <c r="B1050" s="6">
        <f t="shared" si="195"/>
        <v>2015</v>
      </c>
      <c r="C1050" s="5">
        <v>42067</v>
      </c>
      <c r="D1050" s="10">
        <v>1097.75</v>
      </c>
      <c r="E1050" s="10">
        <f>VLOOKUP(C1050,데이터!$N:$P,2,0)</f>
        <v>50.54777</v>
      </c>
      <c r="F1050" s="10">
        <f>VLOOKUP(C1050,데이터!$N:$P,3,0)</f>
        <v>183.1936</v>
      </c>
      <c r="H1050" s="6">
        <f t="shared" si="201"/>
        <v>1.746219725242403</v>
      </c>
      <c r="I1050" s="6">
        <f t="shared" si="196"/>
        <v>1.7961741722308824</v>
      </c>
      <c r="AM1050" s="1">
        <f t="shared" si="197"/>
        <v>42067</v>
      </c>
      <c r="AN1050" s="2">
        <f t="shared" si="198"/>
        <v>1097.75</v>
      </c>
      <c r="AO1050" s="2">
        <f t="shared" si="199"/>
        <v>50.54777</v>
      </c>
      <c r="AP1050" s="2">
        <f t="shared" si="200"/>
        <v>183.1936</v>
      </c>
      <c r="AR1050" s="40">
        <f t="shared" si="202"/>
        <v>-1.8705632620823476E-3</v>
      </c>
      <c r="AS1050" s="40">
        <f t="shared" si="203"/>
        <v>-4.2148405437871794E-3</v>
      </c>
      <c r="AU1050" s="42">
        <f t="shared" si="204"/>
        <v>5.4956359735173951E-6</v>
      </c>
    </row>
    <row r="1051" spans="2:47" x14ac:dyDescent="0.3">
      <c r="B1051" s="6">
        <f t="shared" si="195"/>
        <v>2015</v>
      </c>
      <c r="C1051" s="5">
        <v>42068</v>
      </c>
      <c r="D1051" s="10">
        <v>1101</v>
      </c>
      <c r="E1051" s="10">
        <f>VLOOKUP(C1051,데이터!$N:$P,2,0)</f>
        <v>50.64949</v>
      </c>
      <c r="F1051" s="10">
        <f>VLOOKUP(C1051,데이터!$N:$P,3,0)</f>
        <v>183.3939</v>
      </c>
      <c r="H1051" s="6">
        <f t="shared" si="201"/>
        <v>1.74973373724435</v>
      </c>
      <c r="I1051" s="6">
        <f t="shared" si="196"/>
        <v>1.7981380710062644</v>
      </c>
      <c r="AM1051" s="1">
        <f t="shared" si="197"/>
        <v>42068</v>
      </c>
      <c r="AN1051" s="2">
        <f t="shared" si="198"/>
        <v>1101</v>
      </c>
      <c r="AO1051" s="2">
        <f t="shared" si="199"/>
        <v>50.64949</v>
      </c>
      <c r="AP1051" s="2">
        <f t="shared" si="200"/>
        <v>183.3939</v>
      </c>
      <c r="AR1051" s="40">
        <f t="shared" si="202"/>
        <v>2.0123538585381517E-3</v>
      </c>
      <c r="AS1051" s="40">
        <f t="shared" si="203"/>
        <v>1.0933788079932061E-3</v>
      </c>
      <c r="AU1051" s="42">
        <f t="shared" si="204"/>
        <v>8.4451514352408544E-7</v>
      </c>
    </row>
    <row r="1052" spans="2:47" x14ac:dyDescent="0.3">
      <c r="B1052" s="6">
        <f t="shared" si="195"/>
        <v>2015</v>
      </c>
      <c r="C1052" s="5">
        <v>42069</v>
      </c>
      <c r="D1052" s="10">
        <v>1098.8499999999999</v>
      </c>
      <c r="E1052" s="10">
        <f>VLOOKUP(C1052,데이터!$N:$P,2,0)</f>
        <v>50.023675000000004</v>
      </c>
      <c r="F1052" s="10">
        <f>VLOOKUP(C1052,데이터!$N:$P,3,0)</f>
        <v>180.81450000000001</v>
      </c>
      <c r="H1052" s="6">
        <f t="shared" si="201"/>
        <v>1.7281143760469604</v>
      </c>
      <c r="I1052" s="6">
        <f t="shared" si="196"/>
        <v>1.77284760420037</v>
      </c>
      <c r="AM1052" s="1">
        <f t="shared" si="197"/>
        <v>42069</v>
      </c>
      <c r="AN1052" s="2">
        <f t="shared" si="198"/>
        <v>1098.8499999999999</v>
      </c>
      <c r="AO1052" s="2">
        <f t="shared" si="199"/>
        <v>50.023675000000004</v>
      </c>
      <c r="AP1052" s="2">
        <f t="shared" si="200"/>
        <v>180.81450000000001</v>
      </c>
      <c r="AR1052" s="40">
        <f t="shared" si="202"/>
        <v>-1.2355800621092095E-2</v>
      </c>
      <c r="AS1052" s="40">
        <f t="shared" si="203"/>
        <v>-1.4064808044324195E-2</v>
      </c>
      <c r="AU1052" s="42">
        <f t="shared" si="204"/>
        <v>2.9207063726624243E-6</v>
      </c>
    </row>
    <row r="1053" spans="2:47" x14ac:dyDescent="0.3">
      <c r="B1053" s="6">
        <f t="shared" si="195"/>
        <v>2015</v>
      </c>
      <c r="C1053" s="5">
        <v>42072</v>
      </c>
      <c r="D1053" s="10">
        <v>1112.1500000000001</v>
      </c>
      <c r="E1053" s="10">
        <f>VLOOKUP(C1053,데이터!$N:$P,2,0)</f>
        <v>50.15335000000001</v>
      </c>
      <c r="F1053" s="10">
        <f>VLOOKUP(C1053,데이터!$N:$P,3,0)</f>
        <v>181.56389999999999</v>
      </c>
      <c r="H1053" s="6">
        <f t="shared" si="201"/>
        <v>1.7325941195227028</v>
      </c>
      <c r="I1053" s="6">
        <f t="shared" si="196"/>
        <v>1.7801953113510007</v>
      </c>
      <c r="AM1053" s="1">
        <f t="shared" si="197"/>
        <v>42072</v>
      </c>
      <c r="AN1053" s="2">
        <f t="shared" si="198"/>
        <v>1112.1500000000001</v>
      </c>
      <c r="AO1053" s="2">
        <f t="shared" si="199"/>
        <v>50.15335000000001</v>
      </c>
      <c r="AP1053" s="2">
        <f t="shared" si="200"/>
        <v>181.56389999999999</v>
      </c>
      <c r="AR1053" s="40">
        <f t="shared" si="202"/>
        <v>2.5922725589435647E-3</v>
      </c>
      <c r="AS1053" s="40">
        <f t="shared" si="203"/>
        <v>4.1445791128476017E-3</v>
      </c>
      <c r="AU1053" s="42">
        <f t="shared" si="204"/>
        <v>2.4096556372934269E-6</v>
      </c>
    </row>
    <row r="1054" spans="2:47" x14ac:dyDescent="0.3">
      <c r="B1054" s="6">
        <f t="shared" si="195"/>
        <v>2015</v>
      </c>
      <c r="C1054" s="5">
        <v>42073</v>
      </c>
      <c r="D1054" s="10">
        <v>1122.6500000000001</v>
      </c>
      <c r="E1054" s="10">
        <f>VLOOKUP(C1054,데이터!$N:$P,2,0)</f>
        <v>49.297195000000002</v>
      </c>
      <c r="F1054" s="10">
        <f>VLOOKUP(C1054,데이터!$N:$P,3,0)</f>
        <v>178.61859999999999</v>
      </c>
      <c r="H1054" s="6">
        <f t="shared" si="201"/>
        <v>1.7030174488037981</v>
      </c>
      <c r="I1054" s="6">
        <f t="shared" si="196"/>
        <v>1.7513172730927229</v>
      </c>
      <c r="AM1054" s="1">
        <f t="shared" si="197"/>
        <v>42073</v>
      </c>
      <c r="AN1054" s="2">
        <f t="shared" si="198"/>
        <v>1122.6500000000001</v>
      </c>
      <c r="AO1054" s="2">
        <f t="shared" si="199"/>
        <v>49.297195000000002</v>
      </c>
      <c r="AP1054" s="2">
        <f t="shared" si="200"/>
        <v>178.61859999999999</v>
      </c>
      <c r="AR1054" s="40">
        <f t="shared" si="202"/>
        <v>-1.7070744028066076E-2</v>
      </c>
      <c r="AS1054" s="40">
        <f t="shared" si="203"/>
        <v>-1.6221837050206633E-2</v>
      </c>
      <c r="AU1054" s="42">
        <f t="shared" si="204"/>
        <v>7.2064305705845231E-7</v>
      </c>
    </row>
    <row r="1055" spans="2:47" x14ac:dyDescent="0.3">
      <c r="B1055" s="6">
        <f t="shared" si="195"/>
        <v>2015</v>
      </c>
      <c r="C1055" s="5">
        <v>42074</v>
      </c>
      <c r="D1055" s="10">
        <v>1126.4000000000001</v>
      </c>
      <c r="E1055" s="10">
        <f>VLOOKUP(C1055,데이터!$N:$P,2,0)</f>
        <v>49.323235000000004</v>
      </c>
      <c r="F1055" s="10">
        <f>VLOOKUP(C1055,데이터!$N:$P,3,0)</f>
        <v>178.2003</v>
      </c>
      <c r="H1055" s="6">
        <f t="shared" si="201"/>
        <v>1.7039170248215989</v>
      </c>
      <c r="I1055" s="6">
        <f t="shared" si="196"/>
        <v>1.7472159308174242</v>
      </c>
      <c r="AM1055" s="1">
        <f t="shared" si="197"/>
        <v>42074</v>
      </c>
      <c r="AN1055" s="2">
        <f t="shared" si="198"/>
        <v>1126.4000000000001</v>
      </c>
      <c r="AO1055" s="2">
        <f t="shared" si="199"/>
        <v>49.323235000000004</v>
      </c>
      <c r="AP1055" s="2">
        <f t="shared" si="200"/>
        <v>178.2003</v>
      </c>
      <c r="AR1055" s="40">
        <f t="shared" si="202"/>
        <v>5.2822478033487386E-4</v>
      </c>
      <c r="AS1055" s="40">
        <f t="shared" si="203"/>
        <v>-2.3418613738993566E-3</v>
      </c>
      <c r="AU1055" s="42">
        <f t="shared" si="204"/>
        <v>8.237394532727034E-6</v>
      </c>
    </row>
    <row r="1056" spans="2:47" x14ac:dyDescent="0.3">
      <c r="B1056" s="6">
        <f t="shared" si="195"/>
        <v>2015</v>
      </c>
      <c r="C1056" s="5">
        <v>42075</v>
      </c>
      <c r="D1056" s="10">
        <v>1126.4000000000001</v>
      </c>
      <c r="E1056" s="10">
        <f>VLOOKUP(C1056,데이터!$N:$P,2,0)</f>
        <v>49.69482</v>
      </c>
      <c r="F1056" s="10">
        <f>VLOOKUP(C1056,데이터!$N:$P,3,0)</f>
        <v>180.46600000000001</v>
      </c>
      <c r="H1056" s="6">
        <f t="shared" si="201"/>
        <v>1.7167537742292227</v>
      </c>
      <c r="I1056" s="6">
        <f t="shared" si="196"/>
        <v>1.7694306360365122</v>
      </c>
      <c r="AM1056" s="1">
        <f t="shared" si="197"/>
        <v>42075</v>
      </c>
      <c r="AN1056" s="2">
        <f t="shared" si="198"/>
        <v>1126.4000000000001</v>
      </c>
      <c r="AO1056" s="2">
        <f t="shared" si="199"/>
        <v>49.69482</v>
      </c>
      <c r="AP1056" s="2">
        <f t="shared" si="200"/>
        <v>180.46600000000001</v>
      </c>
      <c r="AR1056" s="40">
        <f t="shared" si="202"/>
        <v>7.5336704901858287E-3</v>
      </c>
      <c r="AS1056" s="40">
        <f t="shared" si="203"/>
        <v>1.2714344476412176E-2</v>
      </c>
      <c r="AU1056" s="42">
        <f t="shared" si="204"/>
        <v>2.6839382951562393E-5</v>
      </c>
    </row>
    <row r="1057" spans="2:47" x14ac:dyDescent="0.3">
      <c r="B1057" s="6">
        <f t="shared" si="195"/>
        <v>2015</v>
      </c>
      <c r="C1057" s="5">
        <v>42076</v>
      </c>
      <c r="D1057" s="10">
        <v>1128.43</v>
      </c>
      <c r="E1057" s="10">
        <f>VLOOKUP(C1057,데이터!$N:$P,2,0)</f>
        <v>49.589849999999991</v>
      </c>
      <c r="F1057" s="10">
        <f>VLOOKUP(C1057,데이터!$N:$P,3,0)</f>
        <v>179.3569</v>
      </c>
      <c r="H1057" s="6">
        <f t="shared" si="201"/>
        <v>1.7131274879547005</v>
      </c>
      <c r="I1057" s="6">
        <f t="shared" si="196"/>
        <v>1.7585561471110187</v>
      </c>
      <c r="AM1057" s="1">
        <f t="shared" si="197"/>
        <v>42076</v>
      </c>
      <c r="AN1057" s="2">
        <f t="shared" si="198"/>
        <v>1128.43</v>
      </c>
      <c r="AO1057" s="2">
        <f t="shared" si="199"/>
        <v>49.589849999999991</v>
      </c>
      <c r="AP1057" s="2">
        <f t="shared" si="200"/>
        <v>179.3569</v>
      </c>
      <c r="AR1057" s="40">
        <f t="shared" si="202"/>
        <v>-2.1122925890466604E-3</v>
      </c>
      <c r="AS1057" s="40">
        <f t="shared" si="203"/>
        <v>-6.1457559872774015E-3</v>
      </c>
      <c r="AU1057" s="42">
        <f t="shared" si="204"/>
        <v>1.6268826984867078E-5</v>
      </c>
    </row>
    <row r="1058" spans="2:47" x14ac:dyDescent="0.3">
      <c r="B1058" s="6">
        <f t="shared" si="195"/>
        <v>2015</v>
      </c>
      <c r="C1058" s="5">
        <v>42079</v>
      </c>
      <c r="D1058" s="10">
        <v>1131.6500000000001</v>
      </c>
      <c r="E1058" s="10">
        <f>VLOOKUP(C1058,데이터!$N:$P,2,0)</f>
        <v>50.209419999999994</v>
      </c>
      <c r="F1058" s="10">
        <f>VLOOKUP(C1058,데이터!$N:$P,3,0)</f>
        <v>181.75559999999999</v>
      </c>
      <c r="H1058" s="6">
        <f t="shared" si="201"/>
        <v>1.7345311098190959</v>
      </c>
      <c r="I1058" s="6">
        <f t="shared" si="196"/>
        <v>1.7820748889607898</v>
      </c>
      <c r="AM1058" s="1">
        <f t="shared" si="197"/>
        <v>42079</v>
      </c>
      <c r="AN1058" s="2">
        <f t="shared" si="198"/>
        <v>1131.6500000000001</v>
      </c>
      <c r="AO1058" s="2">
        <f t="shared" si="199"/>
        <v>50.209419999999994</v>
      </c>
      <c r="AP1058" s="2">
        <f t="shared" si="200"/>
        <v>181.75559999999999</v>
      </c>
      <c r="AR1058" s="40">
        <f t="shared" si="202"/>
        <v>1.2493887357997613E-2</v>
      </c>
      <c r="AS1058" s="40">
        <f t="shared" si="203"/>
        <v>1.3373893059034803E-2</v>
      </c>
      <c r="AU1058" s="42">
        <f t="shared" si="204"/>
        <v>7.7441003385795589E-7</v>
      </c>
    </row>
    <row r="1059" spans="2:47" x14ac:dyDescent="0.3">
      <c r="B1059" s="6">
        <f t="shared" si="195"/>
        <v>2015</v>
      </c>
      <c r="C1059" s="5">
        <v>42080</v>
      </c>
      <c r="D1059" s="10">
        <v>1128.9000000000001</v>
      </c>
      <c r="E1059" s="10">
        <f>VLOOKUP(C1059,데이터!$N:$P,2,0)</f>
        <v>50.130554999999994</v>
      </c>
      <c r="F1059" s="10">
        <f>VLOOKUP(C1059,데이터!$N:$P,3,0)</f>
        <v>181.21539999999999</v>
      </c>
      <c r="H1059" s="6">
        <f t="shared" si="201"/>
        <v>1.731806645047826</v>
      </c>
      <c r="I1059" s="6">
        <f t="shared" si="196"/>
        <v>1.7767783431871431</v>
      </c>
      <c r="AM1059" s="1">
        <f t="shared" si="197"/>
        <v>42080</v>
      </c>
      <c r="AN1059" s="2">
        <f t="shared" si="198"/>
        <v>1128.9000000000001</v>
      </c>
      <c r="AO1059" s="2">
        <f t="shared" si="199"/>
        <v>50.130554999999994</v>
      </c>
      <c r="AP1059" s="2">
        <f t="shared" si="200"/>
        <v>181.21539999999999</v>
      </c>
      <c r="AR1059" s="40">
        <f t="shared" si="202"/>
        <v>-1.5707211913621455E-3</v>
      </c>
      <c r="AS1059" s="40">
        <f t="shared" si="203"/>
        <v>-2.9721230047382585E-3</v>
      </c>
      <c r="AU1059" s="42">
        <f t="shared" si="204"/>
        <v>1.9639270425338578E-6</v>
      </c>
    </row>
    <row r="1060" spans="2:47" x14ac:dyDescent="0.3">
      <c r="B1060" s="6">
        <f t="shared" si="195"/>
        <v>2015</v>
      </c>
      <c r="C1060" s="5">
        <v>42081</v>
      </c>
      <c r="D1060" s="10">
        <v>1129.8499999999999</v>
      </c>
      <c r="E1060" s="10">
        <f>VLOOKUP(C1060,데이터!$N:$P,2,0)</f>
        <v>50.666159999999998</v>
      </c>
      <c r="F1060" s="10">
        <f>VLOOKUP(C1060,데이터!$N:$P,3,0)</f>
        <v>183.3939</v>
      </c>
      <c r="H1060" s="6">
        <f t="shared" si="201"/>
        <v>1.7503096178978341</v>
      </c>
      <c r="I1060" s="6">
        <f t="shared" si="196"/>
        <v>1.7981380710062647</v>
      </c>
      <c r="AM1060" s="1">
        <f t="shared" si="197"/>
        <v>42081</v>
      </c>
      <c r="AN1060" s="2">
        <f t="shared" si="198"/>
        <v>1129.8499999999999</v>
      </c>
      <c r="AO1060" s="2">
        <f t="shared" si="199"/>
        <v>50.666159999999998</v>
      </c>
      <c r="AP1060" s="2">
        <f t="shared" si="200"/>
        <v>183.3939</v>
      </c>
      <c r="AR1060" s="40">
        <f t="shared" si="202"/>
        <v>1.0684202478907334E-2</v>
      </c>
      <c r="AS1060" s="40">
        <f t="shared" si="203"/>
        <v>1.2021605227811927E-2</v>
      </c>
      <c r="AU1060" s="42">
        <f t="shared" si="204"/>
        <v>1.7886461127775607E-6</v>
      </c>
    </row>
    <row r="1061" spans="2:47" x14ac:dyDescent="0.3">
      <c r="B1061" s="6">
        <f t="shared" si="195"/>
        <v>2015</v>
      </c>
      <c r="C1061" s="5">
        <v>42082</v>
      </c>
      <c r="D1061" s="10">
        <v>1117.2</v>
      </c>
      <c r="E1061" s="10">
        <f>VLOOKUP(C1061,데이터!$N:$P,2,0)</f>
        <v>50.636450000000004</v>
      </c>
      <c r="F1061" s="10">
        <f>VLOOKUP(C1061,데이터!$N:$P,3,0)</f>
        <v>182.5573</v>
      </c>
      <c r="H1061" s="6">
        <f t="shared" si="201"/>
        <v>1.7492832583168487</v>
      </c>
      <c r="I1061" s="6">
        <f t="shared" si="196"/>
        <v>1.7899353864556669</v>
      </c>
      <c r="AM1061" s="1">
        <f t="shared" si="197"/>
        <v>42082</v>
      </c>
      <c r="AN1061" s="2">
        <f t="shared" si="198"/>
        <v>1117.2</v>
      </c>
      <c r="AO1061" s="2">
        <f t="shared" si="199"/>
        <v>50.636450000000004</v>
      </c>
      <c r="AP1061" s="2">
        <f t="shared" si="200"/>
        <v>182.5573</v>
      </c>
      <c r="AR1061" s="40">
        <f t="shared" si="202"/>
        <v>-5.8638744282168975E-4</v>
      </c>
      <c r="AS1061" s="40">
        <f t="shared" si="203"/>
        <v>-4.5617656857726008E-3</v>
      </c>
      <c r="AU1061" s="42">
        <f t="shared" si="204"/>
        <v>1.5803632174527473E-5</v>
      </c>
    </row>
    <row r="1062" spans="2:47" x14ac:dyDescent="0.3">
      <c r="B1062" s="6">
        <f t="shared" si="195"/>
        <v>2015</v>
      </c>
      <c r="C1062" s="5">
        <v>42083</v>
      </c>
      <c r="D1062" s="10">
        <v>1122.95</v>
      </c>
      <c r="E1062" s="10">
        <f>VLOOKUP(C1062,데이터!$N:$P,2,0)</f>
        <v>51.067325000000004</v>
      </c>
      <c r="F1062" s="10">
        <f>VLOOKUP(C1062,데이터!$N:$P,3,0)</f>
        <v>184.1686</v>
      </c>
      <c r="H1062" s="6">
        <f t="shared" si="201"/>
        <v>1.7641682359155404</v>
      </c>
      <c r="I1062" s="6">
        <f t="shared" si="196"/>
        <v>1.8057338392603262</v>
      </c>
      <c r="AM1062" s="1">
        <f t="shared" si="197"/>
        <v>42083</v>
      </c>
      <c r="AN1062" s="2">
        <f t="shared" si="198"/>
        <v>1122.95</v>
      </c>
      <c r="AO1062" s="2">
        <f t="shared" si="199"/>
        <v>51.067325000000004</v>
      </c>
      <c r="AP1062" s="2">
        <f t="shared" si="200"/>
        <v>184.1686</v>
      </c>
      <c r="AR1062" s="40">
        <f t="shared" si="202"/>
        <v>8.5091865642239473E-3</v>
      </c>
      <c r="AS1062" s="40">
        <f t="shared" si="203"/>
        <v>8.8262698889609581E-3</v>
      </c>
      <c r="AU1062" s="42">
        <f t="shared" si="204"/>
        <v>1.0054183482627668E-7</v>
      </c>
    </row>
    <row r="1063" spans="2:47" x14ac:dyDescent="0.3">
      <c r="B1063" s="6">
        <f t="shared" si="195"/>
        <v>2015</v>
      </c>
      <c r="C1063" s="5">
        <v>42086</v>
      </c>
      <c r="D1063" s="10">
        <v>1114.55</v>
      </c>
      <c r="E1063" s="10">
        <f>VLOOKUP(C1063,데이터!$N:$P,2,0)</f>
        <v>50.919515000000004</v>
      </c>
      <c r="F1063" s="10">
        <f>VLOOKUP(C1063,데이터!$N:$P,3,0)</f>
        <v>183.80969999999999</v>
      </c>
      <c r="H1063" s="6">
        <f t="shared" si="201"/>
        <v>1.7590620019988299</v>
      </c>
      <c r="I1063" s="6">
        <f t="shared" si="196"/>
        <v>1.802214901314821</v>
      </c>
      <c r="AM1063" s="1">
        <f t="shared" si="197"/>
        <v>42086</v>
      </c>
      <c r="AN1063" s="2">
        <f t="shared" si="198"/>
        <v>1114.55</v>
      </c>
      <c r="AO1063" s="2">
        <f t="shared" si="199"/>
        <v>50.919515000000004</v>
      </c>
      <c r="AP1063" s="2">
        <f t="shared" si="200"/>
        <v>183.80969999999999</v>
      </c>
      <c r="AR1063" s="40">
        <f t="shared" si="202"/>
        <v>-2.8944143833654623E-3</v>
      </c>
      <c r="AS1063" s="40">
        <f t="shared" si="203"/>
        <v>-1.9487578229948621E-3</v>
      </c>
      <c r="AU1063" s="42">
        <f t="shared" si="204"/>
        <v>8.9426633017195457E-7</v>
      </c>
    </row>
    <row r="1064" spans="2:47" x14ac:dyDescent="0.3">
      <c r="B1064" s="6">
        <f t="shared" si="195"/>
        <v>2015</v>
      </c>
      <c r="C1064" s="5">
        <v>42087</v>
      </c>
      <c r="D1064" s="10">
        <v>1104.75</v>
      </c>
      <c r="E1064" s="10">
        <f>VLOOKUP(C1064,데이터!$N:$P,2,0)</f>
        <v>50.664104999999992</v>
      </c>
      <c r="F1064" s="10">
        <f>VLOOKUP(C1064,데이터!$N:$P,3,0)</f>
        <v>182.77690000000001</v>
      </c>
      <c r="H1064" s="6">
        <f t="shared" si="201"/>
        <v>1.7502386260116363</v>
      </c>
      <c r="I1064" s="6">
        <f t="shared" si="196"/>
        <v>1.7920885176142987</v>
      </c>
      <c r="AM1064" s="1">
        <f t="shared" si="197"/>
        <v>42087</v>
      </c>
      <c r="AN1064" s="2">
        <f t="shared" si="198"/>
        <v>1104.75</v>
      </c>
      <c r="AO1064" s="2">
        <f t="shared" si="199"/>
        <v>50.664104999999992</v>
      </c>
      <c r="AP1064" s="2">
        <f t="shared" si="200"/>
        <v>182.77690000000001</v>
      </c>
      <c r="AR1064" s="40">
        <f t="shared" si="202"/>
        <v>-5.0159550812691744E-3</v>
      </c>
      <c r="AS1064" s="40">
        <f t="shared" si="203"/>
        <v>-5.6188547176779791E-3</v>
      </c>
      <c r="AU1064" s="42">
        <f t="shared" si="204"/>
        <v>3.6348797158186879E-7</v>
      </c>
    </row>
    <row r="1065" spans="2:47" x14ac:dyDescent="0.3">
      <c r="B1065" s="6">
        <f t="shared" si="195"/>
        <v>2015</v>
      </c>
      <c r="C1065" s="5">
        <v>42088</v>
      </c>
      <c r="D1065" s="10">
        <v>1100.8499999999999</v>
      </c>
      <c r="E1065" s="10">
        <f>VLOOKUP(C1065,데이터!$N:$P,2,0)</f>
        <v>49.417450000000009</v>
      </c>
      <c r="F1065" s="10">
        <f>VLOOKUP(C1065,데이터!$N:$P,3,0)</f>
        <v>180.0985</v>
      </c>
      <c r="H1065" s="6">
        <f t="shared" si="201"/>
        <v>1.7071717696187225</v>
      </c>
      <c r="I1065" s="6">
        <f t="shared" si="196"/>
        <v>1.7658273769254142</v>
      </c>
      <c r="AM1065" s="1">
        <f t="shared" si="197"/>
        <v>42088</v>
      </c>
      <c r="AN1065" s="2">
        <f t="shared" si="198"/>
        <v>1100.8499999999999</v>
      </c>
      <c r="AO1065" s="2">
        <f t="shared" si="199"/>
        <v>49.417450000000009</v>
      </c>
      <c r="AP1065" s="2">
        <f t="shared" si="200"/>
        <v>180.0985</v>
      </c>
      <c r="AR1065" s="40">
        <f t="shared" si="202"/>
        <v>-2.4606276968674012E-2</v>
      </c>
      <c r="AS1065" s="40">
        <f t="shared" si="203"/>
        <v>-1.4653930556870254E-2</v>
      </c>
      <c r="AU1065" s="42">
        <f t="shared" si="204"/>
        <v>9.9049199100543147E-5</v>
      </c>
    </row>
    <row r="1066" spans="2:47" x14ac:dyDescent="0.3">
      <c r="B1066" s="6">
        <f t="shared" si="195"/>
        <v>2015</v>
      </c>
      <c r="C1066" s="5">
        <v>42089</v>
      </c>
      <c r="D1066" s="10">
        <v>1107.75</v>
      </c>
      <c r="E1066" s="10">
        <f>VLOOKUP(C1066,데이터!$N:$P,2,0)</f>
        <v>49.159349999999996</v>
      </c>
      <c r="F1066" s="10">
        <f>VLOOKUP(C1066,데이터!$N:$P,3,0)</f>
        <v>179.6696</v>
      </c>
      <c r="H1066" s="6">
        <f t="shared" si="201"/>
        <v>1.698255465079767</v>
      </c>
      <c r="I1066" s="6">
        <f t="shared" si="196"/>
        <v>1.7616221039111286</v>
      </c>
      <c r="AM1066" s="1">
        <f t="shared" si="197"/>
        <v>42089</v>
      </c>
      <c r="AN1066" s="2">
        <f t="shared" si="198"/>
        <v>1107.75</v>
      </c>
      <c r="AO1066" s="2">
        <f t="shared" si="199"/>
        <v>49.159349999999996</v>
      </c>
      <c r="AP1066" s="2">
        <f t="shared" si="200"/>
        <v>179.6696</v>
      </c>
      <c r="AR1066" s="40">
        <f t="shared" si="202"/>
        <v>-5.2228514421527317E-3</v>
      </c>
      <c r="AS1066" s="40">
        <f t="shared" si="203"/>
        <v>-2.3814745819649152E-3</v>
      </c>
      <c r="AU1066" s="42">
        <f t="shared" si="204"/>
        <v>8.073422461610774E-6</v>
      </c>
    </row>
    <row r="1067" spans="2:47" x14ac:dyDescent="0.3">
      <c r="B1067" s="6">
        <f t="shared" si="195"/>
        <v>2015</v>
      </c>
      <c r="C1067" s="5">
        <v>42090</v>
      </c>
      <c r="D1067" s="10">
        <v>1103.3499999999999</v>
      </c>
      <c r="E1067" s="10">
        <f>VLOOKUP(C1067,데이터!$N:$P,2,0)</f>
        <v>49.567965000000001</v>
      </c>
      <c r="F1067" s="10">
        <f>VLOOKUP(C1067,데이터!$N:$P,3,0)</f>
        <v>180.08099999999999</v>
      </c>
      <c r="H1067" s="6">
        <f t="shared" si="201"/>
        <v>1.7123714502761451</v>
      </c>
      <c r="I1067" s="6">
        <f t="shared" si="196"/>
        <v>1.7656557931582189</v>
      </c>
      <c r="AM1067" s="1">
        <f t="shared" si="197"/>
        <v>42090</v>
      </c>
      <c r="AN1067" s="2">
        <f t="shared" si="198"/>
        <v>1103.3499999999999</v>
      </c>
      <c r="AO1067" s="2">
        <f t="shared" si="199"/>
        <v>49.567965000000001</v>
      </c>
      <c r="AP1067" s="2">
        <f t="shared" si="200"/>
        <v>180.08099999999999</v>
      </c>
      <c r="AR1067" s="40">
        <f t="shared" si="202"/>
        <v>8.3120505051430538E-3</v>
      </c>
      <c r="AS1067" s="40">
        <f t="shared" si="203"/>
        <v>2.2897585345544869E-3</v>
      </c>
      <c r="AU1067" s="42">
        <f t="shared" si="204"/>
        <v>3.6268000579015526E-5</v>
      </c>
    </row>
    <row r="1068" spans="2:47" x14ac:dyDescent="0.3">
      <c r="B1068" s="6">
        <f t="shared" si="195"/>
        <v>2015</v>
      </c>
      <c r="C1068" s="5">
        <v>42093</v>
      </c>
      <c r="D1068" s="10">
        <v>1104.95</v>
      </c>
      <c r="E1068" s="10">
        <f>VLOOKUP(C1068,데이터!$N:$P,2,0)</f>
        <v>50.107369999999996</v>
      </c>
      <c r="F1068" s="10">
        <f>VLOOKUP(C1068,데이터!$N:$P,3,0)</f>
        <v>182.27789999999999</v>
      </c>
      <c r="H1068" s="6">
        <f t="shared" si="201"/>
        <v>1.731005697660241</v>
      </c>
      <c r="I1068" s="6">
        <f t="shared" si="196"/>
        <v>1.7871959290525625</v>
      </c>
      <c r="AM1068" s="1">
        <f t="shared" si="197"/>
        <v>42093</v>
      </c>
      <c r="AN1068" s="2">
        <f t="shared" si="198"/>
        <v>1104.95</v>
      </c>
      <c r="AO1068" s="2">
        <f t="shared" si="199"/>
        <v>50.107369999999996</v>
      </c>
      <c r="AP1068" s="2">
        <f t="shared" si="200"/>
        <v>182.27789999999999</v>
      </c>
      <c r="AR1068" s="40">
        <f t="shared" si="202"/>
        <v>1.0882129213898528E-2</v>
      </c>
      <c r="AS1068" s="40">
        <f t="shared" si="203"/>
        <v>1.2199510220400889E-2</v>
      </c>
      <c r="AU1068" s="42">
        <f t="shared" si="204"/>
        <v>1.7354927162931725E-6</v>
      </c>
    </row>
    <row r="1069" spans="2:47" x14ac:dyDescent="0.3">
      <c r="B1069" s="6">
        <f t="shared" si="195"/>
        <v>2015</v>
      </c>
      <c r="C1069" s="5">
        <v>42094</v>
      </c>
      <c r="D1069" s="10">
        <v>1109.5999999999999</v>
      </c>
      <c r="E1069" s="10">
        <f>VLOOKUP(C1069,데이터!$N:$P,2,0)</f>
        <v>49.615209999999998</v>
      </c>
      <c r="F1069" s="10">
        <f>VLOOKUP(C1069,데이터!$N:$P,3,0)</f>
        <v>180.6849</v>
      </c>
      <c r="H1069" s="6">
        <f t="shared" si="201"/>
        <v>1.7140035727400853</v>
      </c>
      <c r="I1069" s="6">
        <f t="shared" si="196"/>
        <v>1.771576903844456</v>
      </c>
      <c r="AM1069" s="1">
        <f t="shared" si="197"/>
        <v>42094</v>
      </c>
      <c r="AN1069" s="2">
        <f t="shared" si="198"/>
        <v>1109.5999999999999</v>
      </c>
      <c r="AO1069" s="2">
        <f t="shared" si="199"/>
        <v>49.615209999999998</v>
      </c>
      <c r="AP1069" s="2">
        <f t="shared" si="200"/>
        <v>180.6849</v>
      </c>
      <c r="AR1069" s="40">
        <f t="shared" si="202"/>
        <v>-9.8221080052695031E-3</v>
      </c>
      <c r="AS1069" s="40">
        <f t="shared" si="203"/>
        <v>-8.7394028568466009E-3</v>
      </c>
      <c r="AU1069" s="42">
        <f t="shared" si="204"/>
        <v>1.1722504384214588E-6</v>
      </c>
    </row>
    <row r="1070" spans="2:47" x14ac:dyDescent="0.3">
      <c r="B1070" s="6">
        <f t="shared" si="195"/>
        <v>2015</v>
      </c>
      <c r="C1070" s="5">
        <v>42095</v>
      </c>
      <c r="D1070" s="10">
        <v>1102.25</v>
      </c>
      <c r="E1070" s="10">
        <f>VLOOKUP(C1070,데이터!$N:$P,2,0)</f>
        <v>49.333514999999998</v>
      </c>
      <c r="F1070" s="10">
        <f>VLOOKUP(C1070,데이터!$N:$P,3,0)</f>
        <v>180.04599999999999</v>
      </c>
      <c r="H1070" s="6">
        <f t="shared" si="201"/>
        <v>1.7042721569822357</v>
      </c>
      <c r="I1070" s="6">
        <f t="shared" si="196"/>
        <v>1.7653126256238285</v>
      </c>
      <c r="AM1070" s="1">
        <f t="shared" si="197"/>
        <v>42095</v>
      </c>
      <c r="AN1070" s="2">
        <f t="shared" si="198"/>
        <v>1102.25</v>
      </c>
      <c r="AO1070" s="2">
        <f t="shared" si="199"/>
        <v>49.333514999999998</v>
      </c>
      <c r="AP1070" s="2">
        <f t="shared" si="200"/>
        <v>180.04599999999999</v>
      </c>
      <c r="AR1070" s="40">
        <f t="shared" si="202"/>
        <v>-5.6775936250194059E-3</v>
      </c>
      <c r="AS1070" s="40">
        <f t="shared" si="203"/>
        <v>-3.5359900024850566E-3</v>
      </c>
      <c r="AU1070" s="42">
        <f t="shared" si="204"/>
        <v>4.5864660760522478E-6</v>
      </c>
    </row>
    <row r="1071" spans="2:47" x14ac:dyDescent="0.3">
      <c r="B1071" s="6">
        <f t="shared" si="195"/>
        <v>2015</v>
      </c>
      <c r="C1071" s="5">
        <v>42096</v>
      </c>
      <c r="D1071" s="10">
        <v>1095.55</v>
      </c>
      <c r="E1071" s="10">
        <f>VLOOKUP(C1071,데이터!$N:$P,2,0)</f>
        <v>49.410769999999999</v>
      </c>
      <c r="F1071" s="10">
        <f>VLOOKUP(C1071,데이터!$N:$P,3,0)</f>
        <v>180.6893</v>
      </c>
      <c r="H1071" s="6">
        <f t="shared" si="201"/>
        <v>1.7069410028061682</v>
      </c>
      <c r="I1071" s="6">
        <f t="shared" si="196"/>
        <v>1.7716200449059221</v>
      </c>
      <c r="AM1071" s="1">
        <f t="shared" si="197"/>
        <v>42096</v>
      </c>
      <c r="AN1071" s="2">
        <f t="shared" si="198"/>
        <v>1095.55</v>
      </c>
      <c r="AO1071" s="2">
        <f t="shared" si="199"/>
        <v>49.410769999999999</v>
      </c>
      <c r="AP1071" s="2">
        <f t="shared" si="200"/>
        <v>180.6893</v>
      </c>
      <c r="AR1071" s="40">
        <f t="shared" si="202"/>
        <v>1.5659739631364022E-3</v>
      </c>
      <c r="AS1071" s="40">
        <f t="shared" si="203"/>
        <v>3.572975795074651E-3</v>
      </c>
      <c r="AU1071" s="42">
        <f t="shared" si="204"/>
        <v>4.0280563534034867E-6</v>
      </c>
    </row>
    <row r="1072" spans="2:47" x14ac:dyDescent="0.3">
      <c r="B1072" s="6">
        <f t="shared" si="195"/>
        <v>2015</v>
      </c>
      <c r="C1072" s="5">
        <v>42100</v>
      </c>
      <c r="D1072" s="10">
        <v>1085.05</v>
      </c>
      <c r="E1072" s="10">
        <f>VLOOKUP(C1072,데이터!$N:$P,2,0)</f>
        <v>49.736310000000003</v>
      </c>
      <c r="F1072" s="10">
        <f>VLOOKUP(C1072,데이터!$N:$P,3,0)</f>
        <v>181.91030000000001</v>
      </c>
      <c r="H1072" s="6">
        <f t="shared" si="201"/>
        <v>1.7181870848658798</v>
      </c>
      <c r="I1072" s="6">
        <f t="shared" si="196"/>
        <v>1.7835916894627948</v>
      </c>
      <c r="AM1072" s="1">
        <f t="shared" si="197"/>
        <v>42100</v>
      </c>
      <c r="AN1072" s="2">
        <f t="shared" si="198"/>
        <v>1085.05</v>
      </c>
      <c r="AO1072" s="2">
        <f t="shared" si="199"/>
        <v>49.736310000000003</v>
      </c>
      <c r="AP1072" s="2">
        <f t="shared" si="200"/>
        <v>181.91030000000001</v>
      </c>
      <c r="AR1072" s="40">
        <f t="shared" si="202"/>
        <v>6.5884421554249784E-3</v>
      </c>
      <c r="AS1072" s="40">
        <f t="shared" si="203"/>
        <v>6.7574560308774068E-3</v>
      </c>
      <c r="AU1072" s="42">
        <f t="shared" si="204"/>
        <v>2.8565690095448983E-8</v>
      </c>
    </row>
    <row r="1073" spans="2:47" x14ac:dyDescent="0.3">
      <c r="B1073" s="6">
        <f t="shared" si="195"/>
        <v>2015</v>
      </c>
      <c r="C1073" s="5">
        <v>42101</v>
      </c>
      <c r="D1073" s="10">
        <v>1088.45</v>
      </c>
      <c r="E1073" s="10">
        <f>VLOOKUP(C1073,데이터!$N:$P,2,0)</f>
        <v>49.75578500000001</v>
      </c>
      <c r="F1073" s="10">
        <f>VLOOKUP(C1073,데이터!$N:$P,3,0)</f>
        <v>181.4289</v>
      </c>
      <c r="H1073" s="6">
        <f t="shared" si="201"/>
        <v>1.7188598668530795</v>
      </c>
      <c r="I1073" s="6">
        <f t="shared" si="196"/>
        <v>1.7788716651469236</v>
      </c>
      <c r="AM1073" s="1">
        <f t="shared" si="197"/>
        <v>42101</v>
      </c>
      <c r="AN1073" s="2">
        <f t="shared" si="198"/>
        <v>1088.45</v>
      </c>
      <c r="AO1073" s="2">
        <f t="shared" si="199"/>
        <v>49.75578500000001</v>
      </c>
      <c r="AP1073" s="2">
        <f t="shared" si="200"/>
        <v>181.4289</v>
      </c>
      <c r="AR1073" s="40">
        <f t="shared" si="202"/>
        <v>3.915650356853817E-4</v>
      </c>
      <c r="AS1073" s="40">
        <f t="shared" si="203"/>
        <v>-2.6463592221002141E-3</v>
      </c>
      <c r="AU1073" s="42">
        <f t="shared" si="204"/>
        <v>9.2289837960421629E-6</v>
      </c>
    </row>
    <row r="1074" spans="2:47" x14ac:dyDescent="0.3">
      <c r="B1074" s="6">
        <f t="shared" si="195"/>
        <v>2015</v>
      </c>
      <c r="C1074" s="5">
        <v>42102</v>
      </c>
      <c r="D1074" s="10">
        <v>1090.95</v>
      </c>
      <c r="E1074" s="10">
        <f>VLOOKUP(C1074,데이터!$N:$P,2,0)</f>
        <v>50.055</v>
      </c>
      <c r="F1074" s="10">
        <f>VLOOKUP(C1074,데이터!$N:$P,3,0)</f>
        <v>182.03720000000001</v>
      </c>
      <c r="H1074" s="6">
        <f t="shared" si="201"/>
        <v>1.729196527304933</v>
      </c>
      <c r="I1074" s="6">
        <f t="shared" si="196"/>
        <v>1.7848359168946268</v>
      </c>
      <c r="AM1074" s="1">
        <f t="shared" si="197"/>
        <v>42102</v>
      </c>
      <c r="AN1074" s="2">
        <f t="shared" si="198"/>
        <v>1090.95</v>
      </c>
      <c r="AO1074" s="2">
        <f t="shared" si="199"/>
        <v>50.055</v>
      </c>
      <c r="AP1074" s="2">
        <f t="shared" si="200"/>
        <v>182.03720000000001</v>
      </c>
      <c r="AR1074" s="40">
        <f t="shared" si="202"/>
        <v>6.0136725809871727E-3</v>
      </c>
      <c r="AS1074" s="40">
        <f t="shared" si="203"/>
        <v>3.3528285736175167E-3</v>
      </c>
      <c r="AU1074" s="42">
        <f t="shared" si="204"/>
        <v>7.0800908315550095E-6</v>
      </c>
    </row>
    <row r="1075" spans="2:47" x14ac:dyDescent="0.3">
      <c r="B1075" s="6">
        <f t="shared" si="195"/>
        <v>2015</v>
      </c>
      <c r="C1075" s="5">
        <v>42103</v>
      </c>
      <c r="D1075" s="10">
        <v>1092.3499999999999</v>
      </c>
      <c r="E1075" s="10">
        <f>VLOOKUP(C1075,데이터!$N:$P,2,0)</f>
        <v>50.400990000000007</v>
      </c>
      <c r="F1075" s="10">
        <f>VLOOKUP(C1075,데이터!$N:$P,3,0)</f>
        <v>182.84690000000001</v>
      </c>
      <c r="H1075" s="6">
        <f t="shared" si="201"/>
        <v>1.7411490736336164</v>
      </c>
      <c r="I1075" s="6">
        <f t="shared" si="196"/>
        <v>1.7927748526830785</v>
      </c>
      <c r="AM1075" s="1">
        <f t="shared" si="197"/>
        <v>42103</v>
      </c>
      <c r="AN1075" s="2">
        <f t="shared" si="198"/>
        <v>1092.3499999999999</v>
      </c>
      <c r="AO1075" s="2">
        <f t="shared" si="199"/>
        <v>50.400990000000007</v>
      </c>
      <c r="AP1075" s="2">
        <f t="shared" si="200"/>
        <v>182.84690000000001</v>
      </c>
      <c r="AR1075" s="40">
        <f t="shared" si="202"/>
        <v>6.912196583757968E-3</v>
      </c>
      <c r="AS1075" s="40">
        <f t="shared" si="203"/>
        <v>4.4479919488982222E-3</v>
      </c>
      <c r="AU1075" s="42">
        <f t="shared" si="204"/>
        <v>6.0723044824642531E-6</v>
      </c>
    </row>
    <row r="1076" spans="2:47" x14ac:dyDescent="0.3">
      <c r="B1076" s="6">
        <f t="shared" si="195"/>
        <v>2015</v>
      </c>
      <c r="C1076" s="5">
        <v>42104</v>
      </c>
      <c r="D1076" s="10">
        <v>1092.6500000000001</v>
      </c>
      <c r="E1076" s="10">
        <f>VLOOKUP(C1076,데이터!$N:$P,2,0)</f>
        <v>50.623024999999998</v>
      </c>
      <c r="F1076" s="10">
        <f>VLOOKUP(C1076,데이터!$N:$P,3,0)</f>
        <v>183.84469999999999</v>
      </c>
      <c r="H1076" s="6">
        <f t="shared" si="201"/>
        <v>1.7488194792062892</v>
      </c>
      <c r="I1076" s="6">
        <f t="shared" si="196"/>
        <v>1.8025580688492104</v>
      </c>
      <c r="AM1076" s="1">
        <f t="shared" si="197"/>
        <v>42104</v>
      </c>
      <c r="AN1076" s="2">
        <f t="shared" si="198"/>
        <v>1092.6500000000001</v>
      </c>
      <c r="AO1076" s="2">
        <f t="shared" si="199"/>
        <v>50.623024999999998</v>
      </c>
      <c r="AP1076" s="2">
        <f t="shared" si="200"/>
        <v>183.84469999999999</v>
      </c>
      <c r="AR1076" s="40">
        <f t="shared" si="202"/>
        <v>4.4053698151562681E-3</v>
      </c>
      <c r="AS1076" s="40">
        <f t="shared" si="203"/>
        <v>5.4570244286338276E-3</v>
      </c>
      <c r="AU1076" s="42">
        <f t="shared" si="204"/>
        <v>1.1059774260486351E-6</v>
      </c>
    </row>
    <row r="1077" spans="2:47" x14ac:dyDescent="0.3">
      <c r="B1077" s="6">
        <f t="shared" si="195"/>
        <v>2015</v>
      </c>
      <c r="C1077" s="5">
        <v>42107</v>
      </c>
      <c r="D1077" s="10">
        <v>1098.4000000000001</v>
      </c>
      <c r="E1077" s="10">
        <f>VLOOKUP(C1077,데이터!$N:$P,2,0)</f>
        <v>50.475380000000001</v>
      </c>
      <c r="F1077" s="10">
        <f>VLOOKUP(C1077,데이터!$N:$P,3,0)</f>
        <v>183.01320000000001</v>
      </c>
      <c r="H1077" s="6">
        <f t="shared" si="201"/>
        <v>1.7437189453680328</v>
      </c>
      <c r="I1077" s="6">
        <f t="shared" si="196"/>
        <v>1.7944053887107672</v>
      </c>
      <c r="AM1077" s="1">
        <f t="shared" si="197"/>
        <v>42107</v>
      </c>
      <c r="AN1077" s="2">
        <f t="shared" si="198"/>
        <v>1098.4000000000001</v>
      </c>
      <c r="AO1077" s="2">
        <f t="shared" si="199"/>
        <v>50.475380000000001</v>
      </c>
      <c r="AP1077" s="2">
        <f t="shared" si="200"/>
        <v>183.01320000000001</v>
      </c>
      <c r="AR1077" s="40">
        <f t="shared" si="202"/>
        <v>-2.9165582262220546E-3</v>
      </c>
      <c r="AS1077" s="40">
        <f t="shared" si="203"/>
        <v>-4.5228391136648005E-3</v>
      </c>
      <c r="AU1077" s="42">
        <f t="shared" si="204"/>
        <v>2.5801382893638552E-6</v>
      </c>
    </row>
    <row r="1078" spans="2:47" x14ac:dyDescent="0.3">
      <c r="B1078" s="6">
        <f t="shared" si="195"/>
        <v>2015</v>
      </c>
      <c r="C1078" s="5">
        <v>42108</v>
      </c>
      <c r="D1078" s="10">
        <v>1094.1500000000001</v>
      </c>
      <c r="E1078" s="10">
        <f>VLOOKUP(C1078,데이터!$N:$P,2,0)</f>
        <v>50.395669999999996</v>
      </c>
      <c r="F1078" s="10">
        <f>VLOOKUP(C1078,데이터!$N:$P,3,0)</f>
        <v>183.36330000000001</v>
      </c>
      <c r="H1078" s="6">
        <f t="shared" si="201"/>
        <v>1.7409652892858936</v>
      </c>
      <c r="I1078" s="6">
        <f t="shared" si="196"/>
        <v>1.7978380445333397</v>
      </c>
      <c r="AM1078" s="1">
        <f t="shared" si="197"/>
        <v>42108</v>
      </c>
      <c r="AN1078" s="2">
        <f t="shared" si="198"/>
        <v>1094.1500000000001</v>
      </c>
      <c r="AO1078" s="2">
        <f t="shared" si="199"/>
        <v>50.395669999999996</v>
      </c>
      <c r="AP1078" s="2">
        <f t="shared" si="200"/>
        <v>183.36330000000001</v>
      </c>
      <c r="AR1078" s="40">
        <f t="shared" si="202"/>
        <v>-1.5791857337181803E-3</v>
      </c>
      <c r="AS1078" s="40">
        <f t="shared" si="203"/>
        <v>1.9129767688887966E-3</v>
      </c>
      <c r="AU1078" s="42">
        <f t="shared" si="204"/>
        <v>1.2195198944614224E-5</v>
      </c>
    </row>
    <row r="1079" spans="2:47" x14ac:dyDescent="0.3">
      <c r="B1079" s="6">
        <f t="shared" si="195"/>
        <v>2015</v>
      </c>
      <c r="C1079" s="5">
        <v>42109</v>
      </c>
      <c r="D1079" s="10">
        <v>1096.8499999999999</v>
      </c>
      <c r="E1079" s="10">
        <f>VLOOKUP(C1079,데이터!$N:$P,2,0)</f>
        <v>50.821930000000002</v>
      </c>
      <c r="F1079" s="10">
        <f>VLOOKUP(C1079,데이터!$N:$P,3,0)</f>
        <v>184.18610000000001</v>
      </c>
      <c r="H1079" s="6">
        <f t="shared" si="201"/>
        <v>1.7556908374175291</v>
      </c>
      <c r="I1079" s="6">
        <f t="shared" si="196"/>
        <v>1.8059054230275209</v>
      </c>
      <c r="AM1079" s="1">
        <f t="shared" si="197"/>
        <v>42109</v>
      </c>
      <c r="AN1079" s="2">
        <f t="shared" si="198"/>
        <v>1096.8499999999999</v>
      </c>
      <c r="AO1079" s="2">
        <f t="shared" si="199"/>
        <v>50.821930000000002</v>
      </c>
      <c r="AP1079" s="2">
        <f t="shared" si="200"/>
        <v>184.18610000000001</v>
      </c>
      <c r="AR1079" s="40">
        <f t="shared" si="202"/>
        <v>8.4582663550263337E-3</v>
      </c>
      <c r="AS1079" s="40">
        <f t="shared" si="203"/>
        <v>4.4872665358881569E-3</v>
      </c>
      <c r="AU1079" s="42">
        <f t="shared" si="204"/>
        <v>1.5768839563595432E-5</v>
      </c>
    </row>
    <row r="1080" spans="2:47" x14ac:dyDescent="0.3">
      <c r="B1080" s="6">
        <f t="shared" si="195"/>
        <v>2015</v>
      </c>
      <c r="C1080" s="5">
        <v>42110</v>
      </c>
      <c r="D1080" s="10">
        <v>1088.7</v>
      </c>
      <c r="E1080" s="10">
        <f>VLOOKUP(C1080,데이터!$N:$P,2,0)</f>
        <v>50.902425000000001</v>
      </c>
      <c r="F1080" s="10">
        <f>VLOOKUP(C1080,데이터!$N:$P,3,0)</f>
        <v>184.1335</v>
      </c>
      <c r="H1080" s="6">
        <f t="shared" si="201"/>
        <v>1.7584716120547363</v>
      </c>
      <c r="I1080" s="6">
        <f t="shared" si="196"/>
        <v>1.8053896912472658</v>
      </c>
      <c r="AM1080" s="1">
        <f t="shared" si="197"/>
        <v>42110</v>
      </c>
      <c r="AN1080" s="2">
        <f t="shared" si="198"/>
        <v>1088.7</v>
      </c>
      <c r="AO1080" s="2">
        <f t="shared" si="199"/>
        <v>50.902425000000001</v>
      </c>
      <c r="AP1080" s="2">
        <f t="shared" si="200"/>
        <v>184.1335</v>
      </c>
      <c r="AR1080" s="40">
        <f t="shared" si="202"/>
        <v>1.5838635014451263E-3</v>
      </c>
      <c r="AS1080" s="40">
        <f t="shared" si="203"/>
        <v>-2.8558072514706101E-4</v>
      </c>
      <c r="AU1080" s="42">
        <f t="shared" si="204"/>
        <v>3.4948217163388614E-6</v>
      </c>
    </row>
    <row r="1081" spans="2:47" x14ac:dyDescent="0.3">
      <c r="B1081" s="6">
        <f t="shared" si="195"/>
        <v>2015</v>
      </c>
      <c r="C1081" s="5">
        <v>42111</v>
      </c>
      <c r="D1081" s="10">
        <v>1083.75</v>
      </c>
      <c r="E1081" s="10">
        <f>VLOOKUP(C1081,데이터!$N:$P,2,0)</f>
        <v>50.189504999999997</v>
      </c>
      <c r="F1081" s="10">
        <f>VLOOKUP(C1081,데이터!$N:$P,3,0)</f>
        <v>182.0154</v>
      </c>
      <c r="H1081" s="6">
        <f t="shared" si="201"/>
        <v>1.7338431276226867</v>
      </c>
      <c r="I1081" s="6">
        <f t="shared" si="196"/>
        <v>1.7846221725446352</v>
      </c>
      <c r="AM1081" s="1">
        <f t="shared" si="197"/>
        <v>42111</v>
      </c>
      <c r="AN1081" s="2">
        <f t="shared" si="198"/>
        <v>1083.75</v>
      </c>
      <c r="AO1081" s="2">
        <f t="shared" si="199"/>
        <v>50.189504999999997</v>
      </c>
      <c r="AP1081" s="2">
        <f t="shared" si="200"/>
        <v>182.0154</v>
      </c>
      <c r="AR1081" s="40">
        <f t="shared" si="202"/>
        <v>-1.4005619575098938E-2</v>
      </c>
      <c r="AS1081" s="40">
        <f t="shared" si="203"/>
        <v>-1.1503067068186934E-2</v>
      </c>
      <c r="AU1081" s="42">
        <f t="shared" si="204"/>
        <v>6.2627690498515538E-6</v>
      </c>
    </row>
    <row r="1082" spans="2:47" x14ac:dyDescent="0.3">
      <c r="B1082" s="6">
        <f t="shared" si="195"/>
        <v>2015</v>
      </c>
      <c r="C1082" s="5">
        <v>42114</v>
      </c>
      <c r="D1082" s="10">
        <v>1079.25</v>
      </c>
      <c r="E1082" s="10">
        <f>VLOOKUP(C1082,데이터!$N:$P,2,0)</f>
        <v>50.684149999999995</v>
      </c>
      <c r="F1082" s="10">
        <f>VLOOKUP(C1082,데이터!$N:$P,3,0)</f>
        <v>183.67840000000001</v>
      </c>
      <c r="H1082" s="6">
        <f t="shared" si="201"/>
        <v>1.7509310991789497</v>
      </c>
      <c r="I1082" s="6">
        <f t="shared" si="196"/>
        <v>1.8009275328215226</v>
      </c>
      <c r="AM1082" s="1">
        <f t="shared" si="197"/>
        <v>42114</v>
      </c>
      <c r="AN1082" s="2">
        <f t="shared" si="198"/>
        <v>1079.25</v>
      </c>
      <c r="AO1082" s="2">
        <f t="shared" si="199"/>
        <v>50.684149999999995</v>
      </c>
      <c r="AP1082" s="2">
        <f t="shared" si="200"/>
        <v>183.67840000000001</v>
      </c>
      <c r="AR1082" s="40">
        <f t="shared" si="202"/>
        <v>9.8555464932359449E-3</v>
      </c>
      <c r="AS1082" s="40">
        <f t="shared" si="203"/>
        <v>9.13658954132468E-3</v>
      </c>
      <c r="AU1082" s="42">
        <f t="shared" si="204"/>
        <v>5.1689909870153681E-7</v>
      </c>
    </row>
    <row r="1083" spans="2:47" x14ac:dyDescent="0.3">
      <c r="B1083" s="6">
        <f t="shared" si="195"/>
        <v>2015</v>
      </c>
      <c r="C1083" s="5">
        <v>42115</v>
      </c>
      <c r="D1083" s="10">
        <v>1083.3499999999999</v>
      </c>
      <c r="E1083" s="10">
        <f>VLOOKUP(C1083,데이터!$N:$P,2,0)</f>
        <v>50.771160000000009</v>
      </c>
      <c r="F1083" s="10">
        <f>VLOOKUP(C1083,데이터!$N:$P,3,0)</f>
        <v>183.45959999999999</v>
      </c>
      <c r="H1083" s="6">
        <f t="shared" si="201"/>
        <v>1.7539369405502576</v>
      </c>
      <c r="I1083" s="6">
        <f t="shared" si="196"/>
        <v>1.7987822454922484</v>
      </c>
      <c r="AM1083" s="1">
        <f t="shared" si="197"/>
        <v>42115</v>
      </c>
      <c r="AN1083" s="2">
        <f t="shared" si="198"/>
        <v>1083.3499999999999</v>
      </c>
      <c r="AO1083" s="2">
        <f t="shared" si="199"/>
        <v>50.771160000000009</v>
      </c>
      <c r="AP1083" s="2">
        <f t="shared" si="200"/>
        <v>183.45959999999999</v>
      </c>
      <c r="AR1083" s="40">
        <f t="shared" si="202"/>
        <v>1.7167102536002066E-3</v>
      </c>
      <c r="AS1083" s="40">
        <f t="shared" si="203"/>
        <v>-1.1912124670075963E-3</v>
      </c>
      <c r="AU1083" s="42">
        <f t="shared" si="204"/>
        <v>8.4560145490270866E-6</v>
      </c>
    </row>
    <row r="1084" spans="2:47" x14ac:dyDescent="0.3">
      <c r="B1084" s="6">
        <f t="shared" si="195"/>
        <v>2015</v>
      </c>
      <c r="C1084" s="5">
        <v>42116</v>
      </c>
      <c r="D1084" s="10">
        <v>1079.5999999999999</v>
      </c>
      <c r="E1084" s="10">
        <f>VLOOKUP(C1084,데이터!$N:$P,2,0)</f>
        <v>51.201270000000008</v>
      </c>
      <c r="F1084" s="10">
        <f>VLOOKUP(C1084,데이터!$N:$P,3,0)</f>
        <v>184.36109999999999</v>
      </c>
      <c r="H1084" s="6">
        <f t="shared" si="201"/>
        <v>1.7687954905124816</v>
      </c>
      <c r="I1084" s="6">
        <f t="shared" si="196"/>
        <v>1.8076212606994728</v>
      </c>
      <c r="AM1084" s="1">
        <f t="shared" si="197"/>
        <v>42116</v>
      </c>
      <c r="AN1084" s="2">
        <f t="shared" si="198"/>
        <v>1079.5999999999999</v>
      </c>
      <c r="AO1084" s="2">
        <f t="shared" si="199"/>
        <v>51.201270000000008</v>
      </c>
      <c r="AP1084" s="2">
        <f t="shared" si="200"/>
        <v>184.36109999999999</v>
      </c>
      <c r="AR1084" s="40">
        <f t="shared" si="202"/>
        <v>8.4715417177783081E-3</v>
      </c>
      <c r="AS1084" s="40">
        <f t="shared" si="203"/>
        <v>4.913888398317745E-3</v>
      </c>
      <c r="AU1084" s="42">
        <f t="shared" si="204"/>
        <v>1.2656897141468764E-5</v>
      </c>
    </row>
    <row r="1085" spans="2:47" x14ac:dyDescent="0.3">
      <c r="B1085" s="6">
        <f t="shared" si="195"/>
        <v>2015</v>
      </c>
      <c r="C1085" s="5">
        <v>42117</v>
      </c>
      <c r="D1085" s="10">
        <v>1082.1500000000001</v>
      </c>
      <c r="E1085" s="10">
        <f>VLOOKUP(C1085,데이터!$N:$P,2,0)</f>
        <v>51.138040000000004</v>
      </c>
      <c r="F1085" s="10">
        <f>VLOOKUP(C1085,데이터!$N:$P,3,0)</f>
        <v>184.82499999999999</v>
      </c>
      <c r="H1085" s="6">
        <f t="shared" si="201"/>
        <v>1.7666111513571225</v>
      </c>
      <c r="I1085" s="6">
        <f t="shared" si="196"/>
        <v>1.8121697012481486</v>
      </c>
      <c r="AM1085" s="1">
        <f t="shared" si="197"/>
        <v>42117</v>
      </c>
      <c r="AN1085" s="2">
        <f t="shared" si="198"/>
        <v>1082.1500000000001</v>
      </c>
      <c r="AO1085" s="2">
        <f t="shared" si="199"/>
        <v>51.138040000000004</v>
      </c>
      <c r="AP1085" s="2">
        <f t="shared" si="200"/>
        <v>184.82499999999999</v>
      </c>
      <c r="AR1085" s="40">
        <f t="shared" si="202"/>
        <v>-1.234930305439752E-3</v>
      </c>
      <c r="AS1085" s="40">
        <f t="shared" si="203"/>
        <v>2.5162574968362605E-3</v>
      </c>
      <c r="AU1085" s="42">
        <f t="shared" si="204"/>
        <v>1.4071409927944342E-5</v>
      </c>
    </row>
    <row r="1086" spans="2:47" x14ac:dyDescent="0.3">
      <c r="B1086" s="6">
        <f t="shared" si="195"/>
        <v>2015</v>
      </c>
      <c r="C1086" s="5">
        <v>42118</v>
      </c>
      <c r="D1086" s="10">
        <v>1079.45</v>
      </c>
      <c r="E1086" s="10">
        <f>VLOOKUP(C1086,데이터!$N:$P,2,0)</f>
        <v>51.265370000000004</v>
      </c>
      <c r="F1086" s="10">
        <f>VLOOKUP(C1086,데이터!$N:$P,3,0)</f>
        <v>185.25380000000001</v>
      </c>
      <c r="H1086" s="6">
        <f t="shared" si="201"/>
        <v>1.7710098846269606</v>
      </c>
      <c r="I1086" s="6">
        <f t="shared" si="196"/>
        <v>1.8163739937837646</v>
      </c>
      <c r="AM1086" s="1">
        <f t="shared" si="197"/>
        <v>42118</v>
      </c>
      <c r="AN1086" s="2">
        <f t="shared" si="198"/>
        <v>1079.45</v>
      </c>
      <c r="AO1086" s="2">
        <f t="shared" si="199"/>
        <v>51.265370000000004</v>
      </c>
      <c r="AP1086" s="2">
        <f t="shared" si="200"/>
        <v>185.25380000000001</v>
      </c>
      <c r="AR1086" s="40">
        <f t="shared" si="202"/>
        <v>2.489927263540137E-3</v>
      </c>
      <c r="AS1086" s="40">
        <f t="shared" si="203"/>
        <v>2.3200324631409419E-3</v>
      </c>
      <c r="AU1086" s="42">
        <f t="shared" si="204"/>
        <v>2.8864243202682356E-8</v>
      </c>
    </row>
    <row r="1087" spans="2:47" x14ac:dyDescent="0.3">
      <c r="B1087" s="6">
        <f t="shared" si="195"/>
        <v>2015</v>
      </c>
      <c r="C1087" s="5">
        <v>42121</v>
      </c>
      <c r="D1087" s="10">
        <v>1073</v>
      </c>
      <c r="E1087" s="10">
        <f>VLOOKUP(C1087,데이터!$N:$P,2,0)</f>
        <v>51.116340000000008</v>
      </c>
      <c r="F1087" s="10">
        <f>VLOOKUP(C1087,데이터!$N:$P,3,0)</f>
        <v>184.4837</v>
      </c>
      <c r="H1087" s="6">
        <f t="shared" si="201"/>
        <v>1.7658615046756223</v>
      </c>
      <c r="I1087" s="6">
        <f t="shared" si="196"/>
        <v>1.8088233275485084</v>
      </c>
      <c r="AM1087" s="1">
        <f t="shared" si="197"/>
        <v>42121</v>
      </c>
      <c r="AN1087" s="2">
        <f t="shared" si="198"/>
        <v>1073</v>
      </c>
      <c r="AO1087" s="2">
        <f t="shared" si="199"/>
        <v>51.116340000000008</v>
      </c>
      <c r="AP1087" s="2">
        <f t="shared" si="200"/>
        <v>184.4837</v>
      </c>
      <c r="AR1087" s="40">
        <f t="shared" si="202"/>
        <v>-2.9070306134529877E-3</v>
      </c>
      <c r="AS1087" s="40">
        <f t="shared" si="203"/>
        <v>-4.1569997484532939E-3</v>
      </c>
      <c r="AU1087" s="42">
        <f t="shared" si="204"/>
        <v>1.5624228384534137E-6</v>
      </c>
    </row>
    <row r="1088" spans="2:47" x14ac:dyDescent="0.3">
      <c r="B1088" s="6">
        <f t="shared" si="195"/>
        <v>2015</v>
      </c>
      <c r="C1088" s="5">
        <v>42122</v>
      </c>
      <c r="D1088" s="10">
        <v>1070</v>
      </c>
      <c r="E1088" s="10">
        <f>VLOOKUP(C1088,데이터!$N:$P,2,0)</f>
        <v>51.104019999999998</v>
      </c>
      <c r="F1088" s="10">
        <f>VLOOKUP(C1088,데이터!$N:$P,3,0)</f>
        <v>185.0701</v>
      </c>
      <c r="H1088" s="6">
        <f t="shared" si="201"/>
        <v>1.7654358988177377</v>
      </c>
      <c r="I1088" s="6">
        <f t="shared" si="196"/>
        <v>1.8145728544675501</v>
      </c>
      <c r="AM1088" s="1">
        <f t="shared" si="197"/>
        <v>42122</v>
      </c>
      <c r="AN1088" s="2">
        <f t="shared" si="198"/>
        <v>1070</v>
      </c>
      <c r="AO1088" s="2">
        <f t="shared" si="199"/>
        <v>51.104019999999998</v>
      </c>
      <c r="AP1088" s="2">
        <f t="shared" si="200"/>
        <v>185.0701</v>
      </c>
      <c r="AR1088" s="40">
        <f t="shared" si="202"/>
        <v>-2.4101882098781502E-4</v>
      </c>
      <c r="AS1088" s="40">
        <f t="shared" si="203"/>
        <v>3.1786006026548463E-3</v>
      </c>
      <c r="AU1088" s="42">
        <f t="shared" si="204"/>
        <v>1.1693797002554167E-5</v>
      </c>
    </row>
    <row r="1089" spans="2:47" x14ac:dyDescent="0.3">
      <c r="B1089" s="6">
        <f t="shared" si="195"/>
        <v>2015</v>
      </c>
      <c r="C1089" s="5">
        <v>42123</v>
      </c>
      <c r="D1089" s="10">
        <v>1068.55</v>
      </c>
      <c r="E1089" s="10">
        <f>VLOOKUP(C1089,데이터!$N:$P,2,0)</f>
        <v>50.941424999999995</v>
      </c>
      <c r="F1089" s="10">
        <f>VLOOKUP(C1089,데이터!$N:$P,3,0)</f>
        <v>184.30860000000001</v>
      </c>
      <c r="H1089" s="6">
        <f t="shared" si="201"/>
        <v>1.759818903325636</v>
      </c>
      <c r="I1089" s="6">
        <f t="shared" si="196"/>
        <v>1.8071065093978873</v>
      </c>
      <c r="AM1089" s="1">
        <f t="shared" si="197"/>
        <v>42123</v>
      </c>
      <c r="AN1089" s="2">
        <f t="shared" si="198"/>
        <v>1068.55</v>
      </c>
      <c r="AO1089" s="2">
        <f t="shared" si="199"/>
        <v>50.941424999999995</v>
      </c>
      <c r="AP1089" s="2">
        <f t="shared" si="200"/>
        <v>184.30860000000001</v>
      </c>
      <c r="AR1089" s="40">
        <f t="shared" si="202"/>
        <v>-3.1816479408078857E-3</v>
      </c>
      <c r="AS1089" s="40">
        <f t="shared" si="203"/>
        <v>-4.1146570947980798E-3</v>
      </c>
      <c r="AU1089" s="42">
        <f t="shared" si="204"/>
        <v>8.705060814294978E-7</v>
      </c>
    </row>
    <row r="1090" spans="2:47" x14ac:dyDescent="0.3">
      <c r="B1090" s="6">
        <f t="shared" ref="B1090:B1153" si="205">YEAR(C1090)</f>
        <v>2015</v>
      </c>
      <c r="C1090" s="5">
        <v>42124</v>
      </c>
      <c r="D1090" s="10">
        <v>1072.3499999999999</v>
      </c>
      <c r="E1090" s="10">
        <f>VLOOKUP(C1090,데이터!$N:$P,2,0)</f>
        <v>50.362554999999993</v>
      </c>
      <c r="F1090" s="10">
        <f>VLOOKUP(C1090,데이터!$N:$P,3,0)</f>
        <v>182.46180000000001</v>
      </c>
      <c r="H1090" s="6">
        <f t="shared" si="201"/>
        <v>1.7398213008131795</v>
      </c>
      <c r="I1090" s="6">
        <f t="shared" si="196"/>
        <v>1.7889990293261162</v>
      </c>
      <c r="AM1090" s="1">
        <f t="shared" si="197"/>
        <v>42124</v>
      </c>
      <c r="AN1090" s="2">
        <f t="shared" si="198"/>
        <v>1072.3499999999999</v>
      </c>
      <c r="AO1090" s="2">
        <f t="shared" si="199"/>
        <v>50.362554999999993</v>
      </c>
      <c r="AP1090" s="2">
        <f t="shared" si="200"/>
        <v>182.46180000000001</v>
      </c>
      <c r="AR1090" s="40">
        <f t="shared" si="202"/>
        <v>-1.1363443405833284E-2</v>
      </c>
      <c r="AS1090" s="40">
        <f t="shared" si="203"/>
        <v>-1.0020150985900811E-2</v>
      </c>
      <c r="AU1090" s="42">
        <f t="shared" si="204"/>
        <v>1.8044345254480411E-6</v>
      </c>
    </row>
    <row r="1091" spans="2:47" x14ac:dyDescent="0.3">
      <c r="B1091" s="6">
        <f t="shared" si="205"/>
        <v>2015</v>
      </c>
      <c r="C1091" s="5">
        <v>42125</v>
      </c>
      <c r="D1091" s="10">
        <v>1072.4000000000001</v>
      </c>
      <c r="E1091" s="10">
        <f>VLOOKUP(C1091,데이터!$N:$P,2,0)</f>
        <v>50.983380000000004</v>
      </c>
      <c r="F1091" s="10">
        <f>VLOOKUP(C1091,데이터!$N:$P,3,0)</f>
        <v>184.43989999999999</v>
      </c>
      <c r="H1091" s="6">
        <f t="shared" si="201"/>
        <v>1.7612682778197544</v>
      </c>
      <c r="I1091" s="6">
        <f t="shared" ref="I1091:I1154" si="206">I1090*(F1091/F1090)</f>
        <v>1.8083938778911854</v>
      </c>
      <c r="AM1091" s="1">
        <f t="shared" ref="AM1091:AM1154" si="207">C1091</f>
        <v>42125</v>
      </c>
      <c r="AN1091" s="2">
        <f t="shared" ref="AN1091:AN1154" si="208">D1091</f>
        <v>1072.4000000000001</v>
      </c>
      <c r="AO1091" s="2">
        <f t="shared" ref="AO1091:AO1154" si="209">E1091</f>
        <v>50.983380000000004</v>
      </c>
      <c r="AP1091" s="2">
        <f t="shared" ref="AP1091:AP1154" si="210">F1091</f>
        <v>184.43989999999999</v>
      </c>
      <c r="AR1091" s="40">
        <f t="shared" si="202"/>
        <v>1.23271148574573E-2</v>
      </c>
      <c r="AS1091" s="40">
        <f t="shared" si="203"/>
        <v>1.0841173330527143E-2</v>
      </c>
      <c r="AU1091" s="42">
        <f t="shared" si="204"/>
        <v>2.2080222214555257E-6</v>
      </c>
    </row>
    <row r="1092" spans="2:47" x14ac:dyDescent="0.3">
      <c r="B1092" s="6">
        <f t="shared" si="205"/>
        <v>2015</v>
      </c>
      <c r="C1092" s="5">
        <v>42128</v>
      </c>
      <c r="D1092" s="10">
        <v>1079</v>
      </c>
      <c r="E1092" s="10">
        <f>VLOOKUP(C1092,데이터!$N:$P,2,0)</f>
        <v>51.043025</v>
      </c>
      <c r="F1092" s="10">
        <f>VLOOKUP(C1092,데이터!$N:$P,3,0)</f>
        <v>184.96510000000001</v>
      </c>
      <c r="H1092" s="6">
        <f t="shared" ref="H1092:H1155" si="211">H1091*(E1092/E1091)</f>
        <v>1.7633287698159805</v>
      </c>
      <c r="I1092" s="6">
        <f t="shared" si="206"/>
        <v>1.8135433518643793</v>
      </c>
      <c r="AM1092" s="1">
        <f t="shared" si="207"/>
        <v>42128</v>
      </c>
      <c r="AN1092" s="2">
        <f t="shared" si="208"/>
        <v>1079</v>
      </c>
      <c r="AO1092" s="2">
        <f t="shared" si="209"/>
        <v>51.043025</v>
      </c>
      <c r="AP1092" s="2">
        <f t="shared" si="210"/>
        <v>184.96510000000001</v>
      </c>
      <c r="AR1092" s="40">
        <f t="shared" ref="AR1092:AR1155" si="212">AO1092/AO1091-1</f>
        <v>1.1698910507698113E-3</v>
      </c>
      <c r="AS1092" s="40">
        <f t="shared" ref="AS1092:AS1155" si="213">AP1092/AP1091-1</f>
        <v>2.8475400387877325E-3</v>
      </c>
      <c r="AU1092" s="42">
        <f t="shared" ref="AU1092:AU1155" si="214">(AR1092-AS1092)^2</f>
        <v>2.8145061269975553E-6</v>
      </c>
    </row>
    <row r="1093" spans="2:47" x14ac:dyDescent="0.3">
      <c r="B1093" s="6">
        <f t="shared" si="205"/>
        <v>2015</v>
      </c>
      <c r="C1093" s="5">
        <v>42129</v>
      </c>
      <c r="D1093" s="10">
        <v>1079.1500000000001</v>
      </c>
      <c r="E1093" s="10">
        <f>VLOOKUP(C1093,데이터!$N:$P,2,0)</f>
        <v>50.373564999999999</v>
      </c>
      <c r="F1093" s="10">
        <f>VLOOKUP(C1093,데이터!$N:$P,3,0)</f>
        <v>182.84690000000001</v>
      </c>
      <c r="H1093" s="6">
        <f t="shared" si="211"/>
        <v>1.7402016515027339</v>
      </c>
      <c r="I1093" s="6">
        <f t="shared" si="206"/>
        <v>1.7927748526830791</v>
      </c>
      <c r="AM1093" s="1">
        <f t="shared" si="207"/>
        <v>42129</v>
      </c>
      <c r="AN1093" s="2">
        <f t="shared" si="208"/>
        <v>1079.1500000000001</v>
      </c>
      <c r="AO1093" s="2">
        <f t="shared" si="209"/>
        <v>50.373564999999999</v>
      </c>
      <c r="AP1093" s="2">
        <f t="shared" si="210"/>
        <v>182.84690000000001</v>
      </c>
      <c r="AR1093" s="40">
        <f t="shared" si="212"/>
        <v>-1.3115601984796221E-2</v>
      </c>
      <c r="AS1093" s="40">
        <f t="shared" si="213"/>
        <v>-1.1451890113324037E-2</v>
      </c>
      <c r="AU1093" s="42">
        <f t="shared" si="214"/>
        <v>2.767937191277478E-6</v>
      </c>
    </row>
    <row r="1094" spans="2:47" x14ac:dyDescent="0.3">
      <c r="B1094" s="6">
        <f t="shared" si="205"/>
        <v>2015</v>
      </c>
      <c r="C1094" s="5">
        <v>42130</v>
      </c>
      <c r="D1094" s="10">
        <v>1080.2</v>
      </c>
      <c r="E1094" s="10">
        <f>VLOOKUP(C1094,데이터!$N:$P,2,0)</f>
        <v>50.184185000000006</v>
      </c>
      <c r="F1094" s="10">
        <f>VLOOKUP(C1094,데이터!$N:$P,3,0)</f>
        <v>182.0941</v>
      </c>
      <c r="H1094" s="6">
        <f t="shared" si="211"/>
        <v>1.7336593432749645</v>
      </c>
      <c r="I1094" s="6">
        <f t="shared" si="206"/>
        <v>1.7853938092576789</v>
      </c>
      <c r="AM1094" s="1">
        <f t="shared" si="207"/>
        <v>42130</v>
      </c>
      <c r="AN1094" s="2">
        <f t="shared" si="208"/>
        <v>1080.2</v>
      </c>
      <c r="AO1094" s="2">
        <f t="shared" si="209"/>
        <v>50.184185000000006</v>
      </c>
      <c r="AP1094" s="2">
        <f t="shared" si="210"/>
        <v>182.0941</v>
      </c>
      <c r="AR1094" s="40">
        <f t="shared" si="212"/>
        <v>-3.7595115612720775E-3</v>
      </c>
      <c r="AS1094" s="40">
        <f t="shared" si="213"/>
        <v>-4.1171056222446545E-3</v>
      </c>
      <c r="AU1094" s="42">
        <f t="shared" si="214"/>
        <v>1.2787351244285908E-7</v>
      </c>
    </row>
    <row r="1095" spans="2:47" x14ac:dyDescent="0.3">
      <c r="B1095" s="6">
        <f t="shared" si="205"/>
        <v>2015</v>
      </c>
      <c r="C1095" s="5">
        <v>42131</v>
      </c>
      <c r="D1095" s="10">
        <v>1089.5999999999999</v>
      </c>
      <c r="E1095" s="10">
        <f>VLOOKUP(C1095,데이터!$N:$P,2,0)</f>
        <v>50.516980000000004</v>
      </c>
      <c r="F1095" s="10">
        <f>VLOOKUP(C1095,데이터!$N:$P,3,0)</f>
        <v>182.82060000000001</v>
      </c>
      <c r="H1095" s="6">
        <f t="shared" si="211"/>
        <v>1.745156056056993</v>
      </c>
      <c r="I1095" s="6">
        <f t="shared" si="206"/>
        <v>1.7925169867929516</v>
      </c>
      <c r="AM1095" s="1">
        <f t="shared" si="207"/>
        <v>42131</v>
      </c>
      <c r="AN1095" s="2">
        <f t="shared" si="208"/>
        <v>1089.5999999999999</v>
      </c>
      <c r="AO1095" s="2">
        <f t="shared" si="209"/>
        <v>50.516980000000004</v>
      </c>
      <c r="AP1095" s="2">
        <f t="shared" si="210"/>
        <v>182.82060000000001</v>
      </c>
      <c r="AR1095" s="40">
        <f t="shared" si="212"/>
        <v>6.6314716478905744E-3</v>
      </c>
      <c r="AS1095" s="40">
        <f t="shared" si="213"/>
        <v>3.9896954376885674E-3</v>
      </c>
      <c r="AU1095" s="42">
        <f t="shared" si="214"/>
        <v>6.9789815447892793E-6</v>
      </c>
    </row>
    <row r="1096" spans="2:47" x14ac:dyDescent="0.3">
      <c r="B1096" s="6">
        <f t="shared" si="205"/>
        <v>2015</v>
      </c>
      <c r="C1096" s="5">
        <v>42132</v>
      </c>
      <c r="D1096" s="10">
        <v>1088.4000000000001</v>
      </c>
      <c r="E1096" s="10">
        <f>VLOOKUP(C1096,데이터!$N:$P,2,0)</f>
        <v>51.133479999999999</v>
      </c>
      <c r="F1096" s="10">
        <f>VLOOKUP(C1096,데이터!$N:$P,3,0)</f>
        <v>185.2276</v>
      </c>
      <c r="H1096" s="6">
        <f t="shared" si="211"/>
        <v>1.7664536219162175</v>
      </c>
      <c r="I1096" s="6">
        <f t="shared" si="206"/>
        <v>1.8161171083723064</v>
      </c>
      <c r="AM1096" s="1">
        <f t="shared" si="207"/>
        <v>42132</v>
      </c>
      <c r="AN1096" s="2">
        <f t="shared" si="208"/>
        <v>1088.4000000000001</v>
      </c>
      <c r="AO1096" s="2">
        <f t="shared" si="209"/>
        <v>51.133479999999999</v>
      </c>
      <c r="AP1096" s="2">
        <f t="shared" si="210"/>
        <v>185.2276</v>
      </c>
      <c r="AR1096" s="40">
        <f t="shared" si="212"/>
        <v>1.2203817409512485E-2</v>
      </c>
      <c r="AS1096" s="40">
        <f t="shared" si="213"/>
        <v>1.3165912375301181E-2</v>
      </c>
      <c r="AU1096" s="42">
        <f t="shared" si="214"/>
        <v>9.2562672319595158E-7</v>
      </c>
    </row>
    <row r="1097" spans="2:47" x14ac:dyDescent="0.3">
      <c r="B1097" s="6">
        <f t="shared" si="205"/>
        <v>2015</v>
      </c>
      <c r="C1097" s="5">
        <v>42135</v>
      </c>
      <c r="D1097" s="10">
        <v>1091.3499999999999</v>
      </c>
      <c r="E1097" s="10">
        <f>VLOOKUP(C1097,데이터!$N:$P,2,0)</f>
        <v>50.97531</v>
      </c>
      <c r="F1097" s="10">
        <f>VLOOKUP(C1097,데이터!$N:$P,3,0)</f>
        <v>184.33920000000001</v>
      </c>
      <c r="H1097" s="6">
        <f t="shared" si="211"/>
        <v>1.7609894921644682</v>
      </c>
      <c r="I1097" s="6">
        <f t="shared" si="206"/>
        <v>1.8074065358708113</v>
      </c>
      <c r="AM1097" s="1">
        <f t="shared" si="207"/>
        <v>42135</v>
      </c>
      <c r="AN1097" s="2">
        <f t="shared" si="208"/>
        <v>1091.3499999999999</v>
      </c>
      <c r="AO1097" s="2">
        <f t="shared" si="209"/>
        <v>50.97531</v>
      </c>
      <c r="AP1097" s="2">
        <f t="shared" si="210"/>
        <v>184.33920000000001</v>
      </c>
      <c r="AR1097" s="40">
        <f t="shared" si="212"/>
        <v>-3.0932766555297198E-3</v>
      </c>
      <c r="AS1097" s="40">
        <f t="shared" si="213"/>
        <v>-4.796261464274143E-3</v>
      </c>
      <c r="AU1097" s="42">
        <f t="shared" si="214"/>
        <v>2.9001572588142798E-6</v>
      </c>
    </row>
    <row r="1098" spans="2:47" x14ac:dyDescent="0.3">
      <c r="B1098" s="6">
        <f t="shared" si="205"/>
        <v>2015</v>
      </c>
      <c r="C1098" s="5">
        <v>42136</v>
      </c>
      <c r="D1098" s="10">
        <v>1095.75</v>
      </c>
      <c r="E1098" s="10">
        <f>VLOOKUP(C1098,데이터!$N:$P,2,0)</f>
        <v>50.712969999999991</v>
      </c>
      <c r="F1098" s="10">
        <f>VLOOKUP(C1098,데이터!$N:$P,3,0)</f>
        <v>183.79220000000001</v>
      </c>
      <c r="H1098" s="6">
        <f t="shared" si="211"/>
        <v>1.7519267128822149</v>
      </c>
      <c r="I1098" s="6">
        <f t="shared" si="206"/>
        <v>1.802043317547626</v>
      </c>
      <c r="AM1098" s="1">
        <f t="shared" si="207"/>
        <v>42136</v>
      </c>
      <c r="AN1098" s="2">
        <f t="shared" si="208"/>
        <v>1095.75</v>
      </c>
      <c r="AO1098" s="2">
        <f t="shared" si="209"/>
        <v>50.712969999999991</v>
      </c>
      <c r="AP1098" s="2">
        <f t="shared" si="210"/>
        <v>183.79220000000001</v>
      </c>
      <c r="AR1098" s="40">
        <f t="shared" si="212"/>
        <v>-5.146413037998343E-3</v>
      </c>
      <c r="AS1098" s="40">
        <f t="shared" si="213"/>
        <v>-2.9673558309898374E-3</v>
      </c>
      <c r="AU1098" s="42">
        <f t="shared" si="214"/>
        <v>4.7482903114157094E-6</v>
      </c>
    </row>
    <row r="1099" spans="2:47" x14ac:dyDescent="0.3">
      <c r="B1099" s="6">
        <f t="shared" si="205"/>
        <v>2015</v>
      </c>
      <c r="C1099" s="5">
        <v>42137</v>
      </c>
      <c r="D1099" s="10">
        <v>1099.68</v>
      </c>
      <c r="E1099" s="10">
        <f>VLOOKUP(C1099,데이터!$N:$P,2,0)</f>
        <v>50.820009999999996</v>
      </c>
      <c r="F1099" s="10">
        <f>VLOOKUP(C1099,데이터!$N:$P,3,0)</f>
        <v>183.8272</v>
      </c>
      <c r="H1099" s="6">
        <f t="shared" si="211"/>
        <v>1.7556245092318847</v>
      </c>
      <c r="I1099" s="6">
        <f t="shared" si="206"/>
        <v>1.8023864850820162</v>
      </c>
      <c r="AM1099" s="1">
        <f t="shared" si="207"/>
        <v>42137</v>
      </c>
      <c r="AN1099" s="2">
        <f t="shared" si="208"/>
        <v>1099.68</v>
      </c>
      <c r="AO1099" s="2">
        <f t="shared" si="209"/>
        <v>50.820009999999996</v>
      </c>
      <c r="AP1099" s="2">
        <f t="shared" si="210"/>
        <v>183.8272</v>
      </c>
      <c r="AR1099" s="40">
        <f t="shared" si="212"/>
        <v>2.1107026466800072E-3</v>
      </c>
      <c r="AS1099" s="40">
        <f t="shared" si="213"/>
        <v>1.9043245578420631E-4</v>
      </c>
      <c r="AU1099" s="42">
        <f t="shared" si="214"/>
        <v>3.6874376060429957E-6</v>
      </c>
    </row>
    <row r="1100" spans="2:47" x14ac:dyDescent="0.3">
      <c r="B1100" s="6">
        <f t="shared" si="205"/>
        <v>2015</v>
      </c>
      <c r="C1100" s="5">
        <v>42138</v>
      </c>
      <c r="D1100" s="10">
        <v>1090.4000000000001</v>
      </c>
      <c r="E1100" s="10">
        <f>VLOOKUP(C1100,데이터!$N:$P,2,0)</f>
        <v>51.435519999999997</v>
      </c>
      <c r="F1100" s="10">
        <f>VLOOKUP(C1100,데이터!$N:$P,3,0)</f>
        <v>185.7441</v>
      </c>
      <c r="H1100" s="6">
        <f t="shared" si="211"/>
        <v>1.7768878746203864</v>
      </c>
      <c r="I1100" s="6">
        <f t="shared" si="206"/>
        <v>1.8211812807012373</v>
      </c>
      <c r="AM1100" s="1">
        <f t="shared" si="207"/>
        <v>42138</v>
      </c>
      <c r="AN1100" s="2">
        <f t="shared" si="208"/>
        <v>1090.4000000000001</v>
      </c>
      <c r="AO1100" s="2">
        <f t="shared" si="209"/>
        <v>51.435519999999997</v>
      </c>
      <c r="AP1100" s="2">
        <f t="shared" si="210"/>
        <v>185.7441</v>
      </c>
      <c r="AR1100" s="40">
        <f t="shared" si="212"/>
        <v>1.2111567864705242E-2</v>
      </c>
      <c r="AS1100" s="40">
        <f t="shared" si="213"/>
        <v>1.042772777913159E-2</v>
      </c>
      <c r="AU1100" s="42">
        <f t="shared" si="214"/>
        <v>2.8353174337846814E-6</v>
      </c>
    </row>
    <row r="1101" spans="2:47" x14ac:dyDescent="0.3">
      <c r="B1101" s="6">
        <f t="shared" si="205"/>
        <v>2015</v>
      </c>
      <c r="C1101" s="5">
        <v>42139</v>
      </c>
      <c r="D1101" s="10">
        <v>1085.6500000000001</v>
      </c>
      <c r="E1101" s="10">
        <f>VLOOKUP(C1101,데이터!$N:$P,2,0)</f>
        <v>51.395175000000009</v>
      </c>
      <c r="F1101" s="10">
        <f>VLOOKUP(C1101,데이터!$N:$P,3,0)</f>
        <v>185.94540000000001</v>
      </c>
      <c r="H1101" s="6">
        <f t="shared" si="211"/>
        <v>1.775494119073606</v>
      </c>
      <c r="I1101" s="6">
        <f t="shared" si="206"/>
        <v>1.8231549842633163</v>
      </c>
      <c r="AM1101" s="1">
        <f t="shared" si="207"/>
        <v>42139</v>
      </c>
      <c r="AN1101" s="2">
        <f t="shared" si="208"/>
        <v>1085.6500000000001</v>
      </c>
      <c r="AO1101" s="2">
        <f t="shared" si="209"/>
        <v>51.395175000000009</v>
      </c>
      <c r="AP1101" s="2">
        <f t="shared" si="210"/>
        <v>185.94540000000001</v>
      </c>
      <c r="AR1101" s="40">
        <f t="shared" si="212"/>
        <v>-7.8438013263959494E-4</v>
      </c>
      <c r="AS1101" s="40">
        <f t="shared" si="213"/>
        <v>1.083749093510944E-3</v>
      </c>
      <c r="AU1101" s="42">
        <f t="shared" si="214"/>
        <v>3.4899068055978111E-6</v>
      </c>
    </row>
    <row r="1102" spans="2:47" x14ac:dyDescent="0.3">
      <c r="B1102" s="6">
        <f t="shared" si="205"/>
        <v>2015</v>
      </c>
      <c r="C1102" s="5">
        <v>42142</v>
      </c>
      <c r="D1102" s="10">
        <v>1085.55</v>
      </c>
      <c r="E1102" s="10">
        <f>VLOOKUP(C1102,데이터!$N:$P,2,0)</f>
        <v>51.708205</v>
      </c>
      <c r="F1102" s="10">
        <f>VLOOKUP(C1102,데이터!$N:$P,3,0)</f>
        <v>186.5231</v>
      </c>
      <c r="H1102" s="6">
        <f t="shared" si="211"/>
        <v>1.7863080315487285</v>
      </c>
      <c r="I1102" s="6">
        <f t="shared" si="206"/>
        <v>1.8288192095380953</v>
      </c>
      <c r="AM1102" s="1">
        <f t="shared" si="207"/>
        <v>42142</v>
      </c>
      <c r="AN1102" s="2">
        <f t="shared" si="208"/>
        <v>1085.55</v>
      </c>
      <c r="AO1102" s="2">
        <f t="shared" si="209"/>
        <v>51.708205</v>
      </c>
      <c r="AP1102" s="2">
        <f t="shared" si="210"/>
        <v>186.5231</v>
      </c>
      <c r="AR1102" s="40">
        <f t="shared" si="212"/>
        <v>6.0906495600023813E-3</v>
      </c>
      <c r="AS1102" s="40">
        <f t="shared" si="213"/>
        <v>3.1068259822506494E-3</v>
      </c>
      <c r="AU1102" s="42">
        <f t="shared" si="214"/>
        <v>8.9032031431471464E-6</v>
      </c>
    </row>
    <row r="1103" spans="2:47" x14ac:dyDescent="0.3">
      <c r="B1103" s="6">
        <f t="shared" si="205"/>
        <v>2015</v>
      </c>
      <c r="C1103" s="5">
        <v>42143</v>
      </c>
      <c r="D1103" s="10">
        <v>1088.0999999999999</v>
      </c>
      <c r="E1103" s="10">
        <f>VLOOKUP(C1103,데이터!$N:$P,2,0)</f>
        <v>51.576399999999992</v>
      </c>
      <c r="F1103" s="10">
        <f>VLOOKUP(C1103,데이터!$N:$P,3,0)</f>
        <v>186.46180000000001</v>
      </c>
      <c r="H1103" s="6">
        <f t="shared" si="211"/>
        <v>1.7817547052420371</v>
      </c>
      <c r="I1103" s="6">
        <f t="shared" si="206"/>
        <v>1.8282181761135776</v>
      </c>
      <c r="AM1103" s="1">
        <f t="shared" si="207"/>
        <v>42143</v>
      </c>
      <c r="AN1103" s="2">
        <f t="shared" si="208"/>
        <v>1088.0999999999999</v>
      </c>
      <c r="AO1103" s="2">
        <f t="shared" si="209"/>
        <v>51.576399999999992</v>
      </c>
      <c r="AP1103" s="2">
        <f t="shared" si="210"/>
        <v>186.46180000000001</v>
      </c>
      <c r="AR1103" s="40">
        <f t="shared" si="212"/>
        <v>-2.5490151901426117E-3</v>
      </c>
      <c r="AS1103" s="40">
        <f t="shared" si="213"/>
        <v>-3.2864562083723126E-4</v>
      </c>
      <c r="AU1103" s="42">
        <f t="shared" si="214"/>
        <v>4.9300410242973602E-6</v>
      </c>
    </row>
    <row r="1104" spans="2:47" x14ac:dyDescent="0.3">
      <c r="B1104" s="6">
        <f t="shared" si="205"/>
        <v>2015</v>
      </c>
      <c r="C1104" s="5">
        <v>42144</v>
      </c>
      <c r="D1104" s="10">
        <v>1096</v>
      </c>
      <c r="E1104" s="10">
        <f>VLOOKUP(C1104,데이터!$N:$P,2,0)</f>
        <v>51.63318000000001</v>
      </c>
      <c r="F1104" s="10">
        <f>VLOOKUP(C1104,데이터!$N:$P,3,0)</f>
        <v>186.3305</v>
      </c>
      <c r="H1104" s="6">
        <f t="shared" si="211"/>
        <v>1.7837162231487478</v>
      </c>
      <c r="I1104" s="6">
        <f t="shared" si="206"/>
        <v>1.826930807620279</v>
      </c>
      <c r="AM1104" s="1">
        <f t="shared" si="207"/>
        <v>42144</v>
      </c>
      <c r="AN1104" s="2">
        <f t="shared" si="208"/>
        <v>1096</v>
      </c>
      <c r="AO1104" s="2">
        <f t="shared" si="209"/>
        <v>51.63318000000001</v>
      </c>
      <c r="AP1104" s="2">
        <f t="shared" si="210"/>
        <v>186.3305</v>
      </c>
      <c r="AR1104" s="40">
        <f t="shared" si="212"/>
        <v>1.1008911052345915E-3</v>
      </c>
      <c r="AS1104" s="40">
        <f t="shared" si="213"/>
        <v>-7.041656789755768E-4</v>
      </c>
      <c r="AU1104" s="42">
        <f t="shared" si="214"/>
        <v>3.2582299942231544E-6</v>
      </c>
    </row>
    <row r="1105" spans="2:47" x14ac:dyDescent="0.3">
      <c r="B1105" s="6">
        <f t="shared" si="205"/>
        <v>2015</v>
      </c>
      <c r="C1105" s="5">
        <v>42145</v>
      </c>
      <c r="D1105" s="10">
        <v>1094</v>
      </c>
      <c r="E1105" s="10">
        <f>VLOOKUP(C1105,데이터!$N:$P,2,0)</f>
        <v>51.830770000000001</v>
      </c>
      <c r="F1105" s="10">
        <f>VLOOKUP(C1105,데이터!$N:$P,3,0)</f>
        <v>186.8732</v>
      </c>
      <c r="H1105" s="6">
        <f t="shared" si="211"/>
        <v>1.7905421534620065</v>
      </c>
      <c r="I1105" s="6">
        <f t="shared" si="206"/>
        <v>1.8322518653606681</v>
      </c>
      <c r="AM1105" s="1">
        <f t="shared" si="207"/>
        <v>42145</v>
      </c>
      <c r="AN1105" s="2">
        <f t="shared" si="208"/>
        <v>1094</v>
      </c>
      <c r="AO1105" s="2">
        <f t="shared" si="209"/>
        <v>51.830770000000001</v>
      </c>
      <c r="AP1105" s="2">
        <f t="shared" si="210"/>
        <v>186.8732</v>
      </c>
      <c r="AR1105" s="40">
        <f t="shared" si="212"/>
        <v>3.826802842668009E-3</v>
      </c>
      <c r="AS1105" s="40">
        <f t="shared" si="213"/>
        <v>2.9125666490457114E-3</v>
      </c>
      <c r="AU1105" s="42">
        <f t="shared" si="214"/>
        <v>8.3582781772898716E-7</v>
      </c>
    </row>
    <row r="1106" spans="2:47" x14ac:dyDescent="0.3">
      <c r="B1106" s="6">
        <f t="shared" si="205"/>
        <v>2015</v>
      </c>
      <c r="C1106" s="5">
        <v>42146</v>
      </c>
      <c r="D1106" s="10">
        <v>1090.0999999999999</v>
      </c>
      <c r="E1106" s="10">
        <f>VLOOKUP(C1106,데이터!$N:$P,2,0)</f>
        <v>51.817464999999991</v>
      </c>
      <c r="F1106" s="10">
        <f>VLOOKUP(C1106,데이터!$N:$P,3,0)</f>
        <v>186.42679999999999</v>
      </c>
      <c r="H1106" s="6">
        <f t="shared" si="211"/>
        <v>1.7900825198630492</v>
      </c>
      <c r="I1106" s="6">
        <f t="shared" si="206"/>
        <v>1.8278750085791873</v>
      </c>
      <c r="AM1106" s="1">
        <f t="shared" si="207"/>
        <v>42146</v>
      </c>
      <c r="AN1106" s="2">
        <f t="shared" si="208"/>
        <v>1090.0999999999999</v>
      </c>
      <c r="AO1106" s="2">
        <f t="shared" si="209"/>
        <v>51.817464999999991</v>
      </c>
      <c r="AP1106" s="2">
        <f t="shared" si="210"/>
        <v>186.42679999999999</v>
      </c>
      <c r="AR1106" s="40">
        <f t="shared" si="212"/>
        <v>-2.5670079761519471E-4</v>
      </c>
      <c r="AS1106" s="40">
        <f t="shared" si="213"/>
        <v>-2.388785550844208E-3</v>
      </c>
      <c r="AU1106" s="42">
        <f t="shared" si="214"/>
        <v>4.5457853949516219E-6</v>
      </c>
    </row>
    <row r="1107" spans="2:47" x14ac:dyDescent="0.3">
      <c r="B1107" s="6">
        <f t="shared" si="205"/>
        <v>2015</v>
      </c>
      <c r="C1107" s="5">
        <v>42150</v>
      </c>
      <c r="D1107" s="10">
        <v>1101.05</v>
      </c>
      <c r="E1107" s="10">
        <f>VLOOKUP(C1107,데이터!$N:$P,2,0)</f>
        <v>51.306754999999995</v>
      </c>
      <c r="F1107" s="10">
        <f>VLOOKUP(C1107,데이터!$N:$P,3,0)</f>
        <v>184.42240000000001</v>
      </c>
      <c r="H1107" s="6">
        <f t="shared" si="211"/>
        <v>1.7724395679409655</v>
      </c>
      <c r="I1107" s="6">
        <f t="shared" si="206"/>
        <v>1.8082222941239905</v>
      </c>
      <c r="AM1107" s="1">
        <f t="shared" si="207"/>
        <v>42150</v>
      </c>
      <c r="AN1107" s="2">
        <f t="shared" si="208"/>
        <v>1101.05</v>
      </c>
      <c r="AO1107" s="2">
        <f t="shared" si="209"/>
        <v>51.306754999999995</v>
      </c>
      <c r="AP1107" s="2">
        <f t="shared" si="210"/>
        <v>184.42240000000001</v>
      </c>
      <c r="AR1107" s="40">
        <f t="shared" si="212"/>
        <v>-9.8559433580935885E-3</v>
      </c>
      <c r="AS1107" s="40">
        <f t="shared" si="213"/>
        <v>-1.0751673042716958E-2</v>
      </c>
      <c r="AU1107" s="42">
        <f t="shared" si="214"/>
        <v>8.0233166791548149E-7</v>
      </c>
    </row>
    <row r="1108" spans="2:47" x14ac:dyDescent="0.3">
      <c r="B1108" s="6">
        <f t="shared" si="205"/>
        <v>2015</v>
      </c>
      <c r="C1108" s="5">
        <v>42151</v>
      </c>
      <c r="D1108" s="10">
        <v>1105.6500000000001</v>
      </c>
      <c r="E1108" s="10">
        <f>VLOOKUP(C1108,데이터!$N:$P,2,0)</f>
        <v>52.212774999999993</v>
      </c>
      <c r="F1108" s="10">
        <f>VLOOKUP(C1108,데이터!$N:$P,3,0)</f>
        <v>186.173</v>
      </c>
      <c r="H1108" s="6">
        <f t="shared" si="211"/>
        <v>1.8037388714604701</v>
      </c>
      <c r="I1108" s="6">
        <f t="shared" si="206"/>
        <v>1.8253865537155229</v>
      </c>
      <c r="AM1108" s="1">
        <f t="shared" si="207"/>
        <v>42151</v>
      </c>
      <c r="AN1108" s="2">
        <f t="shared" si="208"/>
        <v>1105.6500000000001</v>
      </c>
      <c r="AO1108" s="2">
        <f t="shared" si="209"/>
        <v>52.212774999999993</v>
      </c>
      <c r="AP1108" s="2">
        <f t="shared" si="210"/>
        <v>186.173</v>
      </c>
      <c r="AR1108" s="40">
        <f t="shared" si="212"/>
        <v>1.7658883318580454E-2</v>
      </c>
      <c r="AS1108" s="40">
        <f t="shared" si="213"/>
        <v>9.4923393253747435E-3</v>
      </c>
      <c r="AU1108" s="42">
        <f t="shared" si="214"/>
        <v>6.6692440792964267E-5</v>
      </c>
    </row>
    <row r="1109" spans="2:47" x14ac:dyDescent="0.3">
      <c r="B1109" s="6">
        <f t="shared" si="205"/>
        <v>2015</v>
      </c>
      <c r="C1109" s="5">
        <v>42152</v>
      </c>
      <c r="D1109" s="10">
        <v>1106</v>
      </c>
      <c r="E1109" s="10">
        <f>VLOOKUP(C1109,데이터!$N:$P,2,0)</f>
        <v>52.149840000000005</v>
      </c>
      <c r="F1109" s="10">
        <f>VLOOKUP(C1109,데이터!$N:$P,3,0)</f>
        <v>185.96289999999999</v>
      </c>
      <c r="H1109" s="6">
        <f t="shared" si="211"/>
        <v>1.8015647233544683</v>
      </c>
      <c r="I1109" s="6">
        <f t="shared" si="206"/>
        <v>1.8233265680305115</v>
      </c>
      <c r="AM1109" s="1">
        <f t="shared" si="207"/>
        <v>42152</v>
      </c>
      <c r="AN1109" s="2">
        <f t="shared" si="208"/>
        <v>1106</v>
      </c>
      <c r="AO1109" s="2">
        <f t="shared" si="209"/>
        <v>52.149840000000005</v>
      </c>
      <c r="AP1109" s="2">
        <f t="shared" si="210"/>
        <v>185.96289999999999</v>
      </c>
      <c r="AR1109" s="40">
        <f t="shared" si="212"/>
        <v>-1.205356351965392E-3</v>
      </c>
      <c r="AS1109" s="40">
        <f t="shared" si="213"/>
        <v>-1.1285202472969269E-3</v>
      </c>
      <c r="AU1109" s="42">
        <f t="shared" si="214"/>
        <v>5.9037869806233291E-9</v>
      </c>
    </row>
    <row r="1110" spans="2:47" x14ac:dyDescent="0.3">
      <c r="B1110" s="6">
        <f t="shared" si="205"/>
        <v>2015</v>
      </c>
      <c r="C1110" s="5">
        <v>42153</v>
      </c>
      <c r="D1110" s="10">
        <v>1108.25</v>
      </c>
      <c r="E1110" s="10">
        <f>VLOOKUP(C1110,데이터!$N:$P,2,0)</f>
        <v>51.941985000000003</v>
      </c>
      <c r="F1110" s="10">
        <f>VLOOKUP(C1110,데이터!$N:$P,3,0)</f>
        <v>184.8075</v>
      </c>
      <c r="H1110" s="6">
        <f t="shared" si="211"/>
        <v>1.7943841790695223</v>
      </c>
      <c r="I1110" s="6">
        <f t="shared" si="206"/>
        <v>1.8119981174809534</v>
      </c>
      <c r="AM1110" s="1">
        <f t="shared" si="207"/>
        <v>42153</v>
      </c>
      <c r="AN1110" s="2">
        <f t="shared" si="208"/>
        <v>1108.25</v>
      </c>
      <c r="AO1110" s="2">
        <f t="shared" si="209"/>
        <v>51.941985000000003</v>
      </c>
      <c r="AP1110" s="2">
        <f t="shared" si="210"/>
        <v>184.8075</v>
      </c>
      <c r="AR1110" s="40">
        <f t="shared" si="212"/>
        <v>-3.9857265142136944E-3</v>
      </c>
      <c r="AS1110" s="40">
        <f t="shared" si="213"/>
        <v>-6.2130672300764189E-3</v>
      </c>
      <c r="AU1110" s="42">
        <f t="shared" si="214"/>
        <v>4.9610466645398745E-6</v>
      </c>
    </row>
    <row r="1111" spans="2:47" x14ac:dyDescent="0.3">
      <c r="B1111" s="6">
        <f t="shared" si="205"/>
        <v>2015</v>
      </c>
      <c r="C1111" s="5">
        <v>42156</v>
      </c>
      <c r="D1111" s="10">
        <v>1110.3</v>
      </c>
      <c r="E1111" s="10">
        <f>VLOOKUP(C1111,데이터!$N:$P,2,0)</f>
        <v>52.056750000000001</v>
      </c>
      <c r="F1111" s="10">
        <f>VLOOKUP(C1111,데이터!$N:$P,3,0)</f>
        <v>185.18389999999999</v>
      </c>
      <c r="H1111" s="6">
        <f t="shared" si="211"/>
        <v>1.7983488427286205</v>
      </c>
      <c r="I1111" s="6">
        <f t="shared" si="206"/>
        <v>1.8156886391936533</v>
      </c>
      <c r="AM1111" s="1">
        <f t="shared" si="207"/>
        <v>42156</v>
      </c>
      <c r="AN1111" s="2">
        <f t="shared" si="208"/>
        <v>1110.3</v>
      </c>
      <c r="AO1111" s="2">
        <f t="shared" si="209"/>
        <v>52.056750000000001</v>
      </c>
      <c r="AP1111" s="2">
        <f t="shared" si="210"/>
        <v>185.18389999999999</v>
      </c>
      <c r="AR1111" s="40">
        <f t="shared" si="212"/>
        <v>2.2094842929087921E-3</v>
      </c>
      <c r="AS1111" s="40">
        <f t="shared" si="213"/>
        <v>2.0367138779540106E-3</v>
      </c>
      <c r="AU1111" s="42">
        <f t="shared" si="214"/>
        <v>2.9849616283647395E-8</v>
      </c>
    </row>
    <row r="1112" spans="2:47" x14ac:dyDescent="0.3">
      <c r="B1112" s="6">
        <f t="shared" si="205"/>
        <v>2015</v>
      </c>
      <c r="C1112" s="5">
        <v>42157</v>
      </c>
      <c r="D1112" s="10">
        <v>1112.4000000000001</v>
      </c>
      <c r="E1112" s="10">
        <f>VLOOKUP(C1112,데이터!$N:$P,2,0)</f>
        <v>51.881475000000002</v>
      </c>
      <c r="F1112" s="10">
        <f>VLOOKUP(C1112,데이터!$N:$P,3,0)</f>
        <v>185.0001</v>
      </c>
      <c r="H1112" s="6">
        <f t="shared" si="211"/>
        <v>1.7922938048438264</v>
      </c>
      <c r="I1112" s="6">
        <f t="shared" si="206"/>
        <v>1.8138865193987694</v>
      </c>
      <c r="AM1112" s="1">
        <f t="shared" si="207"/>
        <v>42157</v>
      </c>
      <c r="AN1112" s="2">
        <f t="shared" si="208"/>
        <v>1112.4000000000001</v>
      </c>
      <c r="AO1112" s="2">
        <f t="shared" si="209"/>
        <v>51.881475000000002</v>
      </c>
      <c r="AP1112" s="2">
        <f t="shared" si="210"/>
        <v>185.0001</v>
      </c>
      <c r="AR1112" s="40">
        <f t="shared" si="212"/>
        <v>-3.3669985160426075E-3</v>
      </c>
      <c r="AS1112" s="40">
        <f t="shared" si="213"/>
        <v>-9.9252688813655787E-4</v>
      </c>
      <c r="AU1112" s="42">
        <f t="shared" si="214"/>
        <v>5.6381155117308051E-6</v>
      </c>
    </row>
    <row r="1113" spans="2:47" x14ac:dyDescent="0.3">
      <c r="B1113" s="6">
        <f t="shared" si="205"/>
        <v>2015</v>
      </c>
      <c r="C1113" s="5">
        <v>42158</v>
      </c>
      <c r="D1113" s="10">
        <v>1104.6500000000001</v>
      </c>
      <c r="E1113" s="10">
        <f>VLOOKUP(C1113,데이터!$N:$P,2,0)</f>
        <v>51.937234999999994</v>
      </c>
      <c r="F1113" s="10">
        <f>VLOOKUP(C1113,데이터!$N:$P,3,0)</f>
        <v>185.49019999999999</v>
      </c>
      <c r="H1113" s="6">
        <f t="shared" si="211"/>
        <v>1.7942200859019126</v>
      </c>
      <c r="I1113" s="6">
        <f t="shared" si="206"/>
        <v>1.8186918453589029</v>
      </c>
      <c r="AM1113" s="1">
        <f t="shared" si="207"/>
        <v>42158</v>
      </c>
      <c r="AN1113" s="2">
        <f t="shared" si="208"/>
        <v>1104.6500000000001</v>
      </c>
      <c r="AO1113" s="2">
        <f t="shared" si="209"/>
        <v>51.937234999999994</v>
      </c>
      <c r="AP1113" s="2">
        <f t="shared" si="210"/>
        <v>185.49019999999999</v>
      </c>
      <c r="AR1113" s="40">
        <f t="shared" si="212"/>
        <v>1.0747574158211926E-3</v>
      </c>
      <c r="AS1113" s="40">
        <f t="shared" si="213"/>
        <v>2.6491877571956923E-3</v>
      </c>
      <c r="AU1113" s="42">
        <f t="shared" si="214"/>
        <v>2.4788308998406237E-6</v>
      </c>
    </row>
    <row r="1114" spans="2:47" x14ac:dyDescent="0.3">
      <c r="B1114" s="6">
        <f t="shared" si="205"/>
        <v>2015</v>
      </c>
      <c r="C1114" s="5">
        <v>42159</v>
      </c>
      <c r="D1114" s="10">
        <v>1113.75</v>
      </c>
      <c r="E1114" s="10">
        <f>VLOOKUP(C1114,데이터!$N:$P,2,0)</f>
        <v>51.488309999999998</v>
      </c>
      <c r="F1114" s="10">
        <f>VLOOKUP(C1114,데이터!$N:$P,3,0)</f>
        <v>183.9228</v>
      </c>
      <c r="H1114" s="6">
        <f t="shared" si="211"/>
        <v>1.7787115542663048</v>
      </c>
      <c r="I1114" s="6">
        <f t="shared" si="206"/>
        <v>1.8033238226902362</v>
      </c>
      <c r="AM1114" s="1">
        <f t="shared" si="207"/>
        <v>42159</v>
      </c>
      <c r="AN1114" s="2">
        <f t="shared" si="208"/>
        <v>1113.75</v>
      </c>
      <c r="AO1114" s="2">
        <f t="shared" si="209"/>
        <v>51.488309999999998</v>
      </c>
      <c r="AP1114" s="2">
        <f t="shared" si="210"/>
        <v>183.9228</v>
      </c>
      <c r="AR1114" s="40">
        <f t="shared" si="212"/>
        <v>-8.6436060756794886E-3</v>
      </c>
      <c r="AS1114" s="40">
        <f t="shared" si="213"/>
        <v>-8.4500421046502794E-3</v>
      </c>
      <c r="AU1114" s="42">
        <f t="shared" si="214"/>
        <v>3.7467010880596532E-8</v>
      </c>
    </row>
    <row r="1115" spans="2:47" x14ac:dyDescent="0.3">
      <c r="B1115" s="6">
        <f t="shared" si="205"/>
        <v>2015</v>
      </c>
      <c r="C1115" s="5">
        <v>42160</v>
      </c>
      <c r="D1115" s="10">
        <v>1111.1500000000001</v>
      </c>
      <c r="E1115" s="10">
        <f>VLOOKUP(C1115,데이터!$N:$P,2,0)</f>
        <v>51.553470000000004</v>
      </c>
      <c r="F1115" s="10">
        <f>VLOOKUP(C1115,데이터!$N:$P,3,0)</f>
        <v>183.60839999999999</v>
      </c>
      <c r="H1115" s="6">
        <f t="shared" si="211"/>
        <v>1.7809625670666085</v>
      </c>
      <c r="I1115" s="6">
        <f t="shared" si="206"/>
        <v>1.8002411977527417</v>
      </c>
      <c r="AM1115" s="1">
        <f t="shared" si="207"/>
        <v>42160</v>
      </c>
      <c r="AN1115" s="2">
        <f t="shared" si="208"/>
        <v>1111.1500000000001</v>
      </c>
      <c r="AO1115" s="2">
        <f t="shared" si="209"/>
        <v>51.553470000000004</v>
      </c>
      <c r="AP1115" s="2">
        <f t="shared" si="210"/>
        <v>183.60839999999999</v>
      </c>
      <c r="AR1115" s="40">
        <f t="shared" si="212"/>
        <v>1.265529981465896E-3</v>
      </c>
      <c r="AS1115" s="40">
        <f t="shared" si="213"/>
        <v>-1.7094128623531546E-3</v>
      </c>
      <c r="AU1115" s="42">
        <f t="shared" si="214"/>
        <v>8.8502849239901801E-6</v>
      </c>
    </row>
    <row r="1116" spans="2:47" x14ac:dyDescent="0.3">
      <c r="B1116" s="6">
        <f t="shared" si="205"/>
        <v>2015</v>
      </c>
      <c r="C1116" s="5">
        <v>42163</v>
      </c>
      <c r="D1116" s="10">
        <v>1123.25</v>
      </c>
      <c r="E1116" s="10">
        <f>VLOOKUP(C1116,데이터!$N:$P,2,0)</f>
        <v>50.970795000000003</v>
      </c>
      <c r="F1116" s="10">
        <f>VLOOKUP(C1116,데이터!$N:$P,3,0)</f>
        <v>182.47929999999999</v>
      </c>
      <c r="H1116" s="6">
        <f t="shared" si="211"/>
        <v>1.7608335172904144</v>
      </c>
      <c r="I1116" s="6">
        <f t="shared" si="206"/>
        <v>1.7891706130933109</v>
      </c>
      <c r="AM1116" s="1">
        <f t="shared" si="207"/>
        <v>42163</v>
      </c>
      <c r="AN1116" s="2">
        <f t="shared" si="208"/>
        <v>1123.25</v>
      </c>
      <c r="AO1116" s="2">
        <f t="shared" si="209"/>
        <v>50.970795000000003</v>
      </c>
      <c r="AP1116" s="2">
        <f t="shared" si="210"/>
        <v>182.47929999999999</v>
      </c>
      <c r="AR1116" s="40">
        <f t="shared" si="212"/>
        <v>-1.1302342984865987E-2</v>
      </c>
      <c r="AS1116" s="40">
        <f t="shared" si="213"/>
        <v>-6.1495007853671346E-3</v>
      </c>
      <c r="AU1116" s="42">
        <f t="shared" si="214"/>
        <v>2.6551782732936176E-5</v>
      </c>
    </row>
    <row r="1117" spans="2:47" x14ac:dyDescent="0.3">
      <c r="B1117" s="6">
        <f t="shared" si="205"/>
        <v>2015</v>
      </c>
      <c r="C1117" s="5">
        <v>42164</v>
      </c>
      <c r="D1117" s="10">
        <v>1118.9000000000001</v>
      </c>
      <c r="E1117" s="10">
        <f>VLOOKUP(C1117,데이터!$N:$P,2,0)</f>
        <v>50.945999999999991</v>
      </c>
      <c r="F1117" s="10">
        <f>VLOOKUP(C1117,데이터!$N:$P,3,0)</f>
        <v>182.453</v>
      </c>
      <c r="H1117" s="6">
        <f t="shared" si="211"/>
        <v>1.7599769509554919</v>
      </c>
      <c r="I1117" s="6">
        <f t="shared" si="206"/>
        <v>1.7889127472031834</v>
      </c>
      <c r="AM1117" s="1">
        <f t="shared" si="207"/>
        <v>42164</v>
      </c>
      <c r="AN1117" s="2">
        <f t="shared" si="208"/>
        <v>1118.9000000000001</v>
      </c>
      <c r="AO1117" s="2">
        <f t="shared" si="209"/>
        <v>50.945999999999991</v>
      </c>
      <c r="AP1117" s="2">
        <f t="shared" si="210"/>
        <v>182.453</v>
      </c>
      <c r="AR1117" s="40">
        <f t="shared" si="212"/>
        <v>-4.8645503763500297E-4</v>
      </c>
      <c r="AS1117" s="40">
        <f t="shared" si="213"/>
        <v>-1.4412593647605831E-4</v>
      </c>
      <c r="AU1117" s="42">
        <f t="shared" si="214"/>
        <v>1.1718921350029097E-7</v>
      </c>
    </row>
    <row r="1118" spans="2:47" x14ac:dyDescent="0.3">
      <c r="B1118" s="6">
        <f t="shared" si="205"/>
        <v>2015</v>
      </c>
      <c r="C1118" s="5">
        <v>42165</v>
      </c>
      <c r="D1118" s="10">
        <v>1108.05</v>
      </c>
      <c r="E1118" s="10">
        <f>VLOOKUP(C1118,데이터!$N:$P,2,0)</f>
        <v>51.621189999999999</v>
      </c>
      <c r="F1118" s="10">
        <f>VLOOKUP(C1118,데이터!$N:$P,3,0)</f>
        <v>184.6412</v>
      </c>
      <c r="H1118" s="6">
        <f t="shared" si="211"/>
        <v>1.7833020174477709</v>
      </c>
      <c r="I1118" s="6">
        <f t="shared" si="206"/>
        <v>1.8103675814532643</v>
      </c>
      <c r="AM1118" s="1">
        <f t="shared" si="207"/>
        <v>42165</v>
      </c>
      <c r="AN1118" s="2">
        <f t="shared" si="208"/>
        <v>1108.05</v>
      </c>
      <c r="AO1118" s="2">
        <f t="shared" si="209"/>
        <v>51.621189999999999</v>
      </c>
      <c r="AP1118" s="2">
        <f t="shared" si="210"/>
        <v>184.6412</v>
      </c>
      <c r="AR1118" s="40">
        <f t="shared" si="212"/>
        <v>1.3253052251403608E-2</v>
      </c>
      <c r="AS1118" s="40">
        <f t="shared" si="213"/>
        <v>1.1993225652633832E-2</v>
      </c>
      <c r="AU1118" s="42">
        <f t="shared" si="214"/>
        <v>1.5871630589678208E-6</v>
      </c>
    </row>
    <row r="1119" spans="2:47" x14ac:dyDescent="0.3">
      <c r="B1119" s="6">
        <f t="shared" si="205"/>
        <v>2015</v>
      </c>
      <c r="C1119" s="5">
        <v>42166</v>
      </c>
      <c r="D1119" s="10">
        <v>1108.6500000000001</v>
      </c>
      <c r="E1119" s="10">
        <f>VLOOKUP(C1119,데이터!$N:$P,2,0)</f>
        <v>51.653509999999997</v>
      </c>
      <c r="F1119" s="10">
        <f>VLOOKUP(C1119,데이터!$N:$P,3,0)</f>
        <v>185.2364</v>
      </c>
      <c r="H1119" s="6">
        <f t="shared" si="211"/>
        <v>1.7844185419061167</v>
      </c>
      <c r="I1119" s="6">
        <f t="shared" si="206"/>
        <v>1.8162033904952384</v>
      </c>
      <c r="AM1119" s="1">
        <f t="shared" si="207"/>
        <v>42166</v>
      </c>
      <c r="AN1119" s="2">
        <f t="shared" si="208"/>
        <v>1108.6500000000001</v>
      </c>
      <c r="AO1119" s="2">
        <f t="shared" si="209"/>
        <v>51.653509999999997</v>
      </c>
      <c r="AP1119" s="2">
        <f t="shared" si="210"/>
        <v>185.2364</v>
      </c>
      <c r="AR1119" s="40">
        <f t="shared" si="212"/>
        <v>6.260994758160443E-4</v>
      </c>
      <c r="AS1119" s="40">
        <f t="shared" si="213"/>
        <v>3.2235492403644983E-3</v>
      </c>
      <c r="AU1119" s="42">
        <f t="shared" si="214"/>
        <v>6.7467452793528195E-6</v>
      </c>
    </row>
    <row r="1120" spans="2:47" x14ac:dyDescent="0.3">
      <c r="B1120" s="6">
        <f t="shared" si="205"/>
        <v>2015</v>
      </c>
      <c r="C1120" s="5">
        <v>42167</v>
      </c>
      <c r="D1120" s="10">
        <v>1114.6500000000001</v>
      </c>
      <c r="E1120" s="10">
        <f>VLOOKUP(C1120,데이터!$N:$P,2,0)</f>
        <v>51.228840000000005</v>
      </c>
      <c r="F1120" s="10">
        <f>VLOOKUP(C1120,데이터!$N:$P,3,0)</f>
        <v>183.8184</v>
      </c>
      <c r="H1120" s="6">
        <f t="shared" si="211"/>
        <v>1.7697479218032184</v>
      </c>
      <c r="I1120" s="6">
        <f t="shared" si="206"/>
        <v>1.8023002029590831</v>
      </c>
      <c r="AM1120" s="1">
        <f t="shared" si="207"/>
        <v>42167</v>
      </c>
      <c r="AN1120" s="2">
        <f t="shared" si="208"/>
        <v>1114.6500000000001</v>
      </c>
      <c r="AO1120" s="2">
        <f t="shared" si="209"/>
        <v>51.228840000000005</v>
      </c>
      <c r="AP1120" s="2">
        <f t="shared" si="210"/>
        <v>183.8184</v>
      </c>
      <c r="AR1120" s="40">
        <f t="shared" si="212"/>
        <v>-8.22151292332296E-3</v>
      </c>
      <c r="AS1120" s="40">
        <f t="shared" si="213"/>
        <v>-7.6550829102703943E-3</v>
      </c>
      <c r="AU1120" s="42">
        <f t="shared" si="214"/>
        <v>3.2084295968672973E-7</v>
      </c>
    </row>
    <row r="1121" spans="2:47" x14ac:dyDescent="0.3">
      <c r="B1121" s="6">
        <f t="shared" si="205"/>
        <v>2015</v>
      </c>
      <c r="C1121" s="5">
        <v>42170</v>
      </c>
      <c r="D1121" s="10">
        <v>1117.3</v>
      </c>
      <c r="E1121" s="10">
        <f>VLOOKUP(C1121,데이터!$N:$P,2,0)</f>
        <v>51.141215000000003</v>
      </c>
      <c r="F1121" s="10">
        <f>VLOOKUP(C1121,데이터!$N:$P,3,0)</f>
        <v>183.0307</v>
      </c>
      <c r="H1121" s="6">
        <f t="shared" si="211"/>
        <v>1.7667208346849466</v>
      </c>
      <c r="I1121" s="6">
        <f t="shared" si="206"/>
        <v>1.7945769724779621</v>
      </c>
      <c r="AM1121" s="1">
        <f t="shared" si="207"/>
        <v>42170</v>
      </c>
      <c r="AN1121" s="2">
        <f t="shared" si="208"/>
        <v>1117.3</v>
      </c>
      <c r="AO1121" s="2">
        <f t="shared" si="209"/>
        <v>51.141215000000003</v>
      </c>
      <c r="AP1121" s="2">
        <f t="shared" si="210"/>
        <v>183.0307</v>
      </c>
      <c r="AR1121" s="40">
        <f t="shared" si="212"/>
        <v>-1.7104623099020166E-3</v>
      </c>
      <c r="AS1121" s="40">
        <f t="shared" si="213"/>
        <v>-4.2852075744321816E-3</v>
      </c>
      <c r="AU1121" s="42">
        <f t="shared" si="214"/>
        <v>6.629313177220509E-6</v>
      </c>
    </row>
    <row r="1122" spans="2:47" x14ac:dyDescent="0.3">
      <c r="B1122" s="6">
        <f t="shared" si="205"/>
        <v>2015</v>
      </c>
      <c r="C1122" s="5">
        <v>42171</v>
      </c>
      <c r="D1122" s="10">
        <v>1118.45</v>
      </c>
      <c r="E1122" s="10">
        <f>VLOOKUP(C1122,데이터!$N:$P,2,0)</f>
        <v>51.390554999999992</v>
      </c>
      <c r="F1122" s="10">
        <f>VLOOKUP(C1122,데이터!$N:$P,3,0)</f>
        <v>184.02850000000001</v>
      </c>
      <c r="H1122" s="6">
        <f t="shared" si="211"/>
        <v>1.7753345168768992</v>
      </c>
      <c r="I1122" s="6">
        <f t="shared" si="206"/>
        <v>1.8043601886440945</v>
      </c>
      <c r="AM1122" s="1">
        <f t="shared" si="207"/>
        <v>42171</v>
      </c>
      <c r="AN1122" s="2">
        <f t="shared" si="208"/>
        <v>1118.45</v>
      </c>
      <c r="AO1122" s="2">
        <f t="shared" si="209"/>
        <v>51.390554999999992</v>
      </c>
      <c r="AP1122" s="2">
        <f t="shared" si="210"/>
        <v>184.02850000000001</v>
      </c>
      <c r="AR1122" s="40">
        <f t="shared" si="212"/>
        <v>4.8755196762531039E-3</v>
      </c>
      <c r="AS1122" s="40">
        <f t="shared" si="213"/>
        <v>5.4515444676768166E-3</v>
      </c>
      <c r="AU1122" s="42">
        <f t="shared" si="214"/>
        <v>3.3180456033473166E-7</v>
      </c>
    </row>
    <row r="1123" spans="2:47" x14ac:dyDescent="0.3">
      <c r="B1123" s="6">
        <f t="shared" si="205"/>
        <v>2015</v>
      </c>
      <c r="C1123" s="5">
        <v>42172</v>
      </c>
      <c r="D1123" s="10">
        <v>1117.6500000000001</v>
      </c>
      <c r="E1123" s="10">
        <f>VLOOKUP(C1123,데이터!$N:$P,2,0)</f>
        <v>51.447180000000003</v>
      </c>
      <c r="F1123" s="10">
        <f>VLOOKUP(C1123,데이터!$N:$P,3,0)</f>
        <v>184.3261</v>
      </c>
      <c r="H1123" s="6">
        <f t="shared" si="211"/>
        <v>1.7772906801644561</v>
      </c>
      <c r="I1123" s="6">
        <f t="shared" si="206"/>
        <v>1.8072780931650816</v>
      </c>
      <c r="AM1123" s="1">
        <f t="shared" si="207"/>
        <v>42172</v>
      </c>
      <c r="AN1123" s="2">
        <f t="shared" si="208"/>
        <v>1117.6500000000001</v>
      </c>
      <c r="AO1123" s="2">
        <f t="shared" si="209"/>
        <v>51.447180000000003</v>
      </c>
      <c r="AP1123" s="2">
        <f t="shared" si="210"/>
        <v>184.3261</v>
      </c>
      <c r="AR1123" s="40">
        <f t="shared" si="212"/>
        <v>1.1018561679283501E-3</v>
      </c>
      <c r="AS1123" s="40">
        <f t="shared" si="213"/>
        <v>1.6171408232963369E-3</v>
      </c>
      <c r="AU1123" s="42">
        <f t="shared" si="214"/>
        <v>2.6551827605770497E-7</v>
      </c>
    </row>
    <row r="1124" spans="2:47" x14ac:dyDescent="0.3">
      <c r="B1124" s="6">
        <f t="shared" si="205"/>
        <v>2015</v>
      </c>
      <c r="C1124" s="5">
        <v>42173</v>
      </c>
      <c r="D1124" s="10">
        <v>1107.1500000000001</v>
      </c>
      <c r="E1124" s="10">
        <f>VLOOKUP(C1124,데이터!$N:$P,2,0)</f>
        <v>52.031589999999994</v>
      </c>
      <c r="F1124" s="10">
        <f>VLOOKUP(C1124,데이터!$N:$P,3,0)</f>
        <v>186.24299999999999</v>
      </c>
      <c r="H1124" s="6">
        <f t="shared" si="211"/>
        <v>1.7974796671292401</v>
      </c>
      <c r="I1124" s="6">
        <f t="shared" si="206"/>
        <v>1.8260728887843027</v>
      </c>
      <c r="AM1124" s="1">
        <f t="shared" si="207"/>
        <v>42173</v>
      </c>
      <c r="AN1124" s="2">
        <f t="shared" si="208"/>
        <v>1107.1500000000001</v>
      </c>
      <c r="AO1124" s="2">
        <f t="shared" si="209"/>
        <v>52.031589999999994</v>
      </c>
      <c r="AP1124" s="2">
        <f t="shared" si="210"/>
        <v>186.24299999999999</v>
      </c>
      <c r="AR1124" s="40">
        <f t="shared" si="212"/>
        <v>1.1359417561856544E-2</v>
      </c>
      <c r="AS1124" s="40">
        <f t="shared" si="213"/>
        <v>1.0399503922667419E-2</v>
      </c>
      <c r="AU1124" s="42">
        <f t="shared" si="214"/>
        <v>9.2143419470130964E-7</v>
      </c>
    </row>
    <row r="1125" spans="2:47" x14ac:dyDescent="0.3">
      <c r="B1125" s="6">
        <f t="shared" si="205"/>
        <v>2015</v>
      </c>
      <c r="C1125" s="5">
        <v>42174</v>
      </c>
      <c r="D1125" s="10">
        <v>1107.05</v>
      </c>
      <c r="E1125" s="10">
        <f>VLOOKUP(C1125,데이터!$N:$P,2,0)</f>
        <v>51.721070000000005</v>
      </c>
      <c r="F1125" s="10">
        <f>VLOOKUP(C1125,데이터!$N:$P,3,0)</f>
        <v>185.41630000000001</v>
      </c>
      <c r="H1125" s="6">
        <f t="shared" si="211"/>
        <v>1.7867524649384758</v>
      </c>
      <c r="I1125" s="6">
        <f t="shared" si="206"/>
        <v>1.8179672716220041</v>
      </c>
      <c r="AM1125" s="1">
        <f t="shared" si="207"/>
        <v>42174</v>
      </c>
      <c r="AN1125" s="2">
        <f t="shared" si="208"/>
        <v>1107.05</v>
      </c>
      <c r="AO1125" s="2">
        <f t="shared" si="209"/>
        <v>51.721070000000005</v>
      </c>
      <c r="AP1125" s="2">
        <f t="shared" si="210"/>
        <v>185.41630000000001</v>
      </c>
      <c r="AR1125" s="40">
        <f t="shared" si="212"/>
        <v>-5.9679129544184528E-3</v>
      </c>
      <c r="AS1125" s="40">
        <f t="shared" si="213"/>
        <v>-4.4388245464258569E-3</v>
      </c>
      <c r="AU1125" s="42">
        <f t="shared" si="214"/>
        <v>2.3381113594573316E-6</v>
      </c>
    </row>
    <row r="1126" spans="2:47" x14ac:dyDescent="0.3">
      <c r="B1126" s="6">
        <f t="shared" si="205"/>
        <v>2015</v>
      </c>
      <c r="C1126" s="5">
        <v>42177</v>
      </c>
      <c r="D1126" s="10">
        <v>1098.9000000000001</v>
      </c>
      <c r="E1126" s="10">
        <f>VLOOKUP(C1126,데이터!$N:$P,2,0)</f>
        <v>52.126384999999992</v>
      </c>
      <c r="F1126" s="10">
        <f>VLOOKUP(C1126,데이터!$N:$P,3,0)</f>
        <v>186.36619999999999</v>
      </c>
      <c r="H1126" s="6">
        <f t="shared" si="211"/>
        <v>1.8007544485657774</v>
      </c>
      <c r="I1126" s="6">
        <f t="shared" si="206"/>
        <v>1.8272808385053563</v>
      </c>
      <c r="AM1126" s="1">
        <f t="shared" si="207"/>
        <v>42177</v>
      </c>
      <c r="AN1126" s="2">
        <f t="shared" si="208"/>
        <v>1098.9000000000001</v>
      </c>
      <c r="AO1126" s="2">
        <f t="shared" si="209"/>
        <v>52.126384999999992</v>
      </c>
      <c r="AP1126" s="2">
        <f t="shared" si="210"/>
        <v>186.36619999999999</v>
      </c>
      <c r="AR1126" s="40">
        <f t="shared" si="212"/>
        <v>7.8365548121874795E-3</v>
      </c>
      <c r="AS1126" s="40">
        <f t="shared" si="213"/>
        <v>5.1230663107826313E-3</v>
      </c>
      <c r="AU1126" s="42">
        <f t="shared" si="214"/>
        <v>7.3630198472563293E-6</v>
      </c>
    </row>
    <row r="1127" spans="2:47" x14ac:dyDescent="0.3">
      <c r="B1127" s="6">
        <f t="shared" si="205"/>
        <v>2015</v>
      </c>
      <c r="C1127" s="5">
        <v>42178</v>
      </c>
      <c r="D1127" s="10">
        <v>1104.7</v>
      </c>
      <c r="E1127" s="10">
        <f>VLOOKUP(C1127,데이터!$N:$P,2,0)</f>
        <v>52.192779999999999</v>
      </c>
      <c r="F1127" s="10">
        <f>VLOOKUP(C1127,데이터!$N:$P,3,0)</f>
        <v>186.49809999999999</v>
      </c>
      <c r="H1127" s="6">
        <f t="shared" si="211"/>
        <v>1.8030481255896595</v>
      </c>
      <c r="I1127" s="6">
        <f t="shared" si="206"/>
        <v>1.8285740898706726</v>
      </c>
      <c r="AM1127" s="1">
        <f t="shared" si="207"/>
        <v>42178</v>
      </c>
      <c r="AN1127" s="2">
        <f t="shared" si="208"/>
        <v>1104.7</v>
      </c>
      <c r="AO1127" s="2">
        <f t="shared" si="209"/>
        <v>52.192779999999999</v>
      </c>
      <c r="AP1127" s="2">
        <f t="shared" si="210"/>
        <v>186.49809999999999</v>
      </c>
      <c r="AR1127" s="40">
        <f t="shared" si="212"/>
        <v>1.2737311440262911E-3</v>
      </c>
      <c r="AS1127" s="40">
        <f t="shared" si="213"/>
        <v>7.0774636173287497E-4</v>
      </c>
      <c r="AU1127" s="42">
        <f t="shared" si="214"/>
        <v>3.2033877378772562E-7</v>
      </c>
    </row>
    <row r="1128" spans="2:47" x14ac:dyDescent="0.3">
      <c r="B1128" s="6">
        <f t="shared" si="205"/>
        <v>2015</v>
      </c>
      <c r="C1128" s="5">
        <v>42179</v>
      </c>
      <c r="D1128" s="10">
        <v>1108.45</v>
      </c>
      <c r="E1128" s="10">
        <f>VLOOKUP(C1128,데이터!$N:$P,2,0)</f>
        <v>51.775379999999998</v>
      </c>
      <c r="F1128" s="10">
        <f>VLOOKUP(C1128,데이터!$N:$P,3,0)</f>
        <v>185.14359999999999</v>
      </c>
      <c r="H1128" s="6">
        <f t="shared" si="211"/>
        <v>1.7886286543980285</v>
      </c>
      <c r="I1128" s="6">
        <f t="shared" si="206"/>
        <v>1.8152935062897684</v>
      </c>
      <c r="AM1128" s="1">
        <f t="shared" si="207"/>
        <v>42179</v>
      </c>
      <c r="AN1128" s="2">
        <f t="shared" si="208"/>
        <v>1108.45</v>
      </c>
      <c r="AO1128" s="2">
        <f t="shared" si="209"/>
        <v>51.775379999999998</v>
      </c>
      <c r="AP1128" s="2">
        <f t="shared" si="210"/>
        <v>185.14359999999999</v>
      </c>
      <c r="AR1128" s="40">
        <f t="shared" si="212"/>
        <v>-7.9972747188404858E-3</v>
      </c>
      <c r="AS1128" s="40">
        <f t="shared" si="213"/>
        <v>-7.2628085755297445E-3</v>
      </c>
      <c r="AU1128" s="42">
        <f t="shared" si="214"/>
        <v>5.3944051566975444E-7</v>
      </c>
    </row>
    <row r="1129" spans="2:47" x14ac:dyDescent="0.3">
      <c r="B1129" s="6">
        <f t="shared" si="205"/>
        <v>2015</v>
      </c>
      <c r="C1129" s="5">
        <v>42180</v>
      </c>
      <c r="D1129" s="10">
        <v>1110.1500000000001</v>
      </c>
      <c r="E1129" s="10">
        <f>VLOOKUP(C1129,데이터!$N:$P,2,0)</f>
        <v>51.741569999999996</v>
      </c>
      <c r="F1129" s="10">
        <f>VLOOKUP(C1129,데이터!$N:$P,3,0)</f>
        <v>184.58070000000001</v>
      </c>
      <c r="H1129" s="6">
        <f t="shared" si="211"/>
        <v>1.7874606565039484</v>
      </c>
      <c r="I1129" s="6">
        <f t="shared" si="206"/>
        <v>1.8097743918581031</v>
      </c>
      <c r="AM1129" s="1">
        <f t="shared" si="207"/>
        <v>42180</v>
      </c>
      <c r="AN1129" s="2">
        <f t="shared" si="208"/>
        <v>1110.1500000000001</v>
      </c>
      <c r="AO1129" s="2">
        <f t="shared" si="209"/>
        <v>51.741569999999996</v>
      </c>
      <c r="AP1129" s="2">
        <f t="shared" si="210"/>
        <v>184.58070000000001</v>
      </c>
      <c r="AR1129" s="40">
        <f t="shared" si="212"/>
        <v>-6.5301307300891231E-4</v>
      </c>
      <c r="AS1129" s="40">
        <f t="shared" si="213"/>
        <v>-3.0403427393654869E-3</v>
      </c>
      <c r="AU1129" s="42">
        <f t="shared" si="214"/>
        <v>5.6993429358661939E-6</v>
      </c>
    </row>
    <row r="1130" spans="2:47" x14ac:dyDescent="0.3">
      <c r="B1130" s="6">
        <f t="shared" si="205"/>
        <v>2015</v>
      </c>
      <c r="C1130" s="5">
        <v>42181</v>
      </c>
      <c r="D1130" s="10">
        <v>1116.45</v>
      </c>
      <c r="E1130" s="10">
        <f>VLOOKUP(C1130,데이터!$N:$P,2,0)</f>
        <v>51.315210000000008</v>
      </c>
      <c r="F1130" s="10">
        <f>VLOOKUP(C1130,데이터!$N:$P,3,0)</f>
        <v>184.5455</v>
      </c>
      <c r="H1130" s="6">
        <f t="shared" si="211"/>
        <v>1.7727316537793112</v>
      </c>
      <c r="I1130" s="6">
        <f t="shared" si="206"/>
        <v>1.8094292633663733</v>
      </c>
      <c r="AM1130" s="1">
        <f t="shared" si="207"/>
        <v>42181</v>
      </c>
      <c r="AN1130" s="2">
        <f t="shared" si="208"/>
        <v>1116.45</v>
      </c>
      <c r="AO1130" s="2">
        <f t="shared" si="209"/>
        <v>51.315210000000008</v>
      </c>
      <c r="AP1130" s="2">
        <f t="shared" si="210"/>
        <v>184.5455</v>
      </c>
      <c r="AR1130" s="40">
        <f t="shared" si="212"/>
        <v>-8.2401828935609878E-3</v>
      </c>
      <c r="AS1130" s="40">
        <f t="shared" si="213"/>
        <v>-1.90702494897943E-4</v>
      </c>
      <c r="AU1130" s="42">
        <f t="shared" si="214"/>
        <v>6.479413468846057E-5</v>
      </c>
    </row>
    <row r="1131" spans="2:47" x14ac:dyDescent="0.3">
      <c r="B1131" s="6">
        <f t="shared" si="205"/>
        <v>2015</v>
      </c>
      <c r="C1131" s="5">
        <v>42184</v>
      </c>
      <c r="D1131" s="10">
        <v>1125.25</v>
      </c>
      <c r="E1131" s="10">
        <f>VLOOKUP(C1131,데이터!$N:$P,2,0)</f>
        <v>50.001739999999998</v>
      </c>
      <c r="F1131" s="10">
        <f>VLOOKUP(C1131,데이터!$N:$P,3,0)</f>
        <v>180.6755</v>
      </c>
      <c r="H1131" s="6">
        <f t="shared" si="211"/>
        <v>1.7273566110719047</v>
      </c>
      <c r="I1131" s="6">
        <f t="shared" si="206"/>
        <v>1.7714847388495041</v>
      </c>
      <c r="AM1131" s="1">
        <f t="shared" si="207"/>
        <v>42184</v>
      </c>
      <c r="AN1131" s="2">
        <f t="shared" si="208"/>
        <v>1125.25</v>
      </c>
      <c r="AO1131" s="2">
        <f t="shared" si="209"/>
        <v>50.001739999999998</v>
      </c>
      <c r="AP1131" s="2">
        <f t="shared" si="210"/>
        <v>180.6755</v>
      </c>
      <c r="AR1131" s="40">
        <f t="shared" si="212"/>
        <v>-2.5596114680228488E-2</v>
      </c>
      <c r="AS1131" s="40">
        <f t="shared" si="213"/>
        <v>-2.0970438184621187E-2</v>
      </c>
      <c r="AU1131" s="42">
        <f t="shared" si="214"/>
        <v>2.1396883042013836E-5</v>
      </c>
    </row>
    <row r="1132" spans="2:47" x14ac:dyDescent="0.3">
      <c r="B1132" s="6">
        <f t="shared" si="205"/>
        <v>2015</v>
      </c>
      <c r="C1132" s="5">
        <v>42185</v>
      </c>
      <c r="D1132" s="10">
        <v>1115.4000000000001</v>
      </c>
      <c r="E1132" s="10">
        <f>VLOOKUP(C1132,데이터!$N:$P,2,0)</f>
        <v>50.271180000000001</v>
      </c>
      <c r="F1132" s="10">
        <f>VLOOKUP(C1132,데이터!$N:$P,3,0)</f>
        <v>181.05369999999999</v>
      </c>
      <c r="H1132" s="6">
        <f t="shared" si="211"/>
        <v>1.7366646664573218</v>
      </c>
      <c r="I1132" s="6">
        <f t="shared" si="206"/>
        <v>1.7751929091782586</v>
      </c>
      <c r="AM1132" s="1">
        <f t="shared" si="207"/>
        <v>42185</v>
      </c>
      <c r="AN1132" s="2">
        <f t="shared" si="208"/>
        <v>1115.4000000000001</v>
      </c>
      <c r="AO1132" s="2">
        <f t="shared" si="209"/>
        <v>50.271180000000001</v>
      </c>
      <c r="AP1132" s="2">
        <f t="shared" si="210"/>
        <v>181.05369999999999</v>
      </c>
      <c r="AR1132" s="40">
        <f t="shared" si="212"/>
        <v>5.3886124762858589E-3</v>
      </c>
      <c r="AS1132" s="40">
        <f t="shared" si="213"/>
        <v>2.0932555880570636E-3</v>
      </c>
      <c r="AU1132" s="42">
        <f t="shared" si="214"/>
        <v>1.085937702079697E-5</v>
      </c>
    </row>
    <row r="1133" spans="2:47" x14ac:dyDescent="0.3">
      <c r="B1133" s="6">
        <f t="shared" si="205"/>
        <v>2015</v>
      </c>
      <c r="C1133" s="5">
        <v>42186</v>
      </c>
      <c r="D1133" s="10">
        <v>1117.5999999999999</v>
      </c>
      <c r="E1133" s="10">
        <f>VLOOKUP(C1133,데이터!$N:$P,2,0)</f>
        <v>50.524369999999998</v>
      </c>
      <c r="F1133" s="10">
        <f>VLOOKUP(C1133,데이터!$N:$P,3,0)</f>
        <v>182.505</v>
      </c>
      <c r="H1133" s="6">
        <f t="shared" si="211"/>
        <v>1.7454113504798636</v>
      </c>
      <c r="I1133" s="6">
        <f t="shared" si="206"/>
        <v>1.7894225961114194</v>
      </c>
      <c r="AM1133" s="1">
        <f t="shared" si="207"/>
        <v>42186</v>
      </c>
      <c r="AN1133" s="2">
        <f t="shared" si="208"/>
        <v>1117.5999999999999</v>
      </c>
      <c r="AO1133" s="2">
        <f t="shared" si="209"/>
        <v>50.524369999999998</v>
      </c>
      <c r="AP1133" s="2">
        <f t="shared" si="210"/>
        <v>182.505</v>
      </c>
      <c r="AR1133" s="40">
        <f t="shared" si="212"/>
        <v>5.0364841247012571E-3</v>
      </c>
      <c r="AS1133" s="40">
        <f t="shared" si="213"/>
        <v>8.0158538599321982E-3</v>
      </c>
      <c r="AU1133" s="42">
        <f t="shared" si="214"/>
        <v>8.8766440192100883E-6</v>
      </c>
    </row>
    <row r="1134" spans="2:47" x14ac:dyDescent="0.3">
      <c r="B1134" s="6">
        <f t="shared" si="205"/>
        <v>2015</v>
      </c>
      <c r="C1134" s="5">
        <v>42187</v>
      </c>
      <c r="D1134" s="10">
        <v>1124.95</v>
      </c>
      <c r="E1134" s="10">
        <f>VLOOKUP(C1134,데이터!$N:$P,2,0)</f>
        <v>50.529065000000003</v>
      </c>
      <c r="F1134" s="10">
        <f>VLOOKUP(C1134,데이터!$N:$P,3,0)</f>
        <v>182.33789999999999</v>
      </c>
      <c r="H1134" s="6">
        <f t="shared" si="211"/>
        <v>1.745573543621322</v>
      </c>
      <c r="I1134" s="6">
        <f t="shared" si="206"/>
        <v>1.7877842162543731</v>
      </c>
      <c r="AM1134" s="1">
        <f t="shared" si="207"/>
        <v>42187</v>
      </c>
      <c r="AN1134" s="2">
        <f t="shared" si="208"/>
        <v>1124.95</v>
      </c>
      <c r="AO1134" s="2">
        <f t="shared" si="209"/>
        <v>50.529065000000003</v>
      </c>
      <c r="AP1134" s="2">
        <f t="shared" si="210"/>
        <v>182.33789999999999</v>
      </c>
      <c r="AR1134" s="40">
        <f t="shared" si="212"/>
        <v>9.2925453597958452E-5</v>
      </c>
      <c r="AS1134" s="40">
        <f t="shared" si="213"/>
        <v>-9.1559135366159339E-4</v>
      </c>
      <c r="AU1134" s="42">
        <f t="shared" si="214"/>
        <v>1.017106150525E-6</v>
      </c>
    </row>
    <row r="1135" spans="2:47" x14ac:dyDescent="0.3">
      <c r="B1135" s="6">
        <f t="shared" si="205"/>
        <v>2015</v>
      </c>
      <c r="C1135" s="5">
        <v>42191</v>
      </c>
      <c r="D1135" s="10">
        <v>1126.45</v>
      </c>
      <c r="E1135" s="10">
        <f>VLOOKUP(C1135,데이터!$N:$P,2,0)</f>
        <v>50.162635000000002</v>
      </c>
      <c r="F1135" s="10">
        <f>VLOOKUP(C1135,데이터!$N:$P,3,0)</f>
        <v>181.81890000000001</v>
      </c>
      <c r="H1135" s="6">
        <f t="shared" si="211"/>
        <v>1.7329148784829671</v>
      </c>
      <c r="I1135" s="6">
        <f t="shared" si="206"/>
        <v>1.7826955319587001</v>
      </c>
      <c r="AM1135" s="1">
        <f t="shared" si="207"/>
        <v>42191</v>
      </c>
      <c r="AN1135" s="2">
        <f t="shared" si="208"/>
        <v>1126.45</v>
      </c>
      <c r="AO1135" s="2">
        <f t="shared" si="209"/>
        <v>50.162635000000002</v>
      </c>
      <c r="AP1135" s="2">
        <f t="shared" si="210"/>
        <v>181.81890000000001</v>
      </c>
      <c r="AR1135" s="40">
        <f t="shared" si="212"/>
        <v>-7.2518658320711582E-3</v>
      </c>
      <c r="AS1135" s="40">
        <f t="shared" si="213"/>
        <v>-2.8463638113632728E-3</v>
      </c>
      <c r="AU1135" s="42">
        <f t="shared" si="214"/>
        <v>1.9408448054461261E-5</v>
      </c>
    </row>
    <row r="1136" spans="2:47" x14ac:dyDescent="0.3">
      <c r="B1136" s="6">
        <f t="shared" si="205"/>
        <v>2015</v>
      </c>
      <c r="C1136" s="5">
        <v>42192</v>
      </c>
      <c r="D1136" s="10">
        <v>1130.2</v>
      </c>
      <c r="E1136" s="10">
        <f>VLOOKUP(C1136,데이터!$N:$P,2,0)</f>
        <v>50.198885000000004</v>
      </c>
      <c r="F1136" s="10">
        <f>VLOOKUP(C1136,데이터!$N:$P,3,0)</f>
        <v>182.9623</v>
      </c>
      <c r="H1136" s="6">
        <f t="shared" si="211"/>
        <v>1.7341671684463036</v>
      </c>
      <c r="I1136" s="6">
        <f t="shared" si="206"/>
        <v>1.7939063250678959</v>
      </c>
      <c r="AM1136" s="1">
        <f t="shared" si="207"/>
        <v>42192</v>
      </c>
      <c r="AN1136" s="2">
        <f t="shared" si="208"/>
        <v>1130.2</v>
      </c>
      <c r="AO1136" s="2">
        <f t="shared" si="209"/>
        <v>50.198885000000004</v>
      </c>
      <c r="AP1136" s="2">
        <f t="shared" si="210"/>
        <v>182.9623</v>
      </c>
      <c r="AR1136" s="40">
        <f t="shared" si="212"/>
        <v>7.2264943817246241E-4</v>
      </c>
      <c r="AS1136" s="40">
        <f t="shared" si="213"/>
        <v>6.2886751597330814E-3</v>
      </c>
      <c r="AU1136" s="42">
        <f t="shared" si="214"/>
        <v>3.098064233307441E-5</v>
      </c>
    </row>
    <row r="1137" spans="2:47" x14ac:dyDescent="0.3">
      <c r="B1137" s="6">
        <f t="shared" si="205"/>
        <v>2015</v>
      </c>
      <c r="C1137" s="5">
        <v>42193</v>
      </c>
      <c r="D1137" s="10">
        <v>1136.7</v>
      </c>
      <c r="E1137" s="10">
        <f>VLOOKUP(C1137,데이터!$N:$P,2,0)</f>
        <v>49.220290000000006</v>
      </c>
      <c r="F1137" s="10">
        <f>VLOOKUP(C1137,데이터!$N:$P,3,0)</f>
        <v>179.89269999999999</v>
      </c>
      <c r="H1137" s="6">
        <f t="shared" si="211"/>
        <v>1.7003606940553742</v>
      </c>
      <c r="I1137" s="6">
        <f t="shared" si="206"/>
        <v>1.7638095518231978</v>
      </c>
      <c r="AM1137" s="1">
        <f t="shared" si="207"/>
        <v>42193</v>
      </c>
      <c r="AN1137" s="2">
        <f t="shared" si="208"/>
        <v>1136.7</v>
      </c>
      <c r="AO1137" s="2">
        <f t="shared" si="209"/>
        <v>49.220290000000006</v>
      </c>
      <c r="AP1137" s="2">
        <f t="shared" si="210"/>
        <v>179.89269999999999</v>
      </c>
      <c r="AR1137" s="40">
        <f t="shared" si="212"/>
        <v>-1.9494357294987719E-2</v>
      </c>
      <c r="AS1137" s="40">
        <f t="shared" si="213"/>
        <v>-1.6777226783878496E-2</v>
      </c>
      <c r="AU1137" s="42">
        <f t="shared" si="214"/>
        <v>7.3827982144006647E-6</v>
      </c>
    </row>
    <row r="1138" spans="2:47" x14ac:dyDescent="0.3">
      <c r="B1138" s="6">
        <f t="shared" si="205"/>
        <v>2015</v>
      </c>
      <c r="C1138" s="5">
        <v>42194</v>
      </c>
      <c r="D1138" s="10">
        <v>1133.8499999999999</v>
      </c>
      <c r="E1138" s="10">
        <f>VLOOKUP(C1138,데이터!$N:$P,2,0)</f>
        <v>49.265994999999997</v>
      </c>
      <c r="F1138" s="10">
        <f>VLOOKUP(C1138,데이터!$N:$P,3,0)</f>
        <v>180.2182</v>
      </c>
      <c r="H1138" s="6">
        <f t="shared" si="211"/>
        <v>1.7019396157870785</v>
      </c>
      <c r="I1138" s="6">
        <f t="shared" si="206"/>
        <v>1.7670010098930273</v>
      </c>
      <c r="AM1138" s="1">
        <f t="shared" si="207"/>
        <v>42194</v>
      </c>
      <c r="AN1138" s="2">
        <f t="shared" si="208"/>
        <v>1133.8499999999999</v>
      </c>
      <c r="AO1138" s="2">
        <f t="shared" si="209"/>
        <v>49.265994999999997</v>
      </c>
      <c r="AP1138" s="2">
        <f t="shared" si="210"/>
        <v>180.2182</v>
      </c>
      <c r="AR1138" s="40">
        <f t="shared" si="212"/>
        <v>9.2858046955823781E-4</v>
      </c>
      <c r="AS1138" s="40">
        <f t="shared" si="213"/>
        <v>1.8094119438976097E-3</v>
      </c>
      <c r="AU1138" s="42">
        <f t="shared" si="214"/>
        <v>7.7586408618687157E-7</v>
      </c>
    </row>
    <row r="1139" spans="2:47" x14ac:dyDescent="0.3">
      <c r="B1139" s="6">
        <f t="shared" si="205"/>
        <v>2015</v>
      </c>
      <c r="C1139" s="5">
        <v>42195</v>
      </c>
      <c r="D1139" s="10">
        <v>1129.55</v>
      </c>
      <c r="E1139" s="10">
        <f>VLOOKUP(C1139,데이터!$N:$P,2,0)</f>
        <v>49.983399999999996</v>
      </c>
      <c r="F1139" s="10">
        <f>VLOOKUP(C1139,데이터!$N:$P,3,0)</f>
        <v>182.48740000000001</v>
      </c>
      <c r="H1139" s="6">
        <f t="shared" si="211"/>
        <v>1.7267230387152814</v>
      </c>
      <c r="I1139" s="6">
        <f t="shared" si="206"/>
        <v>1.7892500318655544</v>
      </c>
      <c r="AM1139" s="1">
        <f t="shared" si="207"/>
        <v>42195</v>
      </c>
      <c r="AN1139" s="2">
        <f t="shared" si="208"/>
        <v>1129.55</v>
      </c>
      <c r="AO1139" s="2">
        <f t="shared" si="209"/>
        <v>49.983399999999996</v>
      </c>
      <c r="AP1139" s="2">
        <f t="shared" si="210"/>
        <v>182.48740000000001</v>
      </c>
      <c r="AR1139" s="40">
        <f t="shared" si="212"/>
        <v>1.4561869703433317E-2</v>
      </c>
      <c r="AS1139" s="40">
        <f t="shared" si="213"/>
        <v>1.2591403088034525E-2</v>
      </c>
      <c r="AU1139" s="42">
        <f t="shared" si="214"/>
        <v>3.8827386824011688E-6</v>
      </c>
    </row>
    <row r="1140" spans="2:47" x14ac:dyDescent="0.3">
      <c r="B1140" s="6">
        <f t="shared" si="205"/>
        <v>2015</v>
      </c>
      <c r="C1140" s="5">
        <v>42198</v>
      </c>
      <c r="D1140" s="10">
        <v>1130.5</v>
      </c>
      <c r="E1140" s="10">
        <f>VLOOKUP(C1140,데이터!$N:$P,2,0)</f>
        <v>50.621705000000006</v>
      </c>
      <c r="F1140" s="10">
        <f>VLOOKUP(C1140,데이터!$N:$P,3,0)</f>
        <v>184.50149999999999</v>
      </c>
      <c r="H1140" s="6">
        <f t="shared" si="211"/>
        <v>1.7487738785786595</v>
      </c>
      <c r="I1140" s="6">
        <f t="shared" si="206"/>
        <v>1.808997852751711</v>
      </c>
      <c r="AM1140" s="1">
        <f t="shared" si="207"/>
        <v>42198</v>
      </c>
      <c r="AN1140" s="2">
        <f t="shared" si="208"/>
        <v>1130.5</v>
      </c>
      <c r="AO1140" s="2">
        <f t="shared" si="209"/>
        <v>50.621705000000006</v>
      </c>
      <c r="AP1140" s="2">
        <f t="shared" si="210"/>
        <v>184.50149999999999</v>
      </c>
      <c r="AR1140" s="40">
        <f t="shared" si="212"/>
        <v>1.2770339752798066E-2</v>
      </c>
      <c r="AS1140" s="40">
        <f t="shared" si="213"/>
        <v>1.1036926385054491E-2</v>
      </c>
      <c r="AU1140" s="42">
        <f t="shared" si="214"/>
        <v>3.0047219034721215E-6</v>
      </c>
    </row>
    <row r="1141" spans="2:47" x14ac:dyDescent="0.3">
      <c r="B1141" s="6">
        <f t="shared" si="205"/>
        <v>2015</v>
      </c>
      <c r="C1141" s="5">
        <v>42199</v>
      </c>
      <c r="D1141" s="10">
        <v>1142.3</v>
      </c>
      <c r="E1141" s="10">
        <f>VLOOKUP(C1141,데이터!$N:$P,2,0)</f>
        <v>51.017965000000004</v>
      </c>
      <c r="F1141" s="10">
        <f>VLOOKUP(C1141,데이터!$N:$P,3,0)</f>
        <v>185.30189999999999</v>
      </c>
      <c r="H1141" s="6">
        <f t="shared" si="211"/>
        <v>1.7624630488096025</v>
      </c>
      <c r="I1141" s="6">
        <f t="shared" si="206"/>
        <v>1.8168456040238821</v>
      </c>
      <c r="AM1141" s="1">
        <f t="shared" si="207"/>
        <v>42199</v>
      </c>
      <c r="AN1141" s="2">
        <f t="shared" si="208"/>
        <v>1142.3</v>
      </c>
      <c r="AO1141" s="2">
        <f t="shared" si="209"/>
        <v>51.017965000000004</v>
      </c>
      <c r="AP1141" s="2">
        <f t="shared" si="210"/>
        <v>185.30189999999999</v>
      </c>
      <c r="AR1141" s="40">
        <f t="shared" si="212"/>
        <v>7.8278675125620367E-3</v>
      </c>
      <c r="AS1141" s="40">
        <f t="shared" si="213"/>
        <v>4.3381761123892915E-3</v>
      </c>
      <c r="AU1141" s="42">
        <f t="shared" si="214"/>
        <v>1.2177946068439615E-5</v>
      </c>
    </row>
    <row r="1142" spans="2:47" x14ac:dyDescent="0.3">
      <c r="B1142" s="6">
        <f t="shared" si="205"/>
        <v>2015</v>
      </c>
      <c r="C1142" s="5">
        <v>42200</v>
      </c>
      <c r="D1142" s="10">
        <v>1143.55</v>
      </c>
      <c r="E1142" s="10">
        <f>VLOOKUP(C1142,데이터!$N:$P,2,0)</f>
        <v>50.830015000000003</v>
      </c>
      <c r="F1142" s="10">
        <f>VLOOKUP(C1142,데이터!$N:$P,3,0)</f>
        <v>185.24039999999999</v>
      </c>
      <c r="H1142" s="6">
        <f t="shared" si="211"/>
        <v>1.7559701412617656</v>
      </c>
      <c r="I1142" s="6">
        <f t="shared" si="206"/>
        <v>1.816242609642025</v>
      </c>
      <c r="AM1142" s="1">
        <f t="shared" si="207"/>
        <v>42200</v>
      </c>
      <c r="AN1142" s="2">
        <f t="shared" si="208"/>
        <v>1143.55</v>
      </c>
      <c r="AO1142" s="2">
        <f t="shared" si="209"/>
        <v>50.830015000000003</v>
      </c>
      <c r="AP1142" s="2">
        <f t="shared" si="210"/>
        <v>185.24039999999999</v>
      </c>
      <c r="AR1142" s="40">
        <f t="shared" si="212"/>
        <v>-3.6839964118522417E-3</v>
      </c>
      <c r="AS1142" s="40">
        <f t="shared" si="213"/>
        <v>-3.3189082249018842E-4</v>
      </c>
      <c r="AU1142" s="42">
        <f t="shared" si="214"/>
        <v>1.1236611882232318E-5</v>
      </c>
    </row>
    <row r="1143" spans="2:47" x14ac:dyDescent="0.3">
      <c r="B1143" s="6">
        <f t="shared" si="205"/>
        <v>2015</v>
      </c>
      <c r="C1143" s="5">
        <v>42201</v>
      </c>
      <c r="D1143" s="10">
        <v>1149.25</v>
      </c>
      <c r="E1143" s="10">
        <f>VLOOKUP(C1143,데이터!$N:$P,2,0)</f>
        <v>51.349899999999998</v>
      </c>
      <c r="F1143" s="10">
        <f>VLOOKUP(C1143,데이터!$N:$P,3,0)</f>
        <v>186.7268</v>
      </c>
      <c r="H1143" s="6">
        <f t="shared" si="211"/>
        <v>1.7739300520918109</v>
      </c>
      <c r="I1143" s="6">
        <f t="shared" si="206"/>
        <v>1.830816444588246</v>
      </c>
      <c r="AM1143" s="1">
        <f t="shared" si="207"/>
        <v>42201</v>
      </c>
      <c r="AN1143" s="2">
        <f t="shared" si="208"/>
        <v>1149.25</v>
      </c>
      <c r="AO1143" s="2">
        <f t="shared" si="209"/>
        <v>51.349899999999998</v>
      </c>
      <c r="AP1143" s="2">
        <f t="shared" si="210"/>
        <v>186.7268</v>
      </c>
      <c r="AR1143" s="40">
        <f t="shared" si="212"/>
        <v>1.0227913566423164E-2</v>
      </c>
      <c r="AS1143" s="40">
        <f t="shared" si="213"/>
        <v>8.0241675142140867E-3</v>
      </c>
      <c r="AU1143" s="42">
        <f t="shared" si="214"/>
        <v>4.8564966626270915E-6</v>
      </c>
    </row>
    <row r="1144" spans="2:47" x14ac:dyDescent="0.3">
      <c r="B1144" s="6">
        <f t="shared" si="205"/>
        <v>2015</v>
      </c>
      <c r="C1144" s="5">
        <v>42202</v>
      </c>
      <c r="D1144" s="10">
        <v>1147.52</v>
      </c>
      <c r="E1144" s="10">
        <f>VLOOKUP(C1144,데이터!$N:$P,2,0)</f>
        <v>51.646110000000007</v>
      </c>
      <c r="F1144" s="10">
        <f>VLOOKUP(C1144,데이터!$N:$P,3,0)</f>
        <v>186.88509999999999</v>
      </c>
      <c r="H1144" s="6">
        <f t="shared" si="211"/>
        <v>1.7841629020239456</v>
      </c>
      <c r="I1144" s="6">
        <f t="shared" si="206"/>
        <v>1.8323685423223597</v>
      </c>
      <c r="AM1144" s="1">
        <f t="shared" si="207"/>
        <v>42202</v>
      </c>
      <c r="AN1144" s="2">
        <f t="shared" si="208"/>
        <v>1147.52</v>
      </c>
      <c r="AO1144" s="2">
        <f t="shared" si="209"/>
        <v>51.646110000000007</v>
      </c>
      <c r="AP1144" s="2">
        <f t="shared" si="210"/>
        <v>186.88509999999999</v>
      </c>
      <c r="AR1144" s="40">
        <f t="shared" si="212"/>
        <v>5.7684630349816857E-3</v>
      </c>
      <c r="AS1144" s="40">
        <f t="shared" si="213"/>
        <v>8.4776261361518834E-4</v>
      </c>
      <c r="AU1144" s="42">
        <f t="shared" si="214"/>
        <v>2.4213292636836425E-5</v>
      </c>
    </row>
    <row r="1145" spans="2:47" x14ac:dyDescent="0.3">
      <c r="B1145" s="6">
        <f t="shared" si="205"/>
        <v>2015</v>
      </c>
      <c r="C1145" s="5">
        <v>42205</v>
      </c>
      <c r="D1145" s="10">
        <v>1152.0999999999999</v>
      </c>
      <c r="E1145" s="10">
        <f>VLOOKUP(C1145,데이터!$N:$P,2,0)</f>
        <v>51.650964999999999</v>
      </c>
      <c r="F1145" s="10">
        <f>VLOOKUP(C1145,데이터!$N:$P,3,0)</f>
        <v>186.9819</v>
      </c>
      <c r="H1145" s="6">
        <f t="shared" si="211"/>
        <v>1.7843306225142075</v>
      </c>
      <c r="I1145" s="6">
        <f t="shared" si="206"/>
        <v>1.8333176456746163</v>
      </c>
      <c r="AM1145" s="1">
        <f t="shared" si="207"/>
        <v>42205</v>
      </c>
      <c r="AN1145" s="2">
        <f t="shared" si="208"/>
        <v>1152.0999999999999</v>
      </c>
      <c r="AO1145" s="2">
        <f t="shared" si="209"/>
        <v>51.650964999999999</v>
      </c>
      <c r="AP1145" s="2">
        <f t="shared" si="210"/>
        <v>186.9819</v>
      </c>
      <c r="AR1145" s="40">
        <f t="shared" si="212"/>
        <v>9.4005143852937678E-5</v>
      </c>
      <c r="AS1145" s="40">
        <f t="shared" si="213"/>
        <v>5.1796531665715406E-4</v>
      </c>
      <c r="AU1145" s="42">
        <f t="shared" si="214"/>
        <v>1.7974222812418101E-7</v>
      </c>
    </row>
    <row r="1146" spans="2:47" x14ac:dyDescent="0.3">
      <c r="B1146" s="6">
        <f t="shared" si="205"/>
        <v>2015</v>
      </c>
      <c r="C1146" s="5">
        <v>42206</v>
      </c>
      <c r="D1146" s="10">
        <v>1158.2</v>
      </c>
      <c r="E1146" s="10">
        <f>VLOOKUP(C1146,데이터!$N:$P,2,0)</f>
        <v>51.626784999999998</v>
      </c>
      <c r="F1146" s="10">
        <f>VLOOKUP(C1146,데이터!$N:$P,3,0)</f>
        <v>186.24299999999999</v>
      </c>
      <c r="H1146" s="6">
        <f t="shared" si="211"/>
        <v>1.7834953019262496</v>
      </c>
      <c r="I1146" s="6">
        <f t="shared" si="206"/>
        <v>1.8260728887843025</v>
      </c>
      <c r="AM1146" s="1">
        <f t="shared" si="207"/>
        <v>42206</v>
      </c>
      <c r="AN1146" s="2">
        <f t="shared" si="208"/>
        <v>1158.2</v>
      </c>
      <c r="AO1146" s="2">
        <f t="shared" si="209"/>
        <v>51.626784999999998</v>
      </c>
      <c r="AP1146" s="2">
        <f t="shared" si="210"/>
        <v>186.24299999999999</v>
      </c>
      <c r="AR1146" s="40">
        <f t="shared" si="212"/>
        <v>-4.681422699459592E-4</v>
      </c>
      <c r="AS1146" s="40">
        <f t="shared" si="213"/>
        <v>-3.9517193910212356E-3</v>
      </c>
      <c r="AU1146" s="42">
        <f t="shared" si="214"/>
        <v>1.213530955847911E-5</v>
      </c>
    </row>
    <row r="1147" spans="2:47" x14ac:dyDescent="0.3">
      <c r="B1147" s="6">
        <f t="shared" si="205"/>
        <v>2015</v>
      </c>
      <c r="C1147" s="5">
        <v>42207</v>
      </c>
      <c r="D1147" s="10">
        <v>1153.55</v>
      </c>
      <c r="E1147" s="10">
        <f>VLOOKUP(C1147,데이터!$N:$P,2,0)</f>
        <v>51.129310000000004</v>
      </c>
      <c r="F1147" s="10">
        <f>VLOOKUP(C1147,데이터!$N:$P,3,0)</f>
        <v>185.90880000000001</v>
      </c>
      <c r="H1147" s="6">
        <f t="shared" si="211"/>
        <v>1.7663095653880214</v>
      </c>
      <c r="I1147" s="6">
        <f t="shared" si="206"/>
        <v>1.8227961290702104</v>
      </c>
      <c r="AM1147" s="1">
        <f t="shared" si="207"/>
        <v>42207</v>
      </c>
      <c r="AN1147" s="2">
        <f t="shared" si="208"/>
        <v>1153.55</v>
      </c>
      <c r="AO1147" s="2">
        <f t="shared" si="209"/>
        <v>51.129310000000004</v>
      </c>
      <c r="AP1147" s="2">
        <f t="shared" si="210"/>
        <v>185.90880000000001</v>
      </c>
      <c r="AR1147" s="40">
        <f t="shared" si="212"/>
        <v>-9.6359864361105219E-3</v>
      </c>
      <c r="AS1147" s="40">
        <f t="shared" si="213"/>
        <v>-1.7944298577663442E-3</v>
      </c>
      <c r="AU1147" s="42">
        <f t="shared" si="214"/>
        <v>6.1490009571372851E-5</v>
      </c>
    </row>
    <row r="1148" spans="2:47" x14ac:dyDescent="0.3">
      <c r="B1148" s="6">
        <f t="shared" si="205"/>
        <v>2015</v>
      </c>
      <c r="C1148" s="5">
        <v>42208</v>
      </c>
      <c r="D1148" s="10">
        <v>1164.8</v>
      </c>
      <c r="E1148" s="10">
        <f>VLOOKUP(C1148,데이터!$N:$P,2,0)</f>
        <v>51.074465000000004</v>
      </c>
      <c r="F1148" s="10">
        <f>VLOOKUP(C1148,데이터!$N:$P,3,0)</f>
        <v>184.8622</v>
      </c>
      <c r="H1148" s="6">
        <f t="shared" si="211"/>
        <v>1.7644148938559061</v>
      </c>
      <c r="I1148" s="6">
        <f t="shared" si="206"/>
        <v>1.812534439313271</v>
      </c>
      <c r="AM1148" s="1">
        <f t="shared" si="207"/>
        <v>42208</v>
      </c>
      <c r="AN1148" s="2">
        <f t="shared" si="208"/>
        <v>1164.8</v>
      </c>
      <c r="AO1148" s="2">
        <f t="shared" si="209"/>
        <v>51.074465000000004</v>
      </c>
      <c r="AP1148" s="2">
        <f t="shared" si="210"/>
        <v>184.8622</v>
      </c>
      <c r="AR1148" s="40">
        <f t="shared" si="212"/>
        <v>-1.0726724064924475E-3</v>
      </c>
      <c r="AS1148" s="40">
        <f t="shared" si="213"/>
        <v>-5.6296420610536524E-3</v>
      </c>
      <c r="AU1148" s="42">
        <f t="shared" si="214"/>
        <v>2.0765972432591667E-5</v>
      </c>
    </row>
    <row r="1149" spans="2:47" x14ac:dyDescent="0.3">
      <c r="B1149" s="6">
        <f t="shared" si="205"/>
        <v>2015</v>
      </c>
      <c r="C1149" s="5">
        <v>42209</v>
      </c>
      <c r="D1149" s="10">
        <v>1167.8499999999999</v>
      </c>
      <c r="E1149" s="10">
        <f>VLOOKUP(C1149,데이터!$N:$P,2,0)</f>
        <v>50.489724999999993</v>
      </c>
      <c r="F1149" s="10">
        <f>VLOOKUP(C1149,데이터!$N:$P,3,0)</f>
        <v>182.94479999999999</v>
      </c>
      <c r="H1149" s="6">
        <f t="shared" si="211"/>
        <v>1.7442145067342139</v>
      </c>
      <c r="I1149" s="6">
        <f t="shared" si="206"/>
        <v>1.7937347413007012</v>
      </c>
      <c r="AM1149" s="1">
        <f t="shared" si="207"/>
        <v>42209</v>
      </c>
      <c r="AN1149" s="2">
        <f t="shared" si="208"/>
        <v>1167.8499999999999</v>
      </c>
      <c r="AO1149" s="2">
        <f t="shared" si="209"/>
        <v>50.489724999999993</v>
      </c>
      <c r="AP1149" s="2">
        <f t="shared" si="210"/>
        <v>182.94479999999999</v>
      </c>
      <c r="AR1149" s="40">
        <f t="shared" si="212"/>
        <v>-1.1448773863808714E-2</v>
      </c>
      <c r="AS1149" s="40">
        <f t="shared" si="213"/>
        <v>-1.0372050100020513E-2</v>
      </c>
      <c r="AU1149" s="42">
        <f t="shared" si="214"/>
        <v>1.1593340635062297E-6</v>
      </c>
    </row>
    <row r="1150" spans="2:47" x14ac:dyDescent="0.3">
      <c r="B1150" s="6">
        <f t="shared" si="205"/>
        <v>2015</v>
      </c>
      <c r="C1150" s="5">
        <v>42212</v>
      </c>
      <c r="D1150" s="10">
        <v>1167.05</v>
      </c>
      <c r="E1150" s="10">
        <f>VLOOKUP(C1150,데이터!$N:$P,2,0)</f>
        <v>50.057479999999998</v>
      </c>
      <c r="F1150" s="10">
        <f>VLOOKUP(C1150,데이터!$N:$P,3,0)</f>
        <v>181.88050000000001</v>
      </c>
      <c r="H1150" s="6">
        <f t="shared" si="211"/>
        <v>1.7292822012113909</v>
      </c>
      <c r="I1150" s="6">
        <f t="shared" si="206"/>
        <v>1.7832995068192277</v>
      </c>
      <c r="AM1150" s="1">
        <f t="shared" si="207"/>
        <v>42212</v>
      </c>
      <c r="AN1150" s="2">
        <f t="shared" si="208"/>
        <v>1167.05</v>
      </c>
      <c r="AO1150" s="2">
        <f t="shared" si="209"/>
        <v>50.057479999999998</v>
      </c>
      <c r="AP1150" s="2">
        <f t="shared" si="210"/>
        <v>181.88050000000001</v>
      </c>
      <c r="AR1150" s="40">
        <f t="shared" si="212"/>
        <v>-8.5610488074552293E-3</v>
      </c>
      <c r="AS1150" s="40">
        <f t="shared" si="213"/>
        <v>-5.8176018121312012E-3</v>
      </c>
      <c r="AU1150" s="42">
        <f t="shared" si="214"/>
        <v>7.5265014161524379E-6</v>
      </c>
    </row>
    <row r="1151" spans="2:47" x14ac:dyDescent="0.3">
      <c r="B1151" s="6">
        <f t="shared" si="205"/>
        <v>2015</v>
      </c>
      <c r="C1151" s="5">
        <v>42213</v>
      </c>
      <c r="D1151" s="10">
        <v>1164.75</v>
      </c>
      <c r="E1151" s="10">
        <f>VLOOKUP(C1151,데이터!$N:$P,2,0)</f>
        <v>50.772840000000002</v>
      </c>
      <c r="F1151" s="10">
        <f>VLOOKUP(C1151,데이터!$N:$P,3,0)</f>
        <v>184.11449999999999</v>
      </c>
      <c r="H1151" s="6">
        <f t="shared" si="211"/>
        <v>1.7539949777126966</v>
      </c>
      <c r="I1151" s="6">
        <f t="shared" si="206"/>
        <v>1.8052034003000248</v>
      </c>
      <c r="AM1151" s="1">
        <f t="shared" si="207"/>
        <v>42213</v>
      </c>
      <c r="AN1151" s="2">
        <f t="shared" si="208"/>
        <v>1164.75</v>
      </c>
      <c r="AO1151" s="2">
        <f t="shared" si="209"/>
        <v>50.772840000000002</v>
      </c>
      <c r="AP1151" s="2">
        <f t="shared" si="210"/>
        <v>184.11449999999999</v>
      </c>
      <c r="AR1151" s="40">
        <f t="shared" si="212"/>
        <v>1.4290771329279917E-2</v>
      </c>
      <c r="AS1151" s="40">
        <f t="shared" si="213"/>
        <v>1.2282790073702143E-2</v>
      </c>
      <c r="AU1151" s="42">
        <f t="shared" si="214"/>
        <v>4.0319887227516901E-6</v>
      </c>
    </row>
    <row r="1152" spans="2:47" x14ac:dyDescent="0.3">
      <c r="B1152" s="6">
        <f t="shared" si="205"/>
        <v>2015</v>
      </c>
      <c r="C1152" s="5">
        <v>42214</v>
      </c>
      <c r="D1152" s="10">
        <v>1158.6500000000001</v>
      </c>
      <c r="E1152" s="10">
        <f>VLOOKUP(C1152,데이터!$N:$P,2,0)</f>
        <v>50.956075000000006</v>
      </c>
      <c r="F1152" s="10">
        <f>VLOOKUP(C1152,데이터!$N:$P,3,0)</f>
        <v>185.3811</v>
      </c>
      <c r="H1152" s="6">
        <f t="shared" si="211"/>
        <v>1.7603250012004745</v>
      </c>
      <c r="I1152" s="6">
        <f t="shared" si="206"/>
        <v>1.8176221431302744</v>
      </c>
      <c r="AM1152" s="1">
        <f t="shared" si="207"/>
        <v>42214</v>
      </c>
      <c r="AN1152" s="2">
        <f t="shared" si="208"/>
        <v>1158.6500000000001</v>
      </c>
      <c r="AO1152" s="2">
        <f t="shared" si="209"/>
        <v>50.956075000000006</v>
      </c>
      <c r="AP1152" s="2">
        <f t="shared" si="210"/>
        <v>185.3811</v>
      </c>
      <c r="AR1152" s="40">
        <f t="shared" si="212"/>
        <v>3.6089176811855417E-3</v>
      </c>
      <c r="AS1152" s="40">
        <f t="shared" si="213"/>
        <v>6.8794147120405658E-3</v>
      </c>
      <c r="AU1152" s="42">
        <f t="shared" si="214"/>
        <v>1.0696150828831528E-5</v>
      </c>
    </row>
    <row r="1153" spans="2:47" x14ac:dyDescent="0.3">
      <c r="B1153" s="6">
        <f t="shared" si="205"/>
        <v>2015</v>
      </c>
      <c r="C1153" s="5">
        <v>42215</v>
      </c>
      <c r="D1153" s="10">
        <v>1168.2</v>
      </c>
      <c r="E1153" s="10">
        <f>VLOOKUP(C1153,데이터!$N:$P,2,0)</f>
        <v>51.064209999999996</v>
      </c>
      <c r="F1153" s="10">
        <f>VLOOKUP(C1153,데이터!$N:$P,3,0)</f>
        <v>185.42509999999999</v>
      </c>
      <c r="H1153" s="6">
        <f t="shared" si="211"/>
        <v>1.7640606253435189</v>
      </c>
      <c r="I1153" s="6">
        <f t="shared" si="206"/>
        <v>1.8180535537449365</v>
      </c>
      <c r="AM1153" s="1">
        <f t="shared" si="207"/>
        <v>42215</v>
      </c>
      <c r="AN1153" s="2">
        <f t="shared" si="208"/>
        <v>1168.2</v>
      </c>
      <c r="AO1153" s="2">
        <f t="shared" si="209"/>
        <v>51.064209999999996</v>
      </c>
      <c r="AP1153" s="2">
        <f t="shared" si="210"/>
        <v>185.42509999999999</v>
      </c>
      <c r="AR1153" s="40">
        <f t="shared" si="212"/>
        <v>2.1221218471003667E-3</v>
      </c>
      <c r="AS1153" s="40">
        <f t="shared" si="213"/>
        <v>2.3734889910564938E-4</v>
      </c>
      <c r="AU1153" s="42">
        <f t="shared" si="214"/>
        <v>3.5523690654926974E-6</v>
      </c>
    </row>
    <row r="1154" spans="2:47" x14ac:dyDescent="0.3">
      <c r="B1154" s="6">
        <f t="shared" ref="B1154:B1217" si="215">YEAR(C1154)</f>
        <v>2015</v>
      </c>
      <c r="C1154" s="5">
        <v>42216</v>
      </c>
      <c r="D1154" s="10">
        <v>1170.2</v>
      </c>
      <c r="E1154" s="10">
        <f>VLOOKUP(C1154,데이터!$N:$P,2,0)</f>
        <v>50.852664999999995</v>
      </c>
      <c r="F1154" s="10">
        <f>VLOOKUP(C1154,데이터!$N:$P,3,0)</f>
        <v>185.14359999999999</v>
      </c>
      <c r="H1154" s="6">
        <f t="shared" si="211"/>
        <v>1.7567526065767878</v>
      </c>
      <c r="I1154" s="6">
        <f t="shared" si="206"/>
        <v>1.815293506289769</v>
      </c>
      <c r="AM1154" s="1">
        <f t="shared" si="207"/>
        <v>42216</v>
      </c>
      <c r="AN1154" s="2">
        <f t="shared" si="208"/>
        <v>1170.2</v>
      </c>
      <c r="AO1154" s="2">
        <f t="shared" si="209"/>
        <v>50.852664999999995</v>
      </c>
      <c r="AP1154" s="2">
        <f t="shared" si="210"/>
        <v>185.14359999999999</v>
      </c>
      <c r="AR1154" s="40">
        <f t="shared" si="212"/>
        <v>-4.1427254039571038E-3</v>
      </c>
      <c r="AS1154" s="40">
        <f t="shared" si="213"/>
        <v>-1.5181331977169865E-3</v>
      </c>
      <c r="AU1154" s="42">
        <f t="shared" si="214"/>
        <v>6.8884842490563659E-6</v>
      </c>
    </row>
    <row r="1155" spans="2:47" x14ac:dyDescent="0.3">
      <c r="B1155" s="6">
        <f t="shared" si="215"/>
        <v>2015</v>
      </c>
      <c r="C1155" s="5">
        <v>42219</v>
      </c>
      <c r="D1155" s="10">
        <v>1165.9000000000001</v>
      </c>
      <c r="E1155" s="10">
        <f>VLOOKUP(C1155,데이터!$N:$P,2,0)</f>
        <v>50.623275</v>
      </c>
      <c r="F1155" s="10">
        <f>VLOOKUP(C1155,데이터!$N:$P,3,0)</f>
        <v>184.51910000000001</v>
      </c>
      <c r="H1155" s="6">
        <f t="shared" si="211"/>
        <v>1.748828115688795</v>
      </c>
      <c r="I1155" s="6">
        <f t="shared" ref="I1155:I1218" si="216">I1154*(F1155/F1154)</f>
        <v>1.8091704169975769</v>
      </c>
      <c r="AM1155" s="1">
        <f t="shared" ref="AM1155:AM1218" si="217">C1155</f>
        <v>42219</v>
      </c>
      <c r="AN1155" s="2">
        <f t="shared" ref="AN1155:AN1218" si="218">D1155</f>
        <v>1165.9000000000001</v>
      </c>
      <c r="AO1155" s="2">
        <f t="shared" ref="AO1155:AO1218" si="219">E1155</f>
        <v>50.623275</v>
      </c>
      <c r="AP1155" s="2">
        <f t="shared" ref="AP1155:AP1218" si="220">F1155</f>
        <v>184.51910000000001</v>
      </c>
      <c r="AR1155" s="40">
        <f t="shared" si="212"/>
        <v>-4.510874700470402E-3</v>
      </c>
      <c r="AS1155" s="40">
        <f t="shared" si="213"/>
        <v>-3.3730574537816915E-3</v>
      </c>
      <c r="AU1155" s="42">
        <f t="shared" si="214"/>
        <v>1.2946280868622777E-6</v>
      </c>
    </row>
    <row r="1156" spans="2:47" x14ac:dyDescent="0.3">
      <c r="B1156" s="6">
        <f t="shared" si="215"/>
        <v>2015</v>
      </c>
      <c r="C1156" s="5">
        <v>42220</v>
      </c>
      <c r="D1156" s="10">
        <v>1165.4000000000001</v>
      </c>
      <c r="E1156" s="10">
        <f>VLOOKUP(C1156,데이터!$N:$P,2,0)</f>
        <v>50.510590000000001</v>
      </c>
      <c r="F1156" s="10">
        <f>VLOOKUP(C1156,데이터!$N:$P,3,0)</f>
        <v>184.1585</v>
      </c>
      <c r="H1156" s="6">
        <f t="shared" ref="H1156:H1219" si="221">H1155*(E1156/E1155)</f>
        <v>1.7449353075641449</v>
      </c>
      <c r="I1156" s="6">
        <f t="shared" si="216"/>
        <v>1.8056348109146871</v>
      </c>
      <c r="AM1156" s="1">
        <f t="shared" si="217"/>
        <v>42220</v>
      </c>
      <c r="AN1156" s="2">
        <f t="shared" si="218"/>
        <v>1165.4000000000001</v>
      </c>
      <c r="AO1156" s="2">
        <f t="shared" si="219"/>
        <v>50.510590000000001</v>
      </c>
      <c r="AP1156" s="2">
        <f t="shared" si="220"/>
        <v>184.1585</v>
      </c>
      <c r="AR1156" s="40">
        <f t="shared" ref="AR1156:AR1219" si="222">AO1156/AO1155-1</f>
        <v>-2.2259523904765155E-3</v>
      </c>
      <c r="AS1156" s="40">
        <f t="shared" ref="AS1156:AS1219" si="223">AP1156/AP1155-1</f>
        <v>-1.9542692328328171E-3</v>
      </c>
      <c r="AU1156" s="42">
        <f t="shared" ref="AU1156:AU1219" si="224">(AR1156-AS1156)^2</f>
        <v>7.3811738147250698E-8</v>
      </c>
    </row>
    <row r="1157" spans="2:47" x14ac:dyDescent="0.3">
      <c r="B1157" s="6">
        <f t="shared" si="215"/>
        <v>2015</v>
      </c>
      <c r="C1157" s="5">
        <v>42221</v>
      </c>
      <c r="D1157" s="10">
        <v>1173.55</v>
      </c>
      <c r="E1157" s="10">
        <f>VLOOKUP(C1157,데이터!$N:$P,2,0)</f>
        <v>50.931815000000007</v>
      </c>
      <c r="F1157" s="10">
        <f>VLOOKUP(C1157,데이터!$N:$P,3,0)</f>
        <v>184.7654</v>
      </c>
      <c r="H1157" s="6">
        <f t="shared" si="221"/>
        <v>1.7594869169381142</v>
      </c>
      <c r="I1157" s="6">
        <f t="shared" si="216"/>
        <v>1.8115853359610148</v>
      </c>
      <c r="AM1157" s="1">
        <f t="shared" si="217"/>
        <v>42221</v>
      </c>
      <c r="AN1157" s="2">
        <f t="shared" si="218"/>
        <v>1173.55</v>
      </c>
      <c r="AO1157" s="2">
        <f t="shared" si="219"/>
        <v>50.931815000000007</v>
      </c>
      <c r="AP1157" s="2">
        <f t="shared" si="220"/>
        <v>184.7654</v>
      </c>
      <c r="AR1157" s="40">
        <f t="shared" si="222"/>
        <v>8.3393403244746978E-3</v>
      </c>
      <c r="AS1157" s="40">
        <f t="shared" si="223"/>
        <v>3.2955307520423638E-3</v>
      </c>
      <c r="AU1157" s="42">
        <f t="shared" si="224"/>
        <v>2.5440015002960043E-5</v>
      </c>
    </row>
    <row r="1158" spans="2:47" x14ac:dyDescent="0.3">
      <c r="B1158" s="6">
        <f t="shared" si="215"/>
        <v>2015</v>
      </c>
      <c r="C1158" s="5">
        <v>42222</v>
      </c>
      <c r="D1158" s="10">
        <v>1166.0999999999999</v>
      </c>
      <c r="E1158" s="10">
        <f>VLOOKUP(C1158,데이터!$N:$P,2,0)</f>
        <v>50.277085</v>
      </c>
      <c r="F1158" s="10">
        <f>VLOOKUP(C1158,데이터!$N:$P,3,0)</f>
        <v>183.2526</v>
      </c>
      <c r="H1158" s="6">
        <f t="shared" si="221"/>
        <v>1.7368686601741072</v>
      </c>
      <c r="I1158" s="6">
        <f t="shared" si="216"/>
        <v>1.7967526546459969</v>
      </c>
      <c r="AM1158" s="1">
        <f t="shared" si="217"/>
        <v>42222</v>
      </c>
      <c r="AN1158" s="2">
        <f t="shared" si="218"/>
        <v>1166.0999999999999</v>
      </c>
      <c r="AO1158" s="2">
        <f t="shared" si="219"/>
        <v>50.277085</v>
      </c>
      <c r="AP1158" s="2">
        <f t="shared" si="220"/>
        <v>183.2526</v>
      </c>
      <c r="AR1158" s="40">
        <f t="shared" si="222"/>
        <v>-1.2855029807989471E-2</v>
      </c>
      <c r="AS1158" s="40">
        <f t="shared" si="223"/>
        <v>-8.1876801608958827E-3</v>
      </c>
      <c r="AU1158" s="42">
        <f t="shared" si="224"/>
        <v>2.1784152728224643E-5</v>
      </c>
    </row>
    <row r="1159" spans="2:47" x14ac:dyDescent="0.3">
      <c r="B1159" s="6">
        <f t="shared" si="215"/>
        <v>2015</v>
      </c>
      <c r="C1159" s="5">
        <v>42223</v>
      </c>
      <c r="D1159" s="10">
        <v>1167.4000000000001</v>
      </c>
      <c r="E1159" s="10">
        <f>VLOOKUP(C1159,데이터!$N:$P,2,0)</f>
        <v>50.183495000000001</v>
      </c>
      <c r="F1159" s="10">
        <f>VLOOKUP(C1159,데이터!$N:$P,3,0)</f>
        <v>182.9008</v>
      </c>
      <c r="H1159" s="6">
        <f t="shared" si="221"/>
        <v>1.7336355065832478</v>
      </c>
      <c r="I1159" s="6">
        <f t="shared" si="216"/>
        <v>1.7933033306860395</v>
      </c>
      <c r="AM1159" s="1">
        <f t="shared" si="217"/>
        <v>42223</v>
      </c>
      <c r="AN1159" s="2">
        <f t="shared" si="218"/>
        <v>1167.4000000000001</v>
      </c>
      <c r="AO1159" s="2">
        <f t="shared" si="219"/>
        <v>50.183495000000001</v>
      </c>
      <c r="AP1159" s="2">
        <f t="shared" si="220"/>
        <v>182.9008</v>
      </c>
      <c r="AR1159" s="40">
        <f t="shared" si="222"/>
        <v>-1.8614842129371922E-3</v>
      </c>
      <c r="AS1159" s="40">
        <f t="shared" si="223"/>
        <v>-1.919754480973257E-3</v>
      </c>
      <c r="AU1159" s="42">
        <f t="shared" si="224"/>
        <v>3.395424136994826E-9</v>
      </c>
    </row>
    <row r="1160" spans="2:47" x14ac:dyDescent="0.3">
      <c r="B1160" s="6">
        <f t="shared" si="215"/>
        <v>2015</v>
      </c>
      <c r="C1160" s="5">
        <v>42226</v>
      </c>
      <c r="D1160" s="10">
        <v>1163.0999999999999</v>
      </c>
      <c r="E1160" s="10">
        <f>VLOOKUP(C1160,데이터!$N:$P,2,0)</f>
        <v>50.921209999999995</v>
      </c>
      <c r="F1160" s="10">
        <f>VLOOKUP(C1160,데이터!$N:$P,3,0)</f>
        <v>185.20519999999999</v>
      </c>
      <c r="H1160" s="6">
        <f t="shared" si="221"/>
        <v>1.7591205573502193</v>
      </c>
      <c r="I1160" s="6">
        <f t="shared" si="216"/>
        <v>1.8158974811502961</v>
      </c>
      <c r="AM1160" s="1">
        <f t="shared" si="217"/>
        <v>42226</v>
      </c>
      <c r="AN1160" s="2">
        <f t="shared" si="218"/>
        <v>1163.0999999999999</v>
      </c>
      <c r="AO1160" s="2">
        <f t="shared" si="219"/>
        <v>50.921209999999995</v>
      </c>
      <c r="AP1160" s="2">
        <f t="shared" si="220"/>
        <v>185.20519999999999</v>
      </c>
      <c r="AR1160" s="40">
        <f t="shared" si="222"/>
        <v>1.4700351181200055E-2</v>
      </c>
      <c r="AS1160" s="40">
        <f t="shared" si="223"/>
        <v>1.2599179445907271E-2</v>
      </c>
      <c r="AU1160" s="42">
        <f t="shared" si="224"/>
        <v>4.4149226611932885E-6</v>
      </c>
    </row>
    <row r="1161" spans="2:47" x14ac:dyDescent="0.3">
      <c r="B1161" s="6">
        <f t="shared" si="215"/>
        <v>2015</v>
      </c>
      <c r="C1161" s="5">
        <v>42227</v>
      </c>
      <c r="D1161" s="10">
        <v>1178.9000000000001</v>
      </c>
      <c r="E1161" s="10">
        <f>VLOOKUP(C1161,데이터!$N:$P,2,0)</f>
        <v>50.358239999999995</v>
      </c>
      <c r="F1161" s="10">
        <f>VLOOKUP(C1161,데이터!$N:$P,3,0)</f>
        <v>183.53399999999999</v>
      </c>
      <c r="H1161" s="6">
        <f t="shared" si="221"/>
        <v>1.7396722351251299</v>
      </c>
      <c r="I1161" s="6">
        <f t="shared" si="216"/>
        <v>1.7995117216224945</v>
      </c>
      <c r="AM1161" s="1">
        <f t="shared" si="217"/>
        <v>42227</v>
      </c>
      <c r="AN1161" s="2">
        <f t="shared" si="218"/>
        <v>1178.9000000000001</v>
      </c>
      <c r="AO1161" s="2">
        <f t="shared" si="219"/>
        <v>50.358239999999995</v>
      </c>
      <c r="AP1161" s="2">
        <f t="shared" si="220"/>
        <v>183.53399999999999</v>
      </c>
      <c r="AR1161" s="40">
        <f t="shared" si="222"/>
        <v>-1.1055707435074669E-2</v>
      </c>
      <c r="AS1161" s="40">
        <f t="shared" si="223"/>
        <v>-9.0235047396077794E-3</v>
      </c>
      <c r="AU1161" s="42">
        <f t="shared" si="224"/>
        <v>4.1298477954628905E-6</v>
      </c>
    </row>
    <row r="1162" spans="2:47" x14ac:dyDescent="0.3">
      <c r="B1162" s="6">
        <f t="shared" si="215"/>
        <v>2015</v>
      </c>
      <c r="C1162" s="5">
        <v>42228</v>
      </c>
      <c r="D1162" s="10">
        <v>1190.45</v>
      </c>
      <c r="E1162" s="10">
        <f>VLOOKUP(C1162,데이터!$N:$P,2,0)</f>
        <v>50.411059999999999</v>
      </c>
      <c r="F1162" s="10">
        <f>VLOOKUP(C1162,데이터!$N:$P,3,0)</f>
        <v>183.75389999999999</v>
      </c>
      <c r="H1162" s="6">
        <f t="shared" si="221"/>
        <v>1.7414969511489486</v>
      </c>
      <c r="I1162" s="6">
        <f t="shared" si="216"/>
        <v>1.8016677942171353</v>
      </c>
      <c r="AM1162" s="1">
        <f t="shared" si="217"/>
        <v>42228</v>
      </c>
      <c r="AN1162" s="2">
        <f t="shared" si="218"/>
        <v>1190.45</v>
      </c>
      <c r="AO1162" s="2">
        <f t="shared" si="219"/>
        <v>50.411059999999999</v>
      </c>
      <c r="AP1162" s="2">
        <f t="shared" si="220"/>
        <v>183.75389999999999</v>
      </c>
      <c r="AR1162" s="40">
        <f t="shared" si="222"/>
        <v>1.0488849491165908E-3</v>
      </c>
      <c r="AS1162" s="40">
        <f t="shared" si="223"/>
        <v>1.1981431233449857E-3</v>
      </c>
      <c r="AU1162" s="42">
        <f t="shared" si="224"/>
        <v>2.2278002573993898E-8</v>
      </c>
    </row>
    <row r="1163" spans="2:47" x14ac:dyDescent="0.3">
      <c r="B1163" s="6">
        <f t="shared" si="215"/>
        <v>2015</v>
      </c>
      <c r="C1163" s="5">
        <v>42229</v>
      </c>
      <c r="D1163" s="10">
        <v>1173.8</v>
      </c>
      <c r="E1163" s="10">
        <f>VLOOKUP(C1163,데이터!$N:$P,2,0)</f>
        <v>50.231870000000001</v>
      </c>
      <c r="F1163" s="10">
        <f>VLOOKUP(C1163,데이터!$N:$P,3,0)</f>
        <v>183.52529999999999</v>
      </c>
      <c r="H1163" s="6">
        <f t="shared" si="221"/>
        <v>1.7353066659481142</v>
      </c>
      <c r="I1163" s="6">
        <f t="shared" si="216"/>
        <v>1.7994264199782319</v>
      </c>
      <c r="AM1163" s="1">
        <f t="shared" si="217"/>
        <v>42229</v>
      </c>
      <c r="AN1163" s="2">
        <f t="shared" si="218"/>
        <v>1173.8</v>
      </c>
      <c r="AO1163" s="2">
        <f t="shared" si="219"/>
        <v>50.231870000000001</v>
      </c>
      <c r="AP1163" s="2">
        <f t="shared" si="220"/>
        <v>183.52529999999999</v>
      </c>
      <c r="AR1163" s="40">
        <f t="shared" si="222"/>
        <v>-3.554577110657875E-3</v>
      </c>
      <c r="AS1163" s="40">
        <f t="shared" si="223"/>
        <v>-1.2440552282155792E-3</v>
      </c>
      <c r="AU1163" s="42">
        <f t="shared" si="224"/>
        <v>5.3385113692446899E-6</v>
      </c>
    </row>
    <row r="1164" spans="2:47" x14ac:dyDescent="0.3">
      <c r="B1164" s="6">
        <f t="shared" si="215"/>
        <v>2015</v>
      </c>
      <c r="C1164" s="5">
        <v>42230</v>
      </c>
      <c r="D1164" s="10">
        <v>1174.2</v>
      </c>
      <c r="E1164" s="10">
        <f>VLOOKUP(C1164,데이터!$N:$P,2,0)</f>
        <v>50.29533</v>
      </c>
      <c r="F1164" s="10">
        <f>VLOOKUP(C1164,데이터!$N:$P,3,0)</f>
        <v>184.19370000000001</v>
      </c>
      <c r="H1164" s="6">
        <f t="shared" si="221"/>
        <v>1.7374989506673786</v>
      </c>
      <c r="I1164" s="6">
        <f t="shared" si="216"/>
        <v>1.8059799394064169</v>
      </c>
      <c r="AM1164" s="1">
        <f t="shared" si="217"/>
        <v>42230</v>
      </c>
      <c r="AN1164" s="2">
        <f t="shared" si="218"/>
        <v>1174.2</v>
      </c>
      <c r="AO1164" s="2">
        <f t="shared" si="219"/>
        <v>50.29533</v>
      </c>
      <c r="AP1164" s="2">
        <f t="shared" si="220"/>
        <v>184.19370000000001</v>
      </c>
      <c r="AR1164" s="40">
        <f t="shared" si="222"/>
        <v>1.2633413806812932E-3</v>
      </c>
      <c r="AS1164" s="40">
        <f t="shared" si="223"/>
        <v>3.6420046718355081E-3</v>
      </c>
      <c r="AU1164" s="42">
        <f t="shared" si="224"/>
        <v>5.6580390526846013E-6</v>
      </c>
    </row>
    <row r="1165" spans="2:47" x14ac:dyDescent="0.3">
      <c r="B1165" s="6">
        <f t="shared" si="215"/>
        <v>2015</v>
      </c>
      <c r="C1165" s="5">
        <v>42233</v>
      </c>
      <c r="D1165" s="10">
        <v>1182.95</v>
      </c>
      <c r="E1165" s="10">
        <f>VLOOKUP(C1165,데이터!$N:$P,2,0)</f>
        <v>50.660445000000003</v>
      </c>
      <c r="F1165" s="10">
        <f>VLOOKUP(C1165,데이터!$N:$P,3,0)</f>
        <v>185.22280000000001</v>
      </c>
      <c r="H1165" s="6">
        <f t="shared" si="221"/>
        <v>1.750112187907753</v>
      </c>
      <c r="I1165" s="6">
        <f t="shared" si="216"/>
        <v>1.8160700453961609</v>
      </c>
      <c r="AM1165" s="1">
        <f t="shared" si="217"/>
        <v>42233</v>
      </c>
      <c r="AN1165" s="2">
        <f t="shared" si="218"/>
        <v>1182.95</v>
      </c>
      <c r="AO1165" s="2">
        <f t="shared" si="219"/>
        <v>50.660445000000003</v>
      </c>
      <c r="AP1165" s="2">
        <f t="shared" si="220"/>
        <v>185.22280000000001</v>
      </c>
      <c r="AR1165" s="40">
        <f t="shared" si="222"/>
        <v>7.2594215009624818E-3</v>
      </c>
      <c r="AS1165" s="40">
        <f t="shared" si="223"/>
        <v>5.5870531945445556E-3</v>
      </c>
      <c r="AU1165" s="42">
        <f t="shared" si="224"/>
        <v>2.7968157523111627E-6</v>
      </c>
    </row>
    <row r="1166" spans="2:47" x14ac:dyDescent="0.3">
      <c r="B1166" s="6">
        <f t="shared" si="215"/>
        <v>2015</v>
      </c>
      <c r="C1166" s="5">
        <v>42234</v>
      </c>
      <c r="D1166" s="10">
        <v>1185.0999999999999</v>
      </c>
      <c r="E1166" s="10">
        <f>VLOOKUP(C1166,데이터!$N:$P,2,0)</f>
        <v>50.282700000000006</v>
      </c>
      <c r="F1166" s="10">
        <f>VLOOKUP(C1166,데이터!$N:$P,3,0)</f>
        <v>184.68620000000001</v>
      </c>
      <c r="H1166" s="6">
        <f t="shared" si="221"/>
        <v>1.7370626355711873</v>
      </c>
      <c r="I1166" s="6">
        <f t="shared" si="216"/>
        <v>1.8108087968546229</v>
      </c>
      <c r="AM1166" s="1">
        <f t="shared" si="217"/>
        <v>42234</v>
      </c>
      <c r="AN1166" s="2">
        <f t="shared" si="218"/>
        <v>1185.0999999999999</v>
      </c>
      <c r="AO1166" s="2">
        <f t="shared" si="219"/>
        <v>50.282700000000006</v>
      </c>
      <c r="AP1166" s="2">
        <f t="shared" si="220"/>
        <v>184.68620000000001</v>
      </c>
      <c r="AR1166" s="40">
        <f t="shared" si="222"/>
        <v>-7.4564090386493032E-3</v>
      </c>
      <c r="AS1166" s="40">
        <f t="shared" si="223"/>
        <v>-2.8970515508889294E-3</v>
      </c>
      <c r="AU1166" s="42">
        <f t="shared" si="224"/>
        <v>2.0787740701196588E-5</v>
      </c>
    </row>
    <row r="1167" spans="2:47" x14ac:dyDescent="0.3">
      <c r="B1167" s="6">
        <f t="shared" si="215"/>
        <v>2015</v>
      </c>
      <c r="C1167" s="5">
        <v>42235</v>
      </c>
      <c r="D1167" s="10">
        <v>1185.25</v>
      </c>
      <c r="E1167" s="10">
        <f>VLOOKUP(C1167,데이터!$N:$P,2,0)</f>
        <v>49.854035000000003</v>
      </c>
      <c r="F1167" s="10">
        <f>VLOOKUP(C1167,데이터!$N:$P,3,0)</f>
        <v>183.22620000000001</v>
      </c>
      <c r="H1167" s="6">
        <f t="shared" si="221"/>
        <v>1.7222540044778465</v>
      </c>
      <c r="I1167" s="6">
        <f t="shared" si="216"/>
        <v>1.7964938082771993</v>
      </c>
      <c r="AM1167" s="1">
        <f t="shared" si="217"/>
        <v>42235</v>
      </c>
      <c r="AN1167" s="2">
        <f t="shared" si="218"/>
        <v>1185.25</v>
      </c>
      <c r="AO1167" s="2">
        <f t="shared" si="219"/>
        <v>49.854035000000003</v>
      </c>
      <c r="AP1167" s="2">
        <f t="shared" si="220"/>
        <v>183.22620000000001</v>
      </c>
      <c r="AR1167" s="40">
        <f t="shared" si="222"/>
        <v>-8.525099089746635E-3</v>
      </c>
      <c r="AS1167" s="40">
        <f t="shared" si="223"/>
        <v>-7.9053009916280059E-3</v>
      </c>
      <c r="AU1167" s="42">
        <f t="shared" si="224"/>
        <v>3.8414968243146976E-7</v>
      </c>
    </row>
    <row r="1168" spans="2:47" x14ac:dyDescent="0.3">
      <c r="B1168" s="6">
        <f t="shared" si="215"/>
        <v>2015</v>
      </c>
      <c r="C1168" s="5">
        <v>42236</v>
      </c>
      <c r="D1168" s="10">
        <v>1185.1500000000001</v>
      </c>
      <c r="E1168" s="10">
        <f>VLOOKUP(C1168,데이터!$N:$P,2,0)</f>
        <v>48.389669999999995</v>
      </c>
      <c r="F1168" s="10">
        <f>VLOOKUP(C1168,데이터!$N:$P,3,0)</f>
        <v>179.40020000000001</v>
      </c>
      <c r="H1168" s="6">
        <f t="shared" si="221"/>
        <v>1.6716661536596085</v>
      </c>
      <c r="I1168" s="6">
        <f t="shared" si="216"/>
        <v>1.7589806943749922</v>
      </c>
      <c r="AM1168" s="1">
        <f t="shared" si="217"/>
        <v>42236</v>
      </c>
      <c r="AN1168" s="2">
        <f t="shared" si="218"/>
        <v>1185.1500000000001</v>
      </c>
      <c r="AO1168" s="2">
        <f t="shared" si="219"/>
        <v>48.389669999999995</v>
      </c>
      <c r="AP1168" s="2">
        <f t="shared" si="220"/>
        <v>179.40020000000001</v>
      </c>
      <c r="AR1168" s="40">
        <f t="shared" si="222"/>
        <v>-2.9373048741190289E-2</v>
      </c>
      <c r="AS1168" s="40">
        <f t="shared" si="223"/>
        <v>-2.088129317750409E-2</v>
      </c>
      <c r="AU1168" s="42">
        <f t="shared" si="224"/>
        <v>7.2109912553395503E-5</v>
      </c>
    </row>
    <row r="1169" spans="2:47" x14ac:dyDescent="0.3">
      <c r="B1169" s="6">
        <f t="shared" si="215"/>
        <v>2015</v>
      </c>
      <c r="C1169" s="5">
        <v>42237</v>
      </c>
      <c r="D1169" s="10">
        <v>1194.8</v>
      </c>
      <c r="E1169" s="10">
        <f>VLOOKUP(C1169,데이터!$N:$P,2,0)</f>
        <v>46.809404999999998</v>
      </c>
      <c r="F1169" s="10">
        <f>VLOOKUP(C1169,데이터!$N:$P,3,0)</f>
        <v>173.99979999999999</v>
      </c>
      <c r="H1169" s="6">
        <f t="shared" si="221"/>
        <v>1.6170744295516968</v>
      </c>
      <c r="I1169" s="6">
        <f t="shared" si="216"/>
        <v>1.70603092429724</v>
      </c>
      <c r="AM1169" s="1">
        <f t="shared" si="217"/>
        <v>42237</v>
      </c>
      <c r="AN1169" s="2">
        <f t="shared" si="218"/>
        <v>1194.8</v>
      </c>
      <c r="AO1169" s="2">
        <f t="shared" si="219"/>
        <v>46.809404999999998</v>
      </c>
      <c r="AP1169" s="2">
        <f t="shared" si="220"/>
        <v>173.99979999999999</v>
      </c>
      <c r="AR1169" s="40">
        <f t="shared" si="222"/>
        <v>-3.2657073296841976E-2</v>
      </c>
      <c r="AS1169" s="40">
        <f t="shared" si="223"/>
        <v>-3.0102530543444361E-2</v>
      </c>
      <c r="AU1169" s="42">
        <f t="shared" si="224"/>
        <v>6.5256886789362686E-6</v>
      </c>
    </row>
    <row r="1170" spans="2:47" x14ac:dyDescent="0.3">
      <c r="B1170" s="6">
        <f t="shared" si="215"/>
        <v>2015</v>
      </c>
      <c r="C1170" s="5">
        <v>42240</v>
      </c>
      <c r="D1170" s="10">
        <v>1198.95</v>
      </c>
      <c r="E1170" s="10">
        <f>VLOOKUP(C1170,데이터!$N:$P,2,0)</f>
        <v>44.994019999999999</v>
      </c>
      <c r="F1170" s="10">
        <f>VLOOKUP(C1170,데이터!$N:$P,3,0)</f>
        <v>166.67320000000001</v>
      </c>
      <c r="H1170" s="6">
        <f t="shared" si="221"/>
        <v>1.5543602663767599</v>
      </c>
      <c r="I1170" s="6">
        <f t="shared" si="216"/>
        <v>1.6341951740839862</v>
      </c>
      <c r="AM1170" s="1">
        <f t="shared" si="217"/>
        <v>42240</v>
      </c>
      <c r="AN1170" s="2">
        <f t="shared" si="218"/>
        <v>1198.95</v>
      </c>
      <c r="AO1170" s="2">
        <f t="shared" si="219"/>
        <v>44.994019999999999</v>
      </c>
      <c r="AP1170" s="2">
        <f t="shared" si="220"/>
        <v>166.67320000000001</v>
      </c>
      <c r="AR1170" s="40">
        <f t="shared" si="222"/>
        <v>-3.8782483990129735E-2</v>
      </c>
      <c r="AS1170" s="40">
        <f t="shared" si="223"/>
        <v>-4.2106944950511371E-2</v>
      </c>
      <c r="AU1170" s="42">
        <f t="shared" si="224"/>
        <v>1.1052040677101593E-5</v>
      </c>
    </row>
    <row r="1171" spans="2:47" x14ac:dyDescent="0.3">
      <c r="B1171" s="6">
        <f t="shared" si="215"/>
        <v>2015</v>
      </c>
      <c r="C1171" s="5">
        <v>42241</v>
      </c>
      <c r="D1171" s="10">
        <v>1195.45</v>
      </c>
      <c r="E1171" s="10">
        <f>VLOOKUP(C1171,데이터!$N:$P,2,0)</f>
        <v>44.637799999999999</v>
      </c>
      <c r="F1171" s="10">
        <f>VLOOKUP(C1171,데이터!$N:$P,3,0)</f>
        <v>164.71180000000001</v>
      </c>
      <c r="H1171" s="6">
        <f t="shared" si="221"/>
        <v>1.5420543151839408</v>
      </c>
      <c r="I1171" s="6">
        <f t="shared" si="216"/>
        <v>1.6149640654567545</v>
      </c>
      <c r="AM1171" s="1">
        <f t="shared" si="217"/>
        <v>42241</v>
      </c>
      <c r="AN1171" s="2">
        <f t="shared" si="218"/>
        <v>1195.45</v>
      </c>
      <c r="AO1171" s="2">
        <f t="shared" si="219"/>
        <v>44.637799999999999</v>
      </c>
      <c r="AP1171" s="2">
        <f t="shared" si="220"/>
        <v>164.71180000000001</v>
      </c>
      <c r="AR1171" s="40">
        <f t="shared" si="222"/>
        <v>-7.9170520882553275E-3</v>
      </c>
      <c r="AS1171" s="40">
        <f t="shared" si="223"/>
        <v>-1.1767938696803038E-2</v>
      </c>
      <c r="AU1171" s="42">
        <f t="shared" si="224"/>
        <v>1.4829327671892085E-5</v>
      </c>
    </row>
    <row r="1172" spans="2:47" x14ac:dyDescent="0.3">
      <c r="B1172" s="6">
        <f t="shared" si="215"/>
        <v>2015</v>
      </c>
      <c r="C1172" s="5">
        <v>42242</v>
      </c>
      <c r="D1172" s="10">
        <v>1185.9000000000001</v>
      </c>
      <c r="E1172" s="10">
        <f>VLOOKUP(C1172,데이터!$N:$P,2,0)</f>
        <v>46.624025000000003</v>
      </c>
      <c r="F1172" s="10">
        <f>VLOOKUP(C1172,데이터!$N:$P,3,0)</f>
        <v>171.03579999999999</v>
      </c>
      <c r="H1172" s="6">
        <f t="shared" si="221"/>
        <v>1.6106703050440199</v>
      </c>
      <c r="I1172" s="6">
        <f t="shared" si="216"/>
        <v>1.6769695365277313</v>
      </c>
      <c r="AM1172" s="1">
        <f t="shared" si="217"/>
        <v>42242</v>
      </c>
      <c r="AN1172" s="2">
        <f t="shared" si="218"/>
        <v>1185.9000000000001</v>
      </c>
      <c r="AO1172" s="2">
        <f t="shared" si="219"/>
        <v>46.624025000000003</v>
      </c>
      <c r="AP1172" s="2">
        <f t="shared" si="220"/>
        <v>171.03579999999999</v>
      </c>
      <c r="AR1172" s="40">
        <f t="shared" si="222"/>
        <v>4.4496480561318164E-2</v>
      </c>
      <c r="AS1172" s="40">
        <f t="shared" si="223"/>
        <v>3.8394334832112742E-2</v>
      </c>
      <c r="AU1172" s="42">
        <f t="shared" si="224"/>
        <v>3.7236182500459962E-5</v>
      </c>
    </row>
    <row r="1173" spans="2:47" x14ac:dyDescent="0.3">
      <c r="B1173" s="6">
        <f t="shared" si="215"/>
        <v>2015</v>
      </c>
      <c r="C1173" s="5">
        <v>42243</v>
      </c>
      <c r="D1173" s="10">
        <v>1185.2</v>
      </c>
      <c r="E1173" s="10">
        <f>VLOOKUP(C1173,데이터!$N:$P,2,0)</f>
        <v>48.012830000000001</v>
      </c>
      <c r="F1173" s="10">
        <f>VLOOKUP(C1173,데이터!$N:$P,3,0)</f>
        <v>175.2664</v>
      </c>
      <c r="H1173" s="6">
        <f t="shared" si="221"/>
        <v>1.6586478653897141</v>
      </c>
      <c r="I1173" s="6">
        <f t="shared" si="216"/>
        <v>1.71844966712749</v>
      </c>
      <c r="AM1173" s="1">
        <f t="shared" si="217"/>
        <v>42243</v>
      </c>
      <c r="AN1173" s="2">
        <f t="shared" si="218"/>
        <v>1185.2</v>
      </c>
      <c r="AO1173" s="2">
        <f t="shared" si="219"/>
        <v>48.012830000000001</v>
      </c>
      <c r="AP1173" s="2">
        <f t="shared" si="220"/>
        <v>175.2664</v>
      </c>
      <c r="AR1173" s="40">
        <f t="shared" si="222"/>
        <v>2.9787325311360302E-2</v>
      </c>
      <c r="AS1173" s="40">
        <f t="shared" si="223"/>
        <v>2.4735172402502892E-2</v>
      </c>
      <c r="AU1173" s="42">
        <f t="shared" si="224"/>
        <v>2.5524249014476392E-5</v>
      </c>
    </row>
    <row r="1174" spans="2:47" x14ac:dyDescent="0.3">
      <c r="B1174" s="6">
        <f t="shared" si="215"/>
        <v>2015</v>
      </c>
      <c r="C1174" s="5">
        <v>42244</v>
      </c>
      <c r="D1174" s="10">
        <v>1173.75</v>
      </c>
      <c r="E1174" s="10">
        <f>VLOOKUP(C1174,데이터!$N:$P,2,0)</f>
        <v>48.158185000000003</v>
      </c>
      <c r="F1174" s="10">
        <f>VLOOKUP(C1174,데이터!$N:$P,3,0)</f>
        <v>175.27510000000001</v>
      </c>
      <c r="H1174" s="6">
        <f t="shared" si="221"/>
        <v>1.6636692890482181</v>
      </c>
      <c r="I1174" s="6">
        <f t="shared" si="216"/>
        <v>1.718534968771753</v>
      </c>
      <c r="AM1174" s="1">
        <f t="shared" si="217"/>
        <v>42244</v>
      </c>
      <c r="AN1174" s="2">
        <f t="shared" si="218"/>
        <v>1173.75</v>
      </c>
      <c r="AO1174" s="2">
        <f t="shared" si="219"/>
        <v>48.158185000000003</v>
      </c>
      <c r="AP1174" s="2">
        <f t="shared" si="220"/>
        <v>175.27510000000001</v>
      </c>
      <c r="AR1174" s="40">
        <f t="shared" si="222"/>
        <v>3.0274199625393017E-3</v>
      </c>
      <c r="AS1174" s="40">
        <f t="shared" si="223"/>
        <v>4.9638721397959884E-5</v>
      </c>
      <c r="AU1174" s="42">
        <f t="shared" si="224"/>
        <v>8.8671811200932699E-6</v>
      </c>
    </row>
    <row r="1175" spans="2:47" x14ac:dyDescent="0.3">
      <c r="B1175" s="6">
        <f t="shared" si="215"/>
        <v>2015</v>
      </c>
      <c r="C1175" s="5">
        <v>42247</v>
      </c>
      <c r="D1175" s="10">
        <v>1182.6500000000001</v>
      </c>
      <c r="E1175" s="10">
        <f>VLOOKUP(C1175,데이터!$N:$P,2,0)</f>
        <v>47.75986000000001</v>
      </c>
      <c r="F1175" s="10">
        <f>VLOOKUP(C1175,데이터!$N:$P,3,0)</f>
        <v>173.85910000000001</v>
      </c>
      <c r="H1175" s="6">
        <f t="shared" si="221"/>
        <v>1.6499087814717777</v>
      </c>
      <c r="I1175" s="6">
        <f t="shared" si="216"/>
        <v>1.7046513908089918</v>
      </c>
      <c r="AM1175" s="1">
        <f t="shared" si="217"/>
        <v>42247</v>
      </c>
      <c r="AN1175" s="2">
        <f t="shared" si="218"/>
        <v>1182.6500000000001</v>
      </c>
      <c r="AO1175" s="2">
        <f t="shared" si="219"/>
        <v>47.75986000000001</v>
      </c>
      <c r="AP1175" s="2">
        <f t="shared" si="220"/>
        <v>173.85910000000001</v>
      </c>
      <c r="AR1175" s="40">
        <f t="shared" si="222"/>
        <v>-8.2711796551301342E-3</v>
      </c>
      <c r="AS1175" s="40">
        <f t="shared" si="223"/>
        <v>-8.0787288097395882E-3</v>
      </c>
      <c r="AU1175" s="42">
        <f t="shared" si="224"/>
        <v>3.7037327891535851E-8</v>
      </c>
    </row>
    <row r="1176" spans="2:47" x14ac:dyDescent="0.3">
      <c r="B1176" s="6">
        <f t="shared" si="215"/>
        <v>2015</v>
      </c>
      <c r="C1176" s="5">
        <v>42248</v>
      </c>
      <c r="D1176" s="10">
        <v>1171.75</v>
      </c>
      <c r="E1176" s="10">
        <f>VLOOKUP(C1176,데이터!$N:$P,2,0)</f>
        <v>46.167860000000005</v>
      </c>
      <c r="F1176" s="10">
        <f>VLOOKUP(C1176,데이터!$N:$P,3,0)</f>
        <v>168.66980000000001</v>
      </c>
      <c r="H1176" s="6">
        <f t="shared" si="221"/>
        <v>1.5949116608750447</v>
      </c>
      <c r="I1176" s="6">
        <f t="shared" si="216"/>
        <v>1.6537714112029482</v>
      </c>
      <c r="AM1176" s="1">
        <f t="shared" si="217"/>
        <v>42248</v>
      </c>
      <c r="AN1176" s="2">
        <f t="shared" si="218"/>
        <v>1171.75</v>
      </c>
      <c r="AO1176" s="2">
        <f t="shared" si="219"/>
        <v>46.167860000000005</v>
      </c>
      <c r="AP1176" s="2">
        <f t="shared" si="220"/>
        <v>168.66980000000001</v>
      </c>
      <c r="AR1176" s="40">
        <f t="shared" si="222"/>
        <v>-3.3333431044396011E-2</v>
      </c>
      <c r="AS1176" s="40">
        <f t="shared" si="223"/>
        <v>-2.9847733020589629E-2</v>
      </c>
      <c r="AU1176" s="42">
        <f t="shared" si="224"/>
        <v>1.2150090713167723E-5</v>
      </c>
    </row>
    <row r="1177" spans="2:47" x14ac:dyDescent="0.3">
      <c r="B1177" s="6">
        <f t="shared" si="215"/>
        <v>2015</v>
      </c>
      <c r="C1177" s="5">
        <v>42249</v>
      </c>
      <c r="D1177" s="10">
        <v>1180.75</v>
      </c>
      <c r="E1177" s="10">
        <f>VLOOKUP(C1177,데이터!$N:$P,2,0)</f>
        <v>47.140985000000008</v>
      </c>
      <c r="F1177" s="10">
        <f>VLOOKUP(C1177,데이터!$N:$P,3,0)</f>
        <v>171.87129999999999</v>
      </c>
      <c r="H1177" s="6">
        <f t="shared" si="221"/>
        <v>1.628529169028748</v>
      </c>
      <c r="I1177" s="6">
        <f t="shared" si="216"/>
        <v>1.6851614358129627</v>
      </c>
      <c r="AM1177" s="1">
        <f t="shared" si="217"/>
        <v>42249</v>
      </c>
      <c r="AN1177" s="2">
        <f t="shared" si="218"/>
        <v>1180.75</v>
      </c>
      <c r="AO1177" s="2">
        <f t="shared" si="219"/>
        <v>47.140985000000008</v>
      </c>
      <c r="AP1177" s="2">
        <f t="shared" si="220"/>
        <v>171.87129999999999</v>
      </c>
      <c r="AR1177" s="40">
        <f t="shared" si="222"/>
        <v>2.1077975024183626E-2</v>
      </c>
      <c r="AS1177" s="40">
        <f t="shared" si="223"/>
        <v>1.8980872687345274E-2</v>
      </c>
      <c r="AU1177" s="42">
        <f t="shared" si="224"/>
        <v>4.397838211172878E-6</v>
      </c>
    </row>
    <row r="1178" spans="2:47" x14ac:dyDescent="0.3">
      <c r="B1178" s="6">
        <f t="shared" si="215"/>
        <v>2015</v>
      </c>
      <c r="C1178" s="5">
        <v>42250</v>
      </c>
      <c r="D1178" s="10">
        <v>1190.3</v>
      </c>
      <c r="E1178" s="10">
        <f>VLOOKUP(C1178,데이터!$N:$P,2,0)</f>
        <v>47.166300000000007</v>
      </c>
      <c r="F1178" s="10">
        <f>VLOOKUP(C1178,데이터!$N:$P,3,0)</f>
        <v>171.99449999999999</v>
      </c>
      <c r="H1178" s="6">
        <f t="shared" si="221"/>
        <v>1.6294036992472822</v>
      </c>
      <c r="I1178" s="6">
        <f t="shared" si="216"/>
        <v>1.6863693855340165</v>
      </c>
      <c r="AM1178" s="1">
        <f t="shared" si="217"/>
        <v>42250</v>
      </c>
      <c r="AN1178" s="2">
        <f t="shared" si="218"/>
        <v>1190.3</v>
      </c>
      <c r="AO1178" s="2">
        <f t="shared" si="219"/>
        <v>47.166300000000007</v>
      </c>
      <c r="AP1178" s="2">
        <f t="shared" si="220"/>
        <v>171.99449999999999</v>
      </c>
      <c r="AR1178" s="40">
        <f t="shared" si="222"/>
        <v>5.3700617413920959E-4</v>
      </c>
      <c r="AS1178" s="40">
        <f t="shared" si="223"/>
        <v>7.1681543108126355E-4</v>
      </c>
      <c r="AU1178" s="42">
        <f t="shared" si="224"/>
        <v>3.2331368882053582E-8</v>
      </c>
    </row>
    <row r="1179" spans="2:47" x14ac:dyDescent="0.3">
      <c r="B1179" s="6">
        <f t="shared" si="215"/>
        <v>2015</v>
      </c>
      <c r="C1179" s="5">
        <v>42251</v>
      </c>
      <c r="D1179" s="10">
        <v>1193.25</v>
      </c>
      <c r="E1179" s="10">
        <f>VLOOKUP(C1179,데이터!$N:$P,2,0)</f>
        <v>46.471699999999998</v>
      </c>
      <c r="F1179" s="10">
        <f>VLOOKUP(C1179,데이터!$N:$P,3,0)</f>
        <v>169.39099999999999</v>
      </c>
      <c r="H1179" s="6">
        <f t="shared" si="221"/>
        <v>1.6054080962532551</v>
      </c>
      <c r="I1179" s="6">
        <f t="shared" si="216"/>
        <v>1.6608426233687275</v>
      </c>
      <c r="AM1179" s="1">
        <f t="shared" si="217"/>
        <v>42251</v>
      </c>
      <c r="AN1179" s="2">
        <f t="shared" si="218"/>
        <v>1193.25</v>
      </c>
      <c r="AO1179" s="2">
        <f t="shared" si="219"/>
        <v>46.471699999999998</v>
      </c>
      <c r="AP1179" s="2">
        <f t="shared" si="220"/>
        <v>169.39099999999999</v>
      </c>
      <c r="AR1179" s="40">
        <f t="shared" si="222"/>
        <v>-1.4726616249313818E-2</v>
      </c>
      <c r="AS1179" s="40">
        <f t="shared" si="223"/>
        <v>-1.5137111942532977E-2</v>
      </c>
      <c r="AU1179" s="42">
        <f t="shared" si="224"/>
        <v>1.6850671415147827E-7</v>
      </c>
    </row>
    <row r="1180" spans="2:47" x14ac:dyDescent="0.3">
      <c r="B1180" s="6">
        <f t="shared" si="215"/>
        <v>2015</v>
      </c>
      <c r="C1180" s="5">
        <v>42255</v>
      </c>
      <c r="D1180" s="10">
        <v>1200.57</v>
      </c>
      <c r="E1180" s="10">
        <f>VLOOKUP(C1180,데이터!$N:$P,2,0)</f>
        <v>47.776964999999997</v>
      </c>
      <c r="F1180" s="10">
        <f>VLOOKUP(C1180,데이터!$N:$P,3,0)</f>
        <v>173.648</v>
      </c>
      <c r="H1180" s="6">
        <f t="shared" si="221"/>
        <v>1.6504996896048219</v>
      </c>
      <c r="I1180" s="6">
        <f t="shared" si="216"/>
        <v>1.7025816003372836</v>
      </c>
      <c r="AM1180" s="1">
        <f t="shared" si="217"/>
        <v>42255</v>
      </c>
      <c r="AN1180" s="2">
        <f t="shared" si="218"/>
        <v>1200.57</v>
      </c>
      <c r="AO1180" s="2">
        <f t="shared" si="219"/>
        <v>47.776964999999997</v>
      </c>
      <c r="AP1180" s="2">
        <f t="shared" si="220"/>
        <v>173.648</v>
      </c>
      <c r="AR1180" s="40">
        <f t="shared" si="222"/>
        <v>2.8087309050454312E-2</v>
      </c>
      <c r="AS1180" s="40">
        <f t="shared" si="223"/>
        <v>2.513120531787405E-2</v>
      </c>
      <c r="AU1180" s="42">
        <f t="shared" si="224"/>
        <v>8.7385492777749566E-6</v>
      </c>
    </row>
    <row r="1181" spans="2:47" x14ac:dyDescent="0.3">
      <c r="B1181" s="6">
        <f t="shared" si="215"/>
        <v>2015</v>
      </c>
      <c r="C1181" s="5">
        <v>42256</v>
      </c>
      <c r="D1181" s="10">
        <v>1189.5</v>
      </c>
      <c r="E1181" s="10">
        <f>VLOOKUP(C1181,데이터!$N:$P,2,0)</f>
        <v>47.213695000000001</v>
      </c>
      <c r="F1181" s="10">
        <f>VLOOKUP(C1181,데이터!$N:$P,3,0)</f>
        <v>171.32599999999999</v>
      </c>
      <c r="H1181" s="6">
        <f t="shared" si="221"/>
        <v>1.6310410036007255</v>
      </c>
      <c r="I1181" s="6">
        <f t="shared" si="216"/>
        <v>1.679814885627162</v>
      </c>
      <c r="AM1181" s="1">
        <f t="shared" si="217"/>
        <v>42256</v>
      </c>
      <c r="AN1181" s="2">
        <f t="shared" si="218"/>
        <v>1189.5</v>
      </c>
      <c r="AO1181" s="2">
        <f t="shared" si="219"/>
        <v>47.213695000000001</v>
      </c>
      <c r="AP1181" s="2">
        <f t="shared" si="220"/>
        <v>171.32599999999999</v>
      </c>
      <c r="AR1181" s="40">
        <f t="shared" si="222"/>
        <v>-1.1789572652846303E-2</v>
      </c>
      <c r="AS1181" s="40">
        <f t="shared" si="223"/>
        <v>-1.3371878743204668E-2</v>
      </c>
      <c r="AU1181" s="42">
        <f t="shared" si="224"/>
        <v>2.5036925635851749E-6</v>
      </c>
    </row>
    <row r="1182" spans="2:47" x14ac:dyDescent="0.3">
      <c r="B1182" s="6">
        <f t="shared" si="215"/>
        <v>2015</v>
      </c>
      <c r="C1182" s="5">
        <v>42257</v>
      </c>
      <c r="D1182" s="10">
        <v>1194.3</v>
      </c>
      <c r="E1182" s="10">
        <f>VLOOKUP(C1182,데이터!$N:$P,2,0)</f>
        <v>47.548935</v>
      </c>
      <c r="F1182" s="10">
        <f>VLOOKUP(C1182,데이터!$N:$P,3,0)</f>
        <v>172.25829999999999</v>
      </c>
      <c r="H1182" s="6">
        <f t="shared" si="221"/>
        <v>1.6426221811816606</v>
      </c>
      <c r="I1182" s="6">
        <f t="shared" si="216"/>
        <v>1.6889558882646498</v>
      </c>
      <c r="AM1182" s="1">
        <f t="shared" si="217"/>
        <v>42257</v>
      </c>
      <c r="AN1182" s="2">
        <f t="shared" si="218"/>
        <v>1194.3</v>
      </c>
      <c r="AO1182" s="2">
        <f t="shared" si="219"/>
        <v>47.548935</v>
      </c>
      <c r="AP1182" s="2">
        <f t="shared" si="220"/>
        <v>172.25829999999999</v>
      </c>
      <c r="AR1182" s="40">
        <f t="shared" si="222"/>
        <v>7.1004821800115803E-3</v>
      </c>
      <c r="AS1182" s="40">
        <f t="shared" si="223"/>
        <v>5.4416726007728844E-3</v>
      </c>
      <c r="AU1182" s="42">
        <f t="shared" si="224"/>
        <v>2.7516492201740592E-6</v>
      </c>
    </row>
    <row r="1183" spans="2:47" x14ac:dyDescent="0.3">
      <c r="B1183" s="6">
        <f t="shared" si="215"/>
        <v>2015</v>
      </c>
      <c r="C1183" s="5">
        <v>42258</v>
      </c>
      <c r="D1183" s="10">
        <v>1184.5</v>
      </c>
      <c r="E1183" s="10">
        <f>VLOOKUP(C1183,데이터!$N:$P,2,0)</f>
        <v>47.685045000000002</v>
      </c>
      <c r="F1183" s="10">
        <f>VLOOKUP(C1183,데이터!$N:$P,3,0)</f>
        <v>173.0411</v>
      </c>
      <c r="H1183" s="6">
        <f t="shared" si="221"/>
        <v>1.6473242277171012</v>
      </c>
      <c r="I1183" s="6">
        <f t="shared" si="216"/>
        <v>1.6966310752909564</v>
      </c>
      <c r="AM1183" s="1">
        <f t="shared" si="217"/>
        <v>42258</v>
      </c>
      <c r="AN1183" s="2">
        <f t="shared" si="218"/>
        <v>1184.5</v>
      </c>
      <c r="AO1183" s="2">
        <f t="shared" si="219"/>
        <v>47.685045000000002</v>
      </c>
      <c r="AP1183" s="2">
        <f t="shared" si="220"/>
        <v>173.0411</v>
      </c>
      <c r="AR1183" s="40">
        <f t="shared" si="222"/>
        <v>2.8625246811522231E-3</v>
      </c>
      <c r="AS1183" s="40">
        <f t="shared" si="223"/>
        <v>4.5443383569907514E-3</v>
      </c>
      <c r="AU1183" s="42">
        <f t="shared" si="224"/>
        <v>2.8284972402375024E-6</v>
      </c>
    </row>
    <row r="1184" spans="2:47" x14ac:dyDescent="0.3">
      <c r="B1184" s="6">
        <f t="shared" si="215"/>
        <v>2015</v>
      </c>
      <c r="C1184" s="5">
        <v>42261</v>
      </c>
      <c r="D1184" s="10">
        <v>1183.2</v>
      </c>
      <c r="E1184" s="10">
        <f>VLOOKUP(C1184,데이터!$N:$P,2,0)</f>
        <v>47.532305000000001</v>
      </c>
      <c r="F1184" s="10">
        <f>VLOOKUP(C1184,데이터!$N:$P,3,0)</f>
        <v>172.399</v>
      </c>
      <c r="H1184" s="6">
        <f t="shared" si="221"/>
        <v>1.6420476823653769</v>
      </c>
      <c r="I1184" s="6">
        <f t="shared" si="216"/>
        <v>1.690335421752899</v>
      </c>
      <c r="AM1184" s="1">
        <f t="shared" si="217"/>
        <v>42261</v>
      </c>
      <c r="AN1184" s="2">
        <f t="shared" si="218"/>
        <v>1183.2</v>
      </c>
      <c r="AO1184" s="2">
        <f t="shared" si="219"/>
        <v>47.532305000000001</v>
      </c>
      <c r="AP1184" s="2">
        <f t="shared" si="220"/>
        <v>172.399</v>
      </c>
      <c r="AR1184" s="40">
        <f t="shared" si="222"/>
        <v>-3.2031006786299443E-3</v>
      </c>
      <c r="AS1184" s="40">
        <f t="shared" si="223"/>
        <v>-3.7106791392333971E-3</v>
      </c>
      <c r="AU1184" s="42">
        <f t="shared" si="224"/>
        <v>2.5763589366857089E-7</v>
      </c>
    </row>
    <row r="1185" spans="2:47" x14ac:dyDescent="0.3">
      <c r="B1185" s="6">
        <f t="shared" si="215"/>
        <v>2015</v>
      </c>
      <c r="C1185" s="5">
        <v>42262</v>
      </c>
      <c r="D1185" s="10">
        <v>1186.4000000000001</v>
      </c>
      <c r="E1185" s="10">
        <f>VLOOKUP(C1185,데이터!$N:$P,2,0)</f>
        <v>48.214185000000008</v>
      </c>
      <c r="F1185" s="10">
        <f>VLOOKUP(C1185,데이터!$N:$P,3,0)</f>
        <v>174.5539</v>
      </c>
      <c r="H1185" s="6">
        <f t="shared" si="221"/>
        <v>1.6656038611295105</v>
      </c>
      <c r="I1185" s="6">
        <f t="shared" si="216"/>
        <v>1.7114637566059743</v>
      </c>
      <c r="AM1185" s="1">
        <f t="shared" si="217"/>
        <v>42262</v>
      </c>
      <c r="AN1185" s="2">
        <f t="shared" si="218"/>
        <v>1186.4000000000001</v>
      </c>
      <c r="AO1185" s="2">
        <f t="shared" si="219"/>
        <v>48.214185000000008</v>
      </c>
      <c r="AP1185" s="2">
        <f t="shared" si="220"/>
        <v>174.5539</v>
      </c>
      <c r="AR1185" s="40">
        <f t="shared" si="222"/>
        <v>1.4345611894899912E-2</v>
      </c>
      <c r="AS1185" s="40">
        <f t="shared" si="223"/>
        <v>1.2499492456452765E-2</v>
      </c>
      <c r="AU1185" s="42">
        <f t="shared" si="224"/>
        <v>3.408156981012409E-6</v>
      </c>
    </row>
    <row r="1186" spans="2:47" x14ac:dyDescent="0.3">
      <c r="B1186" s="6">
        <f t="shared" si="215"/>
        <v>2015</v>
      </c>
      <c r="C1186" s="5">
        <v>42263</v>
      </c>
      <c r="D1186" s="10">
        <v>1176</v>
      </c>
      <c r="E1186" s="10">
        <f>VLOOKUP(C1186,데이터!$N:$P,2,0)</f>
        <v>48.55675999999999</v>
      </c>
      <c r="F1186" s="10">
        <f>VLOOKUP(C1186,데이터!$N:$P,3,0)</f>
        <v>176.0667</v>
      </c>
      <c r="H1186" s="6">
        <f t="shared" si="221"/>
        <v>1.6774384331071643</v>
      </c>
      <c r="I1186" s="6">
        <f t="shared" si="216"/>
        <v>1.7262964379209924</v>
      </c>
      <c r="AM1186" s="1">
        <f t="shared" si="217"/>
        <v>42263</v>
      </c>
      <c r="AN1186" s="2">
        <f t="shared" si="218"/>
        <v>1176</v>
      </c>
      <c r="AO1186" s="2">
        <f t="shared" si="219"/>
        <v>48.55675999999999</v>
      </c>
      <c r="AP1186" s="2">
        <f t="shared" si="220"/>
        <v>176.0667</v>
      </c>
      <c r="AR1186" s="40">
        <f t="shared" si="222"/>
        <v>7.1052741013870602E-3</v>
      </c>
      <c r="AS1186" s="40">
        <f t="shared" si="223"/>
        <v>8.6666639931849421E-3</v>
      </c>
      <c r="AU1186" s="42">
        <f t="shared" si="224"/>
        <v>2.4379383942086015E-6</v>
      </c>
    </row>
    <row r="1187" spans="2:47" x14ac:dyDescent="0.3">
      <c r="B1187" s="6">
        <f t="shared" si="215"/>
        <v>2015</v>
      </c>
      <c r="C1187" s="5">
        <v>42264</v>
      </c>
      <c r="D1187" s="10">
        <v>1165.95</v>
      </c>
      <c r="E1187" s="10">
        <f>VLOOKUP(C1187,데이터!$N:$P,2,0)</f>
        <v>48.494390000000003</v>
      </c>
      <c r="F1187" s="10">
        <f>VLOOKUP(C1187,데이터!$N:$P,3,0)</f>
        <v>175.67089999999999</v>
      </c>
      <c r="H1187" s="6">
        <f t="shared" si="221"/>
        <v>1.6752838034516258</v>
      </c>
      <c r="I1187" s="6">
        <f t="shared" si="216"/>
        <v>1.722415703346373</v>
      </c>
      <c r="AM1187" s="1">
        <f t="shared" si="217"/>
        <v>42264</v>
      </c>
      <c r="AN1187" s="2">
        <f t="shared" si="218"/>
        <v>1165.95</v>
      </c>
      <c r="AO1187" s="2">
        <f t="shared" si="219"/>
        <v>48.494390000000003</v>
      </c>
      <c r="AP1187" s="2">
        <f t="shared" si="220"/>
        <v>175.67089999999999</v>
      </c>
      <c r="AR1187" s="40">
        <f t="shared" si="222"/>
        <v>-1.2844761470902633E-3</v>
      </c>
      <c r="AS1187" s="40">
        <f t="shared" si="223"/>
        <v>-2.2480116910239545E-3</v>
      </c>
      <c r="AU1187" s="42">
        <f t="shared" si="224"/>
        <v>9.2840074442359422E-7</v>
      </c>
    </row>
    <row r="1188" spans="2:47" x14ac:dyDescent="0.3">
      <c r="B1188" s="6">
        <f t="shared" si="215"/>
        <v>2015</v>
      </c>
      <c r="C1188" s="5">
        <v>42265</v>
      </c>
      <c r="D1188" s="10">
        <v>1162.8</v>
      </c>
      <c r="E1188" s="10">
        <f>VLOOKUP(C1188,데이터!$N:$P,2,0)</f>
        <v>47.745220000000003</v>
      </c>
      <c r="F1188" s="10">
        <f>VLOOKUP(C1188,데이터!$N:$P,3,0)</f>
        <v>172.8006</v>
      </c>
      <c r="H1188" s="6">
        <f t="shared" si="221"/>
        <v>1.6494030290562398</v>
      </c>
      <c r="I1188" s="6">
        <f t="shared" si="216"/>
        <v>1.6942730240903605</v>
      </c>
      <c r="AM1188" s="1">
        <f t="shared" si="217"/>
        <v>42265</v>
      </c>
      <c r="AN1188" s="2">
        <f t="shared" si="218"/>
        <v>1162.8</v>
      </c>
      <c r="AO1188" s="2">
        <f t="shared" si="219"/>
        <v>47.745220000000003</v>
      </c>
      <c r="AP1188" s="2">
        <f t="shared" si="220"/>
        <v>172.8006</v>
      </c>
      <c r="AR1188" s="40">
        <f t="shared" si="222"/>
        <v>-1.544859106383234E-2</v>
      </c>
      <c r="AS1188" s="40">
        <f t="shared" si="223"/>
        <v>-1.6339074940698639E-2</v>
      </c>
      <c r="AU1188" s="42">
        <f t="shared" si="224"/>
        <v>7.9296153495883439E-7</v>
      </c>
    </row>
    <row r="1189" spans="2:47" x14ac:dyDescent="0.3">
      <c r="B1189" s="6">
        <f t="shared" si="215"/>
        <v>2015</v>
      </c>
      <c r="C1189" s="5">
        <v>42268</v>
      </c>
      <c r="D1189" s="10">
        <v>1174.7</v>
      </c>
      <c r="E1189" s="10">
        <f>VLOOKUP(C1189,데이터!$N:$P,2,0)</f>
        <v>47.776865000000008</v>
      </c>
      <c r="F1189" s="10">
        <f>VLOOKUP(C1189,데이터!$N:$P,3,0)</f>
        <v>173.6935</v>
      </c>
      <c r="H1189" s="6">
        <f t="shared" si="221"/>
        <v>1.6504962350118202</v>
      </c>
      <c r="I1189" s="6">
        <f t="shared" si="216"/>
        <v>1.7030277181319917</v>
      </c>
      <c r="AM1189" s="1">
        <f t="shared" si="217"/>
        <v>42268</v>
      </c>
      <c r="AN1189" s="2">
        <f t="shared" si="218"/>
        <v>1174.7</v>
      </c>
      <c r="AO1189" s="2">
        <f t="shared" si="219"/>
        <v>47.776865000000008</v>
      </c>
      <c r="AP1189" s="2">
        <f t="shared" si="220"/>
        <v>173.6935</v>
      </c>
      <c r="AR1189" s="40">
        <f t="shared" si="222"/>
        <v>6.6278886137727255E-4</v>
      </c>
      <c r="AS1189" s="40">
        <f t="shared" si="223"/>
        <v>5.167227428608534E-3</v>
      </c>
      <c r="AU1189" s="42">
        <f t="shared" si="224"/>
        <v>2.0289966805960419E-5</v>
      </c>
    </row>
    <row r="1190" spans="2:47" x14ac:dyDescent="0.3">
      <c r="B1190" s="6">
        <f t="shared" si="215"/>
        <v>2015</v>
      </c>
      <c r="C1190" s="5">
        <v>42269</v>
      </c>
      <c r="D1190" s="10">
        <v>1179.2</v>
      </c>
      <c r="E1190" s="10">
        <f>VLOOKUP(C1190,데이터!$N:$P,2,0)</f>
        <v>47.070304999999991</v>
      </c>
      <c r="F1190" s="10">
        <f>VLOOKUP(C1190,데이터!$N:$P,3,0)</f>
        <v>171.43899999999999</v>
      </c>
      <c r="H1190" s="6">
        <f t="shared" si="221"/>
        <v>1.626087462694717</v>
      </c>
      <c r="I1190" s="6">
        <f t="shared" si="216"/>
        <v>1.6809228265239087</v>
      </c>
      <c r="AM1190" s="1">
        <f t="shared" si="217"/>
        <v>42269</v>
      </c>
      <c r="AN1190" s="2">
        <f t="shared" si="218"/>
        <v>1179.2</v>
      </c>
      <c r="AO1190" s="2">
        <f t="shared" si="219"/>
        <v>47.070304999999991</v>
      </c>
      <c r="AP1190" s="2">
        <f t="shared" si="220"/>
        <v>171.43899999999999</v>
      </c>
      <c r="AR1190" s="40">
        <f t="shared" si="222"/>
        <v>-1.4788747650144374E-2</v>
      </c>
      <c r="AS1190" s="40">
        <f t="shared" si="223"/>
        <v>-1.2979760324940193E-2</v>
      </c>
      <c r="AU1190" s="42">
        <f t="shared" si="224"/>
        <v>3.2724351427493772E-6</v>
      </c>
    </row>
    <row r="1191" spans="2:47" x14ac:dyDescent="0.3">
      <c r="B1191" s="6">
        <f t="shared" si="215"/>
        <v>2015</v>
      </c>
      <c r="C1191" s="5">
        <v>42270</v>
      </c>
      <c r="D1191" s="10">
        <v>1191.0999999999999</v>
      </c>
      <c r="E1191" s="10">
        <f>VLOOKUP(C1191,데이터!$N:$P,2,0)</f>
        <v>46.949584999999999</v>
      </c>
      <c r="F1191" s="10">
        <f>VLOOKUP(C1191,데이터!$N:$P,3,0)</f>
        <v>171.16499999999999</v>
      </c>
      <c r="H1191" s="6">
        <f t="shared" si="221"/>
        <v>1.621917078022332</v>
      </c>
      <c r="I1191" s="6">
        <f t="shared" si="216"/>
        <v>1.6782363149689676</v>
      </c>
      <c r="AM1191" s="1">
        <f t="shared" si="217"/>
        <v>42270</v>
      </c>
      <c r="AN1191" s="2">
        <f t="shared" si="218"/>
        <v>1191.0999999999999</v>
      </c>
      <c r="AO1191" s="2">
        <f t="shared" si="219"/>
        <v>46.949584999999999</v>
      </c>
      <c r="AP1191" s="2">
        <f t="shared" si="220"/>
        <v>171.16499999999999</v>
      </c>
      <c r="AR1191" s="40">
        <f t="shared" si="222"/>
        <v>-2.5646742675661249E-3</v>
      </c>
      <c r="AS1191" s="40">
        <f t="shared" si="223"/>
        <v>-1.5982361073034745E-3</v>
      </c>
      <c r="AU1191" s="42">
        <f t="shared" si="224"/>
        <v>9.3400271761185635E-7</v>
      </c>
    </row>
    <row r="1192" spans="2:47" x14ac:dyDescent="0.3">
      <c r="B1192" s="6">
        <f t="shared" si="215"/>
        <v>2015</v>
      </c>
      <c r="C1192" s="5">
        <v>42271</v>
      </c>
      <c r="D1192" s="10">
        <v>1192.5999999999999</v>
      </c>
      <c r="E1192" s="10">
        <f>VLOOKUP(C1192,데이터!$N:$P,2,0)</f>
        <v>46.791009999999993</v>
      </c>
      <c r="F1192" s="10">
        <f>VLOOKUP(C1192,데이터!$N:$P,3,0)</f>
        <v>170.5461</v>
      </c>
      <c r="H1192" s="6">
        <f t="shared" si="221"/>
        <v>1.6164389571689231</v>
      </c>
      <c r="I1192" s="6">
        <f t="shared" si="216"/>
        <v>1.6721681324822777</v>
      </c>
      <c r="AM1192" s="1">
        <f t="shared" si="217"/>
        <v>42271</v>
      </c>
      <c r="AN1192" s="2">
        <f t="shared" si="218"/>
        <v>1192.5999999999999</v>
      </c>
      <c r="AO1192" s="2">
        <f t="shared" si="219"/>
        <v>46.791009999999993</v>
      </c>
      <c r="AP1192" s="2">
        <f t="shared" si="220"/>
        <v>170.5461</v>
      </c>
      <c r="AR1192" s="40">
        <f t="shared" si="222"/>
        <v>-3.3775591413641726E-3</v>
      </c>
      <c r="AS1192" s="40">
        <f t="shared" si="223"/>
        <v>-3.615809306809159E-3</v>
      </c>
      <c r="AU1192" s="42">
        <f t="shared" si="224"/>
        <v>5.6763141334563415E-8</v>
      </c>
    </row>
    <row r="1193" spans="2:47" x14ac:dyDescent="0.3">
      <c r="B1193" s="6">
        <f t="shared" si="215"/>
        <v>2015</v>
      </c>
      <c r="C1193" s="5">
        <v>42272</v>
      </c>
      <c r="D1193" s="10">
        <v>1194.5999999999999</v>
      </c>
      <c r="E1193" s="10">
        <f>VLOOKUP(C1193,데이터!$N:$P,2,0)</f>
        <v>46.502020000000002</v>
      </c>
      <c r="F1193" s="10">
        <f>VLOOKUP(C1193,데이터!$N:$P,3,0)</f>
        <v>170.50190000000001</v>
      </c>
      <c r="H1193" s="6">
        <f t="shared" si="221"/>
        <v>1.6064555288515554</v>
      </c>
      <c r="I1193" s="6">
        <f t="shared" si="216"/>
        <v>1.6717347609102764</v>
      </c>
      <c r="AM1193" s="1">
        <f t="shared" si="217"/>
        <v>42272</v>
      </c>
      <c r="AN1193" s="2">
        <f t="shared" si="218"/>
        <v>1194.5999999999999</v>
      </c>
      <c r="AO1193" s="2">
        <f t="shared" si="219"/>
        <v>46.502020000000002</v>
      </c>
      <c r="AP1193" s="2">
        <f t="shared" si="220"/>
        <v>170.50190000000001</v>
      </c>
      <c r="AR1193" s="40">
        <f t="shared" si="222"/>
        <v>-6.1761864084572959E-3</v>
      </c>
      <c r="AS1193" s="40">
        <f t="shared" si="223"/>
        <v>-2.5916746263909829E-4</v>
      </c>
      <c r="AU1193" s="42">
        <f t="shared" si="224"/>
        <v>3.5011113205171495E-5</v>
      </c>
    </row>
    <row r="1194" spans="2:47" x14ac:dyDescent="0.3">
      <c r="B1194" s="6">
        <f t="shared" si="215"/>
        <v>2015</v>
      </c>
      <c r="C1194" s="5">
        <v>42275</v>
      </c>
      <c r="D1194" s="10">
        <v>1194.75</v>
      </c>
      <c r="E1194" s="10">
        <f>VLOOKUP(C1194,데이터!$N:$P,2,0)</f>
        <v>45.046745000000001</v>
      </c>
      <c r="F1194" s="10">
        <f>VLOOKUP(C1194,데이터!$N:$P,3,0)</f>
        <v>166.2227</v>
      </c>
      <c r="H1194" s="6">
        <f t="shared" si="221"/>
        <v>1.5561817005372274</v>
      </c>
      <c r="I1194" s="6">
        <f t="shared" si="216"/>
        <v>1.6297781176770501</v>
      </c>
      <c r="AM1194" s="1">
        <f t="shared" si="217"/>
        <v>42275</v>
      </c>
      <c r="AN1194" s="2">
        <f t="shared" si="218"/>
        <v>1194.75</v>
      </c>
      <c r="AO1194" s="2">
        <f t="shared" si="219"/>
        <v>45.046745000000001</v>
      </c>
      <c r="AP1194" s="2">
        <f t="shared" si="220"/>
        <v>166.2227</v>
      </c>
      <c r="AR1194" s="40">
        <f t="shared" si="222"/>
        <v>-3.1294877082759021E-2</v>
      </c>
      <c r="AS1194" s="40">
        <f t="shared" si="223"/>
        <v>-2.5097667533323653E-2</v>
      </c>
      <c r="AU1194" s="42">
        <f t="shared" si="224"/>
        <v>3.8405406199612909E-5</v>
      </c>
    </row>
    <row r="1195" spans="2:47" x14ac:dyDescent="0.3">
      <c r="B1195" s="6">
        <f t="shared" si="215"/>
        <v>2015</v>
      </c>
      <c r="C1195" s="5">
        <v>42276</v>
      </c>
      <c r="D1195" s="10">
        <v>1194.75</v>
      </c>
      <c r="E1195" s="10">
        <f>VLOOKUP(C1195,데이터!$N:$P,2,0)</f>
        <v>45.048235000000005</v>
      </c>
      <c r="F1195" s="10">
        <f>VLOOKUP(C1195,데이터!$N:$P,3,0)</f>
        <v>166.32</v>
      </c>
      <c r="H1195" s="6">
        <f t="shared" si="221"/>
        <v>1.5562331739729618</v>
      </c>
      <c r="I1195" s="6">
        <f t="shared" si="216"/>
        <v>1.6307321234226551</v>
      </c>
      <c r="AM1195" s="1">
        <f t="shared" si="217"/>
        <v>42276</v>
      </c>
      <c r="AN1195" s="2">
        <f t="shared" si="218"/>
        <v>1194.75</v>
      </c>
      <c r="AO1195" s="2">
        <f t="shared" si="219"/>
        <v>45.048235000000005</v>
      </c>
      <c r="AP1195" s="2">
        <f t="shared" si="220"/>
        <v>166.32</v>
      </c>
      <c r="AR1195" s="40">
        <f t="shared" si="222"/>
        <v>3.3076751716487607E-5</v>
      </c>
      <c r="AS1195" s="40">
        <f t="shared" si="223"/>
        <v>5.8535928005021276E-4</v>
      </c>
      <c r="AU1195" s="42">
        <f t="shared" si="224"/>
        <v>3.0501599110269192E-7</v>
      </c>
    </row>
    <row r="1196" spans="2:47" x14ac:dyDescent="0.3">
      <c r="B1196" s="6">
        <f t="shared" si="215"/>
        <v>2015</v>
      </c>
      <c r="C1196" s="5">
        <v>42277</v>
      </c>
      <c r="D1196" s="10">
        <v>1185.45</v>
      </c>
      <c r="E1196" s="10">
        <f>VLOOKUP(C1196,데이터!$N:$P,2,0)</f>
        <v>46.181195000000002</v>
      </c>
      <c r="F1196" s="10">
        <f>VLOOKUP(C1196,데이터!$N:$P,3,0)</f>
        <v>169.42320000000001</v>
      </c>
      <c r="H1196" s="6">
        <f t="shared" si="221"/>
        <v>1.5953723308519028</v>
      </c>
      <c r="I1196" s="6">
        <f t="shared" si="216"/>
        <v>1.661158337500368</v>
      </c>
      <c r="AM1196" s="1">
        <f t="shared" si="217"/>
        <v>42277</v>
      </c>
      <c r="AN1196" s="2">
        <f t="shared" si="218"/>
        <v>1185.45</v>
      </c>
      <c r="AO1196" s="2">
        <f t="shared" si="219"/>
        <v>46.181195000000002</v>
      </c>
      <c r="AP1196" s="2">
        <f t="shared" si="220"/>
        <v>169.42320000000001</v>
      </c>
      <c r="AR1196" s="40">
        <f t="shared" si="222"/>
        <v>2.5149930957339306E-2</v>
      </c>
      <c r="AS1196" s="40">
        <f t="shared" si="223"/>
        <v>1.8658008658008818E-2</v>
      </c>
      <c r="AU1196" s="42">
        <f t="shared" si="224"/>
        <v>4.2145055140544451E-5</v>
      </c>
    </row>
    <row r="1197" spans="2:47" x14ac:dyDescent="0.3">
      <c r="B1197" s="6">
        <f t="shared" si="215"/>
        <v>2015</v>
      </c>
      <c r="C1197" s="5">
        <v>42278</v>
      </c>
      <c r="D1197" s="10">
        <v>1176.25</v>
      </c>
      <c r="E1197" s="10">
        <f>VLOOKUP(C1197,데이터!$N:$P,2,0)</f>
        <v>46.256255000000003</v>
      </c>
      <c r="F1197" s="10">
        <f>VLOOKUP(C1197,데이터!$N:$P,3,0)</f>
        <v>169.86529999999999</v>
      </c>
      <c r="H1197" s="6">
        <f t="shared" si="221"/>
        <v>1.5979653483594349</v>
      </c>
      <c r="I1197" s="6">
        <f t="shared" si="216"/>
        <v>1.6654930336990519</v>
      </c>
      <c r="AM1197" s="1">
        <f t="shared" si="217"/>
        <v>42278</v>
      </c>
      <c r="AN1197" s="2">
        <f t="shared" si="218"/>
        <v>1176.25</v>
      </c>
      <c r="AO1197" s="2">
        <f t="shared" si="219"/>
        <v>46.256255000000003</v>
      </c>
      <c r="AP1197" s="2">
        <f t="shared" si="220"/>
        <v>169.86529999999999</v>
      </c>
      <c r="AR1197" s="40">
        <f t="shared" si="222"/>
        <v>1.625336893079643E-3</v>
      </c>
      <c r="AS1197" s="40">
        <f t="shared" si="223"/>
        <v>2.6094419182258743E-3</v>
      </c>
      <c r="AU1197" s="42">
        <f t="shared" si="224"/>
        <v>9.6846270051806455E-7</v>
      </c>
    </row>
    <row r="1198" spans="2:47" x14ac:dyDescent="0.3">
      <c r="B1198" s="6">
        <f t="shared" si="215"/>
        <v>2015</v>
      </c>
      <c r="C1198" s="5">
        <v>42279</v>
      </c>
      <c r="D1198" s="10">
        <v>1179.7</v>
      </c>
      <c r="E1198" s="10">
        <f>VLOOKUP(C1198,데이터!$N:$P,2,0)</f>
        <v>47.167004999999996</v>
      </c>
      <c r="F1198" s="10">
        <f>VLOOKUP(C1198,데이터!$N:$P,3,0)</f>
        <v>172.40270000000001</v>
      </c>
      <c r="H1198" s="6">
        <f t="shared" si="221"/>
        <v>1.6294280541279489</v>
      </c>
      <c r="I1198" s="6">
        <f t="shared" si="216"/>
        <v>1.6903716994636782</v>
      </c>
      <c r="AM1198" s="1">
        <f t="shared" si="217"/>
        <v>42279</v>
      </c>
      <c r="AN1198" s="2">
        <f t="shared" si="218"/>
        <v>1179.7</v>
      </c>
      <c r="AO1198" s="2">
        <f t="shared" si="219"/>
        <v>47.167004999999996</v>
      </c>
      <c r="AP1198" s="2">
        <f t="shared" si="220"/>
        <v>172.40270000000001</v>
      </c>
      <c r="AR1198" s="40">
        <f t="shared" si="222"/>
        <v>1.9689229056697233E-2</v>
      </c>
      <c r="AS1198" s="40">
        <f t="shared" si="223"/>
        <v>1.4937718297969083E-2</v>
      </c>
      <c r="AU1198" s="42">
        <f t="shared" si="224"/>
        <v>2.2576854490309363E-5</v>
      </c>
    </row>
    <row r="1199" spans="2:47" x14ac:dyDescent="0.3">
      <c r="B1199" s="6">
        <f t="shared" si="215"/>
        <v>2015</v>
      </c>
      <c r="C1199" s="5">
        <v>42282</v>
      </c>
      <c r="D1199" s="10">
        <v>1172.25</v>
      </c>
      <c r="E1199" s="10">
        <f>VLOOKUP(C1199,데이터!$N:$P,2,0)</f>
        <v>48.048755000000007</v>
      </c>
      <c r="F1199" s="10">
        <f>VLOOKUP(C1199,데이터!$N:$P,3,0)</f>
        <v>175.47059999999999</v>
      </c>
      <c r="H1199" s="6">
        <f t="shared" si="221"/>
        <v>1.6598889279257942</v>
      </c>
      <c r="I1199" s="6">
        <f t="shared" si="216"/>
        <v>1.7204518045709913</v>
      </c>
      <c r="AM1199" s="1">
        <f t="shared" si="217"/>
        <v>42282</v>
      </c>
      <c r="AN1199" s="2">
        <f t="shared" si="218"/>
        <v>1172.25</v>
      </c>
      <c r="AO1199" s="2">
        <f t="shared" si="219"/>
        <v>48.048755000000007</v>
      </c>
      <c r="AP1199" s="2">
        <f t="shared" si="220"/>
        <v>175.47059999999999</v>
      </c>
      <c r="AR1199" s="40">
        <f t="shared" si="222"/>
        <v>1.8694212193460569E-2</v>
      </c>
      <c r="AS1199" s="40">
        <f t="shared" si="223"/>
        <v>1.7794964928043333E-2</v>
      </c>
      <c r="AU1199" s="42">
        <f t="shared" si="224"/>
        <v>8.0864564436037626E-7</v>
      </c>
    </row>
    <row r="1200" spans="2:47" x14ac:dyDescent="0.3">
      <c r="B1200" s="6">
        <f t="shared" si="215"/>
        <v>2015</v>
      </c>
      <c r="C1200" s="5">
        <v>42283</v>
      </c>
      <c r="D1200" s="10">
        <v>1166.05</v>
      </c>
      <c r="E1200" s="10">
        <f>VLOOKUP(C1200,데이터!$N:$P,2,0)</f>
        <v>47.834915000000002</v>
      </c>
      <c r="F1200" s="10">
        <f>VLOOKUP(C1200,데이터!$N:$P,3,0)</f>
        <v>174.86940000000001</v>
      </c>
      <c r="H1200" s="6">
        <f t="shared" si="221"/>
        <v>1.6525016262496601</v>
      </c>
      <c r="I1200" s="6">
        <f t="shared" si="216"/>
        <v>1.7145571668088362</v>
      </c>
      <c r="AM1200" s="1">
        <f t="shared" si="217"/>
        <v>42283</v>
      </c>
      <c r="AN1200" s="2">
        <f t="shared" si="218"/>
        <v>1166.05</v>
      </c>
      <c r="AO1200" s="2">
        <f t="shared" si="219"/>
        <v>47.834915000000002</v>
      </c>
      <c r="AP1200" s="2">
        <f t="shared" si="220"/>
        <v>174.86940000000001</v>
      </c>
      <c r="AR1200" s="40">
        <f t="shared" si="222"/>
        <v>-4.4504795181478096E-3</v>
      </c>
      <c r="AS1200" s="40">
        <f t="shared" si="223"/>
        <v>-3.4262149898613981E-3</v>
      </c>
      <c r="AU1200" s="42">
        <f t="shared" si="224"/>
        <v>1.0491178239057853E-6</v>
      </c>
    </row>
    <row r="1201" spans="2:47" x14ac:dyDescent="0.3">
      <c r="B1201" s="6">
        <f t="shared" si="215"/>
        <v>2015</v>
      </c>
      <c r="C1201" s="5">
        <v>42284</v>
      </c>
      <c r="D1201" s="10">
        <v>1161.6500000000001</v>
      </c>
      <c r="E1201" s="10">
        <f>VLOOKUP(C1201,데이터!$N:$P,2,0)</f>
        <v>48.40108</v>
      </c>
      <c r="F1201" s="10">
        <f>VLOOKUP(C1201,데이터!$N:$P,3,0)</f>
        <v>176.30170000000001</v>
      </c>
      <c r="H1201" s="6">
        <f t="shared" si="221"/>
        <v>1.6720603227211734</v>
      </c>
      <c r="I1201" s="6">
        <f t="shared" si="216"/>
        <v>1.7286005627947565</v>
      </c>
      <c r="AM1201" s="1">
        <f t="shared" si="217"/>
        <v>42284</v>
      </c>
      <c r="AN1201" s="2">
        <f t="shared" si="218"/>
        <v>1161.6500000000001</v>
      </c>
      <c r="AO1201" s="2">
        <f t="shared" si="219"/>
        <v>48.40108</v>
      </c>
      <c r="AP1201" s="2">
        <f t="shared" si="220"/>
        <v>176.30170000000001</v>
      </c>
      <c r="AR1201" s="40">
        <f t="shared" si="222"/>
        <v>1.1835810725282947E-2</v>
      </c>
      <c r="AS1201" s="40">
        <f t="shared" si="223"/>
        <v>8.1906840190451025E-3</v>
      </c>
      <c r="AU1201" s="42">
        <f t="shared" si="224"/>
        <v>1.3286948704528357E-5</v>
      </c>
    </row>
    <row r="1202" spans="2:47" x14ac:dyDescent="0.3">
      <c r="B1202" s="6">
        <f t="shared" si="215"/>
        <v>2015</v>
      </c>
      <c r="C1202" s="5">
        <v>42285</v>
      </c>
      <c r="D1202" s="10">
        <v>1158.7</v>
      </c>
      <c r="E1202" s="10">
        <f>VLOOKUP(C1202,데이터!$N:$P,2,0)</f>
        <v>48.630174999999994</v>
      </c>
      <c r="F1202" s="10">
        <f>VLOOKUP(C1202,데이터!$N:$P,3,0)</f>
        <v>177.8931</v>
      </c>
      <c r="H1202" s="6">
        <f t="shared" si="221"/>
        <v>1.6799746225598093</v>
      </c>
      <c r="I1202" s="6">
        <f t="shared" si="216"/>
        <v>1.7442039003441481</v>
      </c>
      <c r="AM1202" s="1">
        <f t="shared" si="217"/>
        <v>42285</v>
      </c>
      <c r="AN1202" s="2">
        <f t="shared" si="218"/>
        <v>1158.7</v>
      </c>
      <c r="AO1202" s="2">
        <f t="shared" si="219"/>
        <v>48.630174999999994</v>
      </c>
      <c r="AP1202" s="2">
        <f t="shared" si="220"/>
        <v>177.8931</v>
      </c>
      <c r="AR1202" s="40">
        <f t="shared" si="222"/>
        <v>4.7332621503486383E-3</v>
      </c>
      <c r="AS1202" s="40">
        <f t="shared" si="223"/>
        <v>9.0265720636839575E-3</v>
      </c>
      <c r="AU1202" s="42">
        <f t="shared" si="224"/>
        <v>1.8432510011943325E-5</v>
      </c>
    </row>
    <row r="1203" spans="2:47" x14ac:dyDescent="0.3">
      <c r="B1203" s="6">
        <f t="shared" si="215"/>
        <v>2015</v>
      </c>
      <c r="C1203" s="5">
        <v>42286</v>
      </c>
      <c r="D1203" s="10">
        <v>1159</v>
      </c>
      <c r="E1203" s="10">
        <f>VLOOKUP(C1203,데이터!$N:$P,2,0)</f>
        <v>48.632145000000001</v>
      </c>
      <c r="F1203" s="10">
        <f>VLOOKUP(C1203,데이터!$N:$P,3,0)</f>
        <v>177.9992</v>
      </c>
      <c r="H1203" s="6">
        <f t="shared" si="221"/>
        <v>1.6800426780419551</v>
      </c>
      <c r="I1203" s="6">
        <f t="shared" si="216"/>
        <v>1.7452441882126855</v>
      </c>
      <c r="AM1203" s="1">
        <f t="shared" si="217"/>
        <v>42286</v>
      </c>
      <c r="AN1203" s="2">
        <f t="shared" si="218"/>
        <v>1159</v>
      </c>
      <c r="AO1203" s="2">
        <f t="shared" si="219"/>
        <v>48.632145000000001</v>
      </c>
      <c r="AP1203" s="2">
        <f t="shared" si="220"/>
        <v>177.9992</v>
      </c>
      <c r="AR1203" s="40">
        <f t="shared" si="222"/>
        <v>4.0509827488932615E-5</v>
      </c>
      <c r="AS1203" s="40">
        <f t="shared" si="223"/>
        <v>5.9642560616457452E-4</v>
      </c>
      <c r="AU1203" s="42">
        <f t="shared" si="224"/>
        <v>3.0904235298054527E-7</v>
      </c>
    </row>
    <row r="1204" spans="2:47" x14ac:dyDescent="0.3">
      <c r="B1204" s="6">
        <f t="shared" si="215"/>
        <v>2015</v>
      </c>
      <c r="C1204" s="5">
        <v>42289</v>
      </c>
      <c r="D1204" s="10">
        <v>1143.7</v>
      </c>
      <c r="E1204" s="10">
        <f>VLOOKUP(C1204,데이터!$N:$P,2,0)</f>
        <v>48.644204999999999</v>
      </c>
      <c r="F1204" s="10">
        <f>VLOOKUP(C1204,데이터!$N:$P,3,0)</f>
        <v>178.16720000000001</v>
      </c>
      <c r="H1204" s="6">
        <f t="shared" si="221"/>
        <v>1.6804593019580332</v>
      </c>
      <c r="I1204" s="6">
        <f t="shared" si="216"/>
        <v>1.7468913923777589</v>
      </c>
      <c r="AM1204" s="1">
        <f t="shared" si="217"/>
        <v>42289</v>
      </c>
      <c r="AN1204" s="2">
        <f t="shared" si="218"/>
        <v>1143.7</v>
      </c>
      <c r="AO1204" s="2">
        <f t="shared" si="219"/>
        <v>48.644204999999999</v>
      </c>
      <c r="AP1204" s="2">
        <f t="shared" si="220"/>
        <v>178.16720000000001</v>
      </c>
      <c r="AR1204" s="40">
        <f t="shared" si="222"/>
        <v>2.4798412654836177E-4</v>
      </c>
      <c r="AS1204" s="40">
        <f t="shared" si="223"/>
        <v>9.4382446662688579E-4</v>
      </c>
      <c r="AU1204" s="42">
        <f t="shared" si="224"/>
        <v>4.8419377888059593E-7</v>
      </c>
    </row>
    <row r="1205" spans="2:47" x14ac:dyDescent="0.3">
      <c r="B1205" s="6">
        <f t="shared" si="215"/>
        <v>2015</v>
      </c>
      <c r="C1205" s="5">
        <v>42290</v>
      </c>
      <c r="D1205" s="10">
        <v>1149.7</v>
      </c>
      <c r="E1205" s="10">
        <f>VLOOKUP(C1205,데이터!$N:$P,2,0)</f>
        <v>48.26095999999999</v>
      </c>
      <c r="F1205" s="10">
        <f>VLOOKUP(C1205,데이터!$N:$P,3,0)</f>
        <v>177.04429999999999</v>
      </c>
      <c r="H1205" s="6">
        <f t="shared" si="221"/>
        <v>1.6672197470063401</v>
      </c>
      <c r="I1205" s="6">
        <f t="shared" si="216"/>
        <v>1.7358815973958486</v>
      </c>
      <c r="AM1205" s="1">
        <f t="shared" si="217"/>
        <v>42290</v>
      </c>
      <c r="AN1205" s="2">
        <f t="shared" si="218"/>
        <v>1149.7</v>
      </c>
      <c r="AO1205" s="2">
        <f t="shared" si="219"/>
        <v>48.26095999999999</v>
      </c>
      <c r="AP1205" s="2">
        <f t="shared" si="220"/>
        <v>177.04429999999999</v>
      </c>
      <c r="AR1205" s="40">
        <f t="shared" si="222"/>
        <v>-7.8785335272723023E-3</v>
      </c>
      <c r="AS1205" s="40">
        <f t="shared" si="223"/>
        <v>-6.3025068587260202E-3</v>
      </c>
      <c r="AU1205" s="42">
        <f t="shared" si="224"/>
        <v>2.4838600599690922E-6</v>
      </c>
    </row>
    <row r="1206" spans="2:47" x14ac:dyDescent="0.3">
      <c r="B1206" s="6">
        <f t="shared" si="215"/>
        <v>2015</v>
      </c>
      <c r="C1206" s="5">
        <v>42291</v>
      </c>
      <c r="D1206" s="10">
        <v>1146.95</v>
      </c>
      <c r="E1206" s="10">
        <f>VLOOKUP(C1206,데이터!$N:$P,2,0)</f>
        <v>48.58144999999999</v>
      </c>
      <c r="F1206" s="10">
        <f>VLOOKUP(C1206,데이터!$N:$P,3,0)</f>
        <v>176.19560000000001</v>
      </c>
      <c r="H1206" s="6">
        <f t="shared" si="221"/>
        <v>1.6782913721194348</v>
      </c>
      <c r="I1206" s="6">
        <f t="shared" si="216"/>
        <v>1.7275602749262191</v>
      </c>
      <c r="AM1206" s="1">
        <f t="shared" si="217"/>
        <v>42291</v>
      </c>
      <c r="AN1206" s="2">
        <f t="shared" si="218"/>
        <v>1146.95</v>
      </c>
      <c r="AO1206" s="2">
        <f t="shared" si="219"/>
        <v>48.58144999999999</v>
      </c>
      <c r="AP1206" s="2">
        <f t="shared" si="220"/>
        <v>176.19560000000001</v>
      </c>
      <c r="AR1206" s="40">
        <f t="shared" si="222"/>
        <v>6.6407713398157764E-3</v>
      </c>
      <c r="AS1206" s="40">
        <f t="shared" si="223"/>
        <v>-4.7937154712124341E-3</v>
      </c>
      <c r="AU1206" s="42">
        <f t="shared" si="224"/>
        <v>1.3074748863157808E-4</v>
      </c>
    </row>
    <row r="1207" spans="2:47" x14ac:dyDescent="0.3">
      <c r="B1207" s="6">
        <f t="shared" si="215"/>
        <v>2015</v>
      </c>
      <c r="C1207" s="5">
        <v>42292</v>
      </c>
      <c r="D1207" s="10">
        <v>1130.3</v>
      </c>
      <c r="E1207" s="10">
        <f>VLOOKUP(C1207,데이터!$N:$P,2,0)</f>
        <v>49.323225000000001</v>
      </c>
      <c r="F1207" s="10">
        <f>VLOOKUP(C1207,데이터!$N:$P,3,0)</f>
        <v>178.90100000000001</v>
      </c>
      <c r="H1207" s="6">
        <f t="shared" si="221"/>
        <v>1.7039166793623006</v>
      </c>
      <c r="I1207" s="6">
        <f t="shared" si="216"/>
        <v>1.7540861448559186</v>
      </c>
      <c r="AM1207" s="1">
        <f t="shared" si="217"/>
        <v>42292</v>
      </c>
      <c r="AN1207" s="2">
        <f t="shared" si="218"/>
        <v>1130.3</v>
      </c>
      <c r="AO1207" s="2">
        <f t="shared" si="219"/>
        <v>49.323225000000001</v>
      </c>
      <c r="AP1207" s="2">
        <f t="shared" si="220"/>
        <v>178.90100000000001</v>
      </c>
      <c r="AR1207" s="40">
        <f t="shared" si="222"/>
        <v>1.5268687945708015E-2</v>
      </c>
      <c r="AS1207" s="40">
        <f t="shared" si="223"/>
        <v>1.5354526446744288E-2</v>
      </c>
      <c r="AU1207" s="42">
        <f t="shared" si="224"/>
        <v>7.3682482601542019E-9</v>
      </c>
    </row>
    <row r="1208" spans="2:47" x14ac:dyDescent="0.3">
      <c r="B1208" s="6">
        <f t="shared" si="215"/>
        <v>2015</v>
      </c>
      <c r="C1208" s="5">
        <v>42293</v>
      </c>
      <c r="D1208" s="10">
        <v>1129.4000000000001</v>
      </c>
      <c r="E1208" s="10">
        <f>VLOOKUP(C1208,데이터!$N:$P,2,0)</f>
        <v>49.568625000000004</v>
      </c>
      <c r="F1208" s="10">
        <f>VLOOKUP(C1208,데이터!$N:$P,3,0)</f>
        <v>179.71440000000001</v>
      </c>
      <c r="H1208" s="6">
        <f t="shared" si="221"/>
        <v>1.7123942505899628</v>
      </c>
      <c r="I1208" s="6">
        <f t="shared" si="216"/>
        <v>1.762061358355149</v>
      </c>
      <c r="AM1208" s="1">
        <f t="shared" si="217"/>
        <v>42293</v>
      </c>
      <c r="AN1208" s="2">
        <f t="shared" si="218"/>
        <v>1129.4000000000001</v>
      </c>
      <c r="AO1208" s="2">
        <f t="shared" si="219"/>
        <v>49.568625000000004</v>
      </c>
      <c r="AP1208" s="2">
        <f t="shared" si="220"/>
        <v>179.71440000000001</v>
      </c>
      <c r="AR1208" s="40">
        <f t="shared" si="222"/>
        <v>4.9753437655384314E-3</v>
      </c>
      <c r="AS1208" s="40">
        <f t="shared" si="223"/>
        <v>4.5466487051497584E-3</v>
      </c>
      <c r="AU1208" s="42">
        <f t="shared" si="224"/>
        <v>1.83779454801648E-7</v>
      </c>
    </row>
    <row r="1209" spans="2:47" x14ac:dyDescent="0.3">
      <c r="B1209" s="6">
        <f t="shared" si="215"/>
        <v>2015</v>
      </c>
      <c r="C1209" s="5">
        <v>42296</v>
      </c>
      <c r="D1209" s="10">
        <v>1121.2</v>
      </c>
      <c r="E1209" s="10">
        <f>VLOOKUP(C1209,데이터!$N:$P,2,0)</f>
        <v>49.628039999999999</v>
      </c>
      <c r="F1209" s="10">
        <f>VLOOKUP(C1209,데이터!$N:$P,3,0)</f>
        <v>179.80279999999999</v>
      </c>
      <c r="H1209" s="6">
        <f t="shared" si="221"/>
        <v>1.7144467970222834</v>
      </c>
      <c r="I1209" s="6">
        <f t="shared" si="216"/>
        <v>1.7629281014991518</v>
      </c>
      <c r="AM1209" s="1">
        <f t="shared" si="217"/>
        <v>42296</v>
      </c>
      <c r="AN1209" s="2">
        <f t="shared" si="218"/>
        <v>1121.2</v>
      </c>
      <c r="AO1209" s="2">
        <f t="shared" si="219"/>
        <v>49.628039999999999</v>
      </c>
      <c r="AP1209" s="2">
        <f t="shared" si="220"/>
        <v>179.80279999999999</v>
      </c>
      <c r="AR1209" s="40">
        <f t="shared" si="222"/>
        <v>1.1986412776225919E-3</v>
      </c>
      <c r="AS1209" s="40">
        <f t="shared" si="223"/>
        <v>4.9189157908324788E-4</v>
      </c>
      <c r="AU1209" s="42">
        <f t="shared" si="224"/>
        <v>4.9949513638545365E-7</v>
      </c>
    </row>
    <row r="1210" spans="2:47" x14ac:dyDescent="0.3">
      <c r="B1210" s="6">
        <f t="shared" si="215"/>
        <v>2015</v>
      </c>
      <c r="C1210" s="5">
        <v>42297</v>
      </c>
      <c r="D1210" s="10">
        <v>1130.8499999999999</v>
      </c>
      <c r="E1210" s="10">
        <f>VLOOKUP(C1210,데이터!$N:$P,2,0)</f>
        <v>49.397334999999998</v>
      </c>
      <c r="F1210" s="10">
        <f>VLOOKUP(C1210,데이터!$N:$P,3,0)</f>
        <v>179.55520000000001</v>
      </c>
      <c r="H1210" s="6">
        <f t="shared" si="221"/>
        <v>1.7064768782363102</v>
      </c>
      <c r="I1210" s="6">
        <f t="shared" si="216"/>
        <v>1.7605004363130081</v>
      </c>
      <c r="AM1210" s="1">
        <f t="shared" si="217"/>
        <v>42297</v>
      </c>
      <c r="AN1210" s="2">
        <f t="shared" si="218"/>
        <v>1130.8499999999999</v>
      </c>
      <c r="AO1210" s="2">
        <f t="shared" si="219"/>
        <v>49.397334999999998</v>
      </c>
      <c r="AP1210" s="2">
        <f t="shared" si="220"/>
        <v>179.55520000000001</v>
      </c>
      <c r="AR1210" s="40">
        <f t="shared" si="222"/>
        <v>-4.6486824786955427E-3</v>
      </c>
      <c r="AS1210" s="40">
        <f t="shared" si="223"/>
        <v>-1.377064205896561E-3</v>
      </c>
      <c r="AU1210" s="42">
        <f t="shared" si="224"/>
        <v>1.0703486122912192E-5</v>
      </c>
    </row>
    <row r="1211" spans="2:47" x14ac:dyDescent="0.3">
      <c r="B1211" s="6">
        <f t="shared" si="215"/>
        <v>2015</v>
      </c>
      <c r="C1211" s="5">
        <v>42298</v>
      </c>
      <c r="D1211" s="10">
        <v>1132.3800000000001</v>
      </c>
      <c r="E1211" s="10">
        <f>VLOOKUP(C1211,데이터!$N:$P,2,0)</f>
        <v>48.942864999999998</v>
      </c>
      <c r="F1211" s="10">
        <f>VLOOKUP(C1211,데이터!$N:$P,3,0)</f>
        <v>178.4589</v>
      </c>
      <c r="H1211" s="6">
        <f t="shared" si="221"/>
        <v>1.690776789418724</v>
      </c>
      <c r="I1211" s="6">
        <f t="shared" si="216"/>
        <v>1.7497514486572345</v>
      </c>
      <c r="AM1211" s="1">
        <f t="shared" si="217"/>
        <v>42298</v>
      </c>
      <c r="AN1211" s="2">
        <f t="shared" si="218"/>
        <v>1132.3800000000001</v>
      </c>
      <c r="AO1211" s="2">
        <f t="shared" si="219"/>
        <v>48.942864999999998</v>
      </c>
      <c r="AP1211" s="2">
        <f t="shared" si="220"/>
        <v>178.4589</v>
      </c>
      <c r="AR1211" s="40">
        <f t="shared" si="222"/>
        <v>-9.2002939024949937E-3</v>
      </c>
      <c r="AS1211" s="40">
        <f t="shared" si="223"/>
        <v>-6.1056432785016046E-3</v>
      </c>
      <c r="AU1211" s="42">
        <f t="shared" si="224"/>
        <v>9.5768624845826727E-6</v>
      </c>
    </row>
    <row r="1212" spans="2:47" x14ac:dyDescent="0.3">
      <c r="B1212" s="6">
        <f t="shared" si="215"/>
        <v>2015</v>
      </c>
      <c r="C1212" s="5">
        <v>42299</v>
      </c>
      <c r="D1212" s="10">
        <v>1138.55</v>
      </c>
      <c r="E1212" s="10">
        <f>VLOOKUP(C1212,데이터!$N:$P,2,0)</f>
        <v>49.86392</v>
      </c>
      <c r="F1212" s="10">
        <f>VLOOKUP(C1212,데이터!$N:$P,3,0)</f>
        <v>181.47380000000001</v>
      </c>
      <c r="H1212" s="6">
        <f t="shared" si="221"/>
        <v>1.7225954909961259</v>
      </c>
      <c r="I1212" s="6">
        <f t="shared" si="216"/>
        <v>1.7793119000696143</v>
      </c>
      <c r="AM1212" s="1">
        <f t="shared" si="217"/>
        <v>42299</v>
      </c>
      <c r="AN1212" s="2">
        <f t="shared" si="218"/>
        <v>1138.55</v>
      </c>
      <c r="AO1212" s="2">
        <f t="shared" si="219"/>
        <v>49.86392</v>
      </c>
      <c r="AP1212" s="2">
        <f t="shared" si="220"/>
        <v>181.47380000000001</v>
      </c>
      <c r="AR1212" s="40">
        <f t="shared" si="222"/>
        <v>1.8818984135889893E-2</v>
      </c>
      <c r="AS1212" s="40">
        <f t="shared" si="223"/>
        <v>1.6894085977219531E-2</v>
      </c>
      <c r="AU1212" s="42">
        <f t="shared" si="224"/>
        <v>3.7052329212525535E-6</v>
      </c>
    </row>
    <row r="1213" spans="2:47" x14ac:dyDescent="0.3">
      <c r="B1213" s="6">
        <f t="shared" si="215"/>
        <v>2015</v>
      </c>
      <c r="C1213" s="5">
        <v>42300</v>
      </c>
      <c r="D1213" s="10">
        <v>1124.8499999999999</v>
      </c>
      <c r="E1213" s="10">
        <f>VLOOKUP(C1213,데이터!$N:$P,2,0)</f>
        <v>50.90274500000001</v>
      </c>
      <c r="F1213" s="10">
        <f>VLOOKUP(C1213,데이터!$N:$P,3,0)</f>
        <v>183.46299999999999</v>
      </c>
      <c r="H1213" s="6">
        <f t="shared" si="221"/>
        <v>1.7584826667523454</v>
      </c>
      <c r="I1213" s="6">
        <f t="shared" si="216"/>
        <v>1.7988155817670186</v>
      </c>
      <c r="AM1213" s="1">
        <f t="shared" si="217"/>
        <v>42300</v>
      </c>
      <c r="AN1213" s="2">
        <f t="shared" si="218"/>
        <v>1124.8499999999999</v>
      </c>
      <c r="AO1213" s="2">
        <f t="shared" si="219"/>
        <v>50.90274500000001</v>
      </c>
      <c r="AP1213" s="2">
        <f t="shared" si="220"/>
        <v>183.46299999999999</v>
      </c>
      <c r="AR1213" s="40">
        <f t="shared" si="222"/>
        <v>2.0833199636129951E-2</v>
      </c>
      <c r="AS1213" s="40">
        <f t="shared" si="223"/>
        <v>1.0961361915604151E-2</v>
      </c>
      <c r="AU1213" s="42">
        <f t="shared" si="224"/>
        <v>9.7453179980396028E-5</v>
      </c>
    </row>
    <row r="1214" spans="2:47" x14ac:dyDescent="0.3">
      <c r="B1214" s="6">
        <f t="shared" si="215"/>
        <v>2015</v>
      </c>
      <c r="C1214" s="5">
        <v>42303</v>
      </c>
      <c r="D1214" s="10">
        <v>1133.8</v>
      </c>
      <c r="E1214" s="10">
        <f>VLOOKUP(C1214,데이터!$N:$P,2,0)</f>
        <v>50.762550000000005</v>
      </c>
      <c r="F1214" s="10">
        <f>VLOOKUP(C1214,데이터!$N:$P,3,0)</f>
        <v>183.0121</v>
      </c>
      <c r="H1214" s="6">
        <f t="shared" si="221"/>
        <v>1.7536395000927605</v>
      </c>
      <c r="I1214" s="6">
        <f t="shared" si="216"/>
        <v>1.7943946034454021</v>
      </c>
      <c r="AM1214" s="1">
        <f t="shared" si="217"/>
        <v>42303</v>
      </c>
      <c r="AN1214" s="2">
        <f t="shared" si="218"/>
        <v>1133.8</v>
      </c>
      <c r="AO1214" s="2">
        <f t="shared" si="219"/>
        <v>50.762550000000005</v>
      </c>
      <c r="AP1214" s="2">
        <f t="shared" si="220"/>
        <v>183.0121</v>
      </c>
      <c r="AR1214" s="40">
        <f t="shared" si="222"/>
        <v>-2.7541736698091235E-3</v>
      </c>
      <c r="AS1214" s="40">
        <f t="shared" si="223"/>
        <v>-2.4577162697655419E-3</v>
      </c>
      <c r="AU1214" s="42">
        <f t="shared" si="224"/>
        <v>8.7886990040600157E-8</v>
      </c>
    </row>
    <row r="1215" spans="2:47" x14ac:dyDescent="0.3">
      <c r="B1215" s="6">
        <f t="shared" si="215"/>
        <v>2015</v>
      </c>
      <c r="C1215" s="5">
        <v>42304</v>
      </c>
      <c r="D1215" s="10">
        <v>1130.9000000000001</v>
      </c>
      <c r="E1215" s="10">
        <f>VLOOKUP(C1215,데이터!$N:$P,2,0)</f>
        <v>50.651769999999999</v>
      </c>
      <c r="F1215" s="10">
        <f>VLOOKUP(C1215,데이터!$N:$P,3,0)</f>
        <v>182.6585</v>
      </c>
      <c r="H1215" s="6">
        <f t="shared" si="221"/>
        <v>1.7498125019648043</v>
      </c>
      <c r="I1215" s="6">
        <f t="shared" si="216"/>
        <v>1.7909276308693907</v>
      </c>
      <c r="AM1215" s="1">
        <f t="shared" si="217"/>
        <v>42304</v>
      </c>
      <c r="AN1215" s="2">
        <f t="shared" si="218"/>
        <v>1130.9000000000001</v>
      </c>
      <c r="AO1215" s="2">
        <f t="shared" si="219"/>
        <v>50.651769999999999</v>
      </c>
      <c r="AP1215" s="2">
        <f t="shared" si="220"/>
        <v>182.6585</v>
      </c>
      <c r="AR1215" s="40">
        <f t="shared" si="222"/>
        <v>-2.1823174761710362E-3</v>
      </c>
      <c r="AS1215" s="40">
        <f t="shared" si="223"/>
        <v>-1.932112685445353E-3</v>
      </c>
      <c r="AU1215" s="42">
        <f t="shared" si="224"/>
        <v>6.2602437302082949E-8</v>
      </c>
    </row>
    <row r="1216" spans="2:47" x14ac:dyDescent="0.3">
      <c r="B1216" s="6">
        <f t="shared" si="215"/>
        <v>2015</v>
      </c>
      <c r="C1216" s="5">
        <v>42305</v>
      </c>
      <c r="D1216" s="10">
        <v>1130.9000000000001</v>
      </c>
      <c r="E1216" s="10">
        <f>VLOOKUP(C1216,데이터!$N:$P,2,0)</f>
        <v>51.326359999999994</v>
      </c>
      <c r="F1216" s="10">
        <f>VLOOKUP(C1216,데이터!$N:$P,3,0)</f>
        <v>184.73609999999999</v>
      </c>
      <c r="H1216" s="6">
        <f t="shared" si="221"/>
        <v>1.773116840899069</v>
      </c>
      <c r="I1216" s="6">
        <f t="shared" si="216"/>
        <v>1.811298055710798</v>
      </c>
      <c r="AM1216" s="1">
        <f t="shared" si="217"/>
        <v>42305</v>
      </c>
      <c r="AN1216" s="2">
        <f t="shared" si="218"/>
        <v>1130.9000000000001</v>
      </c>
      <c r="AO1216" s="2">
        <f t="shared" si="219"/>
        <v>51.326359999999994</v>
      </c>
      <c r="AP1216" s="2">
        <f t="shared" si="220"/>
        <v>184.73609999999999</v>
      </c>
      <c r="AR1216" s="40">
        <f t="shared" si="222"/>
        <v>1.3318192039488252E-2</v>
      </c>
      <c r="AS1216" s="40">
        <f t="shared" si="223"/>
        <v>1.1374231147195379E-2</v>
      </c>
      <c r="AU1216" s="42">
        <f t="shared" si="224"/>
        <v>3.7789839507641031E-6</v>
      </c>
    </row>
    <row r="1217" spans="2:47" x14ac:dyDescent="0.3">
      <c r="B1217" s="6">
        <f t="shared" si="215"/>
        <v>2015</v>
      </c>
      <c r="C1217" s="5">
        <v>42306</v>
      </c>
      <c r="D1217" s="10">
        <v>1142.2</v>
      </c>
      <c r="E1217" s="10">
        <f>VLOOKUP(C1217,데이터!$N:$P,2,0)</f>
        <v>50.953245000000003</v>
      </c>
      <c r="F1217" s="10">
        <f>VLOOKUP(C1217,데이터!$N:$P,3,0)</f>
        <v>184.6301</v>
      </c>
      <c r="H1217" s="6">
        <f t="shared" si="221"/>
        <v>1.7602272362185103</v>
      </c>
      <c r="I1217" s="6">
        <f t="shared" si="216"/>
        <v>1.8102587483209303</v>
      </c>
      <c r="AM1217" s="1">
        <f t="shared" si="217"/>
        <v>42306</v>
      </c>
      <c r="AN1217" s="2">
        <f t="shared" si="218"/>
        <v>1142.2</v>
      </c>
      <c r="AO1217" s="2">
        <f t="shared" si="219"/>
        <v>50.953245000000003</v>
      </c>
      <c r="AP1217" s="2">
        <f t="shared" si="220"/>
        <v>184.6301</v>
      </c>
      <c r="AR1217" s="40">
        <f t="shared" si="222"/>
        <v>-7.2694615398402052E-3</v>
      </c>
      <c r="AS1217" s="40">
        <f t="shared" si="223"/>
        <v>-5.7379147876346348E-4</v>
      </c>
      <c r="AU1217" s="42">
        <f t="shared" si="224"/>
        <v>4.4831997566799421E-5</v>
      </c>
    </row>
    <row r="1218" spans="2:47" x14ac:dyDescent="0.3">
      <c r="B1218" s="6">
        <f t="shared" ref="B1218:B1281" si="225">YEAR(C1218)</f>
        <v>2015</v>
      </c>
      <c r="C1218" s="5">
        <v>42307</v>
      </c>
      <c r="D1218" s="10">
        <v>1140.2</v>
      </c>
      <c r="E1218" s="10">
        <f>VLOOKUP(C1218,데이터!$N:$P,2,0)</f>
        <v>50.92671</v>
      </c>
      <c r="F1218" s="10">
        <f>VLOOKUP(C1218,데이터!$N:$P,3,0)</f>
        <v>183.83430000000001</v>
      </c>
      <c r="H1218" s="6">
        <f t="shared" si="221"/>
        <v>1.759310559965348</v>
      </c>
      <c r="I1218" s="6">
        <f t="shared" si="216"/>
        <v>1.8024560990675649</v>
      </c>
      <c r="AM1218" s="1">
        <f t="shared" si="217"/>
        <v>42307</v>
      </c>
      <c r="AN1218" s="2">
        <f t="shared" si="218"/>
        <v>1140.2</v>
      </c>
      <c r="AO1218" s="2">
        <f t="shared" si="219"/>
        <v>50.92671</v>
      </c>
      <c r="AP1218" s="2">
        <f t="shared" si="220"/>
        <v>183.83430000000001</v>
      </c>
      <c r="AR1218" s="40">
        <f t="shared" si="222"/>
        <v>-5.2077154261720437E-4</v>
      </c>
      <c r="AS1218" s="40">
        <f t="shared" si="223"/>
        <v>-4.3102397713048468E-3</v>
      </c>
      <c r="AU1218" s="42">
        <f t="shared" si="224"/>
        <v>1.4360069456233059E-5</v>
      </c>
    </row>
    <row r="1219" spans="2:47" x14ac:dyDescent="0.3">
      <c r="B1219" s="6">
        <f t="shared" si="225"/>
        <v>2015</v>
      </c>
      <c r="C1219" s="5">
        <v>42310</v>
      </c>
      <c r="D1219" s="10">
        <v>1136.95</v>
      </c>
      <c r="E1219" s="10">
        <f>VLOOKUP(C1219,데이터!$N:$P,2,0)</f>
        <v>51.622365000000009</v>
      </c>
      <c r="F1219" s="10">
        <f>VLOOKUP(C1219,데이터!$N:$P,3,0)</f>
        <v>186.0093</v>
      </c>
      <c r="H1219" s="6">
        <f t="shared" si="221"/>
        <v>1.7833426089155493</v>
      </c>
      <c r="I1219" s="6">
        <f t="shared" ref="I1219:I1282" si="226">I1218*(F1219/F1218)</f>
        <v>1.8237815101332471</v>
      </c>
      <c r="AM1219" s="1">
        <f t="shared" ref="AM1219:AM1282" si="227">C1219</f>
        <v>42310</v>
      </c>
      <c r="AN1219" s="2">
        <f t="shared" ref="AN1219:AN1282" si="228">D1219</f>
        <v>1136.95</v>
      </c>
      <c r="AO1219" s="2">
        <f t="shared" ref="AO1219:AO1282" si="229">E1219</f>
        <v>51.622365000000009</v>
      </c>
      <c r="AP1219" s="2">
        <f t="shared" ref="AP1219:AP1282" si="230">F1219</f>
        <v>186.0093</v>
      </c>
      <c r="AR1219" s="40">
        <f t="shared" si="222"/>
        <v>1.3659924232293896E-2</v>
      </c>
      <c r="AS1219" s="40">
        <f t="shared" si="223"/>
        <v>1.1831306780073048E-2</v>
      </c>
      <c r="AU1219" s="42">
        <f t="shared" si="224"/>
        <v>3.3438417865666678E-6</v>
      </c>
    </row>
    <row r="1220" spans="2:47" x14ac:dyDescent="0.3">
      <c r="B1220" s="6">
        <f t="shared" si="225"/>
        <v>2015</v>
      </c>
      <c r="C1220" s="5">
        <v>42311</v>
      </c>
      <c r="D1220" s="10">
        <v>1133</v>
      </c>
      <c r="E1220" s="10">
        <f>VLOOKUP(C1220,데이터!$N:$P,2,0)</f>
        <v>51.840969999999999</v>
      </c>
      <c r="F1220" s="10">
        <f>VLOOKUP(C1220,데이터!$N:$P,3,0)</f>
        <v>186.54859999999999</v>
      </c>
      <c r="H1220" s="6">
        <f t="shared" ref="H1220:H1283" si="231">H1219*(E1220/E1219)</f>
        <v>1.7908945219482426</v>
      </c>
      <c r="I1220" s="6">
        <f t="shared" si="226"/>
        <v>1.8290692315988666</v>
      </c>
      <c r="AM1220" s="1">
        <f t="shared" si="227"/>
        <v>42311</v>
      </c>
      <c r="AN1220" s="2">
        <f t="shared" si="228"/>
        <v>1133</v>
      </c>
      <c r="AO1220" s="2">
        <f t="shared" si="229"/>
        <v>51.840969999999999</v>
      </c>
      <c r="AP1220" s="2">
        <f t="shared" si="230"/>
        <v>186.54859999999999</v>
      </c>
      <c r="AR1220" s="40">
        <f t="shared" ref="AR1220:AR1283" si="232">AO1220/AO1219-1</f>
        <v>4.2346955626690885E-3</v>
      </c>
      <c r="AS1220" s="40">
        <f t="shared" ref="AS1220:AS1283" si="233">AP1220/AP1219-1</f>
        <v>2.8993173997213795E-3</v>
      </c>
      <c r="AU1220" s="42">
        <f t="shared" ref="AU1220:AU1283" si="234">(AR1220-AS1220)^2</f>
        <v>1.7832348380775983E-6</v>
      </c>
    </row>
    <row r="1221" spans="2:47" x14ac:dyDescent="0.3">
      <c r="B1221" s="6">
        <f t="shared" si="225"/>
        <v>2015</v>
      </c>
      <c r="C1221" s="5">
        <v>42312</v>
      </c>
      <c r="D1221" s="10">
        <v>1131.95</v>
      </c>
      <c r="E1221" s="10">
        <f>VLOOKUP(C1221,데이터!$N:$P,2,0)</f>
        <v>51.902389999999997</v>
      </c>
      <c r="F1221" s="10">
        <f>VLOOKUP(C1221,데이터!$N:$P,3,0)</f>
        <v>185.9828</v>
      </c>
      <c r="H1221" s="6">
        <f t="shared" si="231"/>
        <v>1.7930163329702598</v>
      </c>
      <c r="I1221" s="6">
        <f t="shared" si="226"/>
        <v>1.8235216832857801</v>
      </c>
      <c r="AM1221" s="1">
        <f t="shared" si="227"/>
        <v>42312</v>
      </c>
      <c r="AN1221" s="2">
        <f t="shared" si="228"/>
        <v>1131.95</v>
      </c>
      <c r="AO1221" s="2">
        <f t="shared" si="229"/>
        <v>51.902389999999997</v>
      </c>
      <c r="AP1221" s="2">
        <f t="shared" si="230"/>
        <v>185.9828</v>
      </c>
      <c r="AR1221" s="40">
        <f t="shared" si="232"/>
        <v>1.1847772138522394E-3</v>
      </c>
      <c r="AS1221" s="40">
        <f t="shared" si="233"/>
        <v>-3.0329897946165252E-3</v>
      </c>
      <c r="AU1221" s="42">
        <f t="shared" si="234"/>
        <v>1.7789558537727552E-5</v>
      </c>
    </row>
    <row r="1222" spans="2:47" x14ac:dyDescent="0.3">
      <c r="B1222" s="6">
        <f t="shared" si="225"/>
        <v>2015</v>
      </c>
      <c r="C1222" s="5">
        <v>42313</v>
      </c>
      <c r="D1222" s="10">
        <v>1138.4000000000001</v>
      </c>
      <c r="E1222" s="10">
        <f>VLOOKUP(C1222,데이터!$N:$P,2,0)</f>
        <v>51.675975000000001</v>
      </c>
      <c r="F1222" s="10">
        <f>VLOOKUP(C1222,데이터!$N:$P,3,0)</f>
        <v>185.7971</v>
      </c>
      <c r="H1222" s="6">
        <f t="shared" si="231"/>
        <v>1.7851946162240857</v>
      </c>
      <c r="I1222" s="6">
        <f t="shared" si="226"/>
        <v>1.8217009343961723</v>
      </c>
      <c r="AM1222" s="1">
        <f t="shared" si="227"/>
        <v>42313</v>
      </c>
      <c r="AN1222" s="2">
        <f t="shared" si="228"/>
        <v>1138.4000000000001</v>
      </c>
      <c r="AO1222" s="2">
        <f t="shared" si="229"/>
        <v>51.675975000000001</v>
      </c>
      <c r="AP1222" s="2">
        <f t="shared" si="230"/>
        <v>185.7971</v>
      </c>
      <c r="AR1222" s="40">
        <f t="shared" si="232"/>
        <v>-4.3623231993747957E-3</v>
      </c>
      <c r="AS1222" s="40">
        <f t="shared" si="233"/>
        <v>-9.9847942928055211E-4</v>
      </c>
      <c r="AU1222" s="42">
        <f t="shared" si="234"/>
        <v>1.1315444909601855E-5</v>
      </c>
    </row>
    <row r="1223" spans="2:47" x14ac:dyDescent="0.3">
      <c r="B1223" s="6">
        <f t="shared" si="225"/>
        <v>2015</v>
      </c>
      <c r="C1223" s="5">
        <v>42314</v>
      </c>
      <c r="D1223" s="10">
        <v>1142</v>
      </c>
      <c r="E1223" s="10">
        <f>VLOOKUP(C1223,데이터!$N:$P,2,0)</f>
        <v>52.075105000000008</v>
      </c>
      <c r="F1223" s="10">
        <f>VLOOKUP(C1223,데이터!$N:$P,3,0)</f>
        <v>185.69980000000001</v>
      </c>
      <c r="H1223" s="6">
        <f t="shared" si="231"/>
        <v>1.7989829332741953</v>
      </c>
      <c r="I1223" s="6">
        <f t="shared" si="226"/>
        <v>1.8207469286505673</v>
      </c>
      <c r="AM1223" s="1">
        <f t="shared" si="227"/>
        <v>42314</v>
      </c>
      <c r="AN1223" s="2">
        <f t="shared" si="228"/>
        <v>1142</v>
      </c>
      <c r="AO1223" s="2">
        <f t="shared" si="229"/>
        <v>52.075105000000008</v>
      </c>
      <c r="AP1223" s="2">
        <f t="shared" si="230"/>
        <v>185.69980000000001</v>
      </c>
      <c r="AR1223" s="40">
        <f t="shared" si="232"/>
        <v>7.723705261487801E-3</v>
      </c>
      <c r="AS1223" s="40">
        <f t="shared" si="233"/>
        <v>-5.2368955166681719E-4</v>
      </c>
      <c r="AU1223" s="42">
        <f t="shared" si="234"/>
        <v>6.8019521204049701E-5</v>
      </c>
    </row>
    <row r="1224" spans="2:47" x14ac:dyDescent="0.3">
      <c r="B1224" s="6">
        <f t="shared" si="225"/>
        <v>2015</v>
      </c>
      <c r="C1224" s="5">
        <v>42317</v>
      </c>
      <c r="D1224" s="10">
        <v>1157.3499999999999</v>
      </c>
      <c r="E1224" s="10">
        <f>VLOOKUP(C1224,데이터!$N:$P,2,0)</f>
        <v>51.534225000000006</v>
      </c>
      <c r="F1224" s="10">
        <f>VLOOKUP(C1224,데이터!$N:$P,3,0)</f>
        <v>183.96700000000001</v>
      </c>
      <c r="H1224" s="6">
        <f t="shared" si="231"/>
        <v>1.7802977306433154</v>
      </c>
      <c r="I1224" s="6">
        <f t="shared" si="226"/>
        <v>1.803757194262239</v>
      </c>
      <c r="AM1224" s="1">
        <f t="shared" si="227"/>
        <v>42317</v>
      </c>
      <c r="AN1224" s="2">
        <f t="shared" si="228"/>
        <v>1157.3499999999999</v>
      </c>
      <c r="AO1224" s="2">
        <f t="shared" si="229"/>
        <v>51.534225000000006</v>
      </c>
      <c r="AP1224" s="2">
        <f t="shared" si="230"/>
        <v>183.96700000000001</v>
      </c>
      <c r="AR1224" s="40">
        <f t="shared" si="232"/>
        <v>-1.0386536906646704E-2</v>
      </c>
      <c r="AS1224" s="40">
        <f t="shared" si="233"/>
        <v>-9.3311893712324512E-3</v>
      </c>
      <c r="AU1224" s="42">
        <f t="shared" si="234"/>
        <v>1.1137584205049375E-6</v>
      </c>
    </row>
    <row r="1225" spans="2:47" x14ac:dyDescent="0.3">
      <c r="B1225" s="6">
        <f t="shared" si="225"/>
        <v>2015</v>
      </c>
      <c r="C1225" s="5">
        <v>42318</v>
      </c>
      <c r="D1225" s="10">
        <v>1156.8499999999999</v>
      </c>
      <c r="E1225" s="10">
        <f>VLOOKUP(C1225,데이터!$N:$P,2,0)</f>
        <v>51.41122</v>
      </c>
      <c r="F1225" s="10">
        <f>VLOOKUP(C1225,데이터!$N:$P,3,0)</f>
        <v>184.3913</v>
      </c>
      <c r="H1225" s="6">
        <f t="shared" si="231"/>
        <v>1.776048408520827</v>
      </c>
      <c r="I1225" s="6">
        <f t="shared" si="226"/>
        <v>1.8079173652577187</v>
      </c>
      <c r="AM1225" s="1">
        <f t="shared" si="227"/>
        <v>42318</v>
      </c>
      <c r="AN1225" s="2">
        <f t="shared" si="228"/>
        <v>1156.8499999999999</v>
      </c>
      <c r="AO1225" s="2">
        <f t="shared" si="229"/>
        <v>51.41122</v>
      </c>
      <c r="AP1225" s="2">
        <f t="shared" si="230"/>
        <v>184.3913</v>
      </c>
      <c r="AR1225" s="40">
        <f t="shared" si="232"/>
        <v>-2.3868603825905055E-3</v>
      </c>
      <c r="AS1225" s="40">
        <f t="shared" si="233"/>
        <v>2.3063919072441319E-3</v>
      </c>
      <c r="AU1225" s="42">
        <f t="shared" si="234"/>
        <v>2.2026617056038067E-5</v>
      </c>
    </row>
    <row r="1226" spans="2:47" x14ac:dyDescent="0.3">
      <c r="B1226" s="6">
        <f t="shared" si="225"/>
        <v>2015</v>
      </c>
      <c r="C1226" s="5">
        <v>42319</v>
      </c>
      <c r="D1226" s="10">
        <v>1154.8</v>
      </c>
      <c r="E1226" s="10">
        <f>VLOOKUP(C1226,데이터!$N:$P,2,0)</f>
        <v>51.266474999999986</v>
      </c>
      <c r="F1226" s="10">
        <f>VLOOKUP(C1226,데이터!$N:$P,3,0)</f>
        <v>183.66640000000001</v>
      </c>
      <c r="H1226" s="6">
        <f t="shared" si="231"/>
        <v>1.7710480578796368</v>
      </c>
      <c r="I1226" s="6">
        <f t="shared" si="226"/>
        <v>1.800809875381161</v>
      </c>
      <c r="AM1226" s="1">
        <f t="shared" si="227"/>
        <v>42319</v>
      </c>
      <c r="AN1226" s="2">
        <f t="shared" si="228"/>
        <v>1154.8</v>
      </c>
      <c r="AO1226" s="2">
        <f t="shared" si="229"/>
        <v>51.266474999999986</v>
      </c>
      <c r="AP1226" s="2">
        <f t="shared" si="230"/>
        <v>183.66640000000001</v>
      </c>
      <c r="AR1226" s="40">
        <f t="shared" si="232"/>
        <v>-2.8154360079378771E-3</v>
      </c>
      <c r="AS1226" s="40">
        <f t="shared" si="233"/>
        <v>-3.9313134621861145E-3</v>
      </c>
      <c r="AU1226" s="42">
        <f t="shared" si="234"/>
        <v>1.2451824928995274E-6</v>
      </c>
    </row>
    <row r="1227" spans="2:47" x14ac:dyDescent="0.3">
      <c r="B1227" s="6">
        <f t="shared" si="225"/>
        <v>2015</v>
      </c>
      <c r="C1227" s="5">
        <v>42320</v>
      </c>
      <c r="D1227" s="10">
        <v>1158.3</v>
      </c>
      <c r="E1227" s="10">
        <f>VLOOKUP(C1227,데이터!$N:$P,2,0)</f>
        <v>50.571934999999996</v>
      </c>
      <c r="F1227" s="10">
        <f>VLOOKUP(C1227,데이터!$N:$P,3,0)</f>
        <v>181.10239999999999</v>
      </c>
      <c r="H1227" s="6">
        <f t="shared" si="231"/>
        <v>1.747054527641412</v>
      </c>
      <c r="I1227" s="6">
        <f t="shared" si="226"/>
        <v>1.775670402290398</v>
      </c>
      <c r="AM1227" s="1">
        <f t="shared" si="227"/>
        <v>42320</v>
      </c>
      <c r="AN1227" s="2">
        <f t="shared" si="228"/>
        <v>1158.3</v>
      </c>
      <c r="AO1227" s="2">
        <f t="shared" si="229"/>
        <v>50.571934999999996</v>
      </c>
      <c r="AP1227" s="2">
        <f t="shared" si="230"/>
        <v>181.10239999999999</v>
      </c>
      <c r="AR1227" s="40">
        <f t="shared" si="232"/>
        <v>-1.3547644927801028E-2</v>
      </c>
      <c r="AS1227" s="40">
        <f t="shared" si="233"/>
        <v>-1.396009286401878E-2</v>
      </c>
      <c r="AU1227" s="42">
        <f t="shared" si="234"/>
        <v>1.7011330009028319E-7</v>
      </c>
    </row>
    <row r="1228" spans="2:47" x14ac:dyDescent="0.3">
      <c r="B1228" s="6">
        <f t="shared" si="225"/>
        <v>2015</v>
      </c>
      <c r="C1228" s="5">
        <v>42321</v>
      </c>
      <c r="D1228" s="10">
        <v>1163.8</v>
      </c>
      <c r="E1228" s="10">
        <f>VLOOKUP(C1228,데이터!$N:$P,2,0)</f>
        <v>49.912129999999998</v>
      </c>
      <c r="F1228" s="10">
        <f>VLOOKUP(C1228,데이터!$N:$P,3,0)</f>
        <v>179.06899999999999</v>
      </c>
      <c r="H1228" s="6">
        <f t="shared" si="231"/>
        <v>1.7242609502825381</v>
      </c>
      <c r="I1228" s="6">
        <f t="shared" si="226"/>
        <v>1.7557333490209919</v>
      </c>
      <c r="AM1228" s="1">
        <f t="shared" si="227"/>
        <v>42321</v>
      </c>
      <c r="AN1228" s="2">
        <f t="shared" si="228"/>
        <v>1163.8</v>
      </c>
      <c r="AO1228" s="2">
        <f t="shared" si="229"/>
        <v>49.912129999999998</v>
      </c>
      <c r="AP1228" s="2">
        <f t="shared" si="230"/>
        <v>179.06899999999999</v>
      </c>
      <c r="AR1228" s="40">
        <f t="shared" si="232"/>
        <v>-1.3046860872537258E-2</v>
      </c>
      <c r="AS1228" s="40">
        <f t="shared" si="233"/>
        <v>-1.1227902004611767E-2</v>
      </c>
      <c r="AU1228" s="42">
        <f t="shared" si="234"/>
        <v>3.3086113632047836E-6</v>
      </c>
    </row>
    <row r="1229" spans="2:47" x14ac:dyDescent="0.3">
      <c r="B1229" s="6">
        <f t="shared" si="225"/>
        <v>2015</v>
      </c>
      <c r="C1229" s="5">
        <v>42324</v>
      </c>
      <c r="D1229" s="10">
        <v>1173.8499999999999</v>
      </c>
      <c r="E1229" s="10">
        <f>VLOOKUP(C1229,데이터!$N:$P,2,0)</f>
        <v>50.631664999999998</v>
      </c>
      <c r="F1229" s="10">
        <f>VLOOKUP(C1229,데이터!$N:$P,3,0)</f>
        <v>181.792</v>
      </c>
      <c r="H1229" s="6">
        <f t="shared" si="231"/>
        <v>1.7491179560416901</v>
      </c>
      <c r="I1229" s="6">
        <f t="shared" si="226"/>
        <v>1.7824317831965564</v>
      </c>
      <c r="AM1229" s="1">
        <f t="shared" si="227"/>
        <v>42324</v>
      </c>
      <c r="AN1229" s="2">
        <f t="shared" si="228"/>
        <v>1173.8499999999999</v>
      </c>
      <c r="AO1229" s="2">
        <f t="shared" si="229"/>
        <v>50.631664999999998</v>
      </c>
      <c r="AP1229" s="2">
        <f t="shared" si="230"/>
        <v>181.792</v>
      </c>
      <c r="AR1229" s="40">
        <f t="shared" si="232"/>
        <v>1.4416034739451078E-2</v>
      </c>
      <c r="AS1229" s="40">
        <f t="shared" si="233"/>
        <v>1.5206428806772809E-2</v>
      </c>
      <c r="AU1229" s="42">
        <f t="shared" si="234"/>
        <v>6.2472278165738955E-7</v>
      </c>
    </row>
    <row r="1230" spans="2:47" x14ac:dyDescent="0.3">
      <c r="B1230" s="6">
        <f t="shared" si="225"/>
        <v>2015</v>
      </c>
      <c r="C1230" s="5">
        <v>42325</v>
      </c>
      <c r="D1230" s="10">
        <v>1170.3499999999999</v>
      </c>
      <c r="E1230" s="10">
        <f>VLOOKUP(C1230,데이터!$N:$P,2,0)</f>
        <v>50.724639999999994</v>
      </c>
      <c r="F1230" s="10">
        <f>VLOOKUP(C1230,데이터!$N:$P,3,0)</f>
        <v>181.65940000000001</v>
      </c>
      <c r="H1230" s="6">
        <f t="shared" si="231"/>
        <v>1.7523298638855851</v>
      </c>
      <c r="I1230" s="6">
        <f t="shared" si="226"/>
        <v>1.781131668480552</v>
      </c>
      <c r="AM1230" s="1">
        <f t="shared" si="227"/>
        <v>42325</v>
      </c>
      <c r="AN1230" s="2">
        <f t="shared" si="228"/>
        <v>1170.3499999999999</v>
      </c>
      <c r="AO1230" s="2">
        <f t="shared" si="229"/>
        <v>50.724639999999994</v>
      </c>
      <c r="AP1230" s="2">
        <f t="shared" si="230"/>
        <v>181.65940000000001</v>
      </c>
      <c r="AR1230" s="40">
        <f t="shared" si="232"/>
        <v>1.8363014528555155E-3</v>
      </c>
      <c r="AS1230" s="40">
        <f t="shared" si="233"/>
        <v>-7.2940503432494808E-4</v>
      </c>
      <c r="AU1230" s="42">
        <f t="shared" si="234"/>
        <v>6.5828497783599143E-6</v>
      </c>
    </row>
    <row r="1231" spans="2:47" x14ac:dyDescent="0.3">
      <c r="B1231" s="6">
        <f t="shared" si="225"/>
        <v>2015</v>
      </c>
      <c r="C1231" s="5">
        <v>42326</v>
      </c>
      <c r="D1231" s="10">
        <v>1172.25</v>
      </c>
      <c r="E1231" s="10">
        <f>VLOOKUP(C1231,데이터!$N:$P,2,0)</f>
        <v>51.493709999999993</v>
      </c>
      <c r="F1231" s="10">
        <f>VLOOKUP(C1231,데이터!$N:$P,3,0)</f>
        <v>184.54159999999999</v>
      </c>
      <c r="H1231" s="6">
        <f t="shared" si="231"/>
        <v>1.77889810228843</v>
      </c>
      <c r="I1231" s="6">
        <f t="shared" si="226"/>
        <v>1.8093910246982574</v>
      </c>
      <c r="AM1231" s="1">
        <f t="shared" si="227"/>
        <v>42326</v>
      </c>
      <c r="AN1231" s="2">
        <f t="shared" si="228"/>
        <v>1172.25</v>
      </c>
      <c r="AO1231" s="2">
        <f t="shared" si="229"/>
        <v>51.493709999999993</v>
      </c>
      <c r="AP1231" s="2">
        <f t="shared" si="230"/>
        <v>184.54159999999999</v>
      </c>
      <c r="AR1231" s="40">
        <f t="shared" si="232"/>
        <v>1.5161665021180992E-2</v>
      </c>
      <c r="AS1231" s="40">
        <f t="shared" si="233"/>
        <v>1.5865955739146953E-2</v>
      </c>
      <c r="AU1231" s="42">
        <f t="shared" si="234"/>
        <v>4.9602541541300847E-7</v>
      </c>
    </row>
    <row r="1232" spans="2:47" x14ac:dyDescent="0.3">
      <c r="B1232" s="6">
        <f t="shared" si="225"/>
        <v>2015</v>
      </c>
      <c r="C1232" s="5">
        <v>42327</v>
      </c>
      <c r="D1232" s="10">
        <v>1161.7</v>
      </c>
      <c r="E1232" s="10">
        <f>VLOOKUP(C1232,데이터!$N:$P,2,0)</f>
        <v>51.398664999999994</v>
      </c>
      <c r="F1232" s="10">
        <f>VLOOKUP(C1232,데이터!$N:$P,3,0)</f>
        <v>184.38249999999999</v>
      </c>
      <c r="H1232" s="6">
        <f t="shared" si="231"/>
        <v>1.7756146843693872</v>
      </c>
      <c r="I1232" s="6">
        <f t="shared" si="226"/>
        <v>1.8078310831347861</v>
      </c>
      <c r="AM1232" s="1">
        <f t="shared" si="227"/>
        <v>42327</v>
      </c>
      <c r="AN1232" s="2">
        <f t="shared" si="228"/>
        <v>1161.7</v>
      </c>
      <c r="AO1232" s="2">
        <f t="shared" si="229"/>
        <v>51.398664999999994</v>
      </c>
      <c r="AP1232" s="2">
        <f t="shared" si="230"/>
        <v>184.38249999999999</v>
      </c>
      <c r="AR1232" s="40">
        <f t="shared" si="232"/>
        <v>-1.8457594141109146E-3</v>
      </c>
      <c r="AS1232" s="40">
        <f t="shared" si="233"/>
        <v>-8.6213623378139648E-4</v>
      </c>
      <c r="AU1232" s="42">
        <f t="shared" si="234"/>
        <v>9.6751456088155582E-7</v>
      </c>
    </row>
    <row r="1233" spans="2:47" x14ac:dyDescent="0.3">
      <c r="B1233" s="6">
        <f t="shared" si="225"/>
        <v>2015</v>
      </c>
      <c r="C1233" s="5">
        <v>42328</v>
      </c>
      <c r="D1233" s="10">
        <v>1154.4000000000001</v>
      </c>
      <c r="E1233" s="10">
        <f>VLOOKUP(C1233,데이터!$N:$P,2,0)</f>
        <v>51.680289999999999</v>
      </c>
      <c r="F1233" s="10">
        <f>VLOOKUP(C1233,데이터!$N:$P,3,0)</f>
        <v>185.05510000000001</v>
      </c>
      <c r="H1233" s="6">
        <f t="shared" si="231"/>
        <v>1.7853436819121353</v>
      </c>
      <c r="I1233" s="6">
        <f t="shared" si="226"/>
        <v>1.8144257826670978</v>
      </c>
      <c r="AM1233" s="1">
        <f t="shared" si="227"/>
        <v>42328</v>
      </c>
      <c r="AN1233" s="2">
        <f t="shared" si="228"/>
        <v>1154.4000000000001</v>
      </c>
      <c r="AO1233" s="2">
        <f t="shared" si="229"/>
        <v>51.680289999999999</v>
      </c>
      <c r="AP1233" s="2">
        <f t="shared" si="230"/>
        <v>185.05510000000001</v>
      </c>
      <c r="AR1233" s="40">
        <f t="shared" si="232"/>
        <v>5.4792279137989564E-3</v>
      </c>
      <c r="AS1233" s="40">
        <f t="shared" si="233"/>
        <v>3.6478516128157779E-3</v>
      </c>
      <c r="AU1233" s="42">
        <f t="shared" si="234"/>
        <v>3.3539391558028297E-6</v>
      </c>
    </row>
    <row r="1234" spans="2:47" x14ac:dyDescent="0.3">
      <c r="B1234" s="6">
        <f t="shared" si="225"/>
        <v>2015</v>
      </c>
      <c r="C1234" s="5">
        <v>42331</v>
      </c>
      <c r="D1234" s="10">
        <v>1158.5999999999999</v>
      </c>
      <c r="E1234" s="10">
        <f>VLOOKUP(C1234,데이터!$N:$P,2,0)</f>
        <v>51.458305000000003</v>
      </c>
      <c r="F1234" s="10">
        <f>VLOOKUP(C1234,데이터!$N:$P,3,0)</f>
        <v>184.84219999999999</v>
      </c>
      <c r="H1234" s="6">
        <f t="shared" si="231"/>
        <v>1.7776750036359634</v>
      </c>
      <c r="I1234" s="6">
        <f t="shared" si="226"/>
        <v>1.812338343579335</v>
      </c>
      <c r="AM1234" s="1">
        <f t="shared" si="227"/>
        <v>42331</v>
      </c>
      <c r="AN1234" s="2">
        <f t="shared" si="228"/>
        <v>1158.5999999999999</v>
      </c>
      <c r="AO1234" s="2">
        <f t="shared" si="229"/>
        <v>51.458305000000003</v>
      </c>
      <c r="AP1234" s="2">
        <f t="shared" si="230"/>
        <v>184.84219999999999</v>
      </c>
      <c r="AR1234" s="40">
        <f t="shared" si="232"/>
        <v>-4.2953512838259655E-3</v>
      </c>
      <c r="AS1234" s="40">
        <f t="shared" si="233"/>
        <v>-1.1504681578622389E-3</v>
      </c>
      <c r="AU1234" s="42">
        <f t="shared" si="234"/>
        <v>9.8902898759713814E-6</v>
      </c>
    </row>
    <row r="1235" spans="2:47" x14ac:dyDescent="0.3">
      <c r="B1235" s="6">
        <f t="shared" si="225"/>
        <v>2015</v>
      </c>
      <c r="C1235" s="5">
        <v>42332</v>
      </c>
      <c r="D1235" s="10">
        <v>1153.75</v>
      </c>
      <c r="E1235" s="10">
        <f>VLOOKUP(C1235,데이터!$N:$P,2,0)</f>
        <v>51.592619999999997</v>
      </c>
      <c r="F1235" s="10">
        <f>VLOOKUP(C1235,데이터!$N:$P,3,0)</f>
        <v>185.0898</v>
      </c>
      <c r="H1235" s="6">
        <f t="shared" si="231"/>
        <v>1.7823150402270123</v>
      </c>
      <c r="I1235" s="6">
        <f t="shared" si="226"/>
        <v>1.8147660087654789</v>
      </c>
      <c r="AM1235" s="1">
        <f t="shared" si="227"/>
        <v>42332</v>
      </c>
      <c r="AN1235" s="2">
        <f t="shared" si="228"/>
        <v>1153.75</v>
      </c>
      <c r="AO1235" s="2">
        <f t="shared" si="229"/>
        <v>51.592619999999997</v>
      </c>
      <c r="AP1235" s="2">
        <f t="shared" si="230"/>
        <v>185.0898</v>
      </c>
      <c r="AR1235" s="40">
        <f t="shared" si="232"/>
        <v>2.6101714776651797E-3</v>
      </c>
      <c r="AS1235" s="40">
        <f t="shared" si="233"/>
        <v>1.3395209535485009E-3</v>
      </c>
      <c r="AU1235" s="42">
        <f t="shared" si="234"/>
        <v>1.6145527544379905E-6</v>
      </c>
    </row>
    <row r="1236" spans="2:47" x14ac:dyDescent="0.3">
      <c r="B1236" s="6">
        <f t="shared" si="225"/>
        <v>2015</v>
      </c>
      <c r="C1236" s="5">
        <v>42333</v>
      </c>
      <c r="D1236" s="10">
        <v>1143.3499999999999</v>
      </c>
      <c r="E1236" s="10">
        <f>VLOOKUP(C1236,데이터!$N:$P,2,0)</f>
        <v>51.705584999999999</v>
      </c>
      <c r="F1236" s="10">
        <f>VLOOKUP(C1236,데이터!$N:$P,3,0)</f>
        <v>185.0633</v>
      </c>
      <c r="H1236" s="6">
        <f t="shared" si="231"/>
        <v>1.7862175212120686</v>
      </c>
      <c r="I1236" s="6">
        <f t="shared" si="226"/>
        <v>1.8145061819180119</v>
      </c>
      <c r="AM1236" s="1">
        <f t="shared" si="227"/>
        <v>42333</v>
      </c>
      <c r="AN1236" s="2">
        <f t="shared" si="228"/>
        <v>1143.3499999999999</v>
      </c>
      <c r="AO1236" s="2">
        <f t="shared" si="229"/>
        <v>51.705584999999999</v>
      </c>
      <c r="AP1236" s="2">
        <f t="shared" si="230"/>
        <v>185.0633</v>
      </c>
      <c r="AR1236" s="40">
        <f t="shared" si="232"/>
        <v>2.1895573436665483E-3</v>
      </c>
      <c r="AS1236" s="40">
        <f t="shared" si="233"/>
        <v>-1.4317374593308951E-4</v>
      </c>
      <c r="AU1236" s="42">
        <f t="shared" si="234"/>
        <v>5.4416343363847136E-6</v>
      </c>
    </row>
    <row r="1237" spans="2:47" x14ac:dyDescent="0.3">
      <c r="B1237" s="6">
        <f t="shared" si="225"/>
        <v>2015</v>
      </c>
      <c r="C1237" s="5">
        <v>42335</v>
      </c>
      <c r="D1237" s="10">
        <v>1152.82</v>
      </c>
      <c r="E1237" s="10">
        <f>VLOOKUP(C1237,데이터!$N:$P,2,0)</f>
        <v>51.762954999999998</v>
      </c>
      <c r="F1237" s="10">
        <f>VLOOKUP(C1237,데이터!$N:$P,3,0)</f>
        <v>185.27549999999999</v>
      </c>
      <c r="H1237" s="6">
        <f t="shared" si="231"/>
        <v>1.7881994212174923</v>
      </c>
      <c r="I1237" s="6">
        <f t="shared" si="226"/>
        <v>1.8165867576550865</v>
      </c>
      <c r="AM1237" s="1">
        <f t="shared" si="227"/>
        <v>42335</v>
      </c>
      <c r="AN1237" s="2">
        <f t="shared" si="228"/>
        <v>1152.82</v>
      </c>
      <c r="AO1237" s="2">
        <f t="shared" si="229"/>
        <v>51.762954999999998</v>
      </c>
      <c r="AP1237" s="2">
        <f t="shared" si="230"/>
        <v>185.27549999999999</v>
      </c>
      <c r="AR1237" s="40">
        <f t="shared" si="232"/>
        <v>1.1095513182957095E-3</v>
      </c>
      <c r="AS1237" s="40">
        <f t="shared" si="233"/>
        <v>1.1466346920214754E-3</v>
      </c>
      <c r="AU1237" s="42">
        <f t="shared" si="234"/>
        <v>1.3751766068848223E-9</v>
      </c>
    </row>
    <row r="1238" spans="2:47" x14ac:dyDescent="0.3">
      <c r="B1238" s="6">
        <f t="shared" si="225"/>
        <v>2015</v>
      </c>
      <c r="C1238" s="5">
        <v>42338</v>
      </c>
      <c r="D1238" s="10">
        <v>1157.8499999999999</v>
      </c>
      <c r="E1238" s="10">
        <f>VLOOKUP(C1238,데이터!$N:$P,2,0)</f>
        <v>51.735775000000004</v>
      </c>
      <c r="F1238" s="10">
        <f>VLOOKUP(C1238,데이터!$N:$P,3,0)</f>
        <v>184.50630000000001</v>
      </c>
      <c r="H1238" s="6">
        <f t="shared" si="231"/>
        <v>1.7872604628394653</v>
      </c>
      <c r="I1238" s="6">
        <f t="shared" si="226"/>
        <v>1.8090449157278579</v>
      </c>
      <c r="AM1238" s="1">
        <f t="shared" si="227"/>
        <v>42338</v>
      </c>
      <c r="AN1238" s="2">
        <f t="shared" si="228"/>
        <v>1157.8499999999999</v>
      </c>
      <c r="AO1238" s="2">
        <f t="shared" si="229"/>
        <v>51.735775000000004</v>
      </c>
      <c r="AP1238" s="2">
        <f t="shared" si="230"/>
        <v>184.50630000000001</v>
      </c>
      <c r="AR1238" s="40">
        <f t="shared" si="232"/>
        <v>-5.2508594225342264E-4</v>
      </c>
      <c r="AS1238" s="40">
        <f t="shared" si="233"/>
        <v>-4.1516552377404148E-3</v>
      </c>
      <c r="AU1238" s="42">
        <f t="shared" si="234"/>
        <v>1.3152004854969019E-5</v>
      </c>
    </row>
    <row r="1239" spans="2:47" x14ac:dyDescent="0.3">
      <c r="B1239" s="6">
        <f t="shared" si="225"/>
        <v>2015</v>
      </c>
      <c r="C1239" s="5">
        <v>42339</v>
      </c>
      <c r="D1239" s="10">
        <v>1158.05</v>
      </c>
      <c r="E1239" s="10">
        <f>VLOOKUP(C1239,데이터!$N:$P,2,0)</f>
        <v>52.408274999999996</v>
      </c>
      <c r="F1239" s="10">
        <f>VLOOKUP(C1239,데이터!$N:$P,3,0)</f>
        <v>186.26570000000001</v>
      </c>
      <c r="H1239" s="6">
        <f t="shared" si="231"/>
        <v>1.810492600779982</v>
      </c>
      <c r="I1239" s="6">
        <f t="shared" si="226"/>
        <v>1.8262954574423229</v>
      </c>
      <c r="AM1239" s="1">
        <f t="shared" si="227"/>
        <v>42339</v>
      </c>
      <c r="AN1239" s="2">
        <f t="shared" si="228"/>
        <v>1158.05</v>
      </c>
      <c r="AO1239" s="2">
        <f t="shared" si="229"/>
        <v>52.408274999999996</v>
      </c>
      <c r="AP1239" s="2">
        <f t="shared" si="230"/>
        <v>186.26570000000001</v>
      </c>
      <c r="AR1239" s="40">
        <f t="shared" si="232"/>
        <v>1.2998742166324906E-2</v>
      </c>
      <c r="AS1239" s="40">
        <f t="shared" si="233"/>
        <v>9.5357177505592805E-3</v>
      </c>
      <c r="AU1239" s="42">
        <f t="shared" si="234"/>
        <v>1.199253810418885E-5</v>
      </c>
    </row>
    <row r="1240" spans="2:47" x14ac:dyDescent="0.3">
      <c r="B1240" s="6">
        <f t="shared" si="225"/>
        <v>2015</v>
      </c>
      <c r="C1240" s="5">
        <v>42340</v>
      </c>
      <c r="D1240" s="10">
        <v>1164.3499999999999</v>
      </c>
      <c r="E1240" s="10">
        <f>VLOOKUP(C1240,데이터!$N:$P,2,0)</f>
        <v>52.056000000000004</v>
      </c>
      <c r="F1240" s="10">
        <f>VLOOKUP(C1240,데이터!$N:$P,3,0)</f>
        <v>184.3639</v>
      </c>
      <c r="H1240" s="6">
        <f t="shared" si="231"/>
        <v>1.7983229332811039</v>
      </c>
      <c r="I1240" s="6">
        <f t="shared" si="226"/>
        <v>1.8076487141022244</v>
      </c>
      <c r="AM1240" s="1">
        <f t="shared" si="227"/>
        <v>42340</v>
      </c>
      <c r="AN1240" s="2">
        <f t="shared" si="228"/>
        <v>1164.3499999999999</v>
      </c>
      <c r="AO1240" s="2">
        <f t="shared" si="229"/>
        <v>52.056000000000004</v>
      </c>
      <c r="AP1240" s="2">
        <f t="shared" si="230"/>
        <v>184.3639</v>
      </c>
      <c r="AR1240" s="40">
        <f t="shared" si="232"/>
        <v>-6.721743846749284E-3</v>
      </c>
      <c r="AS1240" s="40">
        <f t="shared" si="233"/>
        <v>-1.0210146044065005E-2</v>
      </c>
      <c r="AU1240" s="42">
        <f t="shared" si="234"/>
        <v>1.2168949890237149E-5</v>
      </c>
    </row>
    <row r="1241" spans="2:47" x14ac:dyDescent="0.3">
      <c r="B1241" s="6">
        <f t="shared" si="225"/>
        <v>2015</v>
      </c>
      <c r="C1241" s="5">
        <v>42341</v>
      </c>
      <c r="D1241" s="10">
        <v>1164.5</v>
      </c>
      <c r="E1241" s="10">
        <f>VLOOKUP(C1241,데이터!$N:$P,2,0)</f>
        <v>51.298304999999992</v>
      </c>
      <c r="F1241" s="10">
        <f>VLOOKUP(C1241,데이터!$N:$P,3,0)</f>
        <v>181.78319999999999</v>
      </c>
      <c r="H1241" s="6">
        <f t="shared" si="231"/>
        <v>1.772147654832271</v>
      </c>
      <c r="I1241" s="6">
        <f t="shared" si="226"/>
        <v>1.7823455010736238</v>
      </c>
      <c r="AM1241" s="1">
        <f t="shared" si="227"/>
        <v>42341</v>
      </c>
      <c r="AN1241" s="2">
        <f t="shared" si="228"/>
        <v>1164.5</v>
      </c>
      <c r="AO1241" s="2">
        <f t="shared" si="229"/>
        <v>51.298304999999992</v>
      </c>
      <c r="AP1241" s="2">
        <f t="shared" si="230"/>
        <v>181.78319999999999</v>
      </c>
      <c r="AR1241" s="40">
        <f t="shared" si="232"/>
        <v>-1.4555382664822702E-2</v>
      </c>
      <c r="AS1241" s="40">
        <f t="shared" si="233"/>
        <v>-1.3997859667754908E-2</v>
      </c>
      <c r="AU1241" s="42">
        <f t="shared" si="234"/>
        <v>3.1083189225945563E-7</v>
      </c>
    </row>
    <row r="1242" spans="2:47" x14ac:dyDescent="0.3">
      <c r="B1242" s="6">
        <f t="shared" si="225"/>
        <v>2015</v>
      </c>
      <c r="C1242" s="5">
        <v>42342</v>
      </c>
      <c r="D1242" s="10">
        <v>1156.5999999999999</v>
      </c>
      <c r="E1242" s="10">
        <f>VLOOKUP(C1242,데이터!$N:$P,2,0)</f>
        <v>52.223590000000002</v>
      </c>
      <c r="F1242" s="10">
        <f>VLOOKUP(C1242,데이터!$N:$P,3,0)</f>
        <v>185.32849999999999</v>
      </c>
      <c r="H1242" s="6">
        <f t="shared" si="231"/>
        <v>1.8041124856936708</v>
      </c>
      <c r="I1242" s="6">
        <f t="shared" si="226"/>
        <v>1.8171064113500206</v>
      </c>
      <c r="AM1242" s="1">
        <f t="shared" si="227"/>
        <v>42342</v>
      </c>
      <c r="AN1242" s="2">
        <f t="shared" si="228"/>
        <v>1156.5999999999999</v>
      </c>
      <c r="AO1242" s="2">
        <f t="shared" si="229"/>
        <v>52.223590000000002</v>
      </c>
      <c r="AP1242" s="2">
        <f t="shared" si="230"/>
        <v>185.32849999999999</v>
      </c>
      <c r="AR1242" s="40">
        <f t="shared" si="232"/>
        <v>1.8037340609987185E-2</v>
      </c>
      <c r="AS1242" s="40">
        <f t="shared" si="233"/>
        <v>1.9502902358413676E-2</v>
      </c>
      <c r="AU1242" s="42">
        <f t="shared" si="234"/>
        <v>2.1478712384509149E-6</v>
      </c>
    </row>
    <row r="1243" spans="2:47" x14ac:dyDescent="0.3">
      <c r="B1243" s="6">
        <f t="shared" si="225"/>
        <v>2015</v>
      </c>
      <c r="C1243" s="5">
        <v>42345</v>
      </c>
      <c r="D1243" s="10">
        <v>1168.0999999999999</v>
      </c>
      <c r="E1243" s="10">
        <f>VLOOKUP(C1243,데이터!$N:$P,2,0)</f>
        <v>51.656220000000005</v>
      </c>
      <c r="F1243" s="10">
        <f>VLOOKUP(C1243,데이터!$N:$P,3,0)</f>
        <v>184.20570000000001</v>
      </c>
      <c r="H1243" s="6">
        <f t="shared" si="231"/>
        <v>1.7845121613764798</v>
      </c>
      <c r="I1243" s="6">
        <f t="shared" si="226"/>
        <v>1.8060975968467803</v>
      </c>
      <c r="AM1243" s="1">
        <f t="shared" si="227"/>
        <v>42345</v>
      </c>
      <c r="AN1243" s="2">
        <f t="shared" si="228"/>
        <v>1168.0999999999999</v>
      </c>
      <c r="AO1243" s="2">
        <f t="shared" si="229"/>
        <v>51.656220000000005</v>
      </c>
      <c r="AP1243" s="2">
        <f t="shared" si="230"/>
        <v>184.20570000000001</v>
      </c>
      <c r="AR1243" s="40">
        <f t="shared" si="232"/>
        <v>-1.086424736407432E-2</v>
      </c>
      <c r="AS1243" s="40">
        <f t="shared" si="233"/>
        <v>-6.0584313799549872E-3</v>
      </c>
      <c r="AU1243" s="42">
        <f t="shared" si="234"/>
        <v>2.3095867273216871E-5</v>
      </c>
    </row>
    <row r="1244" spans="2:47" x14ac:dyDescent="0.3">
      <c r="B1244" s="6">
        <f t="shared" si="225"/>
        <v>2015</v>
      </c>
      <c r="C1244" s="5">
        <v>42346</v>
      </c>
      <c r="D1244" s="10">
        <v>1178.5999999999999</v>
      </c>
      <c r="E1244" s="10">
        <f>VLOOKUP(C1244,데이터!$N:$P,2,0)</f>
        <v>51.519705000000002</v>
      </c>
      <c r="F1244" s="10">
        <f>VLOOKUP(C1244,데이터!$N:$P,3,0)</f>
        <v>182.96700000000001</v>
      </c>
      <c r="H1244" s="6">
        <f t="shared" si="231"/>
        <v>1.77979612373938</v>
      </c>
      <c r="I1244" s="6">
        <f t="shared" si="226"/>
        <v>1.7939524075653732</v>
      </c>
      <c r="AM1244" s="1">
        <f t="shared" si="227"/>
        <v>42346</v>
      </c>
      <c r="AN1244" s="2">
        <f t="shared" si="228"/>
        <v>1178.5999999999999</v>
      </c>
      <c r="AO1244" s="2">
        <f t="shared" si="229"/>
        <v>51.519705000000002</v>
      </c>
      <c r="AP1244" s="2">
        <f t="shared" si="230"/>
        <v>182.96700000000001</v>
      </c>
      <c r="AR1244" s="40">
        <f t="shared" si="232"/>
        <v>-2.6427601555050195E-3</v>
      </c>
      <c r="AS1244" s="40">
        <f t="shared" si="233"/>
        <v>-6.7245476117188119E-3</v>
      </c>
      <c r="AU1244" s="42">
        <f t="shared" si="234"/>
        <v>1.6660988837704261E-5</v>
      </c>
    </row>
    <row r="1245" spans="2:47" x14ac:dyDescent="0.3">
      <c r="B1245" s="6">
        <f t="shared" si="225"/>
        <v>2015</v>
      </c>
      <c r="C1245" s="5">
        <v>42347</v>
      </c>
      <c r="D1245" s="10">
        <v>1179.2</v>
      </c>
      <c r="E1245" s="10">
        <f>VLOOKUP(C1245,데이터!$N:$P,2,0)</f>
        <v>50.915474999999994</v>
      </c>
      <c r="F1245" s="10">
        <f>VLOOKUP(C1245,데이터!$N:$P,3,0)</f>
        <v>181.5445</v>
      </c>
      <c r="H1245" s="6">
        <f t="shared" si="231"/>
        <v>1.7589224364415381</v>
      </c>
      <c r="I1245" s="6">
        <f t="shared" si="226"/>
        <v>1.7800050984890821</v>
      </c>
      <c r="AM1245" s="1">
        <f t="shared" si="227"/>
        <v>42347</v>
      </c>
      <c r="AN1245" s="2">
        <f t="shared" si="228"/>
        <v>1179.2</v>
      </c>
      <c r="AO1245" s="2">
        <f t="shared" si="229"/>
        <v>50.915474999999994</v>
      </c>
      <c r="AP1245" s="2">
        <f t="shared" si="230"/>
        <v>181.5445</v>
      </c>
      <c r="AR1245" s="40">
        <f t="shared" si="232"/>
        <v>-1.1728133924680084E-2</v>
      </c>
      <c r="AS1245" s="40">
        <f t="shared" si="233"/>
        <v>-7.7746260254581978E-3</v>
      </c>
      <c r="AU1245" s="42">
        <f t="shared" si="234"/>
        <v>1.5630224709209852E-5</v>
      </c>
    </row>
    <row r="1246" spans="2:47" x14ac:dyDescent="0.3">
      <c r="B1246" s="6">
        <f t="shared" si="225"/>
        <v>2015</v>
      </c>
      <c r="C1246" s="5">
        <v>42348</v>
      </c>
      <c r="D1246" s="10">
        <v>1181.45</v>
      </c>
      <c r="E1246" s="10">
        <f>VLOOKUP(C1246,데이터!$N:$P,2,0)</f>
        <v>51.117485000000002</v>
      </c>
      <c r="F1246" s="10">
        <f>VLOOKUP(C1246,데이터!$N:$P,3,0)</f>
        <v>182.01310000000001</v>
      </c>
      <c r="H1246" s="6">
        <f t="shared" si="231"/>
        <v>1.7659010597654996</v>
      </c>
      <c r="I1246" s="6">
        <f t="shared" si="226"/>
        <v>1.7845996215352331</v>
      </c>
      <c r="AM1246" s="1">
        <f t="shared" si="227"/>
        <v>42348</v>
      </c>
      <c r="AN1246" s="2">
        <f t="shared" si="228"/>
        <v>1181.45</v>
      </c>
      <c r="AO1246" s="2">
        <f t="shared" si="229"/>
        <v>51.117485000000002</v>
      </c>
      <c r="AP1246" s="2">
        <f t="shared" si="230"/>
        <v>182.01310000000001</v>
      </c>
      <c r="AR1246" s="40">
        <f t="shared" si="232"/>
        <v>3.9675560328173987E-3</v>
      </c>
      <c r="AS1246" s="40">
        <f t="shared" si="233"/>
        <v>2.5811853292168063E-3</v>
      </c>
      <c r="AU1246" s="42">
        <f t="shared" si="234"/>
        <v>1.9220237278020015E-6</v>
      </c>
    </row>
    <row r="1247" spans="2:47" x14ac:dyDescent="0.3">
      <c r="B1247" s="6">
        <f t="shared" si="225"/>
        <v>2015</v>
      </c>
      <c r="C1247" s="5">
        <v>42349</v>
      </c>
      <c r="D1247" s="10">
        <v>1179.55</v>
      </c>
      <c r="E1247" s="10">
        <f>VLOOKUP(C1247,데이터!$N:$P,2,0)</f>
        <v>49.979835000000001</v>
      </c>
      <c r="F1247" s="10">
        <f>VLOOKUP(C1247,데이터!$N:$P,3,0)</f>
        <v>178.4854</v>
      </c>
      <c r="H1247" s="6">
        <f t="shared" si="231"/>
        <v>1.7265998824747502</v>
      </c>
      <c r="I1247" s="6">
        <f t="shared" si="226"/>
        <v>1.7500112755047008</v>
      </c>
      <c r="AM1247" s="1">
        <f t="shared" si="227"/>
        <v>42349</v>
      </c>
      <c r="AN1247" s="2">
        <f t="shared" si="228"/>
        <v>1179.55</v>
      </c>
      <c r="AO1247" s="2">
        <f t="shared" si="229"/>
        <v>49.979835000000001</v>
      </c>
      <c r="AP1247" s="2">
        <f t="shared" si="230"/>
        <v>178.4854</v>
      </c>
      <c r="AR1247" s="40">
        <f t="shared" si="232"/>
        <v>-2.2255594147482016E-2</v>
      </c>
      <c r="AS1247" s="40">
        <f t="shared" si="233"/>
        <v>-1.9381571985752744E-2</v>
      </c>
      <c r="AU1247" s="42">
        <f t="shared" si="234"/>
        <v>8.260003386111001E-6</v>
      </c>
    </row>
    <row r="1248" spans="2:47" x14ac:dyDescent="0.3">
      <c r="B1248" s="6">
        <f t="shared" si="225"/>
        <v>2015</v>
      </c>
      <c r="C1248" s="5">
        <v>42352</v>
      </c>
      <c r="D1248" s="10">
        <v>1184.75</v>
      </c>
      <c r="E1248" s="10">
        <f>VLOOKUP(C1248,데이터!$N:$P,2,0)</f>
        <v>50.197220000000002</v>
      </c>
      <c r="F1248" s="10">
        <f>VLOOKUP(C1248,데이터!$N:$P,3,0)</f>
        <v>179.38800000000001</v>
      </c>
      <c r="H1248" s="6">
        <f t="shared" si="231"/>
        <v>1.7341096494728159</v>
      </c>
      <c r="I1248" s="6">
        <f t="shared" si="226"/>
        <v>1.7588610759772918</v>
      </c>
      <c r="AM1248" s="1">
        <f t="shared" si="227"/>
        <v>42352</v>
      </c>
      <c r="AN1248" s="2">
        <f t="shared" si="228"/>
        <v>1184.75</v>
      </c>
      <c r="AO1248" s="2">
        <f t="shared" si="229"/>
        <v>50.197220000000002</v>
      </c>
      <c r="AP1248" s="2">
        <f t="shared" si="230"/>
        <v>179.38800000000001</v>
      </c>
      <c r="AR1248" s="40">
        <f t="shared" si="232"/>
        <v>4.3494541348525484E-3</v>
      </c>
      <c r="AS1248" s="40">
        <f t="shared" si="233"/>
        <v>5.056996258517632E-3</v>
      </c>
      <c r="AU1248" s="42">
        <f t="shared" si="234"/>
        <v>5.0061585676049651E-7</v>
      </c>
    </row>
    <row r="1249" spans="2:47" x14ac:dyDescent="0.3">
      <c r="B1249" s="6">
        <f t="shared" si="225"/>
        <v>2015</v>
      </c>
      <c r="C1249" s="5">
        <v>42353</v>
      </c>
      <c r="D1249" s="10">
        <v>1183.45</v>
      </c>
      <c r="E1249" s="10">
        <f>VLOOKUP(C1249,데이터!$N:$P,2,0)</f>
        <v>50.811515</v>
      </c>
      <c r="F1249" s="10">
        <f>VLOOKUP(C1249,데이터!$N:$P,3,0)</f>
        <v>181.27109999999999</v>
      </c>
      <c r="H1249" s="6">
        <f t="shared" si="231"/>
        <v>1.7553310415563397</v>
      </c>
      <c r="I1249" s="6">
        <f t="shared" si="226"/>
        <v>1.7773244698061588</v>
      </c>
      <c r="AM1249" s="1">
        <f t="shared" si="227"/>
        <v>42353</v>
      </c>
      <c r="AN1249" s="2">
        <f t="shared" si="228"/>
        <v>1183.45</v>
      </c>
      <c r="AO1249" s="2">
        <f t="shared" si="229"/>
        <v>50.811515</v>
      </c>
      <c r="AP1249" s="2">
        <f t="shared" si="230"/>
        <v>181.27109999999999</v>
      </c>
      <c r="AR1249" s="40">
        <f t="shared" si="232"/>
        <v>1.2237629892651425E-2</v>
      </c>
      <c r="AS1249" s="40">
        <f t="shared" si="233"/>
        <v>1.0497357682788033E-2</v>
      </c>
      <c r="AU1249" s="42">
        <f t="shared" si="234"/>
        <v>3.0285473644228123E-6</v>
      </c>
    </row>
    <row r="1250" spans="2:47" x14ac:dyDescent="0.3">
      <c r="B1250" s="6">
        <f t="shared" si="225"/>
        <v>2015</v>
      </c>
      <c r="C1250" s="5">
        <v>42354</v>
      </c>
      <c r="D1250" s="10">
        <v>1176.25</v>
      </c>
      <c r="E1250" s="10">
        <f>VLOOKUP(C1250,데이터!$N:$P,2,0)</f>
        <v>51.457630000000002</v>
      </c>
      <c r="F1250" s="10">
        <f>VLOOKUP(C1250,데이터!$N:$P,3,0)</f>
        <v>183.9228</v>
      </c>
      <c r="H1250" s="6">
        <f t="shared" si="231"/>
        <v>1.7776516851331976</v>
      </c>
      <c r="I1250" s="6">
        <f t="shared" si="226"/>
        <v>1.8033238226902368</v>
      </c>
      <c r="AM1250" s="1">
        <f t="shared" si="227"/>
        <v>42354</v>
      </c>
      <c r="AN1250" s="2">
        <f t="shared" si="228"/>
        <v>1176.25</v>
      </c>
      <c r="AO1250" s="2">
        <f t="shared" si="229"/>
        <v>51.457630000000002</v>
      </c>
      <c r="AP1250" s="2">
        <f t="shared" si="230"/>
        <v>183.9228</v>
      </c>
      <c r="AR1250" s="40">
        <f t="shared" si="232"/>
        <v>1.2715916854673548E-2</v>
      </c>
      <c r="AS1250" s="40">
        <f t="shared" si="233"/>
        <v>1.462836602194173E-2</v>
      </c>
      <c r="AU1250" s="42">
        <f t="shared" si="234"/>
        <v>3.657461817384763E-6</v>
      </c>
    </row>
    <row r="1251" spans="2:47" x14ac:dyDescent="0.3">
      <c r="B1251" s="6">
        <f t="shared" si="225"/>
        <v>2015</v>
      </c>
      <c r="C1251" s="5">
        <v>42355</v>
      </c>
      <c r="D1251" s="10">
        <v>1180.05</v>
      </c>
      <c r="E1251" s="10">
        <f>VLOOKUP(C1251,데이터!$N:$P,2,0)</f>
        <v>50.802624999999999</v>
      </c>
      <c r="F1251" s="10">
        <f>VLOOKUP(C1251,데이터!$N:$P,3,0)</f>
        <v>181.12010000000001</v>
      </c>
      <c r="H1251" s="6">
        <f t="shared" si="231"/>
        <v>1.7550239282384343</v>
      </c>
      <c r="I1251" s="6">
        <f t="shared" si="226"/>
        <v>1.7758439470149323</v>
      </c>
      <c r="AM1251" s="1">
        <f t="shared" si="227"/>
        <v>42355</v>
      </c>
      <c r="AN1251" s="2">
        <f t="shared" si="228"/>
        <v>1180.05</v>
      </c>
      <c r="AO1251" s="2">
        <f t="shared" si="229"/>
        <v>50.802624999999999</v>
      </c>
      <c r="AP1251" s="2">
        <f t="shared" si="230"/>
        <v>181.12010000000001</v>
      </c>
      <c r="AR1251" s="40">
        <f t="shared" si="232"/>
        <v>-1.2729016085661238E-2</v>
      </c>
      <c r="AS1251" s="40">
        <f t="shared" si="233"/>
        <v>-1.5238458744647132E-2</v>
      </c>
      <c r="AU1251" s="42">
        <f t="shared" si="234"/>
        <v>6.2973024587381952E-6</v>
      </c>
    </row>
    <row r="1252" spans="2:47" x14ac:dyDescent="0.3">
      <c r="B1252" s="6">
        <f t="shared" si="225"/>
        <v>2015</v>
      </c>
      <c r="C1252" s="5">
        <v>42356</v>
      </c>
      <c r="D1252" s="10">
        <v>1183.0999999999999</v>
      </c>
      <c r="E1252" s="10">
        <f>VLOOKUP(C1252,데이터!$N:$P,2,0)</f>
        <v>49.9129</v>
      </c>
      <c r="F1252" s="10">
        <f>VLOOKUP(C1252,데이터!$N:$P,3,0)</f>
        <v>177.8938</v>
      </c>
      <c r="H1252" s="6">
        <f t="shared" si="231"/>
        <v>1.7242875506486555</v>
      </c>
      <c r="I1252" s="6">
        <f t="shared" si="226"/>
        <v>1.7442107636948354</v>
      </c>
      <c r="AM1252" s="1">
        <f t="shared" si="227"/>
        <v>42356</v>
      </c>
      <c r="AN1252" s="2">
        <f t="shared" si="228"/>
        <v>1183.0999999999999</v>
      </c>
      <c r="AO1252" s="2">
        <f t="shared" si="229"/>
        <v>49.9129</v>
      </c>
      <c r="AP1252" s="2">
        <f t="shared" si="230"/>
        <v>177.8938</v>
      </c>
      <c r="AR1252" s="40">
        <f t="shared" si="232"/>
        <v>-1.751336668134762E-2</v>
      </c>
      <c r="AS1252" s="40">
        <f t="shared" si="233"/>
        <v>-1.7813042285201974E-2</v>
      </c>
      <c r="AU1252" s="42">
        <f t="shared" si="234"/>
        <v>8.9805467545472108E-8</v>
      </c>
    </row>
    <row r="1253" spans="2:47" x14ac:dyDescent="0.3">
      <c r="B1253" s="6">
        <f t="shared" si="225"/>
        <v>2015</v>
      </c>
      <c r="C1253" s="5">
        <v>42359</v>
      </c>
      <c r="D1253" s="10">
        <v>1177.75</v>
      </c>
      <c r="E1253" s="10">
        <f>VLOOKUP(C1253,데이터!$N:$P,2,0)</f>
        <v>50.334535000000002</v>
      </c>
      <c r="F1253" s="10">
        <f>VLOOKUP(C1253,데이터!$N:$P,3,0)</f>
        <v>179.3605</v>
      </c>
      <c r="H1253" s="6">
        <f t="shared" si="231"/>
        <v>1.7388533238539339</v>
      </c>
      <c r="I1253" s="6">
        <f t="shared" si="226"/>
        <v>1.7585914443431279</v>
      </c>
      <c r="AM1253" s="1">
        <f t="shared" si="227"/>
        <v>42359</v>
      </c>
      <c r="AN1253" s="2">
        <f t="shared" si="228"/>
        <v>1177.75</v>
      </c>
      <c r="AO1253" s="2">
        <f t="shared" si="229"/>
        <v>50.334535000000002</v>
      </c>
      <c r="AP1253" s="2">
        <f t="shared" si="230"/>
        <v>179.3605</v>
      </c>
      <c r="AR1253" s="40">
        <f t="shared" si="232"/>
        <v>8.4474153976226152E-3</v>
      </c>
      <c r="AS1253" s="40">
        <f t="shared" si="233"/>
        <v>8.2448067330058716E-3</v>
      </c>
      <c r="AU1253" s="42">
        <f t="shared" si="234"/>
        <v>4.1050270977780067E-8</v>
      </c>
    </row>
    <row r="1254" spans="2:47" x14ac:dyDescent="0.3">
      <c r="B1254" s="6">
        <f t="shared" si="225"/>
        <v>2015</v>
      </c>
      <c r="C1254" s="5">
        <v>42360</v>
      </c>
      <c r="D1254" s="10">
        <v>1173.2</v>
      </c>
      <c r="E1254" s="10">
        <f>VLOOKUP(C1254,데이터!$N:$P,2,0)</f>
        <v>50.666004999999998</v>
      </c>
      <c r="F1254" s="10">
        <f>VLOOKUP(C1254,데이터!$N:$P,3,0)</f>
        <v>180.9881</v>
      </c>
      <c r="H1254" s="6">
        <f t="shared" si="231"/>
        <v>1.7503042632786818</v>
      </c>
      <c r="I1254" s="6">
        <f t="shared" si="226"/>
        <v>1.774549715170946</v>
      </c>
      <c r="AM1254" s="1">
        <f t="shared" si="227"/>
        <v>42360</v>
      </c>
      <c r="AN1254" s="2">
        <f t="shared" si="228"/>
        <v>1173.2</v>
      </c>
      <c r="AO1254" s="2">
        <f t="shared" si="229"/>
        <v>50.666004999999998</v>
      </c>
      <c r="AP1254" s="2">
        <f t="shared" si="230"/>
        <v>180.9881</v>
      </c>
      <c r="AR1254" s="40">
        <f t="shared" si="232"/>
        <v>6.5853394692132472E-3</v>
      </c>
      <c r="AS1254" s="40">
        <f t="shared" si="233"/>
        <v>9.074461768338038E-3</v>
      </c>
      <c r="AU1254" s="42">
        <f t="shared" si="234"/>
        <v>6.1957298200002846E-6</v>
      </c>
    </row>
    <row r="1255" spans="2:47" x14ac:dyDescent="0.3">
      <c r="B1255" s="6">
        <f t="shared" si="225"/>
        <v>2015</v>
      </c>
      <c r="C1255" s="5">
        <v>42361</v>
      </c>
      <c r="D1255" s="10">
        <v>1173.2</v>
      </c>
      <c r="E1255" s="10">
        <f>VLOOKUP(C1255,데이터!$N:$P,2,0)</f>
        <v>51.195790000000002</v>
      </c>
      <c r="F1255" s="10">
        <f>VLOOKUP(C1255,데이터!$N:$P,3,0)</f>
        <v>183.22929999999999</v>
      </c>
      <c r="H1255" s="6">
        <f t="shared" si="231"/>
        <v>1.7686061788159557</v>
      </c>
      <c r="I1255" s="6">
        <f t="shared" si="226"/>
        <v>1.7965242031159607</v>
      </c>
      <c r="AM1255" s="1">
        <f t="shared" si="227"/>
        <v>42361</v>
      </c>
      <c r="AN1255" s="2">
        <f t="shared" si="228"/>
        <v>1173.2</v>
      </c>
      <c r="AO1255" s="2">
        <f t="shared" si="229"/>
        <v>51.195790000000002</v>
      </c>
      <c r="AP1255" s="2">
        <f t="shared" si="230"/>
        <v>183.22929999999999</v>
      </c>
      <c r="AR1255" s="40">
        <f t="shared" si="232"/>
        <v>1.0456419447319787E-2</v>
      </c>
      <c r="AS1255" s="40">
        <f t="shared" si="233"/>
        <v>1.2383134581776423E-2</v>
      </c>
      <c r="AU1255" s="42">
        <f t="shared" si="234"/>
        <v>3.7122312093442522E-6</v>
      </c>
    </row>
    <row r="1256" spans="2:47" x14ac:dyDescent="0.3">
      <c r="B1256" s="6">
        <f t="shared" si="225"/>
        <v>2015</v>
      </c>
      <c r="C1256" s="5">
        <v>42362</v>
      </c>
      <c r="D1256" s="10">
        <v>1167.75</v>
      </c>
      <c r="E1256" s="10">
        <f>VLOOKUP(C1256,데이터!$N:$P,2,0)</f>
        <v>51.20221999999999</v>
      </c>
      <c r="F1256" s="10">
        <f>VLOOKUP(C1256,데이터!$N:$P,3,0)</f>
        <v>182.92689999999999</v>
      </c>
      <c r="H1256" s="6">
        <f t="shared" si="231"/>
        <v>1.7688283091460038</v>
      </c>
      <c r="I1256" s="6">
        <f t="shared" si="226"/>
        <v>1.7935592356188286</v>
      </c>
      <c r="AM1256" s="1">
        <f t="shared" si="227"/>
        <v>42362</v>
      </c>
      <c r="AN1256" s="2">
        <f t="shared" si="228"/>
        <v>1167.75</v>
      </c>
      <c r="AO1256" s="2">
        <f t="shared" si="229"/>
        <v>51.20221999999999</v>
      </c>
      <c r="AP1256" s="2">
        <f t="shared" si="230"/>
        <v>182.92689999999999</v>
      </c>
      <c r="AR1256" s="40">
        <f t="shared" si="232"/>
        <v>1.2559626484898168E-4</v>
      </c>
      <c r="AS1256" s="40">
        <f t="shared" si="233"/>
        <v>-1.6503910673675293E-3</v>
      </c>
      <c r="AU1256" s="42">
        <f t="shared" si="234"/>
        <v>3.1541310041935197E-6</v>
      </c>
    </row>
    <row r="1257" spans="2:47" x14ac:dyDescent="0.3">
      <c r="B1257" s="6">
        <f t="shared" si="225"/>
        <v>2015</v>
      </c>
      <c r="C1257" s="5">
        <v>42366</v>
      </c>
      <c r="D1257" s="10">
        <v>1165.4000000000001</v>
      </c>
      <c r="E1257" s="10">
        <f>VLOOKUP(C1257,데이터!$N:$P,2,0)</f>
        <v>51.076715</v>
      </c>
      <c r="F1257" s="10">
        <f>VLOOKUP(C1257,데이터!$N:$P,3,0)</f>
        <v>182.50890000000001</v>
      </c>
      <c r="H1257" s="6">
        <f t="shared" si="231"/>
        <v>1.7644926221984583</v>
      </c>
      <c r="I1257" s="6">
        <f t="shared" si="226"/>
        <v>1.7894608347795389</v>
      </c>
      <c r="AM1257" s="1">
        <f t="shared" si="227"/>
        <v>42366</v>
      </c>
      <c r="AN1257" s="2">
        <f t="shared" si="228"/>
        <v>1165.4000000000001</v>
      </c>
      <c r="AO1257" s="2">
        <f t="shared" si="229"/>
        <v>51.076715</v>
      </c>
      <c r="AP1257" s="2">
        <f t="shared" si="230"/>
        <v>182.50890000000001</v>
      </c>
      <c r="AR1257" s="40">
        <f t="shared" si="232"/>
        <v>-2.4511632503432246E-3</v>
      </c>
      <c r="AS1257" s="40">
        <f t="shared" si="233"/>
        <v>-2.2850657831078314E-3</v>
      </c>
      <c r="AU1257" s="42">
        <f t="shared" si="234"/>
        <v>2.7588368622012517E-8</v>
      </c>
    </row>
    <row r="1258" spans="2:47" x14ac:dyDescent="0.3">
      <c r="B1258" s="6">
        <f t="shared" si="225"/>
        <v>2015</v>
      </c>
      <c r="C1258" s="5">
        <v>42367</v>
      </c>
      <c r="D1258" s="10">
        <v>1169.6500000000001</v>
      </c>
      <c r="E1258" s="10">
        <f>VLOOKUP(C1258,데이터!$N:$P,2,0)</f>
        <v>51.682445000000001</v>
      </c>
      <c r="F1258" s="10">
        <f>VLOOKUP(C1258,데이터!$N:$P,3,0)</f>
        <v>184.45660000000001</v>
      </c>
      <c r="H1258" s="6">
        <f t="shared" si="231"/>
        <v>1.7854181283913346</v>
      </c>
      <c r="I1258" s="6">
        <f t="shared" si="226"/>
        <v>1.8085576178290235</v>
      </c>
      <c r="AM1258" s="1">
        <f t="shared" si="227"/>
        <v>42367</v>
      </c>
      <c r="AN1258" s="2">
        <f t="shared" si="228"/>
        <v>1169.6500000000001</v>
      </c>
      <c r="AO1258" s="2">
        <f t="shared" si="229"/>
        <v>51.682445000000001</v>
      </c>
      <c r="AP1258" s="2">
        <f t="shared" si="230"/>
        <v>184.45660000000001</v>
      </c>
      <c r="AR1258" s="40">
        <f t="shared" si="232"/>
        <v>1.1859219998780368E-2</v>
      </c>
      <c r="AS1258" s="40">
        <f t="shared" si="233"/>
        <v>1.0671808333730493E-2</v>
      </c>
      <c r="AU1258" s="42">
        <f t="shared" si="234"/>
        <v>1.4099464622965179E-6</v>
      </c>
    </row>
    <row r="1259" spans="2:47" x14ac:dyDescent="0.3">
      <c r="B1259" s="6">
        <f t="shared" si="225"/>
        <v>2015</v>
      </c>
      <c r="C1259" s="5">
        <v>42368</v>
      </c>
      <c r="D1259" s="10">
        <v>1172.6500000000001</v>
      </c>
      <c r="E1259" s="10">
        <f>VLOOKUP(C1259,데이터!$N:$P,2,0)</f>
        <v>51.266910000000003</v>
      </c>
      <c r="F1259" s="10">
        <f>VLOOKUP(C1259,데이터!$N:$P,3,0)</f>
        <v>183.14930000000001</v>
      </c>
      <c r="H1259" s="6">
        <f t="shared" si="231"/>
        <v>1.7710630853591969</v>
      </c>
      <c r="I1259" s="6">
        <f t="shared" si="226"/>
        <v>1.7957398201802113</v>
      </c>
      <c r="AM1259" s="1">
        <f t="shared" si="227"/>
        <v>42368</v>
      </c>
      <c r="AN1259" s="2">
        <f t="shared" si="228"/>
        <v>1172.6500000000001</v>
      </c>
      <c r="AO1259" s="2">
        <f t="shared" si="229"/>
        <v>51.266910000000003</v>
      </c>
      <c r="AP1259" s="2">
        <f t="shared" si="230"/>
        <v>183.14930000000001</v>
      </c>
      <c r="AR1259" s="40">
        <f t="shared" si="232"/>
        <v>-8.0401575428561411E-3</v>
      </c>
      <c r="AS1259" s="40">
        <f t="shared" si="233"/>
        <v>-7.0873040053865966E-3</v>
      </c>
      <c r="AU1259" s="42">
        <f t="shared" si="234"/>
        <v>9.079298638682248E-7</v>
      </c>
    </row>
    <row r="1260" spans="2:47" x14ac:dyDescent="0.3">
      <c r="B1260" s="6">
        <f t="shared" si="225"/>
        <v>2015</v>
      </c>
      <c r="C1260" s="5">
        <v>42369</v>
      </c>
      <c r="D1260" s="10">
        <v>1172.45</v>
      </c>
      <c r="E1260" s="10">
        <f>VLOOKUP(C1260,데이터!$N:$P,2,0)</f>
        <v>50.711819999999996</v>
      </c>
      <c r="F1260" s="10">
        <f>VLOOKUP(C1260,데이터!$N:$P,3,0)</f>
        <v>181.31710000000001</v>
      </c>
      <c r="H1260" s="6">
        <f t="shared" si="231"/>
        <v>1.7518869850626888</v>
      </c>
      <c r="I1260" s="6">
        <f t="shared" si="226"/>
        <v>1.7777754899942144</v>
      </c>
      <c r="AM1260" s="1">
        <f t="shared" si="227"/>
        <v>42369</v>
      </c>
      <c r="AN1260" s="2">
        <f t="shared" si="228"/>
        <v>1172.45</v>
      </c>
      <c r="AO1260" s="2">
        <f t="shared" si="229"/>
        <v>50.711819999999996</v>
      </c>
      <c r="AP1260" s="2">
        <f t="shared" si="230"/>
        <v>181.31710000000001</v>
      </c>
      <c r="AR1260" s="40">
        <f t="shared" si="232"/>
        <v>-1.0827451859298898E-2</v>
      </c>
      <c r="AS1260" s="40">
        <f t="shared" si="233"/>
        <v>-1.0003860238614104E-2</v>
      </c>
      <c r="AU1260" s="42">
        <f t="shared" si="234"/>
        <v>6.7830315766220522E-7</v>
      </c>
    </row>
    <row r="1261" spans="2:47" x14ac:dyDescent="0.3">
      <c r="B1261" s="6">
        <f t="shared" si="225"/>
        <v>2016</v>
      </c>
      <c r="C1261" s="5">
        <v>42373</v>
      </c>
      <c r="D1261" s="10">
        <v>1187.6500000000001</v>
      </c>
      <c r="E1261" s="10">
        <f>VLOOKUP(C1261,데이터!$N:$P,2,0)</f>
        <v>49.781195000000004</v>
      </c>
      <c r="F1261" s="10">
        <f>VLOOKUP(C1261,데이터!$N:$P,3,0)</f>
        <v>178.7817</v>
      </c>
      <c r="H1261" s="6">
        <f t="shared" si="231"/>
        <v>1.7197376789349665</v>
      </c>
      <c r="I1261" s="6">
        <f t="shared" si="226"/>
        <v>1.7529164338029819</v>
      </c>
      <c r="AM1261" s="1">
        <f t="shared" si="227"/>
        <v>42373</v>
      </c>
      <c r="AN1261" s="2">
        <f t="shared" si="228"/>
        <v>1187.6500000000001</v>
      </c>
      <c r="AO1261" s="2">
        <f t="shared" si="229"/>
        <v>49.781195000000004</v>
      </c>
      <c r="AP1261" s="2">
        <f t="shared" si="230"/>
        <v>178.7817</v>
      </c>
      <c r="AR1261" s="40">
        <f t="shared" si="232"/>
        <v>-1.8351244345006568E-2</v>
      </c>
      <c r="AS1261" s="40">
        <f t="shared" si="233"/>
        <v>-1.3983237102292101E-2</v>
      </c>
      <c r="AU1261" s="42">
        <f t="shared" si="234"/>
        <v>1.9079487272406037E-5</v>
      </c>
    </row>
    <row r="1262" spans="2:47" x14ac:dyDescent="0.3">
      <c r="B1262" s="6">
        <f t="shared" si="225"/>
        <v>2016</v>
      </c>
      <c r="C1262" s="5">
        <v>42374</v>
      </c>
      <c r="D1262" s="10">
        <v>1188.0999999999999</v>
      </c>
      <c r="E1262" s="10">
        <f>VLOOKUP(C1262,데이터!$N:$P,2,0)</f>
        <v>49.676020000000001</v>
      </c>
      <c r="F1262" s="10">
        <f>VLOOKUP(C1262,데이터!$N:$P,3,0)</f>
        <v>179.0848</v>
      </c>
      <c r="H1262" s="6">
        <f t="shared" si="231"/>
        <v>1.7161043107447898</v>
      </c>
      <c r="I1262" s="6">
        <f t="shared" si="226"/>
        <v>1.7558882646508016</v>
      </c>
      <c r="AM1262" s="1">
        <f t="shared" si="227"/>
        <v>42374</v>
      </c>
      <c r="AN1262" s="2">
        <f t="shared" si="228"/>
        <v>1188.0999999999999</v>
      </c>
      <c r="AO1262" s="2">
        <f t="shared" si="229"/>
        <v>49.676020000000001</v>
      </c>
      <c r="AP1262" s="2">
        <f t="shared" si="230"/>
        <v>179.0848</v>
      </c>
      <c r="AR1262" s="40">
        <f t="shared" si="232"/>
        <v>-2.1127455859587529E-3</v>
      </c>
      <c r="AS1262" s="40">
        <f t="shared" si="233"/>
        <v>1.6953636753649359E-3</v>
      </c>
      <c r="AU1262" s="42">
        <f t="shared" si="234"/>
        <v>1.4501696146179251E-5</v>
      </c>
    </row>
    <row r="1263" spans="2:47" x14ac:dyDescent="0.3">
      <c r="B1263" s="6">
        <f t="shared" si="225"/>
        <v>2016</v>
      </c>
      <c r="C1263" s="5">
        <v>42375</v>
      </c>
      <c r="D1263" s="10">
        <v>1197.7</v>
      </c>
      <c r="E1263" s="10">
        <f>VLOOKUP(C1263,데이터!$N:$P,2,0)</f>
        <v>48.802165000000002</v>
      </c>
      <c r="F1263" s="10">
        <f>VLOOKUP(C1263,데이터!$N:$P,3,0)</f>
        <v>176.82579999999999</v>
      </c>
      <c r="H1263" s="6">
        <f t="shared" si="231"/>
        <v>1.6859161770644771</v>
      </c>
      <c r="I1263" s="6">
        <f t="shared" si="226"/>
        <v>1.7337392515025825</v>
      </c>
      <c r="AM1263" s="1">
        <f t="shared" si="227"/>
        <v>42375</v>
      </c>
      <c r="AN1263" s="2">
        <f t="shared" si="228"/>
        <v>1197.7</v>
      </c>
      <c r="AO1263" s="2">
        <f t="shared" si="229"/>
        <v>48.802165000000002</v>
      </c>
      <c r="AP1263" s="2">
        <f t="shared" si="230"/>
        <v>176.82579999999999</v>
      </c>
      <c r="AR1263" s="40">
        <f t="shared" si="232"/>
        <v>-1.7591083182589839E-2</v>
      </c>
      <c r="AS1263" s="40">
        <f t="shared" si="233"/>
        <v>-1.2614135873061372E-2</v>
      </c>
      <c r="AU1263" s="42">
        <f t="shared" si="234"/>
        <v>2.4770004521822653E-5</v>
      </c>
    </row>
    <row r="1264" spans="2:47" x14ac:dyDescent="0.3">
      <c r="B1264" s="6">
        <f t="shared" si="225"/>
        <v>2016</v>
      </c>
      <c r="C1264" s="5">
        <v>42376</v>
      </c>
      <c r="D1264" s="10">
        <v>1200.6500000000001</v>
      </c>
      <c r="E1264" s="10">
        <f>VLOOKUP(C1264,데이터!$N:$P,2,0)</f>
        <v>47.353704999999998</v>
      </c>
      <c r="F1264" s="10">
        <f>VLOOKUP(C1264,데이터!$N:$P,3,0)</f>
        <v>172.58349999999999</v>
      </c>
      <c r="H1264" s="6">
        <f t="shared" si="231"/>
        <v>1.6358777792632562</v>
      </c>
      <c r="I1264" s="6">
        <f t="shared" si="226"/>
        <v>1.6921444048984704</v>
      </c>
      <c r="AM1264" s="1">
        <f t="shared" si="227"/>
        <v>42376</v>
      </c>
      <c r="AN1264" s="2">
        <f t="shared" si="228"/>
        <v>1200.6500000000001</v>
      </c>
      <c r="AO1264" s="2">
        <f t="shared" si="229"/>
        <v>47.353704999999998</v>
      </c>
      <c r="AP1264" s="2">
        <f t="shared" si="230"/>
        <v>172.58349999999999</v>
      </c>
      <c r="AR1264" s="40">
        <f t="shared" si="232"/>
        <v>-2.9680240620472587E-2</v>
      </c>
      <c r="AS1264" s="40">
        <f t="shared" si="233"/>
        <v>-2.3991408493556965E-2</v>
      </c>
      <c r="AU1264" s="42">
        <f t="shared" si="234"/>
        <v>3.2362810968227318E-5</v>
      </c>
    </row>
    <row r="1265" spans="2:47" x14ac:dyDescent="0.3">
      <c r="B1265" s="6">
        <f t="shared" si="225"/>
        <v>2016</v>
      </c>
      <c r="C1265" s="5">
        <v>42377</v>
      </c>
      <c r="D1265" s="10">
        <v>1198.05</v>
      </c>
      <c r="E1265" s="10">
        <f>VLOOKUP(C1265,데이터!$N:$P,2,0)</f>
        <v>46.774250000000002</v>
      </c>
      <c r="F1265" s="10">
        <f>VLOOKUP(C1265,데이터!$N:$P,3,0)</f>
        <v>170.6918</v>
      </c>
      <c r="H1265" s="6">
        <f t="shared" si="231"/>
        <v>1.6158599673817362</v>
      </c>
      <c r="I1265" s="6">
        <f t="shared" si="226"/>
        <v>1.6735966899040102</v>
      </c>
      <c r="AM1265" s="1">
        <f t="shared" si="227"/>
        <v>42377</v>
      </c>
      <c r="AN1265" s="2">
        <f t="shared" si="228"/>
        <v>1198.05</v>
      </c>
      <c r="AO1265" s="2">
        <f t="shared" si="229"/>
        <v>46.774250000000002</v>
      </c>
      <c r="AP1265" s="2">
        <f t="shared" si="230"/>
        <v>170.6918</v>
      </c>
      <c r="AR1265" s="40">
        <f t="shared" si="232"/>
        <v>-1.2236740504254051E-2</v>
      </c>
      <c r="AS1265" s="40">
        <f t="shared" si="233"/>
        <v>-1.0961071017797086E-2</v>
      </c>
      <c r="AU1265" s="42">
        <f t="shared" si="234"/>
        <v>1.627332638677377E-6</v>
      </c>
    </row>
    <row r="1266" spans="2:47" x14ac:dyDescent="0.3">
      <c r="B1266" s="6">
        <f t="shared" si="225"/>
        <v>2016</v>
      </c>
      <c r="C1266" s="5">
        <v>42380</v>
      </c>
      <c r="D1266" s="10">
        <v>1209.7</v>
      </c>
      <c r="E1266" s="10">
        <f>VLOOKUP(C1266,데이터!$N:$P,2,0)</f>
        <v>46.647949999999994</v>
      </c>
      <c r="F1266" s="10">
        <f>VLOOKUP(C1266,데이터!$N:$P,3,0)</f>
        <v>170.85810000000001</v>
      </c>
      <c r="H1266" s="6">
        <f t="shared" si="231"/>
        <v>1.6114968164198218</v>
      </c>
      <c r="I1266" s="6">
        <f t="shared" si="226"/>
        <v>1.6752272259316989</v>
      </c>
      <c r="AM1266" s="1">
        <f t="shared" si="227"/>
        <v>42380</v>
      </c>
      <c r="AN1266" s="2">
        <f t="shared" si="228"/>
        <v>1209.7</v>
      </c>
      <c r="AO1266" s="2">
        <f t="shared" si="229"/>
        <v>46.647949999999994</v>
      </c>
      <c r="AP1266" s="2">
        <f t="shared" si="230"/>
        <v>170.85810000000001</v>
      </c>
      <c r="AR1266" s="40">
        <f t="shared" si="232"/>
        <v>-2.7002036376854166E-3</v>
      </c>
      <c r="AS1266" s="40">
        <f t="shared" si="233"/>
        <v>9.7427058593324567E-4</v>
      </c>
      <c r="AU1266" s="42">
        <f t="shared" si="234"/>
        <v>1.3501760820037971E-5</v>
      </c>
    </row>
    <row r="1267" spans="2:47" x14ac:dyDescent="0.3">
      <c r="B1267" s="6">
        <f t="shared" si="225"/>
        <v>2016</v>
      </c>
      <c r="C1267" s="5">
        <v>42381</v>
      </c>
      <c r="D1267" s="10">
        <v>1210.25</v>
      </c>
      <c r="E1267" s="10">
        <f>VLOOKUP(C1267,데이터!$N:$P,2,0)</f>
        <v>47.055835000000002</v>
      </c>
      <c r="F1267" s="10">
        <f>VLOOKUP(C1267,데이터!$N:$P,3,0)</f>
        <v>172.2373</v>
      </c>
      <c r="H1267" s="6">
        <f t="shared" si="231"/>
        <v>1.6255875830872835</v>
      </c>
      <c r="I1267" s="6">
        <f t="shared" si="226"/>
        <v>1.6887499877440155</v>
      </c>
      <c r="AM1267" s="1">
        <f t="shared" si="227"/>
        <v>42381</v>
      </c>
      <c r="AN1267" s="2">
        <f t="shared" si="228"/>
        <v>1210.25</v>
      </c>
      <c r="AO1267" s="2">
        <f t="shared" si="229"/>
        <v>47.055835000000002</v>
      </c>
      <c r="AP1267" s="2">
        <f t="shared" si="230"/>
        <v>172.2373</v>
      </c>
      <c r="AR1267" s="40">
        <f t="shared" si="232"/>
        <v>8.7438997855213696E-3</v>
      </c>
      <c r="AS1267" s="40">
        <f t="shared" si="233"/>
        <v>8.0721955821818625E-3</v>
      </c>
      <c r="AU1267" s="42">
        <f t="shared" si="234"/>
        <v>4.5118653678396191E-7</v>
      </c>
    </row>
    <row r="1268" spans="2:47" x14ac:dyDescent="0.3">
      <c r="B1268" s="6">
        <f t="shared" si="225"/>
        <v>2016</v>
      </c>
      <c r="C1268" s="5">
        <v>42382</v>
      </c>
      <c r="D1268" s="10">
        <v>1203.9000000000001</v>
      </c>
      <c r="E1268" s="10">
        <f>VLOOKUP(C1268,데이터!$N:$P,2,0)</f>
        <v>45.534745000000001</v>
      </c>
      <c r="F1268" s="10">
        <f>VLOOKUP(C1268,데이터!$N:$P,3,0)</f>
        <v>167.9409</v>
      </c>
      <c r="H1268" s="6">
        <f t="shared" si="231"/>
        <v>1.5730401143884869</v>
      </c>
      <c r="I1268" s="6">
        <f t="shared" si="226"/>
        <v>1.646624702179603</v>
      </c>
      <c r="AM1268" s="1">
        <f t="shared" si="227"/>
        <v>42382</v>
      </c>
      <c r="AN1268" s="2">
        <f t="shared" si="228"/>
        <v>1203.9000000000001</v>
      </c>
      <c r="AO1268" s="2">
        <f t="shared" si="229"/>
        <v>45.534745000000001</v>
      </c>
      <c r="AP1268" s="2">
        <f t="shared" si="230"/>
        <v>167.9409</v>
      </c>
      <c r="AR1268" s="40">
        <f t="shared" si="232"/>
        <v>-3.2325215353207537E-2</v>
      </c>
      <c r="AS1268" s="40">
        <f t="shared" si="233"/>
        <v>-2.4944654845379E-2</v>
      </c>
      <c r="AU1268" s="42">
        <f t="shared" si="234"/>
        <v>5.4472673409718236E-5</v>
      </c>
    </row>
    <row r="1269" spans="2:47" x14ac:dyDescent="0.3">
      <c r="B1269" s="6">
        <f t="shared" si="225"/>
        <v>2016</v>
      </c>
      <c r="C1269" s="5">
        <v>42383</v>
      </c>
      <c r="D1269" s="10">
        <v>1213.3499999999999</v>
      </c>
      <c r="E1269" s="10">
        <f>VLOOKUP(C1269,데이터!$N:$P,2,0)</f>
        <v>46.525599999999997</v>
      </c>
      <c r="F1269" s="10">
        <f>VLOOKUP(C1269,데이터!$N:$P,3,0)</f>
        <v>170.69800000000001</v>
      </c>
      <c r="H1269" s="6">
        <f t="shared" si="231"/>
        <v>1.6072701218814991</v>
      </c>
      <c r="I1269" s="6">
        <f t="shared" si="226"/>
        <v>1.6736574795815307</v>
      </c>
      <c r="AM1269" s="1">
        <f t="shared" si="227"/>
        <v>42383</v>
      </c>
      <c r="AN1269" s="2">
        <f t="shared" si="228"/>
        <v>1213.3499999999999</v>
      </c>
      <c r="AO1269" s="2">
        <f t="shared" si="229"/>
        <v>46.525599999999997</v>
      </c>
      <c r="AP1269" s="2">
        <f t="shared" si="230"/>
        <v>170.69800000000001</v>
      </c>
      <c r="AR1269" s="40">
        <f t="shared" si="232"/>
        <v>2.1760416139367855E-2</v>
      </c>
      <c r="AS1269" s="40">
        <f t="shared" si="233"/>
        <v>1.6417084819719374E-2</v>
      </c>
      <c r="AU1269" s="42">
        <f t="shared" si="234"/>
        <v>2.8551189591536377E-5</v>
      </c>
    </row>
    <row r="1270" spans="2:47" x14ac:dyDescent="0.3">
      <c r="B1270" s="6">
        <f t="shared" si="225"/>
        <v>2016</v>
      </c>
      <c r="C1270" s="5">
        <v>42384</v>
      </c>
      <c r="D1270" s="10">
        <v>1213.25</v>
      </c>
      <c r="E1270" s="10">
        <f>VLOOKUP(C1270,데이터!$N:$P,2,0)</f>
        <v>45.118025000000003</v>
      </c>
      <c r="F1270" s="10">
        <f>VLOOKUP(C1270,데이터!$N:$P,3,0)</f>
        <v>167.03380000000001</v>
      </c>
      <c r="H1270" s="6">
        <f t="shared" si="231"/>
        <v>1.5586441344292719</v>
      </c>
      <c r="I1270" s="6">
        <f t="shared" si="226"/>
        <v>1.6377307801668766</v>
      </c>
      <c r="AM1270" s="1">
        <f t="shared" si="227"/>
        <v>42384</v>
      </c>
      <c r="AN1270" s="2">
        <f t="shared" si="228"/>
        <v>1213.25</v>
      </c>
      <c r="AO1270" s="2">
        <f t="shared" si="229"/>
        <v>45.118025000000003</v>
      </c>
      <c r="AP1270" s="2">
        <f t="shared" si="230"/>
        <v>167.03380000000001</v>
      </c>
      <c r="AR1270" s="40">
        <f t="shared" si="232"/>
        <v>-3.0253774266210343E-2</v>
      </c>
      <c r="AS1270" s="40">
        <f t="shared" si="233"/>
        <v>-2.1465980855077338E-2</v>
      </c>
      <c r="AU1270" s="42">
        <f t="shared" si="234"/>
        <v>7.7225313036752654E-5</v>
      </c>
    </row>
    <row r="1271" spans="2:47" x14ac:dyDescent="0.3">
      <c r="B1271" s="6">
        <f t="shared" si="225"/>
        <v>2016</v>
      </c>
      <c r="C1271" s="5">
        <v>42388</v>
      </c>
      <c r="D1271" s="10">
        <v>1205.95</v>
      </c>
      <c r="E1271" s="10">
        <f>VLOOKUP(C1271,데이터!$N:$P,2,0)</f>
        <v>45.04766</v>
      </c>
      <c r="F1271" s="10">
        <f>VLOOKUP(C1271,데이터!$N:$P,3,0)</f>
        <v>167.2561</v>
      </c>
      <c r="H1271" s="6">
        <f t="shared" si="231"/>
        <v>1.5562133100631983</v>
      </c>
      <c r="I1271" s="6">
        <f t="shared" si="226"/>
        <v>1.6399103842495899</v>
      </c>
      <c r="AM1271" s="1">
        <f t="shared" si="227"/>
        <v>42388</v>
      </c>
      <c r="AN1271" s="2">
        <f t="shared" si="228"/>
        <v>1205.95</v>
      </c>
      <c r="AO1271" s="2">
        <f t="shared" si="229"/>
        <v>45.04766</v>
      </c>
      <c r="AP1271" s="2">
        <f t="shared" si="230"/>
        <v>167.2561</v>
      </c>
      <c r="AR1271" s="40">
        <f t="shared" si="232"/>
        <v>-1.5595762447492278E-3</v>
      </c>
      <c r="AS1271" s="40">
        <f t="shared" si="233"/>
        <v>1.3308683631696461E-3</v>
      </c>
      <c r="AU1271" s="42">
        <f t="shared" si="234"/>
        <v>8.3546700314472936E-6</v>
      </c>
    </row>
    <row r="1272" spans="2:47" x14ac:dyDescent="0.3">
      <c r="B1272" s="6">
        <f t="shared" si="225"/>
        <v>2016</v>
      </c>
      <c r="C1272" s="5">
        <v>42389</v>
      </c>
      <c r="D1272" s="10">
        <v>1213.8499999999999</v>
      </c>
      <c r="E1272" s="10">
        <f>VLOOKUP(C1272,데이터!$N:$P,2,0)</f>
        <v>44.873720000000006</v>
      </c>
      <c r="F1272" s="10">
        <f>VLOOKUP(C1272,데이터!$N:$P,3,0)</f>
        <v>165.11269999999999</v>
      </c>
      <c r="H1272" s="6">
        <f t="shared" si="231"/>
        <v>1.550204390994985</v>
      </c>
      <c r="I1272" s="6">
        <f t="shared" si="226"/>
        <v>1.6188948044435285</v>
      </c>
      <c r="AM1272" s="1">
        <f t="shared" si="227"/>
        <v>42389</v>
      </c>
      <c r="AN1272" s="2">
        <f t="shared" si="228"/>
        <v>1213.8499999999999</v>
      </c>
      <c r="AO1272" s="2">
        <f t="shared" si="229"/>
        <v>44.873720000000006</v>
      </c>
      <c r="AP1272" s="2">
        <f t="shared" si="230"/>
        <v>165.11269999999999</v>
      </c>
      <c r="AR1272" s="40">
        <f t="shared" si="232"/>
        <v>-3.8612438470720933E-3</v>
      </c>
      <c r="AS1272" s="40">
        <f t="shared" si="233"/>
        <v>-1.2815078194457596E-2</v>
      </c>
      <c r="AU1272" s="42">
        <f t="shared" si="234"/>
        <v>8.017114952042038E-5</v>
      </c>
    </row>
    <row r="1273" spans="2:47" x14ac:dyDescent="0.3">
      <c r="B1273" s="6">
        <f t="shared" si="225"/>
        <v>2016</v>
      </c>
      <c r="C1273" s="5">
        <v>42390</v>
      </c>
      <c r="D1273" s="10">
        <v>1213.75</v>
      </c>
      <c r="E1273" s="10">
        <f>VLOOKUP(C1273,데이터!$N:$P,2,0)</f>
        <v>45.090459999999993</v>
      </c>
      <c r="F1273" s="10">
        <f>VLOOKUP(C1273,데이터!$N:$P,3,0)</f>
        <v>166.0377</v>
      </c>
      <c r="H1273" s="6">
        <f t="shared" si="231"/>
        <v>1.5576918758681855</v>
      </c>
      <c r="I1273" s="6">
        <f t="shared" si="226"/>
        <v>1.6279642321381289</v>
      </c>
      <c r="AM1273" s="1">
        <f t="shared" si="227"/>
        <v>42390</v>
      </c>
      <c r="AN1273" s="2">
        <f t="shared" si="228"/>
        <v>1213.75</v>
      </c>
      <c r="AO1273" s="2">
        <f t="shared" si="229"/>
        <v>45.090459999999993</v>
      </c>
      <c r="AP1273" s="2">
        <f t="shared" si="230"/>
        <v>166.0377</v>
      </c>
      <c r="AR1273" s="40">
        <f t="shared" si="232"/>
        <v>4.8299984935500362E-3</v>
      </c>
      <c r="AS1273" s="40">
        <f t="shared" si="233"/>
        <v>5.6022341103985074E-3</v>
      </c>
      <c r="AU1273" s="42">
        <f t="shared" si="234"/>
        <v>5.9634784792933886E-7</v>
      </c>
    </row>
    <row r="1274" spans="2:47" x14ac:dyDescent="0.3">
      <c r="B1274" s="6">
        <f t="shared" si="225"/>
        <v>2016</v>
      </c>
      <c r="C1274" s="5">
        <v>42391</v>
      </c>
      <c r="D1274" s="10">
        <v>1200.2</v>
      </c>
      <c r="E1274" s="10">
        <f>VLOOKUP(C1274,데이터!$N:$P,2,0)</f>
        <v>46.140324999999997</v>
      </c>
      <c r="F1274" s="10">
        <f>VLOOKUP(C1274,데이터!$N:$P,3,0)</f>
        <v>169.44399999999999</v>
      </c>
      <c r="H1274" s="6">
        <f t="shared" si="231"/>
        <v>1.5939604386918595</v>
      </c>
      <c r="I1274" s="6">
        <f t="shared" si="226"/>
        <v>1.6613622770636616</v>
      </c>
      <c r="AM1274" s="1">
        <f t="shared" si="227"/>
        <v>42391</v>
      </c>
      <c r="AN1274" s="2">
        <f t="shared" si="228"/>
        <v>1200.2</v>
      </c>
      <c r="AO1274" s="2">
        <f t="shared" si="229"/>
        <v>46.140324999999997</v>
      </c>
      <c r="AP1274" s="2">
        <f t="shared" si="230"/>
        <v>169.44399999999999</v>
      </c>
      <c r="AR1274" s="40">
        <f t="shared" si="232"/>
        <v>2.3283528267398657E-2</v>
      </c>
      <c r="AS1274" s="40">
        <f t="shared" si="233"/>
        <v>2.0515220338513496E-2</v>
      </c>
      <c r="AU1274" s="42">
        <f t="shared" si="234"/>
        <v>7.6635287891284489E-6</v>
      </c>
    </row>
    <row r="1275" spans="2:47" x14ac:dyDescent="0.3">
      <c r="B1275" s="6">
        <f t="shared" si="225"/>
        <v>2016</v>
      </c>
      <c r="C1275" s="5">
        <v>42394</v>
      </c>
      <c r="D1275" s="10">
        <v>1194.2</v>
      </c>
      <c r="E1275" s="10">
        <f>VLOOKUP(C1275,데이터!$N:$P,2,0)</f>
        <v>45.36645</v>
      </c>
      <c r="F1275" s="10">
        <f>VLOOKUP(C1275,데이터!$N:$P,3,0)</f>
        <v>166.8826</v>
      </c>
      <c r="H1275" s="6">
        <f t="shared" si="231"/>
        <v>1.5672262070952538</v>
      </c>
      <c r="I1275" s="6">
        <f t="shared" si="226"/>
        <v>1.6362482964183105</v>
      </c>
      <c r="AM1275" s="1">
        <f t="shared" si="227"/>
        <v>42394</v>
      </c>
      <c r="AN1275" s="2">
        <f t="shared" si="228"/>
        <v>1194.2</v>
      </c>
      <c r="AO1275" s="2">
        <f t="shared" si="229"/>
        <v>45.36645</v>
      </c>
      <c r="AP1275" s="2">
        <f t="shared" si="230"/>
        <v>166.8826</v>
      </c>
      <c r="AR1275" s="40">
        <f t="shared" si="232"/>
        <v>-1.6772205223955283E-2</v>
      </c>
      <c r="AS1275" s="40">
        <f t="shared" si="233"/>
        <v>-1.5116498666225997E-2</v>
      </c>
      <c r="AU1275" s="42">
        <f t="shared" si="234"/>
        <v>2.741364205307762E-6</v>
      </c>
    </row>
    <row r="1276" spans="2:47" x14ac:dyDescent="0.3">
      <c r="B1276" s="6">
        <f t="shared" si="225"/>
        <v>2016</v>
      </c>
      <c r="C1276" s="5">
        <v>42395</v>
      </c>
      <c r="D1276" s="10">
        <v>1204.2</v>
      </c>
      <c r="E1276" s="10">
        <f>VLOOKUP(C1276,데이터!$N:$P,2,0)</f>
        <v>45.852710000000002</v>
      </c>
      <c r="F1276" s="10">
        <f>VLOOKUP(C1276,데이터!$N:$P,3,0)</f>
        <v>169.15940000000001</v>
      </c>
      <c r="H1276" s="6">
        <f t="shared" si="231"/>
        <v>1.5840245110282736</v>
      </c>
      <c r="I1276" s="6">
        <f t="shared" si="226"/>
        <v>1.6585718347697338</v>
      </c>
      <c r="AM1276" s="1">
        <f t="shared" si="227"/>
        <v>42395</v>
      </c>
      <c r="AN1276" s="2">
        <f t="shared" si="228"/>
        <v>1204.2</v>
      </c>
      <c r="AO1276" s="2">
        <f t="shared" si="229"/>
        <v>45.852710000000002</v>
      </c>
      <c r="AP1276" s="2">
        <f t="shared" si="230"/>
        <v>169.15940000000001</v>
      </c>
      <c r="AR1276" s="40">
        <f t="shared" si="232"/>
        <v>1.0718493512276162E-2</v>
      </c>
      <c r="AS1276" s="40">
        <f t="shared" si="233"/>
        <v>1.3643123968586357E-2</v>
      </c>
      <c r="AU1276" s="42">
        <f t="shared" si="234"/>
        <v>8.5534633059771818E-6</v>
      </c>
    </row>
    <row r="1277" spans="2:47" x14ac:dyDescent="0.3">
      <c r="B1277" s="6">
        <f t="shared" si="225"/>
        <v>2016</v>
      </c>
      <c r="C1277" s="5">
        <v>42396</v>
      </c>
      <c r="D1277" s="10">
        <v>1202.0999999999999</v>
      </c>
      <c r="E1277" s="10">
        <f>VLOOKUP(C1277,데이터!$N:$P,2,0)</f>
        <v>45.121135000000002</v>
      </c>
      <c r="F1277" s="10">
        <f>VLOOKUP(C1277,데이터!$N:$P,3,0)</f>
        <v>167.3184</v>
      </c>
      <c r="H1277" s="6">
        <f t="shared" si="231"/>
        <v>1.5587515722716436</v>
      </c>
      <c r="I1277" s="6">
        <f t="shared" si="226"/>
        <v>1.6405212224608046</v>
      </c>
      <c r="AM1277" s="1">
        <f t="shared" si="227"/>
        <v>42396</v>
      </c>
      <c r="AN1277" s="2">
        <f t="shared" si="228"/>
        <v>1202.0999999999999</v>
      </c>
      <c r="AO1277" s="2">
        <f t="shared" si="229"/>
        <v>45.121135000000002</v>
      </c>
      <c r="AP1277" s="2">
        <f t="shared" si="230"/>
        <v>167.3184</v>
      </c>
      <c r="AR1277" s="40">
        <f t="shared" si="232"/>
        <v>-1.5954891215808176E-2</v>
      </c>
      <c r="AS1277" s="40">
        <f t="shared" si="233"/>
        <v>-1.0883226116905176E-2</v>
      </c>
      <c r="AU1277" s="42">
        <f t="shared" si="234"/>
        <v>2.5721786875430777E-5</v>
      </c>
    </row>
    <row r="1278" spans="2:47" x14ac:dyDescent="0.3">
      <c r="B1278" s="6">
        <f t="shared" si="225"/>
        <v>2016</v>
      </c>
      <c r="C1278" s="5">
        <v>42397</v>
      </c>
      <c r="D1278" s="10">
        <v>1208.55</v>
      </c>
      <c r="E1278" s="10">
        <f>VLOOKUP(C1278,데이터!$N:$P,2,0)</f>
        <v>45.293255000000002</v>
      </c>
      <c r="F1278" s="10">
        <f>VLOOKUP(C1278,데이터!$N:$P,3,0)</f>
        <v>168.18989999999999</v>
      </c>
      <c r="H1278" s="6">
        <f t="shared" si="231"/>
        <v>1.5646976177472152</v>
      </c>
      <c r="I1278" s="6">
        <f t="shared" si="226"/>
        <v>1.6490660940671227</v>
      </c>
      <c r="AM1278" s="1">
        <f t="shared" si="227"/>
        <v>42397</v>
      </c>
      <c r="AN1278" s="2">
        <f t="shared" si="228"/>
        <v>1208.55</v>
      </c>
      <c r="AO1278" s="2">
        <f t="shared" si="229"/>
        <v>45.293255000000002</v>
      </c>
      <c r="AP1278" s="2">
        <f t="shared" si="230"/>
        <v>168.18989999999999</v>
      </c>
      <c r="AR1278" s="40">
        <f t="shared" si="232"/>
        <v>3.8146203547406721E-3</v>
      </c>
      <c r="AS1278" s="40">
        <f t="shared" si="233"/>
        <v>5.2086321647828449E-3</v>
      </c>
      <c r="AU1278" s="42">
        <f t="shared" si="234"/>
        <v>1.9432689265370547E-6</v>
      </c>
    </row>
    <row r="1279" spans="2:47" x14ac:dyDescent="0.3">
      <c r="B1279" s="6">
        <f t="shared" si="225"/>
        <v>2016</v>
      </c>
      <c r="C1279" s="5">
        <v>42398</v>
      </c>
      <c r="D1279" s="10">
        <v>1199.2</v>
      </c>
      <c r="E1279" s="10">
        <f>VLOOKUP(C1279,데이터!$N:$P,2,0)</f>
        <v>46.514984999999996</v>
      </c>
      <c r="F1279" s="10">
        <f>VLOOKUP(C1279,데이터!$N:$P,3,0)</f>
        <v>172.29069999999999</v>
      </c>
      <c r="H1279" s="6">
        <f t="shared" si="231"/>
        <v>1.6069034168343044</v>
      </c>
      <c r="I1279" s="6">
        <f t="shared" si="226"/>
        <v>1.6892735633536282</v>
      </c>
      <c r="AM1279" s="1">
        <f t="shared" si="227"/>
        <v>42398</v>
      </c>
      <c r="AN1279" s="2">
        <f t="shared" si="228"/>
        <v>1199.2</v>
      </c>
      <c r="AO1279" s="2">
        <f t="shared" si="229"/>
        <v>46.514984999999996</v>
      </c>
      <c r="AP1279" s="2">
        <f t="shared" si="230"/>
        <v>172.29069999999999</v>
      </c>
      <c r="AR1279" s="40">
        <f t="shared" si="232"/>
        <v>2.69737734680362E-2</v>
      </c>
      <c r="AS1279" s="40">
        <f t="shared" si="233"/>
        <v>2.4381963482943858E-2</v>
      </c>
      <c r="AU1279" s="42">
        <f t="shared" si="234"/>
        <v>6.7174789988243637E-6</v>
      </c>
    </row>
    <row r="1280" spans="2:47" x14ac:dyDescent="0.3">
      <c r="B1280" s="6">
        <f t="shared" si="225"/>
        <v>2016</v>
      </c>
      <c r="C1280" s="5">
        <v>42401</v>
      </c>
      <c r="D1280" s="10">
        <v>1200.45</v>
      </c>
      <c r="E1280" s="10">
        <f>VLOOKUP(C1280,데이터!$N:$P,2,0)</f>
        <v>46.634299999999996</v>
      </c>
      <c r="F1280" s="10">
        <f>VLOOKUP(C1280,데이터!$N:$P,3,0)</f>
        <v>172.2277</v>
      </c>
      <c r="H1280" s="6">
        <f t="shared" si="231"/>
        <v>1.6110252644750072</v>
      </c>
      <c r="I1280" s="6">
        <f t="shared" si="226"/>
        <v>1.6886558617917258</v>
      </c>
      <c r="AM1280" s="1">
        <f t="shared" si="227"/>
        <v>42401</v>
      </c>
      <c r="AN1280" s="2">
        <f t="shared" si="228"/>
        <v>1200.45</v>
      </c>
      <c r="AO1280" s="2">
        <f t="shared" si="229"/>
        <v>46.634299999999996</v>
      </c>
      <c r="AP1280" s="2">
        <f t="shared" si="230"/>
        <v>172.2277</v>
      </c>
      <c r="AR1280" s="40">
        <f t="shared" si="232"/>
        <v>2.5650873584071032E-3</v>
      </c>
      <c r="AS1280" s="40">
        <f t="shared" si="233"/>
        <v>-3.6566106005719856E-4</v>
      </c>
      <c r="AU1280" s="42">
        <f t="shared" si="234"/>
        <v>8.5892862923310068E-6</v>
      </c>
    </row>
    <row r="1281" spans="2:47" x14ac:dyDescent="0.3">
      <c r="B1281" s="6">
        <f t="shared" si="225"/>
        <v>2016</v>
      </c>
      <c r="C1281" s="5">
        <v>42402</v>
      </c>
      <c r="D1281" s="10">
        <v>1207.5</v>
      </c>
      <c r="E1281" s="10">
        <f>VLOOKUP(C1281,데이터!$N:$P,2,0)</f>
        <v>45.430195000000005</v>
      </c>
      <c r="F1281" s="10">
        <f>VLOOKUP(C1281,데이터!$N:$P,3,0)</f>
        <v>169.12379999999999</v>
      </c>
      <c r="H1281" s="6">
        <f t="shared" si="231"/>
        <v>1.5694283374045748</v>
      </c>
      <c r="I1281" s="6">
        <f t="shared" si="226"/>
        <v>1.658222784363325</v>
      </c>
      <c r="AM1281" s="1">
        <f t="shared" si="227"/>
        <v>42402</v>
      </c>
      <c r="AN1281" s="2">
        <f t="shared" si="228"/>
        <v>1207.5</v>
      </c>
      <c r="AO1281" s="2">
        <f t="shared" si="229"/>
        <v>45.430195000000005</v>
      </c>
      <c r="AP1281" s="2">
        <f t="shared" si="230"/>
        <v>169.12379999999999</v>
      </c>
      <c r="AR1281" s="40">
        <f t="shared" si="232"/>
        <v>-2.5820158123955772E-2</v>
      </c>
      <c r="AS1281" s="40">
        <f t="shared" si="233"/>
        <v>-1.8022071943131213E-2</v>
      </c>
      <c r="AU1281" s="42">
        <f t="shared" si="234"/>
        <v>6.0810148083566963E-5</v>
      </c>
    </row>
    <row r="1282" spans="2:47" x14ac:dyDescent="0.3">
      <c r="B1282" s="6">
        <f t="shared" ref="B1282:B1345" si="235">YEAR(C1282)</f>
        <v>2016</v>
      </c>
      <c r="C1282" s="5">
        <v>42403</v>
      </c>
      <c r="D1282" s="10">
        <v>1219.3</v>
      </c>
      <c r="E1282" s="10">
        <f>VLOOKUP(C1282,데이터!$N:$P,2,0)</f>
        <v>45.452904999999994</v>
      </c>
      <c r="F1282" s="10">
        <f>VLOOKUP(C1282,데이터!$N:$P,3,0)</f>
        <v>170.1377</v>
      </c>
      <c r="H1282" s="6">
        <f t="shared" si="231"/>
        <v>1.5702128754753983</v>
      </c>
      <c r="I1282" s="6">
        <f t="shared" si="226"/>
        <v>1.6681638575952771</v>
      </c>
      <c r="AM1282" s="1">
        <f t="shared" si="227"/>
        <v>42403</v>
      </c>
      <c r="AN1282" s="2">
        <f t="shared" si="228"/>
        <v>1219.3</v>
      </c>
      <c r="AO1282" s="2">
        <f t="shared" si="229"/>
        <v>45.452904999999994</v>
      </c>
      <c r="AP1282" s="2">
        <f t="shared" si="230"/>
        <v>170.1377</v>
      </c>
      <c r="AR1282" s="40">
        <f t="shared" si="232"/>
        <v>4.9988779489029689E-4</v>
      </c>
      <c r="AS1282" s="40">
        <f t="shared" si="233"/>
        <v>5.9950166682631867E-3</v>
      </c>
      <c r="AU1282" s="42">
        <f t="shared" si="234"/>
        <v>3.0196441334976404E-5</v>
      </c>
    </row>
    <row r="1283" spans="2:47" x14ac:dyDescent="0.3">
      <c r="B1283" s="6">
        <f t="shared" si="235"/>
        <v>2016</v>
      </c>
      <c r="C1283" s="5">
        <v>42404</v>
      </c>
      <c r="D1283" s="10">
        <v>1202.0999999999999</v>
      </c>
      <c r="E1283" s="10">
        <f>VLOOKUP(C1283,데이터!$N:$P,2,0)</f>
        <v>45.728330000000007</v>
      </c>
      <c r="F1283" s="10">
        <f>VLOOKUP(C1283,데이터!$N:$P,3,0)</f>
        <v>170.40450000000001</v>
      </c>
      <c r="H1283" s="6">
        <f t="shared" si="231"/>
        <v>1.5797276882520039</v>
      </c>
      <c r="I1283" s="6">
        <f t="shared" ref="I1283:I1346" si="236">I1282*(F1283/F1282)</f>
        <v>1.6707797746860007</v>
      </c>
      <c r="AM1283" s="1">
        <f t="shared" ref="AM1283:AM1346" si="237">C1283</f>
        <v>42404</v>
      </c>
      <c r="AN1283" s="2">
        <f t="shared" ref="AN1283:AN1346" si="238">D1283</f>
        <v>1202.0999999999999</v>
      </c>
      <c r="AO1283" s="2">
        <f t="shared" ref="AO1283:AO1346" si="239">E1283</f>
        <v>45.728330000000007</v>
      </c>
      <c r="AP1283" s="2">
        <f t="shared" ref="AP1283:AP1346" si="240">F1283</f>
        <v>170.40450000000001</v>
      </c>
      <c r="AR1283" s="40">
        <f t="shared" si="232"/>
        <v>6.0595686898343715E-3</v>
      </c>
      <c r="AS1283" s="40">
        <f t="shared" si="233"/>
        <v>1.5681415700341539E-3</v>
      </c>
      <c r="AU1283" s="42">
        <f t="shared" si="234"/>
        <v>2.0172917572476878E-5</v>
      </c>
    </row>
    <row r="1284" spans="2:47" x14ac:dyDescent="0.3">
      <c r="B1284" s="6">
        <f t="shared" si="235"/>
        <v>2016</v>
      </c>
      <c r="C1284" s="5">
        <v>42405</v>
      </c>
      <c r="D1284" s="10">
        <v>1197.5</v>
      </c>
      <c r="E1284" s="10">
        <f>VLOOKUP(C1284,데이터!$N:$P,2,0)</f>
        <v>43.958905000000001</v>
      </c>
      <c r="F1284" s="10">
        <f>VLOOKUP(C1284,데이터!$N:$P,3,0)</f>
        <v>167.1583</v>
      </c>
      <c r="H1284" s="6">
        <f t="shared" ref="H1284:H1347" si="241">H1283*(E1284/E1283)</f>
        <v>1.5186012560209274</v>
      </c>
      <c r="I1284" s="6">
        <f t="shared" si="236"/>
        <v>1.6389514761106361</v>
      </c>
      <c r="AM1284" s="1">
        <f t="shared" si="237"/>
        <v>42405</v>
      </c>
      <c r="AN1284" s="2">
        <f t="shared" si="238"/>
        <v>1197.5</v>
      </c>
      <c r="AO1284" s="2">
        <f t="shared" si="239"/>
        <v>43.958905000000001</v>
      </c>
      <c r="AP1284" s="2">
        <f t="shared" si="240"/>
        <v>167.1583</v>
      </c>
      <c r="AR1284" s="40">
        <f t="shared" ref="AR1284:AR1347" si="242">AO1284/AO1283-1</f>
        <v>-3.8694284265355927E-2</v>
      </c>
      <c r="AS1284" s="40">
        <f t="shared" ref="AS1284:AS1347" si="243">AP1284/AP1283-1</f>
        <v>-1.9049966403469454E-2</v>
      </c>
      <c r="AU1284" s="42">
        <f t="shared" ref="AU1284:AU1347" si="244">(AR1284-AS1284)^2</f>
        <v>3.8589922425883192E-4</v>
      </c>
    </row>
    <row r="1285" spans="2:47" x14ac:dyDescent="0.3">
      <c r="B1285" s="6">
        <f t="shared" si="235"/>
        <v>2016</v>
      </c>
      <c r="C1285" s="5">
        <v>42408</v>
      </c>
      <c r="D1285" s="10">
        <v>1197.45</v>
      </c>
      <c r="E1285" s="10">
        <f>VLOOKUP(C1285,데이터!$N:$P,2,0)</f>
        <v>42.941584999999996</v>
      </c>
      <c r="F1285" s="10">
        <f>VLOOKUP(C1285,데이터!$N:$P,3,0)</f>
        <v>164.90819999999999</v>
      </c>
      <c r="H1285" s="6">
        <f t="shared" si="241"/>
        <v>1.4834569904898542</v>
      </c>
      <c r="I1285" s="6">
        <f t="shared" si="236"/>
        <v>1.6168897255640193</v>
      </c>
      <c r="AM1285" s="1">
        <f t="shared" si="237"/>
        <v>42408</v>
      </c>
      <c r="AN1285" s="2">
        <f t="shared" si="238"/>
        <v>1197.45</v>
      </c>
      <c r="AO1285" s="2">
        <f t="shared" si="239"/>
        <v>42.941584999999996</v>
      </c>
      <c r="AP1285" s="2">
        <f t="shared" si="240"/>
        <v>164.90819999999999</v>
      </c>
      <c r="AR1285" s="40">
        <f t="shared" si="242"/>
        <v>-2.3142523682061822E-2</v>
      </c>
      <c r="AS1285" s="40">
        <f t="shared" si="243"/>
        <v>-1.3460893057658518E-2</v>
      </c>
      <c r="AU1285" s="42">
        <f t="shared" si="244"/>
        <v>9.3733971547383903E-5</v>
      </c>
    </row>
    <row r="1286" spans="2:47" x14ac:dyDescent="0.3">
      <c r="B1286" s="6">
        <f t="shared" si="235"/>
        <v>2016</v>
      </c>
      <c r="C1286" s="5">
        <v>42409</v>
      </c>
      <c r="D1286" s="10">
        <v>1197.45</v>
      </c>
      <c r="E1286" s="10">
        <f>VLOOKUP(C1286,데이터!$N:$P,2,0)</f>
        <v>42.746539999999996</v>
      </c>
      <c r="F1286" s="10">
        <f>VLOOKUP(C1286,데이터!$N:$P,3,0)</f>
        <v>164.917</v>
      </c>
      <c r="H1286" s="6">
        <f t="shared" si="241"/>
        <v>1.4767189795685038</v>
      </c>
      <c r="I1286" s="6">
        <f t="shared" si="236"/>
        <v>1.6169760076869519</v>
      </c>
      <c r="AM1286" s="1">
        <f t="shared" si="237"/>
        <v>42409</v>
      </c>
      <c r="AN1286" s="2">
        <f t="shared" si="238"/>
        <v>1197.45</v>
      </c>
      <c r="AO1286" s="2">
        <f t="shared" si="239"/>
        <v>42.746539999999996</v>
      </c>
      <c r="AP1286" s="2">
        <f t="shared" si="240"/>
        <v>164.917</v>
      </c>
      <c r="AR1286" s="40">
        <f t="shared" si="242"/>
        <v>-4.5421006234399597E-3</v>
      </c>
      <c r="AS1286" s="40">
        <f t="shared" si="243"/>
        <v>5.3363022578745145E-5</v>
      </c>
      <c r="AU1286" s="42">
        <f t="shared" si="244"/>
        <v>2.1118286121879529E-5</v>
      </c>
    </row>
    <row r="1287" spans="2:47" x14ac:dyDescent="0.3">
      <c r="B1287" s="6">
        <f t="shared" si="235"/>
        <v>2016</v>
      </c>
      <c r="C1287" s="5">
        <v>42410</v>
      </c>
      <c r="D1287" s="10">
        <v>1197.45</v>
      </c>
      <c r="E1287" s="10">
        <f>VLOOKUP(C1287,데이터!$N:$P,2,0)</f>
        <v>42.908284999999999</v>
      </c>
      <c r="F1287" s="10">
        <f>VLOOKUP(C1287,데이터!$N:$P,3,0)</f>
        <v>164.7747</v>
      </c>
      <c r="H1287" s="6">
        <f t="shared" si="241"/>
        <v>1.482306611020086</v>
      </c>
      <c r="I1287" s="6">
        <f t="shared" si="236"/>
        <v>1.6155807865399878</v>
      </c>
      <c r="AM1287" s="1">
        <f t="shared" si="237"/>
        <v>42410</v>
      </c>
      <c r="AN1287" s="2">
        <f t="shared" si="238"/>
        <v>1197.45</v>
      </c>
      <c r="AO1287" s="2">
        <f t="shared" si="239"/>
        <v>42.908284999999999</v>
      </c>
      <c r="AP1287" s="2">
        <f t="shared" si="240"/>
        <v>164.7747</v>
      </c>
      <c r="AR1287" s="40">
        <f t="shared" si="242"/>
        <v>3.7838150175431018E-3</v>
      </c>
      <c r="AS1287" s="40">
        <f t="shared" si="243"/>
        <v>-8.62858286289514E-4</v>
      </c>
      <c r="AU1287" s="42">
        <f t="shared" si="244"/>
        <v>2.1591572792550716E-5</v>
      </c>
    </row>
    <row r="1288" spans="2:47" x14ac:dyDescent="0.3">
      <c r="B1288" s="6">
        <f t="shared" si="235"/>
        <v>2016</v>
      </c>
      <c r="C1288" s="5">
        <v>42411</v>
      </c>
      <c r="D1288" s="10">
        <v>1202.5999999999999</v>
      </c>
      <c r="E1288" s="10">
        <f>VLOOKUP(C1288,데이터!$N:$P,2,0)</f>
        <v>42.64631</v>
      </c>
      <c r="F1288" s="10">
        <f>VLOOKUP(C1288,데이터!$N:$P,3,0)</f>
        <v>162.63130000000001</v>
      </c>
      <c r="H1288" s="6">
        <f t="shared" si="241"/>
        <v>1.4732564410022915</v>
      </c>
      <c r="I1288" s="6">
        <f t="shared" si="236"/>
        <v>1.5945652067339267</v>
      </c>
      <c r="AM1288" s="1">
        <f t="shared" si="237"/>
        <v>42411</v>
      </c>
      <c r="AN1288" s="2">
        <f t="shared" si="238"/>
        <v>1202.5999999999999</v>
      </c>
      <c r="AO1288" s="2">
        <f t="shared" si="239"/>
        <v>42.64631</v>
      </c>
      <c r="AP1288" s="2">
        <f t="shared" si="240"/>
        <v>162.63130000000001</v>
      </c>
      <c r="AR1288" s="40">
        <f t="shared" si="242"/>
        <v>-6.1054642477553767E-3</v>
      </c>
      <c r="AS1288" s="40">
        <f t="shared" si="243"/>
        <v>-1.3008064951718801E-2</v>
      </c>
      <c r="AU1288" s="42">
        <f t="shared" si="244"/>
        <v>4.7645896478356354E-5</v>
      </c>
    </row>
    <row r="1289" spans="2:47" x14ac:dyDescent="0.3">
      <c r="B1289" s="6">
        <f t="shared" si="235"/>
        <v>2016</v>
      </c>
      <c r="C1289" s="5">
        <v>42412</v>
      </c>
      <c r="D1289" s="10">
        <v>1211.55</v>
      </c>
      <c r="E1289" s="10">
        <f>VLOOKUP(C1289,데이터!$N:$P,2,0)</f>
        <v>43.447470000000003</v>
      </c>
      <c r="F1289" s="10">
        <f>VLOOKUP(C1289,데이터!$N:$P,3,0)</f>
        <v>165.98429999999999</v>
      </c>
      <c r="H1289" s="6">
        <f t="shared" si="241"/>
        <v>1.5009332582995769</v>
      </c>
      <c r="I1289" s="6">
        <f t="shared" si="236"/>
        <v>1.6274406565285162</v>
      </c>
      <c r="AM1289" s="1">
        <f t="shared" si="237"/>
        <v>42412</v>
      </c>
      <c r="AN1289" s="2">
        <f t="shared" si="238"/>
        <v>1211.55</v>
      </c>
      <c r="AO1289" s="2">
        <f t="shared" si="239"/>
        <v>43.447470000000003</v>
      </c>
      <c r="AP1289" s="2">
        <f t="shared" si="240"/>
        <v>165.98429999999999</v>
      </c>
      <c r="AR1289" s="40">
        <f t="shared" si="242"/>
        <v>1.8786150548546932E-2</v>
      </c>
      <c r="AS1289" s="40">
        <f t="shared" si="243"/>
        <v>2.0617187466373199E-2</v>
      </c>
      <c r="AU1289" s="42">
        <f t="shared" si="244"/>
        <v>3.3526961944427175E-6</v>
      </c>
    </row>
    <row r="1290" spans="2:47" x14ac:dyDescent="0.3">
      <c r="B1290" s="6">
        <f t="shared" si="235"/>
        <v>2016</v>
      </c>
      <c r="C1290" s="5">
        <v>42416</v>
      </c>
      <c r="D1290" s="10">
        <v>1216.5999999999999</v>
      </c>
      <c r="E1290" s="10">
        <f>VLOOKUP(C1290,데이터!$N:$P,2,0)</f>
        <v>44.557180000000002</v>
      </c>
      <c r="F1290" s="10">
        <f>VLOOKUP(C1290,데이터!$N:$P,3,0)</f>
        <v>168.78579999999999</v>
      </c>
      <c r="H1290" s="6">
        <f t="shared" si="241"/>
        <v>1.5392692223054816</v>
      </c>
      <c r="I1290" s="6">
        <f t="shared" si="236"/>
        <v>1.6549087664597848</v>
      </c>
      <c r="AM1290" s="1">
        <f t="shared" si="237"/>
        <v>42416</v>
      </c>
      <c r="AN1290" s="2">
        <f t="shared" si="238"/>
        <v>1216.5999999999999</v>
      </c>
      <c r="AO1290" s="2">
        <f t="shared" si="239"/>
        <v>44.557180000000002</v>
      </c>
      <c r="AP1290" s="2">
        <f t="shared" si="240"/>
        <v>168.78579999999999</v>
      </c>
      <c r="AR1290" s="40">
        <f t="shared" si="242"/>
        <v>2.5541418176938668E-2</v>
      </c>
      <c r="AS1290" s="40">
        <f t="shared" si="243"/>
        <v>1.6878102326545408E-2</v>
      </c>
      <c r="AU1290" s="42">
        <f t="shared" si="244"/>
        <v>7.5053041523675097E-5</v>
      </c>
    </row>
    <row r="1291" spans="2:47" x14ac:dyDescent="0.3">
      <c r="B1291" s="6">
        <f t="shared" si="235"/>
        <v>2016</v>
      </c>
      <c r="C1291" s="5">
        <v>42417</v>
      </c>
      <c r="D1291" s="10">
        <v>1227.3</v>
      </c>
      <c r="E1291" s="10">
        <f>VLOOKUP(C1291,데이터!$N:$P,2,0)</f>
        <v>45.577415000000002</v>
      </c>
      <c r="F1291" s="10">
        <f>VLOOKUP(C1291,데이터!$N:$P,3,0)</f>
        <v>171.5429</v>
      </c>
      <c r="H1291" s="6">
        <f t="shared" si="241"/>
        <v>1.5745141892225718</v>
      </c>
      <c r="I1291" s="6">
        <f t="shared" si="236"/>
        <v>1.6819415438617125</v>
      </c>
      <c r="AM1291" s="1">
        <f t="shared" si="237"/>
        <v>42417</v>
      </c>
      <c r="AN1291" s="2">
        <f t="shared" si="238"/>
        <v>1227.3</v>
      </c>
      <c r="AO1291" s="2">
        <f t="shared" si="239"/>
        <v>45.577415000000002</v>
      </c>
      <c r="AP1291" s="2">
        <f t="shared" si="240"/>
        <v>171.5429</v>
      </c>
      <c r="AR1291" s="40">
        <f t="shared" si="242"/>
        <v>2.2897207588092439E-2</v>
      </c>
      <c r="AS1291" s="40">
        <f t="shared" si="243"/>
        <v>1.6334904950535023E-2</v>
      </c>
      <c r="AU1291" s="42">
        <f t="shared" si="244"/>
        <v>4.3063815906893017E-5</v>
      </c>
    </row>
    <row r="1292" spans="2:47" x14ac:dyDescent="0.3">
      <c r="B1292" s="6">
        <f t="shared" si="235"/>
        <v>2016</v>
      </c>
      <c r="C1292" s="5">
        <v>42418</v>
      </c>
      <c r="D1292" s="10">
        <v>1227.3499999999999</v>
      </c>
      <c r="E1292" s="10">
        <f>VLOOKUP(C1292,데이터!$N:$P,2,0)</f>
        <v>45.240009999999998</v>
      </c>
      <c r="F1292" s="10">
        <f>VLOOKUP(C1292,데이터!$N:$P,3,0)</f>
        <v>170.84030000000001</v>
      </c>
      <c r="H1292" s="6">
        <f t="shared" si="241"/>
        <v>1.5628582197031367</v>
      </c>
      <c r="I1292" s="6">
        <f t="shared" si="236"/>
        <v>1.6750527007284948</v>
      </c>
      <c r="AM1292" s="1">
        <f t="shared" si="237"/>
        <v>42418</v>
      </c>
      <c r="AN1292" s="2">
        <f t="shared" si="238"/>
        <v>1227.3499999999999</v>
      </c>
      <c r="AO1292" s="2">
        <f t="shared" si="239"/>
        <v>45.240009999999998</v>
      </c>
      <c r="AP1292" s="2">
        <f t="shared" si="240"/>
        <v>170.84030000000001</v>
      </c>
      <c r="AR1292" s="40">
        <f t="shared" si="242"/>
        <v>-7.4028990016218321E-3</v>
      </c>
      <c r="AS1292" s="40">
        <f t="shared" si="243"/>
        <v>-4.0957684637487057E-3</v>
      </c>
      <c r="AU1292" s="42">
        <f t="shared" si="244"/>
        <v>1.0937112394532994E-5</v>
      </c>
    </row>
    <row r="1293" spans="2:47" x14ac:dyDescent="0.3">
      <c r="B1293" s="6">
        <f t="shared" si="235"/>
        <v>2016</v>
      </c>
      <c r="C1293" s="5">
        <v>42419</v>
      </c>
      <c r="D1293" s="10">
        <v>1233.7</v>
      </c>
      <c r="E1293" s="10">
        <f>VLOOKUP(C1293,데이터!$N:$P,2,0)</f>
        <v>45.355124999999994</v>
      </c>
      <c r="F1293" s="10">
        <f>VLOOKUP(C1293,데이터!$N:$P,3,0)</f>
        <v>170.7602</v>
      </c>
      <c r="H1293" s="6">
        <f t="shared" si="241"/>
        <v>1.5668349744377428</v>
      </c>
      <c r="I1293" s="6">
        <f t="shared" si="236"/>
        <v>1.6742673373140757</v>
      </c>
      <c r="AM1293" s="1">
        <f t="shared" si="237"/>
        <v>42419</v>
      </c>
      <c r="AN1293" s="2">
        <f t="shared" si="238"/>
        <v>1233.7</v>
      </c>
      <c r="AO1293" s="2">
        <f t="shared" si="239"/>
        <v>45.355124999999994</v>
      </c>
      <c r="AP1293" s="2">
        <f t="shared" si="240"/>
        <v>170.7602</v>
      </c>
      <c r="AR1293" s="40">
        <f t="shared" si="242"/>
        <v>2.5445396674315113E-3</v>
      </c>
      <c r="AS1293" s="40">
        <f t="shared" si="243"/>
        <v>-4.6885892848480548E-4</v>
      </c>
      <c r="AU1293" s="42">
        <f t="shared" si="244"/>
        <v>9.0805710978704301E-6</v>
      </c>
    </row>
    <row r="1294" spans="2:47" x14ac:dyDescent="0.3">
      <c r="B1294" s="6">
        <f t="shared" si="235"/>
        <v>2016</v>
      </c>
      <c r="C1294" s="5">
        <v>42422</v>
      </c>
      <c r="D1294" s="10">
        <v>1234.45</v>
      </c>
      <c r="E1294" s="10">
        <f>VLOOKUP(C1294,데이터!$N:$P,2,0)</f>
        <v>46.152455000000003</v>
      </c>
      <c r="F1294" s="10">
        <f>VLOOKUP(C1294,데이터!$N:$P,3,0)</f>
        <v>173.23269999999999</v>
      </c>
      <c r="H1294" s="6">
        <f t="shared" si="241"/>
        <v>1.5943794808230403</v>
      </c>
      <c r="I1294" s="6">
        <f t="shared" si="236"/>
        <v>1.6985096724220754</v>
      </c>
      <c r="AM1294" s="1">
        <f t="shared" si="237"/>
        <v>42422</v>
      </c>
      <c r="AN1294" s="2">
        <f t="shared" si="238"/>
        <v>1234.45</v>
      </c>
      <c r="AO1294" s="2">
        <f t="shared" si="239"/>
        <v>46.152455000000003</v>
      </c>
      <c r="AP1294" s="2">
        <f t="shared" si="240"/>
        <v>173.23269999999999</v>
      </c>
      <c r="AR1294" s="40">
        <f t="shared" si="242"/>
        <v>1.757971122337354E-2</v>
      </c>
      <c r="AS1294" s="40">
        <f t="shared" si="243"/>
        <v>1.4479369314395196E-2</v>
      </c>
      <c r="AU1294" s="42">
        <f t="shared" si="244"/>
        <v>9.6121199525674784E-6</v>
      </c>
    </row>
    <row r="1295" spans="2:47" x14ac:dyDescent="0.3">
      <c r="B1295" s="6">
        <f t="shared" si="235"/>
        <v>2016</v>
      </c>
      <c r="C1295" s="5">
        <v>42423</v>
      </c>
      <c r="D1295" s="10">
        <v>1231.2</v>
      </c>
      <c r="E1295" s="10">
        <f>VLOOKUP(C1295,데이터!$N:$P,2,0)</f>
        <v>45.395024999999997</v>
      </c>
      <c r="F1295" s="10">
        <f>VLOOKUP(C1295,데이터!$N:$P,3,0)</f>
        <v>171.04480000000001</v>
      </c>
      <c r="H1295" s="6">
        <f t="shared" si="241"/>
        <v>1.5682133570456636</v>
      </c>
      <c r="I1295" s="6">
        <f t="shared" si="236"/>
        <v>1.6770577796080037</v>
      </c>
      <c r="AM1295" s="1">
        <f t="shared" si="237"/>
        <v>42423</v>
      </c>
      <c r="AN1295" s="2">
        <f t="shared" si="238"/>
        <v>1231.2</v>
      </c>
      <c r="AO1295" s="2">
        <f t="shared" si="239"/>
        <v>45.395024999999997</v>
      </c>
      <c r="AP1295" s="2">
        <f t="shared" si="240"/>
        <v>171.04480000000001</v>
      </c>
      <c r="AR1295" s="40">
        <f t="shared" si="242"/>
        <v>-1.6411478002632984E-2</v>
      </c>
      <c r="AS1295" s="40">
        <f t="shared" si="243"/>
        <v>-1.2629832589343581E-2</v>
      </c>
      <c r="AU1295" s="42">
        <f t="shared" si="244"/>
        <v>1.4300842031852779E-5</v>
      </c>
    </row>
    <row r="1296" spans="2:47" x14ac:dyDescent="0.3">
      <c r="B1296" s="6">
        <f t="shared" si="235"/>
        <v>2016</v>
      </c>
      <c r="C1296" s="5">
        <v>42424</v>
      </c>
      <c r="D1296" s="10">
        <v>1234.3</v>
      </c>
      <c r="E1296" s="10">
        <f>VLOOKUP(C1296,데이터!$N:$P,2,0)</f>
        <v>45.737004999999996</v>
      </c>
      <c r="F1296" s="10">
        <f>VLOOKUP(C1296,데이터!$N:$P,3,0)</f>
        <v>171.82749999999999</v>
      </c>
      <c r="H1296" s="6">
        <f t="shared" si="241"/>
        <v>1.5800273741949542</v>
      </c>
      <c r="I1296" s="6">
        <f t="shared" si="236"/>
        <v>1.68473198615564</v>
      </c>
      <c r="AM1296" s="1">
        <f t="shared" si="237"/>
        <v>42424</v>
      </c>
      <c r="AN1296" s="2">
        <f t="shared" si="238"/>
        <v>1234.3</v>
      </c>
      <c r="AO1296" s="2">
        <f t="shared" si="239"/>
        <v>45.737004999999996</v>
      </c>
      <c r="AP1296" s="2">
        <f t="shared" si="240"/>
        <v>171.82749999999999</v>
      </c>
      <c r="AR1296" s="40">
        <f t="shared" si="242"/>
        <v>7.533424642898634E-3</v>
      </c>
      <c r="AS1296" s="40">
        <f t="shared" si="243"/>
        <v>4.575994125515459E-3</v>
      </c>
      <c r="AU1296" s="42">
        <f t="shared" si="244"/>
        <v>8.7463952651493132E-6</v>
      </c>
    </row>
    <row r="1297" spans="2:47" x14ac:dyDescent="0.3">
      <c r="B1297" s="6">
        <f t="shared" si="235"/>
        <v>2016</v>
      </c>
      <c r="C1297" s="5">
        <v>42425</v>
      </c>
      <c r="D1297" s="10">
        <v>1238.6500000000001</v>
      </c>
      <c r="E1297" s="10">
        <f>VLOOKUP(C1297,데이터!$N:$P,2,0)</f>
        <v>46.304189999999991</v>
      </c>
      <c r="F1297" s="10">
        <f>VLOOKUP(C1297,데이터!$N:$P,3,0)</f>
        <v>173.90860000000001</v>
      </c>
      <c r="H1297" s="6">
        <f t="shared" si="241"/>
        <v>1.5996213075150909</v>
      </c>
      <c r="I1297" s="6">
        <f t="shared" si="236"/>
        <v>1.705136727750487</v>
      </c>
      <c r="AM1297" s="1">
        <f t="shared" si="237"/>
        <v>42425</v>
      </c>
      <c r="AN1297" s="2">
        <f t="shared" si="238"/>
        <v>1238.6500000000001</v>
      </c>
      <c r="AO1297" s="2">
        <f t="shared" si="239"/>
        <v>46.304189999999991</v>
      </c>
      <c r="AP1297" s="2">
        <f t="shared" si="240"/>
        <v>173.90860000000001</v>
      </c>
      <c r="AR1297" s="40">
        <f t="shared" si="242"/>
        <v>1.2401008767408239E-2</v>
      </c>
      <c r="AS1297" s="40">
        <f t="shared" si="243"/>
        <v>1.2111565378068345E-2</v>
      </c>
      <c r="AU1297" s="42">
        <f t="shared" si="244"/>
        <v>8.3777475632565461E-8</v>
      </c>
    </row>
    <row r="1298" spans="2:47" x14ac:dyDescent="0.3">
      <c r="B1298" s="6">
        <f t="shared" si="235"/>
        <v>2016</v>
      </c>
      <c r="C1298" s="5">
        <v>42426</v>
      </c>
      <c r="D1298" s="10">
        <v>1238.0999999999999</v>
      </c>
      <c r="E1298" s="10">
        <f>VLOOKUP(C1298,데이터!$N:$P,2,0)</f>
        <v>46.503844999999998</v>
      </c>
      <c r="F1298" s="10">
        <f>VLOOKUP(C1298,데이터!$N:$P,3,0)</f>
        <v>173.5077</v>
      </c>
      <c r="H1298" s="6">
        <f t="shared" si="241"/>
        <v>1.6065185751738478</v>
      </c>
      <c r="I1298" s="6">
        <f t="shared" si="236"/>
        <v>1.7012059887637134</v>
      </c>
      <c r="AM1298" s="1">
        <f t="shared" si="237"/>
        <v>42426</v>
      </c>
      <c r="AN1298" s="2">
        <f t="shared" si="238"/>
        <v>1238.0999999999999</v>
      </c>
      <c r="AO1298" s="2">
        <f t="shared" si="239"/>
        <v>46.503844999999998</v>
      </c>
      <c r="AP1298" s="2">
        <f t="shared" si="240"/>
        <v>173.5077</v>
      </c>
      <c r="AR1298" s="40">
        <f t="shared" si="242"/>
        <v>4.3118128186672156E-3</v>
      </c>
      <c r="AS1298" s="40">
        <f t="shared" si="243"/>
        <v>-2.3052338987261667E-3</v>
      </c>
      <c r="AU1298" s="42">
        <f t="shared" si="244"/>
        <v>4.3785307260166537E-5</v>
      </c>
    </row>
    <row r="1299" spans="2:47" x14ac:dyDescent="0.3">
      <c r="B1299" s="6">
        <f t="shared" si="235"/>
        <v>2016</v>
      </c>
      <c r="C1299" s="5">
        <v>42429</v>
      </c>
      <c r="D1299" s="10">
        <v>1236.7</v>
      </c>
      <c r="E1299" s="10">
        <f>VLOOKUP(C1299,데이터!$N:$P,2,0)</f>
        <v>46.177935000000005</v>
      </c>
      <c r="F1299" s="10">
        <f>VLOOKUP(C1299,데이터!$N:$P,3,0)</f>
        <v>172.14769999999999</v>
      </c>
      <c r="H1299" s="6">
        <f t="shared" si="241"/>
        <v>1.5952597111200282</v>
      </c>
      <c r="I1299" s="6">
        <f t="shared" si="236"/>
        <v>1.6878714788559763</v>
      </c>
      <c r="AM1299" s="1">
        <f t="shared" si="237"/>
        <v>42429</v>
      </c>
      <c r="AN1299" s="2">
        <f t="shared" si="238"/>
        <v>1236.7</v>
      </c>
      <c r="AO1299" s="2">
        <f t="shared" si="239"/>
        <v>46.177935000000005</v>
      </c>
      <c r="AP1299" s="2">
        <f t="shared" si="240"/>
        <v>172.14769999999999</v>
      </c>
      <c r="AR1299" s="40">
        <f t="shared" si="242"/>
        <v>-7.0082377059358381E-3</v>
      </c>
      <c r="AS1299" s="40">
        <f t="shared" si="243"/>
        <v>-7.8382688491634989E-3</v>
      </c>
      <c r="AU1299" s="42">
        <f t="shared" si="244"/>
        <v>6.8895169872781762E-7</v>
      </c>
    </row>
    <row r="1300" spans="2:47" x14ac:dyDescent="0.3">
      <c r="B1300" s="6">
        <f t="shared" si="235"/>
        <v>2016</v>
      </c>
      <c r="C1300" s="5">
        <v>42430</v>
      </c>
      <c r="D1300" s="10">
        <v>1236.7</v>
      </c>
      <c r="E1300" s="10">
        <f>VLOOKUP(C1300,데이터!$N:$P,2,0)</f>
        <v>47.492065000000004</v>
      </c>
      <c r="F1300" s="10">
        <f>VLOOKUP(C1300,데이터!$N:$P,3,0)</f>
        <v>176.1943</v>
      </c>
      <c r="H1300" s="6">
        <f t="shared" si="241"/>
        <v>1.6406575541412494</v>
      </c>
      <c r="I1300" s="6">
        <f t="shared" si="236"/>
        <v>1.727547528703512</v>
      </c>
      <c r="AM1300" s="1">
        <f t="shared" si="237"/>
        <v>42430</v>
      </c>
      <c r="AN1300" s="2">
        <f t="shared" si="238"/>
        <v>1236.7</v>
      </c>
      <c r="AO1300" s="2">
        <f t="shared" si="239"/>
        <v>47.492065000000004</v>
      </c>
      <c r="AP1300" s="2">
        <f t="shared" si="240"/>
        <v>176.1943</v>
      </c>
      <c r="AR1300" s="40">
        <f t="shared" si="242"/>
        <v>2.8457963743939496E-2</v>
      </c>
      <c r="AS1300" s="40">
        <f t="shared" si="243"/>
        <v>2.3506558612168549E-2</v>
      </c>
      <c r="AU1300" s="42">
        <f t="shared" si="244"/>
        <v>2.4516412778927674E-5</v>
      </c>
    </row>
    <row r="1301" spans="2:47" x14ac:dyDescent="0.3">
      <c r="B1301" s="6">
        <f t="shared" si="235"/>
        <v>2016</v>
      </c>
      <c r="C1301" s="5">
        <v>42431</v>
      </c>
      <c r="D1301" s="10">
        <v>1227.5</v>
      </c>
      <c r="E1301" s="10">
        <f>VLOOKUP(C1301,데이터!$N:$P,2,0)</f>
        <v>47.779059999999987</v>
      </c>
      <c r="F1301" s="10">
        <f>VLOOKUP(C1301,데이터!$N:$P,3,0)</f>
        <v>176.98589999999999</v>
      </c>
      <c r="H1301" s="6">
        <f t="shared" si="241"/>
        <v>1.6505720633282208</v>
      </c>
      <c r="I1301" s="6">
        <f t="shared" si="236"/>
        <v>1.7353089978527505</v>
      </c>
      <c r="AM1301" s="1">
        <f t="shared" si="237"/>
        <v>42431</v>
      </c>
      <c r="AN1301" s="2">
        <f t="shared" si="238"/>
        <v>1227.5</v>
      </c>
      <c r="AO1301" s="2">
        <f t="shared" si="239"/>
        <v>47.779059999999987</v>
      </c>
      <c r="AP1301" s="2">
        <f t="shared" si="240"/>
        <v>176.98589999999999</v>
      </c>
      <c r="AR1301" s="40">
        <f t="shared" si="242"/>
        <v>6.0430095006394069E-3</v>
      </c>
      <c r="AS1301" s="40">
        <f t="shared" si="243"/>
        <v>4.4927673596704132E-3</v>
      </c>
      <c r="AU1301" s="42">
        <f t="shared" si="244"/>
        <v>2.4032506956361293E-6</v>
      </c>
    </row>
    <row r="1302" spans="2:47" x14ac:dyDescent="0.3">
      <c r="B1302" s="6">
        <f t="shared" si="235"/>
        <v>2016</v>
      </c>
      <c r="C1302" s="5">
        <v>42432</v>
      </c>
      <c r="D1302" s="10">
        <v>1214.6500000000001</v>
      </c>
      <c r="E1302" s="10">
        <f>VLOOKUP(C1302,데이터!$N:$P,2,0)</f>
        <v>47.878765000000001</v>
      </c>
      <c r="F1302" s="10">
        <f>VLOOKUP(C1302,데이터!$N:$P,3,0)</f>
        <v>177.67509999999999</v>
      </c>
      <c r="H1302" s="6">
        <f t="shared" si="241"/>
        <v>1.6540164652811717</v>
      </c>
      <c r="I1302" s="6">
        <f t="shared" si="236"/>
        <v>1.7420664568442301</v>
      </c>
      <c r="AM1302" s="1">
        <f t="shared" si="237"/>
        <v>42432</v>
      </c>
      <c r="AN1302" s="2">
        <f t="shared" si="238"/>
        <v>1214.6500000000001</v>
      </c>
      <c r="AO1302" s="2">
        <f t="shared" si="239"/>
        <v>47.878765000000001</v>
      </c>
      <c r="AP1302" s="2">
        <f t="shared" si="240"/>
        <v>177.67509999999999</v>
      </c>
      <c r="AR1302" s="40">
        <f t="shared" si="242"/>
        <v>2.0867928335135399E-3</v>
      </c>
      <c r="AS1302" s="40">
        <f t="shared" si="243"/>
        <v>3.8940955183435211E-3</v>
      </c>
      <c r="AU1302" s="42">
        <f t="shared" si="244"/>
        <v>3.2663429945936581E-6</v>
      </c>
    </row>
    <row r="1303" spans="2:47" x14ac:dyDescent="0.3">
      <c r="B1303" s="6">
        <f t="shared" si="235"/>
        <v>2016</v>
      </c>
      <c r="C1303" s="5">
        <v>42433</v>
      </c>
      <c r="D1303" s="10">
        <v>1203.3</v>
      </c>
      <c r="E1303" s="10">
        <f>VLOOKUP(C1303,데이터!$N:$P,2,0)</f>
        <v>48.071575000000003</v>
      </c>
      <c r="F1303" s="10">
        <f>VLOOKUP(C1303,데이터!$N:$P,3,0)</f>
        <v>178.2577</v>
      </c>
      <c r="H1303" s="6">
        <f t="shared" si="241"/>
        <v>1.6606772660489204</v>
      </c>
      <c r="I1303" s="6">
        <f t="shared" si="236"/>
        <v>1.747778725573824</v>
      </c>
      <c r="AM1303" s="1">
        <f t="shared" si="237"/>
        <v>42433</v>
      </c>
      <c r="AN1303" s="2">
        <f t="shared" si="238"/>
        <v>1203.3</v>
      </c>
      <c r="AO1303" s="2">
        <f t="shared" si="239"/>
        <v>48.071575000000003</v>
      </c>
      <c r="AP1303" s="2">
        <f t="shared" si="240"/>
        <v>178.2577</v>
      </c>
      <c r="AR1303" s="40">
        <f t="shared" si="242"/>
        <v>4.0270462281137842E-3</v>
      </c>
      <c r="AS1303" s="40">
        <f t="shared" si="243"/>
        <v>3.2790188383178265E-3</v>
      </c>
      <c r="AU1303" s="42">
        <f t="shared" si="244"/>
        <v>5.5954497588495365E-7</v>
      </c>
    </row>
    <row r="1304" spans="2:47" x14ac:dyDescent="0.3">
      <c r="B1304" s="6">
        <f t="shared" si="235"/>
        <v>2016</v>
      </c>
      <c r="C1304" s="5">
        <v>42436</v>
      </c>
      <c r="D1304" s="10">
        <v>1201.5</v>
      </c>
      <c r="E1304" s="10">
        <f>VLOOKUP(C1304,데이터!$N:$P,2,0)</f>
        <v>48.073965000000001</v>
      </c>
      <c r="F1304" s="10">
        <f>VLOOKUP(C1304,데이터!$N:$P,3,0)</f>
        <v>178.4</v>
      </c>
      <c r="H1304" s="6">
        <f t="shared" si="241"/>
        <v>1.6607598308216753</v>
      </c>
      <c r="I1304" s="6">
        <f t="shared" si="236"/>
        <v>1.7491739467207879</v>
      </c>
      <c r="AM1304" s="1">
        <f t="shared" si="237"/>
        <v>42436</v>
      </c>
      <c r="AN1304" s="2">
        <f t="shared" si="238"/>
        <v>1201.5</v>
      </c>
      <c r="AO1304" s="2">
        <f t="shared" si="239"/>
        <v>48.073965000000001</v>
      </c>
      <c r="AP1304" s="2">
        <f t="shared" si="240"/>
        <v>178.4</v>
      </c>
      <c r="AR1304" s="40">
        <f t="shared" si="242"/>
        <v>4.9717530578030633E-5</v>
      </c>
      <c r="AS1304" s="40">
        <f t="shared" si="243"/>
        <v>7.9828248653490697E-4</v>
      </c>
      <c r="AU1304" s="42">
        <f t="shared" si="244"/>
        <v>5.6034949328672025E-7</v>
      </c>
    </row>
    <row r="1305" spans="2:47" x14ac:dyDescent="0.3">
      <c r="B1305" s="6">
        <f t="shared" si="235"/>
        <v>2016</v>
      </c>
      <c r="C1305" s="5">
        <v>42437</v>
      </c>
      <c r="D1305" s="10">
        <v>1206.6500000000001</v>
      </c>
      <c r="E1305" s="10">
        <f>VLOOKUP(C1305,데이터!$N:$P,2,0)</f>
        <v>47.236005000000006</v>
      </c>
      <c r="F1305" s="10">
        <f>VLOOKUP(C1305,데이터!$N:$P,3,0)</f>
        <v>176.45230000000001</v>
      </c>
      <c r="H1305" s="6">
        <f t="shared" si="241"/>
        <v>1.6318117232995411</v>
      </c>
      <c r="I1305" s="6">
        <f t="shared" si="236"/>
        <v>1.730077163671303</v>
      </c>
      <c r="AM1305" s="1">
        <f t="shared" si="237"/>
        <v>42437</v>
      </c>
      <c r="AN1305" s="2">
        <f t="shared" si="238"/>
        <v>1206.6500000000001</v>
      </c>
      <c r="AO1305" s="2">
        <f t="shared" si="239"/>
        <v>47.236005000000006</v>
      </c>
      <c r="AP1305" s="2">
        <f t="shared" si="240"/>
        <v>176.45230000000001</v>
      </c>
      <c r="AR1305" s="40">
        <f t="shared" si="242"/>
        <v>-1.7430640472446912E-2</v>
      </c>
      <c r="AS1305" s="40">
        <f t="shared" si="243"/>
        <v>-1.0917600896861002E-2</v>
      </c>
      <c r="AU1305" s="42">
        <f t="shared" si="244"/>
        <v>4.24196845131483E-5</v>
      </c>
    </row>
    <row r="1306" spans="2:47" x14ac:dyDescent="0.3">
      <c r="B1306" s="6">
        <f t="shared" si="235"/>
        <v>2016</v>
      </c>
      <c r="C1306" s="5">
        <v>42438</v>
      </c>
      <c r="D1306" s="10">
        <v>1216.25</v>
      </c>
      <c r="E1306" s="10">
        <f>VLOOKUP(C1306,데이터!$N:$P,2,0)</f>
        <v>47.518599999999992</v>
      </c>
      <c r="F1306" s="10">
        <f>VLOOKUP(C1306,데이터!$N:$P,3,0)</f>
        <v>177.32380000000001</v>
      </c>
      <c r="H1306" s="6">
        <f t="shared" si="241"/>
        <v>1.6415742303944107</v>
      </c>
      <c r="I1306" s="6">
        <f t="shared" si="236"/>
        <v>1.7386220352776209</v>
      </c>
      <c r="AM1306" s="1">
        <f t="shared" si="237"/>
        <v>42438</v>
      </c>
      <c r="AN1306" s="2">
        <f t="shared" si="238"/>
        <v>1216.25</v>
      </c>
      <c r="AO1306" s="2">
        <f t="shared" si="239"/>
        <v>47.518599999999992</v>
      </c>
      <c r="AP1306" s="2">
        <f t="shared" si="240"/>
        <v>177.32380000000001</v>
      </c>
      <c r="AR1306" s="40">
        <f t="shared" si="242"/>
        <v>5.9826185554849864E-3</v>
      </c>
      <c r="AS1306" s="40">
        <f t="shared" si="243"/>
        <v>4.9390118462608879E-3</v>
      </c>
      <c r="AU1306" s="42">
        <f t="shared" si="244"/>
        <v>1.0891149635375524E-6</v>
      </c>
    </row>
    <row r="1307" spans="2:47" x14ac:dyDescent="0.3">
      <c r="B1307" s="6">
        <f t="shared" si="235"/>
        <v>2016</v>
      </c>
      <c r="C1307" s="5">
        <v>42439</v>
      </c>
      <c r="D1307" s="10">
        <v>1203.5</v>
      </c>
      <c r="E1307" s="10">
        <f>VLOOKUP(C1307,데이터!$N:$P,2,0)</f>
        <v>47.428124999999994</v>
      </c>
      <c r="F1307" s="10">
        <f>VLOOKUP(C1307,데이터!$N:$P,3,0)</f>
        <v>177.46610000000001</v>
      </c>
      <c r="H1307" s="6">
        <f t="shared" si="241"/>
        <v>1.6384486873755733</v>
      </c>
      <c r="I1307" s="6">
        <f t="shared" si="236"/>
        <v>1.740017256424585</v>
      </c>
      <c r="AM1307" s="1">
        <f t="shared" si="237"/>
        <v>42439</v>
      </c>
      <c r="AN1307" s="2">
        <f t="shared" si="238"/>
        <v>1203.5</v>
      </c>
      <c r="AO1307" s="2">
        <f t="shared" si="239"/>
        <v>47.428124999999994</v>
      </c>
      <c r="AP1307" s="2">
        <f t="shared" si="240"/>
        <v>177.46610000000001</v>
      </c>
      <c r="AR1307" s="40">
        <f t="shared" si="242"/>
        <v>-1.9039912792042646E-3</v>
      </c>
      <c r="AS1307" s="40">
        <f t="shared" si="243"/>
        <v>8.0248675022764893E-4</v>
      </c>
      <c r="AU1307" s="42">
        <f t="shared" si="244"/>
        <v>7.3250233237976536E-6</v>
      </c>
    </row>
    <row r="1308" spans="2:47" x14ac:dyDescent="0.3">
      <c r="B1308" s="6">
        <f t="shared" si="235"/>
        <v>2016</v>
      </c>
      <c r="C1308" s="5">
        <v>42440</v>
      </c>
      <c r="D1308" s="10">
        <v>1193.1500000000001</v>
      </c>
      <c r="E1308" s="10">
        <f>VLOOKUP(C1308,데이터!$N:$P,2,0)</f>
        <v>48.422354999999996</v>
      </c>
      <c r="F1308" s="10">
        <f>VLOOKUP(C1308,데이터!$N:$P,3,0)</f>
        <v>180.32990000000001</v>
      </c>
      <c r="H1308" s="6">
        <f t="shared" si="241"/>
        <v>1.6727952873824135</v>
      </c>
      <c r="I1308" s="6">
        <f t="shared" si="236"/>
        <v>1.7680962045670683</v>
      </c>
      <c r="AM1308" s="1">
        <f t="shared" si="237"/>
        <v>42440</v>
      </c>
      <c r="AN1308" s="2">
        <f t="shared" si="238"/>
        <v>1193.1500000000001</v>
      </c>
      <c r="AO1308" s="2">
        <f t="shared" si="239"/>
        <v>48.422354999999996</v>
      </c>
      <c r="AP1308" s="2">
        <f t="shared" si="240"/>
        <v>180.32990000000001</v>
      </c>
      <c r="AR1308" s="40">
        <f t="shared" si="242"/>
        <v>2.0962878039138211E-2</v>
      </c>
      <c r="AS1308" s="40">
        <f t="shared" si="243"/>
        <v>1.6137166478555676E-2</v>
      </c>
      <c r="AU1308" s="42">
        <f t="shared" si="244"/>
        <v>2.3287492065939928E-5</v>
      </c>
    </row>
    <row r="1309" spans="2:47" x14ac:dyDescent="0.3">
      <c r="B1309" s="6">
        <f t="shared" si="235"/>
        <v>2016</v>
      </c>
      <c r="C1309" s="5">
        <v>42443</v>
      </c>
      <c r="D1309" s="10">
        <v>1186.25</v>
      </c>
      <c r="E1309" s="10">
        <f>VLOOKUP(C1309,데이터!$N:$P,2,0)</f>
        <v>48.360739999999993</v>
      </c>
      <c r="F1309" s="10">
        <f>VLOOKUP(C1309,데이터!$N:$P,3,0)</f>
        <v>180.09870000000001</v>
      </c>
      <c r="H1309" s="6">
        <f t="shared" si="241"/>
        <v>1.6706667399040416</v>
      </c>
      <c r="I1309" s="6">
        <f t="shared" si="236"/>
        <v>1.765829337882753</v>
      </c>
      <c r="AM1309" s="1">
        <f t="shared" si="237"/>
        <v>42443</v>
      </c>
      <c r="AN1309" s="2">
        <f t="shared" si="238"/>
        <v>1186.25</v>
      </c>
      <c r="AO1309" s="2">
        <f t="shared" si="239"/>
        <v>48.360739999999993</v>
      </c>
      <c r="AP1309" s="2">
        <f t="shared" si="240"/>
        <v>180.09870000000001</v>
      </c>
      <c r="AR1309" s="40">
        <f t="shared" si="242"/>
        <v>-1.2724494709107637E-3</v>
      </c>
      <c r="AS1309" s="40">
        <f t="shared" si="243"/>
        <v>-1.2820946498611763E-3</v>
      </c>
      <c r="AU1309" s="42">
        <f t="shared" si="244"/>
        <v>9.3029476985482569E-11</v>
      </c>
    </row>
    <row r="1310" spans="2:47" x14ac:dyDescent="0.3">
      <c r="B1310" s="6">
        <f t="shared" si="235"/>
        <v>2016</v>
      </c>
      <c r="C1310" s="5">
        <v>42444</v>
      </c>
      <c r="D1310" s="10">
        <v>1187.6500000000001</v>
      </c>
      <c r="E1310" s="10">
        <f>VLOOKUP(C1310,데이터!$N:$P,2,0)</f>
        <v>48.083150000000003</v>
      </c>
      <c r="F1310" s="10">
        <f>VLOOKUP(C1310,데이터!$N:$P,3,0)</f>
        <v>179.80520000000001</v>
      </c>
      <c r="H1310" s="6">
        <f t="shared" si="241"/>
        <v>1.6610771351889371</v>
      </c>
      <c r="I1310" s="6">
        <f t="shared" si="236"/>
        <v>1.762951632987223</v>
      </c>
      <c r="AM1310" s="1">
        <f t="shared" si="237"/>
        <v>42444</v>
      </c>
      <c r="AN1310" s="2">
        <f t="shared" si="238"/>
        <v>1187.6500000000001</v>
      </c>
      <c r="AO1310" s="2">
        <f t="shared" si="239"/>
        <v>48.083150000000003</v>
      </c>
      <c r="AP1310" s="2">
        <f t="shared" si="240"/>
        <v>179.80520000000001</v>
      </c>
      <c r="AR1310" s="40">
        <f t="shared" si="242"/>
        <v>-5.7399866089722362E-3</v>
      </c>
      <c r="AS1310" s="40">
        <f t="shared" si="243"/>
        <v>-1.6296619575820737E-3</v>
      </c>
      <c r="AU1310" s="42">
        <f t="shared" si="244"/>
        <v>1.6894768739825663E-5</v>
      </c>
    </row>
    <row r="1311" spans="2:47" x14ac:dyDescent="0.3">
      <c r="B1311" s="6">
        <f t="shared" si="235"/>
        <v>2016</v>
      </c>
      <c r="C1311" s="5">
        <v>42445</v>
      </c>
      <c r="D1311" s="10">
        <v>1193.25</v>
      </c>
      <c r="E1311" s="10">
        <f>VLOOKUP(C1311,데이터!$N:$P,2,0)</f>
        <v>48.39388000000001</v>
      </c>
      <c r="F1311" s="10">
        <f>VLOOKUP(C1311,데이터!$N:$P,3,0)</f>
        <v>180.8458</v>
      </c>
      <c r="H1311" s="6">
        <f t="shared" si="241"/>
        <v>1.6718115920250067</v>
      </c>
      <c r="I1311" s="6">
        <f t="shared" si="236"/>
        <v>1.773154494023981</v>
      </c>
      <c r="AM1311" s="1">
        <f t="shared" si="237"/>
        <v>42445</v>
      </c>
      <c r="AN1311" s="2">
        <f t="shared" si="238"/>
        <v>1193.25</v>
      </c>
      <c r="AO1311" s="2">
        <f t="shared" si="239"/>
        <v>48.39388000000001</v>
      </c>
      <c r="AP1311" s="2">
        <f t="shared" si="240"/>
        <v>180.8458</v>
      </c>
      <c r="AR1311" s="40">
        <f t="shared" si="242"/>
        <v>6.4623469968170255E-3</v>
      </c>
      <c r="AS1311" s="40">
        <f t="shared" si="243"/>
        <v>5.7873743362260033E-3</v>
      </c>
      <c r="AU1311" s="42">
        <f t="shared" si="244"/>
        <v>4.5558809254532328E-7</v>
      </c>
    </row>
    <row r="1312" spans="2:47" x14ac:dyDescent="0.3">
      <c r="B1312" s="6">
        <f t="shared" si="235"/>
        <v>2016</v>
      </c>
      <c r="C1312" s="5">
        <v>42446</v>
      </c>
      <c r="D1312" s="10">
        <v>1173.25</v>
      </c>
      <c r="E1312" s="10">
        <f>VLOOKUP(C1312,데이터!$N:$P,2,0)</f>
        <v>48.534174999999998</v>
      </c>
      <c r="F1312" s="10">
        <f>VLOOKUP(C1312,데이터!$N:$P,3,0)</f>
        <v>181.9931</v>
      </c>
      <c r="H1312" s="6">
        <f t="shared" si="241"/>
        <v>1.6766582132775933</v>
      </c>
      <c r="I1312" s="6">
        <f t="shared" si="236"/>
        <v>1.7844035258012949</v>
      </c>
      <c r="AM1312" s="1">
        <f t="shared" si="237"/>
        <v>42446</v>
      </c>
      <c r="AN1312" s="2">
        <f t="shared" si="238"/>
        <v>1173.25</v>
      </c>
      <c r="AO1312" s="2">
        <f t="shared" si="239"/>
        <v>48.534174999999998</v>
      </c>
      <c r="AP1312" s="2">
        <f t="shared" si="240"/>
        <v>181.9931</v>
      </c>
      <c r="AR1312" s="40">
        <f t="shared" si="242"/>
        <v>2.8990235955452803E-3</v>
      </c>
      <c r="AS1312" s="40">
        <f t="shared" si="243"/>
        <v>6.3440787676574129E-3</v>
      </c>
      <c r="AU1312" s="42">
        <f t="shared" si="244"/>
        <v>1.1868405138896554E-5</v>
      </c>
    </row>
    <row r="1313" spans="2:47" x14ac:dyDescent="0.3">
      <c r="B1313" s="6">
        <f t="shared" si="235"/>
        <v>2016</v>
      </c>
      <c r="C1313" s="5">
        <v>42447</v>
      </c>
      <c r="D1313" s="10">
        <v>1162.4000000000001</v>
      </c>
      <c r="E1313" s="10">
        <f>VLOOKUP(C1313,데이터!$N:$P,2,0)</f>
        <v>48.805424999999993</v>
      </c>
      <c r="F1313" s="10">
        <f>VLOOKUP(C1313,데이터!$N:$P,3,0)</f>
        <v>182.70779999999999</v>
      </c>
      <c r="H1313" s="6">
        <f t="shared" si="241"/>
        <v>1.6860287967963519</v>
      </c>
      <c r="I1313" s="6">
        <f t="shared" si="236"/>
        <v>1.7914110068535447</v>
      </c>
      <c r="AM1313" s="1">
        <f t="shared" si="237"/>
        <v>42447</v>
      </c>
      <c r="AN1313" s="2">
        <f t="shared" si="238"/>
        <v>1162.4000000000001</v>
      </c>
      <c r="AO1313" s="2">
        <f t="shared" si="239"/>
        <v>48.805424999999993</v>
      </c>
      <c r="AP1313" s="2">
        <f t="shared" si="240"/>
        <v>182.70779999999999</v>
      </c>
      <c r="AR1313" s="40">
        <f t="shared" si="242"/>
        <v>5.5888453857513287E-3</v>
      </c>
      <c r="AS1313" s="40">
        <f t="shared" si="243"/>
        <v>3.9270719604205251E-3</v>
      </c>
      <c r="AU1313" s="42">
        <f t="shared" si="244"/>
        <v>2.7614909171356719E-6</v>
      </c>
    </row>
    <row r="1314" spans="2:47" x14ac:dyDescent="0.3">
      <c r="B1314" s="6">
        <f t="shared" si="235"/>
        <v>2016</v>
      </c>
      <c r="C1314" s="5">
        <v>42450</v>
      </c>
      <c r="D1314" s="10">
        <v>1163.5</v>
      </c>
      <c r="E1314" s="10">
        <f>VLOOKUP(C1314,데이터!$N:$P,2,0)</f>
        <v>48.967714999999998</v>
      </c>
      <c r="F1314" s="10">
        <f>VLOOKUP(C1314,데이터!$N:$P,3,0)</f>
        <v>182.96709999999999</v>
      </c>
      <c r="H1314" s="6">
        <f t="shared" si="241"/>
        <v>1.6916352557797967</v>
      </c>
      <c r="I1314" s="6">
        <f t="shared" si="236"/>
        <v>1.7939533880440419</v>
      </c>
      <c r="AM1314" s="1">
        <f t="shared" si="237"/>
        <v>42450</v>
      </c>
      <c r="AN1314" s="2">
        <f t="shared" si="238"/>
        <v>1163.5</v>
      </c>
      <c r="AO1314" s="2">
        <f t="shared" si="239"/>
        <v>48.967714999999998</v>
      </c>
      <c r="AP1314" s="2">
        <f t="shared" si="240"/>
        <v>182.96709999999999</v>
      </c>
      <c r="AR1314" s="40">
        <f t="shared" si="242"/>
        <v>3.3252450931429145E-3</v>
      </c>
      <c r="AS1314" s="40">
        <f t="shared" si="243"/>
        <v>1.4192059671234158E-3</v>
      </c>
      <c r="AU1314" s="42">
        <f t="shared" si="244"/>
        <v>3.6329851499171741E-6</v>
      </c>
    </row>
    <row r="1315" spans="2:47" x14ac:dyDescent="0.3">
      <c r="B1315" s="6">
        <f t="shared" si="235"/>
        <v>2016</v>
      </c>
      <c r="C1315" s="5">
        <v>42451</v>
      </c>
      <c r="D1315" s="10">
        <v>1153.9000000000001</v>
      </c>
      <c r="E1315" s="10">
        <f>VLOOKUP(C1315,데이터!$N:$P,2,0)</f>
        <v>49.017129999999995</v>
      </c>
      <c r="F1315" s="10">
        <f>VLOOKUP(C1315,데이터!$N:$P,3,0)</f>
        <v>182.86869999999999</v>
      </c>
      <c r="H1315" s="6">
        <f t="shared" si="241"/>
        <v>1.6933423429118866</v>
      </c>
      <c r="I1315" s="6">
        <f t="shared" si="236"/>
        <v>1.7929885970330703</v>
      </c>
      <c r="AM1315" s="1">
        <f t="shared" si="237"/>
        <v>42451</v>
      </c>
      <c r="AN1315" s="2">
        <f t="shared" si="238"/>
        <v>1153.9000000000001</v>
      </c>
      <c r="AO1315" s="2">
        <f t="shared" si="239"/>
        <v>49.017129999999995</v>
      </c>
      <c r="AP1315" s="2">
        <f t="shared" si="240"/>
        <v>182.86869999999999</v>
      </c>
      <c r="AR1315" s="40">
        <f t="shared" si="242"/>
        <v>1.0091342836804351E-3</v>
      </c>
      <c r="AS1315" s="40">
        <f t="shared" si="243"/>
        <v>-5.3780160476935013E-4</v>
      </c>
      <c r="AU1315" s="42">
        <f t="shared" si="244"/>
        <v>2.3930106429739266E-6</v>
      </c>
    </row>
    <row r="1316" spans="2:47" x14ac:dyDescent="0.3">
      <c r="B1316" s="6">
        <f t="shared" si="235"/>
        <v>2016</v>
      </c>
      <c r="C1316" s="5">
        <v>42452</v>
      </c>
      <c r="D1316" s="10">
        <v>1161.0999999999999</v>
      </c>
      <c r="E1316" s="10">
        <f>VLOOKUP(C1316,데이터!$N:$P,2,0)</f>
        <v>48.482984999999999</v>
      </c>
      <c r="F1316" s="10">
        <f>VLOOKUP(C1316,데이터!$N:$P,3,0)</f>
        <v>181.66120000000001</v>
      </c>
      <c r="H1316" s="6">
        <f t="shared" si="241"/>
        <v>1.6748898071197122</v>
      </c>
      <c r="I1316" s="6">
        <f t="shared" si="236"/>
        <v>1.7811493170966055</v>
      </c>
      <c r="AM1316" s="1">
        <f t="shared" si="237"/>
        <v>42452</v>
      </c>
      <c r="AN1316" s="2">
        <f t="shared" si="238"/>
        <v>1161.0999999999999</v>
      </c>
      <c r="AO1316" s="2">
        <f t="shared" si="239"/>
        <v>48.482984999999999</v>
      </c>
      <c r="AP1316" s="2">
        <f t="shared" si="240"/>
        <v>181.66120000000001</v>
      </c>
      <c r="AR1316" s="40">
        <f t="shared" si="242"/>
        <v>-1.0897108827056856E-2</v>
      </c>
      <c r="AS1316" s="40">
        <f t="shared" si="243"/>
        <v>-6.6030982885534328E-3</v>
      </c>
      <c r="AU1316" s="42">
        <f t="shared" si="244"/>
        <v>1.8438526504778461E-5</v>
      </c>
    </row>
    <row r="1317" spans="2:47" x14ac:dyDescent="0.3">
      <c r="B1317" s="6">
        <f t="shared" si="235"/>
        <v>2016</v>
      </c>
      <c r="C1317" s="5">
        <v>42453</v>
      </c>
      <c r="D1317" s="10">
        <v>1166.25</v>
      </c>
      <c r="E1317" s="10">
        <f>VLOOKUP(C1317,데이터!$N:$P,2,0)</f>
        <v>48.464245000000005</v>
      </c>
      <c r="F1317" s="10">
        <f>VLOOKUP(C1317,데이터!$N:$P,3,0)</f>
        <v>181.5814</v>
      </c>
      <c r="H1317" s="6">
        <f t="shared" si="241"/>
        <v>1.6742424163910801</v>
      </c>
      <c r="I1317" s="6">
        <f t="shared" si="236"/>
        <v>1.7803668951181955</v>
      </c>
      <c r="AM1317" s="1">
        <f t="shared" si="237"/>
        <v>42453</v>
      </c>
      <c r="AN1317" s="2">
        <f t="shared" si="238"/>
        <v>1166.25</v>
      </c>
      <c r="AO1317" s="2">
        <f t="shared" si="239"/>
        <v>48.464245000000005</v>
      </c>
      <c r="AP1317" s="2">
        <f t="shared" si="240"/>
        <v>181.5814</v>
      </c>
      <c r="AR1317" s="40">
        <f t="shared" si="242"/>
        <v>-3.8652735593724952E-4</v>
      </c>
      <c r="AS1317" s="40">
        <f t="shared" si="243"/>
        <v>-4.3927927372500175E-4</v>
      </c>
      <c r="AU1317" s="42">
        <f t="shared" si="244"/>
        <v>2.7827648302857705E-9</v>
      </c>
    </row>
    <row r="1318" spans="2:47" x14ac:dyDescent="0.3">
      <c r="B1318" s="6">
        <f t="shared" si="235"/>
        <v>2016</v>
      </c>
      <c r="C1318" s="5">
        <v>42457</v>
      </c>
      <c r="D1318" s="10">
        <v>1166.05</v>
      </c>
      <c r="E1318" s="10">
        <f>VLOOKUP(C1318,데이터!$N:$P,2,0)</f>
        <v>48.356439999999999</v>
      </c>
      <c r="F1318" s="10">
        <f>VLOOKUP(C1318,데이터!$N:$P,3,0)</f>
        <v>181.68870000000001</v>
      </c>
      <c r="H1318" s="6">
        <f t="shared" si="241"/>
        <v>1.6705181924049426</v>
      </c>
      <c r="I1318" s="6">
        <f t="shared" si="236"/>
        <v>1.7814189487307692</v>
      </c>
      <c r="AM1318" s="1">
        <f t="shared" si="237"/>
        <v>42457</v>
      </c>
      <c r="AN1318" s="2">
        <f t="shared" si="238"/>
        <v>1166.05</v>
      </c>
      <c r="AO1318" s="2">
        <f t="shared" si="239"/>
        <v>48.356439999999999</v>
      </c>
      <c r="AP1318" s="2">
        <f t="shared" si="240"/>
        <v>181.68870000000001</v>
      </c>
      <c r="AR1318" s="40">
        <f t="shared" si="242"/>
        <v>-2.2244233867669827E-3</v>
      </c>
      <c r="AS1318" s="40">
        <f t="shared" si="243"/>
        <v>5.9091955453594025E-4</v>
      </c>
      <c r="AU1318" s="42">
        <f t="shared" si="244"/>
        <v>7.9261558771441933E-6</v>
      </c>
    </row>
    <row r="1319" spans="2:47" x14ac:dyDescent="0.3">
      <c r="B1319" s="6">
        <f t="shared" si="235"/>
        <v>2016</v>
      </c>
      <c r="C1319" s="5">
        <v>42458</v>
      </c>
      <c r="D1319" s="10">
        <v>1163.8</v>
      </c>
      <c r="E1319" s="10">
        <f>VLOOKUP(C1319,데이터!$N:$P,2,0)</f>
        <v>49.035835000000006</v>
      </c>
      <c r="F1319" s="10">
        <f>VLOOKUP(C1319,데이터!$N:$P,3,0)</f>
        <v>183.37010000000001</v>
      </c>
      <c r="H1319" s="6">
        <f t="shared" si="241"/>
        <v>1.6939885245329684</v>
      </c>
      <c r="I1319" s="6">
        <f t="shared" si="236"/>
        <v>1.7979047170828786</v>
      </c>
      <c r="AM1319" s="1">
        <f t="shared" si="237"/>
        <v>42458</v>
      </c>
      <c r="AN1319" s="2">
        <f t="shared" si="238"/>
        <v>1163.8</v>
      </c>
      <c r="AO1319" s="2">
        <f t="shared" si="239"/>
        <v>49.035835000000006</v>
      </c>
      <c r="AP1319" s="2">
        <f t="shared" si="240"/>
        <v>183.37010000000001</v>
      </c>
      <c r="AR1319" s="40">
        <f t="shared" si="242"/>
        <v>1.404973153524125E-2</v>
      </c>
      <c r="AS1319" s="40">
        <f t="shared" si="243"/>
        <v>9.2542904429389061E-3</v>
      </c>
      <c r="AU1319" s="42">
        <f t="shared" si="244"/>
        <v>2.2996255269741896E-5</v>
      </c>
    </row>
    <row r="1320" spans="2:47" x14ac:dyDescent="0.3">
      <c r="B1320" s="6">
        <f t="shared" si="235"/>
        <v>2016</v>
      </c>
      <c r="C1320" s="5">
        <v>42459</v>
      </c>
      <c r="D1320" s="10">
        <v>1151.0999999999999</v>
      </c>
      <c r="E1320" s="10">
        <f>VLOOKUP(C1320,데이터!$N:$P,2,0)</f>
        <v>49.295049999999996</v>
      </c>
      <c r="F1320" s="10">
        <f>VLOOKUP(C1320,데이터!$N:$P,3,0)</f>
        <v>184.1739</v>
      </c>
      <c r="H1320" s="6">
        <f t="shared" si="241"/>
        <v>1.7029433477838991</v>
      </c>
      <c r="I1320" s="6">
        <f t="shared" si="236"/>
        <v>1.8057858046298187</v>
      </c>
      <c r="AM1320" s="1">
        <f t="shared" si="237"/>
        <v>42459</v>
      </c>
      <c r="AN1320" s="2">
        <f t="shared" si="238"/>
        <v>1151.0999999999999</v>
      </c>
      <c r="AO1320" s="2">
        <f t="shared" si="239"/>
        <v>49.295049999999996</v>
      </c>
      <c r="AP1320" s="2">
        <f t="shared" si="240"/>
        <v>184.1739</v>
      </c>
      <c r="AR1320" s="40">
        <f t="shared" si="242"/>
        <v>5.2862360761265492E-3</v>
      </c>
      <c r="AS1320" s="40">
        <f t="shared" si="243"/>
        <v>4.3834845484622686E-3</v>
      </c>
      <c r="AU1320" s="42">
        <f t="shared" si="244"/>
        <v>8.1496032070019236E-7</v>
      </c>
    </row>
    <row r="1321" spans="2:47" x14ac:dyDescent="0.3">
      <c r="B1321" s="6">
        <f t="shared" si="235"/>
        <v>2016</v>
      </c>
      <c r="C1321" s="5">
        <v>42460</v>
      </c>
      <c r="D1321" s="10">
        <v>1143.5</v>
      </c>
      <c r="E1321" s="10">
        <f>VLOOKUP(C1321,데이터!$N:$P,2,0)</f>
        <v>49.16628</v>
      </c>
      <c r="F1321" s="10">
        <f>VLOOKUP(C1321,데이터!$N:$P,3,0)</f>
        <v>183.727</v>
      </c>
      <c r="H1321" s="6">
        <f t="shared" si="241"/>
        <v>1.698494868374828</v>
      </c>
      <c r="I1321" s="6">
        <f t="shared" si="236"/>
        <v>1.8014040454549896</v>
      </c>
      <c r="AM1321" s="1">
        <f t="shared" si="237"/>
        <v>42460</v>
      </c>
      <c r="AN1321" s="2">
        <f t="shared" si="238"/>
        <v>1143.5</v>
      </c>
      <c r="AO1321" s="2">
        <f t="shared" si="239"/>
        <v>49.16628</v>
      </c>
      <c r="AP1321" s="2">
        <f t="shared" si="240"/>
        <v>183.727</v>
      </c>
      <c r="AR1321" s="40">
        <f t="shared" si="242"/>
        <v>-2.6122298283498546E-3</v>
      </c>
      <c r="AS1321" s="40">
        <f t="shared" si="243"/>
        <v>-2.4265110311504356E-3</v>
      </c>
      <c r="AU1321" s="42">
        <f t="shared" si="244"/>
        <v>3.4491471633198913E-8</v>
      </c>
    </row>
    <row r="1322" spans="2:47" x14ac:dyDescent="0.3">
      <c r="B1322" s="6">
        <f t="shared" si="235"/>
        <v>2016</v>
      </c>
      <c r="C1322" s="5">
        <v>42461</v>
      </c>
      <c r="D1322" s="10">
        <v>1154.05</v>
      </c>
      <c r="E1322" s="10">
        <f>VLOOKUP(C1322,데이터!$N:$P,2,0)</f>
        <v>49.477719999999991</v>
      </c>
      <c r="F1322" s="10">
        <f>VLOOKUP(C1322,데이터!$N:$P,3,0)</f>
        <v>184.9785</v>
      </c>
      <c r="H1322" s="6">
        <f t="shared" si="241"/>
        <v>1.7092538528212136</v>
      </c>
      <c r="I1322" s="6">
        <f t="shared" si="236"/>
        <v>1.8136747360061165</v>
      </c>
      <c r="AM1322" s="1">
        <f t="shared" si="237"/>
        <v>42461</v>
      </c>
      <c r="AN1322" s="2">
        <f t="shared" si="238"/>
        <v>1154.05</v>
      </c>
      <c r="AO1322" s="2">
        <f t="shared" si="239"/>
        <v>49.477719999999991</v>
      </c>
      <c r="AP1322" s="2">
        <f t="shared" si="240"/>
        <v>184.9785</v>
      </c>
      <c r="AR1322" s="40">
        <f t="shared" si="242"/>
        <v>6.3344226978325757E-3</v>
      </c>
      <c r="AS1322" s="40">
        <f t="shared" si="243"/>
        <v>6.8117369793225802E-3</v>
      </c>
      <c r="AU1322" s="42">
        <f t="shared" si="244"/>
        <v>2.2782892331431919E-7</v>
      </c>
    </row>
    <row r="1323" spans="2:47" x14ac:dyDescent="0.3">
      <c r="B1323" s="6">
        <f t="shared" si="235"/>
        <v>2016</v>
      </c>
      <c r="C1323" s="5">
        <v>42464</v>
      </c>
      <c r="D1323" s="10">
        <v>1146.1500000000001</v>
      </c>
      <c r="E1323" s="10">
        <f>VLOOKUP(C1323,데이터!$N:$P,2,0)</f>
        <v>49.373704999999994</v>
      </c>
      <c r="F1323" s="10">
        <f>VLOOKUP(C1323,데이터!$N:$P,3,0)</f>
        <v>184.37950000000001</v>
      </c>
      <c r="H1323" s="6">
        <f t="shared" si="241"/>
        <v>1.7056605579098636</v>
      </c>
      <c r="I1323" s="6">
        <f t="shared" si="236"/>
        <v>1.8078016687746943</v>
      </c>
      <c r="AM1323" s="1">
        <f t="shared" si="237"/>
        <v>42464</v>
      </c>
      <c r="AN1323" s="2">
        <f t="shared" si="238"/>
        <v>1146.1500000000001</v>
      </c>
      <c r="AO1323" s="2">
        <f t="shared" si="239"/>
        <v>49.373704999999994</v>
      </c>
      <c r="AP1323" s="2">
        <f t="shared" si="240"/>
        <v>184.37950000000001</v>
      </c>
      <c r="AR1323" s="40">
        <f t="shared" si="242"/>
        <v>-2.1022593603746698E-3</v>
      </c>
      <c r="AS1323" s="40">
        <f t="shared" si="243"/>
        <v>-3.238214170836029E-3</v>
      </c>
      <c r="AU1323" s="42">
        <f t="shared" si="244"/>
        <v>1.2903933314103026E-6</v>
      </c>
    </row>
    <row r="1324" spans="2:47" x14ac:dyDescent="0.3">
      <c r="B1324" s="6">
        <f t="shared" si="235"/>
        <v>2016</v>
      </c>
      <c r="C1324" s="5">
        <v>42465</v>
      </c>
      <c r="D1324" s="10">
        <v>1155.1500000000001</v>
      </c>
      <c r="E1324" s="10">
        <f>VLOOKUP(C1324,데이터!$N:$P,2,0)</f>
        <v>48.906190000000002</v>
      </c>
      <c r="F1324" s="10">
        <f>VLOOKUP(C1324,데이터!$N:$P,3,0)</f>
        <v>182.53729999999999</v>
      </c>
      <c r="H1324" s="6">
        <f t="shared" si="241"/>
        <v>1.6895098174351266</v>
      </c>
      <c r="I1324" s="6">
        <f t="shared" si="236"/>
        <v>1.7897392907217287</v>
      </c>
      <c r="AM1324" s="1">
        <f t="shared" si="237"/>
        <v>42465</v>
      </c>
      <c r="AN1324" s="2">
        <f t="shared" si="238"/>
        <v>1155.1500000000001</v>
      </c>
      <c r="AO1324" s="2">
        <f t="shared" si="239"/>
        <v>48.906190000000002</v>
      </c>
      <c r="AP1324" s="2">
        <f t="shared" si="240"/>
        <v>182.53729999999999</v>
      </c>
      <c r="AR1324" s="40">
        <f t="shared" si="242"/>
        <v>-9.4689065768913672E-3</v>
      </c>
      <c r="AS1324" s="40">
        <f t="shared" si="243"/>
        <v>-9.9913493636766271E-3</v>
      </c>
      <c r="AU1324" s="42">
        <f t="shared" si="244"/>
        <v>2.7294646546394854E-7</v>
      </c>
    </row>
    <row r="1325" spans="2:47" x14ac:dyDescent="0.3">
      <c r="B1325" s="6">
        <f t="shared" si="235"/>
        <v>2016</v>
      </c>
      <c r="C1325" s="5">
        <v>42466</v>
      </c>
      <c r="D1325" s="10">
        <v>1156.1500000000001</v>
      </c>
      <c r="E1325" s="10">
        <f>VLOOKUP(C1325,데이터!$N:$P,2,0)</f>
        <v>49.63796</v>
      </c>
      <c r="F1325" s="10">
        <f>VLOOKUP(C1325,데이터!$N:$P,3,0)</f>
        <v>184.53149999999999</v>
      </c>
      <c r="H1325" s="6">
        <f t="shared" si="241"/>
        <v>1.7147894926481106</v>
      </c>
      <c r="I1325" s="6">
        <f t="shared" si="236"/>
        <v>1.8092919963526179</v>
      </c>
      <c r="AM1325" s="1">
        <f t="shared" si="237"/>
        <v>42466</v>
      </c>
      <c r="AN1325" s="2">
        <f t="shared" si="238"/>
        <v>1156.1500000000001</v>
      </c>
      <c r="AO1325" s="2">
        <f t="shared" si="239"/>
        <v>49.63796</v>
      </c>
      <c r="AP1325" s="2">
        <f t="shared" si="240"/>
        <v>184.53149999999999</v>
      </c>
      <c r="AR1325" s="40">
        <f t="shared" si="242"/>
        <v>1.4962727622004346E-2</v>
      </c>
      <c r="AS1325" s="40">
        <f t="shared" si="243"/>
        <v>1.092489041965683E-2</v>
      </c>
      <c r="AU1325" s="42">
        <f t="shared" si="244"/>
        <v>1.6304129272661618E-5</v>
      </c>
    </row>
    <row r="1326" spans="2:47" x14ac:dyDescent="0.3">
      <c r="B1326" s="6">
        <f t="shared" si="235"/>
        <v>2016</v>
      </c>
      <c r="C1326" s="5">
        <v>42467</v>
      </c>
      <c r="D1326" s="10">
        <v>1151.3</v>
      </c>
      <c r="E1326" s="10">
        <f>VLOOKUP(C1326,데이터!$N:$P,2,0)</f>
        <v>48.918430000000008</v>
      </c>
      <c r="F1326" s="10">
        <f>VLOOKUP(C1326,데이터!$N:$P,3,0)</f>
        <v>182.32339999999999</v>
      </c>
      <c r="H1326" s="6">
        <f t="shared" si="241"/>
        <v>1.6899326596186091</v>
      </c>
      <c r="I1326" s="6">
        <f t="shared" si="236"/>
        <v>1.7876420468472694</v>
      </c>
      <c r="AM1326" s="1">
        <f t="shared" si="237"/>
        <v>42467</v>
      </c>
      <c r="AN1326" s="2">
        <f t="shared" si="238"/>
        <v>1151.3</v>
      </c>
      <c r="AO1326" s="2">
        <f t="shared" si="239"/>
        <v>48.918430000000008</v>
      </c>
      <c r="AP1326" s="2">
        <f t="shared" si="240"/>
        <v>182.32339999999999</v>
      </c>
      <c r="AR1326" s="40">
        <f t="shared" si="242"/>
        <v>-1.4495559446842554E-2</v>
      </c>
      <c r="AS1326" s="40">
        <f t="shared" si="243"/>
        <v>-1.1965978708242231E-2</v>
      </c>
      <c r="AU1326" s="42">
        <f t="shared" si="244"/>
        <v>6.3987787130977567E-6</v>
      </c>
    </row>
    <row r="1327" spans="2:47" x14ac:dyDescent="0.3">
      <c r="B1327" s="6">
        <f t="shared" si="235"/>
        <v>2016</v>
      </c>
      <c r="C1327" s="5">
        <v>42468</v>
      </c>
      <c r="D1327" s="10">
        <v>1153.8</v>
      </c>
      <c r="E1327" s="10">
        <f>VLOOKUP(C1327,데이터!$N:$P,2,0)</f>
        <v>48.995964999999998</v>
      </c>
      <c r="F1327" s="10">
        <f>VLOOKUP(C1327,데이터!$N:$P,3,0)</f>
        <v>182.81440000000001</v>
      </c>
      <c r="H1327" s="6">
        <f t="shared" si="241"/>
        <v>1.6926111783029478</v>
      </c>
      <c r="I1327" s="6">
        <f t="shared" si="236"/>
        <v>1.7924561971154305</v>
      </c>
      <c r="AM1327" s="1">
        <f t="shared" si="237"/>
        <v>42468</v>
      </c>
      <c r="AN1327" s="2">
        <f t="shared" si="238"/>
        <v>1153.8</v>
      </c>
      <c r="AO1327" s="2">
        <f t="shared" si="239"/>
        <v>48.995964999999998</v>
      </c>
      <c r="AP1327" s="2">
        <f t="shared" si="240"/>
        <v>182.81440000000001</v>
      </c>
      <c r="AR1327" s="40">
        <f t="shared" si="242"/>
        <v>1.5849854543572572E-3</v>
      </c>
      <c r="AS1327" s="40">
        <f t="shared" si="243"/>
        <v>2.693016913901447E-3</v>
      </c>
      <c r="AU1327" s="42">
        <f t="shared" si="244"/>
        <v>1.2277337153396275E-6</v>
      </c>
    </row>
    <row r="1328" spans="2:47" x14ac:dyDescent="0.3">
      <c r="B1328" s="6">
        <f t="shared" si="235"/>
        <v>2016</v>
      </c>
      <c r="C1328" s="5">
        <v>42471</v>
      </c>
      <c r="D1328" s="10">
        <v>1146.5</v>
      </c>
      <c r="E1328" s="10">
        <f>VLOOKUP(C1328,데이터!$N:$P,2,0)</f>
        <v>48.860810000000001</v>
      </c>
      <c r="F1328" s="10">
        <f>VLOOKUP(C1328,데이터!$N:$P,3,0)</f>
        <v>182.3861</v>
      </c>
      <c r="H1328" s="6">
        <f t="shared" si="241"/>
        <v>1.6879421231306795</v>
      </c>
      <c r="I1328" s="6">
        <f t="shared" si="236"/>
        <v>1.788256806973163</v>
      </c>
      <c r="AM1328" s="1">
        <f t="shared" si="237"/>
        <v>42471</v>
      </c>
      <c r="AN1328" s="2">
        <f t="shared" si="238"/>
        <v>1146.5</v>
      </c>
      <c r="AO1328" s="2">
        <f t="shared" si="239"/>
        <v>48.860810000000001</v>
      </c>
      <c r="AP1328" s="2">
        <f t="shared" si="240"/>
        <v>182.3861</v>
      </c>
      <c r="AR1328" s="40">
        <f t="shared" si="242"/>
        <v>-2.7584924595320803E-3</v>
      </c>
      <c r="AS1328" s="40">
        <f t="shared" si="243"/>
        <v>-2.3428132575989968E-3</v>
      </c>
      <c r="AU1328" s="42">
        <f t="shared" si="244"/>
        <v>1.7278919891972521E-7</v>
      </c>
    </row>
    <row r="1329" spans="2:47" x14ac:dyDescent="0.3">
      <c r="B1329" s="6">
        <f t="shared" si="235"/>
        <v>2016</v>
      </c>
      <c r="C1329" s="5">
        <v>42472</v>
      </c>
      <c r="D1329" s="10">
        <v>1145.9000000000001</v>
      </c>
      <c r="E1329" s="10">
        <f>VLOOKUP(C1329,데이터!$N:$P,2,0)</f>
        <v>49.203304999999993</v>
      </c>
      <c r="F1329" s="10">
        <f>VLOOKUP(C1329,데이터!$N:$P,3,0)</f>
        <v>184.08449999999999</v>
      </c>
      <c r="H1329" s="6">
        <f t="shared" si="241"/>
        <v>1.6997739314339317</v>
      </c>
      <c r="I1329" s="6">
        <f t="shared" si="236"/>
        <v>1.8049092566991192</v>
      </c>
      <c r="AM1329" s="1">
        <f t="shared" si="237"/>
        <v>42472</v>
      </c>
      <c r="AN1329" s="2">
        <f t="shared" si="238"/>
        <v>1145.9000000000001</v>
      </c>
      <c r="AO1329" s="2">
        <f t="shared" si="239"/>
        <v>49.203304999999993</v>
      </c>
      <c r="AP1329" s="2">
        <f t="shared" si="240"/>
        <v>184.08449999999999</v>
      </c>
      <c r="AR1329" s="40">
        <f t="shared" si="242"/>
        <v>7.0096054486201709E-3</v>
      </c>
      <c r="AS1329" s="40">
        <f t="shared" si="243"/>
        <v>9.3121131489735109E-3</v>
      </c>
      <c r="AU1329" s="42">
        <f t="shared" si="244"/>
        <v>5.3015417101864267E-6</v>
      </c>
    </row>
    <row r="1330" spans="2:47" x14ac:dyDescent="0.3">
      <c r="B1330" s="6">
        <f t="shared" si="235"/>
        <v>2016</v>
      </c>
      <c r="C1330" s="5">
        <v>42473</v>
      </c>
      <c r="D1330" s="10">
        <v>1145.8499999999999</v>
      </c>
      <c r="E1330" s="10">
        <f>VLOOKUP(C1330,데이터!$N:$P,2,0)</f>
        <v>50.106729999999999</v>
      </c>
      <c r="F1330" s="10">
        <f>VLOOKUP(C1330,데이터!$N:$P,3,0)</f>
        <v>185.94470000000001</v>
      </c>
      <c r="H1330" s="6">
        <f t="shared" si="241"/>
        <v>1.7309835882650271</v>
      </c>
      <c r="I1330" s="6">
        <f t="shared" si="236"/>
        <v>1.8231481209126283</v>
      </c>
      <c r="AM1330" s="1">
        <f t="shared" si="237"/>
        <v>42473</v>
      </c>
      <c r="AN1330" s="2">
        <f t="shared" si="238"/>
        <v>1145.8499999999999</v>
      </c>
      <c r="AO1330" s="2">
        <f t="shared" si="239"/>
        <v>50.106729999999999</v>
      </c>
      <c r="AP1330" s="2">
        <f t="shared" si="240"/>
        <v>185.94470000000001</v>
      </c>
      <c r="AR1330" s="40">
        <f t="shared" si="242"/>
        <v>1.836106334726928E-2</v>
      </c>
      <c r="AS1330" s="40">
        <f t="shared" si="243"/>
        <v>1.010514193210188E-2</v>
      </c>
      <c r="AU1330" s="42">
        <f t="shared" si="244"/>
        <v>6.8160238413419687E-5</v>
      </c>
    </row>
    <row r="1331" spans="2:47" x14ac:dyDescent="0.3">
      <c r="B1331" s="6">
        <f t="shared" si="235"/>
        <v>2016</v>
      </c>
      <c r="C1331" s="5">
        <v>42474</v>
      </c>
      <c r="D1331" s="10">
        <v>1156.5</v>
      </c>
      <c r="E1331" s="10">
        <f>VLOOKUP(C1331,데이터!$N:$P,2,0)</f>
        <v>50.087989999999998</v>
      </c>
      <c r="F1331" s="10">
        <f>VLOOKUP(C1331,데이터!$N:$P,3,0)</f>
        <v>185.9529</v>
      </c>
      <c r="H1331" s="6">
        <f t="shared" si="241"/>
        <v>1.7303361975363947</v>
      </c>
      <c r="I1331" s="6">
        <f t="shared" si="236"/>
        <v>1.8232285201635425</v>
      </c>
      <c r="AM1331" s="1">
        <f t="shared" si="237"/>
        <v>42474</v>
      </c>
      <c r="AN1331" s="2">
        <f t="shared" si="238"/>
        <v>1156.5</v>
      </c>
      <c r="AO1331" s="2">
        <f t="shared" si="239"/>
        <v>50.087989999999998</v>
      </c>
      <c r="AP1331" s="2">
        <f t="shared" si="240"/>
        <v>185.9529</v>
      </c>
      <c r="AR1331" s="40">
        <f t="shared" si="242"/>
        <v>-3.7400165606493729E-4</v>
      </c>
      <c r="AS1331" s="40">
        <f t="shared" si="243"/>
        <v>4.4099132699093602E-5</v>
      </c>
      <c r="AU1331" s="42">
        <f t="shared" si="244"/>
        <v>1.7480826956510479E-7</v>
      </c>
    </row>
    <row r="1332" spans="2:47" x14ac:dyDescent="0.3">
      <c r="B1332" s="6">
        <f t="shared" si="235"/>
        <v>2016</v>
      </c>
      <c r="C1332" s="5">
        <v>42475</v>
      </c>
      <c r="D1332" s="10">
        <v>1146.1500000000001</v>
      </c>
      <c r="E1332" s="10">
        <f>VLOOKUP(C1332,데이터!$N:$P,2,0)</f>
        <v>49.888910000000003</v>
      </c>
      <c r="F1332" s="10">
        <f>VLOOKUP(C1332,데이터!$N:$P,3,0)</f>
        <v>185.7473</v>
      </c>
      <c r="H1332" s="6">
        <f t="shared" si="241"/>
        <v>1.7234587937874015</v>
      </c>
      <c r="I1332" s="6">
        <f t="shared" si="236"/>
        <v>1.821212656018667</v>
      </c>
      <c r="AM1332" s="1">
        <f t="shared" si="237"/>
        <v>42475</v>
      </c>
      <c r="AN1332" s="2">
        <f t="shared" si="238"/>
        <v>1146.1500000000001</v>
      </c>
      <c r="AO1332" s="2">
        <f t="shared" si="239"/>
        <v>49.888910000000003</v>
      </c>
      <c r="AP1332" s="2">
        <f t="shared" si="240"/>
        <v>185.7473</v>
      </c>
      <c r="AR1332" s="40">
        <f t="shared" si="242"/>
        <v>-3.9746054892598748E-3</v>
      </c>
      <c r="AS1332" s="40">
        <f t="shared" si="243"/>
        <v>-1.1056563248005302E-3</v>
      </c>
      <c r="AU1332" s="42">
        <f t="shared" si="244"/>
        <v>8.2308693082519706E-6</v>
      </c>
    </row>
    <row r="1333" spans="2:47" x14ac:dyDescent="0.3">
      <c r="B1333" s="6">
        <f t="shared" si="235"/>
        <v>2016</v>
      </c>
      <c r="C1333" s="5">
        <v>42478</v>
      </c>
      <c r="D1333" s="10">
        <v>1150.45</v>
      </c>
      <c r="E1333" s="10">
        <f>VLOOKUP(C1333,데이터!$N:$P,2,0)</f>
        <v>50.243119999999998</v>
      </c>
      <c r="F1333" s="10">
        <f>VLOOKUP(C1333,데이터!$N:$P,3,0)</f>
        <v>187.05179999999999</v>
      </c>
      <c r="H1333" s="6">
        <f t="shared" si="241"/>
        <v>1.7356953076608743</v>
      </c>
      <c r="I1333" s="6">
        <f t="shared" si="236"/>
        <v>1.8340030002647278</v>
      </c>
      <c r="AM1333" s="1">
        <f t="shared" si="237"/>
        <v>42478</v>
      </c>
      <c r="AN1333" s="2">
        <f t="shared" si="238"/>
        <v>1150.45</v>
      </c>
      <c r="AO1333" s="2">
        <f t="shared" si="239"/>
        <v>50.243119999999998</v>
      </c>
      <c r="AP1333" s="2">
        <f t="shared" si="240"/>
        <v>187.05179999999999</v>
      </c>
      <c r="AR1333" s="40">
        <f t="shared" si="242"/>
        <v>7.0999747238413846E-3</v>
      </c>
      <c r="AS1333" s="40">
        <f t="shared" si="243"/>
        <v>7.0229822990697244E-3</v>
      </c>
      <c r="AU1333" s="42">
        <f t="shared" si="244"/>
        <v>5.9278334722197612E-9</v>
      </c>
    </row>
    <row r="1334" spans="2:47" x14ac:dyDescent="0.3">
      <c r="B1334" s="6">
        <f t="shared" si="235"/>
        <v>2016</v>
      </c>
      <c r="C1334" s="5">
        <v>42479</v>
      </c>
      <c r="D1334" s="10">
        <v>1136.25</v>
      </c>
      <c r="E1334" s="10">
        <f>VLOOKUP(C1334,데이터!$N:$P,2,0)</f>
        <v>50.022069999999992</v>
      </c>
      <c r="F1334" s="10">
        <f>VLOOKUP(C1334,데이터!$N:$P,3,0)</f>
        <v>187.64250000000001</v>
      </c>
      <c r="H1334" s="6">
        <f t="shared" si="241"/>
        <v>1.7280589298292737</v>
      </c>
      <c r="I1334" s="6">
        <f t="shared" si="236"/>
        <v>1.8397946877665667</v>
      </c>
      <c r="AM1334" s="1">
        <f t="shared" si="237"/>
        <v>42479</v>
      </c>
      <c r="AN1334" s="2">
        <f t="shared" si="238"/>
        <v>1136.25</v>
      </c>
      <c r="AO1334" s="2">
        <f t="shared" si="239"/>
        <v>50.022069999999992</v>
      </c>
      <c r="AP1334" s="2">
        <f t="shared" si="240"/>
        <v>187.64250000000001</v>
      </c>
      <c r="AR1334" s="40">
        <f t="shared" si="242"/>
        <v>-4.3996073492252874E-3</v>
      </c>
      <c r="AS1334" s="40">
        <f t="shared" si="243"/>
        <v>3.1579487607178436E-3</v>
      </c>
      <c r="AU1334" s="42">
        <f t="shared" si="244"/>
        <v>5.7116654354938751E-5</v>
      </c>
    </row>
    <row r="1335" spans="2:47" x14ac:dyDescent="0.3">
      <c r="B1335" s="6">
        <f t="shared" si="235"/>
        <v>2016</v>
      </c>
      <c r="C1335" s="5">
        <v>42480</v>
      </c>
      <c r="D1335" s="10">
        <v>1135.25</v>
      </c>
      <c r="E1335" s="10">
        <f>VLOOKUP(C1335,데이터!$N:$P,2,0)</f>
        <v>50.370084999999996</v>
      </c>
      <c r="F1335" s="10">
        <f>VLOOKUP(C1335,데이터!$N:$P,3,0)</f>
        <v>187.82130000000001</v>
      </c>
      <c r="H1335" s="6">
        <f t="shared" si="241"/>
        <v>1.7400814316662534</v>
      </c>
      <c r="I1335" s="6">
        <f t="shared" si="236"/>
        <v>1.8415477836279663</v>
      </c>
      <c r="AM1335" s="1">
        <f t="shared" si="237"/>
        <v>42480</v>
      </c>
      <c r="AN1335" s="2">
        <f t="shared" si="238"/>
        <v>1135.25</v>
      </c>
      <c r="AO1335" s="2">
        <f t="shared" si="239"/>
        <v>50.370084999999996</v>
      </c>
      <c r="AP1335" s="2">
        <f t="shared" si="240"/>
        <v>187.82130000000001</v>
      </c>
      <c r="AR1335" s="40">
        <f t="shared" si="242"/>
        <v>6.9572290790844704E-3</v>
      </c>
      <c r="AS1335" s="40">
        <f t="shared" si="243"/>
        <v>9.5287581438108226E-4</v>
      </c>
      <c r="AU1335" s="42">
        <f t="shared" si="244"/>
        <v>3.6052258127354235E-5</v>
      </c>
    </row>
    <row r="1336" spans="2:47" x14ac:dyDescent="0.3">
      <c r="B1336" s="6">
        <f t="shared" si="235"/>
        <v>2016</v>
      </c>
      <c r="C1336" s="5">
        <v>42481</v>
      </c>
      <c r="D1336" s="10">
        <v>1132.95</v>
      </c>
      <c r="E1336" s="10">
        <f>VLOOKUP(C1336,데이터!$N:$P,2,0)</f>
        <v>50.349299999999992</v>
      </c>
      <c r="F1336" s="10">
        <f>VLOOKUP(C1336,데이터!$N:$P,3,0)</f>
        <v>186.81110000000001</v>
      </c>
      <c r="H1336" s="6">
        <f t="shared" si="241"/>
        <v>1.7393633945107236</v>
      </c>
      <c r="I1336" s="6">
        <f t="shared" si="236"/>
        <v>1.831642988106793</v>
      </c>
      <c r="AM1336" s="1">
        <f t="shared" si="237"/>
        <v>42481</v>
      </c>
      <c r="AN1336" s="2">
        <f t="shared" si="238"/>
        <v>1132.95</v>
      </c>
      <c r="AO1336" s="2">
        <f t="shared" si="239"/>
        <v>50.349299999999992</v>
      </c>
      <c r="AP1336" s="2">
        <f t="shared" si="240"/>
        <v>186.81110000000001</v>
      </c>
      <c r="AR1336" s="40">
        <f t="shared" si="242"/>
        <v>-4.126457201730771E-4</v>
      </c>
      <c r="AS1336" s="40">
        <f t="shared" si="243"/>
        <v>-5.3785167071039863E-3</v>
      </c>
      <c r="AU1336" s="42">
        <f t="shared" si="244"/>
        <v>2.4659874658842162E-5</v>
      </c>
    </row>
    <row r="1337" spans="2:47" x14ac:dyDescent="0.3">
      <c r="B1337" s="6">
        <f t="shared" si="235"/>
        <v>2016</v>
      </c>
      <c r="C1337" s="5">
        <v>42482</v>
      </c>
      <c r="D1337" s="10">
        <v>1143.1500000000001</v>
      </c>
      <c r="E1337" s="10">
        <f>VLOOKUP(C1337,데이터!$N:$P,2,0)</f>
        <v>50.157385000000005</v>
      </c>
      <c r="F1337" s="10">
        <f>VLOOKUP(C1337,데이터!$N:$P,3,0)</f>
        <v>186.81110000000001</v>
      </c>
      <c r="H1337" s="6">
        <f t="shared" si="241"/>
        <v>1.732733512350346</v>
      </c>
      <c r="I1337" s="6">
        <f t="shared" si="236"/>
        <v>1.831642988106793</v>
      </c>
      <c r="AM1337" s="1">
        <f t="shared" si="237"/>
        <v>42482</v>
      </c>
      <c r="AN1337" s="2">
        <f t="shared" si="238"/>
        <v>1143.1500000000001</v>
      </c>
      <c r="AO1337" s="2">
        <f t="shared" si="239"/>
        <v>50.157385000000005</v>
      </c>
      <c r="AP1337" s="2">
        <f t="shared" si="240"/>
        <v>186.81110000000001</v>
      </c>
      <c r="AR1337" s="40">
        <f t="shared" si="242"/>
        <v>-3.8116716617706548E-3</v>
      </c>
      <c r="AS1337" s="40">
        <f t="shared" si="243"/>
        <v>0</v>
      </c>
      <c r="AU1337" s="42">
        <f t="shared" si="244"/>
        <v>1.4528840857145465E-5</v>
      </c>
    </row>
    <row r="1338" spans="2:47" x14ac:dyDescent="0.3">
      <c r="B1338" s="6">
        <f t="shared" si="235"/>
        <v>2016</v>
      </c>
      <c r="C1338" s="5">
        <v>42485</v>
      </c>
      <c r="D1338" s="10">
        <v>1147.95</v>
      </c>
      <c r="E1338" s="10">
        <f>VLOOKUP(C1338,데이터!$N:$P,2,0)</f>
        <v>49.919700000000006</v>
      </c>
      <c r="F1338" s="10">
        <f>VLOOKUP(C1338,데이터!$N:$P,3,0)</f>
        <v>186.48929999999999</v>
      </c>
      <c r="H1338" s="6">
        <f t="shared" si="241"/>
        <v>1.7245224629728118</v>
      </c>
      <c r="I1338" s="6">
        <f t="shared" si="236"/>
        <v>1.8284878077477413</v>
      </c>
      <c r="AM1338" s="1">
        <f t="shared" si="237"/>
        <v>42485</v>
      </c>
      <c r="AN1338" s="2">
        <f t="shared" si="238"/>
        <v>1147.95</v>
      </c>
      <c r="AO1338" s="2">
        <f t="shared" si="239"/>
        <v>49.919700000000006</v>
      </c>
      <c r="AP1338" s="2">
        <f t="shared" si="240"/>
        <v>186.48929999999999</v>
      </c>
      <c r="AR1338" s="40">
        <f t="shared" si="242"/>
        <v>-4.7387837304516678E-3</v>
      </c>
      <c r="AS1338" s="40">
        <f t="shared" si="243"/>
        <v>-1.7225957129958225E-3</v>
      </c>
      <c r="AU1338" s="42">
        <f t="shared" si="244"/>
        <v>9.0973901566442234E-6</v>
      </c>
    </row>
    <row r="1339" spans="2:47" x14ac:dyDescent="0.3">
      <c r="B1339" s="6">
        <f t="shared" si="235"/>
        <v>2016</v>
      </c>
      <c r="C1339" s="5">
        <v>42486</v>
      </c>
      <c r="D1339" s="10">
        <v>1150.95</v>
      </c>
      <c r="E1339" s="10">
        <f>VLOOKUP(C1339,데이터!$N:$P,2,0)</f>
        <v>50.077640000000002</v>
      </c>
      <c r="F1339" s="10">
        <f>VLOOKUP(C1339,데이터!$N:$P,3,0)</f>
        <v>186.76570000000001</v>
      </c>
      <c r="H1339" s="6">
        <f t="shared" si="241"/>
        <v>1.7299786471606557</v>
      </c>
      <c r="I1339" s="6">
        <f t="shared" si="236"/>
        <v>1.8311978507907551</v>
      </c>
      <c r="AM1339" s="1">
        <f t="shared" si="237"/>
        <v>42486</v>
      </c>
      <c r="AN1339" s="2">
        <f t="shared" si="238"/>
        <v>1150.95</v>
      </c>
      <c r="AO1339" s="2">
        <f t="shared" si="239"/>
        <v>50.077640000000002</v>
      </c>
      <c r="AP1339" s="2">
        <f t="shared" si="240"/>
        <v>186.76570000000001</v>
      </c>
      <c r="AR1339" s="40">
        <f t="shared" si="242"/>
        <v>3.1638811931962163E-3</v>
      </c>
      <c r="AS1339" s="40">
        <f t="shared" si="243"/>
        <v>1.4821225668175675E-3</v>
      </c>
      <c r="AU1339" s="42">
        <f t="shared" si="244"/>
        <v>2.8283120773989997E-6</v>
      </c>
    </row>
    <row r="1340" spans="2:47" x14ac:dyDescent="0.3">
      <c r="B1340" s="6">
        <f t="shared" si="235"/>
        <v>2016</v>
      </c>
      <c r="C1340" s="5">
        <v>42487</v>
      </c>
      <c r="D1340" s="10">
        <v>1148.3</v>
      </c>
      <c r="E1340" s="10">
        <f>VLOOKUP(C1340,데이터!$N:$P,2,0)</f>
        <v>50.137824999999999</v>
      </c>
      <c r="F1340" s="10">
        <f>VLOOKUP(C1340,데이터!$N:$P,3,0)</f>
        <v>187.1508</v>
      </c>
      <c r="H1340" s="6">
        <f t="shared" si="241"/>
        <v>1.7320577939590944</v>
      </c>
      <c r="I1340" s="6">
        <f t="shared" si="236"/>
        <v>1.8349736741477178</v>
      </c>
      <c r="AM1340" s="1">
        <f t="shared" si="237"/>
        <v>42487</v>
      </c>
      <c r="AN1340" s="2">
        <f t="shared" si="238"/>
        <v>1148.3</v>
      </c>
      <c r="AO1340" s="2">
        <f t="shared" si="239"/>
        <v>50.137824999999999</v>
      </c>
      <c r="AP1340" s="2">
        <f t="shared" si="240"/>
        <v>187.1508</v>
      </c>
      <c r="AR1340" s="40">
        <f t="shared" si="242"/>
        <v>1.2018337924870615E-3</v>
      </c>
      <c r="AS1340" s="40">
        <f t="shared" si="243"/>
        <v>2.0619417805303186E-3</v>
      </c>
      <c r="AU1340" s="42">
        <f t="shared" si="244"/>
        <v>7.3978575109581984E-7</v>
      </c>
    </row>
    <row r="1341" spans="2:47" x14ac:dyDescent="0.3">
      <c r="B1341" s="6">
        <f t="shared" si="235"/>
        <v>2016</v>
      </c>
      <c r="C1341" s="5">
        <v>42488</v>
      </c>
      <c r="D1341" s="10">
        <v>1138.0999999999999</v>
      </c>
      <c r="E1341" s="10">
        <f>VLOOKUP(C1341,데이터!$N:$P,2,0)</f>
        <v>49.563499999999991</v>
      </c>
      <c r="F1341" s="10">
        <f>VLOOKUP(C1341,데이터!$N:$P,3,0)</f>
        <v>185.45009999999999</v>
      </c>
      <c r="H1341" s="6">
        <f t="shared" si="241"/>
        <v>1.7122172026985925</v>
      </c>
      <c r="I1341" s="6">
        <f t="shared" si="236"/>
        <v>1.8182986734123587</v>
      </c>
      <c r="AM1341" s="1">
        <f t="shared" si="237"/>
        <v>42488</v>
      </c>
      <c r="AN1341" s="2">
        <f t="shared" si="238"/>
        <v>1138.0999999999999</v>
      </c>
      <c r="AO1341" s="2">
        <f t="shared" si="239"/>
        <v>49.563499999999991</v>
      </c>
      <c r="AP1341" s="2">
        <f t="shared" si="240"/>
        <v>185.45009999999999</v>
      </c>
      <c r="AR1341" s="40">
        <f t="shared" si="242"/>
        <v>-1.145492450061425E-2</v>
      </c>
      <c r="AS1341" s="40">
        <f t="shared" si="243"/>
        <v>-9.0873242326509063E-3</v>
      </c>
      <c r="AU1341" s="42">
        <f t="shared" si="244"/>
        <v>5.6055310288600953E-6</v>
      </c>
    </row>
    <row r="1342" spans="2:47" x14ac:dyDescent="0.3">
      <c r="B1342" s="6">
        <f t="shared" si="235"/>
        <v>2016</v>
      </c>
      <c r="C1342" s="5">
        <v>42489</v>
      </c>
      <c r="D1342" s="10">
        <v>1139.45</v>
      </c>
      <c r="E1342" s="10">
        <f>VLOOKUP(C1342,데이터!$N:$P,2,0)</f>
        <v>49.149830000000009</v>
      </c>
      <c r="F1342" s="10">
        <f>VLOOKUP(C1342,데이터!$N:$P,3,0)</f>
        <v>184.45179999999999</v>
      </c>
      <c r="H1342" s="6">
        <f t="shared" si="241"/>
        <v>1.6979265878259484</v>
      </c>
      <c r="I1342" s="6">
        <f t="shared" si="236"/>
        <v>1.8085105548528779</v>
      </c>
      <c r="AM1342" s="1">
        <f t="shared" si="237"/>
        <v>42489</v>
      </c>
      <c r="AN1342" s="2">
        <f t="shared" si="238"/>
        <v>1139.45</v>
      </c>
      <c r="AO1342" s="2">
        <f t="shared" si="239"/>
        <v>49.149830000000009</v>
      </c>
      <c r="AP1342" s="2">
        <f t="shared" si="240"/>
        <v>184.45179999999999</v>
      </c>
      <c r="AR1342" s="40">
        <f t="shared" si="242"/>
        <v>-8.346262874897481E-3</v>
      </c>
      <c r="AS1342" s="40">
        <f t="shared" si="243"/>
        <v>-5.3831192326130317E-3</v>
      </c>
      <c r="AU1342" s="42">
        <f t="shared" si="244"/>
        <v>8.7802202448107524E-6</v>
      </c>
    </row>
    <row r="1343" spans="2:47" x14ac:dyDescent="0.3">
      <c r="B1343" s="6">
        <f t="shared" si="235"/>
        <v>2016</v>
      </c>
      <c r="C1343" s="5">
        <v>42492</v>
      </c>
      <c r="D1343" s="10">
        <v>1137.6500000000001</v>
      </c>
      <c r="E1343" s="10">
        <f>VLOOKUP(C1343,데이터!$N:$P,2,0)</f>
        <v>49.535329999999995</v>
      </c>
      <c r="F1343" s="10">
        <f>VLOOKUP(C1343,데이터!$N:$P,3,0)</f>
        <v>185.91720000000001</v>
      </c>
      <c r="H1343" s="6">
        <f t="shared" si="241"/>
        <v>1.7112440438498426</v>
      </c>
      <c r="I1343" s="6">
        <f t="shared" si="236"/>
        <v>1.8228784892784646</v>
      </c>
      <c r="AM1343" s="1">
        <f t="shared" si="237"/>
        <v>42492</v>
      </c>
      <c r="AN1343" s="2">
        <f t="shared" si="238"/>
        <v>1137.6500000000001</v>
      </c>
      <c r="AO1343" s="2">
        <f t="shared" si="239"/>
        <v>49.535329999999995</v>
      </c>
      <c r="AP1343" s="2">
        <f t="shared" si="240"/>
        <v>185.91720000000001</v>
      </c>
      <c r="AR1343" s="40">
        <f t="shared" si="242"/>
        <v>7.8433638529367133E-3</v>
      </c>
      <c r="AS1343" s="40">
        <f t="shared" si="243"/>
        <v>7.9446229313024919E-3</v>
      </c>
      <c r="AU1343" s="42">
        <f t="shared" si="244"/>
        <v>1.0253400951486876E-8</v>
      </c>
    </row>
    <row r="1344" spans="2:47" x14ac:dyDescent="0.3">
      <c r="B1344" s="6">
        <f t="shared" si="235"/>
        <v>2016</v>
      </c>
      <c r="C1344" s="5">
        <v>42493</v>
      </c>
      <c r="D1344" s="10">
        <v>1140.25</v>
      </c>
      <c r="E1344" s="10">
        <f>VLOOKUP(C1344,데이터!$N:$P,2,0)</f>
        <v>48.974530000000001</v>
      </c>
      <c r="F1344" s="10">
        <f>VLOOKUP(C1344,데이터!$N:$P,3,0)</f>
        <v>184.29839999999999</v>
      </c>
      <c r="H1344" s="6">
        <f t="shared" si="241"/>
        <v>1.6918706862929034</v>
      </c>
      <c r="I1344" s="6">
        <f t="shared" si="236"/>
        <v>1.8070065005735787</v>
      </c>
      <c r="AM1344" s="1">
        <f t="shared" si="237"/>
        <v>42493</v>
      </c>
      <c r="AN1344" s="2">
        <f t="shared" si="238"/>
        <v>1140.25</v>
      </c>
      <c r="AO1344" s="2">
        <f t="shared" si="239"/>
        <v>48.974530000000001</v>
      </c>
      <c r="AP1344" s="2">
        <f t="shared" si="240"/>
        <v>184.29839999999999</v>
      </c>
      <c r="AR1344" s="40">
        <f t="shared" si="242"/>
        <v>-1.1321212556774984E-2</v>
      </c>
      <c r="AS1344" s="40">
        <f t="shared" si="243"/>
        <v>-8.7071018711556425E-3</v>
      </c>
      <c r="AU1344" s="42">
        <f t="shared" si="244"/>
        <v>6.8335746766692256E-6</v>
      </c>
    </row>
    <row r="1345" spans="2:47" x14ac:dyDescent="0.3">
      <c r="B1345" s="6">
        <f t="shared" si="235"/>
        <v>2016</v>
      </c>
      <c r="C1345" s="5">
        <v>42494</v>
      </c>
      <c r="D1345" s="10">
        <v>1154.45</v>
      </c>
      <c r="E1345" s="10">
        <f>VLOOKUP(C1345,데이터!$N:$P,2,0)</f>
        <v>48.605274999999999</v>
      </c>
      <c r="F1345" s="10">
        <f>VLOOKUP(C1345,데이터!$N:$P,3,0)</f>
        <v>183.27099999999999</v>
      </c>
      <c r="H1345" s="6">
        <f t="shared" si="241"/>
        <v>1.6791144289022335</v>
      </c>
      <c r="I1345" s="6">
        <f t="shared" si="236"/>
        <v>1.7969330627212192</v>
      </c>
      <c r="AM1345" s="1">
        <f t="shared" si="237"/>
        <v>42494</v>
      </c>
      <c r="AN1345" s="2">
        <f t="shared" si="238"/>
        <v>1154.45</v>
      </c>
      <c r="AO1345" s="2">
        <f t="shared" si="239"/>
        <v>48.605274999999999</v>
      </c>
      <c r="AP1345" s="2">
        <f t="shared" si="240"/>
        <v>183.27099999999999</v>
      </c>
      <c r="AR1345" s="40">
        <f t="shared" si="242"/>
        <v>-7.5397354502432234E-3</v>
      </c>
      <c r="AS1345" s="40">
        <f t="shared" si="243"/>
        <v>-5.5746550159957442E-3</v>
      </c>
      <c r="AU1345" s="42">
        <f t="shared" si="244"/>
        <v>3.8615411130622617E-6</v>
      </c>
    </row>
    <row r="1346" spans="2:47" x14ac:dyDescent="0.3">
      <c r="B1346" s="6">
        <f t="shared" ref="B1346:B1409" si="245">YEAR(C1346)</f>
        <v>2016</v>
      </c>
      <c r="C1346" s="5">
        <v>42495</v>
      </c>
      <c r="D1346" s="10">
        <v>1154.45</v>
      </c>
      <c r="E1346" s="10">
        <f>VLOOKUP(C1346,데이터!$N:$P,2,0)</f>
        <v>48.638199999999998</v>
      </c>
      <c r="F1346" s="10">
        <f>VLOOKUP(C1346,데이터!$N:$P,3,0)</f>
        <v>183.2353</v>
      </c>
      <c r="H1346" s="6">
        <f t="shared" si="241"/>
        <v>1.6802518536482431</v>
      </c>
      <c r="I1346" s="6">
        <f t="shared" si="236"/>
        <v>1.7965830318361413</v>
      </c>
      <c r="AM1346" s="1">
        <f t="shared" si="237"/>
        <v>42495</v>
      </c>
      <c r="AN1346" s="2">
        <f t="shared" si="238"/>
        <v>1154.45</v>
      </c>
      <c r="AO1346" s="2">
        <f t="shared" si="239"/>
        <v>48.638199999999998</v>
      </c>
      <c r="AP1346" s="2">
        <f t="shared" si="240"/>
        <v>183.2353</v>
      </c>
      <c r="AR1346" s="40">
        <f t="shared" si="242"/>
        <v>6.7739561189594788E-4</v>
      </c>
      <c r="AS1346" s="40">
        <f t="shared" si="243"/>
        <v>-1.9479350251805361E-4</v>
      </c>
      <c r="AU1346" s="42">
        <f t="shared" si="244"/>
        <v>7.6071385130228015E-7</v>
      </c>
    </row>
    <row r="1347" spans="2:47" x14ac:dyDescent="0.3">
      <c r="B1347" s="6">
        <f t="shared" si="245"/>
        <v>2016</v>
      </c>
      <c r="C1347" s="5">
        <v>42496</v>
      </c>
      <c r="D1347" s="10">
        <v>1154.4000000000001</v>
      </c>
      <c r="E1347" s="10">
        <f>VLOOKUP(C1347,데이터!$N:$P,2,0)</f>
        <v>48.765720000000002</v>
      </c>
      <c r="F1347" s="10">
        <f>VLOOKUP(C1347,데이터!$N:$P,3,0)</f>
        <v>183.9057</v>
      </c>
      <c r="H1347" s="6">
        <f t="shared" si="241"/>
        <v>1.6846571506447858</v>
      </c>
      <c r="I1347" s="6">
        <f t="shared" ref="I1347:I1410" si="246">I1346*(F1347/F1346)</f>
        <v>1.8031561608377198</v>
      </c>
      <c r="AM1347" s="1">
        <f t="shared" ref="AM1347:AM1410" si="247">C1347</f>
        <v>42496</v>
      </c>
      <c r="AN1347" s="2">
        <f t="shared" ref="AN1347:AN1410" si="248">D1347</f>
        <v>1154.4000000000001</v>
      </c>
      <c r="AO1347" s="2">
        <f t="shared" ref="AO1347:AO1410" si="249">E1347</f>
        <v>48.765720000000002</v>
      </c>
      <c r="AP1347" s="2">
        <f t="shared" ref="AP1347:AP1410" si="250">F1347</f>
        <v>183.9057</v>
      </c>
      <c r="AR1347" s="40">
        <f t="shared" si="242"/>
        <v>2.6218075504440552E-3</v>
      </c>
      <c r="AS1347" s="40">
        <f t="shared" si="243"/>
        <v>3.6586836706682391E-3</v>
      </c>
      <c r="AU1347" s="42">
        <f t="shared" si="244"/>
        <v>1.0751120886911561E-6</v>
      </c>
    </row>
    <row r="1348" spans="2:47" x14ac:dyDescent="0.3">
      <c r="B1348" s="6">
        <f t="shared" si="245"/>
        <v>2016</v>
      </c>
      <c r="C1348" s="5">
        <v>42499</v>
      </c>
      <c r="D1348" s="10">
        <v>1165.8</v>
      </c>
      <c r="E1348" s="10">
        <f>VLOOKUP(C1348,데이터!$N:$P,2,0)</f>
        <v>48.812799999999996</v>
      </c>
      <c r="F1348" s="10">
        <f>VLOOKUP(C1348,데이터!$N:$P,3,0)</f>
        <v>184.05699999999999</v>
      </c>
      <c r="H1348" s="6">
        <f t="shared" ref="H1348:H1411" si="251">H1347*(E1348/E1347)</f>
        <v>1.6862835730302719</v>
      </c>
      <c r="I1348" s="6">
        <f t="shared" si="246"/>
        <v>1.8046396250649555</v>
      </c>
      <c r="AM1348" s="1">
        <f t="shared" si="247"/>
        <v>42499</v>
      </c>
      <c r="AN1348" s="2">
        <f t="shared" si="248"/>
        <v>1165.8</v>
      </c>
      <c r="AO1348" s="2">
        <f t="shared" si="249"/>
        <v>48.812799999999996</v>
      </c>
      <c r="AP1348" s="2">
        <f t="shared" si="250"/>
        <v>184.05699999999999</v>
      </c>
      <c r="AR1348" s="40">
        <f t="shared" ref="AR1348:AR1411" si="252">AO1348/AO1347-1</f>
        <v>9.6543227496681538E-4</v>
      </c>
      <c r="AS1348" s="40">
        <f t="shared" ref="AS1348:AS1411" si="253">AP1348/AP1347-1</f>
        <v>8.2270424462094205E-4</v>
      </c>
      <c r="AU1348" s="42">
        <f t="shared" ref="AU1348:AU1411" si="254">(AR1348-AS1348)^2</f>
        <v>2.0371290646412539E-8</v>
      </c>
    </row>
    <row r="1349" spans="2:47" x14ac:dyDescent="0.3">
      <c r="B1349" s="6">
        <f t="shared" si="245"/>
        <v>2016</v>
      </c>
      <c r="C1349" s="5">
        <v>42500</v>
      </c>
      <c r="D1349" s="10">
        <v>1172.8</v>
      </c>
      <c r="E1349" s="10">
        <f>VLOOKUP(C1349,데이터!$N:$P,2,0)</f>
        <v>49.528199999999998</v>
      </c>
      <c r="F1349" s="10">
        <f>VLOOKUP(C1349,데이터!$N:$P,3,0)</f>
        <v>186.34630000000001</v>
      </c>
      <c r="H1349" s="6">
        <f t="shared" si="251"/>
        <v>1.7109977313687788</v>
      </c>
      <c r="I1349" s="6">
        <f t="shared" si="246"/>
        <v>1.8270857232500897</v>
      </c>
      <c r="AM1349" s="1">
        <f t="shared" si="247"/>
        <v>42500</v>
      </c>
      <c r="AN1349" s="2">
        <f t="shared" si="248"/>
        <v>1172.8</v>
      </c>
      <c r="AO1349" s="2">
        <f t="shared" si="249"/>
        <v>49.528199999999998</v>
      </c>
      <c r="AP1349" s="2">
        <f t="shared" si="250"/>
        <v>186.34630000000001</v>
      </c>
      <c r="AR1349" s="40">
        <f t="shared" si="252"/>
        <v>1.4655991870984764E-2</v>
      </c>
      <c r="AS1349" s="40">
        <f t="shared" si="253"/>
        <v>1.2437994751625991E-2</v>
      </c>
      <c r="AU1349" s="42">
        <f t="shared" si="254"/>
        <v>4.9195112214838117E-6</v>
      </c>
    </row>
    <row r="1350" spans="2:47" x14ac:dyDescent="0.3">
      <c r="B1350" s="6">
        <f t="shared" si="245"/>
        <v>2016</v>
      </c>
      <c r="C1350" s="5">
        <v>42501</v>
      </c>
      <c r="D1350" s="10">
        <v>1167.68</v>
      </c>
      <c r="E1350" s="10">
        <f>VLOOKUP(C1350,데이터!$N:$P,2,0)</f>
        <v>49.237705000000005</v>
      </c>
      <c r="F1350" s="10">
        <f>VLOOKUP(C1350,데이터!$N:$P,3,0)</f>
        <v>184.60300000000001</v>
      </c>
      <c r="H1350" s="6">
        <f t="shared" si="251"/>
        <v>1.7009623114267263</v>
      </c>
      <c r="I1350" s="6">
        <f t="shared" si="246"/>
        <v>1.8099930386014442</v>
      </c>
      <c r="AM1350" s="1">
        <f t="shared" si="247"/>
        <v>42501</v>
      </c>
      <c r="AN1350" s="2">
        <f t="shared" si="248"/>
        <v>1167.68</v>
      </c>
      <c r="AO1350" s="2">
        <f t="shared" si="249"/>
        <v>49.237705000000005</v>
      </c>
      <c r="AP1350" s="2">
        <f t="shared" si="250"/>
        <v>184.60300000000001</v>
      </c>
      <c r="AR1350" s="40">
        <f t="shared" si="252"/>
        <v>-5.8652444465979725E-3</v>
      </c>
      <c r="AS1350" s="40">
        <f t="shared" si="253"/>
        <v>-9.3551629412550463E-3</v>
      </c>
      <c r="AU1350" s="42">
        <f t="shared" si="254"/>
        <v>1.2179531099349496E-5</v>
      </c>
    </row>
    <row r="1351" spans="2:47" x14ac:dyDescent="0.3">
      <c r="B1351" s="6">
        <f t="shared" si="245"/>
        <v>2016</v>
      </c>
      <c r="C1351" s="5">
        <v>42502</v>
      </c>
      <c r="D1351" s="10">
        <v>1162.45</v>
      </c>
      <c r="E1351" s="10">
        <f>VLOOKUP(C1351,데이터!$N:$P,2,0)</f>
        <v>48.923819999999999</v>
      </c>
      <c r="F1351" s="10">
        <f>VLOOKUP(C1351,데이터!$N:$P,3,0)</f>
        <v>184.6567</v>
      </c>
      <c r="H1351" s="6">
        <f t="shared" si="251"/>
        <v>1.6901188621814338</v>
      </c>
      <c r="I1351" s="6">
        <f t="shared" si="246"/>
        <v>1.8105195556470657</v>
      </c>
      <c r="AM1351" s="1">
        <f t="shared" si="247"/>
        <v>42502</v>
      </c>
      <c r="AN1351" s="2">
        <f t="shared" si="248"/>
        <v>1162.45</v>
      </c>
      <c r="AO1351" s="2">
        <f t="shared" si="249"/>
        <v>48.923819999999999</v>
      </c>
      <c r="AP1351" s="2">
        <f t="shared" si="250"/>
        <v>184.6567</v>
      </c>
      <c r="AR1351" s="40">
        <f t="shared" si="252"/>
        <v>-6.3748909499337092E-3</v>
      </c>
      <c r="AS1351" s="40">
        <f t="shared" si="253"/>
        <v>2.9089451417352308E-4</v>
      </c>
      <c r="AU1351" s="42">
        <f t="shared" si="254"/>
        <v>4.4432695853503268E-5</v>
      </c>
    </row>
    <row r="1352" spans="2:47" x14ac:dyDescent="0.3">
      <c r="B1352" s="6">
        <f t="shared" si="245"/>
        <v>2016</v>
      </c>
      <c r="C1352" s="5">
        <v>42503</v>
      </c>
      <c r="D1352" s="10">
        <v>1171.45</v>
      </c>
      <c r="E1352" s="10">
        <f>VLOOKUP(C1352,데이터!$N:$P,2,0)</f>
        <v>48.743989999999997</v>
      </c>
      <c r="F1352" s="10">
        <f>VLOOKUP(C1352,데이터!$N:$P,3,0)</f>
        <v>183.04750000000001</v>
      </c>
      <c r="H1352" s="6">
        <f t="shared" si="251"/>
        <v>1.6839064675853845</v>
      </c>
      <c r="I1352" s="6">
        <f t="shared" si="246"/>
        <v>1.7947416928944699</v>
      </c>
      <c r="AM1352" s="1">
        <f t="shared" si="247"/>
        <v>42503</v>
      </c>
      <c r="AN1352" s="2">
        <f t="shared" si="248"/>
        <v>1171.45</v>
      </c>
      <c r="AO1352" s="2">
        <f t="shared" si="249"/>
        <v>48.743989999999997</v>
      </c>
      <c r="AP1352" s="2">
        <f t="shared" si="250"/>
        <v>183.04750000000001</v>
      </c>
      <c r="AR1352" s="40">
        <f t="shared" si="252"/>
        <v>-3.6757146110013572E-3</v>
      </c>
      <c r="AS1352" s="40">
        <f t="shared" si="253"/>
        <v>-8.7145497563857477E-3</v>
      </c>
      <c r="AU1352" s="42">
        <f t="shared" si="254"/>
        <v>2.5389859622360931E-5</v>
      </c>
    </row>
    <row r="1353" spans="2:47" x14ac:dyDescent="0.3">
      <c r="B1353" s="6">
        <f t="shared" si="245"/>
        <v>2016</v>
      </c>
      <c r="C1353" s="5">
        <v>42506</v>
      </c>
      <c r="D1353" s="10">
        <v>1179.5999999999999</v>
      </c>
      <c r="E1353" s="10">
        <f>VLOOKUP(C1353,데이터!$N:$P,2,0)</f>
        <v>49.340274999999998</v>
      </c>
      <c r="F1353" s="10">
        <f>VLOOKUP(C1353,데이터!$N:$P,3,0)</f>
        <v>184.85329999999999</v>
      </c>
      <c r="H1353" s="6">
        <f t="shared" si="251"/>
        <v>1.7045056874691928</v>
      </c>
      <c r="I1353" s="6">
        <f t="shared" si="246"/>
        <v>1.8124471767116694</v>
      </c>
      <c r="AM1353" s="1">
        <f t="shared" si="247"/>
        <v>42506</v>
      </c>
      <c r="AN1353" s="2">
        <f t="shared" si="248"/>
        <v>1179.5999999999999</v>
      </c>
      <c r="AO1353" s="2">
        <f t="shared" si="249"/>
        <v>49.340274999999998</v>
      </c>
      <c r="AP1353" s="2">
        <f t="shared" si="250"/>
        <v>184.85329999999999</v>
      </c>
      <c r="AR1353" s="40">
        <f t="shared" si="252"/>
        <v>1.2232995288239623E-2</v>
      </c>
      <c r="AS1353" s="40">
        <f t="shared" si="253"/>
        <v>9.8651989237765747E-3</v>
      </c>
      <c r="AU1353" s="42">
        <f t="shared" si="254"/>
        <v>5.6064596235644291E-6</v>
      </c>
    </row>
    <row r="1354" spans="2:47" x14ac:dyDescent="0.3">
      <c r="B1354" s="6">
        <f t="shared" si="245"/>
        <v>2016</v>
      </c>
      <c r="C1354" s="5">
        <v>42507</v>
      </c>
      <c r="D1354" s="10">
        <v>1173.75</v>
      </c>
      <c r="E1354" s="10">
        <f>VLOOKUP(C1354,데이터!$N:$P,2,0)</f>
        <v>48.931260000000002</v>
      </c>
      <c r="F1354" s="10">
        <f>VLOOKUP(C1354,데이터!$N:$P,3,0)</f>
        <v>183.12870000000001</v>
      </c>
      <c r="H1354" s="6">
        <f t="shared" si="251"/>
        <v>1.6903758839008056</v>
      </c>
      <c r="I1354" s="6">
        <f t="shared" si="246"/>
        <v>1.7955378415742556</v>
      </c>
      <c r="AM1354" s="1">
        <f t="shared" si="247"/>
        <v>42507</v>
      </c>
      <c r="AN1354" s="2">
        <f t="shared" si="248"/>
        <v>1173.75</v>
      </c>
      <c r="AO1354" s="2">
        <f t="shared" si="249"/>
        <v>48.931260000000002</v>
      </c>
      <c r="AP1354" s="2">
        <f t="shared" si="250"/>
        <v>183.12870000000001</v>
      </c>
      <c r="AR1354" s="40">
        <f t="shared" si="252"/>
        <v>-8.2896781584617107E-3</v>
      </c>
      <c r="AS1354" s="40">
        <f t="shared" si="253"/>
        <v>-9.329560251291058E-3</v>
      </c>
      <c r="AU1354" s="42">
        <f t="shared" si="254"/>
        <v>1.0813547669871432E-6</v>
      </c>
    </row>
    <row r="1355" spans="2:47" x14ac:dyDescent="0.3">
      <c r="B1355" s="6">
        <f t="shared" si="245"/>
        <v>2016</v>
      </c>
      <c r="C1355" s="5">
        <v>42508</v>
      </c>
      <c r="D1355" s="10">
        <v>1182.8499999999999</v>
      </c>
      <c r="E1355" s="10">
        <f>VLOOKUP(C1355,데이터!$N:$P,2,0)</f>
        <v>49.322739999999996</v>
      </c>
      <c r="F1355" s="10">
        <f>VLOOKUP(C1355,데이터!$N:$P,3,0)</f>
        <v>183.1816</v>
      </c>
      <c r="H1355" s="6">
        <f t="shared" si="251"/>
        <v>1.7038999245862383</v>
      </c>
      <c r="I1355" s="6">
        <f t="shared" si="246"/>
        <v>1.7960565147905199</v>
      </c>
      <c r="AM1355" s="1">
        <f t="shared" si="247"/>
        <v>42508</v>
      </c>
      <c r="AN1355" s="2">
        <f t="shared" si="248"/>
        <v>1182.8499999999999</v>
      </c>
      <c r="AO1355" s="2">
        <f t="shared" si="249"/>
        <v>49.322739999999996</v>
      </c>
      <c r="AP1355" s="2">
        <f t="shared" si="250"/>
        <v>183.1816</v>
      </c>
      <c r="AR1355" s="40">
        <f t="shared" si="252"/>
        <v>8.0006114700499342E-3</v>
      </c>
      <c r="AS1355" s="40">
        <f t="shared" si="253"/>
        <v>2.8886788362503246E-4</v>
      </c>
      <c r="AU1355" s="42">
        <f t="shared" si="254"/>
        <v>5.9470989142765604E-5</v>
      </c>
    </row>
    <row r="1356" spans="2:47" x14ac:dyDescent="0.3">
      <c r="B1356" s="6">
        <f t="shared" si="245"/>
        <v>2016</v>
      </c>
      <c r="C1356" s="5">
        <v>42509</v>
      </c>
      <c r="D1356" s="10">
        <v>1191.8</v>
      </c>
      <c r="E1356" s="10">
        <f>VLOOKUP(C1356,데이터!$N:$P,2,0)</f>
        <v>49.007680000000001</v>
      </c>
      <c r="F1356" s="10">
        <f>VLOOKUP(C1356,데이터!$N:$P,3,0)</f>
        <v>182.54689999999999</v>
      </c>
      <c r="H1356" s="6">
        <f t="shared" si="251"/>
        <v>1.693015883873169</v>
      </c>
      <c r="I1356" s="6">
        <f t="shared" si="246"/>
        <v>1.7898334166740193</v>
      </c>
      <c r="AM1356" s="1">
        <f t="shared" si="247"/>
        <v>42509</v>
      </c>
      <c r="AN1356" s="2">
        <f t="shared" si="248"/>
        <v>1191.8</v>
      </c>
      <c r="AO1356" s="2">
        <f t="shared" si="249"/>
        <v>49.007680000000001</v>
      </c>
      <c r="AP1356" s="2">
        <f t="shared" si="250"/>
        <v>182.54689999999999</v>
      </c>
      <c r="AR1356" s="40">
        <f t="shared" si="252"/>
        <v>-6.3877229853814832E-3</v>
      </c>
      <c r="AS1356" s="40">
        <f t="shared" si="253"/>
        <v>-3.4648676504627218E-3</v>
      </c>
      <c r="AU1356" s="42">
        <f t="shared" si="254"/>
        <v>8.5430833088630643E-6</v>
      </c>
    </row>
    <row r="1357" spans="2:47" x14ac:dyDescent="0.3">
      <c r="B1357" s="6">
        <f t="shared" si="245"/>
        <v>2016</v>
      </c>
      <c r="C1357" s="5">
        <v>42510</v>
      </c>
      <c r="D1357" s="10">
        <v>1190.1500000000001</v>
      </c>
      <c r="E1357" s="10">
        <f>VLOOKUP(C1357,데이터!$N:$P,2,0)</f>
        <v>49.715494999999997</v>
      </c>
      <c r="F1357" s="10">
        <f>VLOOKUP(C1357,데이터!$N:$P,3,0)</f>
        <v>183.70009999999999</v>
      </c>
      <c r="H1357" s="6">
        <f t="shared" si="251"/>
        <v>1.7174680113324505</v>
      </c>
      <c r="I1357" s="6">
        <f t="shared" si="246"/>
        <v>1.8011402966928443</v>
      </c>
      <c r="AM1357" s="1">
        <f t="shared" si="247"/>
        <v>42510</v>
      </c>
      <c r="AN1357" s="2">
        <f t="shared" si="248"/>
        <v>1190.1500000000001</v>
      </c>
      <c r="AO1357" s="2">
        <f t="shared" si="249"/>
        <v>49.715494999999997</v>
      </c>
      <c r="AP1357" s="2">
        <f t="shared" si="250"/>
        <v>183.70009999999999</v>
      </c>
      <c r="AR1357" s="40">
        <f t="shared" si="252"/>
        <v>1.4442940371794721E-2</v>
      </c>
      <c r="AS1357" s="40">
        <f t="shared" si="253"/>
        <v>6.3172806549987026E-3</v>
      </c>
      <c r="AU1357" s="42">
        <f t="shared" si="254"/>
        <v>6.6026345833161554E-5</v>
      </c>
    </row>
    <row r="1358" spans="2:47" x14ac:dyDescent="0.3">
      <c r="B1358" s="6">
        <f t="shared" si="245"/>
        <v>2016</v>
      </c>
      <c r="C1358" s="5">
        <v>42513</v>
      </c>
      <c r="D1358" s="10">
        <v>1182.9000000000001</v>
      </c>
      <c r="E1358" s="10">
        <f>VLOOKUP(C1358,데이터!$N:$P,2,0)</f>
        <v>49.756795000000004</v>
      </c>
      <c r="F1358" s="10">
        <f>VLOOKUP(C1358,데이터!$N:$P,3,0)</f>
        <v>183.44980000000001</v>
      </c>
      <c r="H1358" s="6">
        <f t="shared" si="251"/>
        <v>1.7188947582424037</v>
      </c>
      <c r="I1358" s="6">
        <f t="shared" si="246"/>
        <v>1.798686158582619</v>
      </c>
      <c r="AM1358" s="1">
        <f t="shared" si="247"/>
        <v>42513</v>
      </c>
      <c r="AN1358" s="2">
        <f t="shared" si="248"/>
        <v>1182.9000000000001</v>
      </c>
      <c r="AO1358" s="2">
        <f t="shared" si="249"/>
        <v>49.756795000000004</v>
      </c>
      <c r="AP1358" s="2">
        <f t="shared" si="250"/>
        <v>183.44980000000001</v>
      </c>
      <c r="AR1358" s="40">
        <f t="shared" si="252"/>
        <v>8.3072691924335196E-4</v>
      </c>
      <c r="AS1358" s="40">
        <f t="shared" si="253"/>
        <v>-1.3625468902846993E-3</v>
      </c>
      <c r="AU1358" s="42">
        <f t="shared" si="254"/>
        <v>4.8104500035616904E-6</v>
      </c>
    </row>
    <row r="1359" spans="2:47" x14ac:dyDescent="0.3">
      <c r="B1359" s="6">
        <f t="shared" si="245"/>
        <v>2016</v>
      </c>
      <c r="C1359" s="5">
        <v>42514</v>
      </c>
      <c r="D1359" s="10">
        <v>1192.7</v>
      </c>
      <c r="E1359" s="10">
        <f>VLOOKUP(C1359,데이터!$N:$P,2,0)</f>
        <v>50.643360000000001</v>
      </c>
      <c r="F1359" s="10">
        <f>VLOOKUP(C1359,데이터!$N:$P,3,0)</f>
        <v>185.8278</v>
      </c>
      <c r="H1359" s="6">
        <f t="shared" si="251"/>
        <v>1.7495219706933094</v>
      </c>
      <c r="I1359" s="6">
        <f t="shared" si="246"/>
        <v>1.8220019413477648</v>
      </c>
      <c r="AM1359" s="1">
        <f t="shared" si="247"/>
        <v>42514</v>
      </c>
      <c r="AN1359" s="2">
        <f t="shared" si="248"/>
        <v>1192.7</v>
      </c>
      <c r="AO1359" s="2">
        <f t="shared" si="249"/>
        <v>50.643360000000001</v>
      </c>
      <c r="AP1359" s="2">
        <f t="shared" si="250"/>
        <v>185.8278</v>
      </c>
      <c r="AR1359" s="40">
        <f t="shared" si="252"/>
        <v>1.7817968379997051E-2</v>
      </c>
      <c r="AS1359" s="40">
        <f t="shared" si="253"/>
        <v>1.2962674257480655E-2</v>
      </c>
      <c r="AU1359" s="42">
        <f t="shared" si="254"/>
        <v>2.3573881016142259E-5</v>
      </c>
    </row>
    <row r="1360" spans="2:47" x14ac:dyDescent="0.3">
      <c r="B1360" s="6">
        <f t="shared" si="245"/>
        <v>2016</v>
      </c>
      <c r="C1360" s="5">
        <v>42515</v>
      </c>
      <c r="D1360" s="10">
        <v>1182.68</v>
      </c>
      <c r="E1360" s="10">
        <f>VLOOKUP(C1360,데이터!$N:$P,2,0)</f>
        <v>50.975245000000001</v>
      </c>
      <c r="F1360" s="10">
        <f>VLOOKUP(C1360,데이터!$N:$P,3,0)</f>
        <v>187.0882</v>
      </c>
      <c r="H1360" s="6">
        <f t="shared" si="251"/>
        <v>1.7609872466790168</v>
      </c>
      <c r="I1360" s="6">
        <f t="shared" si="246"/>
        <v>1.834359894500494</v>
      </c>
      <c r="AM1360" s="1">
        <f t="shared" si="247"/>
        <v>42515</v>
      </c>
      <c r="AN1360" s="2">
        <f t="shared" si="248"/>
        <v>1182.68</v>
      </c>
      <c r="AO1360" s="2">
        <f t="shared" si="249"/>
        <v>50.975245000000001</v>
      </c>
      <c r="AP1360" s="2">
        <f t="shared" si="250"/>
        <v>187.0882</v>
      </c>
      <c r="AR1360" s="40">
        <f t="shared" si="252"/>
        <v>6.5533763952470014E-3</v>
      </c>
      <c r="AS1360" s="40">
        <f t="shared" si="253"/>
        <v>6.7826234826005027E-3</v>
      </c>
      <c r="AU1360" s="42">
        <f t="shared" si="254"/>
        <v>5.2554227060063859E-8</v>
      </c>
    </row>
    <row r="1361" spans="2:47" x14ac:dyDescent="0.3">
      <c r="B1361" s="6">
        <f t="shared" si="245"/>
        <v>2016</v>
      </c>
      <c r="C1361" s="5">
        <v>42516</v>
      </c>
      <c r="D1361" s="10">
        <v>1180.45</v>
      </c>
      <c r="E1361" s="10">
        <f>VLOOKUP(C1361,데이터!$N:$P,2,0)</f>
        <v>51.052644999999998</v>
      </c>
      <c r="F1361" s="10">
        <f>VLOOKUP(C1361,데이터!$N:$P,3,0)</f>
        <v>187.14189999999999</v>
      </c>
      <c r="H1361" s="6">
        <f t="shared" si="251"/>
        <v>1.7636611016628025</v>
      </c>
      <c r="I1361" s="6">
        <f t="shared" si="246"/>
        <v>1.8348864115461156</v>
      </c>
      <c r="AM1361" s="1">
        <f t="shared" si="247"/>
        <v>42516</v>
      </c>
      <c r="AN1361" s="2">
        <f t="shared" si="248"/>
        <v>1180.45</v>
      </c>
      <c r="AO1361" s="2">
        <f t="shared" si="249"/>
        <v>51.052644999999998</v>
      </c>
      <c r="AP1361" s="2">
        <f t="shared" si="250"/>
        <v>187.14189999999999</v>
      </c>
      <c r="AR1361" s="40">
        <f t="shared" si="252"/>
        <v>1.518384070542389E-3</v>
      </c>
      <c r="AS1361" s="40">
        <f t="shared" si="253"/>
        <v>2.8703039528954477E-4</v>
      </c>
      <c r="AU1361" s="42">
        <f t="shared" si="254"/>
        <v>1.5162318735586869E-6</v>
      </c>
    </row>
    <row r="1362" spans="2:47" x14ac:dyDescent="0.3">
      <c r="B1362" s="6">
        <f t="shared" si="245"/>
        <v>2016</v>
      </c>
      <c r="C1362" s="5">
        <v>42517</v>
      </c>
      <c r="D1362" s="10">
        <v>1179.3</v>
      </c>
      <c r="E1362" s="10">
        <f>VLOOKUP(C1362,데이터!$N:$P,2,0)</f>
        <v>51.389894999999996</v>
      </c>
      <c r="F1362" s="10">
        <f>VLOOKUP(C1362,데이터!$N:$P,3,0)</f>
        <v>187.94640000000001</v>
      </c>
      <c r="H1362" s="6">
        <f t="shared" si="251"/>
        <v>1.7753117165630841</v>
      </c>
      <c r="I1362" s="6">
        <f t="shared" si="246"/>
        <v>1.8427743624437438</v>
      </c>
      <c r="AM1362" s="1">
        <f t="shared" si="247"/>
        <v>42517</v>
      </c>
      <c r="AN1362" s="2">
        <f t="shared" si="248"/>
        <v>1179.3</v>
      </c>
      <c r="AO1362" s="2">
        <f t="shared" si="249"/>
        <v>51.389894999999996</v>
      </c>
      <c r="AP1362" s="2">
        <f t="shared" si="250"/>
        <v>187.94640000000001</v>
      </c>
      <c r="AR1362" s="40">
        <f t="shared" si="252"/>
        <v>6.6059260984421275E-3</v>
      </c>
      <c r="AS1362" s="40">
        <f t="shared" si="253"/>
        <v>4.2988769484546552E-3</v>
      </c>
      <c r="AU1362" s="42">
        <f t="shared" si="254"/>
        <v>5.3224757804579188E-6</v>
      </c>
    </row>
    <row r="1363" spans="2:47" x14ac:dyDescent="0.3">
      <c r="B1363" s="6">
        <f t="shared" si="245"/>
        <v>2016</v>
      </c>
      <c r="C1363" s="5">
        <v>42521</v>
      </c>
      <c r="D1363" s="10">
        <v>1191.73</v>
      </c>
      <c r="E1363" s="10">
        <f>VLOOKUP(C1363,데이터!$N:$P,2,0)</f>
        <v>51.569769999999991</v>
      </c>
      <c r="F1363" s="10">
        <f>VLOOKUP(C1363,데이터!$N:$P,3,0)</f>
        <v>187.5889</v>
      </c>
      <c r="H1363" s="6">
        <f t="shared" si="251"/>
        <v>1.7815256657259841</v>
      </c>
      <c r="I1363" s="6">
        <f t="shared" si="246"/>
        <v>1.8392691511996144</v>
      </c>
      <c r="AM1363" s="1">
        <f t="shared" si="247"/>
        <v>42521</v>
      </c>
      <c r="AN1363" s="2">
        <f t="shared" si="248"/>
        <v>1191.73</v>
      </c>
      <c r="AO1363" s="2">
        <f t="shared" si="249"/>
        <v>51.569769999999991</v>
      </c>
      <c r="AP1363" s="2">
        <f t="shared" si="250"/>
        <v>187.5889</v>
      </c>
      <c r="AR1363" s="40">
        <f t="shared" si="252"/>
        <v>3.5002017419960563E-3</v>
      </c>
      <c r="AS1363" s="40">
        <f t="shared" si="253"/>
        <v>-1.9021380563820633E-3</v>
      </c>
      <c r="AU1363" s="42">
        <f t="shared" si="254"/>
        <v>2.9185275297140142E-5</v>
      </c>
    </row>
    <row r="1364" spans="2:47" x14ac:dyDescent="0.3">
      <c r="B1364" s="6">
        <f t="shared" si="245"/>
        <v>2016</v>
      </c>
      <c r="C1364" s="5">
        <v>42522</v>
      </c>
      <c r="D1364" s="10">
        <v>1193.02</v>
      </c>
      <c r="E1364" s="10">
        <f>VLOOKUP(C1364,데이터!$N:$P,2,0)</f>
        <v>51.751104999999995</v>
      </c>
      <c r="F1364" s="10">
        <f>VLOOKUP(C1364,데이터!$N:$P,3,0)</f>
        <v>187.97329999999999</v>
      </c>
      <c r="H1364" s="6">
        <f t="shared" si="251"/>
        <v>1.787790051946718</v>
      </c>
      <c r="I1364" s="6">
        <f t="shared" si="246"/>
        <v>1.8430381112058896</v>
      </c>
      <c r="AM1364" s="1">
        <f t="shared" si="247"/>
        <v>42522</v>
      </c>
      <c r="AN1364" s="2">
        <f t="shared" si="248"/>
        <v>1193.02</v>
      </c>
      <c r="AO1364" s="2">
        <f t="shared" si="249"/>
        <v>51.751104999999995</v>
      </c>
      <c r="AP1364" s="2">
        <f t="shared" si="250"/>
        <v>187.97329999999999</v>
      </c>
      <c r="AR1364" s="40">
        <f t="shared" si="252"/>
        <v>3.5163042224155561E-3</v>
      </c>
      <c r="AS1364" s="40">
        <f t="shared" si="253"/>
        <v>2.0491617574387444E-3</v>
      </c>
      <c r="AU1364" s="42">
        <f t="shared" si="254"/>
        <v>2.152507012538235E-6</v>
      </c>
    </row>
    <row r="1365" spans="2:47" x14ac:dyDescent="0.3">
      <c r="B1365" s="6">
        <f t="shared" si="245"/>
        <v>2016</v>
      </c>
      <c r="C1365" s="5">
        <v>42523</v>
      </c>
      <c r="D1365" s="10">
        <v>1186.57</v>
      </c>
      <c r="E1365" s="10">
        <f>VLOOKUP(C1365,데이터!$N:$P,2,0)</f>
        <v>51.943995000000001</v>
      </c>
      <c r="F1365" s="10">
        <f>VLOOKUP(C1365,데이터!$N:$P,3,0)</f>
        <v>188.5454</v>
      </c>
      <c r="H1365" s="6">
        <f t="shared" si="251"/>
        <v>1.7944536163888687</v>
      </c>
      <c r="I1365" s="6">
        <f t="shared" si="246"/>
        <v>1.8486474296751663</v>
      </c>
      <c r="AM1365" s="1">
        <f t="shared" si="247"/>
        <v>42523</v>
      </c>
      <c r="AN1365" s="2">
        <f t="shared" si="248"/>
        <v>1186.57</v>
      </c>
      <c r="AO1365" s="2">
        <f t="shared" si="249"/>
        <v>51.943995000000001</v>
      </c>
      <c r="AP1365" s="2">
        <f t="shared" si="250"/>
        <v>188.5454</v>
      </c>
      <c r="AR1365" s="40">
        <f t="shared" si="252"/>
        <v>3.7272634081919609E-3</v>
      </c>
      <c r="AS1365" s="40">
        <f t="shared" si="253"/>
        <v>3.0435173506024871E-3</v>
      </c>
      <c r="AU1365" s="42">
        <f t="shared" si="254"/>
        <v>4.6750867126914803E-7</v>
      </c>
    </row>
    <row r="1366" spans="2:47" x14ac:dyDescent="0.3">
      <c r="B1366" s="6">
        <f t="shared" si="245"/>
        <v>2016</v>
      </c>
      <c r="C1366" s="5">
        <v>42524</v>
      </c>
      <c r="D1366" s="10">
        <v>1183.6500000000001</v>
      </c>
      <c r="E1366" s="10">
        <f>VLOOKUP(C1366,데이터!$N:$P,2,0)</f>
        <v>51.705730000000003</v>
      </c>
      <c r="F1366" s="10">
        <f>VLOOKUP(C1366,데이터!$N:$P,3,0)</f>
        <v>187.98220000000001</v>
      </c>
      <c r="H1366" s="6">
        <f t="shared" si="251"/>
        <v>1.786222530371921</v>
      </c>
      <c r="I1366" s="6">
        <f t="shared" si="246"/>
        <v>1.8431253738074918</v>
      </c>
      <c r="AM1366" s="1">
        <f t="shared" si="247"/>
        <v>42524</v>
      </c>
      <c r="AN1366" s="2">
        <f t="shared" si="248"/>
        <v>1183.6500000000001</v>
      </c>
      <c r="AO1366" s="2">
        <f t="shared" si="249"/>
        <v>51.705730000000003</v>
      </c>
      <c r="AP1366" s="2">
        <f t="shared" si="250"/>
        <v>187.98220000000001</v>
      </c>
      <c r="AR1366" s="40">
        <f t="shared" si="252"/>
        <v>-4.5869594743338515E-3</v>
      </c>
      <c r="AS1366" s="40">
        <f t="shared" si="253"/>
        <v>-2.9870789740825687E-3</v>
      </c>
      <c r="AU1366" s="42">
        <f t="shared" si="254"/>
        <v>2.5596176150842951E-6</v>
      </c>
    </row>
    <row r="1367" spans="2:47" x14ac:dyDescent="0.3">
      <c r="B1367" s="6">
        <f t="shared" si="245"/>
        <v>2016</v>
      </c>
      <c r="C1367" s="5">
        <v>42527</v>
      </c>
      <c r="D1367" s="10">
        <v>1183.6500000000001</v>
      </c>
      <c r="E1367" s="10">
        <f>VLOOKUP(C1367,데이터!$N:$P,2,0)</f>
        <v>51.944024999999996</v>
      </c>
      <c r="F1367" s="10">
        <f>VLOOKUP(C1367,데이터!$N:$P,3,0)</f>
        <v>188.93870000000001</v>
      </c>
      <c r="H1367" s="6">
        <f t="shared" si="251"/>
        <v>1.7944546527667691</v>
      </c>
      <c r="I1367" s="6">
        <f t="shared" si="246"/>
        <v>1.8525036522830434</v>
      </c>
      <c r="AM1367" s="1">
        <f t="shared" si="247"/>
        <v>42527</v>
      </c>
      <c r="AN1367" s="2">
        <f t="shared" si="248"/>
        <v>1183.6500000000001</v>
      </c>
      <c r="AO1367" s="2">
        <f t="shared" si="249"/>
        <v>51.944024999999996</v>
      </c>
      <c r="AP1367" s="2">
        <f t="shared" si="250"/>
        <v>188.93870000000001</v>
      </c>
      <c r="AR1367" s="40">
        <f t="shared" si="252"/>
        <v>4.6086768333024608E-3</v>
      </c>
      <c r="AS1367" s="40">
        <f t="shared" si="253"/>
        <v>5.0882477170710594E-3</v>
      </c>
      <c r="AU1367" s="42">
        <f t="shared" si="254"/>
        <v>2.2998823255859467E-7</v>
      </c>
    </row>
    <row r="1368" spans="2:47" x14ac:dyDescent="0.3">
      <c r="B1368" s="6">
        <f t="shared" si="245"/>
        <v>2016</v>
      </c>
      <c r="C1368" s="5">
        <v>42528</v>
      </c>
      <c r="D1368" s="10">
        <v>1162.6500000000001</v>
      </c>
      <c r="E1368" s="10">
        <f>VLOOKUP(C1368,데이터!$N:$P,2,0)</f>
        <v>52.068985000000005</v>
      </c>
      <c r="F1368" s="10">
        <f>VLOOKUP(C1368,데이터!$N:$P,3,0)</f>
        <v>189.2338</v>
      </c>
      <c r="H1368" s="6">
        <f t="shared" si="251"/>
        <v>1.7987715121824526</v>
      </c>
      <c r="I1368" s="6">
        <f t="shared" si="246"/>
        <v>1.8553970448372881</v>
      </c>
      <c r="AM1368" s="1">
        <f t="shared" si="247"/>
        <v>42528</v>
      </c>
      <c r="AN1368" s="2">
        <f t="shared" si="248"/>
        <v>1162.6500000000001</v>
      </c>
      <c r="AO1368" s="2">
        <f t="shared" si="249"/>
        <v>52.068985000000005</v>
      </c>
      <c r="AP1368" s="2">
        <f t="shared" si="250"/>
        <v>189.2338</v>
      </c>
      <c r="AR1368" s="40">
        <f t="shared" si="252"/>
        <v>2.4056664842588837E-3</v>
      </c>
      <c r="AS1368" s="40">
        <f t="shared" si="253"/>
        <v>1.5618822401126664E-3</v>
      </c>
      <c r="AU1368" s="42">
        <f t="shared" si="254"/>
        <v>7.1197185066940334E-7</v>
      </c>
    </row>
    <row r="1369" spans="2:47" x14ac:dyDescent="0.3">
      <c r="B1369" s="6">
        <f t="shared" si="245"/>
        <v>2016</v>
      </c>
      <c r="C1369" s="5">
        <v>42529</v>
      </c>
      <c r="D1369" s="10">
        <v>1156.75</v>
      </c>
      <c r="E1369" s="10">
        <f>VLOOKUP(C1369,데이터!$N:$P,2,0)</f>
        <v>52.139375000000001</v>
      </c>
      <c r="F1369" s="10">
        <f>VLOOKUP(C1369,데이터!$N:$P,3,0)</f>
        <v>189.85059999999999</v>
      </c>
      <c r="H1369" s="6">
        <f t="shared" si="251"/>
        <v>1.8012032001967764</v>
      </c>
      <c r="I1369" s="6">
        <f t="shared" si="246"/>
        <v>1.8614446372719147</v>
      </c>
      <c r="AM1369" s="1">
        <f t="shared" si="247"/>
        <v>42529</v>
      </c>
      <c r="AN1369" s="2">
        <f t="shared" si="248"/>
        <v>1156.75</v>
      </c>
      <c r="AO1369" s="2">
        <f t="shared" si="249"/>
        <v>52.139375000000001</v>
      </c>
      <c r="AP1369" s="2">
        <f t="shared" si="250"/>
        <v>189.85059999999999</v>
      </c>
      <c r="AR1369" s="40">
        <f t="shared" si="252"/>
        <v>1.3518604213236252E-3</v>
      </c>
      <c r="AS1369" s="40">
        <f t="shared" si="253"/>
        <v>3.2594599907627142E-3</v>
      </c>
      <c r="AU1369" s="42">
        <f t="shared" si="254"/>
        <v>3.6389361173241977E-6</v>
      </c>
    </row>
    <row r="1370" spans="2:47" x14ac:dyDescent="0.3">
      <c r="B1370" s="6">
        <f t="shared" si="245"/>
        <v>2016</v>
      </c>
      <c r="C1370" s="5">
        <v>42530</v>
      </c>
      <c r="D1370" s="10">
        <v>1155.9000000000001</v>
      </c>
      <c r="E1370" s="10">
        <f>VLOOKUP(C1370,데이터!$N:$P,2,0)</f>
        <v>52.021709999999992</v>
      </c>
      <c r="F1370" s="10">
        <f>VLOOKUP(C1370,데이터!$N:$P,3,0)</f>
        <v>189.59129999999999</v>
      </c>
      <c r="H1370" s="6">
        <f t="shared" si="251"/>
        <v>1.7971383533406111</v>
      </c>
      <c r="I1370" s="6">
        <f t="shared" si="246"/>
        <v>1.8589022560814175</v>
      </c>
      <c r="AM1370" s="1">
        <f t="shared" si="247"/>
        <v>42530</v>
      </c>
      <c r="AN1370" s="2">
        <f t="shared" si="248"/>
        <v>1155.9000000000001</v>
      </c>
      <c r="AO1370" s="2">
        <f t="shared" si="249"/>
        <v>52.021709999999992</v>
      </c>
      <c r="AP1370" s="2">
        <f t="shared" si="250"/>
        <v>189.59129999999999</v>
      </c>
      <c r="AR1370" s="40">
        <f t="shared" si="252"/>
        <v>-2.2567397480313112E-3</v>
      </c>
      <c r="AS1370" s="40">
        <f t="shared" si="253"/>
        <v>-1.3658108007033043E-3</v>
      </c>
      <c r="AU1370" s="42">
        <f t="shared" si="254"/>
        <v>7.9375438918699042E-7</v>
      </c>
    </row>
    <row r="1371" spans="2:47" x14ac:dyDescent="0.3">
      <c r="B1371" s="6">
        <f t="shared" si="245"/>
        <v>2016</v>
      </c>
      <c r="C1371" s="5">
        <v>42531</v>
      </c>
      <c r="D1371" s="10">
        <v>1165.45</v>
      </c>
      <c r="E1371" s="10">
        <f>VLOOKUP(C1371,데이터!$N:$P,2,0)</f>
        <v>51.232364999999994</v>
      </c>
      <c r="F1371" s="10">
        <f>VLOOKUP(C1371,데이터!$N:$P,3,0)</f>
        <v>187.7945</v>
      </c>
      <c r="H1371" s="6">
        <f t="shared" si="251"/>
        <v>1.7698696962065485</v>
      </c>
      <c r="I1371" s="6">
        <f t="shared" si="246"/>
        <v>1.84128501534449</v>
      </c>
      <c r="AM1371" s="1">
        <f t="shared" si="247"/>
        <v>42531</v>
      </c>
      <c r="AN1371" s="2">
        <f t="shared" si="248"/>
        <v>1165.45</v>
      </c>
      <c r="AO1371" s="2">
        <f t="shared" si="249"/>
        <v>51.232364999999994</v>
      </c>
      <c r="AP1371" s="2">
        <f t="shared" si="250"/>
        <v>187.7945</v>
      </c>
      <c r="AR1371" s="40">
        <f t="shared" si="252"/>
        <v>-1.5173376653708548E-2</v>
      </c>
      <c r="AS1371" s="40">
        <f t="shared" si="253"/>
        <v>-9.4772281217544441E-3</v>
      </c>
      <c r="AU1371" s="42">
        <f t="shared" si="254"/>
        <v>3.2446108098082894E-5</v>
      </c>
    </row>
    <row r="1372" spans="2:47" x14ac:dyDescent="0.3">
      <c r="B1372" s="6">
        <f t="shared" si="245"/>
        <v>2016</v>
      </c>
      <c r="C1372" s="5">
        <v>42534</v>
      </c>
      <c r="D1372" s="10">
        <v>1173.5999999999999</v>
      </c>
      <c r="E1372" s="10">
        <f>VLOOKUP(C1372,데이터!$N:$P,2,0)</f>
        <v>51.032910000000008</v>
      </c>
      <c r="F1372" s="10">
        <f>VLOOKUP(C1372,데이터!$N:$P,3,0)</f>
        <v>186.34549999999999</v>
      </c>
      <c r="H1372" s="6">
        <f t="shared" si="251"/>
        <v>1.762979337733797</v>
      </c>
      <c r="I1372" s="6">
        <f t="shared" si="246"/>
        <v>1.8270778794207319</v>
      </c>
      <c r="AM1372" s="1">
        <f t="shared" si="247"/>
        <v>42534</v>
      </c>
      <c r="AN1372" s="2">
        <f t="shared" si="248"/>
        <v>1173.5999999999999</v>
      </c>
      <c r="AO1372" s="2">
        <f t="shared" si="249"/>
        <v>51.032910000000008</v>
      </c>
      <c r="AP1372" s="2">
        <f t="shared" si="250"/>
        <v>186.34549999999999</v>
      </c>
      <c r="AR1372" s="40">
        <f t="shared" si="252"/>
        <v>-3.8931444995753406E-3</v>
      </c>
      <c r="AS1372" s="40">
        <f t="shared" si="253"/>
        <v>-7.7158809230303271E-3</v>
      </c>
      <c r="AU1372" s="42">
        <f t="shared" si="254"/>
        <v>1.4613313763209422E-5</v>
      </c>
    </row>
    <row r="1373" spans="2:47" x14ac:dyDescent="0.3">
      <c r="B1373" s="6">
        <f t="shared" si="245"/>
        <v>2016</v>
      </c>
      <c r="C1373" s="5">
        <v>42535</v>
      </c>
      <c r="D1373" s="10">
        <v>1173.23</v>
      </c>
      <c r="E1373" s="10">
        <f>VLOOKUP(C1373,데이터!$N:$P,2,0)</f>
        <v>51.002554999999987</v>
      </c>
      <c r="F1373" s="10">
        <f>VLOOKUP(C1373,데이터!$N:$P,3,0)</f>
        <v>185.97970000000001</v>
      </c>
      <c r="H1373" s="6">
        <f t="shared" si="251"/>
        <v>1.7619306960279459</v>
      </c>
      <c r="I1373" s="6">
        <f t="shared" si="246"/>
        <v>1.8234912884470187</v>
      </c>
      <c r="AM1373" s="1">
        <f t="shared" si="247"/>
        <v>42535</v>
      </c>
      <c r="AN1373" s="2">
        <f t="shared" si="248"/>
        <v>1173.23</v>
      </c>
      <c r="AO1373" s="2">
        <f t="shared" si="249"/>
        <v>51.002554999999987</v>
      </c>
      <c r="AP1373" s="2">
        <f t="shared" si="250"/>
        <v>185.97970000000001</v>
      </c>
      <c r="AR1373" s="40">
        <f t="shared" si="252"/>
        <v>-5.9481224958601864E-4</v>
      </c>
      <c r="AS1373" s="40">
        <f t="shared" si="253"/>
        <v>-1.9630203036831162E-3</v>
      </c>
      <c r="AU1373" s="42">
        <f t="shared" si="254"/>
        <v>1.8719932792961662E-6</v>
      </c>
    </row>
    <row r="1374" spans="2:47" x14ac:dyDescent="0.3">
      <c r="B1374" s="6">
        <f t="shared" si="245"/>
        <v>2016</v>
      </c>
      <c r="C1374" s="5">
        <v>42536</v>
      </c>
      <c r="D1374" s="10">
        <v>1173.25</v>
      </c>
      <c r="E1374" s="10">
        <f>VLOOKUP(C1374,데이터!$N:$P,2,0)</f>
        <v>50.954964999999994</v>
      </c>
      <c r="F1374" s="10">
        <f>VLOOKUP(C1374,데이터!$N:$P,3,0)</f>
        <v>185.72049999999999</v>
      </c>
      <c r="H1374" s="6">
        <f t="shared" si="251"/>
        <v>1.7602866552181482</v>
      </c>
      <c r="I1374" s="6">
        <f t="shared" si="246"/>
        <v>1.8209498877351911</v>
      </c>
      <c r="AM1374" s="1">
        <f t="shared" si="247"/>
        <v>42536</v>
      </c>
      <c r="AN1374" s="2">
        <f t="shared" si="248"/>
        <v>1173.25</v>
      </c>
      <c r="AO1374" s="2">
        <f t="shared" si="249"/>
        <v>50.954964999999994</v>
      </c>
      <c r="AP1374" s="2">
        <f t="shared" si="250"/>
        <v>185.72049999999999</v>
      </c>
      <c r="AR1374" s="40">
        <f t="shared" si="252"/>
        <v>-9.3309050889689438E-4</v>
      </c>
      <c r="AS1374" s="40">
        <f t="shared" si="253"/>
        <v>-1.3937004952692122E-3</v>
      </c>
      <c r="AU1374" s="42">
        <f t="shared" si="254"/>
        <v>2.1216155954590686E-7</v>
      </c>
    </row>
    <row r="1375" spans="2:47" x14ac:dyDescent="0.3">
      <c r="B1375" s="6">
        <f t="shared" si="245"/>
        <v>2016</v>
      </c>
      <c r="C1375" s="5">
        <v>42537</v>
      </c>
      <c r="D1375" s="10">
        <v>1171.3499999999999</v>
      </c>
      <c r="E1375" s="10">
        <f>VLOOKUP(C1375,데이터!$N:$P,2,0)</f>
        <v>51.008375000000001</v>
      </c>
      <c r="F1375" s="10">
        <f>VLOOKUP(C1375,데이터!$N:$P,3,0)</f>
        <v>186.2747</v>
      </c>
      <c r="H1375" s="6">
        <f t="shared" si="251"/>
        <v>1.7621317533406806</v>
      </c>
      <c r="I1375" s="6">
        <f t="shared" si="246"/>
        <v>1.8263837005225938</v>
      </c>
      <c r="AM1375" s="1">
        <f t="shared" si="247"/>
        <v>42537</v>
      </c>
      <c r="AN1375" s="2">
        <f t="shared" si="248"/>
        <v>1171.3499999999999</v>
      </c>
      <c r="AO1375" s="2">
        <f t="shared" si="249"/>
        <v>51.008375000000001</v>
      </c>
      <c r="AP1375" s="2">
        <f t="shared" si="250"/>
        <v>186.2747</v>
      </c>
      <c r="AR1375" s="40">
        <f t="shared" si="252"/>
        <v>1.0481804864355126E-3</v>
      </c>
      <c r="AS1375" s="40">
        <f t="shared" si="253"/>
        <v>2.9840539951162537E-3</v>
      </c>
      <c r="AU1375" s="42">
        <f t="shared" si="254"/>
        <v>3.7476062416118831E-6</v>
      </c>
    </row>
    <row r="1376" spans="2:47" x14ac:dyDescent="0.3">
      <c r="B1376" s="6">
        <f t="shared" si="245"/>
        <v>2016</v>
      </c>
      <c r="C1376" s="5">
        <v>42538</v>
      </c>
      <c r="D1376" s="10">
        <v>1173.45</v>
      </c>
      <c r="E1376" s="10">
        <f>VLOOKUP(C1376,데이터!$N:$P,2,0)</f>
        <v>50.623370000000008</v>
      </c>
      <c r="F1376" s="10">
        <f>VLOOKUP(C1376,데이터!$N:$P,3,0)</f>
        <v>185.58150000000001</v>
      </c>
      <c r="H1376" s="6">
        <f t="shared" si="251"/>
        <v>1.7488313975521474</v>
      </c>
      <c r="I1376" s="6">
        <f t="shared" si="246"/>
        <v>1.8195870223843269</v>
      </c>
      <c r="AM1376" s="1">
        <f t="shared" si="247"/>
        <v>42538</v>
      </c>
      <c r="AN1376" s="2">
        <f t="shared" si="248"/>
        <v>1173.45</v>
      </c>
      <c r="AO1376" s="2">
        <f t="shared" si="249"/>
        <v>50.623370000000008</v>
      </c>
      <c r="AP1376" s="2">
        <f t="shared" si="250"/>
        <v>185.58150000000001</v>
      </c>
      <c r="AR1376" s="40">
        <f t="shared" si="252"/>
        <v>-7.5478781670655914E-3</v>
      </c>
      <c r="AS1376" s="40">
        <f t="shared" si="253"/>
        <v>-3.7213856739535256E-3</v>
      </c>
      <c r="AU1376" s="42">
        <f t="shared" si="254"/>
        <v>1.4642044799842994E-5</v>
      </c>
    </row>
    <row r="1377" spans="2:47" x14ac:dyDescent="0.3">
      <c r="B1377" s="6">
        <f t="shared" si="245"/>
        <v>2016</v>
      </c>
      <c r="C1377" s="5">
        <v>42541</v>
      </c>
      <c r="D1377" s="10">
        <v>1160.77</v>
      </c>
      <c r="E1377" s="10">
        <f>VLOOKUP(C1377,데이터!$N:$P,2,0)</f>
        <v>51.053525</v>
      </c>
      <c r="F1377" s="10">
        <f>VLOOKUP(C1377,데이터!$N:$P,3,0)</f>
        <v>186.7766</v>
      </c>
      <c r="H1377" s="6">
        <f t="shared" si="251"/>
        <v>1.7636915020812221</v>
      </c>
      <c r="I1377" s="6">
        <f t="shared" si="246"/>
        <v>1.8313047229657509</v>
      </c>
      <c r="AM1377" s="1">
        <f t="shared" si="247"/>
        <v>42541</v>
      </c>
      <c r="AN1377" s="2">
        <f t="shared" si="248"/>
        <v>1160.77</v>
      </c>
      <c r="AO1377" s="2">
        <f t="shared" si="249"/>
        <v>51.053525</v>
      </c>
      <c r="AP1377" s="2">
        <f t="shared" si="250"/>
        <v>186.7766</v>
      </c>
      <c r="AR1377" s="40">
        <f t="shared" si="252"/>
        <v>8.4971624765397546E-3</v>
      </c>
      <c r="AS1377" s="40">
        <f t="shared" si="253"/>
        <v>6.4397582733193293E-3</v>
      </c>
      <c r="AU1377" s="42">
        <f t="shared" si="254"/>
        <v>4.2329120554290738E-6</v>
      </c>
    </row>
    <row r="1378" spans="2:47" x14ac:dyDescent="0.3">
      <c r="B1378" s="6">
        <f t="shared" si="245"/>
        <v>2016</v>
      </c>
      <c r="C1378" s="5">
        <v>42542</v>
      </c>
      <c r="D1378" s="10">
        <v>1157.2</v>
      </c>
      <c r="E1378" s="10">
        <f>VLOOKUP(C1378,데이터!$N:$P,2,0)</f>
        <v>51.211114999999999</v>
      </c>
      <c r="F1378" s="10">
        <f>VLOOKUP(C1378,데이터!$N:$P,3,0)</f>
        <v>187.30680000000001</v>
      </c>
      <c r="H1378" s="6">
        <f t="shared" si="251"/>
        <v>1.7691355951935583</v>
      </c>
      <c r="I1378" s="6">
        <f t="shared" si="246"/>
        <v>1.8365032208724288</v>
      </c>
      <c r="AM1378" s="1">
        <f t="shared" si="247"/>
        <v>42542</v>
      </c>
      <c r="AN1378" s="2">
        <f t="shared" si="248"/>
        <v>1157.2</v>
      </c>
      <c r="AO1378" s="2">
        <f t="shared" si="249"/>
        <v>51.211114999999999</v>
      </c>
      <c r="AP1378" s="2">
        <f t="shared" si="250"/>
        <v>187.30680000000001</v>
      </c>
      <c r="AR1378" s="40">
        <f t="shared" si="252"/>
        <v>3.0867604146824767E-3</v>
      </c>
      <c r="AS1378" s="40">
        <f t="shared" si="253"/>
        <v>2.8386853599433604E-3</v>
      </c>
      <c r="AU1378" s="42">
        <f t="shared" si="254"/>
        <v>6.1541232783815599E-8</v>
      </c>
    </row>
    <row r="1379" spans="2:47" x14ac:dyDescent="0.3">
      <c r="B1379" s="6">
        <f t="shared" si="245"/>
        <v>2016</v>
      </c>
      <c r="C1379" s="5">
        <v>42543</v>
      </c>
      <c r="D1379" s="10">
        <v>1154.55</v>
      </c>
      <c r="E1379" s="10">
        <f>VLOOKUP(C1379,데이터!$N:$P,2,0)</f>
        <v>51.102820000000001</v>
      </c>
      <c r="F1379" s="10">
        <f>VLOOKUP(C1379,데이터!$N:$P,3,0)</f>
        <v>187.00129999999999</v>
      </c>
      <c r="H1379" s="6">
        <f t="shared" si="251"/>
        <v>1.7653944437017095</v>
      </c>
      <c r="I1379" s="6">
        <f t="shared" si="246"/>
        <v>1.8335078585365361</v>
      </c>
      <c r="AM1379" s="1">
        <f t="shared" si="247"/>
        <v>42543</v>
      </c>
      <c r="AN1379" s="2">
        <f t="shared" si="248"/>
        <v>1154.55</v>
      </c>
      <c r="AO1379" s="2">
        <f t="shared" si="249"/>
        <v>51.102820000000001</v>
      </c>
      <c r="AP1379" s="2">
        <f t="shared" si="250"/>
        <v>187.00129999999999</v>
      </c>
      <c r="AR1379" s="40">
        <f t="shared" si="252"/>
        <v>-2.1146776437107606E-3</v>
      </c>
      <c r="AS1379" s="40">
        <f t="shared" si="253"/>
        <v>-1.6310139300870219E-3</v>
      </c>
      <c r="AU1379" s="42">
        <f t="shared" si="254"/>
        <v>2.3393058787630595E-7</v>
      </c>
    </row>
    <row r="1380" spans="2:47" x14ac:dyDescent="0.3">
      <c r="B1380" s="6">
        <f t="shared" si="245"/>
        <v>2016</v>
      </c>
      <c r="C1380" s="5">
        <v>42544</v>
      </c>
      <c r="D1380" s="10">
        <v>1150.3</v>
      </c>
      <c r="E1380" s="10">
        <f>VLOOKUP(C1380,데이터!$N:$P,2,0)</f>
        <v>52.08352</v>
      </c>
      <c r="F1380" s="10">
        <f>VLOOKUP(C1380,데이터!$N:$P,3,0)</f>
        <v>189.4365</v>
      </c>
      <c r="H1380" s="6">
        <f t="shared" si="251"/>
        <v>1.7992736372753373</v>
      </c>
      <c r="I1380" s="6">
        <f t="shared" si="246"/>
        <v>1.8573844751007427</v>
      </c>
      <c r="AM1380" s="1">
        <f t="shared" si="247"/>
        <v>42544</v>
      </c>
      <c r="AN1380" s="2">
        <f t="shared" si="248"/>
        <v>1150.3</v>
      </c>
      <c r="AO1380" s="2">
        <f t="shared" si="249"/>
        <v>52.08352</v>
      </c>
      <c r="AP1380" s="2">
        <f t="shared" si="250"/>
        <v>189.4365</v>
      </c>
      <c r="AR1380" s="40">
        <f t="shared" si="252"/>
        <v>1.9190721764474006E-2</v>
      </c>
      <c r="AS1380" s="40">
        <f t="shared" si="253"/>
        <v>1.3022369363207664E-2</v>
      </c>
      <c r="AU1380" s="42">
        <f t="shared" si="254"/>
        <v>3.8048571346208245E-5</v>
      </c>
    </row>
    <row r="1381" spans="2:47" x14ac:dyDescent="0.3">
      <c r="B1381" s="6">
        <f t="shared" si="245"/>
        <v>2016</v>
      </c>
      <c r="C1381" s="5">
        <v>42545</v>
      </c>
      <c r="D1381" s="10">
        <v>1179.32</v>
      </c>
      <c r="E1381" s="10">
        <f>VLOOKUP(C1381,데이터!$N:$P,2,0)</f>
        <v>49.799264999999998</v>
      </c>
      <c r="F1381" s="10">
        <f>VLOOKUP(C1381,데이터!$N:$P,3,0)</f>
        <v>182.5352</v>
      </c>
      <c r="H1381" s="6">
        <f t="shared" si="251"/>
        <v>1.7203619238904821</v>
      </c>
      <c r="I1381" s="6">
        <f t="shared" si="246"/>
        <v>1.7897187006696655</v>
      </c>
      <c r="AM1381" s="1">
        <f t="shared" si="247"/>
        <v>42545</v>
      </c>
      <c r="AN1381" s="2">
        <f t="shared" si="248"/>
        <v>1179.32</v>
      </c>
      <c r="AO1381" s="2">
        <f t="shared" si="249"/>
        <v>49.799264999999998</v>
      </c>
      <c r="AP1381" s="2">
        <f t="shared" si="250"/>
        <v>182.5352</v>
      </c>
      <c r="AR1381" s="40">
        <f t="shared" si="252"/>
        <v>-4.3857538814580876E-2</v>
      </c>
      <c r="AS1381" s="40">
        <f t="shared" si="253"/>
        <v>-3.6430677298197489E-2</v>
      </c>
      <c r="AU1381" s="42">
        <f t="shared" si="254"/>
        <v>5.5158271983536546E-5</v>
      </c>
    </row>
    <row r="1382" spans="2:47" x14ac:dyDescent="0.3">
      <c r="B1382" s="6">
        <f t="shared" si="245"/>
        <v>2016</v>
      </c>
      <c r="C1382" s="5">
        <v>42548</v>
      </c>
      <c r="D1382" s="10">
        <v>1182.32</v>
      </c>
      <c r="E1382" s="10">
        <f>VLOOKUP(C1382,데이터!$N:$P,2,0)</f>
        <v>48.362445000000001</v>
      </c>
      <c r="F1382" s="10">
        <f>VLOOKUP(C1382,데이터!$N:$P,3,0)</f>
        <v>179.3631</v>
      </c>
      <c r="H1382" s="6">
        <f t="shared" si="251"/>
        <v>1.67072564071473</v>
      </c>
      <c r="I1382" s="6">
        <f t="shared" si="246"/>
        <v>1.7586169367885387</v>
      </c>
      <c r="AM1382" s="1">
        <f t="shared" si="247"/>
        <v>42548</v>
      </c>
      <c r="AN1382" s="2">
        <f t="shared" si="248"/>
        <v>1182.32</v>
      </c>
      <c r="AO1382" s="2">
        <f t="shared" si="249"/>
        <v>48.362445000000001</v>
      </c>
      <c r="AP1382" s="2">
        <f t="shared" si="250"/>
        <v>179.3631</v>
      </c>
      <c r="AR1382" s="40">
        <f t="shared" si="252"/>
        <v>-2.8852233060066235E-2</v>
      </c>
      <c r="AS1382" s="40">
        <f t="shared" si="253"/>
        <v>-1.7378018048025856E-2</v>
      </c>
      <c r="AU1382" s="42">
        <f t="shared" si="254"/>
        <v>1.3165761014253277E-4</v>
      </c>
    </row>
    <row r="1383" spans="2:47" x14ac:dyDescent="0.3">
      <c r="B1383" s="6">
        <f t="shared" si="245"/>
        <v>2016</v>
      </c>
      <c r="C1383" s="5">
        <v>42549</v>
      </c>
      <c r="D1383" s="10">
        <v>1171.25</v>
      </c>
      <c r="E1383" s="10">
        <f>VLOOKUP(C1383,데이터!$N:$P,2,0)</f>
        <v>49.515294999999995</v>
      </c>
      <c r="F1383" s="10">
        <f>VLOOKUP(C1383,데이터!$N:$P,3,0)</f>
        <v>182.59780000000001</v>
      </c>
      <c r="H1383" s="6">
        <f t="shared" si="251"/>
        <v>1.7105519161418297</v>
      </c>
      <c r="I1383" s="6">
        <f t="shared" si="246"/>
        <v>1.7903324803168892</v>
      </c>
      <c r="AM1383" s="1">
        <f t="shared" si="247"/>
        <v>42549</v>
      </c>
      <c r="AN1383" s="2">
        <f t="shared" si="248"/>
        <v>1171.25</v>
      </c>
      <c r="AO1383" s="2">
        <f t="shared" si="249"/>
        <v>49.515294999999995</v>
      </c>
      <c r="AP1383" s="2">
        <f t="shared" si="250"/>
        <v>182.59780000000001</v>
      </c>
      <c r="AR1383" s="40">
        <f t="shared" si="252"/>
        <v>2.3837711265424888E-2</v>
      </c>
      <c r="AS1383" s="40">
        <f t="shared" si="253"/>
        <v>1.8034367158016318E-2</v>
      </c>
      <c r="AU1383" s="42">
        <f t="shared" si="254"/>
        <v>3.3678802828993774E-5</v>
      </c>
    </row>
    <row r="1384" spans="2:47" x14ac:dyDescent="0.3">
      <c r="B1384" s="6">
        <f t="shared" si="245"/>
        <v>2016</v>
      </c>
      <c r="C1384" s="5">
        <v>42550</v>
      </c>
      <c r="D1384" s="10">
        <v>1160.0999999999999</v>
      </c>
      <c r="E1384" s="10">
        <f>VLOOKUP(C1384,데이터!$N:$P,2,0)</f>
        <v>50.498545</v>
      </c>
      <c r="F1384" s="10">
        <f>VLOOKUP(C1384,데이터!$N:$P,3,0)</f>
        <v>185.7073</v>
      </c>
      <c r="H1384" s="6">
        <f t="shared" si="251"/>
        <v>1.7445192018370166</v>
      </c>
      <c r="I1384" s="6">
        <f t="shared" si="246"/>
        <v>1.8208204645507919</v>
      </c>
      <c r="AM1384" s="1">
        <f t="shared" si="247"/>
        <v>42550</v>
      </c>
      <c r="AN1384" s="2">
        <f t="shared" si="248"/>
        <v>1160.0999999999999</v>
      </c>
      <c r="AO1384" s="2">
        <f t="shared" si="249"/>
        <v>50.498545</v>
      </c>
      <c r="AP1384" s="2">
        <f t="shared" si="250"/>
        <v>185.7073</v>
      </c>
      <c r="AR1384" s="40">
        <f t="shared" si="252"/>
        <v>1.9857500596532907E-2</v>
      </c>
      <c r="AS1384" s="40">
        <f t="shared" si="253"/>
        <v>1.7029230363125869E-2</v>
      </c>
      <c r="AU1384" s="42">
        <f t="shared" si="254"/>
        <v>7.9991125131762991E-6</v>
      </c>
    </row>
    <row r="1385" spans="2:47" x14ac:dyDescent="0.3">
      <c r="B1385" s="6">
        <f t="shared" si="245"/>
        <v>2016</v>
      </c>
      <c r="C1385" s="5">
        <v>42551</v>
      </c>
      <c r="D1385" s="10">
        <v>1151.77</v>
      </c>
      <c r="E1385" s="10">
        <f>VLOOKUP(C1385,데이터!$N:$P,2,0)</f>
        <v>51.099325</v>
      </c>
      <c r="F1385" s="10">
        <f>VLOOKUP(C1385,데이터!$N:$P,3,0)</f>
        <v>188.23689999999999</v>
      </c>
      <c r="H1385" s="6">
        <f t="shared" si="251"/>
        <v>1.7652737056762786</v>
      </c>
      <c r="I1385" s="6">
        <f t="shared" si="246"/>
        <v>1.8456226529791826</v>
      </c>
      <c r="AM1385" s="1">
        <f t="shared" si="247"/>
        <v>42551</v>
      </c>
      <c r="AN1385" s="2">
        <f t="shared" si="248"/>
        <v>1151.77</v>
      </c>
      <c r="AO1385" s="2">
        <f t="shared" si="249"/>
        <v>51.099325</v>
      </c>
      <c r="AP1385" s="2">
        <f t="shared" si="250"/>
        <v>188.23689999999999</v>
      </c>
      <c r="AR1385" s="40">
        <f t="shared" si="252"/>
        <v>1.1896976437637985E-2</v>
      </c>
      <c r="AS1385" s="40">
        <f t="shared" si="253"/>
        <v>1.3621435452456643E-2</v>
      </c>
      <c r="AU1385" s="42">
        <f t="shared" si="254"/>
        <v>2.9737588937893361E-6</v>
      </c>
    </row>
    <row r="1386" spans="2:47" x14ac:dyDescent="0.3">
      <c r="B1386" s="6">
        <f t="shared" si="245"/>
        <v>2016</v>
      </c>
      <c r="C1386" s="5">
        <v>42552</v>
      </c>
      <c r="D1386" s="10">
        <v>1145.05</v>
      </c>
      <c r="E1386" s="10">
        <f>VLOOKUP(C1386,데이터!$N:$P,2,0)</f>
        <v>51.15552499999999</v>
      </c>
      <c r="F1386" s="10">
        <f>VLOOKUP(C1386,데이터!$N:$P,3,0)</f>
        <v>188.63749999999999</v>
      </c>
      <c r="H1386" s="6">
        <f t="shared" si="251"/>
        <v>1.767215186943575</v>
      </c>
      <c r="I1386" s="6">
        <f t="shared" si="246"/>
        <v>1.8495504505299469</v>
      </c>
      <c r="AM1386" s="1">
        <f t="shared" si="247"/>
        <v>42552</v>
      </c>
      <c r="AN1386" s="2">
        <f t="shared" si="248"/>
        <v>1145.05</v>
      </c>
      <c r="AO1386" s="2">
        <f t="shared" si="249"/>
        <v>51.15552499999999</v>
      </c>
      <c r="AP1386" s="2">
        <f t="shared" si="250"/>
        <v>188.63749999999999</v>
      </c>
      <c r="AR1386" s="40">
        <f t="shared" si="252"/>
        <v>1.0998188332231873E-3</v>
      </c>
      <c r="AS1386" s="40">
        <f t="shared" si="253"/>
        <v>2.1281693440553529E-3</v>
      </c>
      <c r="AU1386" s="42">
        <f t="shared" si="254"/>
        <v>1.0575047731287758E-6</v>
      </c>
    </row>
    <row r="1387" spans="2:47" x14ac:dyDescent="0.3">
      <c r="B1387" s="6">
        <f t="shared" si="245"/>
        <v>2016</v>
      </c>
      <c r="C1387" s="5">
        <v>42556</v>
      </c>
      <c r="D1387" s="10">
        <v>1155.4000000000001</v>
      </c>
      <c r="E1387" s="10">
        <f>VLOOKUP(C1387,데이터!$N:$P,2,0)</f>
        <v>50.620939999999997</v>
      </c>
      <c r="F1387" s="10">
        <f>VLOOKUP(C1387,데이터!$N:$P,3,0)</f>
        <v>187.2799</v>
      </c>
      <c r="H1387" s="6">
        <f t="shared" si="251"/>
        <v>1.7487474509421908</v>
      </c>
      <c r="I1387" s="6">
        <f t="shared" si="246"/>
        <v>1.8362394721102824</v>
      </c>
      <c r="AM1387" s="1">
        <f t="shared" si="247"/>
        <v>42556</v>
      </c>
      <c r="AN1387" s="2">
        <f t="shared" si="248"/>
        <v>1155.4000000000001</v>
      </c>
      <c r="AO1387" s="2">
        <f t="shared" si="249"/>
        <v>50.620939999999997</v>
      </c>
      <c r="AP1387" s="2">
        <f t="shared" si="250"/>
        <v>187.2799</v>
      </c>
      <c r="AR1387" s="40">
        <f t="shared" si="252"/>
        <v>-1.0450190864036535E-2</v>
      </c>
      <c r="AS1387" s="40">
        <f t="shared" si="253"/>
        <v>-7.1968723079981478E-3</v>
      </c>
      <c r="AU1387" s="42">
        <f t="shared" si="254"/>
        <v>1.0584081627063696E-5</v>
      </c>
    </row>
    <row r="1388" spans="2:47" x14ac:dyDescent="0.3">
      <c r="B1388" s="6">
        <f t="shared" si="245"/>
        <v>2016</v>
      </c>
      <c r="C1388" s="5">
        <v>42557</v>
      </c>
      <c r="D1388" s="10">
        <v>1165.6500000000001</v>
      </c>
      <c r="E1388" s="10">
        <f>VLOOKUP(C1388,데이터!$N:$P,2,0)</f>
        <v>50.849334999999996</v>
      </c>
      <c r="F1388" s="10">
        <f>VLOOKUP(C1388,데이터!$N:$P,3,0)</f>
        <v>188.40309999999999</v>
      </c>
      <c r="H1388" s="6">
        <f t="shared" si="251"/>
        <v>1.7566375686298104</v>
      </c>
      <c r="I1388" s="6">
        <f t="shared" si="246"/>
        <v>1.8472522085282015</v>
      </c>
      <c r="AM1388" s="1">
        <f t="shared" si="247"/>
        <v>42557</v>
      </c>
      <c r="AN1388" s="2">
        <f t="shared" si="248"/>
        <v>1165.6500000000001</v>
      </c>
      <c r="AO1388" s="2">
        <f t="shared" si="249"/>
        <v>50.849334999999996</v>
      </c>
      <c r="AP1388" s="2">
        <f t="shared" si="250"/>
        <v>188.40309999999999</v>
      </c>
      <c r="AR1388" s="40">
        <f t="shared" si="252"/>
        <v>4.5118680135136646E-3</v>
      </c>
      <c r="AS1388" s="40">
        <f t="shared" si="253"/>
        <v>5.9974401951303768E-3</v>
      </c>
      <c r="AU1388" s="42">
        <f t="shared" si="254"/>
        <v>2.2069247067934378E-6</v>
      </c>
    </row>
    <row r="1389" spans="2:47" x14ac:dyDescent="0.3">
      <c r="B1389" s="6">
        <f t="shared" si="245"/>
        <v>2016</v>
      </c>
      <c r="C1389" s="5">
        <v>42558</v>
      </c>
      <c r="D1389" s="10">
        <v>1154.55</v>
      </c>
      <c r="E1389" s="10">
        <f>VLOOKUP(C1389,데이터!$N:$P,2,0)</f>
        <v>51.025945</v>
      </c>
      <c r="F1389" s="10">
        <f>VLOOKUP(C1389,데이터!$N:$P,3,0)</f>
        <v>188.28270000000001</v>
      </c>
      <c r="H1389" s="6">
        <f t="shared" si="251"/>
        <v>1.7627387253311855</v>
      </c>
      <c r="I1389" s="6">
        <f t="shared" si="246"/>
        <v>1.8460717122098989</v>
      </c>
      <c r="AM1389" s="1">
        <f t="shared" si="247"/>
        <v>42558</v>
      </c>
      <c r="AN1389" s="2">
        <f t="shared" si="248"/>
        <v>1154.55</v>
      </c>
      <c r="AO1389" s="2">
        <f t="shared" si="249"/>
        <v>51.025945</v>
      </c>
      <c r="AP1389" s="2">
        <f t="shared" si="250"/>
        <v>188.28270000000001</v>
      </c>
      <c r="AR1389" s="40">
        <f t="shared" si="252"/>
        <v>3.4732017636023294E-3</v>
      </c>
      <c r="AS1389" s="40">
        <f t="shared" si="253"/>
        <v>-6.3905530216856743E-4</v>
      </c>
      <c r="AU1389" s="42">
        <f t="shared" si="254"/>
        <v>1.6910658174982667E-5</v>
      </c>
    </row>
    <row r="1390" spans="2:47" x14ac:dyDescent="0.3">
      <c r="B1390" s="6">
        <f t="shared" si="245"/>
        <v>2016</v>
      </c>
      <c r="C1390" s="5">
        <v>42559</v>
      </c>
      <c r="D1390" s="10">
        <v>1161.77</v>
      </c>
      <c r="E1390" s="10">
        <f>VLOOKUP(C1390,데이터!$N:$P,2,0)</f>
        <v>52.021814999999997</v>
      </c>
      <c r="F1390" s="10">
        <f>VLOOKUP(C1390,데이터!$N:$P,3,0)</f>
        <v>191.09</v>
      </c>
      <c r="H1390" s="6">
        <f t="shared" si="251"/>
        <v>1.7971419806632631</v>
      </c>
      <c r="I1390" s="6">
        <f t="shared" si="246"/>
        <v>1.8735966899040093</v>
      </c>
      <c r="AM1390" s="1">
        <f t="shared" si="247"/>
        <v>42559</v>
      </c>
      <c r="AN1390" s="2">
        <f t="shared" si="248"/>
        <v>1161.77</v>
      </c>
      <c r="AO1390" s="2">
        <f t="shared" si="249"/>
        <v>52.021814999999997</v>
      </c>
      <c r="AP1390" s="2">
        <f t="shared" si="250"/>
        <v>191.09</v>
      </c>
      <c r="AR1390" s="40">
        <f t="shared" si="252"/>
        <v>1.951693398329013E-2</v>
      </c>
      <c r="AS1390" s="40">
        <f t="shared" si="253"/>
        <v>1.4910026253075914E-2</v>
      </c>
      <c r="AU1390" s="42">
        <f t="shared" si="254"/>
        <v>2.1223598834707499E-5</v>
      </c>
    </row>
    <row r="1391" spans="2:47" x14ac:dyDescent="0.3">
      <c r="B1391" s="6">
        <f t="shared" si="245"/>
        <v>2016</v>
      </c>
      <c r="C1391" s="5">
        <v>42562</v>
      </c>
      <c r="D1391" s="10">
        <v>1147.23</v>
      </c>
      <c r="E1391" s="10">
        <f>VLOOKUP(C1391,데이터!$N:$P,2,0)</f>
        <v>52.321305000000002</v>
      </c>
      <c r="F1391" s="10">
        <f>VLOOKUP(C1391,데이터!$N:$P,3,0)</f>
        <v>191.76390000000001</v>
      </c>
      <c r="H1391" s="6">
        <f t="shared" si="251"/>
        <v>1.8074881412458736</v>
      </c>
      <c r="I1391" s="6">
        <f t="shared" si="246"/>
        <v>1.8802041356590269</v>
      </c>
      <c r="AM1391" s="1">
        <f t="shared" si="247"/>
        <v>42562</v>
      </c>
      <c r="AN1391" s="2">
        <f t="shared" si="248"/>
        <v>1147.23</v>
      </c>
      <c r="AO1391" s="2">
        <f t="shared" si="249"/>
        <v>52.321305000000002</v>
      </c>
      <c r="AP1391" s="2">
        <f t="shared" si="250"/>
        <v>191.76390000000001</v>
      </c>
      <c r="AR1391" s="40">
        <f t="shared" si="252"/>
        <v>5.7570079013968822E-3</v>
      </c>
      <c r="AS1391" s="40">
        <f t="shared" si="253"/>
        <v>3.5266104976712231E-3</v>
      </c>
      <c r="AU1391" s="42">
        <f t="shared" si="254"/>
        <v>4.9746725785461603E-6</v>
      </c>
    </row>
    <row r="1392" spans="2:47" x14ac:dyDescent="0.3">
      <c r="B1392" s="6">
        <f t="shared" si="245"/>
        <v>2016</v>
      </c>
      <c r="C1392" s="5">
        <v>42563</v>
      </c>
      <c r="D1392" s="10">
        <v>1148.05</v>
      </c>
      <c r="E1392" s="10">
        <f>VLOOKUP(C1392,데이터!$N:$P,2,0)</f>
        <v>52.89611</v>
      </c>
      <c r="F1392" s="10">
        <f>VLOOKUP(C1392,데이터!$N:$P,3,0)</f>
        <v>193.1568</v>
      </c>
      <c r="H1392" s="6">
        <f t="shared" si="251"/>
        <v>1.8273453145527863</v>
      </c>
      <c r="I1392" s="6">
        <f t="shared" si="246"/>
        <v>1.8938612230490908</v>
      </c>
      <c r="AM1392" s="1">
        <f t="shared" si="247"/>
        <v>42563</v>
      </c>
      <c r="AN1392" s="2">
        <f t="shared" si="248"/>
        <v>1148.05</v>
      </c>
      <c r="AO1392" s="2">
        <f t="shared" si="249"/>
        <v>52.89611</v>
      </c>
      <c r="AP1392" s="2">
        <f t="shared" si="250"/>
        <v>193.1568</v>
      </c>
      <c r="AR1392" s="40">
        <f t="shared" si="252"/>
        <v>1.0986060076292103E-2</v>
      </c>
      <c r="AS1392" s="40">
        <f t="shared" si="253"/>
        <v>7.2636194820818734E-3</v>
      </c>
      <c r="AU1392" s="42">
        <f t="shared" si="254"/>
        <v>1.3856563977424211E-5</v>
      </c>
    </row>
    <row r="1393" spans="2:47" x14ac:dyDescent="0.3">
      <c r="B1393" s="6">
        <f t="shared" si="245"/>
        <v>2016</v>
      </c>
      <c r="C1393" s="5">
        <v>42564</v>
      </c>
      <c r="D1393" s="10">
        <v>1146.4000000000001</v>
      </c>
      <c r="E1393" s="10">
        <f>VLOOKUP(C1393,데이터!$N:$P,2,0)</f>
        <v>52.808909999999997</v>
      </c>
      <c r="F1393" s="10">
        <f>VLOOKUP(C1393,데이터!$N:$P,3,0)</f>
        <v>193.12979999999999</v>
      </c>
      <c r="H1393" s="6">
        <f t="shared" si="251"/>
        <v>1.8243329094547742</v>
      </c>
      <c r="I1393" s="6">
        <f t="shared" si="246"/>
        <v>1.8935964938082752</v>
      </c>
      <c r="AM1393" s="1">
        <f t="shared" si="247"/>
        <v>42564</v>
      </c>
      <c r="AN1393" s="2">
        <f t="shared" si="248"/>
        <v>1146.4000000000001</v>
      </c>
      <c r="AO1393" s="2">
        <f t="shared" si="249"/>
        <v>52.808909999999997</v>
      </c>
      <c r="AP1393" s="2">
        <f t="shared" si="250"/>
        <v>193.12979999999999</v>
      </c>
      <c r="AR1393" s="40">
        <f t="shared" si="252"/>
        <v>-1.6485144181680456E-3</v>
      </c>
      <c r="AS1393" s="40">
        <f t="shared" si="253"/>
        <v>-1.3978280857840364E-4</v>
      </c>
      <c r="AU1393" s="42">
        <f t="shared" si="254"/>
        <v>2.2762710697749518E-6</v>
      </c>
    </row>
    <row r="1394" spans="2:47" x14ac:dyDescent="0.3">
      <c r="B1394" s="6">
        <f t="shared" si="245"/>
        <v>2016</v>
      </c>
      <c r="C1394" s="5">
        <v>42565</v>
      </c>
      <c r="D1394" s="10">
        <v>1138.28</v>
      </c>
      <c r="E1394" s="10">
        <f>VLOOKUP(C1394,데이터!$N:$P,2,0)</f>
        <v>53.150185000000008</v>
      </c>
      <c r="F1394" s="10">
        <f>VLOOKUP(C1394,데이터!$N:$P,3,0)</f>
        <v>194.20820000000001</v>
      </c>
      <c r="H1394" s="6">
        <f t="shared" si="251"/>
        <v>1.8361225717233987</v>
      </c>
      <c r="I1394" s="6">
        <f t="shared" si="246"/>
        <v>1.9041699757821751</v>
      </c>
      <c r="AM1394" s="1">
        <f t="shared" si="247"/>
        <v>42565</v>
      </c>
      <c r="AN1394" s="2">
        <f t="shared" si="248"/>
        <v>1138.28</v>
      </c>
      <c r="AO1394" s="2">
        <f t="shared" si="249"/>
        <v>53.150185000000008</v>
      </c>
      <c r="AP1394" s="2">
        <f t="shared" si="250"/>
        <v>194.20820000000001</v>
      </c>
      <c r="AR1394" s="40">
        <f t="shared" si="252"/>
        <v>6.462451128038893E-3</v>
      </c>
      <c r="AS1394" s="40">
        <f t="shared" si="253"/>
        <v>5.5838094380049608E-3</v>
      </c>
      <c r="AU1394" s="42">
        <f t="shared" si="254"/>
        <v>7.7201121946568465E-7</v>
      </c>
    </row>
    <row r="1395" spans="2:47" x14ac:dyDescent="0.3">
      <c r="B1395" s="6">
        <f t="shared" si="245"/>
        <v>2016</v>
      </c>
      <c r="C1395" s="5">
        <v>42566</v>
      </c>
      <c r="D1395" s="10">
        <v>1133.27</v>
      </c>
      <c r="E1395" s="10">
        <f>VLOOKUP(C1395,데이터!$N:$P,2,0)</f>
        <v>53.086235000000002</v>
      </c>
      <c r="F1395" s="10">
        <f>VLOOKUP(C1395,데이터!$N:$P,3,0)</f>
        <v>193.94759999999999</v>
      </c>
      <c r="H1395" s="6">
        <f t="shared" si="251"/>
        <v>1.8339133594984229</v>
      </c>
      <c r="I1395" s="6">
        <f t="shared" si="246"/>
        <v>1.9016148483689719</v>
      </c>
      <c r="AM1395" s="1">
        <f t="shared" si="247"/>
        <v>42566</v>
      </c>
      <c r="AN1395" s="2">
        <f t="shared" si="248"/>
        <v>1133.27</v>
      </c>
      <c r="AO1395" s="2">
        <f t="shared" si="249"/>
        <v>53.086235000000002</v>
      </c>
      <c r="AP1395" s="2">
        <f t="shared" si="250"/>
        <v>193.94759999999999</v>
      </c>
      <c r="AR1395" s="40">
        <f t="shared" si="252"/>
        <v>-1.2031943068496753E-3</v>
      </c>
      <c r="AS1395" s="40">
        <f t="shared" si="253"/>
        <v>-1.3418588916431773E-3</v>
      </c>
      <c r="AU1395" s="42">
        <f t="shared" si="254"/>
        <v>1.9227867075954297E-8</v>
      </c>
    </row>
    <row r="1396" spans="2:47" x14ac:dyDescent="0.3">
      <c r="B1396" s="6">
        <f t="shared" si="245"/>
        <v>2016</v>
      </c>
      <c r="C1396" s="5">
        <v>42569</v>
      </c>
      <c r="D1396" s="10">
        <v>1136.47</v>
      </c>
      <c r="E1396" s="10">
        <f>VLOOKUP(C1396,데이터!$N:$P,2,0)</f>
        <v>53.472789999999996</v>
      </c>
      <c r="F1396" s="10">
        <f>VLOOKUP(C1396,데이터!$N:$P,3,0)</f>
        <v>194.46799999999999</v>
      </c>
      <c r="H1396" s="6">
        <f t="shared" si="251"/>
        <v>1.8472672614784917</v>
      </c>
      <c r="I1396" s="6">
        <f t="shared" si="246"/>
        <v>1.9067172593660204</v>
      </c>
      <c r="AM1396" s="1">
        <f t="shared" si="247"/>
        <v>42569</v>
      </c>
      <c r="AN1396" s="2">
        <f t="shared" si="248"/>
        <v>1136.47</v>
      </c>
      <c r="AO1396" s="2">
        <f t="shared" si="249"/>
        <v>53.472789999999996</v>
      </c>
      <c r="AP1396" s="2">
        <f t="shared" si="250"/>
        <v>194.46799999999999</v>
      </c>
      <c r="AR1396" s="40">
        <f t="shared" si="252"/>
        <v>7.2816427836706055E-3</v>
      </c>
      <c r="AS1396" s="40">
        <f t="shared" si="253"/>
        <v>2.6831989671436407E-3</v>
      </c>
      <c r="AU1396" s="42">
        <f t="shared" si="254"/>
        <v>2.1145685533755076E-5</v>
      </c>
    </row>
    <row r="1397" spans="2:47" x14ac:dyDescent="0.3">
      <c r="B1397" s="6">
        <f t="shared" si="245"/>
        <v>2016</v>
      </c>
      <c r="C1397" s="5">
        <v>42570</v>
      </c>
      <c r="D1397" s="10">
        <v>1135.55</v>
      </c>
      <c r="E1397" s="10">
        <f>VLOOKUP(C1397,데이터!$N:$P,2,0)</f>
        <v>53.239530000000002</v>
      </c>
      <c r="F1397" s="10">
        <f>VLOOKUP(C1397,데이터!$N:$P,3,0)</f>
        <v>194.27109999999999</v>
      </c>
      <c r="H1397" s="6">
        <f t="shared" si="251"/>
        <v>1.8392090778413099</v>
      </c>
      <c r="I1397" s="6">
        <f t="shared" si="246"/>
        <v>1.9047866968654077</v>
      </c>
      <c r="AM1397" s="1">
        <f t="shared" si="247"/>
        <v>42570</v>
      </c>
      <c r="AN1397" s="2">
        <f t="shared" si="248"/>
        <v>1135.55</v>
      </c>
      <c r="AO1397" s="2">
        <f t="shared" si="249"/>
        <v>53.239530000000002</v>
      </c>
      <c r="AP1397" s="2">
        <f t="shared" si="250"/>
        <v>194.27109999999999</v>
      </c>
      <c r="AR1397" s="40">
        <f t="shared" si="252"/>
        <v>-4.3622186162344256E-3</v>
      </c>
      <c r="AS1397" s="40">
        <f t="shared" si="253"/>
        <v>-1.0125059135692727E-3</v>
      </c>
      <c r="AU1397" s="42">
        <f t="shared" si="254"/>
        <v>1.1220575190396283E-5</v>
      </c>
    </row>
    <row r="1398" spans="2:47" x14ac:dyDescent="0.3">
      <c r="B1398" s="6">
        <f t="shared" si="245"/>
        <v>2016</v>
      </c>
      <c r="C1398" s="5">
        <v>42571</v>
      </c>
      <c r="D1398" s="10">
        <v>1140.45</v>
      </c>
      <c r="E1398" s="10">
        <f>VLOOKUP(C1398,데이터!$N:$P,2,0)</f>
        <v>53.846040000000009</v>
      </c>
      <c r="F1398" s="10">
        <f>VLOOKUP(C1398,데이터!$N:$P,3,0)</f>
        <v>195.0753</v>
      </c>
      <c r="H1398" s="6">
        <f t="shared" si="251"/>
        <v>1.8601615298596044</v>
      </c>
      <c r="I1398" s="6">
        <f t="shared" si="246"/>
        <v>1.9126717063270269</v>
      </c>
      <c r="AM1398" s="1">
        <f t="shared" si="247"/>
        <v>42571</v>
      </c>
      <c r="AN1398" s="2">
        <f t="shared" si="248"/>
        <v>1140.45</v>
      </c>
      <c r="AO1398" s="2">
        <f t="shared" si="249"/>
        <v>53.846040000000009</v>
      </c>
      <c r="AP1398" s="2">
        <f t="shared" si="250"/>
        <v>195.0753</v>
      </c>
      <c r="AR1398" s="40">
        <f t="shared" si="252"/>
        <v>1.1392099066239059E-2</v>
      </c>
      <c r="AS1398" s="40">
        <f t="shared" si="253"/>
        <v>4.1395760872307008E-3</v>
      </c>
      <c r="AU1398" s="42">
        <f t="shared" si="254"/>
        <v>5.2599089561044266E-5</v>
      </c>
    </row>
    <row r="1399" spans="2:47" x14ac:dyDescent="0.3">
      <c r="B1399" s="6">
        <f t="shared" si="245"/>
        <v>2016</v>
      </c>
      <c r="C1399" s="5">
        <v>42572</v>
      </c>
      <c r="D1399" s="10">
        <v>1136.1300000000001</v>
      </c>
      <c r="E1399" s="10">
        <f>VLOOKUP(C1399,데이터!$N:$P,2,0)</f>
        <v>53.65012999999999</v>
      </c>
      <c r="F1399" s="10">
        <f>VLOOKUP(C1399,데이터!$N:$P,3,0)</f>
        <v>194.33850000000001</v>
      </c>
      <c r="H1399" s="6">
        <f t="shared" si="251"/>
        <v>1.8533936367087835</v>
      </c>
      <c r="I1399" s="6">
        <f t="shared" si="246"/>
        <v>1.9054475394887764</v>
      </c>
      <c r="AM1399" s="1">
        <f t="shared" si="247"/>
        <v>42572</v>
      </c>
      <c r="AN1399" s="2">
        <f t="shared" si="248"/>
        <v>1136.1300000000001</v>
      </c>
      <c r="AO1399" s="2">
        <f t="shared" si="249"/>
        <v>53.65012999999999</v>
      </c>
      <c r="AP1399" s="2">
        <f t="shared" si="250"/>
        <v>194.33850000000001</v>
      </c>
      <c r="AR1399" s="40">
        <f t="shared" si="252"/>
        <v>-3.6383362639113015E-3</v>
      </c>
      <c r="AS1399" s="40">
        <f t="shared" si="253"/>
        <v>-3.7770030342129113E-3</v>
      </c>
      <c r="AU1399" s="42">
        <f t="shared" si="254"/>
        <v>1.9228473185879409E-8</v>
      </c>
    </row>
    <row r="1400" spans="2:47" x14ac:dyDescent="0.3">
      <c r="B1400" s="6">
        <f t="shared" si="245"/>
        <v>2016</v>
      </c>
      <c r="C1400" s="5">
        <v>42573</v>
      </c>
      <c r="D1400" s="10">
        <v>1134.45</v>
      </c>
      <c r="E1400" s="10">
        <f>VLOOKUP(C1400,데이터!$N:$P,2,0)</f>
        <v>53.908629999999995</v>
      </c>
      <c r="F1400" s="10">
        <f>VLOOKUP(C1400,데이터!$N:$P,3,0)</f>
        <v>195.21459999999999</v>
      </c>
      <c r="H1400" s="6">
        <f t="shared" si="251"/>
        <v>1.8623237596197484</v>
      </c>
      <c r="I1400" s="6">
        <f t="shared" si="246"/>
        <v>1.9140375131139</v>
      </c>
      <c r="AM1400" s="1">
        <f t="shared" si="247"/>
        <v>42573</v>
      </c>
      <c r="AN1400" s="2">
        <f t="shared" si="248"/>
        <v>1134.45</v>
      </c>
      <c r="AO1400" s="2">
        <f t="shared" si="249"/>
        <v>53.908629999999995</v>
      </c>
      <c r="AP1400" s="2">
        <f t="shared" si="250"/>
        <v>195.21459999999999</v>
      </c>
      <c r="AR1400" s="40">
        <f t="shared" si="252"/>
        <v>4.8182548672297543E-3</v>
      </c>
      <c r="AS1400" s="40">
        <f t="shared" si="253"/>
        <v>4.5081134206550466E-3</v>
      </c>
      <c r="AU1400" s="42">
        <f t="shared" si="254"/>
        <v>9.6187716883452243E-8</v>
      </c>
    </row>
    <row r="1401" spans="2:47" x14ac:dyDescent="0.3">
      <c r="B1401" s="6">
        <f t="shared" si="245"/>
        <v>2016</v>
      </c>
      <c r="C1401" s="5">
        <v>42576</v>
      </c>
      <c r="D1401" s="10">
        <v>1136.77</v>
      </c>
      <c r="E1401" s="10">
        <f>VLOOKUP(C1401,데이터!$N:$P,2,0)</f>
        <v>53.923169999999992</v>
      </c>
      <c r="F1401" s="10">
        <f>VLOOKUP(C1401,데이터!$N:$P,3,0)</f>
        <v>194.68440000000001</v>
      </c>
      <c r="H1401" s="6">
        <f t="shared" si="251"/>
        <v>1.8628260574422837</v>
      </c>
      <c r="I1401" s="6">
        <f t="shared" si="246"/>
        <v>1.9088390152072221</v>
      </c>
      <c r="AM1401" s="1">
        <f t="shared" si="247"/>
        <v>42576</v>
      </c>
      <c r="AN1401" s="2">
        <f t="shared" si="248"/>
        <v>1136.77</v>
      </c>
      <c r="AO1401" s="2">
        <f t="shared" si="249"/>
        <v>53.923169999999992</v>
      </c>
      <c r="AP1401" s="2">
        <f t="shared" si="250"/>
        <v>194.68440000000001</v>
      </c>
      <c r="AR1401" s="40">
        <f t="shared" si="252"/>
        <v>2.6971562809130489E-4</v>
      </c>
      <c r="AS1401" s="40">
        <f t="shared" si="253"/>
        <v>-2.7159853822408264E-3</v>
      </c>
      <c r="AU1401" s="42">
        <f t="shared" si="254"/>
        <v>8.9144105230983099E-6</v>
      </c>
    </row>
    <row r="1402" spans="2:47" x14ac:dyDescent="0.3">
      <c r="B1402" s="6">
        <f t="shared" si="245"/>
        <v>2016</v>
      </c>
      <c r="C1402" s="5">
        <v>42577</v>
      </c>
      <c r="D1402" s="10">
        <v>1134.95</v>
      </c>
      <c r="E1402" s="10">
        <f>VLOOKUP(C1402,데이터!$N:$P,2,0)</f>
        <v>54.535274999999999</v>
      </c>
      <c r="F1402" s="10">
        <f>VLOOKUP(C1402,데이터!$N:$P,3,0)</f>
        <v>194.77430000000001</v>
      </c>
      <c r="H1402" s="6">
        <f t="shared" si="251"/>
        <v>1.8839717939390572</v>
      </c>
      <c r="I1402" s="6">
        <f t="shared" si="246"/>
        <v>1.9097204655312701</v>
      </c>
      <c r="AM1402" s="1">
        <f t="shared" si="247"/>
        <v>42577</v>
      </c>
      <c r="AN1402" s="2">
        <f t="shared" si="248"/>
        <v>1134.95</v>
      </c>
      <c r="AO1402" s="2">
        <f t="shared" si="249"/>
        <v>54.535274999999999</v>
      </c>
      <c r="AP1402" s="2">
        <f t="shared" si="250"/>
        <v>194.77430000000001</v>
      </c>
      <c r="AR1402" s="40">
        <f t="shared" si="252"/>
        <v>1.1351428337762925E-2</v>
      </c>
      <c r="AS1402" s="40">
        <f t="shared" si="253"/>
        <v>4.6177300287020273E-4</v>
      </c>
      <c r="AU1402" s="42">
        <f t="shared" si="254"/>
        <v>1.1858459331275754E-4</v>
      </c>
    </row>
    <row r="1403" spans="2:47" x14ac:dyDescent="0.3">
      <c r="B1403" s="6">
        <f t="shared" si="245"/>
        <v>2016</v>
      </c>
      <c r="C1403" s="5">
        <v>42578</v>
      </c>
      <c r="D1403" s="10">
        <v>1134.18</v>
      </c>
      <c r="E1403" s="10">
        <f>VLOOKUP(C1403,데이터!$N:$P,2,0)</f>
        <v>54.483274999999992</v>
      </c>
      <c r="F1403" s="10">
        <f>VLOOKUP(C1403,데이터!$N:$P,3,0)</f>
        <v>194.5676</v>
      </c>
      <c r="H1403" s="6">
        <f t="shared" si="251"/>
        <v>1.8821754055778572</v>
      </c>
      <c r="I1403" s="6">
        <f t="shared" si="246"/>
        <v>1.9076938161210277</v>
      </c>
      <c r="AM1403" s="1">
        <f t="shared" si="247"/>
        <v>42578</v>
      </c>
      <c r="AN1403" s="2">
        <f t="shared" si="248"/>
        <v>1134.18</v>
      </c>
      <c r="AO1403" s="2">
        <f t="shared" si="249"/>
        <v>54.483274999999992</v>
      </c>
      <c r="AP1403" s="2">
        <f t="shared" si="250"/>
        <v>194.5676</v>
      </c>
      <c r="AR1403" s="40">
        <f t="shared" si="252"/>
        <v>-9.5351128237652905E-4</v>
      </c>
      <c r="AS1403" s="40">
        <f t="shared" si="253"/>
        <v>-1.0612283037342296E-3</v>
      </c>
      <c r="AU1403" s="42">
        <f t="shared" si="254"/>
        <v>1.1602956690175319E-8</v>
      </c>
    </row>
    <row r="1404" spans="2:47" x14ac:dyDescent="0.3">
      <c r="B1404" s="6">
        <f t="shared" si="245"/>
        <v>2016</v>
      </c>
      <c r="C1404" s="5">
        <v>42579</v>
      </c>
      <c r="D1404" s="10">
        <v>1124.45</v>
      </c>
      <c r="E1404" s="10">
        <f>VLOOKUP(C1404,데이터!$N:$P,2,0)</f>
        <v>54.590489999999996</v>
      </c>
      <c r="F1404" s="10">
        <f>VLOOKUP(C1404,데이터!$N:$P,3,0)</f>
        <v>194.79230000000001</v>
      </c>
      <c r="H1404" s="6">
        <f t="shared" si="251"/>
        <v>1.885879247465281</v>
      </c>
      <c r="I1404" s="6">
        <f t="shared" si="246"/>
        <v>1.9098969516918134</v>
      </c>
      <c r="AM1404" s="1">
        <f t="shared" si="247"/>
        <v>42579</v>
      </c>
      <c r="AN1404" s="2">
        <f t="shared" si="248"/>
        <v>1124.45</v>
      </c>
      <c r="AO1404" s="2">
        <f t="shared" si="249"/>
        <v>54.590489999999996</v>
      </c>
      <c r="AP1404" s="2">
        <f t="shared" si="250"/>
        <v>194.79230000000001</v>
      </c>
      <c r="AR1404" s="40">
        <f t="shared" si="252"/>
        <v>1.9678516021659487E-3</v>
      </c>
      <c r="AS1404" s="40">
        <f t="shared" si="253"/>
        <v>1.1548685392634983E-3</v>
      </c>
      <c r="AU1404" s="42">
        <f t="shared" si="254"/>
        <v>6.6094146056624961E-7</v>
      </c>
    </row>
    <row r="1405" spans="2:47" x14ac:dyDescent="0.3">
      <c r="B1405" s="6">
        <f t="shared" si="245"/>
        <v>2016</v>
      </c>
      <c r="C1405" s="5">
        <v>42580</v>
      </c>
      <c r="D1405" s="10">
        <v>1120.3800000000001</v>
      </c>
      <c r="E1405" s="10">
        <f>VLOOKUP(C1405,데이터!$N:$P,2,0)</f>
        <v>54.637585000000001</v>
      </c>
      <c r="F1405" s="10">
        <f>VLOOKUP(C1405,데이터!$N:$P,3,0)</f>
        <v>195.10679999999999</v>
      </c>
      <c r="H1405" s="6">
        <f t="shared" si="251"/>
        <v>1.8875061880397177</v>
      </c>
      <c r="I1405" s="6">
        <f t="shared" si="246"/>
        <v>1.9129805571079774</v>
      </c>
      <c r="AM1405" s="1">
        <f t="shared" si="247"/>
        <v>42580</v>
      </c>
      <c r="AN1405" s="2">
        <f t="shared" si="248"/>
        <v>1120.3800000000001</v>
      </c>
      <c r="AO1405" s="2">
        <f t="shared" si="249"/>
        <v>54.637585000000001</v>
      </c>
      <c r="AP1405" s="2">
        <f t="shared" si="250"/>
        <v>195.10679999999999</v>
      </c>
      <c r="AR1405" s="40">
        <f t="shared" si="252"/>
        <v>8.6269604834110503E-4</v>
      </c>
      <c r="AS1405" s="40">
        <f t="shared" si="253"/>
        <v>1.6145402051312985E-3</v>
      </c>
      <c r="AU1405" s="42">
        <f t="shared" si="254"/>
        <v>5.6526963609955695E-7</v>
      </c>
    </row>
    <row r="1406" spans="2:47" x14ac:dyDescent="0.3">
      <c r="B1406" s="6">
        <f t="shared" si="245"/>
        <v>2016</v>
      </c>
      <c r="C1406" s="5">
        <v>42583</v>
      </c>
      <c r="D1406" s="10">
        <v>1108.18</v>
      </c>
      <c r="E1406" s="10">
        <f>VLOOKUP(C1406,데이터!$N:$P,2,0)</f>
        <v>54.668475000000001</v>
      </c>
      <c r="F1406" s="10">
        <f>VLOOKUP(C1406,데이터!$N:$P,3,0)</f>
        <v>194.94499999999999</v>
      </c>
      <c r="H1406" s="6">
        <f t="shared" si="251"/>
        <v>1.8885733118181303</v>
      </c>
      <c r="I1406" s="6">
        <f t="shared" si="246"/>
        <v>1.9113941426204246</v>
      </c>
      <c r="AM1406" s="1">
        <f t="shared" si="247"/>
        <v>42583</v>
      </c>
      <c r="AN1406" s="2">
        <f t="shared" si="248"/>
        <v>1108.18</v>
      </c>
      <c r="AO1406" s="2">
        <f t="shared" si="249"/>
        <v>54.668475000000001</v>
      </c>
      <c r="AP1406" s="2">
        <f t="shared" si="250"/>
        <v>194.94499999999999</v>
      </c>
      <c r="AR1406" s="40">
        <f t="shared" si="252"/>
        <v>5.6536173771215559E-4</v>
      </c>
      <c r="AS1406" s="40">
        <f t="shared" si="253"/>
        <v>-8.2928939432147519E-4</v>
      </c>
      <c r="AU1406" s="42">
        <f t="shared" si="254"/>
        <v>1.945051780082688E-6</v>
      </c>
    </row>
    <row r="1407" spans="2:47" x14ac:dyDescent="0.3">
      <c r="B1407" s="6">
        <f t="shared" si="245"/>
        <v>2016</v>
      </c>
      <c r="C1407" s="5">
        <v>42584</v>
      </c>
      <c r="D1407" s="10">
        <v>1110.3499999999999</v>
      </c>
      <c r="E1407" s="10">
        <f>VLOOKUP(C1407,데이터!$N:$P,2,0)</f>
        <v>54.142890000000001</v>
      </c>
      <c r="F1407" s="10">
        <f>VLOOKUP(C1407,데이터!$N:$P,3,0)</f>
        <v>193.6952</v>
      </c>
      <c r="H1407" s="6">
        <f t="shared" si="251"/>
        <v>1.8704164891869535</v>
      </c>
      <c r="I1407" s="6">
        <f t="shared" si="246"/>
        <v>1.8991401202066824</v>
      </c>
      <c r="AM1407" s="1">
        <f t="shared" si="247"/>
        <v>42584</v>
      </c>
      <c r="AN1407" s="2">
        <f t="shared" si="248"/>
        <v>1110.3499999999999</v>
      </c>
      <c r="AO1407" s="2">
        <f t="shared" si="249"/>
        <v>54.142890000000001</v>
      </c>
      <c r="AP1407" s="2">
        <f t="shared" si="250"/>
        <v>193.6952</v>
      </c>
      <c r="AR1407" s="40">
        <f t="shared" si="252"/>
        <v>-9.6140417306317394E-3</v>
      </c>
      <c r="AS1407" s="40">
        <f t="shared" si="253"/>
        <v>-6.4110390110030391E-3</v>
      </c>
      <c r="AU1407" s="42">
        <f t="shared" si="254"/>
        <v>1.0259226421948851E-5</v>
      </c>
    </row>
    <row r="1408" spans="2:47" x14ac:dyDescent="0.3">
      <c r="B1408" s="6">
        <f t="shared" si="245"/>
        <v>2016</v>
      </c>
      <c r="C1408" s="5">
        <v>42585</v>
      </c>
      <c r="D1408" s="10">
        <v>1117.45</v>
      </c>
      <c r="E1408" s="10">
        <f>VLOOKUP(C1408,데이터!$N:$P,2,0)</f>
        <v>54.352664999999995</v>
      </c>
      <c r="F1408" s="10">
        <f>VLOOKUP(C1408,데이터!$N:$P,3,0)</f>
        <v>194.2621</v>
      </c>
      <c r="H1408" s="6">
        <f t="shared" si="251"/>
        <v>1.8776633616575436</v>
      </c>
      <c r="I1408" s="6">
        <f t="shared" si="246"/>
        <v>1.9046984537851355</v>
      </c>
      <c r="AM1408" s="1">
        <f t="shared" si="247"/>
        <v>42585</v>
      </c>
      <c r="AN1408" s="2">
        <f t="shared" si="248"/>
        <v>1117.45</v>
      </c>
      <c r="AO1408" s="2">
        <f t="shared" si="249"/>
        <v>54.352664999999995</v>
      </c>
      <c r="AP1408" s="2">
        <f t="shared" si="250"/>
        <v>194.2621</v>
      </c>
      <c r="AR1408" s="40">
        <f t="shared" si="252"/>
        <v>3.8744699442530006E-3</v>
      </c>
      <c r="AS1408" s="40">
        <f t="shared" si="253"/>
        <v>2.9267632858223092E-3</v>
      </c>
      <c r="AU1408" s="42">
        <f t="shared" si="254"/>
        <v>8.9814791043386729E-7</v>
      </c>
    </row>
    <row r="1409" spans="2:47" x14ac:dyDescent="0.3">
      <c r="B1409" s="6">
        <f t="shared" si="245"/>
        <v>2016</v>
      </c>
      <c r="C1409" s="5">
        <v>42586</v>
      </c>
      <c r="D1409" s="10">
        <v>1114.05</v>
      </c>
      <c r="E1409" s="10">
        <f>VLOOKUP(C1409,데이터!$N:$P,2,0)</f>
        <v>54.612560000000002</v>
      </c>
      <c r="F1409" s="10">
        <f>VLOOKUP(C1409,데이터!$N:$P,3,0)</f>
        <v>194.46850000000001</v>
      </c>
      <c r="H1409" s="6">
        <f t="shared" si="251"/>
        <v>1.8866416761408904</v>
      </c>
      <c r="I1409" s="6">
        <f t="shared" si="246"/>
        <v>1.9067221617593686</v>
      </c>
      <c r="AM1409" s="1">
        <f t="shared" si="247"/>
        <v>42586</v>
      </c>
      <c r="AN1409" s="2">
        <f t="shared" si="248"/>
        <v>1114.05</v>
      </c>
      <c r="AO1409" s="2">
        <f t="shared" si="249"/>
        <v>54.612560000000002</v>
      </c>
      <c r="AP1409" s="2">
        <f t="shared" si="250"/>
        <v>194.46850000000001</v>
      </c>
      <c r="AR1409" s="40">
        <f t="shared" si="252"/>
        <v>4.7816422616997478E-3</v>
      </c>
      <c r="AS1409" s="40">
        <f t="shared" si="253"/>
        <v>1.0624820796234502E-3</v>
      </c>
      <c r="AU1409" s="42">
        <f t="shared" si="254"/>
        <v>1.3832152459941799E-5</v>
      </c>
    </row>
    <row r="1410" spans="2:47" x14ac:dyDescent="0.3">
      <c r="B1410" s="6">
        <f t="shared" ref="B1410:B1473" si="255">YEAR(C1410)</f>
        <v>2016</v>
      </c>
      <c r="C1410" s="5">
        <v>42587</v>
      </c>
      <c r="D1410" s="10">
        <v>1110.72</v>
      </c>
      <c r="E1410" s="10">
        <f>VLOOKUP(C1410,데이터!$N:$P,2,0)</f>
        <v>55.193095000000007</v>
      </c>
      <c r="F1410" s="10">
        <f>VLOOKUP(C1410,데이터!$N:$P,3,0)</f>
        <v>196.05930000000001</v>
      </c>
      <c r="H1410" s="6">
        <f t="shared" si="251"/>
        <v>1.9066967976268354</v>
      </c>
      <c r="I1410" s="6">
        <f t="shared" si="246"/>
        <v>1.922319616436742</v>
      </c>
      <c r="AM1410" s="1">
        <f t="shared" si="247"/>
        <v>42587</v>
      </c>
      <c r="AN1410" s="2">
        <f t="shared" si="248"/>
        <v>1110.72</v>
      </c>
      <c r="AO1410" s="2">
        <f t="shared" si="249"/>
        <v>55.193095000000007</v>
      </c>
      <c r="AP1410" s="2">
        <f t="shared" si="250"/>
        <v>196.05930000000001</v>
      </c>
      <c r="AR1410" s="40">
        <f t="shared" si="252"/>
        <v>1.0630063853443339E-2</v>
      </c>
      <c r="AS1410" s="40">
        <f t="shared" si="253"/>
        <v>8.1802451296739687E-3</v>
      </c>
      <c r="AU1410" s="42">
        <f t="shared" si="254"/>
        <v>6.0016117793309865E-6</v>
      </c>
    </row>
    <row r="1411" spans="2:47" x14ac:dyDescent="0.3">
      <c r="B1411" s="6">
        <f t="shared" si="255"/>
        <v>2016</v>
      </c>
      <c r="C1411" s="5">
        <v>42590</v>
      </c>
      <c r="D1411" s="10">
        <v>1108.3</v>
      </c>
      <c r="E1411" s="10">
        <f>VLOOKUP(C1411,데이터!$N:$P,2,0)</f>
        <v>55.146799999999999</v>
      </c>
      <c r="F1411" s="10">
        <f>VLOOKUP(C1411,데이터!$N:$P,3,0)</f>
        <v>195.9425</v>
      </c>
      <c r="H1411" s="6">
        <f t="shared" si="251"/>
        <v>1.9050974937964169</v>
      </c>
      <c r="I1411" s="6">
        <f t="shared" ref="I1411:I1474" si="256">I1410*(F1411/F1410)</f>
        <v>1.9211744173505481</v>
      </c>
      <c r="AM1411" s="1">
        <f t="shared" ref="AM1411:AM1474" si="257">C1411</f>
        <v>42590</v>
      </c>
      <c r="AN1411" s="2">
        <f t="shared" ref="AN1411:AN1474" si="258">D1411</f>
        <v>1108.3</v>
      </c>
      <c r="AO1411" s="2">
        <f t="shared" ref="AO1411:AO1474" si="259">E1411</f>
        <v>55.146799999999999</v>
      </c>
      <c r="AP1411" s="2">
        <f t="shared" ref="AP1411:AP1474" si="260">F1411</f>
        <v>195.9425</v>
      </c>
      <c r="AR1411" s="40">
        <f t="shared" si="252"/>
        <v>-8.3878246001622969E-4</v>
      </c>
      <c r="AS1411" s="40">
        <f t="shared" si="253"/>
        <v>-5.9573812616897648E-4</v>
      </c>
      <c r="AU1411" s="42">
        <f t="shared" si="254"/>
        <v>5.9070548215255075E-8</v>
      </c>
    </row>
    <row r="1412" spans="2:47" x14ac:dyDescent="0.3">
      <c r="B1412" s="6">
        <f t="shared" si="255"/>
        <v>2016</v>
      </c>
      <c r="C1412" s="5">
        <v>42591</v>
      </c>
      <c r="D1412" s="10">
        <v>1106.25</v>
      </c>
      <c r="E1412" s="10">
        <f>VLOOKUP(C1412,데이터!$N:$P,2,0)</f>
        <v>55.326100000000004</v>
      </c>
      <c r="F1412" s="10">
        <f>VLOOKUP(C1412,데이터!$N:$P,3,0)</f>
        <v>196.05930000000001</v>
      </c>
      <c r="H1412" s="6">
        <f t="shared" ref="H1412:H1475" si="261">H1411*(E1412/E1411)</f>
        <v>1.9112915790495539</v>
      </c>
      <c r="I1412" s="6">
        <f t="shared" si="256"/>
        <v>1.922319616436742</v>
      </c>
      <c r="AM1412" s="1">
        <f t="shared" si="257"/>
        <v>42591</v>
      </c>
      <c r="AN1412" s="2">
        <f t="shared" si="258"/>
        <v>1106.25</v>
      </c>
      <c r="AO1412" s="2">
        <f t="shared" si="259"/>
        <v>55.326100000000004</v>
      </c>
      <c r="AP1412" s="2">
        <f t="shared" si="260"/>
        <v>196.05930000000001</v>
      </c>
      <c r="AR1412" s="40">
        <f t="shared" ref="AR1412:AR1475" si="262">AO1412/AO1411-1</f>
        <v>3.2513219262042536E-3</v>
      </c>
      <c r="AS1412" s="40">
        <f t="shared" ref="AS1412:AS1475" si="263">AP1412/AP1411-1</f>
        <v>5.960932416397835E-4</v>
      </c>
      <c r="AU1412" s="42">
        <f t="shared" ref="AU1412:AU1475" si="264">(AR1412-AS1412)^2</f>
        <v>7.0502393673339665E-6</v>
      </c>
    </row>
    <row r="1413" spans="2:47" x14ac:dyDescent="0.3">
      <c r="B1413" s="6">
        <f t="shared" si="255"/>
        <v>2016</v>
      </c>
      <c r="C1413" s="5">
        <v>42592</v>
      </c>
      <c r="D1413" s="10">
        <v>1094.3800000000001</v>
      </c>
      <c r="E1413" s="10">
        <f>VLOOKUP(C1413,데이터!$N:$P,2,0)</f>
        <v>55.09263</v>
      </c>
      <c r="F1413" s="10">
        <f>VLOOKUP(C1413,데이터!$N:$P,3,0)</f>
        <v>195.57409999999999</v>
      </c>
      <c r="H1413" s="6">
        <f t="shared" si="261"/>
        <v>1.9032261407670668</v>
      </c>
      <c r="I1413" s="6">
        <f t="shared" si="256"/>
        <v>1.9175623339314225</v>
      </c>
      <c r="AM1413" s="1">
        <f t="shared" si="257"/>
        <v>42592</v>
      </c>
      <c r="AN1413" s="2">
        <f t="shared" si="258"/>
        <v>1094.3800000000001</v>
      </c>
      <c r="AO1413" s="2">
        <f t="shared" si="259"/>
        <v>55.09263</v>
      </c>
      <c r="AP1413" s="2">
        <f t="shared" si="260"/>
        <v>195.57409999999999</v>
      </c>
      <c r="AR1413" s="40">
        <f t="shared" si="262"/>
        <v>-4.219888985487974E-3</v>
      </c>
      <c r="AS1413" s="40">
        <f t="shared" si="263"/>
        <v>-2.4747614624760494E-3</v>
      </c>
      <c r="AU1413" s="42">
        <f t="shared" si="264"/>
        <v>3.0454700715737351E-6</v>
      </c>
    </row>
    <row r="1414" spans="2:47" x14ac:dyDescent="0.3">
      <c r="B1414" s="6">
        <f t="shared" si="255"/>
        <v>2016</v>
      </c>
      <c r="C1414" s="5">
        <v>42593</v>
      </c>
      <c r="D1414" s="10">
        <v>1099.72</v>
      </c>
      <c r="E1414" s="10">
        <f>VLOOKUP(C1414,데이터!$N:$P,2,0)</f>
        <v>55.369329999999998</v>
      </c>
      <c r="F1414" s="10">
        <f>VLOOKUP(C1414,데이터!$N:$P,3,0)</f>
        <v>196.48169999999999</v>
      </c>
      <c r="H1414" s="6">
        <f t="shared" si="261"/>
        <v>1.912784999604451</v>
      </c>
      <c r="I1414" s="6">
        <f t="shared" si="256"/>
        <v>1.9264611583374978</v>
      </c>
      <c r="AM1414" s="1">
        <f t="shared" si="257"/>
        <v>42593</v>
      </c>
      <c r="AN1414" s="2">
        <f t="shared" si="258"/>
        <v>1099.72</v>
      </c>
      <c r="AO1414" s="2">
        <f t="shared" si="259"/>
        <v>55.369329999999998</v>
      </c>
      <c r="AP1414" s="2">
        <f t="shared" si="260"/>
        <v>196.48169999999999</v>
      </c>
      <c r="AR1414" s="40">
        <f t="shared" si="262"/>
        <v>5.0224503713109936E-3</v>
      </c>
      <c r="AS1414" s="40">
        <f t="shared" si="263"/>
        <v>4.6406962885168213E-3</v>
      </c>
      <c r="AU1414" s="42">
        <f t="shared" si="264"/>
        <v>1.4573617973001978E-7</v>
      </c>
    </row>
    <row r="1415" spans="2:47" x14ac:dyDescent="0.3">
      <c r="B1415" s="6">
        <f t="shared" si="255"/>
        <v>2016</v>
      </c>
      <c r="C1415" s="5">
        <v>42594</v>
      </c>
      <c r="D1415" s="10">
        <v>1103.2</v>
      </c>
      <c r="E1415" s="10">
        <f>VLOOKUP(C1415,데이터!$N:$P,2,0)</f>
        <v>55.398769999999999</v>
      </c>
      <c r="F1415" s="10">
        <f>VLOOKUP(C1415,데이터!$N:$P,3,0)</f>
        <v>196.3109</v>
      </c>
      <c r="H1415" s="6">
        <f t="shared" si="261"/>
        <v>1.9138020317843305</v>
      </c>
      <c r="I1415" s="6">
        <f t="shared" si="256"/>
        <v>1.9247865007696734</v>
      </c>
      <c r="AM1415" s="1">
        <f t="shared" si="257"/>
        <v>42594</v>
      </c>
      <c r="AN1415" s="2">
        <f t="shared" si="258"/>
        <v>1103.2</v>
      </c>
      <c r="AO1415" s="2">
        <f t="shared" si="259"/>
        <v>55.398769999999999</v>
      </c>
      <c r="AP1415" s="2">
        <f t="shared" si="260"/>
        <v>196.3109</v>
      </c>
      <c r="AR1415" s="40">
        <f t="shared" si="262"/>
        <v>5.3170229800514335E-4</v>
      </c>
      <c r="AS1415" s="40">
        <f t="shared" si="263"/>
        <v>-8.6929215290776352E-4</v>
      </c>
      <c r="AU1415" s="42">
        <f t="shared" si="264"/>
        <v>1.9627854514887574E-6</v>
      </c>
    </row>
    <row r="1416" spans="2:47" x14ac:dyDescent="0.3">
      <c r="B1416" s="6">
        <f t="shared" si="255"/>
        <v>2016</v>
      </c>
      <c r="C1416" s="5">
        <v>42597</v>
      </c>
      <c r="D1416" s="10">
        <v>1103.2</v>
      </c>
      <c r="E1416" s="10">
        <f>VLOOKUP(C1416,데이터!$N:$P,2,0)</f>
        <v>55.727034999999994</v>
      </c>
      <c r="F1416" s="10">
        <f>VLOOKUP(C1416,데이터!$N:$P,3,0)</f>
        <v>196.87700000000001</v>
      </c>
      <c r="H1416" s="6">
        <f t="shared" si="261"/>
        <v>1.9251422515033543</v>
      </c>
      <c r="I1416" s="6">
        <f t="shared" si="256"/>
        <v>1.9303369905187688</v>
      </c>
      <c r="AM1416" s="1">
        <f t="shared" si="257"/>
        <v>42597</v>
      </c>
      <c r="AN1416" s="2">
        <f t="shared" si="258"/>
        <v>1103.2</v>
      </c>
      <c r="AO1416" s="2">
        <f t="shared" si="259"/>
        <v>55.727034999999994</v>
      </c>
      <c r="AP1416" s="2">
        <f t="shared" si="260"/>
        <v>196.87700000000001</v>
      </c>
      <c r="AR1416" s="40">
        <f t="shared" si="262"/>
        <v>5.925492569600177E-3</v>
      </c>
      <c r="AS1416" s="40">
        <f t="shared" si="263"/>
        <v>2.883691124639487E-3</v>
      </c>
      <c r="AU1416" s="42">
        <f t="shared" si="264"/>
        <v>9.2525560305649414E-6</v>
      </c>
    </row>
    <row r="1417" spans="2:47" x14ac:dyDescent="0.3">
      <c r="B1417" s="6">
        <f t="shared" si="255"/>
        <v>2016</v>
      </c>
      <c r="C1417" s="5">
        <v>42598</v>
      </c>
      <c r="D1417" s="10">
        <v>1092.3499999999999</v>
      </c>
      <c r="E1417" s="10">
        <f>VLOOKUP(C1417,데이터!$N:$P,2,0)</f>
        <v>55.362470000000002</v>
      </c>
      <c r="F1417" s="10">
        <f>VLOOKUP(C1417,데이터!$N:$P,3,0)</f>
        <v>195.86160000000001</v>
      </c>
      <c r="H1417" s="6">
        <f t="shared" si="261"/>
        <v>1.9125480145244929</v>
      </c>
      <c r="I1417" s="6">
        <f t="shared" si="256"/>
        <v>1.9203812101067719</v>
      </c>
      <c r="AM1417" s="1">
        <f t="shared" si="257"/>
        <v>42598</v>
      </c>
      <c r="AN1417" s="2">
        <f t="shared" si="258"/>
        <v>1092.3499999999999</v>
      </c>
      <c r="AO1417" s="2">
        <f t="shared" si="259"/>
        <v>55.362470000000002</v>
      </c>
      <c r="AP1417" s="2">
        <f t="shared" si="260"/>
        <v>195.86160000000001</v>
      </c>
      <c r="AR1417" s="40">
        <f t="shared" si="262"/>
        <v>-6.5419773364937539E-3</v>
      </c>
      <c r="AS1417" s="40">
        <f t="shared" si="263"/>
        <v>-5.1575349075818622E-3</v>
      </c>
      <c r="AU1417" s="42">
        <f t="shared" si="264"/>
        <v>1.9166808389714582E-6</v>
      </c>
    </row>
    <row r="1418" spans="2:47" x14ac:dyDescent="0.3">
      <c r="B1418" s="6">
        <f t="shared" si="255"/>
        <v>2016</v>
      </c>
      <c r="C1418" s="5">
        <v>42599</v>
      </c>
      <c r="D1418" s="10">
        <v>1108.8499999999999</v>
      </c>
      <c r="E1418" s="10">
        <f>VLOOKUP(C1418,데이터!$N:$P,2,0)</f>
        <v>55.347784999999995</v>
      </c>
      <c r="F1418" s="10">
        <f>VLOOKUP(C1418,데이터!$N:$P,3,0)</f>
        <v>196.23</v>
      </c>
      <c r="H1418" s="6">
        <f t="shared" si="261"/>
        <v>1.9120407075421038</v>
      </c>
      <c r="I1418" s="6">
        <f t="shared" si="256"/>
        <v>1.9239932935258968</v>
      </c>
      <c r="AM1418" s="1">
        <f t="shared" si="257"/>
        <v>42599</v>
      </c>
      <c r="AN1418" s="2">
        <f t="shared" si="258"/>
        <v>1108.8499999999999</v>
      </c>
      <c r="AO1418" s="2">
        <f t="shared" si="259"/>
        <v>55.347784999999995</v>
      </c>
      <c r="AP1418" s="2">
        <f t="shared" si="260"/>
        <v>196.23</v>
      </c>
      <c r="AR1418" s="40">
        <f t="shared" si="262"/>
        <v>-2.6525189356629841E-4</v>
      </c>
      <c r="AS1418" s="40">
        <f t="shared" si="263"/>
        <v>1.8809199965688084E-3</v>
      </c>
      <c r="AU1418" s="42">
        <f t="shared" si="264"/>
        <v>4.606053782006097E-6</v>
      </c>
    </row>
    <row r="1419" spans="2:47" x14ac:dyDescent="0.3">
      <c r="B1419" s="6">
        <f t="shared" si="255"/>
        <v>2016</v>
      </c>
      <c r="C1419" s="5">
        <v>42600</v>
      </c>
      <c r="D1419" s="10">
        <v>1107.2</v>
      </c>
      <c r="E1419" s="10">
        <f>VLOOKUP(C1419,데이터!$N:$P,2,0)</f>
        <v>55.537874999999993</v>
      </c>
      <c r="F1419" s="10">
        <f>VLOOKUP(C1419,데이터!$N:$P,3,0)</f>
        <v>196.6704</v>
      </c>
      <c r="H1419" s="6">
        <f t="shared" si="261"/>
        <v>1.9186075433801895</v>
      </c>
      <c r="I1419" s="6">
        <f t="shared" si="256"/>
        <v>1.9283113215871965</v>
      </c>
      <c r="AM1419" s="1">
        <f t="shared" si="257"/>
        <v>42600</v>
      </c>
      <c r="AN1419" s="2">
        <f t="shared" si="258"/>
        <v>1107.2</v>
      </c>
      <c r="AO1419" s="2">
        <f t="shared" si="259"/>
        <v>55.537874999999993</v>
      </c>
      <c r="AP1419" s="2">
        <f t="shared" si="260"/>
        <v>196.6704</v>
      </c>
      <c r="AR1419" s="40">
        <f t="shared" si="262"/>
        <v>3.4344644505646116E-3</v>
      </c>
      <c r="AS1419" s="40">
        <f t="shared" si="263"/>
        <v>2.2443051521174873E-3</v>
      </c>
      <c r="AU1419" s="42">
        <f t="shared" si="264"/>
        <v>1.4164791556801511E-6</v>
      </c>
    </row>
    <row r="1420" spans="2:47" x14ac:dyDescent="0.3">
      <c r="B1420" s="6">
        <f t="shared" si="255"/>
        <v>2016</v>
      </c>
      <c r="C1420" s="5">
        <v>42601</v>
      </c>
      <c r="D1420" s="10">
        <v>1117.55</v>
      </c>
      <c r="E1420" s="10">
        <f>VLOOKUP(C1420,데이터!$N:$P,2,0)</f>
        <v>55.616869999999999</v>
      </c>
      <c r="F1420" s="10">
        <f>VLOOKUP(C1420,데이터!$N:$P,3,0)</f>
        <v>196.3828</v>
      </c>
      <c r="H1420" s="6">
        <f t="shared" si="261"/>
        <v>1.921336499122362</v>
      </c>
      <c r="I1420" s="6">
        <f t="shared" si="256"/>
        <v>1.925491464933178</v>
      </c>
      <c r="AM1420" s="1">
        <f t="shared" si="257"/>
        <v>42601</v>
      </c>
      <c r="AN1420" s="2">
        <f t="shared" si="258"/>
        <v>1117.55</v>
      </c>
      <c r="AO1420" s="2">
        <f t="shared" si="259"/>
        <v>55.616869999999999</v>
      </c>
      <c r="AP1420" s="2">
        <f t="shared" si="260"/>
        <v>196.3828</v>
      </c>
      <c r="AR1420" s="40">
        <f t="shared" si="262"/>
        <v>1.4223626669187528E-3</v>
      </c>
      <c r="AS1420" s="40">
        <f t="shared" si="263"/>
        <v>-1.4623451215841632E-3</v>
      </c>
      <c r="AU1420" s="42">
        <f t="shared" si="264"/>
        <v>8.3215390250493849E-6</v>
      </c>
    </row>
    <row r="1421" spans="2:47" x14ac:dyDescent="0.3">
      <c r="B1421" s="6">
        <f t="shared" si="255"/>
        <v>2016</v>
      </c>
      <c r="C1421" s="5">
        <v>42604</v>
      </c>
      <c r="D1421" s="10">
        <v>1126.25</v>
      </c>
      <c r="E1421" s="10">
        <f>VLOOKUP(C1421,데이터!$N:$P,2,0)</f>
        <v>55.579354999999993</v>
      </c>
      <c r="F1421" s="10">
        <f>VLOOKUP(C1421,데이터!$N:$P,3,0)</f>
        <v>196.37379999999999</v>
      </c>
      <c r="H1421" s="6">
        <f t="shared" si="261"/>
        <v>1.920040508557546</v>
      </c>
      <c r="I1421" s="6">
        <f t="shared" si="256"/>
        <v>1.925403221852906</v>
      </c>
      <c r="AM1421" s="1">
        <f t="shared" si="257"/>
        <v>42604</v>
      </c>
      <c r="AN1421" s="2">
        <f t="shared" si="258"/>
        <v>1126.25</v>
      </c>
      <c r="AO1421" s="2">
        <f t="shared" si="259"/>
        <v>55.579354999999993</v>
      </c>
      <c r="AP1421" s="2">
        <f t="shared" si="260"/>
        <v>196.37379999999999</v>
      </c>
      <c r="AR1421" s="40">
        <f t="shared" si="262"/>
        <v>-6.7452555312819129E-4</v>
      </c>
      <c r="AS1421" s="40">
        <f t="shared" si="263"/>
        <v>-4.5828860776087055E-5</v>
      </c>
      <c r="AU1421" s="42">
        <f t="shared" si="264"/>
        <v>3.9525953097447641E-7</v>
      </c>
    </row>
    <row r="1422" spans="2:47" x14ac:dyDescent="0.3">
      <c r="B1422" s="6">
        <f t="shared" si="255"/>
        <v>2016</v>
      </c>
      <c r="C1422" s="5">
        <v>42605</v>
      </c>
      <c r="D1422" s="10">
        <v>1115.8800000000001</v>
      </c>
      <c r="E1422" s="10">
        <f>VLOOKUP(C1422,데이터!$N:$P,2,0)</f>
        <v>55.79945</v>
      </c>
      <c r="F1422" s="10">
        <f>VLOOKUP(C1422,데이터!$N:$P,3,0)</f>
        <v>196.76920000000001</v>
      </c>
      <c r="H1422" s="6">
        <f t="shared" si="261"/>
        <v>1.9276438950259747</v>
      </c>
      <c r="I1422" s="6">
        <f t="shared" si="256"/>
        <v>1.9292800345128469</v>
      </c>
      <c r="AM1422" s="1">
        <f t="shared" si="257"/>
        <v>42605</v>
      </c>
      <c r="AN1422" s="2">
        <f t="shared" si="258"/>
        <v>1115.8800000000001</v>
      </c>
      <c r="AO1422" s="2">
        <f t="shared" si="259"/>
        <v>55.79945</v>
      </c>
      <c r="AP1422" s="2">
        <f t="shared" si="260"/>
        <v>196.76920000000001</v>
      </c>
      <c r="AR1422" s="40">
        <f t="shared" si="262"/>
        <v>3.9600135697870353E-3</v>
      </c>
      <c r="AS1422" s="40">
        <f t="shared" si="263"/>
        <v>2.0135068934858946E-3</v>
      </c>
      <c r="AU1422" s="42">
        <f t="shared" si="264"/>
        <v>3.7888882408849139E-6</v>
      </c>
    </row>
    <row r="1423" spans="2:47" x14ac:dyDescent="0.3">
      <c r="B1423" s="6">
        <f t="shared" si="255"/>
        <v>2016</v>
      </c>
      <c r="C1423" s="5">
        <v>42606</v>
      </c>
      <c r="D1423" s="10">
        <v>1122</v>
      </c>
      <c r="E1423" s="10">
        <f>VLOOKUP(C1423,데이터!$N:$P,2,0)</f>
        <v>55.375969999999995</v>
      </c>
      <c r="F1423" s="10">
        <f>VLOOKUP(C1423,데이터!$N:$P,3,0)</f>
        <v>195.7628</v>
      </c>
      <c r="H1423" s="6">
        <f t="shared" si="261"/>
        <v>1.9130143845798033</v>
      </c>
      <c r="I1423" s="6">
        <f t="shared" si="256"/>
        <v>1.9194124971811213</v>
      </c>
      <c r="AM1423" s="1">
        <f t="shared" si="257"/>
        <v>42606</v>
      </c>
      <c r="AN1423" s="2">
        <f t="shared" si="258"/>
        <v>1122</v>
      </c>
      <c r="AO1423" s="2">
        <f t="shared" si="259"/>
        <v>55.375969999999995</v>
      </c>
      <c r="AP1423" s="2">
        <f t="shared" si="260"/>
        <v>195.7628</v>
      </c>
      <c r="AR1423" s="40">
        <f t="shared" si="262"/>
        <v>-7.5893221169743841E-3</v>
      </c>
      <c r="AS1423" s="40">
        <f t="shared" si="263"/>
        <v>-5.1146215972825981E-3</v>
      </c>
      <c r="AU1423" s="42">
        <f t="shared" si="264"/>
        <v>6.1241426621627958E-6</v>
      </c>
    </row>
    <row r="1424" spans="2:47" x14ac:dyDescent="0.3">
      <c r="B1424" s="6">
        <f t="shared" si="255"/>
        <v>2016</v>
      </c>
      <c r="C1424" s="5">
        <v>42607</v>
      </c>
      <c r="D1424" s="10">
        <v>1115.8499999999999</v>
      </c>
      <c r="E1424" s="10">
        <f>VLOOKUP(C1424,데이터!$N:$P,2,0)</f>
        <v>55.454360000000001</v>
      </c>
      <c r="F1424" s="10">
        <f>VLOOKUP(C1424,데이터!$N:$P,3,0)</f>
        <v>195.62799999999999</v>
      </c>
      <c r="H1424" s="6">
        <f t="shared" si="261"/>
        <v>1.915722440034312</v>
      </c>
      <c r="I1424" s="6">
        <f t="shared" si="256"/>
        <v>1.9180908119343836</v>
      </c>
      <c r="AM1424" s="1">
        <f t="shared" si="257"/>
        <v>42607</v>
      </c>
      <c r="AN1424" s="2">
        <f t="shared" si="258"/>
        <v>1115.8499999999999</v>
      </c>
      <c r="AO1424" s="2">
        <f t="shared" si="259"/>
        <v>55.454360000000001</v>
      </c>
      <c r="AP1424" s="2">
        <f t="shared" si="260"/>
        <v>195.62799999999999</v>
      </c>
      <c r="AR1424" s="40">
        <f t="shared" si="262"/>
        <v>1.4155959705988153E-3</v>
      </c>
      <c r="AS1424" s="40">
        <f t="shared" si="263"/>
        <v>-6.8858843457497709E-4</v>
      </c>
      <c r="AU1424" s="42">
        <f t="shared" si="264"/>
        <v>4.427592010976586E-6</v>
      </c>
    </row>
    <row r="1425" spans="2:47" x14ac:dyDescent="0.3">
      <c r="B1425" s="6">
        <f t="shared" si="255"/>
        <v>2016</v>
      </c>
      <c r="C1425" s="5">
        <v>42608</v>
      </c>
      <c r="D1425" s="10">
        <v>1113.7</v>
      </c>
      <c r="E1425" s="10">
        <f>VLOOKUP(C1425,데이터!$N:$P,2,0)</f>
        <v>55.583895000000005</v>
      </c>
      <c r="F1425" s="10">
        <f>VLOOKUP(C1425,데이터!$N:$P,3,0)</f>
        <v>195.2595</v>
      </c>
      <c r="H1425" s="6">
        <f t="shared" si="261"/>
        <v>1.9201973470798508</v>
      </c>
      <c r="I1425" s="6">
        <f t="shared" si="256"/>
        <v>1.9144777480365889</v>
      </c>
      <c r="AM1425" s="1">
        <f t="shared" si="257"/>
        <v>42608</v>
      </c>
      <c r="AN1425" s="2">
        <f t="shared" si="258"/>
        <v>1113.7</v>
      </c>
      <c r="AO1425" s="2">
        <f t="shared" si="259"/>
        <v>55.583895000000005</v>
      </c>
      <c r="AP1425" s="2">
        <f t="shared" si="260"/>
        <v>195.2595</v>
      </c>
      <c r="AR1425" s="40">
        <f t="shared" si="262"/>
        <v>2.3358848609920102E-3</v>
      </c>
      <c r="AS1425" s="40">
        <f t="shared" si="263"/>
        <v>-1.8836771832252408E-3</v>
      </c>
      <c r="AU1425" s="42">
        <f t="shared" si="264"/>
        <v>1.7804703844998866E-5</v>
      </c>
    </row>
    <row r="1426" spans="2:47" x14ac:dyDescent="0.3">
      <c r="B1426" s="6">
        <f t="shared" si="255"/>
        <v>2016</v>
      </c>
      <c r="C1426" s="5">
        <v>42611</v>
      </c>
      <c r="D1426" s="10">
        <v>1124.95</v>
      </c>
      <c r="E1426" s="10">
        <f>VLOOKUP(C1426,데이터!$N:$P,2,0)</f>
        <v>55.771034999999998</v>
      </c>
      <c r="F1426" s="10">
        <f>VLOOKUP(C1426,데이터!$N:$P,3,0)</f>
        <v>196.2218</v>
      </c>
      <c r="H1426" s="6">
        <f t="shared" si="261"/>
        <v>1.9266622724243683</v>
      </c>
      <c r="I1426" s="6">
        <f t="shared" si="256"/>
        <v>1.9239128942749824</v>
      </c>
      <c r="AM1426" s="1">
        <f t="shared" si="257"/>
        <v>42611</v>
      </c>
      <c r="AN1426" s="2">
        <f t="shared" si="258"/>
        <v>1124.95</v>
      </c>
      <c r="AO1426" s="2">
        <f t="shared" si="259"/>
        <v>55.771034999999998</v>
      </c>
      <c r="AP1426" s="2">
        <f t="shared" si="260"/>
        <v>196.2218</v>
      </c>
      <c r="AR1426" s="40">
        <f t="shared" si="262"/>
        <v>3.3668025603457163E-3</v>
      </c>
      <c r="AS1426" s="40">
        <f t="shared" si="263"/>
        <v>4.9283133471098584E-3</v>
      </c>
      <c r="AU1426" s="42">
        <f t="shared" si="264"/>
        <v>2.4383159371807697E-6</v>
      </c>
    </row>
    <row r="1427" spans="2:47" x14ac:dyDescent="0.3">
      <c r="B1427" s="6">
        <f t="shared" si="255"/>
        <v>2016</v>
      </c>
      <c r="C1427" s="5">
        <v>42612</v>
      </c>
      <c r="D1427" s="10">
        <v>1119.8800000000001</v>
      </c>
      <c r="E1427" s="10">
        <f>VLOOKUP(C1427,데이터!$N:$P,2,0)</f>
        <v>55.707654999999988</v>
      </c>
      <c r="F1427" s="10">
        <f>VLOOKUP(C1427,데이터!$N:$P,3,0)</f>
        <v>195.89760000000001</v>
      </c>
      <c r="H1427" s="6">
        <f t="shared" si="261"/>
        <v>1.9244727513795055</v>
      </c>
      <c r="I1427" s="6">
        <f t="shared" si="256"/>
        <v>1.9207341824278588</v>
      </c>
      <c r="AM1427" s="1">
        <f t="shared" si="257"/>
        <v>42612</v>
      </c>
      <c r="AN1427" s="2">
        <f t="shared" si="258"/>
        <v>1119.8800000000001</v>
      </c>
      <c r="AO1427" s="2">
        <f t="shared" si="259"/>
        <v>55.707654999999988</v>
      </c>
      <c r="AP1427" s="2">
        <f t="shared" si="260"/>
        <v>195.89760000000001</v>
      </c>
      <c r="AR1427" s="40">
        <f t="shared" si="262"/>
        <v>-1.1364321999763893E-3</v>
      </c>
      <c r="AS1427" s="40">
        <f t="shared" si="263"/>
        <v>-1.6522119356767728E-3</v>
      </c>
      <c r="AU1427" s="42">
        <f t="shared" si="264"/>
        <v>2.6602873575915743E-7</v>
      </c>
    </row>
    <row r="1428" spans="2:47" x14ac:dyDescent="0.3">
      <c r="B1428" s="6">
        <f t="shared" si="255"/>
        <v>2016</v>
      </c>
      <c r="C1428" s="5">
        <v>42613</v>
      </c>
      <c r="D1428" s="10">
        <v>1114.8</v>
      </c>
      <c r="E1428" s="10">
        <f>VLOOKUP(C1428,데이터!$N:$P,2,0)</f>
        <v>55.618254999999998</v>
      </c>
      <c r="F1428" s="10">
        <f>VLOOKUP(C1428,데이터!$N:$P,3,0)</f>
        <v>195.34039999999999</v>
      </c>
      <c r="H1428" s="6">
        <f t="shared" si="261"/>
        <v>1.9213843452354431</v>
      </c>
      <c r="I1428" s="6">
        <f t="shared" si="256"/>
        <v>1.9152709552803651</v>
      </c>
      <c r="AM1428" s="1">
        <f t="shared" si="257"/>
        <v>42613</v>
      </c>
      <c r="AN1428" s="2">
        <f t="shared" si="258"/>
        <v>1114.8</v>
      </c>
      <c r="AO1428" s="2">
        <f t="shared" si="259"/>
        <v>55.618254999999998</v>
      </c>
      <c r="AP1428" s="2">
        <f t="shared" si="260"/>
        <v>195.34039999999999</v>
      </c>
      <c r="AR1428" s="40">
        <f t="shared" si="262"/>
        <v>-1.6048063771485488E-3</v>
      </c>
      <c r="AS1428" s="40">
        <f t="shared" si="263"/>
        <v>-2.8443431670425179E-3</v>
      </c>
      <c r="AU1428" s="42">
        <f t="shared" si="264"/>
        <v>1.5364514535006456E-6</v>
      </c>
    </row>
    <row r="1429" spans="2:47" x14ac:dyDescent="0.3">
      <c r="B1429" s="6">
        <f t="shared" si="255"/>
        <v>2016</v>
      </c>
      <c r="C1429" s="5">
        <v>42614</v>
      </c>
      <c r="D1429" s="10">
        <v>1122</v>
      </c>
      <c r="E1429" s="10">
        <f>VLOOKUP(C1429,데이터!$N:$P,2,0)</f>
        <v>55.724240000000002</v>
      </c>
      <c r="F1429" s="10">
        <f>VLOOKUP(C1429,데이터!$N:$P,3,0)</f>
        <v>195.3494</v>
      </c>
      <c r="H1429" s="6">
        <f t="shared" si="261"/>
        <v>1.9250456956289388</v>
      </c>
      <c r="I1429" s="6">
        <f t="shared" si="256"/>
        <v>1.9153591983606371</v>
      </c>
      <c r="AM1429" s="1">
        <f t="shared" si="257"/>
        <v>42614</v>
      </c>
      <c r="AN1429" s="2">
        <f t="shared" si="258"/>
        <v>1122</v>
      </c>
      <c r="AO1429" s="2">
        <f t="shared" si="259"/>
        <v>55.724240000000002</v>
      </c>
      <c r="AP1429" s="2">
        <f t="shared" si="260"/>
        <v>195.3494</v>
      </c>
      <c r="AR1429" s="40">
        <f t="shared" si="262"/>
        <v>1.905579382165179E-3</v>
      </c>
      <c r="AS1429" s="40">
        <f t="shared" si="263"/>
        <v>4.6073418504377628E-5</v>
      </c>
      <c r="AU1429" s="42">
        <f t="shared" si="264"/>
        <v>3.4577624288900853E-6</v>
      </c>
    </row>
    <row r="1430" spans="2:47" x14ac:dyDescent="0.3">
      <c r="B1430" s="6">
        <f t="shared" si="255"/>
        <v>2016</v>
      </c>
      <c r="C1430" s="5">
        <v>42615</v>
      </c>
      <c r="D1430" s="10">
        <v>1117.1500000000001</v>
      </c>
      <c r="E1430" s="10">
        <f>VLOOKUP(C1430,데이터!$N:$P,2,0)</f>
        <v>55.886429999999997</v>
      </c>
      <c r="F1430" s="10">
        <f>VLOOKUP(C1430,데이터!$N:$P,3,0)</f>
        <v>196.23</v>
      </c>
      <c r="H1430" s="6">
        <f t="shared" si="261"/>
        <v>1.9306487000193808</v>
      </c>
      <c r="I1430" s="6">
        <f t="shared" si="256"/>
        <v>1.9239932935258965</v>
      </c>
      <c r="AM1430" s="1">
        <f t="shared" si="257"/>
        <v>42615</v>
      </c>
      <c r="AN1430" s="2">
        <f t="shared" si="258"/>
        <v>1117.1500000000001</v>
      </c>
      <c r="AO1430" s="2">
        <f t="shared" si="259"/>
        <v>55.886429999999997</v>
      </c>
      <c r="AP1430" s="2">
        <f t="shared" si="260"/>
        <v>196.23</v>
      </c>
      <c r="AR1430" s="40">
        <f t="shared" si="262"/>
        <v>2.9105825400219665E-3</v>
      </c>
      <c r="AS1430" s="40">
        <f t="shared" si="263"/>
        <v>4.5078203465174216E-3</v>
      </c>
      <c r="AU1430" s="42">
        <f t="shared" si="264"/>
        <v>2.5511686104984129E-6</v>
      </c>
    </row>
    <row r="1431" spans="2:47" x14ac:dyDescent="0.3">
      <c r="B1431" s="6">
        <f t="shared" si="255"/>
        <v>2016</v>
      </c>
      <c r="C1431" s="5">
        <v>42619</v>
      </c>
      <c r="D1431" s="10">
        <v>1105.25</v>
      </c>
      <c r="E1431" s="10">
        <f>VLOOKUP(C1431,데이터!$N:$P,2,0)</f>
        <v>56.096324999999993</v>
      </c>
      <c r="F1431" s="10">
        <f>VLOOKUP(C1431,데이터!$N:$P,3,0)</f>
        <v>196.82390000000001</v>
      </c>
      <c r="H1431" s="6">
        <f t="shared" si="261"/>
        <v>1.9378997180015738</v>
      </c>
      <c r="I1431" s="6">
        <f t="shared" si="256"/>
        <v>1.9298163563451649</v>
      </c>
      <c r="AM1431" s="1">
        <f t="shared" si="257"/>
        <v>42619</v>
      </c>
      <c r="AN1431" s="2">
        <f t="shared" si="258"/>
        <v>1105.25</v>
      </c>
      <c r="AO1431" s="2">
        <f t="shared" si="259"/>
        <v>56.096324999999993</v>
      </c>
      <c r="AP1431" s="2">
        <f t="shared" si="260"/>
        <v>196.82390000000001</v>
      </c>
      <c r="AR1431" s="40">
        <f t="shared" si="262"/>
        <v>3.7557417784603864E-3</v>
      </c>
      <c r="AS1431" s="40">
        <f t="shared" si="263"/>
        <v>3.0265504764817042E-3</v>
      </c>
      <c r="AU1431" s="42">
        <f t="shared" si="264"/>
        <v>5.3171995488136573E-7</v>
      </c>
    </row>
    <row r="1432" spans="2:47" x14ac:dyDescent="0.3">
      <c r="B1432" s="6">
        <f t="shared" si="255"/>
        <v>2016</v>
      </c>
      <c r="C1432" s="5">
        <v>42620</v>
      </c>
      <c r="D1432" s="10">
        <v>1091.3800000000001</v>
      </c>
      <c r="E1432" s="10">
        <f>VLOOKUP(C1432,데이터!$N:$P,2,0)</f>
        <v>56.049329999999998</v>
      </c>
      <c r="F1432" s="10">
        <f>VLOOKUP(C1432,데이터!$N:$P,3,0)</f>
        <v>196.80520000000001</v>
      </c>
      <c r="H1432" s="6">
        <f t="shared" si="261"/>
        <v>1.9362762320201397</v>
      </c>
      <c r="I1432" s="6">
        <f t="shared" si="256"/>
        <v>1.9296330068339336</v>
      </c>
      <c r="AM1432" s="1">
        <f t="shared" si="257"/>
        <v>42620</v>
      </c>
      <c r="AN1432" s="2">
        <f t="shared" si="258"/>
        <v>1091.3800000000001</v>
      </c>
      <c r="AO1432" s="2">
        <f t="shared" si="259"/>
        <v>56.049329999999998</v>
      </c>
      <c r="AP1432" s="2">
        <f t="shared" si="260"/>
        <v>196.80520000000001</v>
      </c>
      <c r="AR1432" s="40">
        <f t="shared" si="262"/>
        <v>-8.3775541445885171E-4</v>
      </c>
      <c r="AS1432" s="40">
        <f t="shared" si="263"/>
        <v>-9.5008787042605292E-5</v>
      </c>
      <c r="AU1432" s="42">
        <f t="shared" si="264"/>
        <v>5.5167255253820834E-7</v>
      </c>
    </row>
    <row r="1433" spans="2:47" x14ac:dyDescent="0.3">
      <c r="B1433" s="6">
        <f t="shared" si="255"/>
        <v>2016</v>
      </c>
      <c r="C1433" s="5">
        <v>42621</v>
      </c>
      <c r="D1433" s="10">
        <v>1092.55</v>
      </c>
      <c r="E1433" s="10">
        <f>VLOOKUP(C1433,데이터!$N:$P,2,0)</f>
        <v>55.989439999999995</v>
      </c>
      <c r="F1433" s="10">
        <f>VLOOKUP(C1433,데이터!$N:$P,3,0)</f>
        <v>196.35579999999999</v>
      </c>
      <c r="H1433" s="6">
        <f t="shared" si="261"/>
        <v>1.9342072762710578</v>
      </c>
      <c r="I1433" s="6">
        <f t="shared" si="256"/>
        <v>1.925226735692362</v>
      </c>
      <c r="AM1433" s="1">
        <f t="shared" si="257"/>
        <v>42621</v>
      </c>
      <c r="AN1433" s="2">
        <f t="shared" si="258"/>
        <v>1092.55</v>
      </c>
      <c r="AO1433" s="2">
        <f t="shared" si="259"/>
        <v>55.989439999999995</v>
      </c>
      <c r="AP1433" s="2">
        <f t="shared" si="260"/>
        <v>196.35579999999999</v>
      </c>
      <c r="AR1433" s="40">
        <f t="shared" si="262"/>
        <v>-1.0685230314082528E-3</v>
      </c>
      <c r="AS1433" s="40">
        <f t="shared" si="263"/>
        <v>-2.2834762496114491E-3</v>
      </c>
      <c r="AU1433" s="42">
        <f t="shared" si="264"/>
        <v>1.4761113224223037E-6</v>
      </c>
    </row>
    <row r="1434" spans="2:47" x14ac:dyDescent="0.3">
      <c r="B1434" s="6">
        <f t="shared" si="255"/>
        <v>2016</v>
      </c>
      <c r="C1434" s="5">
        <v>42622</v>
      </c>
      <c r="D1434" s="10">
        <v>1099.8</v>
      </c>
      <c r="E1434" s="10">
        <f>VLOOKUP(C1434,데이터!$N:$P,2,0)</f>
        <v>54.535944999999998</v>
      </c>
      <c r="F1434" s="10">
        <f>VLOOKUP(C1434,데이터!$N:$P,3,0)</f>
        <v>191.65610000000001</v>
      </c>
      <c r="H1434" s="6">
        <f t="shared" si="261"/>
        <v>1.8839949397121711</v>
      </c>
      <c r="I1434" s="6">
        <f t="shared" si="256"/>
        <v>1.8791471796531041</v>
      </c>
      <c r="AM1434" s="1">
        <f t="shared" si="257"/>
        <v>42622</v>
      </c>
      <c r="AN1434" s="2">
        <f t="shared" si="258"/>
        <v>1099.8</v>
      </c>
      <c r="AO1434" s="2">
        <f t="shared" si="259"/>
        <v>54.535944999999998</v>
      </c>
      <c r="AP1434" s="2">
        <f t="shared" si="260"/>
        <v>191.65610000000001</v>
      </c>
      <c r="AR1434" s="40">
        <f t="shared" si="262"/>
        <v>-2.5960163202203734E-2</v>
      </c>
      <c r="AS1434" s="40">
        <f t="shared" si="263"/>
        <v>-2.3934612575742475E-2</v>
      </c>
      <c r="AU1434" s="42">
        <f t="shared" si="264"/>
        <v>4.1028553403575982E-6</v>
      </c>
    </row>
    <row r="1435" spans="2:47" x14ac:dyDescent="0.3">
      <c r="B1435" s="6">
        <f t="shared" si="255"/>
        <v>2016</v>
      </c>
      <c r="C1435" s="5">
        <v>42625</v>
      </c>
      <c r="D1435" s="10">
        <v>1113.05</v>
      </c>
      <c r="E1435" s="10">
        <f>VLOOKUP(C1435,데이터!$N:$P,2,0)</f>
        <v>55.329685000000005</v>
      </c>
      <c r="F1435" s="10">
        <f>VLOOKUP(C1435,데이터!$N:$P,3,0)</f>
        <v>194.4059</v>
      </c>
      <c r="H1435" s="6">
        <f t="shared" si="261"/>
        <v>1.9114154262086853</v>
      </c>
      <c r="I1435" s="6">
        <f t="shared" si="256"/>
        <v>1.9061083821121445</v>
      </c>
      <c r="AM1435" s="1">
        <f t="shared" si="257"/>
        <v>42625</v>
      </c>
      <c r="AN1435" s="2">
        <f t="shared" si="258"/>
        <v>1113.05</v>
      </c>
      <c r="AO1435" s="2">
        <f t="shared" si="259"/>
        <v>55.329685000000005</v>
      </c>
      <c r="AP1435" s="2">
        <f t="shared" si="260"/>
        <v>194.4059</v>
      </c>
      <c r="AR1435" s="40">
        <f t="shared" si="262"/>
        <v>1.4554437444881607E-2</v>
      </c>
      <c r="AS1435" s="40">
        <f t="shared" si="263"/>
        <v>1.4347573596666052E-2</v>
      </c>
      <c r="AU1435" s="42">
        <f t="shared" si="264"/>
        <v>4.2792651698548147E-8</v>
      </c>
    </row>
    <row r="1436" spans="2:47" x14ac:dyDescent="0.3">
      <c r="B1436" s="6">
        <f t="shared" si="255"/>
        <v>2016</v>
      </c>
      <c r="C1436" s="5">
        <v>42626</v>
      </c>
      <c r="D1436" s="10">
        <v>1119.18</v>
      </c>
      <c r="E1436" s="10">
        <f>VLOOKUP(C1436,데이터!$N:$P,2,0)</f>
        <v>54.648245000000003</v>
      </c>
      <c r="F1436" s="10">
        <f>VLOOKUP(C1436,데이터!$N:$P,3,0)</f>
        <v>191.6112</v>
      </c>
      <c r="H1436" s="6">
        <f t="shared" si="261"/>
        <v>1.8878744476537623</v>
      </c>
      <c r="I1436" s="6">
        <f t="shared" si="256"/>
        <v>1.8787069447304148</v>
      </c>
      <c r="AM1436" s="1">
        <f t="shared" si="257"/>
        <v>42626</v>
      </c>
      <c r="AN1436" s="2">
        <f t="shared" si="258"/>
        <v>1119.18</v>
      </c>
      <c r="AO1436" s="2">
        <f t="shared" si="259"/>
        <v>54.648245000000003</v>
      </c>
      <c r="AP1436" s="2">
        <f t="shared" si="260"/>
        <v>191.6112</v>
      </c>
      <c r="AR1436" s="40">
        <f t="shared" si="262"/>
        <v>-1.2315992762293893E-2</v>
      </c>
      <c r="AS1436" s="40">
        <f t="shared" si="263"/>
        <v>-1.437559251030962E-2</v>
      </c>
      <c r="AU1436" s="42">
        <f t="shared" si="264"/>
        <v>4.24195112202645E-6</v>
      </c>
    </row>
    <row r="1437" spans="2:47" x14ac:dyDescent="0.3">
      <c r="B1437" s="6">
        <f t="shared" si="255"/>
        <v>2016</v>
      </c>
      <c r="C1437" s="5">
        <v>42627</v>
      </c>
      <c r="D1437" s="10">
        <v>1119.18</v>
      </c>
      <c r="E1437" s="10">
        <f>VLOOKUP(C1437,데이터!$N:$P,2,0)</f>
        <v>54.802635000000009</v>
      </c>
      <c r="F1437" s="10">
        <f>VLOOKUP(C1437,데이터!$N:$P,3,0)</f>
        <v>191.5393</v>
      </c>
      <c r="H1437" s="6">
        <f t="shared" si="261"/>
        <v>1.8932079937900248</v>
      </c>
      <c r="I1437" s="6">
        <f t="shared" si="256"/>
        <v>1.8780019805669101</v>
      </c>
      <c r="AM1437" s="1">
        <f t="shared" si="257"/>
        <v>42627</v>
      </c>
      <c r="AN1437" s="2">
        <f t="shared" si="258"/>
        <v>1119.18</v>
      </c>
      <c r="AO1437" s="2">
        <f t="shared" si="259"/>
        <v>54.802635000000009</v>
      </c>
      <c r="AP1437" s="2">
        <f t="shared" si="260"/>
        <v>191.5393</v>
      </c>
      <c r="AR1437" s="40">
        <f t="shared" si="262"/>
        <v>2.8251593440924427E-3</v>
      </c>
      <c r="AS1437" s="40">
        <f t="shared" si="263"/>
        <v>-3.752390256936966E-4</v>
      </c>
      <c r="AU1437" s="42">
        <f t="shared" si="264"/>
        <v>1.0242549725329777E-5</v>
      </c>
    </row>
    <row r="1438" spans="2:47" x14ac:dyDescent="0.3">
      <c r="B1438" s="6">
        <f t="shared" si="255"/>
        <v>2016</v>
      </c>
      <c r="C1438" s="5">
        <v>42628</v>
      </c>
      <c r="D1438" s="10">
        <v>1119.18</v>
      </c>
      <c r="E1438" s="10">
        <f>VLOOKUP(C1438,데이터!$N:$P,2,0)</f>
        <v>55.589594999999996</v>
      </c>
      <c r="F1438" s="10">
        <f>VLOOKUP(C1438,데이터!$N:$P,3,0)</f>
        <v>193.45330000000001</v>
      </c>
      <c r="H1438" s="6">
        <f t="shared" si="261"/>
        <v>1.9203942588809821</v>
      </c>
      <c r="I1438" s="6">
        <f t="shared" si="256"/>
        <v>1.8967683423047106</v>
      </c>
      <c r="AM1438" s="1">
        <f t="shared" si="257"/>
        <v>42628</v>
      </c>
      <c r="AN1438" s="2">
        <f t="shared" si="258"/>
        <v>1119.18</v>
      </c>
      <c r="AO1438" s="2">
        <f t="shared" si="259"/>
        <v>55.589594999999996</v>
      </c>
      <c r="AP1438" s="2">
        <f t="shared" si="260"/>
        <v>193.45330000000001</v>
      </c>
      <c r="AR1438" s="40">
        <f t="shared" si="262"/>
        <v>1.4359893461326934E-2</v>
      </c>
      <c r="AS1438" s="40">
        <f t="shared" si="263"/>
        <v>9.9927273410731488E-3</v>
      </c>
      <c r="AU1438" s="42">
        <f t="shared" si="264"/>
        <v>1.9072139921892496E-5</v>
      </c>
    </row>
    <row r="1439" spans="2:47" x14ac:dyDescent="0.3">
      <c r="B1439" s="6">
        <f t="shared" si="255"/>
        <v>2016</v>
      </c>
      <c r="C1439" s="5">
        <v>42629</v>
      </c>
      <c r="D1439" s="10">
        <v>1119.18</v>
      </c>
      <c r="E1439" s="10">
        <f>VLOOKUP(C1439,데이터!$N:$P,2,0)</f>
        <v>55.497299999999996</v>
      </c>
      <c r="F1439" s="10">
        <f>VLOOKUP(C1439,데이터!$N:$P,3,0)</f>
        <v>192.7055</v>
      </c>
      <c r="H1439" s="6">
        <f t="shared" si="261"/>
        <v>1.9172058422695026</v>
      </c>
      <c r="I1439" s="6">
        <f t="shared" si="256"/>
        <v>1.8894363228127944</v>
      </c>
      <c r="AM1439" s="1">
        <f t="shared" si="257"/>
        <v>42629</v>
      </c>
      <c r="AN1439" s="2">
        <f t="shared" si="258"/>
        <v>1119.18</v>
      </c>
      <c r="AO1439" s="2">
        <f t="shared" si="259"/>
        <v>55.497299999999996</v>
      </c>
      <c r="AP1439" s="2">
        <f t="shared" si="260"/>
        <v>192.7055</v>
      </c>
      <c r="AR1439" s="40">
        <f t="shared" si="262"/>
        <v>-1.6602927220462638E-3</v>
      </c>
      <c r="AS1439" s="40">
        <f t="shared" si="263"/>
        <v>-3.8655324049784445E-3</v>
      </c>
      <c r="AU1439" s="42">
        <f t="shared" si="264"/>
        <v>4.8630820591788251E-6</v>
      </c>
    </row>
    <row r="1440" spans="2:47" x14ac:dyDescent="0.3">
      <c r="B1440" s="6">
        <f t="shared" si="255"/>
        <v>2016</v>
      </c>
      <c r="C1440" s="5">
        <v>42632</v>
      </c>
      <c r="D1440" s="10">
        <v>1118.05</v>
      </c>
      <c r="E1440" s="10">
        <f>VLOOKUP(C1440,데이터!$N:$P,2,0)</f>
        <v>55.417824999999986</v>
      </c>
      <c r="F1440" s="10">
        <f>VLOOKUP(C1440,데이터!$N:$P,3,0)</f>
        <v>192.74160000000001</v>
      </c>
      <c r="H1440" s="6">
        <f t="shared" si="261"/>
        <v>1.9144603044809185</v>
      </c>
      <c r="I1440" s="6">
        <f t="shared" si="256"/>
        <v>1.8897902756125513</v>
      </c>
      <c r="AM1440" s="1">
        <f t="shared" si="257"/>
        <v>42632</v>
      </c>
      <c r="AN1440" s="2">
        <f t="shared" si="258"/>
        <v>1118.05</v>
      </c>
      <c r="AO1440" s="2">
        <f t="shared" si="259"/>
        <v>55.417824999999986</v>
      </c>
      <c r="AP1440" s="2">
        <f t="shared" si="260"/>
        <v>192.74160000000001</v>
      </c>
      <c r="AR1440" s="40">
        <f t="shared" si="262"/>
        <v>-1.4320516493596669E-3</v>
      </c>
      <c r="AS1440" s="40">
        <f t="shared" si="263"/>
        <v>1.8733248402358349E-4</v>
      </c>
      <c r="AU1440" s="42">
        <f t="shared" si="264"/>
        <v>2.622404971453421E-6</v>
      </c>
    </row>
    <row r="1441" spans="2:47" x14ac:dyDescent="0.3">
      <c r="B1441" s="6">
        <f t="shared" si="255"/>
        <v>2016</v>
      </c>
      <c r="C1441" s="5">
        <v>42633</v>
      </c>
      <c r="D1441" s="10">
        <v>1120.23</v>
      </c>
      <c r="E1441" s="10">
        <f>VLOOKUP(C1441,데이터!$N:$P,2,0)</f>
        <v>55.350560000000002</v>
      </c>
      <c r="F1441" s="10">
        <f>VLOOKUP(C1441,데이터!$N:$P,3,0)</f>
        <v>192.75069999999999</v>
      </c>
      <c r="H1441" s="6">
        <f t="shared" si="261"/>
        <v>1.9121365724979171</v>
      </c>
      <c r="I1441" s="6">
        <f t="shared" si="256"/>
        <v>1.8898794991714927</v>
      </c>
      <c r="AM1441" s="1">
        <f t="shared" si="257"/>
        <v>42633</v>
      </c>
      <c r="AN1441" s="2">
        <f t="shared" si="258"/>
        <v>1120.23</v>
      </c>
      <c r="AO1441" s="2">
        <f t="shared" si="259"/>
        <v>55.350560000000002</v>
      </c>
      <c r="AP1441" s="2">
        <f t="shared" si="260"/>
        <v>192.75069999999999</v>
      </c>
      <c r="AR1441" s="40">
        <f t="shared" si="262"/>
        <v>-1.2137791405559817E-3</v>
      </c>
      <c r="AS1441" s="40">
        <f t="shared" si="263"/>
        <v>4.7213471300322496E-5</v>
      </c>
      <c r="AU1441" s="42">
        <f t="shared" si="264"/>
        <v>1.5901023671561838E-6</v>
      </c>
    </row>
    <row r="1442" spans="2:47" x14ac:dyDescent="0.3">
      <c r="B1442" s="6">
        <f t="shared" si="255"/>
        <v>2016</v>
      </c>
      <c r="C1442" s="5">
        <v>42634</v>
      </c>
      <c r="D1442" s="10">
        <v>1120.2</v>
      </c>
      <c r="E1442" s="10">
        <f>VLOOKUP(C1442,데이터!$N:$P,2,0)</f>
        <v>56.033165000000004</v>
      </c>
      <c r="F1442" s="10">
        <f>VLOOKUP(C1442,데이터!$N:$P,3,0)</f>
        <v>194.91820000000001</v>
      </c>
      <c r="H1442" s="6">
        <f t="shared" si="261"/>
        <v>1.9357177970613173</v>
      </c>
      <c r="I1442" s="6">
        <f t="shared" si="256"/>
        <v>1.9111313743369487</v>
      </c>
      <c r="AM1442" s="1">
        <f t="shared" si="257"/>
        <v>42634</v>
      </c>
      <c r="AN1442" s="2">
        <f t="shared" si="258"/>
        <v>1120.2</v>
      </c>
      <c r="AO1442" s="2">
        <f t="shared" si="259"/>
        <v>56.033165000000004</v>
      </c>
      <c r="AP1442" s="2">
        <f t="shared" si="260"/>
        <v>194.91820000000001</v>
      </c>
      <c r="AR1442" s="40">
        <f t="shared" si="262"/>
        <v>1.2332395552999031E-2</v>
      </c>
      <c r="AS1442" s="40">
        <f t="shared" si="263"/>
        <v>1.1245095348551448E-2</v>
      </c>
      <c r="AU1442" s="42">
        <f t="shared" si="264"/>
        <v>1.1822217345917562E-6</v>
      </c>
    </row>
    <row r="1443" spans="2:47" x14ac:dyDescent="0.3">
      <c r="B1443" s="6">
        <f t="shared" si="255"/>
        <v>2016</v>
      </c>
      <c r="C1443" s="5">
        <v>42635</v>
      </c>
      <c r="D1443" s="10">
        <v>1102.95</v>
      </c>
      <c r="E1443" s="10">
        <f>VLOOKUP(C1443,데이터!$N:$P,2,0)</f>
        <v>56.376914999999997</v>
      </c>
      <c r="F1443" s="10">
        <f>VLOOKUP(C1443,데이터!$N:$P,3,0)</f>
        <v>196.1465</v>
      </c>
      <c r="H1443" s="6">
        <f t="shared" si="261"/>
        <v>1.9475929605067483</v>
      </c>
      <c r="I1443" s="6">
        <f t="shared" si="256"/>
        <v>1.9231745938367082</v>
      </c>
      <c r="AM1443" s="1">
        <f t="shared" si="257"/>
        <v>42635</v>
      </c>
      <c r="AN1443" s="2">
        <f t="shared" si="258"/>
        <v>1102.95</v>
      </c>
      <c r="AO1443" s="2">
        <f t="shared" si="259"/>
        <v>56.376914999999997</v>
      </c>
      <c r="AP1443" s="2">
        <f t="shared" si="260"/>
        <v>196.1465</v>
      </c>
      <c r="AR1443" s="40">
        <f t="shared" si="262"/>
        <v>6.1347596552860928E-3</v>
      </c>
      <c r="AS1443" s="40">
        <f t="shared" si="263"/>
        <v>6.3016178068542317E-3</v>
      </c>
      <c r="AU1443" s="42">
        <f t="shared" si="264"/>
        <v>2.7841642744736008E-8</v>
      </c>
    </row>
    <row r="1444" spans="2:47" x14ac:dyDescent="0.3">
      <c r="B1444" s="6">
        <f t="shared" si="255"/>
        <v>2016</v>
      </c>
      <c r="C1444" s="5">
        <v>42636</v>
      </c>
      <c r="D1444" s="10">
        <v>1102.45</v>
      </c>
      <c r="E1444" s="10">
        <f>VLOOKUP(C1444,데이터!$N:$P,2,0)</f>
        <v>56.013234999999995</v>
      </c>
      <c r="F1444" s="10">
        <f>VLOOKUP(C1444,데이터!$N:$P,3,0)</f>
        <v>195.0718</v>
      </c>
      <c r="H1444" s="6">
        <f t="shared" si="261"/>
        <v>1.935029296675957</v>
      </c>
      <c r="I1444" s="6">
        <f t="shared" si="256"/>
        <v>1.9126373895735869</v>
      </c>
      <c r="AM1444" s="1">
        <f t="shared" si="257"/>
        <v>42636</v>
      </c>
      <c r="AN1444" s="2">
        <f t="shared" si="258"/>
        <v>1102.45</v>
      </c>
      <c r="AO1444" s="2">
        <f t="shared" si="259"/>
        <v>56.013234999999995</v>
      </c>
      <c r="AP1444" s="2">
        <f t="shared" si="260"/>
        <v>195.0718</v>
      </c>
      <c r="AR1444" s="40">
        <f t="shared" si="262"/>
        <v>-6.450867345260014E-3</v>
      </c>
      <c r="AS1444" s="40">
        <f t="shared" si="263"/>
        <v>-5.4790679415641641E-3</v>
      </c>
      <c r="AU1444" s="42">
        <f t="shared" si="264"/>
        <v>9.4439408102360949E-7</v>
      </c>
    </row>
    <row r="1445" spans="2:47" x14ac:dyDescent="0.3">
      <c r="B1445" s="6">
        <f t="shared" si="255"/>
        <v>2016</v>
      </c>
      <c r="C1445" s="5">
        <v>42639</v>
      </c>
      <c r="D1445" s="10">
        <v>1107.95</v>
      </c>
      <c r="E1445" s="10">
        <f>VLOOKUP(C1445,데이터!$N:$P,2,0)</f>
        <v>55.517719999999997</v>
      </c>
      <c r="F1445" s="10">
        <f>VLOOKUP(C1445,데이터!$N:$P,3,0)</f>
        <v>193.4913</v>
      </c>
      <c r="H1445" s="6">
        <f t="shared" si="261"/>
        <v>1.9179112701605741</v>
      </c>
      <c r="I1445" s="6">
        <f t="shared" si="256"/>
        <v>1.897140924199191</v>
      </c>
      <c r="AM1445" s="1">
        <f t="shared" si="257"/>
        <v>42639</v>
      </c>
      <c r="AN1445" s="2">
        <f t="shared" si="258"/>
        <v>1107.95</v>
      </c>
      <c r="AO1445" s="2">
        <f t="shared" si="259"/>
        <v>55.517719999999997</v>
      </c>
      <c r="AP1445" s="2">
        <f t="shared" si="260"/>
        <v>193.4913</v>
      </c>
      <c r="AR1445" s="40">
        <f t="shared" si="262"/>
        <v>-8.8463913930341143E-3</v>
      </c>
      <c r="AS1445" s="40">
        <f t="shared" si="263"/>
        <v>-8.1021449538067891E-3</v>
      </c>
      <c r="AU1445" s="42">
        <f t="shared" si="264"/>
        <v>5.5390276230255262E-7</v>
      </c>
    </row>
    <row r="1446" spans="2:47" x14ac:dyDescent="0.3">
      <c r="B1446" s="6">
        <f t="shared" si="255"/>
        <v>2016</v>
      </c>
      <c r="C1446" s="5">
        <v>42640</v>
      </c>
      <c r="D1446" s="10">
        <v>1097.57</v>
      </c>
      <c r="E1446" s="10">
        <f>VLOOKUP(C1446,데이터!$N:$P,2,0)</f>
        <v>56.132690000000011</v>
      </c>
      <c r="F1446" s="10">
        <f>VLOOKUP(C1446,데이터!$N:$P,3,0)</f>
        <v>194.69239999999999</v>
      </c>
      <c r="H1446" s="6">
        <f t="shared" si="261"/>
        <v>1.9391559807468639</v>
      </c>
      <c r="I1446" s="6">
        <f t="shared" si="256"/>
        <v>1.908917453500796</v>
      </c>
      <c r="AM1446" s="1">
        <f t="shared" si="257"/>
        <v>42640</v>
      </c>
      <c r="AN1446" s="2">
        <f t="shared" si="258"/>
        <v>1097.57</v>
      </c>
      <c r="AO1446" s="2">
        <f t="shared" si="259"/>
        <v>56.132690000000011</v>
      </c>
      <c r="AP1446" s="2">
        <f t="shared" si="260"/>
        <v>194.69239999999999</v>
      </c>
      <c r="AR1446" s="40">
        <f t="shared" si="262"/>
        <v>1.107700388272459E-2</v>
      </c>
      <c r="AS1446" s="40">
        <f t="shared" si="263"/>
        <v>6.2075142396582628E-3</v>
      </c>
      <c r="AU1446" s="42">
        <f t="shared" si="264"/>
        <v>2.3711929383930225E-5</v>
      </c>
    </row>
    <row r="1447" spans="2:47" x14ac:dyDescent="0.3">
      <c r="B1447" s="6">
        <f t="shared" si="255"/>
        <v>2016</v>
      </c>
      <c r="C1447" s="5">
        <v>42641</v>
      </c>
      <c r="D1447" s="10">
        <v>1096.8</v>
      </c>
      <c r="E1447" s="10">
        <f>VLOOKUP(C1447,데이터!$N:$P,2,0)</f>
        <v>56.442909999999998</v>
      </c>
      <c r="F1447" s="10">
        <f>VLOOKUP(C1447,데이터!$N:$P,3,0)</f>
        <v>195.65880000000001</v>
      </c>
      <c r="H1447" s="6">
        <f t="shared" si="261"/>
        <v>1.9498728191586214</v>
      </c>
      <c r="I1447" s="6">
        <f t="shared" si="256"/>
        <v>1.9183927993646468</v>
      </c>
      <c r="AM1447" s="1">
        <f t="shared" si="257"/>
        <v>42641</v>
      </c>
      <c r="AN1447" s="2">
        <f t="shared" si="258"/>
        <v>1096.8</v>
      </c>
      <c r="AO1447" s="2">
        <f t="shared" si="259"/>
        <v>56.442909999999998</v>
      </c>
      <c r="AP1447" s="2">
        <f t="shared" si="260"/>
        <v>195.65880000000001</v>
      </c>
      <c r="AR1447" s="40">
        <f t="shared" si="262"/>
        <v>5.526547899272094E-3</v>
      </c>
      <c r="AS1447" s="40">
        <f t="shared" si="263"/>
        <v>4.9637273976796958E-3</v>
      </c>
      <c r="AU1447" s="42">
        <f t="shared" si="264"/>
        <v>3.1676691701271866E-7</v>
      </c>
    </row>
    <row r="1448" spans="2:47" x14ac:dyDescent="0.3">
      <c r="B1448" s="6">
        <f t="shared" si="255"/>
        <v>2016</v>
      </c>
      <c r="C1448" s="5">
        <v>42642</v>
      </c>
      <c r="D1448" s="10">
        <v>1098.32</v>
      </c>
      <c r="E1448" s="10">
        <f>VLOOKUP(C1448,데이터!$N:$P,2,0)</f>
        <v>56.201249999999995</v>
      </c>
      <c r="F1448" s="10">
        <f>VLOOKUP(C1448,데이터!$N:$P,3,0)</f>
        <v>193.8886</v>
      </c>
      <c r="H1448" s="6">
        <f t="shared" si="261"/>
        <v>1.9415244497092454</v>
      </c>
      <c r="I1448" s="6">
        <f t="shared" si="256"/>
        <v>1.9010363659538554</v>
      </c>
      <c r="AM1448" s="1">
        <f t="shared" si="257"/>
        <v>42642</v>
      </c>
      <c r="AN1448" s="2">
        <f t="shared" si="258"/>
        <v>1098.32</v>
      </c>
      <c r="AO1448" s="2">
        <f t="shared" si="259"/>
        <v>56.201249999999995</v>
      </c>
      <c r="AP1448" s="2">
        <f t="shared" si="260"/>
        <v>193.8886</v>
      </c>
      <c r="AR1448" s="40">
        <f t="shared" si="262"/>
        <v>-4.2814943453483023E-3</v>
      </c>
      <c r="AS1448" s="40">
        <f t="shared" si="263"/>
        <v>-9.0473824842022266E-3</v>
      </c>
      <c r="AU1448" s="42">
        <f t="shared" si="264"/>
        <v>2.2713689752068522E-5</v>
      </c>
    </row>
    <row r="1449" spans="2:47" x14ac:dyDescent="0.3">
      <c r="B1449" s="6">
        <f t="shared" si="255"/>
        <v>2016</v>
      </c>
      <c r="C1449" s="5">
        <v>42643</v>
      </c>
      <c r="D1449" s="10">
        <v>1101.25</v>
      </c>
      <c r="E1449" s="10">
        <f>VLOOKUP(C1449,데이터!$N:$P,2,0)</f>
        <v>56.788570000000007</v>
      </c>
      <c r="F1449" s="10">
        <f>VLOOKUP(C1449,데이터!$N:$P,3,0)</f>
        <v>195.3518</v>
      </c>
      <c r="H1449" s="6">
        <f t="shared" si="261"/>
        <v>1.9618139653303974</v>
      </c>
      <c r="I1449" s="6">
        <f t="shared" si="256"/>
        <v>1.9153827298487089</v>
      </c>
      <c r="AM1449" s="1">
        <f t="shared" si="257"/>
        <v>42643</v>
      </c>
      <c r="AN1449" s="2">
        <f t="shared" si="258"/>
        <v>1101.25</v>
      </c>
      <c r="AO1449" s="2">
        <f t="shared" si="259"/>
        <v>56.788570000000007</v>
      </c>
      <c r="AP1449" s="2">
        <f t="shared" si="260"/>
        <v>195.3518</v>
      </c>
      <c r="AR1449" s="40">
        <f t="shared" si="262"/>
        <v>1.0450301372300741E-2</v>
      </c>
      <c r="AS1449" s="40">
        <f t="shared" si="263"/>
        <v>7.5466015020997368E-3</v>
      </c>
      <c r="AU1449" s="42">
        <f t="shared" si="264"/>
        <v>8.431472936205329E-6</v>
      </c>
    </row>
    <row r="1450" spans="2:47" x14ac:dyDescent="0.3">
      <c r="B1450" s="6">
        <f t="shared" si="255"/>
        <v>2016</v>
      </c>
      <c r="C1450" s="5">
        <v>42646</v>
      </c>
      <c r="D1450" s="10">
        <v>1101.25</v>
      </c>
      <c r="E1450" s="10">
        <f>VLOOKUP(C1450,데이터!$N:$P,2,0)</f>
        <v>56.643439999999998</v>
      </c>
      <c r="F1450" s="10">
        <f>VLOOKUP(C1450,데이터!$N:$P,3,0)</f>
        <v>194.88210000000001</v>
      </c>
      <c r="H1450" s="6">
        <f t="shared" si="261"/>
        <v>1.9568003145061486</v>
      </c>
      <c r="I1450" s="6">
        <f t="shared" si="256"/>
        <v>1.9107774215371913</v>
      </c>
      <c r="AM1450" s="1">
        <f t="shared" si="257"/>
        <v>42646</v>
      </c>
      <c r="AN1450" s="2">
        <f t="shared" si="258"/>
        <v>1101.25</v>
      </c>
      <c r="AO1450" s="2">
        <f t="shared" si="259"/>
        <v>56.643439999999998</v>
      </c>
      <c r="AP1450" s="2">
        <f t="shared" si="260"/>
        <v>194.88210000000001</v>
      </c>
      <c r="AR1450" s="40">
        <f t="shared" si="262"/>
        <v>-2.5556199073160091E-3</v>
      </c>
      <c r="AS1450" s="40">
        <f t="shared" si="263"/>
        <v>-2.4043802002335912E-3</v>
      </c>
      <c r="AU1450" s="42">
        <f t="shared" si="264"/>
        <v>2.2873448998375553E-8</v>
      </c>
    </row>
    <row r="1451" spans="2:47" x14ac:dyDescent="0.3">
      <c r="B1451" s="6">
        <f t="shared" si="255"/>
        <v>2016</v>
      </c>
      <c r="C1451" s="5">
        <v>42647</v>
      </c>
      <c r="D1451" s="10">
        <v>1107.78</v>
      </c>
      <c r="E1451" s="10">
        <f>VLOOKUP(C1451,데이터!$N:$P,2,0)</f>
        <v>56.539529999999985</v>
      </c>
      <c r="F1451" s="10">
        <f>VLOOKUP(C1451,데이터!$N:$P,3,0)</f>
        <v>193.8886</v>
      </c>
      <c r="H1451" s="6">
        <f t="shared" si="261"/>
        <v>1.9532106469174506</v>
      </c>
      <c r="I1451" s="6">
        <f t="shared" si="256"/>
        <v>1.9010363659538554</v>
      </c>
      <c r="AM1451" s="1">
        <f t="shared" si="257"/>
        <v>42647</v>
      </c>
      <c r="AN1451" s="2">
        <f t="shared" si="258"/>
        <v>1107.78</v>
      </c>
      <c r="AO1451" s="2">
        <f t="shared" si="259"/>
        <v>56.539529999999985</v>
      </c>
      <c r="AP1451" s="2">
        <f t="shared" si="260"/>
        <v>193.8886</v>
      </c>
      <c r="AR1451" s="40">
        <f t="shared" si="262"/>
        <v>-1.8344577942301932E-3</v>
      </c>
      <c r="AS1451" s="40">
        <f t="shared" si="263"/>
        <v>-5.0979540963486114E-3</v>
      </c>
      <c r="AU1451" s="42">
        <f t="shared" si="264"/>
        <v>1.0650408113940591E-5</v>
      </c>
    </row>
    <row r="1452" spans="2:47" x14ac:dyDescent="0.3">
      <c r="B1452" s="6">
        <f t="shared" si="255"/>
        <v>2016</v>
      </c>
      <c r="C1452" s="5">
        <v>42648</v>
      </c>
      <c r="D1452" s="10">
        <v>1113.57</v>
      </c>
      <c r="E1452" s="10">
        <f>VLOOKUP(C1452,데이터!$N:$P,2,0)</f>
        <v>56.902875000000009</v>
      </c>
      <c r="F1452" s="10">
        <f>VLOOKUP(C1452,데이터!$N:$P,3,0)</f>
        <v>194.7466</v>
      </c>
      <c r="H1452" s="6">
        <f t="shared" si="261"/>
        <v>1.9657627378616851</v>
      </c>
      <c r="I1452" s="6">
        <f t="shared" si="256"/>
        <v>1.9094488729397661</v>
      </c>
      <c r="AM1452" s="1">
        <f t="shared" si="257"/>
        <v>42648</v>
      </c>
      <c r="AN1452" s="2">
        <f t="shared" si="258"/>
        <v>1113.57</v>
      </c>
      <c r="AO1452" s="2">
        <f t="shared" si="259"/>
        <v>56.902875000000009</v>
      </c>
      <c r="AP1452" s="2">
        <f t="shared" si="260"/>
        <v>194.7466</v>
      </c>
      <c r="AR1452" s="40">
        <f t="shared" si="262"/>
        <v>6.426388758449697E-3</v>
      </c>
      <c r="AS1452" s="40">
        <f t="shared" si="263"/>
        <v>4.4252214931668199E-3</v>
      </c>
      <c r="AU1452" s="42">
        <f t="shared" si="264"/>
        <v>4.0046704236397495E-6</v>
      </c>
    </row>
    <row r="1453" spans="2:47" x14ac:dyDescent="0.3">
      <c r="B1453" s="6">
        <f t="shared" si="255"/>
        <v>2016</v>
      </c>
      <c r="C1453" s="5">
        <v>42649</v>
      </c>
      <c r="D1453" s="10">
        <v>1111.78</v>
      </c>
      <c r="E1453" s="10">
        <f>VLOOKUP(C1453,데이터!$N:$P,2,0)</f>
        <v>56.835935000000006</v>
      </c>
      <c r="F1453" s="10">
        <f>VLOOKUP(C1453,데이터!$N:$P,3,0)</f>
        <v>194.88210000000001</v>
      </c>
      <c r="H1453" s="6">
        <f t="shared" si="261"/>
        <v>1.9634502333059405</v>
      </c>
      <c r="I1453" s="6">
        <f t="shared" si="256"/>
        <v>1.9107774215371913</v>
      </c>
      <c r="AM1453" s="1">
        <f t="shared" si="257"/>
        <v>42649</v>
      </c>
      <c r="AN1453" s="2">
        <f t="shared" si="258"/>
        <v>1111.78</v>
      </c>
      <c r="AO1453" s="2">
        <f t="shared" si="259"/>
        <v>56.835935000000006</v>
      </c>
      <c r="AP1453" s="2">
        <f t="shared" si="260"/>
        <v>194.88210000000001</v>
      </c>
      <c r="AR1453" s="40">
        <f t="shared" si="262"/>
        <v>-1.1763904723619545E-3</v>
      </c>
      <c r="AS1453" s="40">
        <f t="shared" si="263"/>
        <v>6.9577594679448573E-4</v>
      </c>
      <c r="AU1453" s="42">
        <f t="shared" si="264"/>
        <v>3.505007101017048E-6</v>
      </c>
    </row>
    <row r="1454" spans="2:47" x14ac:dyDescent="0.3">
      <c r="B1454" s="6">
        <f t="shared" si="255"/>
        <v>2016</v>
      </c>
      <c r="C1454" s="5">
        <v>42650</v>
      </c>
      <c r="D1454" s="10">
        <v>1115.6300000000001</v>
      </c>
      <c r="E1454" s="10">
        <f>VLOOKUP(C1454,데이터!$N:$P,2,0)</f>
        <v>56.698549999999997</v>
      </c>
      <c r="F1454" s="10">
        <f>VLOOKUP(C1454,데이터!$N:$P,3,0)</f>
        <v>194.21379999999999</v>
      </c>
      <c r="H1454" s="6">
        <f t="shared" si="261"/>
        <v>1.9587041407097201</v>
      </c>
      <c r="I1454" s="6">
        <f t="shared" si="256"/>
        <v>1.904224882587676</v>
      </c>
      <c r="AM1454" s="1">
        <f t="shared" si="257"/>
        <v>42650</v>
      </c>
      <c r="AN1454" s="2">
        <f t="shared" si="258"/>
        <v>1115.6300000000001</v>
      </c>
      <c r="AO1454" s="2">
        <f t="shared" si="259"/>
        <v>56.698549999999997</v>
      </c>
      <c r="AP1454" s="2">
        <f t="shared" si="260"/>
        <v>194.21379999999999</v>
      </c>
      <c r="AR1454" s="40">
        <f t="shared" si="262"/>
        <v>-2.4172207248813748E-3</v>
      </c>
      <c r="AS1454" s="40">
        <f t="shared" si="263"/>
        <v>-3.4292528662202004E-3</v>
      </c>
      <c r="AU1454" s="42">
        <f t="shared" si="264"/>
        <v>1.0242090551028486E-6</v>
      </c>
    </row>
    <row r="1455" spans="2:47" x14ac:dyDescent="0.3">
      <c r="B1455" s="6">
        <f t="shared" si="255"/>
        <v>2016</v>
      </c>
      <c r="C1455" s="5">
        <v>42653</v>
      </c>
      <c r="D1455" s="10">
        <v>1109.95</v>
      </c>
      <c r="E1455" s="10">
        <f>VLOOKUP(C1455,데이터!$N:$P,2,0)</f>
        <v>56.86905999999999</v>
      </c>
      <c r="F1455" s="10">
        <f>VLOOKUP(C1455,데이터!$N:$P,3,0)</f>
        <v>195.2253</v>
      </c>
      <c r="H1455" s="6">
        <f t="shared" si="261"/>
        <v>1.9645945672379541</v>
      </c>
      <c r="I1455" s="6">
        <f t="shared" si="256"/>
        <v>1.9141424243315555</v>
      </c>
      <c r="AM1455" s="1">
        <f t="shared" si="257"/>
        <v>42653</v>
      </c>
      <c r="AN1455" s="2">
        <f t="shared" si="258"/>
        <v>1109.95</v>
      </c>
      <c r="AO1455" s="2">
        <f t="shared" si="259"/>
        <v>56.86905999999999</v>
      </c>
      <c r="AP1455" s="2">
        <f t="shared" si="260"/>
        <v>195.2253</v>
      </c>
      <c r="AR1455" s="40">
        <f t="shared" si="262"/>
        <v>3.0073079470285258E-3</v>
      </c>
      <c r="AS1455" s="40">
        <f t="shared" si="263"/>
        <v>5.2081777916914707E-3</v>
      </c>
      <c r="AU1455" s="42">
        <f t="shared" si="264"/>
        <v>4.8438280731466949E-6</v>
      </c>
    </row>
    <row r="1456" spans="2:47" x14ac:dyDescent="0.3">
      <c r="B1456" s="6">
        <f t="shared" si="255"/>
        <v>2016</v>
      </c>
      <c r="C1456" s="5">
        <v>42654</v>
      </c>
      <c r="D1456" s="10">
        <v>1120.43</v>
      </c>
      <c r="E1456" s="10">
        <f>VLOOKUP(C1456,데이터!$N:$P,2,0)</f>
        <v>55.860060000000004</v>
      </c>
      <c r="F1456" s="10">
        <f>VLOOKUP(C1456,데이터!$N:$P,3,0)</f>
        <v>192.75970000000001</v>
      </c>
      <c r="H1456" s="6">
        <f t="shared" si="261"/>
        <v>1.9297377238446738</v>
      </c>
      <c r="I1456" s="6">
        <f t="shared" si="256"/>
        <v>1.8899677422517642</v>
      </c>
      <c r="AM1456" s="1">
        <f t="shared" si="257"/>
        <v>42654</v>
      </c>
      <c r="AN1456" s="2">
        <f t="shared" si="258"/>
        <v>1120.43</v>
      </c>
      <c r="AO1456" s="2">
        <f t="shared" si="259"/>
        <v>55.860060000000004</v>
      </c>
      <c r="AP1456" s="2">
        <f t="shared" si="260"/>
        <v>192.75970000000001</v>
      </c>
      <c r="AR1456" s="40">
        <f t="shared" si="262"/>
        <v>-1.7742512360851115E-2</v>
      </c>
      <c r="AS1456" s="40">
        <f t="shared" si="263"/>
        <v>-1.2629510621830264E-2</v>
      </c>
      <c r="AU1456" s="42">
        <f t="shared" si="264"/>
        <v>2.6142786783230239E-5</v>
      </c>
    </row>
    <row r="1457" spans="2:47" x14ac:dyDescent="0.3">
      <c r="B1457" s="6">
        <f t="shared" si="255"/>
        <v>2016</v>
      </c>
      <c r="C1457" s="5">
        <v>42655</v>
      </c>
      <c r="D1457" s="10">
        <v>1123.68</v>
      </c>
      <c r="E1457" s="10">
        <f>VLOOKUP(C1457,데이터!$N:$P,2,0)</f>
        <v>55.780014999999999</v>
      </c>
      <c r="F1457" s="10">
        <f>VLOOKUP(C1457,데이터!$N:$P,3,0)</f>
        <v>193.01259999999999</v>
      </c>
      <c r="H1457" s="6">
        <f t="shared" si="261"/>
        <v>1.9269724948759765</v>
      </c>
      <c r="I1457" s="6">
        <f t="shared" si="256"/>
        <v>1.8924473728074012</v>
      </c>
      <c r="AM1457" s="1">
        <f t="shared" si="257"/>
        <v>42655</v>
      </c>
      <c r="AN1457" s="2">
        <f t="shared" si="258"/>
        <v>1123.68</v>
      </c>
      <c r="AO1457" s="2">
        <f t="shared" si="259"/>
        <v>55.780014999999999</v>
      </c>
      <c r="AP1457" s="2">
        <f t="shared" si="260"/>
        <v>193.01259999999999</v>
      </c>
      <c r="AR1457" s="40">
        <f t="shared" si="262"/>
        <v>-1.4329558543261234E-3</v>
      </c>
      <c r="AS1457" s="40">
        <f t="shared" si="263"/>
        <v>1.3119962315772948E-3</v>
      </c>
      <c r="AU1457" s="42">
        <f t="shared" si="264"/>
        <v>7.5347619539055263E-6</v>
      </c>
    </row>
    <row r="1458" spans="2:47" x14ac:dyDescent="0.3">
      <c r="B1458" s="6">
        <f t="shared" si="255"/>
        <v>2016</v>
      </c>
      <c r="C1458" s="5">
        <v>42656</v>
      </c>
      <c r="D1458" s="10">
        <v>1135.1500000000001</v>
      </c>
      <c r="E1458" s="10">
        <f>VLOOKUP(C1458,데이터!$N:$P,2,0)</f>
        <v>55.364205000000005</v>
      </c>
      <c r="F1458" s="10">
        <f>VLOOKUP(C1458,데이터!$N:$P,3,0)</f>
        <v>192.38040000000001</v>
      </c>
      <c r="H1458" s="6">
        <f t="shared" si="261"/>
        <v>1.9126079517130827</v>
      </c>
      <c r="I1458" s="6">
        <f t="shared" si="256"/>
        <v>1.886248786657643</v>
      </c>
      <c r="AM1458" s="1">
        <f t="shared" si="257"/>
        <v>42656</v>
      </c>
      <c r="AN1458" s="2">
        <f t="shared" si="258"/>
        <v>1135.1500000000001</v>
      </c>
      <c r="AO1458" s="2">
        <f t="shared" si="259"/>
        <v>55.364205000000005</v>
      </c>
      <c r="AP1458" s="2">
        <f t="shared" si="260"/>
        <v>192.38040000000001</v>
      </c>
      <c r="AR1458" s="40">
        <f t="shared" si="262"/>
        <v>-7.4544619609727691E-3</v>
      </c>
      <c r="AS1458" s="40">
        <f t="shared" si="263"/>
        <v>-3.2754338317808607E-3</v>
      </c>
      <c r="AU1458" s="42">
        <f t="shared" si="264"/>
        <v>1.7464276104577221E-5</v>
      </c>
    </row>
    <row r="1459" spans="2:47" x14ac:dyDescent="0.3">
      <c r="B1459" s="6">
        <f t="shared" si="255"/>
        <v>2016</v>
      </c>
      <c r="C1459" s="5">
        <v>42657</v>
      </c>
      <c r="D1459" s="10">
        <v>1133.4000000000001</v>
      </c>
      <c r="E1459" s="10">
        <f>VLOOKUP(C1459,데이터!$N:$P,2,0)</f>
        <v>55.469675000000002</v>
      </c>
      <c r="F1459" s="10">
        <f>VLOOKUP(C1459,데이터!$N:$P,3,0)</f>
        <v>192.47970000000001</v>
      </c>
      <c r="H1459" s="6">
        <f t="shared" si="261"/>
        <v>1.9162515109526159</v>
      </c>
      <c r="I1459" s="6">
        <f t="shared" si="256"/>
        <v>1.8872224019766415</v>
      </c>
      <c r="AM1459" s="1">
        <f t="shared" si="257"/>
        <v>42657</v>
      </c>
      <c r="AN1459" s="2">
        <f t="shared" si="258"/>
        <v>1133.4000000000001</v>
      </c>
      <c r="AO1459" s="2">
        <f t="shared" si="259"/>
        <v>55.469675000000002</v>
      </c>
      <c r="AP1459" s="2">
        <f t="shared" si="260"/>
        <v>192.47970000000001</v>
      </c>
      <c r="AR1459" s="40">
        <f t="shared" si="262"/>
        <v>1.9050214845492963E-3</v>
      </c>
      <c r="AS1459" s="40">
        <f t="shared" si="263"/>
        <v>5.1616484839400734E-4</v>
      </c>
      <c r="AU1459" s="42">
        <f t="shared" si="264"/>
        <v>1.9289227557925847E-6</v>
      </c>
    </row>
    <row r="1460" spans="2:47" x14ac:dyDescent="0.3">
      <c r="B1460" s="6">
        <f t="shared" si="255"/>
        <v>2016</v>
      </c>
      <c r="C1460" s="5">
        <v>42660</v>
      </c>
      <c r="D1460" s="10">
        <v>1138.08</v>
      </c>
      <c r="E1460" s="10">
        <f>VLOOKUP(C1460,데이터!$N:$P,2,0)</f>
        <v>55.260294999999999</v>
      </c>
      <c r="F1460" s="10">
        <f>VLOOKUP(C1460,데이터!$N:$P,3,0)</f>
        <v>191.81139999999999</v>
      </c>
      <c r="H1460" s="6">
        <f t="shared" si="261"/>
        <v>1.9090182841243848</v>
      </c>
      <c r="I1460" s="6">
        <f t="shared" si="256"/>
        <v>1.8806698630271261</v>
      </c>
      <c r="AM1460" s="1">
        <f t="shared" si="257"/>
        <v>42660</v>
      </c>
      <c r="AN1460" s="2">
        <f t="shared" si="258"/>
        <v>1138.08</v>
      </c>
      <c r="AO1460" s="2">
        <f t="shared" si="259"/>
        <v>55.260294999999999</v>
      </c>
      <c r="AP1460" s="2">
        <f t="shared" si="260"/>
        <v>191.81139999999999</v>
      </c>
      <c r="AR1460" s="40">
        <f t="shared" si="262"/>
        <v>-3.7746750814747765E-3</v>
      </c>
      <c r="AS1460" s="40">
        <f t="shared" si="263"/>
        <v>-3.4720544556128274E-3</v>
      </c>
      <c r="AU1460" s="42">
        <f t="shared" si="264"/>
        <v>9.1579243197077737E-8</v>
      </c>
    </row>
    <row r="1461" spans="2:47" x14ac:dyDescent="0.3">
      <c r="B1461" s="6">
        <f t="shared" si="255"/>
        <v>2016</v>
      </c>
      <c r="C1461" s="5">
        <v>42661</v>
      </c>
      <c r="D1461" s="10">
        <v>1129.3800000000001</v>
      </c>
      <c r="E1461" s="10">
        <f>VLOOKUP(C1461,데이터!$N:$P,2,0)</f>
        <v>55.917705000000005</v>
      </c>
      <c r="F1461" s="10">
        <f>VLOOKUP(C1461,데이터!$N:$P,3,0)</f>
        <v>193.01259999999999</v>
      </c>
      <c r="H1461" s="6">
        <f t="shared" si="261"/>
        <v>1.9317291239808534</v>
      </c>
      <c r="I1461" s="6">
        <f t="shared" si="256"/>
        <v>1.8924473728074007</v>
      </c>
      <c r="AM1461" s="1">
        <f t="shared" si="257"/>
        <v>42661</v>
      </c>
      <c r="AN1461" s="2">
        <f t="shared" si="258"/>
        <v>1129.3800000000001</v>
      </c>
      <c r="AO1461" s="2">
        <f t="shared" si="259"/>
        <v>55.917705000000005</v>
      </c>
      <c r="AP1461" s="2">
        <f t="shared" si="260"/>
        <v>193.01259999999999</v>
      </c>
      <c r="AR1461" s="40">
        <f t="shared" si="262"/>
        <v>1.189660677707205E-2</v>
      </c>
      <c r="AS1461" s="40">
        <f t="shared" si="263"/>
        <v>6.2624015048113879E-3</v>
      </c>
      <c r="AU1461" s="42">
        <f t="shared" si="264"/>
        <v>3.1744269049969837E-5</v>
      </c>
    </row>
    <row r="1462" spans="2:47" x14ac:dyDescent="0.3">
      <c r="B1462" s="6">
        <f t="shared" si="255"/>
        <v>2016</v>
      </c>
      <c r="C1462" s="5">
        <v>42662</v>
      </c>
      <c r="D1462" s="10">
        <v>1123.07</v>
      </c>
      <c r="E1462" s="10">
        <f>VLOOKUP(C1462,데이터!$N:$P,2,0)</f>
        <v>56.081924999999998</v>
      </c>
      <c r="F1462" s="10">
        <f>VLOOKUP(C1462,데이터!$N:$P,3,0)</f>
        <v>193.5274</v>
      </c>
      <c r="H1462" s="6">
        <f t="shared" si="261"/>
        <v>1.9374022566092421</v>
      </c>
      <c r="I1462" s="6">
        <f t="shared" si="256"/>
        <v>1.897494876998947</v>
      </c>
      <c r="AM1462" s="1">
        <f t="shared" si="257"/>
        <v>42662</v>
      </c>
      <c r="AN1462" s="2">
        <f t="shared" si="258"/>
        <v>1123.07</v>
      </c>
      <c r="AO1462" s="2">
        <f t="shared" si="259"/>
        <v>56.081924999999998</v>
      </c>
      <c r="AP1462" s="2">
        <f t="shared" si="260"/>
        <v>193.5274</v>
      </c>
      <c r="AR1462" s="40">
        <f t="shared" si="262"/>
        <v>2.9368158081592988E-3</v>
      </c>
      <c r="AS1462" s="40">
        <f t="shared" si="263"/>
        <v>2.6671833859550631E-3</v>
      </c>
      <c r="AU1462" s="42">
        <f t="shared" si="264"/>
        <v>7.2701643103723195E-8</v>
      </c>
    </row>
    <row r="1463" spans="2:47" x14ac:dyDescent="0.3">
      <c r="B1463" s="6">
        <f t="shared" si="255"/>
        <v>2016</v>
      </c>
      <c r="C1463" s="5">
        <v>42663</v>
      </c>
      <c r="D1463" s="10">
        <v>1127.43</v>
      </c>
      <c r="E1463" s="10">
        <f>VLOOKUP(C1463,데이터!$N:$P,2,0)</f>
        <v>56.071679999999994</v>
      </c>
      <c r="F1463" s="10">
        <f>VLOOKUP(C1463,데이터!$N:$P,3,0)</f>
        <v>193.1661</v>
      </c>
      <c r="H1463" s="6">
        <f t="shared" si="261"/>
        <v>1.9370483335561557</v>
      </c>
      <c r="I1463" s="6">
        <f t="shared" si="256"/>
        <v>1.8939524075653695</v>
      </c>
      <c r="AM1463" s="1">
        <f t="shared" si="257"/>
        <v>42663</v>
      </c>
      <c r="AN1463" s="2">
        <f t="shared" si="258"/>
        <v>1127.43</v>
      </c>
      <c r="AO1463" s="2">
        <f t="shared" si="259"/>
        <v>56.071679999999994</v>
      </c>
      <c r="AP1463" s="2">
        <f t="shared" si="260"/>
        <v>193.1661</v>
      </c>
      <c r="AR1463" s="40">
        <f t="shared" si="262"/>
        <v>-1.8267917871939154E-4</v>
      </c>
      <c r="AS1463" s="40">
        <f t="shared" si="263"/>
        <v>-1.8669191029280219E-3</v>
      </c>
      <c r="AU1463" s="42">
        <f t="shared" si="264"/>
        <v>2.8366641222982928E-6</v>
      </c>
    </row>
    <row r="1464" spans="2:47" x14ac:dyDescent="0.3">
      <c r="B1464" s="6">
        <f t="shared" si="255"/>
        <v>2016</v>
      </c>
      <c r="C1464" s="5">
        <v>42664</v>
      </c>
      <c r="D1464" s="10">
        <v>1134.95</v>
      </c>
      <c r="E1464" s="10">
        <f>VLOOKUP(C1464,데이터!$N:$P,2,0)</f>
        <v>56.316240000000001</v>
      </c>
      <c r="F1464" s="10">
        <f>VLOOKUP(C1464,데이터!$N:$P,3,0)</f>
        <v>193.25640000000001</v>
      </c>
      <c r="H1464" s="6">
        <f t="shared" si="261"/>
        <v>1.9454968862025985</v>
      </c>
      <c r="I1464" s="6">
        <f t="shared" si="256"/>
        <v>1.8948377798040965</v>
      </c>
      <c r="AM1464" s="1">
        <f t="shared" si="257"/>
        <v>42664</v>
      </c>
      <c r="AN1464" s="2">
        <f t="shared" si="258"/>
        <v>1134.95</v>
      </c>
      <c r="AO1464" s="2">
        <f t="shared" si="259"/>
        <v>56.316240000000001</v>
      </c>
      <c r="AP1464" s="2">
        <f t="shared" si="260"/>
        <v>193.25640000000001</v>
      </c>
      <c r="AR1464" s="40">
        <f t="shared" si="262"/>
        <v>4.3615600602657789E-3</v>
      </c>
      <c r="AS1464" s="40">
        <f t="shared" si="263"/>
        <v>4.6747332994767632E-4</v>
      </c>
      <c r="AU1464" s="42">
        <f t="shared" si="264"/>
        <v>1.5163911463239531E-5</v>
      </c>
    </row>
    <row r="1465" spans="2:47" x14ac:dyDescent="0.3">
      <c r="B1465" s="6">
        <f t="shared" si="255"/>
        <v>2016</v>
      </c>
      <c r="C1465" s="5">
        <v>42667</v>
      </c>
      <c r="D1465" s="10">
        <v>1131.48</v>
      </c>
      <c r="E1465" s="10">
        <f>VLOOKUP(C1465,데이터!$N:$P,2,0)</f>
        <v>56.822035000000007</v>
      </c>
      <c r="F1465" s="10">
        <f>VLOOKUP(C1465,데이터!$N:$P,3,0)</f>
        <v>194.07830000000001</v>
      </c>
      <c r="H1465" s="6">
        <f t="shared" si="261"/>
        <v>1.9629700448786191</v>
      </c>
      <c r="I1465" s="6">
        <f t="shared" si="256"/>
        <v>1.9028963339902503</v>
      </c>
      <c r="AM1465" s="1">
        <f t="shared" si="257"/>
        <v>42667</v>
      </c>
      <c r="AN1465" s="2">
        <f t="shared" si="258"/>
        <v>1131.48</v>
      </c>
      <c r="AO1465" s="2">
        <f t="shared" si="259"/>
        <v>56.822035000000007</v>
      </c>
      <c r="AP1465" s="2">
        <f t="shared" si="260"/>
        <v>194.07830000000001</v>
      </c>
      <c r="AR1465" s="40">
        <f t="shared" si="262"/>
        <v>8.9813346913787395E-3</v>
      </c>
      <c r="AS1465" s="40">
        <f t="shared" si="263"/>
        <v>4.2528992571526647E-3</v>
      </c>
      <c r="AU1465" s="42">
        <f t="shared" si="264"/>
        <v>2.2358101655644729E-5</v>
      </c>
    </row>
    <row r="1466" spans="2:47" x14ac:dyDescent="0.3">
      <c r="B1466" s="6">
        <f t="shared" si="255"/>
        <v>2016</v>
      </c>
      <c r="C1466" s="5">
        <v>42668</v>
      </c>
      <c r="D1466" s="10">
        <v>1133.4000000000001</v>
      </c>
      <c r="E1466" s="10">
        <f>VLOOKUP(C1466,데이터!$N:$P,2,0)</f>
        <v>56.643825</v>
      </c>
      <c r="F1466" s="10">
        <f>VLOOKUP(C1466,데이터!$N:$P,3,0)</f>
        <v>193.428</v>
      </c>
      <c r="H1466" s="6">
        <f t="shared" si="261"/>
        <v>1.956813614689207</v>
      </c>
      <c r="I1466" s="6">
        <f t="shared" si="256"/>
        <v>1.8965202812012785</v>
      </c>
      <c r="AM1466" s="1">
        <f t="shared" si="257"/>
        <v>42668</v>
      </c>
      <c r="AN1466" s="2">
        <f t="shared" si="258"/>
        <v>1133.4000000000001</v>
      </c>
      <c r="AO1466" s="2">
        <f t="shared" si="259"/>
        <v>56.643825</v>
      </c>
      <c r="AP1466" s="2">
        <f t="shared" si="260"/>
        <v>193.428</v>
      </c>
      <c r="AR1466" s="40">
        <f t="shared" si="262"/>
        <v>-3.1362833098111942E-3</v>
      </c>
      <c r="AS1466" s="40">
        <f t="shared" si="263"/>
        <v>-3.3507094816886962E-3</v>
      </c>
      <c r="AU1466" s="42">
        <f t="shared" si="264"/>
        <v>4.5978583186040034E-8</v>
      </c>
    </row>
    <row r="1467" spans="2:47" x14ac:dyDescent="0.3">
      <c r="B1467" s="6">
        <f t="shared" si="255"/>
        <v>2016</v>
      </c>
      <c r="C1467" s="5">
        <v>42669</v>
      </c>
      <c r="D1467" s="10">
        <v>1134.02</v>
      </c>
      <c r="E1467" s="10">
        <f>VLOOKUP(C1467,데이터!$N:$P,2,0)</f>
        <v>56.462175000000002</v>
      </c>
      <c r="F1467" s="10">
        <f>VLOOKUP(C1467,데이터!$N:$P,3,0)</f>
        <v>193.03970000000001</v>
      </c>
      <c r="H1467" s="6">
        <f t="shared" si="261"/>
        <v>1.9505383465005159</v>
      </c>
      <c r="I1467" s="6">
        <f t="shared" si="256"/>
        <v>1.8927130825268859</v>
      </c>
      <c r="AM1467" s="1">
        <f t="shared" si="257"/>
        <v>42669</v>
      </c>
      <c r="AN1467" s="2">
        <f t="shared" si="258"/>
        <v>1134.02</v>
      </c>
      <c r="AO1467" s="2">
        <f t="shared" si="259"/>
        <v>56.462175000000002</v>
      </c>
      <c r="AP1467" s="2">
        <f t="shared" si="260"/>
        <v>193.03970000000001</v>
      </c>
      <c r="AR1467" s="40">
        <f t="shared" si="262"/>
        <v>-3.2068808912533164E-3</v>
      </c>
      <c r="AS1467" s="40">
        <f t="shared" si="263"/>
        <v>-2.0074653100894402E-3</v>
      </c>
      <c r="AU1467" s="42">
        <f t="shared" si="264"/>
        <v>1.4385977363386791E-6</v>
      </c>
    </row>
    <row r="1468" spans="2:47" x14ac:dyDescent="0.3">
      <c r="B1468" s="6">
        <f t="shared" si="255"/>
        <v>2016</v>
      </c>
      <c r="C1468" s="5">
        <v>42670</v>
      </c>
      <c r="D1468" s="10">
        <v>1141.93</v>
      </c>
      <c r="E1468" s="10">
        <f>VLOOKUP(C1468,데이터!$N:$P,2,0)</f>
        <v>56.221759999999996</v>
      </c>
      <c r="F1468" s="10">
        <f>VLOOKUP(C1468,데이터!$N:$P,3,0)</f>
        <v>192.5249</v>
      </c>
      <c r="H1468" s="6">
        <f t="shared" si="261"/>
        <v>1.9422329867340187</v>
      </c>
      <c r="I1468" s="6">
        <f t="shared" si="256"/>
        <v>1.8876655783353395</v>
      </c>
      <c r="AM1468" s="1">
        <f t="shared" si="257"/>
        <v>42670</v>
      </c>
      <c r="AN1468" s="2">
        <f t="shared" si="258"/>
        <v>1141.93</v>
      </c>
      <c r="AO1468" s="2">
        <f t="shared" si="259"/>
        <v>56.221759999999996</v>
      </c>
      <c r="AP1468" s="2">
        <f t="shared" si="260"/>
        <v>192.5249</v>
      </c>
      <c r="AR1468" s="40">
        <f t="shared" si="262"/>
        <v>-4.2579833313187709E-3</v>
      </c>
      <c r="AS1468" s="40">
        <f t="shared" si="263"/>
        <v>-2.6668089517337679E-3</v>
      </c>
      <c r="AU1468" s="42">
        <f t="shared" si="264"/>
        <v>2.5318359062477195E-6</v>
      </c>
    </row>
    <row r="1469" spans="2:47" x14ac:dyDescent="0.3">
      <c r="B1469" s="6">
        <f t="shared" si="255"/>
        <v>2016</v>
      </c>
      <c r="C1469" s="5">
        <v>42671</v>
      </c>
      <c r="D1469" s="10">
        <v>1144.73</v>
      </c>
      <c r="E1469" s="10">
        <f>VLOOKUP(C1469,데이터!$N:$P,2,0)</f>
        <v>55.887925000000003</v>
      </c>
      <c r="F1469" s="10">
        <f>VLOOKUP(C1469,데이터!$N:$P,3,0)</f>
        <v>191.95590000000001</v>
      </c>
      <c r="H1469" s="6">
        <f t="shared" si="261"/>
        <v>1.9307003461847663</v>
      </c>
      <c r="I1469" s="6">
        <f t="shared" si="256"/>
        <v>1.8820866547048232</v>
      </c>
      <c r="AM1469" s="1">
        <f t="shared" si="257"/>
        <v>42671</v>
      </c>
      <c r="AN1469" s="2">
        <f t="shared" si="258"/>
        <v>1144.73</v>
      </c>
      <c r="AO1469" s="2">
        <f t="shared" si="259"/>
        <v>55.887925000000003</v>
      </c>
      <c r="AP1469" s="2">
        <f t="shared" si="260"/>
        <v>191.95590000000001</v>
      </c>
      <c r="AR1469" s="40">
        <f t="shared" si="262"/>
        <v>-5.9378254967470401E-3</v>
      </c>
      <c r="AS1469" s="40">
        <f t="shared" si="263"/>
        <v>-2.9554618649327846E-3</v>
      </c>
      <c r="AU1469" s="42">
        <f t="shared" si="264"/>
        <v>8.8944928323683157E-6</v>
      </c>
    </row>
    <row r="1470" spans="2:47" x14ac:dyDescent="0.3">
      <c r="B1470" s="6">
        <f t="shared" si="255"/>
        <v>2016</v>
      </c>
      <c r="C1470" s="5">
        <v>42674</v>
      </c>
      <c r="D1470" s="10">
        <v>1144.03</v>
      </c>
      <c r="E1470" s="10">
        <f>VLOOKUP(C1470,데이터!$N:$P,2,0)</f>
        <v>55.874990000000004</v>
      </c>
      <c r="F1470" s="10">
        <f>VLOOKUP(C1470,데이터!$N:$P,3,0)</f>
        <v>191.9649</v>
      </c>
      <c r="H1470" s="6">
        <f t="shared" si="261"/>
        <v>1.9302534945799179</v>
      </c>
      <c r="I1470" s="6">
        <f t="shared" si="256"/>
        <v>1.8821748977850947</v>
      </c>
      <c r="AM1470" s="1">
        <f t="shared" si="257"/>
        <v>42674</v>
      </c>
      <c r="AN1470" s="2">
        <f t="shared" si="258"/>
        <v>1144.03</v>
      </c>
      <c r="AO1470" s="2">
        <f t="shared" si="259"/>
        <v>55.874990000000004</v>
      </c>
      <c r="AP1470" s="2">
        <f t="shared" si="260"/>
        <v>191.9649</v>
      </c>
      <c r="AR1470" s="40">
        <f t="shared" si="262"/>
        <v>-2.3144534351560164E-4</v>
      </c>
      <c r="AS1470" s="40">
        <f t="shared" si="263"/>
        <v>4.6885769074966888E-5</v>
      </c>
      <c r="AU1470" s="42">
        <f t="shared" si="264"/>
        <v>7.7468208235903734E-8</v>
      </c>
    </row>
    <row r="1471" spans="2:47" x14ac:dyDescent="0.3">
      <c r="B1471" s="6">
        <f t="shared" si="255"/>
        <v>2016</v>
      </c>
      <c r="C1471" s="5">
        <v>42675</v>
      </c>
      <c r="D1471" s="10">
        <v>1139.7</v>
      </c>
      <c r="E1471" s="10">
        <f>VLOOKUP(C1471,데이터!$N:$P,2,0)</f>
        <v>55.448505000000004</v>
      </c>
      <c r="F1471" s="10">
        <f>VLOOKUP(C1471,데이터!$N:$P,3,0)</f>
        <v>190.57409999999999</v>
      </c>
      <c r="H1471" s="6">
        <f t="shared" si="261"/>
        <v>1.9155201736140275</v>
      </c>
      <c r="I1471" s="6">
        <f t="shared" si="256"/>
        <v>1.8685384004470942</v>
      </c>
      <c r="AM1471" s="1">
        <f t="shared" si="257"/>
        <v>42675</v>
      </c>
      <c r="AN1471" s="2">
        <f t="shared" si="258"/>
        <v>1139.7</v>
      </c>
      <c r="AO1471" s="2">
        <f t="shared" si="259"/>
        <v>55.448505000000004</v>
      </c>
      <c r="AP1471" s="2">
        <f t="shared" si="260"/>
        <v>190.57409999999999</v>
      </c>
      <c r="AR1471" s="40">
        <f t="shared" si="262"/>
        <v>-7.6328425293678004E-3</v>
      </c>
      <c r="AS1471" s="40">
        <f t="shared" si="263"/>
        <v>-7.2450744901803033E-3</v>
      </c>
      <c r="AU1471" s="42">
        <f t="shared" si="264"/>
        <v>1.5036405221531632E-7</v>
      </c>
    </row>
    <row r="1472" spans="2:47" x14ac:dyDescent="0.3">
      <c r="B1472" s="6">
        <f t="shared" si="255"/>
        <v>2016</v>
      </c>
      <c r="C1472" s="5">
        <v>42676</v>
      </c>
      <c r="D1472" s="10">
        <v>1149.0999999999999</v>
      </c>
      <c r="E1472" s="10">
        <f>VLOOKUP(C1472,데이터!$N:$P,2,0)</f>
        <v>54.892960000000002</v>
      </c>
      <c r="F1472" s="10">
        <f>VLOOKUP(C1472,데이터!$N:$P,3,0)</f>
        <v>189.4271</v>
      </c>
      <c r="H1472" s="6">
        <f t="shared" si="261"/>
        <v>1.8963283549193592</v>
      </c>
      <c r="I1472" s="6">
        <f t="shared" si="256"/>
        <v>1.8572923101057897</v>
      </c>
      <c r="AM1472" s="1">
        <f t="shared" si="257"/>
        <v>42676</v>
      </c>
      <c r="AN1472" s="2">
        <f t="shared" si="258"/>
        <v>1149.0999999999999</v>
      </c>
      <c r="AO1472" s="2">
        <f t="shared" si="259"/>
        <v>54.892960000000002</v>
      </c>
      <c r="AP1472" s="2">
        <f t="shared" si="260"/>
        <v>189.4271</v>
      </c>
      <c r="AR1472" s="40">
        <f t="shared" si="262"/>
        <v>-1.0019115934685741E-2</v>
      </c>
      <c r="AS1472" s="40">
        <f t="shared" si="263"/>
        <v>-6.0186562602158045E-3</v>
      </c>
      <c r="AU1472" s="42">
        <f t="shared" si="264"/>
        <v>1.6003677607060108E-5</v>
      </c>
    </row>
    <row r="1473" spans="2:47" x14ac:dyDescent="0.3">
      <c r="B1473" s="6">
        <f t="shared" si="255"/>
        <v>2016</v>
      </c>
      <c r="C1473" s="5">
        <v>42677</v>
      </c>
      <c r="D1473" s="10">
        <v>1141.6300000000001</v>
      </c>
      <c r="E1473" s="10">
        <f>VLOOKUP(C1473,데이터!$N:$P,2,0)</f>
        <v>54.666775000000001</v>
      </c>
      <c r="F1473" s="10">
        <f>VLOOKUP(C1473,데이터!$N:$P,3,0)</f>
        <v>188.56</v>
      </c>
      <c r="H1473" s="6">
        <f t="shared" si="261"/>
        <v>1.8885145837370902</v>
      </c>
      <c r="I1473" s="6">
        <f t="shared" si="256"/>
        <v>1.8487905795609378</v>
      </c>
      <c r="AM1473" s="1">
        <f t="shared" si="257"/>
        <v>42677</v>
      </c>
      <c r="AN1473" s="2">
        <f t="shared" si="258"/>
        <v>1141.6300000000001</v>
      </c>
      <c r="AO1473" s="2">
        <f t="shared" si="259"/>
        <v>54.666775000000001</v>
      </c>
      <c r="AP1473" s="2">
        <f t="shared" si="260"/>
        <v>188.56</v>
      </c>
      <c r="AR1473" s="40">
        <f t="shared" si="262"/>
        <v>-4.1204737365229116E-3</v>
      </c>
      <c r="AS1473" s="40">
        <f t="shared" si="263"/>
        <v>-4.5774865370371565E-3</v>
      </c>
      <c r="AU1473" s="42">
        <f t="shared" si="264"/>
        <v>2.0886069983387297E-7</v>
      </c>
    </row>
    <row r="1474" spans="2:47" x14ac:dyDescent="0.3">
      <c r="B1474" s="6">
        <f t="shared" ref="B1474:B1537" si="265">YEAR(C1474)</f>
        <v>2016</v>
      </c>
      <c r="C1474" s="5">
        <v>42678</v>
      </c>
      <c r="D1474" s="10">
        <v>1143.4000000000001</v>
      </c>
      <c r="E1474" s="10">
        <f>VLOOKUP(C1474,데이터!$N:$P,2,0)</f>
        <v>54.505904999999998</v>
      </c>
      <c r="F1474" s="10">
        <f>VLOOKUP(C1474,데이터!$N:$P,3,0)</f>
        <v>188.35230000000001</v>
      </c>
      <c r="H1474" s="6">
        <f t="shared" si="261"/>
        <v>1.8829571799742784</v>
      </c>
      <c r="I1474" s="6">
        <f t="shared" si="256"/>
        <v>1.846754125363999</v>
      </c>
      <c r="AM1474" s="1">
        <f t="shared" si="257"/>
        <v>42678</v>
      </c>
      <c r="AN1474" s="2">
        <f t="shared" si="258"/>
        <v>1143.4000000000001</v>
      </c>
      <c r="AO1474" s="2">
        <f t="shared" si="259"/>
        <v>54.505904999999998</v>
      </c>
      <c r="AP1474" s="2">
        <f t="shared" si="260"/>
        <v>188.35230000000001</v>
      </c>
      <c r="AR1474" s="40">
        <f t="shared" si="262"/>
        <v>-2.9427380707934825E-3</v>
      </c>
      <c r="AS1474" s="40">
        <f t="shared" si="263"/>
        <v>-1.1015061518879765E-3</v>
      </c>
      <c r="AU1474" s="42">
        <f t="shared" si="264"/>
        <v>3.3901349791964518E-6</v>
      </c>
    </row>
    <row r="1475" spans="2:47" x14ac:dyDescent="0.3">
      <c r="B1475" s="6">
        <f t="shared" si="265"/>
        <v>2016</v>
      </c>
      <c r="C1475" s="5">
        <v>42681</v>
      </c>
      <c r="D1475" s="10">
        <v>1143.1300000000001</v>
      </c>
      <c r="E1475" s="10">
        <f>VLOOKUP(C1475,데이터!$N:$P,2,0)</f>
        <v>55.809159999999999</v>
      </c>
      <c r="F1475" s="10">
        <f>VLOOKUP(C1475,데이터!$N:$P,3,0)</f>
        <v>192.5068</v>
      </c>
      <c r="H1475" s="6">
        <f t="shared" si="261"/>
        <v>1.9279793360064985</v>
      </c>
      <c r="I1475" s="6">
        <f t="shared" ref="I1475:I1538" si="266">I1474*(F1475/F1474)</f>
        <v>1.8874881116961262</v>
      </c>
      <c r="AM1475" s="1">
        <f t="shared" ref="AM1475:AM1538" si="267">C1475</f>
        <v>42681</v>
      </c>
      <c r="AN1475" s="2">
        <f t="shared" ref="AN1475:AN1538" si="268">D1475</f>
        <v>1143.1300000000001</v>
      </c>
      <c r="AO1475" s="2">
        <f t="shared" ref="AO1475:AO1538" si="269">E1475</f>
        <v>55.809159999999999</v>
      </c>
      <c r="AP1475" s="2">
        <f t="shared" ref="AP1475:AP1538" si="270">F1475</f>
        <v>192.5068</v>
      </c>
      <c r="AR1475" s="40">
        <f t="shared" si="262"/>
        <v>2.3910345126826105E-2</v>
      </c>
      <c r="AS1475" s="40">
        <f t="shared" si="263"/>
        <v>2.2057070712701687E-2</v>
      </c>
      <c r="AU1475" s="42">
        <f t="shared" si="264"/>
        <v>3.4346260540482021E-6</v>
      </c>
    </row>
    <row r="1476" spans="2:47" x14ac:dyDescent="0.3">
      <c r="B1476" s="6">
        <f t="shared" si="265"/>
        <v>2016</v>
      </c>
      <c r="C1476" s="5">
        <v>42682</v>
      </c>
      <c r="D1476" s="10">
        <v>1134.8</v>
      </c>
      <c r="E1476" s="10">
        <f>VLOOKUP(C1476,데이터!$N:$P,2,0)</f>
        <v>55.959395000000008</v>
      </c>
      <c r="F1476" s="10">
        <f>VLOOKUP(C1476,데이터!$N:$P,3,0)</f>
        <v>193.37379999999999</v>
      </c>
      <c r="H1476" s="6">
        <f t="shared" ref="H1476:H1539" si="271">H1475*(E1476/E1475)</f>
        <v>1.9331693438035153</v>
      </c>
      <c r="I1476" s="6">
        <f t="shared" si="266"/>
        <v>1.8959888617623086</v>
      </c>
      <c r="AM1476" s="1">
        <f t="shared" si="267"/>
        <v>42682</v>
      </c>
      <c r="AN1476" s="2">
        <f t="shared" si="268"/>
        <v>1134.8</v>
      </c>
      <c r="AO1476" s="2">
        <f t="shared" si="269"/>
        <v>55.959395000000008</v>
      </c>
      <c r="AP1476" s="2">
        <f t="shared" si="270"/>
        <v>193.37379999999999</v>
      </c>
      <c r="AR1476" s="40">
        <f t="shared" ref="AR1476:AR1539" si="272">AO1476/AO1475-1</f>
        <v>2.6919416095854132E-3</v>
      </c>
      <c r="AS1476" s="40">
        <f t="shared" ref="AS1476:AS1539" si="273">AP1476/AP1475-1</f>
        <v>4.5037370108484964E-3</v>
      </c>
      <c r="AU1476" s="42">
        <f t="shared" ref="AU1476:AU1539" si="274">(AR1476-AS1476)^2</f>
        <v>3.2826025760380569E-6</v>
      </c>
    </row>
    <row r="1477" spans="2:47" x14ac:dyDescent="0.3">
      <c r="B1477" s="6">
        <f t="shared" si="265"/>
        <v>2016</v>
      </c>
      <c r="C1477" s="5">
        <v>42683</v>
      </c>
      <c r="D1477" s="10">
        <v>1149.43</v>
      </c>
      <c r="E1477" s="10">
        <f>VLOOKUP(C1477,데이터!$N:$P,2,0)</f>
        <v>56.297900000000006</v>
      </c>
      <c r="F1477" s="10">
        <f>VLOOKUP(C1477,데이터!$N:$P,3,0)</f>
        <v>195.42330000000001</v>
      </c>
      <c r="H1477" s="6">
        <f t="shared" si="271"/>
        <v>1.9448633138459757</v>
      </c>
      <c r="I1477" s="6">
        <f t="shared" si="266"/>
        <v>1.9160837720975343</v>
      </c>
      <c r="AM1477" s="1">
        <f t="shared" si="267"/>
        <v>42683</v>
      </c>
      <c r="AN1477" s="2">
        <f t="shared" si="268"/>
        <v>1149.43</v>
      </c>
      <c r="AO1477" s="2">
        <f t="shared" si="269"/>
        <v>56.297900000000006</v>
      </c>
      <c r="AP1477" s="2">
        <f t="shared" si="270"/>
        <v>195.42330000000001</v>
      </c>
      <c r="AR1477" s="40">
        <f t="shared" si="272"/>
        <v>6.0491182937199017E-3</v>
      </c>
      <c r="AS1477" s="40">
        <f t="shared" si="273"/>
        <v>1.0598643663205731E-2</v>
      </c>
      <c r="AU1477" s="42">
        <f t="shared" si="274"/>
        <v>2.0698181087595173E-5</v>
      </c>
    </row>
    <row r="1478" spans="2:47" x14ac:dyDescent="0.3">
      <c r="B1478" s="6">
        <f t="shared" si="265"/>
        <v>2016</v>
      </c>
      <c r="C1478" s="5">
        <v>42684</v>
      </c>
      <c r="D1478" s="10">
        <v>1149.78</v>
      </c>
      <c r="E1478" s="10">
        <f>VLOOKUP(C1478,데이터!$N:$P,2,0)</f>
        <v>55.835205000000002</v>
      </c>
      <c r="F1478" s="10">
        <f>VLOOKUP(C1478,데이터!$N:$P,3,0)</f>
        <v>195.9117</v>
      </c>
      <c r="H1478" s="6">
        <f t="shared" si="271"/>
        <v>1.9288790847539496</v>
      </c>
      <c r="I1478" s="6">
        <f t="shared" si="266"/>
        <v>1.9208724299202831</v>
      </c>
      <c r="AM1478" s="1">
        <f t="shared" si="267"/>
        <v>42684</v>
      </c>
      <c r="AN1478" s="2">
        <f t="shared" si="268"/>
        <v>1149.78</v>
      </c>
      <c r="AO1478" s="2">
        <f t="shared" si="269"/>
        <v>55.835205000000002</v>
      </c>
      <c r="AP1478" s="2">
        <f t="shared" si="270"/>
        <v>195.9117</v>
      </c>
      <c r="AR1478" s="40">
        <f t="shared" si="272"/>
        <v>-8.21869021757482E-3</v>
      </c>
      <c r="AS1478" s="40">
        <f t="shared" si="273"/>
        <v>2.4991902193851612E-3</v>
      </c>
      <c r="AU1478" s="42">
        <f t="shared" si="274"/>
        <v>1.1487296106096948E-4</v>
      </c>
    </row>
    <row r="1479" spans="2:47" x14ac:dyDescent="0.3">
      <c r="B1479" s="6">
        <f t="shared" si="265"/>
        <v>2016</v>
      </c>
      <c r="C1479" s="5">
        <v>42685</v>
      </c>
      <c r="D1479" s="10">
        <v>1163.6300000000001</v>
      </c>
      <c r="E1479" s="10">
        <f>VLOOKUP(C1479,데이터!$N:$P,2,0)</f>
        <v>56.312139999999999</v>
      </c>
      <c r="F1479" s="10">
        <f>VLOOKUP(C1479,데이터!$N:$P,3,0)</f>
        <v>195.46010000000001</v>
      </c>
      <c r="H1479" s="6">
        <f t="shared" si="271"/>
        <v>1.945355247889504</v>
      </c>
      <c r="I1479" s="6">
        <f t="shared" si="266"/>
        <v>1.9164445882479788</v>
      </c>
      <c r="AM1479" s="1">
        <f t="shared" si="267"/>
        <v>42685</v>
      </c>
      <c r="AN1479" s="2">
        <f t="shared" si="268"/>
        <v>1163.6300000000001</v>
      </c>
      <c r="AO1479" s="2">
        <f t="shared" si="269"/>
        <v>56.312139999999999</v>
      </c>
      <c r="AP1479" s="2">
        <f t="shared" si="270"/>
        <v>195.46010000000001</v>
      </c>
      <c r="AR1479" s="40">
        <f t="shared" si="272"/>
        <v>8.5418330603423964E-3</v>
      </c>
      <c r="AS1479" s="40">
        <f t="shared" si="273"/>
        <v>-2.305120112785386E-3</v>
      </c>
      <c r="AU1479" s="42">
        <f t="shared" si="274"/>
        <v>1.1765639314002687E-4</v>
      </c>
    </row>
    <row r="1480" spans="2:47" x14ac:dyDescent="0.3">
      <c r="B1480" s="6">
        <f t="shared" si="265"/>
        <v>2016</v>
      </c>
      <c r="C1480" s="5">
        <v>42688</v>
      </c>
      <c r="D1480" s="10">
        <v>1171.9000000000001</v>
      </c>
      <c r="E1480" s="10">
        <f>VLOOKUP(C1480,데이터!$N:$P,2,0)</f>
        <v>56.030300000000004</v>
      </c>
      <c r="F1480" s="10">
        <f>VLOOKUP(C1480,데이터!$N:$P,3,0)</f>
        <v>195.61369999999999</v>
      </c>
      <c r="H1480" s="6">
        <f t="shared" si="271"/>
        <v>1.9356188229718012</v>
      </c>
      <c r="I1480" s="6">
        <f t="shared" si="266"/>
        <v>1.9179506034846174</v>
      </c>
      <c r="AM1480" s="1">
        <f t="shared" si="267"/>
        <v>42688</v>
      </c>
      <c r="AN1480" s="2">
        <f t="shared" si="268"/>
        <v>1171.9000000000001</v>
      </c>
      <c r="AO1480" s="2">
        <f t="shared" si="269"/>
        <v>56.030300000000004</v>
      </c>
      <c r="AP1480" s="2">
        <f t="shared" si="270"/>
        <v>195.61369999999999</v>
      </c>
      <c r="AR1480" s="40">
        <f t="shared" si="272"/>
        <v>-5.0049598541272999E-3</v>
      </c>
      <c r="AS1480" s="40">
        <f t="shared" si="273"/>
        <v>7.8583813269306191E-4</v>
      </c>
      <c r="AU1480" s="42">
        <f t="shared" si="274"/>
        <v>3.3533341324162753E-5</v>
      </c>
    </row>
    <row r="1481" spans="2:47" x14ac:dyDescent="0.3">
      <c r="B1481" s="6">
        <f t="shared" si="265"/>
        <v>2016</v>
      </c>
      <c r="C1481" s="5">
        <v>42689</v>
      </c>
      <c r="D1481" s="10">
        <v>1170.5</v>
      </c>
      <c r="E1481" s="10">
        <f>VLOOKUP(C1481,데이터!$N:$P,2,0)</f>
        <v>56.798195000000007</v>
      </c>
      <c r="F1481" s="10">
        <f>VLOOKUP(C1481,데이터!$N:$P,3,0)</f>
        <v>197.14</v>
      </c>
      <c r="H1481" s="6">
        <f t="shared" si="271"/>
        <v>1.9621464699068694</v>
      </c>
      <c r="I1481" s="6">
        <f t="shared" si="266"/>
        <v>1.9329156494200432</v>
      </c>
      <c r="AM1481" s="1">
        <f t="shared" si="267"/>
        <v>42689</v>
      </c>
      <c r="AN1481" s="2">
        <f t="shared" si="268"/>
        <v>1170.5</v>
      </c>
      <c r="AO1481" s="2">
        <f t="shared" si="269"/>
        <v>56.798195000000007</v>
      </c>
      <c r="AP1481" s="2">
        <f t="shared" si="270"/>
        <v>197.14</v>
      </c>
      <c r="AR1481" s="40">
        <f t="shared" si="272"/>
        <v>1.3704995332882497E-2</v>
      </c>
      <c r="AS1481" s="40">
        <f t="shared" si="273"/>
        <v>7.8026232313994637E-3</v>
      </c>
      <c r="AU1481" s="42">
        <f t="shared" si="274"/>
        <v>3.4837996424365238E-5</v>
      </c>
    </row>
    <row r="1482" spans="2:47" x14ac:dyDescent="0.3">
      <c r="B1482" s="6">
        <f t="shared" si="265"/>
        <v>2016</v>
      </c>
      <c r="C1482" s="5">
        <v>42690</v>
      </c>
      <c r="D1482" s="10">
        <v>1169.3</v>
      </c>
      <c r="E1482" s="10">
        <f>VLOOKUP(C1482,데이터!$N:$P,2,0)</f>
        <v>56.99204000000001</v>
      </c>
      <c r="F1482" s="10">
        <f>VLOOKUP(C1482,데이터!$N:$P,3,0)</f>
        <v>196.7697</v>
      </c>
      <c r="H1482" s="6">
        <f t="shared" si="271"/>
        <v>1.9688430257121921</v>
      </c>
      <c r="I1482" s="6">
        <f t="shared" si="266"/>
        <v>1.9292849369061942</v>
      </c>
      <c r="AM1482" s="1">
        <f t="shared" si="267"/>
        <v>42690</v>
      </c>
      <c r="AN1482" s="2">
        <f t="shared" si="268"/>
        <v>1169.3</v>
      </c>
      <c r="AO1482" s="2">
        <f t="shared" si="269"/>
        <v>56.99204000000001</v>
      </c>
      <c r="AP1482" s="2">
        <f t="shared" si="270"/>
        <v>196.7697</v>
      </c>
      <c r="AR1482" s="40">
        <f t="shared" si="272"/>
        <v>3.4128725393474113E-3</v>
      </c>
      <c r="AS1482" s="40">
        <f t="shared" si="273"/>
        <v>-1.8783605559500316E-3</v>
      </c>
      <c r="AU1482" s="42">
        <f t="shared" si="274"/>
        <v>2.7997147668770959E-5</v>
      </c>
    </row>
    <row r="1483" spans="2:47" x14ac:dyDescent="0.3">
      <c r="B1483" s="6">
        <f t="shared" si="265"/>
        <v>2016</v>
      </c>
      <c r="C1483" s="5">
        <v>42691</v>
      </c>
      <c r="D1483" s="10">
        <v>1176.05</v>
      </c>
      <c r="E1483" s="10">
        <f>VLOOKUP(C1483,데이터!$N:$P,2,0)</f>
        <v>57.45911000000001</v>
      </c>
      <c r="F1483" s="10">
        <f>VLOOKUP(C1483,데이터!$N:$P,3,0)</f>
        <v>197.78120000000001</v>
      </c>
      <c r="H1483" s="6">
        <f t="shared" si="271"/>
        <v>1.9849783932480689</v>
      </c>
      <c r="I1483" s="6">
        <f t="shared" si="266"/>
        <v>1.9392024786500739</v>
      </c>
      <c r="AM1483" s="1">
        <f t="shared" si="267"/>
        <v>42691</v>
      </c>
      <c r="AN1483" s="2">
        <f t="shared" si="268"/>
        <v>1176.05</v>
      </c>
      <c r="AO1483" s="2">
        <f t="shared" si="269"/>
        <v>57.45911000000001</v>
      </c>
      <c r="AP1483" s="2">
        <f t="shared" si="270"/>
        <v>197.78120000000001</v>
      </c>
      <c r="AR1483" s="40">
        <f t="shared" si="272"/>
        <v>8.1953550004527642E-3</v>
      </c>
      <c r="AS1483" s="40">
        <f t="shared" si="273"/>
        <v>5.1405272254825274E-3</v>
      </c>
      <c r="AU1483" s="42">
        <f t="shared" si="274"/>
        <v>9.3319727347296072E-6</v>
      </c>
    </row>
    <row r="1484" spans="2:47" x14ac:dyDescent="0.3">
      <c r="B1484" s="6">
        <f t="shared" si="265"/>
        <v>2016</v>
      </c>
      <c r="C1484" s="5">
        <v>42692</v>
      </c>
      <c r="D1484" s="10">
        <v>1183.18</v>
      </c>
      <c r="E1484" s="10">
        <f>VLOOKUP(C1484,데이터!$N:$P,2,0)</f>
        <v>57.509905000000003</v>
      </c>
      <c r="F1484" s="10">
        <f>VLOOKUP(C1484,데이터!$N:$P,3,0)</f>
        <v>197.33869999999999</v>
      </c>
      <c r="H1484" s="6">
        <f t="shared" si="271"/>
        <v>1.9867331537635904</v>
      </c>
      <c r="I1484" s="6">
        <f t="shared" si="266"/>
        <v>1.9348638605367106</v>
      </c>
      <c r="AM1484" s="1">
        <f t="shared" si="267"/>
        <v>42692</v>
      </c>
      <c r="AN1484" s="2">
        <f t="shared" si="268"/>
        <v>1183.18</v>
      </c>
      <c r="AO1484" s="2">
        <f t="shared" si="269"/>
        <v>57.509905000000003</v>
      </c>
      <c r="AP1484" s="2">
        <f t="shared" si="270"/>
        <v>197.33869999999999</v>
      </c>
      <c r="AR1484" s="40">
        <f t="shared" si="272"/>
        <v>8.8401995784459508E-4</v>
      </c>
      <c r="AS1484" s="40">
        <f t="shared" si="273"/>
        <v>-2.2373208373699383E-3</v>
      </c>
      <c r="AU1484" s="42">
        <f t="shared" si="274"/>
        <v>9.742768359870496E-6</v>
      </c>
    </row>
    <row r="1485" spans="2:47" x14ac:dyDescent="0.3">
      <c r="B1485" s="6">
        <f t="shared" si="265"/>
        <v>2016</v>
      </c>
      <c r="C1485" s="5">
        <v>42695</v>
      </c>
      <c r="D1485" s="10">
        <v>1186.6300000000001</v>
      </c>
      <c r="E1485" s="10">
        <f>VLOOKUP(C1485,데이터!$N:$P,2,0)</f>
        <v>57.989934999999996</v>
      </c>
      <c r="F1485" s="10">
        <f>VLOOKUP(C1485,데이터!$N:$P,3,0)</f>
        <v>198.8289</v>
      </c>
      <c r="H1485" s="6">
        <f t="shared" si="271"/>
        <v>2.0033162365525659</v>
      </c>
      <c r="I1485" s="6">
        <f t="shared" si="266"/>
        <v>1.9494749536723794</v>
      </c>
      <c r="AM1485" s="1">
        <f t="shared" si="267"/>
        <v>42695</v>
      </c>
      <c r="AN1485" s="2">
        <f t="shared" si="268"/>
        <v>1186.6300000000001</v>
      </c>
      <c r="AO1485" s="2">
        <f t="shared" si="269"/>
        <v>57.989934999999996</v>
      </c>
      <c r="AP1485" s="2">
        <f t="shared" si="270"/>
        <v>198.8289</v>
      </c>
      <c r="AR1485" s="40">
        <f t="shared" si="272"/>
        <v>8.3469099801154467E-3</v>
      </c>
      <c r="AS1485" s="40">
        <f t="shared" si="273"/>
        <v>7.551483819443483E-3</v>
      </c>
      <c r="AU1485" s="42">
        <f t="shared" si="274"/>
        <v>6.3270277708134058E-7</v>
      </c>
    </row>
    <row r="1486" spans="2:47" x14ac:dyDescent="0.3">
      <c r="B1486" s="6">
        <f t="shared" si="265"/>
        <v>2016</v>
      </c>
      <c r="C1486" s="5">
        <v>42696</v>
      </c>
      <c r="D1486" s="10">
        <v>1176.2</v>
      </c>
      <c r="E1486" s="10">
        <f>VLOOKUP(C1486,데이터!$N:$P,2,0)</f>
        <v>58.103935000000007</v>
      </c>
      <c r="F1486" s="10">
        <f>VLOOKUP(C1486,데이터!$N:$P,3,0)</f>
        <v>199.21719999999999</v>
      </c>
      <c r="H1486" s="6">
        <f t="shared" si="271"/>
        <v>2.0072544725751968</v>
      </c>
      <c r="I1486" s="6">
        <f t="shared" si="266"/>
        <v>1.953282152346772</v>
      </c>
      <c r="AM1486" s="1">
        <f t="shared" si="267"/>
        <v>42696</v>
      </c>
      <c r="AN1486" s="2">
        <f t="shared" si="268"/>
        <v>1176.2</v>
      </c>
      <c r="AO1486" s="2">
        <f t="shared" si="269"/>
        <v>58.103935000000007</v>
      </c>
      <c r="AP1486" s="2">
        <f t="shared" si="270"/>
        <v>199.21719999999999</v>
      </c>
      <c r="AR1486" s="40">
        <f t="shared" si="272"/>
        <v>1.9658583855977074E-3</v>
      </c>
      <c r="AS1486" s="40">
        <f t="shared" si="273"/>
        <v>1.9529354133125398E-3</v>
      </c>
      <c r="AU1486" s="42">
        <f t="shared" si="274"/>
        <v>1.6700321268320961E-10</v>
      </c>
    </row>
    <row r="1487" spans="2:47" x14ac:dyDescent="0.3">
      <c r="B1487" s="6">
        <f t="shared" si="265"/>
        <v>2016</v>
      </c>
      <c r="C1487" s="5">
        <v>42697</v>
      </c>
      <c r="D1487" s="10">
        <v>1176.3499999999999</v>
      </c>
      <c r="E1487" s="10">
        <f>VLOOKUP(C1487,데이터!$N:$P,2,0)</f>
        <v>58.120514999999997</v>
      </c>
      <c r="F1487" s="10">
        <f>VLOOKUP(C1487,데이터!$N:$P,3,0)</f>
        <v>199.32560000000001</v>
      </c>
      <c r="H1487" s="6">
        <f t="shared" si="271"/>
        <v>2.0078272440949791</v>
      </c>
      <c r="I1487" s="6">
        <f t="shared" si="266"/>
        <v>1.9543449912247124</v>
      </c>
      <c r="AM1487" s="1">
        <f t="shared" si="267"/>
        <v>42697</v>
      </c>
      <c r="AN1487" s="2">
        <f t="shared" si="268"/>
        <v>1176.3499999999999</v>
      </c>
      <c r="AO1487" s="2">
        <f t="shared" si="269"/>
        <v>58.120514999999997</v>
      </c>
      <c r="AP1487" s="2">
        <f t="shared" si="270"/>
        <v>199.32560000000001</v>
      </c>
      <c r="AR1487" s="40">
        <f t="shared" si="272"/>
        <v>2.853507253852694E-4</v>
      </c>
      <c r="AS1487" s="40">
        <f t="shared" si="273"/>
        <v>5.4412972373873991E-4</v>
      </c>
      <c r="AU1487" s="42">
        <f t="shared" si="274"/>
        <v>6.69665699888255E-8</v>
      </c>
    </row>
    <row r="1488" spans="2:47" x14ac:dyDescent="0.3">
      <c r="B1488" s="6">
        <f t="shared" si="265"/>
        <v>2016</v>
      </c>
      <c r="C1488" s="5">
        <v>42699</v>
      </c>
      <c r="D1488" s="10">
        <v>1177.43</v>
      </c>
      <c r="E1488" s="10">
        <f>VLOOKUP(C1488,데이터!$N:$P,2,0)</f>
        <v>58.241005000000008</v>
      </c>
      <c r="F1488" s="10">
        <f>VLOOKUP(C1488,데이터!$N:$P,3,0)</f>
        <v>200.06620000000001</v>
      </c>
      <c r="H1488" s="6">
        <f t="shared" si="271"/>
        <v>2.0119896832034594</v>
      </c>
      <c r="I1488" s="6">
        <f t="shared" si="266"/>
        <v>1.9616064162524109</v>
      </c>
      <c r="AM1488" s="1">
        <f t="shared" si="267"/>
        <v>42699</v>
      </c>
      <c r="AN1488" s="2">
        <f t="shared" si="268"/>
        <v>1177.43</v>
      </c>
      <c r="AO1488" s="2">
        <f t="shared" si="269"/>
        <v>58.241005000000008</v>
      </c>
      <c r="AP1488" s="2">
        <f t="shared" si="270"/>
        <v>200.06620000000001</v>
      </c>
      <c r="AR1488" s="40">
        <f t="shared" si="272"/>
        <v>2.0731062001086986E-3</v>
      </c>
      <c r="AS1488" s="40">
        <f t="shared" si="273"/>
        <v>3.7155287629888623E-3</v>
      </c>
      <c r="AU1488" s="42">
        <f t="shared" si="274"/>
        <v>2.697551875057845E-6</v>
      </c>
    </row>
    <row r="1489" spans="2:47" x14ac:dyDescent="0.3">
      <c r="B1489" s="6">
        <f t="shared" si="265"/>
        <v>2016</v>
      </c>
      <c r="C1489" s="5">
        <v>42702</v>
      </c>
      <c r="D1489" s="10">
        <v>1170.43</v>
      </c>
      <c r="E1489" s="10">
        <f>VLOOKUP(C1489,데이터!$N:$P,2,0)</f>
        <v>57.924719999999994</v>
      </c>
      <c r="F1489" s="10">
        <f>VLOOKUP(C1489,데이터!$N:$P,3,0)</f>
        <v>199.12690000000001</v>
      </c>
      <c r="H1489" s="6">
        <f t="shared" si="271"/>
        <v>2.0010633237261111</v>
      </c>
      <c r="I1489" s="6">
        <f t="shared" si="266"/>
        <v>1.9523967801080453</v>
      </c>
      <c r="AM1489" s="1">
        <f t="shared" si="267"/>
        <v>42702</v>
      </c>
      <c r="AN1489" s="2">
        <f t="shared" si="268"/>
        <v>1170.43</v>
      </c>
      <c r="AO1489" s="2">
        <f t="shared" si="269"/>
        <v>57.924719999999994</v>
      </c>
      <c r="AP1489" s="2">
        <f t="shared" si="270"/>
        <v>199.12690000000001</v>
      </c>
      <c r="AR1489" s="40">
        <f t="shared" si="272"/>
        <v>-5.4306240079479151E-3</v>
      </c>
      <c r="AS1489" s="40">
        <f t="shared" si="273"/>
        <v>-4.6949459728830023E-3</v>
      </c>
      <c r="AU1489" s="42">
        <f t="shared" si="274"/>
        <v>5.4122217127697105E-7</v>
      </c>
    </row>
    <row r="1490" spans="2:47" x14ac:dyDescent="0.3">
      <c r="B1490" s="6">
        <f t="shared" si="265"/>
        <v>2016</v>
      </c>
      <c r="C1490" s="5">
        <v>42703</v>
      </c>
      <c r="D1490" s="10">
        <v>1168.6500000000001</v>
      </c>
      <c r="E1490" s="10">
        <f>VLOOKUP(C1490,데이터!$N:$P,2,0)</f>
        <v>57.952440000000003</v>
      </c>
      <c r="F1490" s="10">
        <f>VLOOKUP(C1490,데이터!$N:$P,3,0)</f>
        <v>199.5153</v>
      </c>
      <c r="H1490" s="6">
        <f t="shared" si="271"/>
        <v>2.0020209369063506</v>
      </c>
      <c r="I1490" s="6">
        <f t="shared" si="266"/>
        <v>1.9562049592611079</v>
      </c>
      <c r="AM1490" s="1">
        <f t="shared" si="267"/>
        <v>42703</v>
      </c>
      <c r="AN1490" s="2">
        <f t="shared" si="268"/>
        <v>1168.6500000000001</v>
      </c>
      <c r="AO1490" s="2">
        <f t="shared" si="269"/>
        <v>57.952440000000003</v>
      </c>
      <c r="AP1490" s="2">
        <f t="shared" si="270"/>
        <v>199.5153</v>
      </c>
      <c r="AR1490" s="40">
        <f t="shared" si="272"/>
        <v>4.7855216218573027E-4</v>
      </c>
      <c r="AS1490" s="40">
        <f t="shared" si="273"/>
        <v>1.9505149731151583E-3</v>
      </c>
      <c r="AU1490" s="42">
        <f t="shared" si="274"/>
        <v>2.1666745167592632E-6</v>
      </c>
    </row>
    <row r="1491" spans="2:47" x14ac:dyDescent="0.3">
      <c r="B1491" s="6">
        <f t="shared" si="265"/>
        <v>2016</v>
      </c>
      <c r="C1491" s="5">
        <v>42704</v>
      </c>
      <c r="D1491" s="10">
        <v>1168.73</v>
      </c>
      <c r="E1491" s="10">
        <f>VLOOKUP(C1491,데이터!$N:$P,2,0)</f>
        <v>57.770389999999992</v>
      </c>
      <c r="F1491" s="10">
        <f>VLOOKUP(C1491,데이터!$N:$P,3,0)</f>
        <v>199.03659999999999</v>
      </c>
      <c r="H1491" s="6">
        <f t="shared" si="271"/>
        <v>1.9957318503456498</v>
      </c>
      <c r="I1491" s="6">
        <f t="shared" si="266"/>
        <v>1.9515114078693183</v>
      </c>
      <c r="AM1491" s="1">
        <f t="shared" si="267"/>
        <v>42704</v>
      </c>
      <c r="AN1491" s="2">
        <f t="shared" si="268"/>
        <v>1168.73</v>
      </c>
      <c r="AO1491" s="2">
        <f t="shared" si="269"/>
        <v>57.770389999999992</v>
      </c>
      <c r="AP1491" s="2">
        <f t="shared" si="270"/>
        <v>199.03659999999999</v>
      </c>
      <c r="AR1491" s="40">
        <f t="shared" si="272"/>
        <v>-3.1413690260497784E-3</v>
      </c>
      <c r="AS1491" s="40">
        <f t="shared" si="273"/>
        <v>-2.3993147392706859E-3</v>
      </c>
      <c r="AU1491" s="42">
        <f t="shared" si="274"/>
        <v>5.5064456452722756E-7</v>
      </c>
    </row>
    <row r="1492" spans="2:47" x14ac:dyDescent="0.3">
      <c r="B1492" s="6">
        <f t="shared" si="265"/>
        <v>2016</v>
      </c>
      <c r="C1492" s="5">
        <v>42705</v>
      </c>
      <c r="D1492" s="10">
        <v>1168.3800000000001</v>
      </c>
      <c r="E1492" s="10">
        <f>VLOOKUP(C1492,데이터!$N:$P,2,0)</f>
        <v>56.568984999999998</v>
      </c>
      <c r="F1492" s="10">
        <f>VLOOKUP(C1492,데이터!$N:$P,3,0)</f>
        <v>198.30510000000001</v>
      </c>
      <c r="H1492" s="6">
        <f t="shared" si="271"/>
        <v>1.9542281972862798</v>
      </c>
      <c r="I1492" s="6">
        <f t="shared" si="266"/>
        <v>1.9443392064005613</v>
      </c>
      <c r="AM1492" s="1">
        <f t="shared" si="267"/>
        <v>42705</v>
      </c>
      <c r="AN1492" s="2">
        <f t="shared" si="268"/>
        <v>1168.3800000000001</v>
      </c>
      <c r="AO1492" s="2">
        <f t="shared" si="269"/>
        <v>56.568984999999998</v>
      </c>
      <c r="AP1492" s="2">
        <f t="shared" si="270"/>
        <v>198.30510000000001</v>
      </c>
      <c r="AR1492" s="40">
        <f t="shared" si="272"/>
        <v>-2.0796207191954075E-2</v>
      </c>
      <c r="AS1492" s="40">
        <f t="shared" si="273"/>
        <v>-3.675203455042908E-3</v>
      </c>
      <c r="AU1492" s="42">
        <f t="shared" si="274"/>
        <v>2.9312876895932615E-4</v>
      </c>
    </row>
    <row r="1493" spans="2:47" x14ac:dyDescent="0.3">
      <c r="B1493" s="6">
        <f t="shared" si="265"/>
        <v>2016</v>
      </c>
      <c r="C1493" s="5">
        <v>42706</v>
      </c>
      <c r="D1493" s="10">
        <v>1172.5</v>
      </c>
      <c r="E1493" s="10">
        <f>VLOOKUP(C1493,데이터!$N:$P,2,0)</f>
        <v>56.849940000000004</v>
      </c>
      <c r="F1493" s="10">
        <f>VLOOKUP(C1493,데이터!$N:$P,3,0)</f>
        <v>198.40440000000001</v>
      </c>
      <c r="H1493" s="6">
        <f t="shared" si="271"/>
        <v>1.9639340490559127</v>
      </c>
      <c r="I1493" s="6">
        <f t="shared" si="266"/>
        <v>1.9453128217195599</v>
      </c>
      <c r="AM1493" s="1">
        <f t="shared" si="267"/>
        <v>42706</v>
      </c>
      <c r="AN1493" s="2">
        <f t="shared" si="268"/>
        <v>1172.5</v>
      </c>
      <c r="AO1493" s="2">
        <f t="shared" si="269"/>
        <v>56.849940000000004</v>
      </c>
      <c r="AP1493" s="2">
        <f t="shared" si="270"/>
        <v>198.40440000000001</v>
      </c>
      <c r="AR1493" s="40">
        <f t="shared" si="272"/>
        <v>4.9665907917564311E-3</v>
      </c>
      <c r="AS1493" s="40">
        <f t="shared" si="273"/>
        <v>5.0074355122475822E-4</v>
      </c>
      <c r="AU1493" s="42">
        <f t="shared" si="274"/>
        <v>1.9943791575764357E-5</v>
      </c>
    </row>
    <row r="1494" spans="2:47" x14ac:dyDescent="0.3">
      <c r="B1494" s="6">
        <f t="shared" si="265"/>
        <v>2016</v>
      </c>
      <c r="C1494" s="5">
        <v>42709</v>
      </c>
      <c r="D1494" s="10">
        <v>1174.45</v>
      </c>
      <c r="E1494" s="10">
        <f>VLOOKUP(C1494,데이터!$N:$P,2,0)</f>
        <v>57.427279999999996</v>
      </c>
      <c r="F1494" s="10">
        <f>VLOOKUP(C1494,데이터!$N:$P,3,0)</f>
        <v>199.5966</v>
      </c>
      <c r="H1494" s="6">
        <f t="shared" si="271"/>
        <v>1.9838787962954336</v>
      </c>
      <c r="I1494" s="6">
        <f t="shared" si="266"/>
        <v>1.9570020884195627</v>
      </c>
      <c r="AM1494" s="1">
        <f t="shared" si="267"/>
        <v>42709</v>
      </c>
      <c r="AN1494" s="2">
        <f t="shared" si="268"/>
        <v>1174.45</v>
      </c>
      <c r="AO1494" s="2">
        <f t="shared" si="269"/>
        <v>57.427279999999996</v>
      </c>
      <c r="AP1494" s="2">
        <f t="shared" si="270"/>
        <v>199.5966</v>
      </c>
      <c r="AR1494" s="40">
        <f t="shared" si="272"/>
        <v>1.0155507639937555E-2</v>
      </c>
      <c r="AS1494" s="40">
        <f t="shared" si="273"/>
        <v>6.0089393178779371E-3</v>
      </c>
      <c r="AU1494" s="42">
        <f t="shared" si="274"/>
        <v>1.7194028849508318E-5</v>
      </c>
    </row>
    <row r="1495" spans="2:47" x14ac:dyDescent="0.3">
      <c r="B1495" s="6">
        <f t="shared" si="265"/>
        <v>2016</v>
      </c>
      <c r="C1495" s="5">
        <v>42710</v>
      </c>
      <c r="D1495" s="10">
        <v>1171.43</v>
      </c>
      <c r="E1495" s="10">
        <f>VLOOKUP(C1495,데이터!$N:$P,2,0)</f>
        <v>57.826065</v>
      </c>
      <c r="F1495" s="10">
        <f>VLOOKUP(C1495,데이터!$N:$P,3,0)</f>
        <v>200.22880000000001</v>
      </c>
      <c r="H1495" s="6">
        <f t="shared" si="271"/>
        <v>1.9976551949996852</v>
      </c>
      <c r="I1495" s="6">
        <f t="shared" si="266"/>
        <v>1.9632006745693209</v>
      </c>
      <c r="AM1495" s="1">
        <f t="shared" si="267"/>
        <v>42710</v>
      </c>
      <c r="AN1495" s="2">
        <f t="shared" si="268"/>
        <v>1171.43</v>
      </c>
      <c r="AO1495" s="2">
        <f t="shared" si="269"/>
        <v>57.826065</v>
      </c>
      <c r="AP1495" s="2">
        <f t="shared" si="270"/>
        <v>200.22880000000001</v>
      </c>
      <c r="AR1495" s="40">
        <f t="shared" si="272"/>
        <v>6.9441735704705021E-3</v>
      </c>
      <c r="AS1495" s="40">
        <f t="shared" si="273"/>
        <v>3.167388622852263E-3</v>
      </c>
      <c r="AU1495" s="42">
        <f t="shared" si="274"/>
        <v>1.4264104540555706E-5</v>
      </c>
    </row>
    <row r="1496" spans="2:47" x14ac:dyDescent="0.3">
      <c r="B1496" s="6">
        <f t="shared" si="265"/>
        <v>2016</v>
      </c>
      <c r="C1496" s="5">
        <v>42711</v>
      </c>
      <c r="D1496" s="10">
        <v>1167.43</v>
      </c>
      <c r="E1496" s="10">
        <f>VLOOKUP(C1496,데이터!$N:$P,2,0)</f>
        <v>58.514470000000003</v>
      </c>
      <c r="F1496" s="10">
        <f>VLOOKUP(C1496,데이터!$N:$P,3,0)</f>
        <v>202.84790000000001</v>
      </c>
      <c r="H1496" s="6">
        <f t="shared" si="271"/>
        <v>2.0214367859572193</v>
      </c>
      <c r="I1496" s="6">
        <f t="shared" si="266"/>
        <v>1.9888803914070809</v>
      </c>
      <c r="AM1496" s="1">
        <f t="shared" si="267"/>
        <v>42711</v>
      </c>
      <c r="AN1496" s="2">
        <f t="shared" si="268"/>
        <v>1167.43</v>
      </c>
      <c r="AO1496" s="2">
        <f t="shared" si="269"/>
        <v>58.514470000000003</v>
      </c>
      <c r="AP1496" s="2">
        <f t="shared" si="270"/>
        <v>202.84790000000001</v>
      </c>
      <c r="AR1496" s="40">
        <f t="shared" si="272"/>
        <v>1.1904752640526484E-2</v>
      </c>
      <c r="AS1496" s="40">
        <f t="shared" si="273"/>
        <v>1.3080535866968113E-2</v>
      </c>
      <c r="AU1496" s="42">
        <f t="shared" si="274"/>
        <v>1.382466195581487E-6</v>
      </c>
    </row>
    <row r="1497" spans="2:47" x14ac:dyDescent="0.3">
      <c r="B1497" s="6">
        <f t="shared" si="265"/>
        <v>2016</v>
      </c>
      <c r="C1497" s="5">
        <v>42712</v>
      </c>
      <c r="D1497" s="10">
        <v>1158.8</v>
      </c>
      <c r="E1497" s="10">
        <f>VLOOKUP(C1497,데이터!$N:$P,2,0)</f>
        <v>58.911394999999999</v>
      </c>
      <c r="F1497" s="10">
        <f>VLOOKUP(C1497,데이터!$N:$P,3,0)</f>
        <v>203.34460000000001</v>
      </c>
      <c r="H1497" s="6">
        <f t="shared" si="271"/>
        <v>2.0351489292316276</v>
      </c>
      <c r="I1497" s="6">
        <f t="shared" si="266"/>
        <v>1.9937504289594141</v>
      </c>
      <c r="AM1497" s="1">
        <f t="shared" si="267"/>
        <v>42712</v>
      </c>
      <c r="AN1497" s="2">
        <f t="shared" si="268"/>
        <v>1158.8</v>
      </c>
      <c r="AO1497" s="2">
        <f t="shared" si="269"/>
        <v>58.911394999999999</v>
      </c>
      <c r="AP1497" s="2">
        <f t="shared" si="270"/>
        <v>203.34460000000001</v>
      </c>
      <c r="AR1497" s="40">
        <f t="shared" si="272"/>
        <v>6.7833648668440549E-3</v>
      </c>
      <c r="AS1497" s="40">
        <f t="shared" si="273"/>
        <v>2.4486326947432691E-3</v>
      </c>
      <c r="AU1497" s="42">
        <f t="shared" si="274"/>
        <v>1.8789903003845597E-5</v>
      </c>
    </row>
    <row r="1498" spans="2:47" x14ac:dyDescent="0.3">
      <c r="B1498" s="6">
        <f t="shared" si="265"/>
        <v>2016</v>
      </c>
      <c r="C1498" s="5">
        <v>42713</v>
      </c>
      <c r="D1498" s="10">
        <v>1165.95</v>
      </c>
      <c r="E1498" s="10">
        <f>VLOOKUP(C1498,데이터!$N:$P,2,0)</f>
        <v>59.062165</v>
      </c>
      <c r="F1498" s="10">
        <f>VLOOKUP(C1498,데이터!$N:$P,3,0)</f>
        <v>204.5729</v>
      </c>
      <c r="H1498" s="6">
        <f t="shared" si="271"/>
        <v>2.0403574191012064</v>
      </c>
      <c r="I1498" s="6">
        <f t="shared" si="266"/>
        <v>2.0057936484591741</v>
      </c>
      <c r="AM1498" s="1">
        <f t="shared" si="267"/>
        <v>42713</v>
      </c>
      <c r="AN1498" s="2">
        <f t="shared" si="268"/>
        <v>1165.95</v>
      </c>
      <c r="AO1498" s="2">
        <f t="shared" si="269"/>
        <v>59.062165</v>
      </c>
      <c r="AP1498" s="2">
        <f t="shared" si="270"/>
        <v>204.5729</v>
      </c>
      <c r="AR1498" s="40">
        <f t="shared" si="272"/>
        <v>2.5592671842178394E-3</v>
      </c>
      <c r="AS1498" s="40">
        <f t="shared" si="273"/>
        <v>6.0404849698492136E-3</v>
      </c>
      <c r="AU1498" s="42">
        <f t="shared" si="274"/>
        <v>1.2118877270996208E-5</v>
      </c>
    </row>
    <row r="1499" spans="2:47" x14ac:dyDescent="0.3">
      <c r="B1499" s="6">
        <f t="shared" si="265"/>
        <v>2016</v>
      </c>
      <c r="C1499" s="5">
        <v>42716</v>
      </c>
      <c r="D1499" s="10">
        <v>1168.27</v>
      </c>
      <c r="E1499" s="10">
        <f>VLOOKUP(C1499,데이터!$N:$P,2,0)</f>
        <v>58.764240000000008</v>
      </c>
      <c r="F1499" s="10">
        <f>VLOOKUP(C1499,데이터!$N:$P,3,0)</f>
        <v>204.3381</v>
      </c>
      <c r="H1499" s="6">
        <f t="shared" si="271"/>
        <v>2.0300653228990826</v>
      </c>
      <c r="I1499" s="6">
        <f t="shared" si="266"/>
        <v>2.0034914845427498</v>
      </c>
      <c r="AM1499" s="1">
        <f t="shared" si="267"/>
        <v>42716</v>
      </c>
      <c r="AN1499" s="2">
        <f t="shared" si="268"/>
        <v>1168.27</v>
      </c>
      <c r="AO1499" s="2">
        <f t="shared" si="269"/>
        <v>58.764240000000008</v>
      </c>
      <c r="AP1499" s="2">
        <f t="shared" si="270"/>
        <v>204.3381</v>
      </c>
      <c r="AR1499" s="40">
        <f t="shared" si="272"/>
        <v>-5.0442614150698617E-3</v>
      </c>
      <c r="AS1499" s="40">
        <f t="shared" si="273"/>
        <v>-1.1477571076130566E-3</v>
      </c>
      <c r="AU1499" s="42">
        <f t="shared" si="274"/>
        <v>1.5182745818029436E-5</v>
      </c>
    </row>
    <row r="1500" spans="2:47" x14ac:dyDescent="0.3">
      <c r="B1500" s="6">
        <f t="shared" si="265"/>
        <v>2016</v>
      </c>
      <c r="C1500" s="5">
        <v>42717</v>
      </c>
      <c r="D1500" s="10">
        <v>1166.57</v>
      </c>
      <c r="E1500" s="10">
        <f>VLOOKUP(C1500,데이터!$N:$P,2,0)</f>
        <v>59.285989999999998</v>
      </c>
      <c r="F1500" s="10">
        <f>VLOOKUP(C1500,데이터!$N:$P,3,0)</f>
        <v>205.70189999999999</v>
      </c>
      <c r="H1500" s="6">
        <f t="shared" si="271"/>
        <v>2.0480896618886204</v>
      </c>
      <c r="I1500" s="6">
        <f t="shared" si="266"/>
        <v>2.0168632526399346</v>
      </c>
      <c r="AM1500" s="1">
        <f t="shared" si="267"/>
        <v>42717</v>
      </c>
      <c r="AN1500" s="2">
        <f t="shared" si="268"/>
        <v>1166.57</v>
      </c>
      <c r="AO1500" s="2">
        <f t="shared" si="269"/>
        <v>59.285989999999998</v>
      </c>
      <c r="AP1500" s="2">
        <f t="shared" si="270"/>
        <v>205.70189999999999</v>
      </c>
      <c r="AR1500" s="40">
        <f t="shared" si="272"/>
        <v>8.8786990183142844E-3</v>
      </c>
      <c r="AS1500" s="40">
        <f t="shared" si="273"/>
        <v>6.674232558685711E-3</v>
      </c>
      <c r="AU1500" s="42">
        <f t="shared" si="274"/>
        <v>4.8596723716273372E-6</v>
      </c>
    </row>
    <row r="1501" spans="2:47" x14ac:dyDescent="0.3">
      <c r="B1501" s="6">
        <f t="shared" si="265"/>
        <v>2016</v>
      </c>
      <c r="C1501" s="5">
        <v>42718</v>
      </c>
      <c r="D1501" s="10">
        <v>1169.68</v>
      </c>
      <c r="E1501" s="10">
        <f>VLOOKUP(C1501,데이터!$N:$P,2,0)</f>
        <v>58.989215000000002</v>
      </c>
      <c r="F1501" s="10">
        <f>VLOOKUP(C1501,데이터!$N:$P,3,0)</f>
        <v>204.00389999999999</v>
      </c>
      <c r="H1501" s="6">
        <f t="shared" si="271"/>
        <v>2.0378372935060232</v>
      </c>
      <c r="I1501" s="6">
        <f t="shared" si="266"/>
        <v>2.0002147248286568</v>
      </c>
      <c r="AM1501" s="1">
        <f t="shared" si="267"/>
        <v>42718</v>
      </c>
      <c r="AN1501" s="2">
        <f t="shared" si="268"/>
        <v>1169.68</v>
      </c>
      <c r="AO1501" s="2">
        <f t="shared" si="269"/>
        <v>58.989215000000002</v>
      </c>
      <c r="AP1501" s="2">
        <f t="shared" si="270"/>
        <v>204.00389999999999</v>
      </c>
      <c r="AR1501" s="40">
        <f t="shared" si="272"/>
        <v>-5.0058200934148811E-3</v>
      </c>
      <c r="AS1501" s="40">
        <f t="shared" si="273"/>
        <v>-8.2546636662083062E-3</v>
      </c>
      <c r="AU1501" s="42">
        <f t="shared" si="274"/>
        <v>1.0554984560481147E-5</v>
      </c>
    </row>
    <row r="1502" spans="2:47" x14ac:dyDescent="0.3">
      <c r="B1502" s="6">
        <f t="shared" si="265"/>
        <v>2016</v>
      </c>
      <c r="C1502" s="5">
        <v>42719</v>
      </c>
      <c r="D1502" s="10">
        <v>1178.23</v>
      </c>
      <c r="E1502" s="10">
        <f>VLOOKUP(C1502,데이터!$N:$P,2,0)</f>
        <v>59.401249999999997</v>
      </c>
      <c r="F1502" s="10">
        <f>VLOOKUP(C1502,데이터!$N:$P,3,0)</f>
        <v>204.84389999999999</v>
      </c>
      <c r="H1502" s="6">
        <f t="shared" si="271"/>
        <v>2.0520714257830801</v>
      </c>
      <c r="I1502" s="6">
        <f t="shared" si="266"/>
        <v>2.0084507456540237</v>
      </c>
      <c r="AM1502" s="1">
        <f t="shared" si="267"/>
        <v>42719</v>
      </c>
      <c r="AN1502" s="2">
        <f t="shared" si="268"/>
        <v>1178.23</v>
      </c>
      <c r="AO1502" s="2">
        <f t="shared" si="269"/>
        <v>59.401249999999997</v>
      </c>
      <c r="AP1502" s="2">
        <f t="shared" si="270"/>
        <v>204.84389999999999</v>
      </c>
      <c r="AR1502" s="40">
        <f t="shared" si="272"/>
        <v>6.98492088765712E-3</v>
      </c>
      <c r="AS1502" s="40">
        <f t="shared" si="273"/>
        <v>4.1175683406051711E-3</v>
      </c>
      <c r="AU1502" s="42">
        <f t="shared" si="274"/>
        <v>8.2217106290852987E-6</v>
      </c>
    </row>
    <row r="1503" spans="2:47" x14ac:dyDescent="0.3">
      <c r="B1503" s="6">
        <f t="shared" si="265"/>
        <v>2016</v>
      </c>
      <c r="C1503" s="5">
        <v>42720</v>
      </c>
      <c r="D1503" s="10">
        <v>1183.82</v>
      </c>
      <c r="E1503" s="10">
        <f>VLOOKUP(C1503,데이터!$N:$P,2,0)</f>
        <v>59.085514999999994</v>
      </c>
      <c r="F1503" s="10">
        <f>VLOOKUP(C1503,데이터!$N:$P,3,0)</f>
        <v>204.44309999999999</v>
      </c>
      <c r="H1503" s="6">
        <f t="shared" si="271"/>
        <v>2.0411640665672448</v>
      </c>
      <c r="I1503" s="6">
        <f t="shared" si="266"/>
        <v>2.00452098714592</v>
      </c>
      <c r="AM1503" s="1">
        <f t="shared" si="267"/>
        <v>42720</v>
      </c>
      <c r="AN1503" s="2">
        <f t="shared" si="268"/>
        <v>1183.82</v>
      </c>
      <c r="AO1503" s="2">
        <f t="shared" si="269"/>
        <v>59.085514999999994</v>
      </c>
      <c r="AP1503" s="2">
        <f t="shared" si="270"/>
        <v>204.44309999999999</v>
      </c>
      <c r="AR1503" s="40">
        <f t="shared" si="272"/>
        <v>-5.3152921866123082E-3</v>
      </c>
      <c r="AS1503" s="40">
        <f t="shared" si="273"/>
        <v>-1.9566118395519805E-3</v>
      </c>
      <c r="AU1503" s="42">
        <f t="shared" si="274"/>
        <v>1.1280733673729283E-5</v>
      </c>
    </row>
    <row r="1504" spans="2:47" x14ac:dyDescent="0.3">
      <c r="B1504" s="6">
        <f t="shared" si="265"/>
        <v>2016</v>
      </c>
      <c r="C1504" s="5">
        <v>42723</v>
      </c>
      <c r="D1504" s="10">
        <v>1187.18</v>
      </c>
      <c r="E1504" s="10">
        <f>VLOOKUP(C1504,데이터!$N:$P,2,0)</f>
        <v>59.365049999999997</v>
      </c>
      <c r="F1504" s="10">
        <f>VLOOKUP(C1504,데이터!$N:$P,3,0)</f>
        <v>204.88829999999999</v>
      </c>
      <c r="H1504" s="6">
        <f t="shared" si="271"/>
        <v>2.0508208631162446</v>
      </c>
      <c r="I1504" s="6">
        <f t="shared" si="266"/>
        <v>2.0088860781833646</v>
      </c>
      <c r="AM1504" s="1">
        <f t="shared" si="267"/>
        <v>42723</v>
      </c>
      <c r="AN1504" s="2">
        <f t="shared" si="268"/>
        <v>1187.18</v>
      </c>
      <c r="AO1504" s="2">
        <f t="shared" si="269"/>
        <v>59.365049999999997</v>
      </c>
      <c r="AP1504" s="2">
        <f t="shared" si="270"/>
        <v>204.88829999999999</v>
      </c>
      <c r="AR1504" s="40">
        <f t="shared" si="272"/>
        <v>4.7310241774147777E-3</v>
      </c>
      <c r="AS1504" s="40">
        <f t="shared" si="273"/>
        <v>2.1776230158905285E-3</v>
      </c>
      <c r="AU1504" s="42">
        <f t="shared" si="274"/>
        <v>6.5198574916733845E-6</v>
      </c>
    </row>
    <row r="1505" spans="2:47" x14ac:dyDescent="0.3">
      <c r="B1505" s="6">
        <f t="shared" si="265"/>
        <v>2016</v>
      </c>
      <c r="C1505" s="5">
        <v>42724</v>
      </c>
      <c r="D1505" s="10">
        <v>1193.43</v>
      </c>
      <c r="E1505" s="10">
        <f>VLOOKUP(C1505,데이터!$N:$P,2,0)</f>
        <v>59.645845000000008</v>
      </c>
      <c r="F1505" s="10">
        <f>VLOOKUP(C1505,데이터!$N:$P,3,0)</f>
        <v>205.67869999999999</v>
      </c>
      <c r="H1505" s="6">
        <f t="shared" si="271"/>
        <v>2.0605211875370739</v>
      </c>
      <c r="I1505" s="6">
        <f t="shared" si="266"/>
        <v>2.0166357815885672</v>
      </c>
      <c r="AM1505" s="1">
        <f t="shared" si="267"/>
        <v>42724</v>
      </c>
      <c r="AN1505" s="2">
        <f t="shared" si="268"/>
        <v>1193.43</v>
      </c>
      <c r="AO1505" s="2">
        <f t="shared" si="269"/>
        <v>59.645845000000008</v>
      </c>
      <c r="AP1505" s="2">
        <f t="shared" si="270"/>
        <v>205.67869999999999</v>
      </c>
      <c r="AR1505" s="40">
        <f t="shared" si="272"/>
        <v>4.7299715910289475E-3</v>
      </c>
      <c r="AS1505" s="40">
        <f t="shared" si="273"/>
        <v>3.8577117385425463E-3</v>
      </c>
      <c r="AU1505" s="42">
        <f t="shared" si="274"/>
        <v>7.6083725025959824E-7</v>
      </c>
    </row>
    <row r="1506" spans="2:47" x14ac:dyDescent="0.3">
      <c r="B1506" s="6">
        <f t="shared" si="265"/>
        <v>2016</v>
      </c>
      <c r="C1506" s="5">
        <v>42725</v>
      </c>
      <c r="D1506" s="10">
        <v>1194</v>
      </c>
      <c r="E1506" s="10">
        <f>VLOOKUP(C1506,데이터!$N:$P,2,0)</f>
        <v>59.488810000000001</v>
      </c>
      <c r="F1506" s="10">
        <f>VLOOKUP(C1506,데이터!$N:$P,3,0)</f>
        <v>205.1063</v>
      </c>
      <c r="H1506" s="6">
        <f t="shared" si="271"/>
        <v>2.0550962674159003</v>
      </c>
      <c r="I1506" s="6">
        <f t="shared" si="266"/>
        <v>2.0110235216832812</v>
      </c>
      <c r="AM1506" s="1">
        <f t="shared" si="267"/>
        <v>42725</v>
      </c>
      <c r="AN1506" s="2">
        <f t="shared" si="268"/>
        <v>1194</v>
      </c>
      <c r="AO1506" s="2">
        <f t="shared" si="269"/>
        <v>59.488810000000001</v>
      </c>
      <c r="AP1506" s="2">
        <f t="shared" si="270"/>
        <v>205.1063</v>
      </c>
      <c r="AR1506" s="40">
        <f t="shared" si="272"/>
        <v>-2.6327902639321499E-3</v>
      </c>
      <c r="AS1506" s="40">
        <f t="shared" si="273"/>
        <v>-2.7829814171326239E-3</v>
      </c>
      <c r="AU1506" s="42">
        <f t="shared" si="274"/>
        <v>2.2557382499688265E-8</v>
      </c>
    </row>
    <row r="1507" spans="2:47" x14ac:dyDescent="0.3">
      <c r="B1507" s="6">
        <f t="shared" si="265"/>
        <v>2016</v>
      </c>
      <c r="C1507" s="5">
        <v>42726</v>
      </c>
      <c r="D1507" s="10">
        <v>1199.1500000000001</v>
      </c>
      <c r="E1507" s="10">
        <f>VLOOKUP(C1507,데이터!$N:$P,2,0)</f>
        <v>59.424474999999994</v>
      </c>
      <c r="F1507" s="10">
        <f>VLOOKUP(C1507,데이터!$N:$P,3,0)</f>
        <v>204.75200000000001</v>
      </c>
      <c r="H1507" s="6">
        <f t="shared" si="271"/>
        <v>2.052873755007866</v>
      </c>
      <c r="I1507" s="6">
        <f t="shared" si="266"/>
        <v>2.0075496857565818</v>
      </c>
      <c r="AM1507" s="1">
        <f t="shared" si="267"/>
        <v>42726</v>
      </c>
      <c r="AN1507" s="2">
        <f t="shared" si="268"/>
        <v>1199.1500000000001</v>
      </c>
      <c r="AO1507" s="2">
        <f t="shared" si="269"/>
        <v>59.424474999999994</v>
      </c>
      <c r="AP1507" s="2">
        <f t="shared" si="270"/>
        <v>204.75200000000001</v>
      </c>
      <c r="AR1507" s="40">
        <f t="shared" si="272"/>
        <v>-1.0814638921169406E-3</v>
      </c>
      <c r="AS1507" s="40">
        <f t="shared" si="273"/>
        <v>-1.7273969644032716E-3</v>
      </c>
      <c r="AU1507" s="42">
        <f t="shared" si="274"/>
        <v>4.172295338732585E-7</v>
      </c>
    </row>
    <row r="1508" spans="2:47" x14ac:dyDescent="0.3">
      <c r="B1508" s="6">
        <f t="shared" si="265"/>
        <v>2016</v>
      </c>
      <c r="C1508" s="5">
        <v>42727</v>
      </c>
      <c r="D1508" s="10">
        <v>1202.8800000000001</v>
      </c>
      <c r="E1508" s="10">
        <f>VLOOKUP(C1508,데이터!$N:$P,2,0)</f>
        <v>59.61253</v>
      </c>
      <c r="F1508" s="10">
        <f>VLOOKUP(C1508,데이터!$N:$P,3,0)</f>
        <v>205.05179999999999</v>
      </c>
      <c r="H1508" s="6">
        <f t="shared" si="271"/>
        <v>2.059370289878355</v>
      </c>
      <c r="I1508" s="6">
        <f t="shared" si="266"/>
        <v>2.010489160808302</v>
      </c>
      <c r="AM1508" s="1">
        <f t="shared" si="267"/>
        <v>42727</v>
      </c>
      <c r="AN1508" s="2">
        <f t="shared" si="268"/>
        <v>1202.8800000000001</v>
      </c>
      <c r="AO1508" s="2">
        <f t="shared" si="269"/>
        <v>59.61253</v>
      </c>
      <c r="AP1508" s="2">
        <f t="shared" si="270"/>
        <v>205.05179999999999</v>
      </c>
      <c r="AR1508" s="40">
        <f t="shared" si="272"/>
        <v>3.164605156377176E-3</v>
      </c>
      <c r="AS1508" s="40">
        <f t="shared" si="273"/>
        <v>1.4642103618034419E-3</v>
      </c>
      <c r="AU1508" s="42">
        <f t="shared" si="274"/>
        <v>2.8913424574134515E-6</v>
      </c>
    </row>
    <row r="1509" spans="2:47" x14ac:dyDescent="0.3">
      <c r="B1509" s="6">
        <f t="shared" si="265"/>
        <v>2016</v>
      </c>
      <c r="C1509" s="5">
        <v>42731</v>
      </c>
      <c r="D1509" s="10">
        <v>1207.5</v>
      </c>
      <c r="E1509" s="10">
        <f>VLOOKUP(C1509,데이터!$N:$P,2,0)</f>
        <v>60.006134999999993</v>
      </c>
      <c r="F1509" s="10">
        <f>VLOOKUP(C1509,데이터!$N:$P,3,0)</f>
        <v>205.56059999999999</v>
      </c>
      <c r="H1509" s="6">
        <f t="shared" si="271"/>
        <v>2.0729677406650864</v>
      </c>
      <c r="I1509" s="6">
        <f t="shared" si="266"/>
        <v>2.0154778362796675</v>
      </c>
      <c r="AM1509" s="1">
        <f t="shared" si="267"/>
        <v>42731</v>
      </c>
      <c r="AN1509" s="2">
        <f t="shared" si="268"/>
        <v>1207.5</v>
      </c>
      <c r="AO1509" s="2">
        <f t="shared" si="269"/>
        <v>60.006134999999993</v>
      </c>
      <c r="AP1509" s="2">
        <f t="shared" si="270"/>
        <v>205.56059999999999</v>
      </c>
      <c r="AR1509" s="40">
        <f t="shared" si="272"/>
        <v>6.6027226155305208E-3</v>
      </c>
      <c r="AS1509" s="40">
        <f t="shared" si="273"/>
        <v>2.4813242312431427E-3</v>
      </c>
      <c r="AU1509" s="42">
        <f t="shared" si="274"/>
        <v>1.6985924642006612E-5</v>
      </c>
    </row>
    <row r="1510" spans="2:47" x14ac:dyDescent="0.3">
      <c r="B1510" s="6">
        <f t="shared" si="265"/>
        <v>2016</v>
      </c>
      <c r="C1510" s="5">
        <v>42732</v>
      </c>
      <c r="D1510" s="10">
        <v>1208.93</v>
      </c>
      <c r="E1510" s="10">
        <f>VLOOKUP(C1510,데이터!$N:$P,2,0)</f>
        <v>59.324234999999994</v>
      </c>
      <c r="F1510" s="10">
        <f>VLOOKUP(C1510,데이터!$N:$P,3,0)</f>
        <v>203.86170000000001</v>
      </c>
      <c r="H1510" s="6">
        <f t="shared" si="271"/>
        <v>2.0494108709823529</v>
      </c>
      <c r="I1510" s="6">
        <f t="shared" si="266"/>
        <v>1.998820484160363</v>
      </c>
      <c r="AM1510" s="1">
        <f t="shared" si="267"/>
        <v>42732</v>
      </c>
      <c r="AN1510" s="2">
        <f t="shared" si="268"/>
        <v>1208.93</v>
      </c>
      <c r="AO1510" s="2">
        <f t="shared" si="269"/>
        <v>59.324234999999994</v>
      </c>
      <c r="AP1510" s="2">
        <f t="shared" si="270"/>
        <v>203.86170000000001</v>
      </c>
      <c r="AR1510" s="40">
        <f t="shared" si="272"/>
        <v>-1.1363838047559582E-2</v>
      </c>
      <c r="AS1510" s="40">
        <f t="shared" si="273"/>
        <v>-8.2647160983183587E-3</v>
      </c>
      <c r="AU1510" s="42">
        <f t="shared" si="274"/>
        <v>9.6045568562687209E-6</v>
      </c>
    </row>
    <row r="1511" spans="2:47" x14ac:dyDescent="0.3">
      <c r="B1511" s="6">
        <f t="shared" si="265"/>
        <v>2016</v>
      </c>
      <c r="C1511" s="5">
        <v>42733</v>
      </c>
      <c r="D1511" s="10">
        <v>1207.82</v>
      </c>
      <c r="E1511" s="10">
        <f>VLOOKUP(C1511,데이터!$N:$P,2,0)</f>
        <v>59.283594999999998</v>
      </c>
      <c r="F1511" s="10">
        <f>VLOOKUP(C1511,데이터!$N:$P,3,0)</f>
        <v>203.81630000000001</v>
      </c>
      <c r="H1511" s="6">
        <f t="shared" si="271"/>
        <v>2.0480069243862151</v>
      </c>
      <c r="I1511" s="6">
        <f t="shared" si="266"/>
        <v>1.9983753468443253</v>
      </c>
      <c r="AM1511" s="1">
        <f t="shared" si="267"/>
        <v>42733</v>
      </c>
      <c r="AN1511" s="2">
        <f t="shared" si="268"/>
        <v>1207.82</v>
      </c>
      <c r="AO1511" s="2">
        <f t="shared" si="269"/>
        <v>59.283594999999998</v>
      </c>
      <c r="AP1511" s="2">
        <f t="shared" si="270"/>
        <v>203.81630000000001</v>
      </c>
      <c r="AR1511" s="40">
        <f t="shared" si="272"/>
        <v>-6.8504886746534321E-4</v>
      </c>
      <c r="AS1511" s="40">
        <f t="shared" si="273"/>
        <v>-2.2269999710589072E-4</v>
      </c>
      <c r="AU1511" s="42">
        <f t="shared" si="274"/>
        <v>2.1376647792266181E-7</v>
      </c>
    </row>
    <row r="1512" spans="2:47" x14ac:dyDescent="0.3">
      <c r="B1512" s="6">
        <f t="shared" si="265"/>
        <v>2016</v>
      </c>
      <c r="C1512" s="5">
        <v>42734</v>
      </c>
      <c r="D1512" s="10">
        <v>1207.82</v>
      </c>
      <c r="E1512" s="10">
        <f>VLOOKUP(C1512,데이터!$N:$P,2,0)</f>
        <v>58.795965000000002</v>
      </c>
      <c r="F1512" s="10">
        <f>VLOOKUP(C1512,데이터!$N:$P,3,0)</f>
        <v>203.07130000000001</v>
      </c>
      <c r="H1512" s="6">
        <f t="shared" si="271"/>
        <v>2.0311612925290641</v>
      </c>
      <c r="I1512" s="6">
        <f t="shared" si="266"/>
        <v>1.9910707807551604</v>
      </c>
      <c r="AM1512" s="1">
        <f t="shared" si="267"/>
        <v>42734</v>
      </c>
      <c r="AN1512" s="2">
        <f t="shared" si="268"/>
        <v>1207.82</v>
      </c>
      <c r="AO1512" s="2">
        <f t="shared" si="269"/>
        <v>58.795965000000002</v>
      </c>
      <c r="AP1512" s="2">
        <f t="shared" si="270"/>
        <v>203.07130000000001</v>
      </c>
      <c r="AR1512" s="40">
        <f t="shared" si="272"/>
        <v>-8.225378369850822E-3</v>
      </c>
      <c r="AS1512" s="40">
        <f t="shared" si="273"/>
        <v>-3.6552523031769812E-3</v>
      </c>
      <c r="AU1512" s="42">
        <f t="shared" si="274"/>
        <v>2.088605226529171E-5</v>
      </c>
    </row>
    <row r="1513" spans="2:47" x14ac:dyDescent="0.3">
      <c r="B1513" s="6">
        <f t="shared" si="265"/>
        <v>2017</v>
      </c>
      <c r="C1513" s="5">
        <v>42738</v>
      </c>
      <c r="D1513" s="10">
        <v>1203.22</v>
      </c>
      <c r="E1513" s="10">
        <f>VLOOKUP(C1513,데이터!$N:$P,2,0)</f>
        <v>59.249189999999999</v>
      </c>
      <c r="F1513" s="10">
        <f>VLOOKUP(C1513,데이터!$N:$P,3,0)</f>
        <v>204.62479999999999</v>
      </c>
      <c r="H1513" s="6">
        <f t="shared" si="271"/>
        <v>2.0468183716637713</v>
      </c>
      <c r="I1513" s="6">
        <f t="shared" si="266"/>
        <v>2.0063025168887409</v>
      </c>
      <c r="AM1513" s="1">
        <f t="shared" si="267"/>
        <v>42738</v>
      </c>
      <c r="AN1513" s="2">
        <f t="shared" si="268"/>
        <v>1203.22</v>
      </c>
      <c r="AO1513" s="2">
        <f t="shared" si="269"/>
        <v>59.249189999999999</v>
      </c>
      <c r="AP1513" s="2">
        <f t="shared" si="270"/>
        <v>204.62479999999999</v>
      </c>
      <c r="AR1513" s="40">
        <f t="shared" si="272"/>
        <v>7.7084371350992775E-3</v>
      </c>
      <c r="AS1513" s="40">
        <f t="shared" si="273"/>
        <v>7.6500224305453557E-3</v>
      </c>
      <c r="AU1513" s="42">
        <f t="shared" si="274"/>
        <v>3.4122777081219766E-9</v>
      </c>
    </row>
    <row r="1514" spans="2:47" x14ac:dyDescent="0.3">
      <c r="B1514" s="6">
        <f t="shared" si="265"/>
        <v>2017</v>
      </c>
      <c r="C1514" s="5">
        <v>42739</v>
      </c>
      <c r="D1514" s="10">
        <v>1206.3499999999999</v>
      </c>
      <c r="E1514" s="10">
        <f>VLOOKUP(C1514,데이터!$N:$P,2,0)</f>
        <v>59.68567500000001</v>
      </c>
      <c r="F1514" s="10">
        <f>VLOOKUP(C1514,데이터!$N:$P,3,0)</f>
        <v>205.84219999999999</v>
      </c>
      <c r="H1514" s="6">
        <f t="shared" si="271"/>
        <v>2.0618971519298928</v>
      </c>
      <c r="I1514" s="6">
        <f t="shared" si="266"/>
        <v>2.018238864213505</v>
      </c>
      <c r="AM1514" s="1">
        <f t="shared" si="267"/>
        <v>42739</v>
      </c>
      <c r="AN1514" s="2">
        <f t="shared" si="268"/>
        <v>1206.3499999999999</v>
      </c>
      <c r="AO1514" s="2">
        <f t="shared" si="269"/>
        <v>59.68567500000001</v>
      </c>
      <c r="AP1514" s="2">
        <f t="shared" si="270"/>
        <v>205.84219999999999</v>
      </c>
      <c r="AR1514" s="40">
        <f t="shared" si="272"/>
        <v>7.366936155583037E-3</v>
      </c>
      <c r="AS1514" s="40">
        <f t="shared" si="273"/>
        <v>5.9494254850829265E-3</v>
      </c>
      <c r="AU1514" s="42">
        <f t="shared" si="274"/>
        <v>2.0093365009816733E-6</v>
      </c>
    </row>
    <row r="1515" spans="2:47" x14ac:dyDescent="0.3">
      <c r="B1515" s="6">
        <f t="shared" si="265"/>
        <v>2017</v>
      </c>
      <c r="C1515" s="5">
        <v>42740</v>
      </c>
      <c r="D1515" s="10">
        <v>1186.23</v>
      </c>
      <c r="E1515" s="10">
        <f>VLOOKUP(C1515,데이터!$N:$P,2,0)</f>
        <v>59.729049999999994</v>
      </c>
      <c r="F1515" s="10">
        <f>VLOOKUP(C1515,데이터!$N:$P,3,0)</f>
        <v>205.67869999999999</v>
      </c>
      <c r="H1515" s="6">
        <f t="shared" si="271"/>
        <v>2.063395581644643</v>
      </c>
      <c r="I1515" s="6">
        <f t="shared" si="266"/>
        <v>2.0166357815885676</v>
      </c>
      <c r="AM1515" s="1">
        <f t="shared" si="267"/>
        <v>42740</v>
      </c>
      <c r="AN1515" s="2">
        <f t="shared" si="268"/>
        <v>1186.23</v>
      </c>
      <c r="AO1515" s="2">
        <f t="shared" si="269"/>
        <v>59.729049999999994</v>
      </c>
      <c r="AP1515" s="2">
        <f t="shared" si="270"/>
        <v>205.67869999999999</v>
      </c>
      <c r="AR1515" s="40">
        <f t="shared" si="272"/>
        <v>7.2672379092608708E-4</v>
      </c>
      <c r="AS1515" s="40">
        <f t="shared" si="273"/>
        <v>-7.9429776790185258E-4</v>
      </c>
      <c r="AU1515" s="42">
        <f t="shared" si="274"/>
        <v>2.3135065824193757E-6</v>
      </c>
    </row>
    <row r="1516" spans="2:47" x14ac:dyDescent="0.3">
      <c r="B1516" s="6">
        <f t="shared" si="265"/>
        <v>2017</v>
      </c>
      <c r="C1516" s="5">
        <v>42741</v>
      </c>
      <c r="D1516" s="10">
        <v>1192.98</v>
      </c>
      <c r="E1516" s="10">
        <f>VLOOKUP(C1516,데이터!$N:$P,2,0)</f>
        <v>60.106745000000004</v>
      </c>
      <c r="F1516" s="10">
        <f>VLOOKUP(C1516,데이터!$N:$P,3,0)</f>
        <v>206.4145</v>
      </c>
      <c r="H1516" s="6">
        <f t="shared" si="271"/>
        <v>2.0764434066847079</v>
      </c>
      <c r="I1516" s="6">
        <f t="shared" si="266"/>
        <v>2.0238501436401211</v>
      </c>
      <c r="AM1516" s="1">
        <f t="shared" si="267"/>
        <v>42741</v>
      </c>
      <c r="AN1516" s="2">
        <f t="shared" si="268"/>
        <v>1192.98</v>
      </c>
      <c r="AO1516" s="2">
        <f t="shared" si="269"/>
        <v>60.106745000000004</v>
      </c>
      <c r="AP1516" s="2">
        <f t="shared" si="270"/>
        <v>206.4145</v>
      </c>
      <c r="AR1516" s="40">
        <f t="shared" si="272"/>
        <v>6.3234724141771892E-3</v>
      </c>
      <c r="AS1516" s="40">
        <f t="shared" si="273"/>
        <v>3.5774244002904076E-3</v>
      </c>
      <c r="AU1516" s="42">
        <f t="shared" si="274"/>
        <v>7.5407796945715373E-6</v>
      </c>
    </row>
    <row r="1517" spans="2:47" x14ac:dyDescent="0.3">
      <c r="B1517" s="6">
        <f t="shared" si="265"/>
        <v>2017</v>
      </c>
      <c r="C1517" s="5">
        <v>42744</v>
      </c>
      <c r="D1517" s="10">
        <v>1208.32</v>
      </c>
      <c r="E1517" s="10">
        <f>VLOOKUP(C1517,데이터!$N:$P,2,0)</f>
        <v>60.271515000000001</v>
      </c>
      <c r="F1517" s="10">
        <f>VLOOKUP(C1517,데이터!$N:$P,3,0)</f>
        <v>205.73320000000001</v>
      </c>
      <c r="H1517" s="6">
        <f t="shared" si="271"/>
        <v>2.0821355395746095</v>
      </c>
      <c r="I1517" s="6">
        <f t="shared" si="266"/>
        <v>2.0171701424635469</v>
      </c>
      <c r="AM1517" s="1">
        <f t="shared" si="267"/>
        <v>42744</v>
      </c>
      <c r="AN1517" s="2">
        <f t="shared" si="268"/>
        <v>1208.32</v>
      </c>
      <c r="AO1517" s="2">
        <f t="shared" si="269"/>
        <v>60.271515000000001</v>
      </c>
      <c r="AP1517" s="2">
        <f t="shared" si="270"/>
        <v>205.73320000000001</v>
      </c>
      <c r="AR1517" s="40">
        <f t="shared" si="272"/>
        <v>2.7412896838781009E-3</v>
      </c>
      <c r="AS1517" s="40">
        <f t="shared" si="273"/>
        <v>-3.3006402166514404E-3</v>
      </c>
      <c r="AU1517" s="42">
        <f t="shared" si="274"/>
        <v>3.650491692291291E-5</v>
      </c>
    </row>
    <row r="1518" spans="2:47" x14ac:dyDescent="0.3">
      <c r="B1518" s="6">
        <f t="shared" si="265"/>
        <v>2017</v>
      </c>
      <c r="C1518" s="5">
        <v>42745</v>
      </c>
      <c r="D1518" s="10">
        <v>1195.0999999999999</v>
      </c>
      <c r="E1518" s="10">
        <f>VLOOKUP(C1518,데이터!$N:$P,2,0)</f>
        <v>60.375279999999997</v>
      </c>
      <c r="F1518" s="10">
        <f>VLOOKUP(C1518,데이터!$N:$P,3,0)</f>
        <v>205.73320000000001</v>
      </c>
      <c r="H1518" s="6">
        <f t="shared" si="271"/>
        <v>2.0857201980034539</v>
      </c>
      <c r="I1518" s="6">
        <f t="shared" si="266"/>
        <v>2.0171701424635469</v>
      </c>
      <c r="AM1518" s="1">
        <f t="shared" si="267"/>
        <v>42745</v>
      </c>
      <c r="AN1518" s="2">
        <f t="shared" si="268"/>
        <v>1195.0999999999999</v>
      </c>
      <c r="AO1518" s="2">
        <f t="shared" si="269"/>
        <v>60.375279999999997</v>
      </c>
      <c r="AP1518" s="2">
        <f t="shared" si="270"/>
        <v>205.73320000000001</v>
      </c>
      <c r="AR1518" s="40">
        <f t="shared" si="272"/>
        <v>1.7216258791570294E-3</v>
      </c>
      <c r="AS1518" s="40">
        <f t="shared" si="273"/>
        <v>0</v>
      </c>
      <c r="AU1518" s="42">
        <f t="shared" si="274"/>
        <v>2.9639956677832141E-6</v>
      </c>
    </row>
    <row r="1519" spans="2:47" x14ac:dyDescent="0.3">
      <c r="B1519" s="6">
        <f t="shared" si="265"/>
        <v>2017</v>
      </c>
      <c r="C1519" s="5">
        <v>42746</v>
      </c>
      <c r="D1519" s="10">
        <v>1196.3499999999999</v>
      </c>
      <c r="E1519" s="10">
        <f>VLOOKUP(C1519,데이터!$N:$P,2,0)</f>
        <v>60.547679999999993</v>
      </c>
      <c r="F1519" s="10">
        <f>VLOOKUP(C1519,데이터!$N:$P,3,0)</f>
        <v>206.31460000000001</v>
      </c>
      <c r="H1519" s="6">
        <f t="shared" si="271"/>
        <v>2.0916759163394314</v>
      </c>
      <c r="I1519" s="6">
        <f t="shared" si="266"/>
        <v>2.0228706454491046</v>
      </c>
      <c r="AM1519" s="1">
        <f t="shared" si="267"/>
        <v>42746</v>
      </c>
      <c r="AN1519" s="2">
        <f t="shared" si="268"/>
        <v>1196.3499999999999</v>
      </c>
      <c r="AO1519" s="2">
        <f t="shared" si="269"/>
        <v>60.547679999999993</v>
      </c>
      <c r="AP1519" s="2">
        <f t="shared" si="270"/>
        <v>206.31460000000001</v>
      </c>
      <c r="AR1519" s="40">
        <f t="shared" si="272"/>
        <v>2.8554732996681764E-3</v>
      </c>
      <c r="AS1519" s="40">
        <f t="shared" si="273"/>
        <v>2.8259901659042352E-3</v>
      </c>
      <c r="AU1519" s="42">
        <f t="shared" si="274"/>
        <v>8.6925517654244862E-10</v>
      </c>
    </row>
    <row r="1520" spans="2:47" x14ac:dyDescent="0.3">
      <c r="B1520" s="6">
        <f t="shared" si="265"/>
        <v>2017</v>
      </c>
      <c r="C1520" s="5">
        <v>42747</v>
      </c>
      <c r="D1520" s="10">
        <v>1184.8800000000001</v>
      </c>
      <c r="E1520" s="10">
        <f>VLOOKUP(C1520,데이터!$N:$P,2,0)</f>
        <v>60.322429999999997</v>
      </c>
      <c r="F1520" s="10">
        <f>VLOOKUP(C1520,데이터!$N:$P,3,0)</f>
        <v>205.79679999999999</v>
      </c>
      <c r="H1520" s="6">
        <f t="shared" si="271"/>
        <v>2.0838944456017341</v>
      </c>
      <c r="I1520" s="6">
        <f t="shared" si="266"/>
        <v>2.0177937268974673</v>
      </c>
      <c r="AM1520" s="1">
        <f t="shared" si="267"/>
        <v>42747</v>
      </c>
      <c r="AN1520" s="2">
        <f t="shared" si="268"/>
        <v>1184.8800000000001</v>
      </c>
      <c r="AO1520" s="2">
        <f t="shared" si="269"/>
        <v>60.322429999999997</v>
      </c>
      <c r="AP1520" s="2">
        <f t="shared" si="270"/>
        <v>205.79679999999999</v>
      </c>
      <c r="AR1520" s="40">
        <f t="shared" si="272"/>
        <v>-3.7202086025426295E-3</v>
      </c>
      <c r="AS1520" s="40">
        <f t="shared" si="273"/>
        <v>-2.5097593674903163E-3</v>
      </c>
      <c r="AU1520" s="42">
        <f t="shared" si="274"/>
        <v>1.4651873506387304E-6</v>
      </c>
    </row>
    <row r="1521" spans="2:47" x14ac:dyDescent="0.3">
      <c r="B1521" s="6">
        <f t="shared" si="265"/>
        <v>2017</v>
      </c>
      <c r="C1521" s="5">
        <v>42748</v>
      </c>
      <c r="D1521" s="10">
        <v>1174.8800000000001</v>
      </c>
      <c r="E1521" s="10">
        <f>VLOOKUP(C1521,데이터!$N:$P,2,0)</f>
        <v>60.618515000000002</v>
      </c>
      <c r="F1521" s="10">
        <f>VLOOKUP(C1521,데이터!$N:$P,3,0)</f>
        <v>206.26920000000001</v>
      </c>
      <c r="H1521" s="6">
        <f t="shared" si="271"/>
        <v>2.0941229772926162</v>
      </c>
      <c r="I1521" s="6">
        <f t="shared" si="266"/>
        <v>2.0224255081330669</v>
      </c>
      <c r="AM1521" s="1">
        <f t="shared" si="267"/>
        <v>42748</v>
      </c>
      <c r="AN1521" s="2">
        <f t="shared" si="268"/>
        <v>1174.8800000000001</v>
      </c>
      <c r="AO1521" s="2">
        <f t="shared" si="269"/>
        <v>60.618515000000002</v>
      </c>
      <c r="AP1521" s="2">
        <f t="shared" si="270"/>
        <v>206.26920000000001</v>
      </c>
      <c r="AR1521" s="40">
        <f t="shared" si="272"/>
        <v>4.9083732203760722E-3</v>
      </c>
      <c r="AS1521" s="40">
        <f t="shared" si="273"/>
        <v>2.2954681511084818E-3</v>
      </c>
      <c r="AU1521" s="42">
        <f t="shared" si="274"/>
        <v>6.8272729010042713E-6</v>
      </c>
    </row>
    <row r="1522" spans="2:47" x14ac:dyDescent="0.3">
      <c r="B1522" s="6">
        <f t="shared" si="265"/>
        <v>2017</v>
      </c>
      <c r="C1522" s="5">
        <v>42752</v>
      </c>
      <c r="D1522" s="10">
        <v>1174.5</v>
      </c>
      <c r="E1522" s="10">
        <f>VLOOKUP(C1522,데이터!$N:$P,2,0)</f>
        <v>60.003510000000006</v>
      </c>
      <c r="F1522" s="10">
        <f>VLOOKUP(C1522,데이터!$N:$P,3,0)</f>
        <v>205.54239999999999</v>
      </c>
      <c r="H1522" s="6">
        <f t="shared" si="271"/>
        <v>2.0728770575987761</v>
      </c>
      <c r="I1522" s="6">
        <f t="shared" si="266"/>
        <v>2.0152993891617847</v>
      </c>
      <c r="AM1522" s="1">
        <f t="shared" si="267"/>
        <v>42752</v>
      </c>
      <c r="AN1522" s="2">
        <f t="shared" si="268"/>
        <v>1174.5</v>
      </c>
      <c r="AO1522" s="2">
        <f t="shared" si="269"/>
        <v>60.003510000000006</v>
      </c>
      <c r="AP1522" s="2">
        <f t="shared" si="270"/>
        <v>205.54239999999999</v>
      </c>
      <c r="AR1522" s="40">
        <f t="shared" si="272"/>
        <v>-1.0145497625601574E-2</v>
      </c>
      <c r="AS1522" s="40">
        <f t="shared" si="273"/>
        <v>-3.5235507773337948E-3</v>
      </c>
      <c r="AU1522" s="42">
        <f t="shared" si="274"/>
        <v>4.3850180061283573E-5</v>
      </c>
    </row>
    <row r="1523" spans="2:47" x14ac:dyDescent="0.3">
      <c r="B1523" s="6">
        <f t="shared" si="265"/>
        <v>2017</v>
      </c>
      <c r="C1523" s="5">
        <v>42753</v>
      </c>
      <c r="D1523" s="10">
        <v>1165.6300000000001</v>
      </c>
      <c r="E1523" s="10">
        <f>VLOOKUP(C1523,데이터!$N:$P,2,0)</f>
        <v>60.338889999999999</v>
      </c>
      <c r="F1523" s="10">
        <f>VLOOKUP(C1523,데이터!$N:$P,3,0)</f>
        <v>205.9966</v>
      </c>
      <c r="H1523" s="6">
        <f t="shared" si="271"/>
        <v>2.084463071609914</v>
      </c>
      <c r="I1523" s="6">
        <f t="shared" si="266"/>
        <v>2.0197527232795012</v>
      </c>
      <c r="AM1523" s="1">
        <f t="shared" si="267"/>
        <v>42753</v>
      </c>
      <c r="AN1523" s="2">
        <f t="shared" si="268"/>
        <v>1165.6300000000001</v>
      </c>
      <c r="AO1523" s="2">
        <f t="shared" si="269"/>
        <v>60.338889999999999</v>
      </c>
      <c r="AP1523" s="2">
        <f t="shared" si="270"/>
        <v>205.9966</v>
      </c>
      <c r="AR1523" s="40">
        <f t="shared" si="272"/>
        <v>5.5893396902946257E-3</v>
      </c>
      <c r="AS1523" s="40">
        <f t="shared" si="273"/>
        <v>2.2097630464565921E-3</v>
      </c>
      <c r="AU1523" s="42">
        <f t="shared" si="274"/>
        <v>1.1421538291575547E-5</v>
      </c>
    </row>
    <row r="1524" spans="2:47" x14ac:dyDescent="0.3">
      <c r="B1524" s="6">
        <f t="shared" si="265"/>
        <v>2017</v>
      </c>
      <c r="C1524" s="5">
        <v>42754</v>
      </c>
      <c r="D1524" s="10">
        <v>1176.55</v>
      </c>
      <c r="E1524" s="10">
        <f>VLOOKUP(C1524,데이터!$N:$P,2,0)</f>
        <v>60.136385000000004</v>
      </c>
      <c r="F1524" s="10">
        <f>VLOOKUP(C1524,데이터!$N:$P,3,0)</f>
        <v>205.23349999999999</v>
      </c>
      <c r="H1524" s="6">
        <f t="shared" si="271"/>
        <v>2.0774673480505919</v>
      </c>
      <c r="I1524" s="6">
        <f t="shared" si="266"/>
        <v>2.0122706905511234</v>
      </c>
      <c r="AM1524" s="1">
        <f t="shared" si="267"/>
        <v>42754</v>
      </c>
      <c r="AN1524" s="2">
        <f t="shared" si="268"/>
        <v>1176.55</v>
      </c>
      <c r="AO1524" s="2">
        <f t="shared" si="269"/>
        <v>60.136385000000004</v>
      </c>
      <c r="AP1524" s="2">
        <f t="shared" si="270"/>
        <v>205.23349999999999</v>
      </c>
      <c r="AR1524" s="40">
        <f t="shared" si="272"/>
        <v>-3.3561273666120606E-3</v>
      </c>
      <c r="AS1524" s="40">
        <f t="shared" si="273"/>
        <v>-3.7044300731177149E-3</v>
      </c>
      <c r="AU1524" s="42">
        <f t="shared" si="274"/>
        <v>1.2131477535916397E-7</v>
      </c>
    </row>
    <row r="1525" spans="2:47" x14ac:dyDescent="0.3">
      <c r="B1525" s="6">
        <f t="shared" si="265"/>
        <v>2017</v>
      </c>
      <c r="C1525" s="5">
        <v>42755</v>
      </c>
      <c r="D1525" s="10">
        <v>1169.1300000000001</v>
      </c>
      <c r="E1525" s="10">
        <f>VLOOKUP(C1525,데이터!$N:$P,2,0)</f>
        <v>60.421715000000006</v>
      </c>
      <c r="F1525" s="10">
        <f>VLOOKUP(C1525,데이터!$N:$P,3,0)</f>
        <v>205.98750000000001</v>
      </c>
      <c r="H1525" s="6">
        <f t="shared" si="271"/>
        <v>2.0873243382640756</v>
      </c>
      <c r="I1525" s="6">
        <f t="shared" si="266"/>
        <v>2.01966349972056</v>
      </c>
      <c r="AM1525" s="1">
        <f t="shared" si="267"/>
        <v>42755</v>
      </c>
      <c r="AN1525" s="2">
        <f t="shared" si="268"/>
        <v>1169.1300000000001</v>
      </c>
      <c r="AO1525" s="2">
        <f t="shared" si="269"/>
        <v>60.421715000000006</v>
      </c>
      <c r="AP1525" s="2">
        <f t="shared" si="270"/>
        <v>205.98750000000001</v>
      </c>
      <c r="AR1525" s="40">
        <f t="shared" si="272"/>
        <v>4.7447148677128848E-3</v>
      </c>
      <c r="AS1525" s="40">
        <f t="shared" si="273"/>
        <v>3.6738641596036903E-3</v>
      </c>
      <c r="AU1525" s="42">
        <f t="shared" si="274"/>
        <v>1.1467212390579631E-6</v>
      </c>
    </row>
    <row r="1526" spans="2:47" x14ac:dyDescent="0.3">
      <c r="B1526" s="6">
        <f t="shared" si="265"/>
        <v>2017</v>
      </c>
      <c r="C1526" s="5">
        <v>42758</v>
      </c>
      <c r="D1526" s="10">
        <v>1166.27</v>
      </c>
      <c r="E1526" s="10">
        <f>VLOOKUP(C1526,데이터!$N:$P,2,0)</f>
        <v>60.289389999999997</v>
      </c>
      <c r="F1526" s="10">
        <f>VLOOKUP(C1526,데이터!$N:$P,3,0)</f>
        <v>205.45150000000001</v>
      </c>
      <c r="H1526" s="6">
        <f t="shared" si="271"/>
        <v>2.0827530480737719</v>
      </c>
      <c r="I1526" s="6">
        <f t="shared" si="266"/>
        <v>2.01440813405104</v>
      </c>
      <c r="AM1526" s="1">
        <f t="shared" si="267"/>
        <v>42758</v>
      </c>
      <c r="AN1526" s="2">
        <f t="shared" si="268"/>
        <v>1166.27</v>
      </c>
      <c r="AO1526" s="2">
        <f t="shared" si="269"/>
        <v>60.289389999999997</v>
      </c>
      <c r="AP1526" s="2">
        <f t="shared" si="270"/>
        <v>205.45150000000001</v>
      </c>
      <c r="AR1526" s="40">
        <f t="shared" si="272"/>
        <v>-2.1900239011753975E-3</v>
      </c>
      <c r="AS1526" s="40">
        <f t="shared" si="273"/>
        <v>-2.6020996419685583E-3</v>
      </c>
      <c r="AU1526" s="42">
        <f t="shared" si="274"/>
        <v>1.6980641615023223E-7</v>
      </c>
    </row>
    <row r="1527" spans="2:47" x14ac:dyDescent="0.3">
      <c r="B1527" s="6">
        <f t="shared" si="265"/>
        <v>2017</v>
      </c>
      <c r="C1527" s="5">
        <v>42759</v>
      </c>
      <c r="D1527" s="10">
        <v>1165.9000000000001</v>
      </c>
      <c r="E1527" s="10">
        <f>VLOOKUP(C1527,데이터!$N:$P,2,0)</f>
        <v>60.856234999999998</v>
      </c>
      <c r="F1527" s="10">
        <f>VLOOKUP(C1527,데이터!$N:$P,3,0)</f>
        <v>206.7688</v>
      </c>
      <c r="H1527" s="6">
        <f t="shared" si="271"/>
        <v>2.102335235777701</v>
      </c>
      <c r="I1527" s="6">
        <f t="shared" si="266"/>
        <v>2.027323979566821</v>
      </c>
      <c r="AM1527" s="1">
        <f t="shared" si="267"/>
        <v>42759</v>
      </c>
      <c r="AN1527" s="2">
        <f t="shared" si="268"/>
        <v>1165.9000000000001</v>
      </c>
      <c r="AO1527" s="2">
        <f t="shared" si="269"/>
        <v>60.856234999999998</v>
      </c>
      <c r="AP1527" s="2">
        <f t="shared" si="270"/>
        <v>206.7688</v>
      </c>
      <c r="AR1527" s="40">
        <f t="shared" si="272"/>
        <v>9.4020689212479525E-3</v>
      </c>
      <c r="AS1527" s="40">
        <f t="shared" si="273"/>
        <v>6.4117322093049101E-3</v>
      </c>
      <c r="AU1527" s="42">
        <f t="shared" si="274"/>
        <v>8.9421136507943268E-6</v>
      </c>
    </row>
    <row r="1528" spans="2:47" x14ac:dyDescent="0.3">
      <c r="B1528" s="6">
        <f t="shared" si="265"/>
        <v>2017</v>
      </c>
      <c r="C1528" s="5">
        <v>42760</v>
      </c>
      <c r="D1528" s="10">
        <v>1166.02</v>
      </c>
      <c r="E1528" s="10">
        <f>VLOOKUP(C1528,데이터!$N:$P,2,0)</f>
        <v>61.528585</v>
      </c>
      <c r="F1528" s="10">
        <f>VLOOKUP(C1528,데이터!$N:$P,3,0)</f>
        <v>208.55850000000001</v>
      </c>
      <c r="H1528" s="6">
        <f t="shared" si="271"/>
        <v>2.1255621918287142</v>
      </c>
      <c r="I1528" s="6">
        <f t="shared" si="266"/>
        <v>2.0448716063182011</v>
      </c>
      <c r="AM1528" s="1">
        <f t="shared" si="267"/>
        <v>42760</v>
      </c>
      <c r="AN1528" s="2">
        <f t="shared" si="268"/>
        <v>1166.02</v>
      </c>
      <c r="AO1528" s="2">
        <f t="shared" si="269"/>
        <v>61.528585</v>
      </c>
      <c r="AP1528" s="2">
        <f t="shared" si="270"/>
        <v>208.55850000000001</v>
      </c>
      <c r="AR1528" s="40">
        <f t="shared" si="272"/>
        <v>1.1048169509664918E-2</v>
      </c>
      <c r="AS1528" s="40">
        <f t="shared" si="273"/>
        <v>8.6555611871810267E-3</v>
      </c>
      <c r="AU1528" s="42">
        <f t="shared" si="274"/>
        <v>5.7245745848191803E-6</v>
      </c>
    </row>
    <row r="1529" spans="2:47" x14ac:dyDescent="0.3">
      <c r="B1529" s="6">
        <f t="shared" si="265"/>
        <v>2017</v>
      </c>
      <c r="C1529" s="5">
        <v>42761</v>
      </c>
      <c r="D1529" s="10">
        <v>1159.53</v>
      </c>
      <c r="E1529" s="10">
        <f>VLOOKUP(C1529,데이터!$N:$P,2,0)</f>
        <v>61.353935</v>
      </c>
      <c r="F1529" s="10">
        <f>VLOOKUP(C1529,데이터!$N:$P,3,0)</f>
        <v>208.34049999999999</v>
      </c>
      <c r="H1529" s="6">
        <f t="shared" si="271"/>
        <v>2.1195287451501845</v>
      </c>
      <c r="I1529" s="6">
        <f t="shared" si="266"/>
        <v>2.042734162818284</v>
      </c>
      <c r="AM1529" s="1">
        <f t="shared" si="267"/>
        <v>42761</v>
      </c>
      <c r="AN1529" s="2">
        <f t="shared" si="268"/>
        <v>1159.53</v>
      </c>
      <c r="AO1529" s="2">
        <f t="shared" si="269"/>
        <v>61.353935</v>
      </c>
      <c r="AP1529" s="2">
        <f t="shared" si="270"/>
        <v>208.34049999999999</v>
      </c>
      <c r="AR1529" s="40">
        <f t="shared" si="272"/>
        <v>-2.8385180644086017E-3</v>
      </c>
      <c r="AS1529" s="40">
        <f t="shared" si="273"/>
        <v>-1.0452702718902751E-3</v>
      </c>
      <c r="AU1529" s="42">
        <f t="shared" si="274"/>
        <v>3.2157376453718513E-6</v>
      </c>
    </row>
    <row r="1530" spans="2:47" x14ac:dyDescent="0.3">
      <c r="B1530" s="6">
        <f t="shared" si="265"/>
        <v>2017</v>
      </c>
      <c r="C1530" s="5">
        <v>42762</v>
      </c>
      <c r="D1530" s="10">
        <v>1159.53</v>
      </c>
      <c r="E1530" s="10">
        <f>VLOOKUP(C1530,데이터!$N:$P,2,0)</f>
        <v>61.630665</v>
      </c>
      <c r="F1530" s="10">
        <f>VLOOKUP(C1530,데이터!$N:$P,3,0)</f>
        <v>208.01339999999999</v>
      </c>
      <c r="H1530" s="6">
        <f t="shared" si="271"/>
        <v>2.1290886403654694</v>
      </c>
      <c r="I1530" s="6">
        <f t="shared" si="266"/>
        <v>2.0395270170897395</v>
      </c>
      <c r="AM1530" s="1">
        <f t="shared" si="267"/>
        <v>42762</v>
      </c>
      <c r="AN1530" s="2">
        <f t="shared" si="268"/>
        <v>1159.53</v>
      </c>
      <c r="AO1530" s="2">
        <f t="shared" si="269"/>
        <v>61.630665</v>
      </c>
      <c r="AP1530" s="2">
        <f t="shared" si="270"/>
        <v>208.01339999999999</v>
      </c>
      <c r="AR1530" s="40">
        <f t="shared" si="272"/>
        <v>4.5103871495772996E-3</v>
      </c>
      <c r="AS1530" s="40">
        <f t="shared" si="273"/>
        <v>-1.5700259911058945E-3</v>
      </c>
      <c r="AU1530" s="42">
        <f t="shared" si="274"/>
        <v>3.6971423961392864E-5</v>
      </c>
    </row>
    <row r="1531" spans="2:47" x14ac:dyDescent="0.3">
      <c r="B1531" s="6">
        <f t="shared" si="265"/>
        <v>2017</v>
      </c>
      <c r="C1531" s="5">
        <v>42765</v>
      </c>
      <c r="D1531" s="10">
        <v>1159.53</v>
      </c>
      <c r="E1531" s="10">
        <f>VLOOKUP(C1531,데이터!$N:$P,2,0)</f>
        <v>61.173625000000001</v>
      </c>
      <c r="F1531" s="10">
        <f>VLOOKUP(C1531,데이터!$N:$P,3,0)</f>
        <v>206.7234</v>
      </c>
      <c r="H1531" s="6">
        <f t="shared" si="271"/>
        <v>2.1132997685077242</v>
      </c>
      <c r="I1531" s="6">
        <f t="shared" si="266"/>
        <v>2.0268788422507833</v>
      </c>
      <c r="AM1531" s="1">
        <f t="shared" si="267"/>
        <v>42765</v>
      </c>
      <c r="AN1531" s="2">
        <f t="shared" si="268"/>
        <v>1159.53</v>
      </c>
      <c r="AO1531" s="2">
        <f t="shared" si="269"/>
        <v>61.173625000000001</v>
      </c>
      <c r="AP1531" s="2">
        <f t="shared" si="270"/>
        <v>206.7234</v>
      </c>
      <c r="AR1531" s="40">
        <f t="shared" si="272"/>
        <v>-7.4157888771766434E-3</v>
      </c>
      <c r="AS1531" s="40">
        <f t="shared" si="273"/>
        <v>-6.2015235556939219E-3</v>
      </c>
      <c r="AU1531" s="42">
        <f t="shared" si="274"/>
        <v>1.474440270955537E-6</v>
      </c>
    </row>
    <row r="1532" spans="2:47" x14ac:dyDescent="0.3">
      <c r="B1532" s="6">
        <f t="shared" si="265"/>
        <v>2017</v>
      </c>
      <c r="C1532" s="5">
        <v>42766</v>
      </c>
      <c r="D1532" s="10">
        <v>1161.5999999999999</v>
      </c>
      <c r="E1532" s="10">
        <f>VLOOKUP(C1532,데이터!$N:$P,2,0)</f>
        <v>61.033235000000005</v>
      </c>
      <c r="F1532" s="10">
        <f>VLOOKUP(C1532,데이터!$N:$P,3,0)</f>
        <v>206.70519999999999</v>
      </c>
      <c r="H1532" s="6">
        <f t="shared" si="271"/>
        <v>2.1084498653917851</v>
      </c>
      <c r="I1532" s="6">
        <f t="shared" si="266"/>
        <v>2.0267003951329001</v>
      </c>
      <c r="AM1532" s="1">
        <f t="shared" si="267"/>
        <v>42766</v>
      </c>
      <c r="AN1532" s="2">
        <f t="shared" si="268"/>
        <v>1161.5999999999999</v>
      </c>
      <c r="AO1532" s="2">
        <f t="shared" si="269"/>
        <v>61.033235000000005</v>
      </c>
      <c r="AP1532" s="2">
        <f t="shared" si="270"/>
        <v>206.70519999999999</v>
      </c>
      <c r="AR1532" s="40">
        <f t="shared" si="272"/>
        <v>-2.2949432864244335E-3</v>
      </c>
      <c r="AS1532" s="40">
        <f t="shared" si="273"/>
        <v>-8.8040347633655536E-5</v>
      </c>
      <c r="AU1532" s="42">
        <f t="shared" si="274"/>
        <v>4.870420581243372E-6</v>
      </c>
    </row>
    <row r="1533" spans="2:47" x14ac:dyDescent="0.3">
      <c r="B1533" s="6">
        <f t="shared" si="265"/>
        <v>2017</v>
      </c>
      <c r="C1533" s="5">
        <v>42767</v>
      </c>
      <c r="D1533" s="10">
        <v>1158.22</v>
      </c>
      <c r="E1533" s="10">
        <f>VLOOKUP(C1533,데이터!$N:$P,2,0)</f>
        <v>61.414465000000007</v>
      </c>
      <c r="F1533" s="10">
        <f>VLOOKUP(C1533,데이터!$N:$P,3,0)</f>
        <v>206.78700000000001</v>
      </c>
      <c r="H1533" s="6">
        <f t="shared" si="271"/>
        <v>2.1216198102944812</v>
      </c>
      <c r="I1533" s="6">
        <f t="shared" si="266"/>
        <v>2.0275024266847042</v>
      </c>
      <c r="AM1533" s="1">
        <f t="shared" si="267"/>
        <v>42767</v>
      </c>
      <c r="AN1533" s="2">
        <f t="shared" si="268"/>
        <v>1158.22</v>
      </c>
      <c r="AO1533" s="2">
        <f t="shared" si="269"/>
        <v>61.414465000000007</v>
      </c>
      <c r="AP1533" s="2">
        <f t="shared" si="270"/>
        <v>206.78700000000001</v>
      </c>
      <c r="AR1533" s="40">
        <f t="shared" si="272"/>
        <v>6.2462689385545112E-3</v>
      </c>
      <c r="AS1533" s="40">
        <f t="shared" si="273"/>
        <v>3.9573266661907525E-4</v>
      </c>
      <c r="AU1533" s="42">
        <f t="shared" si="274"/>
        <v>3.4228774669232189E-5</v>
      </c>
    </row>
    <row r="1534" spans="2:47" x14ac:dyDescent="0.3">
      <c r="B1534" s="6">
        <f t="shared" si="265"/>
        <v>2017</v>
      </c>
      <c r="C1534" s="5">
        <v>42768</v>
      </c>
      <c r="D1534" s="10">
        <v>1146.93</v>
      </c>
      <c r="E1534" s="10">
        <f>VLOOKUP(C1534,데이터!$N:$P,2,0)</f>
        <v>61.388774999999995</v>
      </c>
      <c r="F1534" s="10">
        <f>VLOOKUP(C1534,데이터!$N:$P,3,0)</f>
        <v>206.92330000000001</v>
      </c>
      <c r="H1534" s="6">
        <f t="shared" si="271"/>
        <v>2.1207323253521881</v>
      </c>
      <c r="I1534" s="6">
        <f t="shared" si="266"/>
        <v>2.0288388191114866</v>
      </c>
      <c r="AM1534" s="1">
        <f t="shared" si="267"/>
        <v>42768</v>
      </c>
      <c r="AN1534" s="2">
        <f t="shared" si="268"/>
        <v>1146.93</v>
      </c>
      <c r="AO1534" s="2">
        <f t="shared" si="269"/>
        <v>61.388774999999995</v>
      </c>
      <c r="AP1534" s="2">
        <f t="shared" si="270"/>
        <v>206.92330000000001</v>
      </c>
      <c r="AR1534" s="40">
        <f t="shared" si="272"/>
        <v>-4.1830536177445143E-4</v>
      </c>
      <c r="AS1534" s="40">
        <f t="shared" si="273"/>
        <v>6.5913234390935216E-4</v>
      </c>
      <c r="AU1534" s="42">
        <f t="shared" si="274"/>
        <v>1.1608720096291786E-6</v>
      </c>
    </row>
    <row r="1535" spans="2:47" x14ac:dyDescent="0.3">
      <c r="B1535" s="6">
        <f t="shared" si="265"/>
        <v>2017</v>
      </c>
      <c r="C1535" s="5">
        <v>42769</v>
      </c>
      <c r="D1535" s="10">
        <v>1147.4000000000001</v>
      </c>
      <c r="E1535" s="10">
        <f>VLOOKUP(C1535,데이터!$N:$P,2,0)</f>
        <v>61.710594999999998</v>
      </c>
      <c r="F1535" s="10">
        <f>VLOOKUP(C1535,데이터!$N:$P,3,0)</f>
        <v>208.34960000000001</v>
      </c>
      <c r="H1535" s="6">
        <f t="shared" si="271"/>
        <v>2.1318498965522132</v>
      </c>
      <c r="I1535" s="6">
        <f t="shared" si="266"/>
        <v>2.0428233863772256</v>
      </c>
      <c r="AM1535" s="1">
        <f t="shared" si="267"/>
        <v>42769</v>
      </c>
      <c r="AN1535" s="2">
        <f t="shared" si="268"/>
        <v>1147.4000000000001</v>
      </c>
      <c r="AO1535" s="2">
        <f t="shared" si="269"/>
        <v>61.710594999999998</v>
      </c>
      <c r="AP1535" s="2">
        <f t="shared" si="270"/>
        <v>208.34960000000001</v>
      </c>
      <c r="AR1535" s="40">
        <f t="shared" si="272"/>
        <v>5.2423264676644266E-3</v>
      </c>
      <c r="AS1535" s="40">
        <f t="shared" si="273"/>
        <v>6.8928921972537527E-3</v>
      </c>
      <c r="AU1535" s="42">
        <f t="shared" si="274"/>
        <v>2.7243672276947444E-6</v>
      </c>
    </row>
    <row r="1536" spans="2:47" x14ac:dyDescent="0.3">
      <c r="B1536" s="6">
        <f t="shared" si="265"/>
        <v>2017</v>
      </c>
      <c r="C1536" s="5">
        <v>42772</v>
      </c>
      <c r="D1536" s="10">
        <v>1138.07</v>
      </c>
      <c r="E1536" s="10">
        <f>VLOOKUP(C1536,데이터!$N:$P,2,0)</f>
        <v>61.775694999999999</v>
      </c>
      <c r="F1536" s="10">
        <f>VLOOKUP(C1536,데이터!$N:$P,3,0)</f>
        <v>207.97710000000001</v>
      </c>
      <c r="H1536" s="6">
        <f t="shared" si="271"/>
        <v>2.1340988365967153</v>
      </c>
      <c r="I1536" s="6">
        <f t="shared" si="266"/>
        <v>2.0391711033326434</v>
      </c>
      <c r="AM1536" s="1">
        <f t="shared" si="267"/>
        <v>42772</v>
      </c>
      <c r="AN1536" s="2">
        <f t="shared" si="268"/>
        <v>1138.07</v>
      </c>
      <c r="AO1536" s="2">
        <f t="shared" si="269"/>
        <v>61.775694999999999</v>
      </c>
      <c r="AP1536" s="2">
        <f t="shared" si="270"/>
        <v>207.97710000000001</v>
      </c>
      <c r="AR1536" s="40">
        <f t="shared" si="272"/>
        <v>1.0549241989969982E-3</v>
      </c>
      <c r="AS1536" s="40">
        <f t="shared" si="273"/>
        <v>-1.7878604038596979E-3</v>
      </c>
      <c r="AU1536" s="42">
        <f t="shared" si="274"/>
        <v>8.0814242982391039E-6</v>
      </c>
    </row>
    <row r="1537" spans="2:47" x14ac:dyDescent="0.3">
      <c r="B1537" s="6">
        <f t="shared" si="265"/>
        <v>2017</v>
      </c>
      <c r="C1537" s="5">
        <v>42773</v>
      </c>
      <c r="D1537" s="10">
        <v>1144.18</v>
      </c>
      <c r="E1537" s="10">
        <f>VLOOKUP(C1537,데이터!$N:$P,2,0)</f>
        <v>61.830294999999992</v>
      </c>
      <c r="F1537" s="10">
        <f>VLOOKUP(C1537,데이터!$N:$P,3,0)</f>
        <v>207.9862</v>
      </c>
      <c r="H1537" s="6">
        <f t="shared" si="271"/>
        <v>2.1359850443759747</v>
      </c>
      <c r="I1537" s="6">
        <f t="shared" si="266"/>
        <v>2.0392603268915845</v>
      </c>
      <c r="AM1537" s="1">
        <f t="shared" si="267"/>
        <v>42773</v>
      </c>
      <c r="AN1537" s="2">
        <f t="shared" si="268"/>
        <v>1144.18</v>
      </c>
      <c r="AO1537" s="2">
        <f t="shared" si="269"/>
        <v>61.830294999999992</v>
      </c>
      <c r="AP1537" s="2">
        <f t="shared" si="270"/>
        <v>207.9862</v>
      </c>
      <c r="AR1537" s="40">
        <f t="shared" si="272"/>
        <v>8.8384274753994241E-4</v>
      </c>
      <c r="AS1537" s="40">
        <f t="shared" si="273"/>
        <v>4.3754817236951737E-5</v>
      </c>
      <c r="AU1537" s="42">
        <f t="shared" si="274"/>
        <v>7.0574773064076253E-7</v>
      </c>
    </row>
    <row r="1538" spans="2:47" x14ac:dyDescent="0.3">
      <c r="B1538" s="6">
        <f t="shared" ref="B1538:B1601" si="275">YEAR(C1538)</f>
        <v>2017</v>
      </c>
      <c r="C1538" s="5">
        <v>42774</v>
      </c>
      <c r="D1538" s="10">
        <v>1147.07</v>
      </c>
      <c r="E1538" s="10">
        <f>VLOOKUP(C1538,데이터!$N:$P,2,0)</f>
        <v>61.872110000000006</v>
      </c>
      <c r="F1538" s="10">
        <f>VLOOKUP(C1538,데이터!$N:$P,3,0)</f>
        <v>208.2587</v>
      </c>
      <c r="H1538" s="6">
        <f t="shared" si="271"/>
        <v>2.1374295824398901</v>
      </c>
      <c r="I1538" s="6">
        <f t="shared" si="266"/>
        <v>2.0419321312664804</v>
      </c>
      <c r="AM1538" s="1">
        <f t="shared" si="267"/>
        <v>42774</v>
      </c>
      <c r="AN1538" s="2">
        <f t="shared" si="268"/>
        <v>1147.07</v>
      </c>
      <c r="AO1538" s="2">
        <f t="shared" si="269"/>
        <v>61.872110000000006</v>
      </c>
      <c r="AP1538" s="2">
        <f t="shared" si="270"/>
        <v>208.2587</v>
      </c>
      <c r="AR1538" s="40">
        <f t="shared" si="272"/>
        <v>6.762866002825163E-4</v>
      </c>
      <c r="AS1538" s="40">
        <f t="shared" si="273"/>
        <v>1.3101830794544078E-3</v>
      </c>
      <c r="AU1538" s="42">
        <f t="shared" si="274"/>
        <v>4.018247463065203E-7</v>
      </c>
    </row>
    <row r="1539" spans="2:47" x14ac:dyDescent="0.3">
      <c r="B1539" s="6">
        <f t="shared" si="275"/>
        <v>2017</v>
      </c>
      <c r="C1539" s="5">
        <v>42775</v>
      </c>
      <c r="D1539" s="10">
        <v>1146.1500000000001</v>
      </c>
      <c r="E1539" s="10">
        <f>VLOOKUP(C1539,데이터!$N:$P,2,0)</f>
        <v>61.952929999999988</v>
      </c>
      <c r="F1539" s="10">
        <f>VLOOKUP(C1539,데이터!$N:$P,3,0)</f>
        <v>209.49420000000001</v>
      </c>
      <c r="H1539" s="6">
        <f t="shared" si="271"/>
        <v>2.1402215845043542</v>
      </c>
      <c r="I1539" s="6">
        <f t="shared" ref="I1539:I1602" si="276">I1538*(F1539/F1538)</f>
        <v>2.0540459452304574</v>
      </c>
      <c r="AM1539" s="1">
        <f t="shared" ref="AM1539:AM1602" si="277">C1539</f>
        <v>42775</v>
      </c>
      <c r="AN1539" s="2">
        <f t="shared" ref="AN1539:AN1602" si="278">D1539</f>
        <v>1146.1500000000001</v>
      </c>
      <c r="AO1539" s="2">
        <f t="shared" ref="AO1539:AO1602" si="279">E1539</f>
        <v>61.952929999999988</v>
      </c>
      <c r="AP1539" s="2">
        <f t="shared" ref="AP1539:AP1602" si="280">F1539</f>
        <v>209.49420000000001</v>
      </c>
      <c r="AR1539" s="40">
        <f t="shared" si="272"/>
        <v>1.3062428289576378E-3</v>
      </c>
      <c r="AS1539" s="40">
        <f t="shared" si="273"/>
        <v>5.9325252678519291E-3</v>
      </c>
      <c r="AU1539" s="42">
        <f t="shared" si="274"/>
        <v>2.1402489204421712E-5</v>
      </c>
    </row>
    <row r="1540" spans="2:47" x14ac:dyDescent="0.3">
      <c r="B1540" s="6">
        <f t="shared" si="275"/>
        <v>2017</v>
      </c>
      <c r="C1540" s="5">
        <v>42776</v>
      </c>
      <c r="D1540" s="10">
        <v>1150.6500000000001</v>
      </c>
      <c r="E1540" s="10">
        <f>VLOOKUP(C1540,데이터!$N:$P,2,0)</f>
        <v>62.049074999999995</v>
      </c>
      <c r="F1540" s="10">
        <f>VLOOKUP(C1540,데이터!$N:$P,3,0)</f>
        <v>210.321</v>
      </c>
      <c r="H1540" s="6">
        <f t="shared" ref="H1540:H1603" si="281">H1539*(E1540/E1539)</f>
        <v>2.1435430029464229</v>
      </c>
      <c r="I1540" s="6">
        <f t="shared" si="276"/>
        <v>2.0621525428714254</v>
      </c>
      <c r="AM1540" s="1">
        <f t="shared" si="277"/>
        <v>42776</v>
      </c>
      <c r="AN1540" s="2">
        <f t="shared" si="278"/>
        <v>1150.6500000000001</v>
      </c>
      <c r="AO1540" s="2">
        <f t="shared" si="279"/>
        <v>62.049074999999995</v>
      </c>
      <c r="AP1540" s="2">
        <f t="shared" si="280"/>
        <v>210.321</v>
      </c>
      <c r="AR1540" s="40">
        <f t="shared" ref="AR1540:AR1603" si="282">AO1540/AO1539-1</f>
        <v>1.5519040019578156E-3</v>
      </c>
      <c r="AS1540" s="40">
        <f t="shared" ref="AS1540:AS1603" si="283">AP1540/AP1539-1</f>
        <v>3.9466486423012093E-3</v>
      </c>
      <c r="AU1540" s="42">
        <f t="shared" ref="AU1540:AU1603" si="284">(AR1540-AS1540)^2</f>
        <v>5.7348018924534093E-6</v>
      </c>
    </row>
    <row r="1541" spans="2:47" x14ac:dyDescent="0.3">
      <c r="B1541" s="6">
        <f t="shared" si="275"/>
        <v>2017</v>
      </c>
      <c r="C1541" s="5">
        <v>42779</v>
      </c>
      <c r="D1541" s="10">
        <v>1151.93</v>
      </c>
      <c r="E1541" s="10">
        <f>VLOOKUP(C1541,데이터!$N:$P,2,0)</f>
        <v>62.304739999999995</v>
      </c>
      <c r="F1541" s="10">
        <f>VLOOKUP(C1541,데이터!$N:$P,3,0)</f>
        <v>211.46559999999999</v>
      </c>
      <c r="H1541" s="6">
        <f t="shared" si="281"/>
        <v>2.152375188145772</v>
      </c>
      <c r="I1541" s="6">
        <f t="shared" si="276"/>
        <v>2.0733751017246576</v>
      </c>
      <c r="AM1541" s="1">
        <f t="shared" si="277"/>
        <v>42779</v>
      </c>
      <c r="AN1541" s="2">
        <f t="shared" si="278"/>
        <v>1151.93</v>
      </c>
      <c r="AO1541" s="2">
        <f t="shared" si="279"/>
        <v>62.304739999999995</v>
      </c>
      <c r="AP1541" s="2">
        <f t="shared" si="280"/>
        <v>211.46559999999999</v>
      </c>
      <c r="AR1541" s="40">
        <f t="shared" si="282"/>
        <v>4.1203676283652069E-3</v>
      </c>
      <c r="AS1541" s="40">
        <f t="shared" si="283"/>
        <v>5.4421574640668435E-3</v>
      </c>
      <c r="AU1541" s="42">
        <f t="shared" si="284"/>
        <v>1.7471283697641597E-6</v>
      </c>
    </row>
    <row r="1542" spans="2:47" x14ac:dyDescent="0.3">
      <c r="B1542" s="6">
        <f t="shared" si="275"/>
        <v>2017</v>
      </c>
      <c r="C1542" s="5">
        <v>42780</v>
      </c>
      <c r="D1542" s="10">
        <v>1137.4000000000001</v>
      </c>
      <c r="E1542" s="10">
        <f>VLOOKUP(C1542,데이터!$N:$P,2,0)</f>
        <v>62.442695000000008</v>
      </c>
      <c r="F1542" s="10">
        <f>VLOOKUP(C1542,데이터!$N:$P,3,0)</f>
        <v>212.31049999999999</v>
      </c>
      <c r="H1542" s="6">
        <f t="shared" si="281"/>
        <v>2.1571409719221055</v>
      </c>
      <c r="I1542" s="6">
        <f t="shared" si="276"/>
        <v>2.0816591660048394</v>
      </c>
      <c r="AM1542" s="1">
        <f t="shared" si="277"/>
        <v>42780</v>
      </c>
      <c r="AN1542" s="2">
        <f t="shared" si="278"/>
        <v>1137.4000000000001</v>
      </c>
      <c r="AO1542" s="2">
        <f t="shared" si="279"/>
        <v>62.442695000000008</v>
      </c>
      <c r="AP1542" s="2">
        <f t="shared" si="280"/>
        <v>212.31049999999999</v>
      </c>
      <c r="AR1542" s="40">
        <f t="shared" si="282"/>
        <v>2.2141975072844655E-3</v>
      </c>
      <c r="AS1542" s="40">
        <f t="shared" si="283"/>
        <v>3.995448905164789E-3</v>
      </c>
      <c r="AU1542" s="42">
        <f t="shared" si="284"/>
        <v>3.1728565424506065E-6</v>
      </c>
    </row>
    <row r="1543" spans="2:47" x14ac:dyDescent="0.3">
      <c r="B1543" s="6">
        <f t="shared" si="275"/>
        <v>2017</v>
      </c>
      <c r="C1543" s="5">
        <v>42781</v>
      </c>
      <c r="D1543" s="10">
        <v>1142.18</v>
      </c>
      <c r="E1543" s="10">
        <f>VLOOKUP(C1543,데이터!$N:$P,2,0)</f>
        <v>62.82891</v>
      </c>
      <c r="F1543" s="10">
        <f>VLOOKUP(C1543,데이터!$N:$P,3,0)</f>
        <v>213.41890000000001</v>
      </c>
      <c r="H1543" s="6">
        <f t="shared" si="281"/>
        <v>2.1704831282859667</v>
      </c>
      <c r="I1543" s="6">
        <f t="shared" si="276"/>
        <v>2.0925267915796453</v>
      </c>
      <c r="AM1543" s="1">
        <f t="shared" si="277"/>
        <v>42781</v>
      </c>
      <c r="AN1543" s="2">
        <f t="shared" si="278"/>
        <v>1142.18</v>
      </c>
      <c r="AO1543" s="2">
        <f t="shared" si="279"/>
        <v>62.82891</v>
      </c>
      <c r="AP1543" s="2">
        <f t="shared" si="280"/>
        <v>213.41890000000001</v>
      </c>
      <c r="AR1543" s="40">
        <f t="shared" si="282"/>
        <v>6.185111004577859E-3</v>
      </c>
      <c r="AS1543" s="40">
        <f t="shared" si="283"/>
        <v>5.2206555964025014E-3</v>
      </c>
      <c r="AU1543" s="42">
        <f t="shared" si="284"/>
        <v>9.3017423435869561E-7</v>
      </c>
    </row>
    <row r="1544" spans="2:47" x14ac:dyDescent="0.3">
      <c r="B1544" s="6">
        <f t="shared" si="275"/>
        <v>2017</v>
      </c>
      <c r="C1544" s="5">
        <v>42782</v>
      </c>
      <c r="D1544" s="10">
        <v>1141.55</v>
      </c>
      <c r="E1544" s="10">
        <f>VLOOKUP(C1544,데이터!$N:$P,2,0)</f>
        <v>62.711155000000005</v>
      </c>
      <c r="F1544" s="10">
        <f>VLOOKUP(C1544,데이터!$N:$P,3,0)</f>
        <v>213.2372</v>
      </c>
      <c r="H1544" s="6">
        <f t="shared" si="281"/>
        <v>2.1664151722960998</v>
      </c>
      <c r="I1544" s="6">
        <f t="shared" si="276"/>
        <v>2.0907452618368247</v>
      </c>
      <c r="AM1544" s="1">
        <f t="shared" si="277"/>
        <v>42782</v>
      </c>
      <c r="AN1544" s="2">
        <f t="shared" si="278"/>
        <v>1141.55</v>
      </c>
      <c r="AO1544" s="2">
        <f t="shared" si="279"/>
        <v>62.711155000000005</v>
      </c>
      <c r="AP1544" s="2">
        <f t="shared" si="280"/>
        <v>213.2372</v>
      </c>
      <c r="AR1544" s="40">
        <f t="shared" si="282"/>
        <v>-1.8742168215236665E-3</v>
      </c>
      <c r="AS1544" s="40">
        <f t="shared" si="283"/>
        <v>-8.5137726789896728E-4</v>
      </c>
      <c r="AU1544" s="42">
        <f t="shared" si="284"/>
        <v>1.046200752459174E-6</v>
      </c>
    </row>
    <row r="1545" spans="2:47" x14ac:dyDescent="0.3">
      <c r="B1545" s="6">
        <f t="shared" si="275"/>
        <v>2017</v>
      </c>
      <c r="C1545" s="5">
        <v>42783</v>
      </c>
      <c r="D1545" s="10">
        <v>1146.75</v>
      </c>
      <c r="E1545" s="10">
        <f>VLOOKUP(C1545,데이터!$N:$P,2,0)</f>
        <v>62.904644999999988</v>
      </c>
      <c r="F1545" s="10">
        <f>VLOOKUP(C1545,데이터!$N:$P,3,0)</f>
        <v>213.57329999999999</v>
      </c>
      <c r="H1545" s="6">
        <f t="shared" si="281"/>
        <v>2.1730994642962638</v>
      </c>
      <c r="I1545" s="6">
        <f t="shared" si="276"/>
        <v>2.0940406506456415</v>
      </c>
      <c r="AM1545" s="1">
        <f t="shared" si="277"/>
        <v>42783</v>
      </c>
      <c r="AN1545" s="2">
        <f t="shared" si="278"/>
        <v>1146.75</v>
      </c>
      <c r="AO1545" s="2">
        <f t="shared" si="279"/>
        <v>62.904644999999988</v>
      </c>
      <c r="AP1545" s="2">
        <f t="shared" si="280"/>
        <v>213.57329999999999</v>
      </c>
      <c r="AR1545" s="40">
        <f t="shared" si="282"/>
        <v>3.0854159838067385E-3</v>
      </c>
      <c r="AS1545" s="40">
        <f t="shared" si="283"/>
        <v>1.576179015668977E-3</v>
      </c>
      <c r="AU1545" s="42">
        <f t="shared" si="284"/>
        <v>2.2777962259936626E-6</v>
      </c>
    </row>
    <row r="1546" spans="2:47" x14ac:dyDescent="0.3">
      <c r="B1546" s="6">
        <f t="shared" si="275"/>
        <v>2017</v>
      </c>
      <c r="C1546" s="5">
        <v>42787</v>
      </c>
      <c r="D1546" s="10">
        <v>1146.1300000000001</v>
      </c>
      <c r="E1546" s="10">
        <f>VLOOKUP(C1546,데이터!$N:$P,2,0)</f>
        <v>63.383649999999996</v>
      </c>
      <c r="F1546" s="10">
        <f>VLOOKUP(C1546,데이터!$N:$P,3,0)</f>
        <v>214.84520000000001</v>
      </c>
      <c r="H1546" s="6">
        <f t="shared" si="281"/>
        <v>2.1896471375069666</v>
      </c>
      <c r="I1546" s="6">
        <f t="shared" si="276"/>
        <v>2.1065113588453848</v>
      </c>
      <c r="AM1546" s="1">
        <f t="shared" si="277"/>
        <v>42787</v>
      </c>
      <c r="AN1546" s="2">
        <f t="shared" si="278"/>
        <v>1146.1300000000001</v>
      </c>
      <c r="AO1546" s="2">
        <f t="shared" si="279"/>
        <v>63.383649999999996</v>
      </c>
      <c r="AP1546" s="2">
        <f t="shared" si="280"/>
        <v>214.84520000000001</v>
      </c>
      <c r="AR1546" s="40">
        <f t="shared" si="282"/>
        <v>7.6147794809113822E-3</v>
      </c>
      <c r="AS1546" s="40">
        <f t="shared" si="283"/>
        <v>5.9553324315353429E-3</v>
      </c>
      <c r="AU1546" s="42">
        <f t="shared" si="284"/>
        <v>2.7537645096828433E-6</v>
      </c>
    </row>
    <row r="1547" spans="2:47" x14ac:dyDescent="0.3">
      <c r="B1547" s="6">
        <f t="shared" si="275"/>
        <v>2017</v>
      </c>
      <c r="C1547" s="5">
        <v>42788</v>
      </c>
      <c r="D1547" s="10">
        <v>1142.52</v>
      </c>
      <c r="E1547" s="10">
        <f>VLOOKUP(C1547,데이터!$N:$P,2,0)</f>
        <v>63.306279999999994</v>
      </c>
      <c r="F1547" s="10">
        <f>VLOOKUP(C1547,데이터!$N:$P,3,0)</f>
        <v>214.65440000000001</v>
      </c>
      <c r="H1547" s="6">
        <f t="shared" si="281"/>
        <v>2.1869743189010813</v>
      </c>
      <c r="I1547" s="6">
        <f t="shared" si="276"/>
        <v>2.1046406055436226</v>
      </c>
      <c r="AM1547" s="1">
        <f t="shared" si="277"/>
        <v>42788</v>
      </c>
      <c r="AN1547" s="2">
        <f t="shared" si="278"/>
        <v>1142.52</v>
      </c>
      <c r="AO1547" s="2">
        <f t="shared" si="279"/>
        <v>63.306279999999994</v>
      </c>
      <c r="AP1547" s="2">
        <f t="shared" si="280"/>
        <v>214.65440000000001</v>
      </c>
      <c r="AR1547" s="40">
        <f t="shared" si="282"/>
        <v>-1.220661795273692E-3</v>
      </c>
      <c r="AS1547" s="40">
        <f t="shared" si="283"/>
        <v>-8.8808127898598599E-4</v>
      </c>
      <c r="AU1547" s="42">
        <f t="shared" si="284"/>
        <v>1.1060979981419709E-7</v>
      </c>
    </row>
    <row r="1548" spans="2:47" x14ac:dyDescent="0.3">
      <c r="B1548" s="6">
        <f t="shared" si="275"/>
        <v>2017</v>
      </c>
      <c r="C1548" s="5">
        <v>42789</v>
      </c>
      <c r="D1548" s="10">
        <v>1137.47</v>
      </c>
      <c r="E1548" s="10">
        <f>VLOOKUP(C1548,데이터!$N:$P,2,0)</f>
        <v>62.985949999999995</v>
      </c>
      <c r="F1548" s="10">
        <f>VLOOKUP(C1548,데이터!$N:$P,3,0)</f>
        <v>214.7997</v>
      </c>
      <c r="H1548" s="6">
        <f t="shared" si="281"/>
        <v>2.1759082211367904</v>
      </c>
      <c r="I1548" s="6">
        <f t="shared" si="276"/>
        <v>2.1060652410506773</v>
      </c>
      <c r="AM1548" s="1">
        <f t="shared" si="277"/>
        <v>42789</v>
      </c>
      <c r="AN1548" s="2">
        <f t="shared" si="278"/>
        <v>1137.47</v>
      </c>
      <c r="AO1548" s="2">
        <f t="shared" si="279"/>
        <v>62.985949999999995</v>
      </c>
      <c r="AP1548" s="2">
        <f t="shared" si="280"/>
        <v>214.7997</v>
      </c>
      <c r="AR1548" s="40">
        <f t="shared" si="282"/>
        <v>-5.060003525716561E-3</v>
      </c>
      <c r="AS1548" s="40">
        <f t="shared" si="283"/>
        <v>6.7690203415349259E-4</v>
      </c>
      <c r="AU1548" s="42">
        <f t="shared" si="284"/>
        <v>3.291208540286793E-5</v>
      </c>
    </row>
    <row r="1549" spans="2:47" x14ac:dyDescent="0.3">
      <c r="B1549" s="6">
        <f t="shared" si="275"/>
        <v>2017</v>
      </c>
      <c r="C1549" s="5">
        <v>42790</v>
      </c>
      <c r="D1549" s="10">
        <v>1131.6500000000001</v>
      </c>
      <c r="E1549" s="10">
        <f>VLOOKUP(C1549,데이터!$N:$P,2,0)</f>
        <v>62.995204999999999</v>
      </c>
      <c r="F1549" s="10">
        <f>VLOOKUP(C1549,데이터!$N:$P,3,0)</f>
        <v>215.07230000000001</v>
      </c>
      <c r="H1549" s="6">
        <f t="shared" si="281"/>
        <v>2.1762279437191538</v>
      </c>
      <c r="I1549" s="6">
        <f t="shared" si="276"/>
        <v>2.1087380259042425</v>
      </c>
      <c r="AM1549" s="1">
        <f t="shared" si="277"/>
        <v>42790</v>
      </c>
      <c r="AN1549" s="2">
        <f t="shared" si="278"/>
        <v>1131.6500000000001</v>
      </c>
      <c r="AO1549" s="2">
        <f t="shared" si="279"/>
        <v>62.995204999999999</v>
      </c>
      <c r="AP1549" s="2">
        <f t="shared" si="280"/>
        <v>215.07230000000001</v>
      </c>
      <c r="AR1549" s="40">
        <f t="shared" si="282"/>
        <v>1.4693753130656795E-4</v>
      </c>
      <c r="AS1549" s="40">
        <f t="shared" si="283"/>
        <v>1.2690892957485378E-3</v>
      </c>
      <c r="AU1549" s="42">
        <f t="shared" si="284"/>
        <v>1.2592245824402263E-6</v>
      </c>
    </row>
    <row r="1550" spans="2:47" x14ac:dyDescent="0.3">
      <c r="B1550" s="6">
        <f t="shared" si="275"/>
        <v>2017</v>
      </c>
      <c r="C1550" s="5">
        <v>42793</v>
      </c>
      <c r="D1550" s="10">
        <v>1133.75</v>
      </c>
      <c r="E1550" s="10">
        <f>VLOOKUP(C1550,데이터!$N:$P,2,0)</f>
        <v>63.277089999999994</v>
      </c>
      <c r="F1550" s="10">
        <f>VLOOKUP(C1550,데이터!$N:$P,3,0)</f>
        <v>215.4084</v>
      </c>
      <c r="H1550" s="6">
        <f t="shared" si="281"/>
        <v>2.1859659232037076</v>
      </c>
      <c r="I1550" s="6">
        <f t="shared" si="276"/>
        <v>2.1120334147130588</v>
      </c>
      <c r="AM1550" s="1">
        <f t="shared" si="277"/>
        <v>42793</v>
      </c>
      <c r="AN1550" s="2">
        <f t="shared" si="278"/>
        <v>1133.75</v>
      </c>
      <c r="AO1550" s="2">
        <f t="shared" si="279"/>
        <v>63.277089999999994</v>
      </c>
      <c r="AP1550" s="2">
        <f t="shared" si="280"/>
        <v>215.4084</v>
      </c>
      <c r="AR1550" s="40">
        <f t="shared" si="282"/>
        <v>4.4747056541842856E-3</v>
      </c>
      <c r="AS1550" s="40">
        <f t="shared" si="283"/>
        <v>1.5627303004617232E-3</v>
      </c>
      <c r="AU1550" s="42">
        <f t="shared" si="284"/>
        <v>8.4796004606876413E-6</v>
      </c>
    </row>
    <row r="1551" spans="2:47" x14ac:dyDescent="0.3">
      <c r="B1551" s="6">
        <f t="shared" si="275"/>
        <v>2017</v>
      </c>
      <c r="C1551" s="5">
        <v>42794</v>
      </c>
      <c r="D1551" s="10">
        <v>1130.3499999999999</v>
      </c>
      <c r="E1551" s="10">
        <f>VLOOKUP(C1551,데이터!$N:$P,2,0)</f>
        <v>62.736105000000002</v>
      </c>
      <c r="F1551" s="10">
        <f>VLOOKUP(C1551,데이터!$N:$P,3,0)</f>
        <v>214.827</v>
      </c>
      <c r="H1551" s="6">
        <f t="shared" si="281"/>
        <v>2.1672770932501755</v>
      </c>
      <c r="I1551" s="6">
        <f t="shared" si="276"/>
        <v>2.1063329117275011</v>
      </c>
      <c r="AM1551" s="1">
        <f t="shared" si="277"/>
        <v>42794</v>
      </c>
      <c r="AN1551" s="2">
        <f t="shared" si="278"/>
        <v>1130.3499999999999</v>
      </c>
      <c r="AO1551" s="2">
        <f t="shared" si="279"/>
        <v>62.736105000000002</v>
      </c>
      <c r="AP1551" s="2">
        <f t="shared" si="280"/>
        <v>214.827</v>
      </c>
      <c r="AR1551" s="40">
        <f t="shared" si="282"/>
        <v>-8.5494607922076415E-3</v>
      </c>
      <c r="AS1551" s="40">
        <f t="shared" si="283"/>
        <v>-2.6990590896176503E-3</v>
      </c>
      <c r="AU1551" s="42">
        <f t="shared" si="284"/>
        <v>3.4227200081667871E-5</v>
      </c>
    </row>
    <row r="1552" spans="2:47" x14ac:dyDescent="0.3">
      <c r="B1552" s="6">
        <f t="shared" si="275"/>
        <v>2017</v>
      </c>
      <c r="C1552" s="5">
        <v>42795</v>
      </c>
      <c r="D1552" s="10">
        <v>1130.3499999999999</v>
      </c>
      <c r="E1552" s="10">
        <f>VLOOKUP(C1552,데이터!$N:$P,2,0)</f>
        <v>63.723925000000001</v>
      </c>
      <c r="F1552" s="10">
        <f>VLOOKUP(C1552,데이터!$N:$P,3,0)</f>
        <v>217.834</v>
      </c>
      <c r="H1552" s="6">
        <f t="shared" si="281"/>
        <v>2.2014022538455675</v>
      </c>
      <c r="I1552" s="6">
        <f t="shared" si="276"/>
        <v>2.1358159053249754</v>
      </c>
      <c r="AM1552" s="1">
        <f t="shared" si="277"/>
        <v>42795</v>
      </c>
      <c r="AN1552" s="2">
        <f t="shared" si="278"/>
        <v>1130.3499999999999</v>
      </c>
      <c r="AO1552" s="2">
        <f t="shared" si="279"/>
        <v>63.723925000000001</v>
      </c>
      <c r="AP1552" s="2">
        <f t="shared" si="280"/>
        <v>217.834</v>
      </c>
      <c r="AR1552" s="40">
        <f t="shared" si="282"/>
        <v>1.5745638018171526E-2</v>
      </c>
      <c r="AS1552" s="40">
        <f t="shared" si="283"/>
        <v>1.3997309462963292E-2</v>
      </c>
      <c r="AU1552" s="42">
        <f t="shared" si="284"/>
        <v>3.0566527369565106E-6</v>
      </c>
    </row>
    <row r="1553" spans="2:47" x14ac:dyDescent="0.3">
      <c r="B1553" s="6">
        <f t="shared" si="275"/>
        <v>2017</v>
      </c>
      <c r="C1553" s="5">
        <v>42796</v>
      </c>
      <c r="D1553" s="10">
        <v>1141.5999999999999</v>
      </c>
      <c r="E1553" s="10">
        <f>VLOOKUP(C1553,데이터!$N:$P,2,0)</f>
        <v>63.153294999999993</v>
      </c>
      <c r="F1553" s="10">
        <f>VLOOKUP(C1553,데이터!$N:$P,3,0)</f>
        <v>216.4622</v>
      </c>
      <c r="H1553" s="6">
        <f t="shared" si="281"/>
        <v>2.1816893097965009</v>
      </c>
      <c r="I1553" s="6">
        <f t="shared" si="276"/>
        <v>2.1223656989342152</v>
      </c>
      <c r="AM1553" s="1">
        <f t="shared" si="277"/>
        <v>42796</v>
      </c>
      <c r="AN1553" s="2">
        <f t="shared" si="278"/>
        <v>1141.5999999999999</v>
      </c>
      <c r="AO1553" s="2">
        <f t="shared" si="279"/>
        <v>63.153294999999993</v>
      </c>
      <c r="AP1553" s="2">
        <f t="shared" si="280"/>
        <v>216.4622</v>
      </c>
      <c r="AR1553" s="40">
        <f t="shared" si="282"/>
        <v>-8.9547214801977137E-3</v>
      </c>
      <c r="AS1553" s="40">
        <f t="shared" si="283"/>
        <v>-6.2974558608849263E-3</v>
      </c>
      <c r="AU1553" s="42">
        <f t="shared" si="284"/>
        <v>7.0610605715817721E-6</v>
      </c>
    </row>
    <row r="1554" spans="2:47" x14ac:dyDescent="0.3">
      <c r="B1554" s="6">
        <f t="shared" si="275"/>
        <v>2017</v>
      </c>
      <c r="C1554" s="5">
        <v>42797</v>
      </c>
      <c r="D1554" s="10">
        <v>1156.22</v>
      </c>
      <c r="E1554" s="10">
        <f>VLOOKUP(C1554,데이터!$N:$P,2,0)</f>
        <v>63.224385000000005</v>
      </c>
      <c r="F1554" s="10">
        <f>VLOOKUP(C1554,데이터!$N:$P,3,0)</f>
        <v>216.5985</v>
      </c>
      <c r="H1554" s="6">
        <f t="shared" si="281"/>
        <v>2.1841451799618414</v>
      </c>
      <c r="I1554" s="6">
        <f t="shared" si="276"/>
        <v>2.1237020913609981</v>
      </c>
      <c r="AM1554" s="1">
        <f t="shared" si="277"/>
        <v>42797</v>
      </c>
      <c r="AN1554" s="2">
        <f t="shared" si="278"/>
        <v>1156.22</v>
      </c>
      <c r="AO1554" s="2">
        <f t="shared" si="279"/>
        <v>63.224385000000005</v>
      </c>
      <c r="AP1554" s="2">
        <f t="shared" si="280"/>
        <v>216.5985</v>
      </c>
      <c r="AR1554" s="40">
        <f t="shared" si="282"/>
        <v>1.1256736485405483E-3</v>
      </c>
      <c r="AS1554" s="40">
        <f t="shared" si="283"/>
        <v>6.2967113888712234E-4</v>
      </c>
      <c r="AU1554" s="42">
        <f t="shared" si="284"/>
        <v>2.4601848958249693E-7</v>
      </c>
    </row>
    <row r="1555" spans="2:47" x14ac:dyDescent="0.3">
      <c r="B1555" s="6">
        <f t="shared" si="275"/>
        <v>2017</v>
      </c>
      <c r="C1555" s="5">
        <v>42800</v>
      </c>
      <c r="D1555" s="10">
        <v>1157.8499999999999</v>
      </c>
      <c r="E1555" s="10">
        <f>VLOOKUP(C1555,데이터!$N:$P,2,0)</f>
        <v>63.12610999999999</v>
      </c>
      <c r="F1555" s="10">
        <f>VLOOKUP(C1555,데이터!$N:$P,3,0)</f>
        <v>215.95349999999999</v>
      </c>
      <c r="H1555" s="6">
        <f t="shared" si="281"/>
        <v>2.1807501786888235</v>
      </c>
      <c r="I1555" s="6">
        <f t="shared" si="276"/>
        <v>2.1173780039415195</v>
      </c>
      <c r="AM1555" s="1">
        <f t="shared" si="277"/>
        <v>42800</v>
      </c>
      <c r="AN1555" s="2">
        <f t="shared" si="278"/>
        <v>1157.8499999999999</v>
      </c>
      <c r="AO1555" s="2">
        <f t="shared" si="279"/>
        <v>63.12610999999999</v>
      </c>
      <c r="AP1555" s="2">
        <f t="shared" si="280"/>
        <v>215.95349999999999</v>
      </c>
      <c r="AR1555" s="40">
        <f t="shared" si="282"/>
        <v>-1.5543844356891157E-3</v>
      </c>
      <c r="AS1555" s="40">
        <f t="shared" si="283"/>
        <v>-2.9778599574790121E-3</v>
      </c>
      <c r="AU1555" s="42">
        <f t="shared" si="284"/>
        <v>2.026282561135018E-6</v>
      </c>
    </row>
    <row r="1556" spans="2:47" x14ac:dyDescent="0.3">
      <c r="B1556" s="6">
        <f t="shared" si="275"/>
        <v>2017</v>
      </c>
      <c r="C1556" s="5">
        <v>42801</v>
      </c>
      <c r="D1556" s="10">
        <v>1146.18</v>
      </c>
      <c r="E1556" s="10">
        <f>VLOOKUP(C1556,데이터!$N:$P,2,0)</f>
        <v>63.011604999999996</v>
      </c>
      <c r="F1556" s="10">
        <f>VLOOKUP(C1556,데이터!$N:$P,3,0)</f>
        <v>215.30850000000001</v>
      </c>
      <c r="H1556" s="6">
        <f t="shared" si="281"/>
        <v>2.1767944969715316</v>
      </c>
      <c r="I1556" s="6">
        <f t="shared" si="276"/>
        <v>2.1110539165220414</v>
      </c>
      <c r="AM1556" s="1">
        <f t="shared" si="277"/>
        <v>42801</v>
      </c>
      <c r="AN1556" s="2">
        <f t="shared" si="278"/>
        <v>1146.18</v>
      </c>
      <c r="AO1556" s="2">
        <f t="shared" si="279"/>
        <v>63.011604999999996</v>
      </c>
      <c r="AP1556" s="2">
        <f t="shared" si="280"/>
        <v>215.30850000000001</v>
      </c>
      <c r="AR1556" s="40">
        <f t="shared" si="282"/>
        <v>-1.8139086980014651E-3</v>
      </c>
      <c r="AS1556" s="40">
        <f t="shared" si="283"/>
        <v>-2.9867540928949499E-3</v>
      </c>
      <c r="AU1556" s="42">
        <f t="shared" si="284"/>
        <v>1.375566320322854E-6</v>
      </c>
    </row>
    <row r="1557" spans="2:47" x14ac:dyDescent="0.3">
      <c r="B1557" s="6">
        <f t="shared" si="275"/>
        <v>2017</v>
      </c>
      <c r="C1557" s="5">
        <v>42802</v>
      </c>
      <c r="D1557" s="10">
        <v>1145.57</v>
      </c>
      <c r="E1557" s="10">
        <f>VLOOKUP(C1557,데이터!$N:$P,2,0)</f>
        <v>63.046095000000008</v>
      </c>
      <c r="F1557" s="10">
        <f>VLOOKUP(C1557,데이터!$N:$P,3,0)</f>
        <v>214.90880000000001</v>
      </c>
      <c r="H1557" s="6">
        <f t="shared" si="281"/>
        <v>2.1779859860980277</v>
      </c>
      <c r="I1557" s="6">
        <f t="shared" si="276"/>
        <v>2.1071349432793043</v>
      </c>
      <c r="AM1557" s="1">
        <f t="shared" si="277"/>
        <v>42802</v>
      </c>
      <c r="AN1557" s="2">
        <f t="shared" si="278"/>
        <v>1145.57</v>
      </c>
      <c r="AO1557" s="2">
        <f t="shared" si="279"/>
        <v>63.046095000000008</v>
      </c>
      <c r="AP1557" s="2">
        <f t="shared" si="280"/>
        <v>214.90880000000001</v>
      </c>
      <c r="AR1557" s="40">
        <f t="shared" si="282"/>
        <v>5.4735949036710529E-4</v>
      </c>
      <c r="AS1557" s="40">
        <f t="shared" si="283"/>
        <v>-1.8564060406347505E-3</v>
      </c>
      <c r="AU1557" s="42">
        <f t="shared" si="284"/>
        <v>5.7780887280326332E-6</v>
      </c>
    </row>
    <row r="1558" spans="2:47" x14ac:dyDescent="0.3">
      <c r="B1558" s="6">
        <f t="shared" si="275"/>
        <v>2017</v>
      </c>
      <c r="C1558" s="5">
        <v>42803</v>
      </c>
      <c r="D1558" s="10">
        <v>1157.8800000000001</v>
      </c>
      <c r="E1558" s="10">
        <f>VLOOKUP(C1558,데이터!$N:$P,2,0)</f>
        <v>63.180614999999996</v>
      </c>
      <c r="F1558" s="10">
        <f>VLOOKUP(C1558,데이터!$N:$P,3,0)</f>
        <v>215.18129999999999</v>
      </c>
      <c r="H1558" s="6">
        <f t="shared" si="281"/>
        <v>2.1826331046047311</v>
      </c>
      <c r="I1558" s="6">
        <f t="shared" si="276"/>
        <v>2.1098067476542002</v>
      </c>
      <c r="AM1558" s="1">
        <f t="shared" si="277"/>
        <v>42803</v>
      </c>
      <c r="AN1558" s="2">
        <f t="shared" si="278"/>
        <v>1157.8800000000001</v>
      </c>
      <c r="AO1558" s="2">
        <f t="shared" si="279"/>
        <v>63.180614999999996</v>
      </c>
      <c r="AP1558" s="2">
        <f t="shared" si="280"/>
        <v>215.18129999999999</v>
      </c>
      <c r="AR1558" s="40">
        <f t="shared" si="282"/>
        <v>2.1336769549324952E-3</v>
      </c>
      <c r="AS1558" s="40">
        <f t="shared" si="283"/>
        <v>1.2679797197694409E-3</v>
      </c>
      <c r="AU1558" s="42">
        <f t="shared" si="284"/>
        <v>7.4943170296895655E-7</v>
      </c>
    </row>
    <row r="1559" spans="2:47" x14ac:dyDescent="0.3">
      <c r="B1559" s="6">
        <f t="shared" si="275"/>
        <v>2017</v>
      </c>
      <c r="C1559" s="5">
        <v>42804</v>
      </c>
      <c r="D1559" s="10">
        <v>1157.3800000000001</v>
      </c>
      <c r="E1559" s="10">
        <f>VLOOKUP(C1559,데이터!$N:$P,2,0)</f>
        <v>63.506830000000001</v>
      </c>
      <c r="F1559" s="10">
        <f>VLOOKUP(C1559,데이터!$N:$P,3,0)</f>
        <v>215.93530000000001</v>
      </c>
      <c r="H1559" s="6">
        <f t="shared" si="281"/>
        <v>2.1939025051672085</v>
      </c>
      <c r="I1559" s="6">
        <f t="shared" si="276"/>
        <v>2.1171995568236368</v>
      </c>
      <c r="AM1559" s="1">
        <f t="shared" si="277"/>
        <v>42804</v>
      </c>
      <c r="AN1559" s="2">
        <f t="shared" si="278"/>
        <v>1157.3800000000001</v>
      </c>
      <c r="AO1559" s="2">
        <f t="shared" si="279"/>
        <v>63.506830000000001</v>
      </c>
      <c r="AP1559" s="2">
        <f t="shared" si="280"/>
        <v>215.93530000000001</v>
      </c>
      <c r="AR1559" s="40">
        <f t="shared" si="282"/>
        <v>5.1632134318415623E-3</v>
      </c>
      <c r="AS1559" s="40">
        <f t="shared" si="283"/>
        <v>3.5040219572983755E-3</v>
      </c>
      <c r="AU1559" s="42">
        <f t="shared" si="284"/>
        <v>2.7529163491967944E-6</v>
      </c>
    </row>
    <row r="1560" spans="2:47" x14ac:dyDescent="0.3">
      <c r="B1560" s="6">
        <f t="shared" si="275"/>
        <v>2017</v>
      </c>
      <c r="C1560" s="5">
        <v>42807</v>
      </c>
      <c r="D1560" s="10">
        <v>1144.28</v>
      </c>
      <c r="E1560" s="10">
        <f>VLOOKUP(C1560,데이터!$N:$P,2,0)</f>
        <v>63.793425000000006</v>
      </c>
      <c r="F1560" s="10">
        <f>VLOOKUP(C1560,데이터!$N:$P,3,0)</f>
        <v>216.0444</v>
      </c>
      <c r="H1560" s="6">
        <f t="shared" si="281"/>
        <v>2.2038031959821711</v>
      </c>
      <c r="I1560" s="6">
        <f t="shared" si="276"/>
        <v>2.1182692590522647</v>
      </c>
      <c r="AM1560" s="1">
        <f t="shared" si="277"/>
        <v>42807</v>
      </c>
      <c r="AN1560" s="2">
        <f t="shared" si="278"/>
        <v>1144.28</v>
      </c>
      <c r="AO1560" s="2">
        <f t="shared" si="279"/>
        <v>63.793425000000006</v>
      </c>
      <c r="AP1560" s="2">
        <f t="shared" si="280"/>
        <v>216.0444</v>
      </c>
      <c r="AR1560" s="40">
        <f t="shared" si="282"/>
        <v>4.5128216917771358E-3</v>
      </c>
      <c r="AS1560" s="40">
        <f t="shared" si="283"/>
        <v>5.0524393186290872E-4</v>
      </c>
      <c r="AU1560" s="42">
        <f t="shared" si="284"/>
        <v>1.6060679501759132E-5</v>
      </c>
    </row>
    <row r="1561" spans="2:47" x14ac:dyDescent="0.3">
      <c r="B1561" s="6">
        <f t="shared" si="275"/>
        <v>2017</v>
      </c>
      <c r="C1561" s="5">
        <v>42808</v>
      </c>
      <c r="D1561" s="10">
        <v>1148.9000000000001</v>
      </c>
      <c r="E1561" s="10">
        <f>VLOOKUP(C1561,데이터!$N:$P,2,0)</f>
        <v>63.535789999999999</v>
      </c>
      <c r="F1561" s="10">
        <f>VLOOKUP(C1561,데이터!$N:$P,3,0)</f>
        <v>215.2176</v>
      </c>
      <c r="H1561" s="6">
        <f t="shared" si="281"/>
        <v>2.1949029553006763</v>
      </c>
      <c r="I1561" s="6">
        <f t="shared" si="276"/>
        <v>2.1101626614112963</v>
      </c>
      <c r="AM1561" s="1">
        <f t="shared" si="277"/>
        <v>42808</v>
      </c>
      <c r="AN1561" s="2">
        <f t="shared" si="278"/>
        <v>1148.9000000000001</v>
      </c>
      <c r="AO1561" s="2">
        <f t="shared" si="279"/>
        <v>63.535789999999999</v>
      </c>
      <c r="AP1561" s="2">
        <f t="shared" si="280"/>
        <v>215.2176</v>
      </c>
      <c r="AR1561" s="40">
        <f t="shared" si="282"/>
        <v>-4.0385823460648007E-3</v>
      </c>
      <c r="AS1561" s="40">
        <f t="shared" si="283"/>
        <v>-3.8269911184922734E-3</v>
      </c>
      <c r="AU1561" s="42">
        <f t="shared" si="284"/>
        <v>4.477084758564906E-8</v>
      </c>
    </row>
    <row r="1562" spans="2:47" x14ac:dyDescent="0.3">
      <c r="B1562" s="6">
        <f t="shared" si="275"/>
        <v>2017</v>
      </c>
      <c r="C1562" s="5">
        <v>42809</v>
      </c>
      <c r="D1562" s="10">
        <v>1143.52</v>
      </c>
      <c r="E1562" s="10">
        <f>VLOOKUP(C1562,데이터!$N:$P,2,0)</f>
        <v>64.055180000000007</v>
      </c>
      <c r="F1562" s="10">
        <f>VLOOKUP(C1562,데이터!$N:$P,3,0)</f>
        <v>217.08</v>
      </c>
      <c r="H1562" s="6">
        <f t="shared" si="281"/>
        <v>2.2128457658953602</v>
      </c>
      <c r="I1562" s="6">
        <f t="shared" si="276"/>
        <v>2.1284230961555384</v>
      </c>
      <c r="AM1562" s="1">
        <f t="shared" si="277"/>
        <v>42809</v>
      </c>
      <c r="AN1562" s="2">
        <f t="shared" si="278"/>
        <v>1143.52</v>
      </c>
      <c r="AO1562" s="2">
        <f t="shared" si="279"/>
        <v>64.055180000000007</v>
      </c>
      <c r="AP1562" s="2">
        <f t="shared" si="280"/>
        <v>217.08</v>
      </c>
      <c r="AR1562" s="40">
        <f t="shared" si="282"/>
        <v>8.1747626023065401E-3</v>
      </c>
      <c r="AS1562" s="40">
        <f t="shared" si="283"/>
        <v>8.653567366237791E-3</v>
      </c>
      <c r="AU1562" s="42">
        <f t="shared" si="284"/>
        <v>2.2925400196326093E-7</v>
      </c>
    </row>
    <row r="1563" spans="2:47" x14ac:dyDescent="0.3">
      <c r="B1563" s="6">
        <f t="shared" si="275"/>
        <v>2017</v>
      </c>
      <c r="C1563" s="5">
        <v>42810</v>
      </c>
      <c r="D1563" s="10">
        <v>1131.8800000000001</v>
      </c>
      <c r="E1563" s="10">
        <f>VLOOKUP(C1563,데이터!$N:$P,2,0)</f>
        <v>64.004824999999997</v>
      </c>
      <c r="F1563" s="10">
        <f>VLOOKUP(C1563,데이터!$N:$P,3,0)</f>
        <v>216.65299999999999</v>
      </c>
      <c r="H1563" s="6">
        <f t="shared" si="281"/>
        <v>2.211106205589048</v>
      </c>
      <c r="I1563" s="6">
        <f t="shared" si="276"/>
        <v>2.1242364522359765</v>
      </c>
      <c r="AM1563" s="1">
        <f t="shared" si="277"/>
        <v>42810</v>
      </c>
      <c r="AN1563" s="2">
        <f t="shared" si="278"/>
        <v>1131.8800000000001</v>
      </c>
      <c r="AO1563" s="2">
        <f t="shared" si="279"/>
        <v>64.004824999999997</v>
      </c>
      <c r="AP1563" s="2">
        <f t="shared" si="280"/>
        <v>216.65299999999999</v>
      </c>
      <c r="AR1563" s="40">
        <f t="shared" si="282"/>
        <v>-7.8611909294468152E-4</v>
      </c>
      <c r="AS1563" s="40">
        <f t="shared" si="283"/>
        <v>-1.9670167680119199E-3</v>
      </c>
      <c r="AU1563" s="42">
        <f t="shared" si="284"/>
        <v>1.394519318979209E-6</v>
      </c>
    </row>
    <row r="1564" spans="2:47" x14ac:dyDescent="0.3">
      <c r="B1564" s="6">
        <f t="shared" si="275"/>
        <v>2017</v>
      </c>
      <c r="C1564" s="5">
        <v>42811</v>
      </c>
      <c r="D1564" s="10">
        <v>1131.4000000000001</v>
      </c>
      <c r="E1564" s="10">
        <f>VLOOKUP(C1564,데이터!$N:$P,2,0)</f>
        <v>63.941215000000007</v>
      </c>
      <c r="F1564" s="10">
        <f>VLOOKUP(C1564,데이터!$N:$P,3,0)</f>
        <v>216.27260000000001</v>
      </c>
      <c r="H1564" s="6">
        <f t="shared" si="281"/>
        <v>2.2089087389802806</v>
      </c>
      <c r="I1564" s="6">
        <f t="shared" si="276"/>
        <v>2.1205067113764891</v>
      </c>
      <c r="AM1564" s="1">
        <f t="shared" si="277"/>
        <v>42811</v>
      </c>
      <c r="AN1564" s="2">
        <f t="shared" si="278"/>
        <v>1131.4000000000001</v>
      </c>
      <c r="AO1564" s="2">
        <f t="shared" si="279"/>
        <v>63.941215000000007</v>
      </c>
      <c r="AP1564" s="2">
        <f t="shared" si="280"/>
        <v>216.27260000000001</v>
      </c>
      <c r="AR1564" s="40">
        <f t="shared" si="282"/>
        <v>-9.938313244352015E-4</v>
      </c>
      <c r="AS1564" s="40">
        <f t="shared" si="283"/>
        <v>-1.7558030583466611E-3</v>
      </c>
      <c r="AU1564" s="42">
        <f t="shared" si="284"/>
        <v>5.8060092328003614E-7</v>
      </c>
    </row>
    <row r="1565" spans="2:47" x14ac:dyDescent="0.3">
      <c r="B1565" s="6">
        <f t="shared" si="275"/>
        <v>2017</v>
      </c>
      <c r="C1565" s="5">
        <v>42814</v>
      </c>
      <c r="D1565" s="10">
        <v>1120.1300000000001</v>
      </c>
      <c r="E1565" s="10">
        <f>VLOOKUP(C1565,데이터!$N:$P,2,0)</f>
        <v>64.042535000000001</v>
      </c>
      <c r="F1565" s="10">
        <f>VLOOKUP(C1565,데이터!$N:$P,3,0)</f>
        <v>216.03540000000001</v>
      </c>
      <c r="H1565" s="6">
        <f t="shared" si="281"/>
        <v>2.2124089326102183</v>
      </c>
      <c r="I1565" s="6">
        <f t="shared" si="276"/>
        <v>2.1181810159719925</v>
      </c>
      <c r="AM1565" s="1">
        <f t="shared" si="277"/>
        <v>42814</v>
      </c>
      <c r="AN1565" s="2">
        <f t="shared" si="278"/>
        <v>1120.1300000000001</v>
      </c>
      <c r="AO1565" s="2">
        <f t="shared" si="279"/>
        <v>64.042535000000001</v>
      </c>
      <c r="AP1565" s="2">
        <f t="shared" si="280"/>
        <v>216.03540000000001</v>
      </c>
      <c r="AR1565" s="40">
        <f t="shared" si="282"/>
        <v>1.584580461913232E-3</v>
      </c>
      <c r="AS1565" s="40">
        <f t="shared" si="283"/>
        <v>-1.0967639913701532E-3</v>
      </c>
      <c r="AU1565" s="42">
        <f t="shared" si="284"/>
        <v>7.1896080771535757E-6</v>
      </c>
    </row>
    <row r="1566" spans="2:47" x14ac:dyDescent="0.3">
      <c r="B1566" s="6">
        <f t="shared" si="275"/>
        <v>2017</v>
      </c>
      <c r="C1566" s="5">
        <v>42815</v>
      </c>
      <c r="D1566" s="10">
        <v>1120.8499999999999</v>
      </c>
      <c r="E1566" s="10">
        <f>VLOOKUP(C1566,데이터!$N:$P,2,0)</f>
        <v>62.87333000000001</v>
      </c>
      <c r="F1566" s="10">
        <f>VLOOKUP(C1566,데이터!$N:$P,3,0)</f>
        <v>213.26159999999999</v>
      </c>
      <c r="H1566" s="6">
        <f t="shared" si="281"/>
        <v>2.1720176584975914</v>
      </c>
      <c r="I1566" s="6">
        <f t="shared" si="276"/>
        <v>2.0909844986322272</v>
      </c>
      <c r="AM1566" s="1">
        <f t="shared" si="277"/>
        <v>42815</v>
      </c>
      <c r="AN1566" s="2">
        <f t="shared" si="278"/>
        <v>1120.8499999999999</v>
      </c>
      <c r="AO1566" s="2">
        <f t="shared" si="279"/>
        <v>62.87333000000001</v>
      </c>
      <c r="AP1566" s="2">
        <f t="shared" si="280"/>
        <v>213.26159999999999</v>
      </c>
      <c r="AR1566" s="40">
        <f t="shared" si="282"/>
        <v>-1.8256694554642294E-2</v>
      </c>
      <c r="AS1566" s="40">
        <f t="shared" si="283"/>
        <v>-1.2839562405050353E-2</v>
      </c>
      <c r="AU1566" s="42">
        <f t="shared" si="284"/>
        <v>2.9345320726142606E-5</v>
      </c>
    </row>
    <row r="1567" spans="2:47" x14ac:dyDescent="0.3">
      <c r="B1567" s="6">
        <f t="shared" si="275"/>
        <v>2017</v>
      </c>
      <c r="C1567" s="5">
        <v>42816</v>
      </c>
      <c r="D1567" s="10">
        <v>1123.3499999999999</v>
      </c>
      <c r="E1567" s="10">
        <f>VLOOKUP(C1567,데이터!$N:$P,2,0)</f>
        <v>63.195749999999997</v>
      </c>
      <c r="F1567" s="10">
        <f>VLOOKUP(C1567,데이터!$N:$P,3,0)</f>
        <v>213.76349999999999</v>
      </c>
      <c r="H1567" s="6">
        <f t="shared" si="281"/>
        <v>2.1831559572556301</v>
      </c>
      <c r="I1567" s="6">
        <f t="shared" si="276"/>
        <v>2.0959055210753839</v>
      </c>
      <c r="AM1567" s="1">
        <f t="shared" si="277"/>
        <v>42816</v>
      </c>
      <c r="AN1567" s="2">
        <f t="shared" si="278"/>
        <v>1123.3499999999999</v>
      </c>
      <c r="AO1567" s="2">
        <f t="shared" si="279"/>
        <v>63.195749999999997</v>
      </c>
      <c r="AP1567" s="2">
        <f t="shared" si="280"/>
        <v>213.76349999999999</v>
      </c>
      <c r="AR1567" s="40">
        <f t="shared" si="282"/>
        <v>5.128088491574756E-3</v>
      </c>
      <c r="AS1567" s="40">
        <f t="shared" si="283"/>
        <v>2.3534475967543766E-3</v>
      </c>
      <c r="AU1567" s="42">
        <f t="shared" si="284"/>
        <v>7.6986320952096359E-6</v>
      </c>
    </row>
    <row r="1568" spans="2:47" x14ac:dyDescent="0.3">
      <c r="B1568" s="6">
        <f t="shared" si="275"/>
        <v>2017</v>
      </c>
      <c r="C1568" s="5">
        <v>42817</v>
      </c>
      <c r="D1568" s="10">
        <v>1122.25</v>
      </c>
      <c r="E1568" s="10">
        <f>VLOOKUP(C1568,데이터!$N:$P,2,0)</f>
        <v>63.118319999999997</v>
      </c>
      <c r="F1568" s="10">
        <f>VLOOKUP(C1568,데이터!$N:$P,3,0)</f>
        <v>213.53540000000001</v>
      </c>
      <c r="H1568" s="6">
        <f t="shared" si="281"/>
        <v>2.1804810658939435</v>
      </c>
      <c r="I1568" s="6">
        <f t="shared" si="276"/>
        <v>2.0936690492298289</v>
      </c>
      <c r="AM1568" s="1">
        <f t="shared" si="277"/>
        <v>42817</v>
      </c>
      <c r="AN1568" s="2">
        <f t="shared" si="278"/>
        <v>1122.25</v>
      </c>
      <c r="AO1568" s="2">
        <f t="shared" si="279"/>
        <v>63.118319999999997</v>
      </c>
      <c r="AP1568" s="2">
        <f t="shared" si="280"/>
        <v>213.53540000000001</v>
      </c>
      <c r="AR1568" s="40">
        <f t="shared" si="282"/>
        <v>-1.2252406214025013E-3</v>
      </c>
      <c r="AS1568" s="40">
        <f t="shared" si="283"/>
        <v>-1.0670671092117834E-3</v>
      </c>
      <c r="AU1568" s="42">
        <f t="shared" si="284"/>
        <v>2.5018859958747201E-8</v>
      </c>
    </row>
    <row r="1569" spans="2:47" x14ac:dyDescent="0.3">
      <c r="B1569" s="6">
        <f t="shared" si="275"/>
        <v>2017</v>
      </c>
      <c r="C1569" s="5">
        <v>42818</v>
      </c>
      <c r="D1569" s="10">
        <v>1122.52</v>
      </c>
      <c r="E1569" s="10">
        <f>VLOOKUP(C1569,데이터!$N:$P,2,0)</f>
        <v>63.279544999999999</v>
      </c>
      <c r="F1569" s="10">
        <f>VLOOKUP(C1569,데이터!$N:$P,3,0)</f>
        <v>213.3802</v>
      </c>
      <c r="H1569" s="6">
        <f t="shared" si="281"/>
        <v>2.1860507334619137</v>
      </c>
      <c r="I1569" s="6">
        <f t="shared" si="276"/>
        <v>2.0921473463344751</v>
      </c>
      <c r="AM1569" s="1">
        <f t="shared" si="277"/>
        <v>42818</v>
      </c>
      <c r="AN1569" s="2">
        <f t="shared" si="278"/>
        <v>1122.52</v>
      </c>
      <c r="AO1569" s="2">
        <f t="shared" si="279"/>
        <v>63.279544999999999</v>
      </c>
      <c r="AP1569" s="2">
        <f t="shared" si="280"/>
        <v>213.3802</v>
      </c>
      <c r="AR1569" s="40">
        <f t="shared" si="282"/>
        <v>2.5543297096628503E-3</v>
      </c>
      <c r="AS1569" s="40">
        <f t="shared" si="283"/>
        <v>-7.2681157316312195E-4</v>
      </c>
      <c r="AU1569" s="42">
        <f t="shared" si="284"/>
        <v>1.0765888117864867E-5</v>
      </c>
    </row>
    <row r="1570" spans="2:47" x14ac:dyDescent="0.3">
      <c r="B1570" s="6">
        <f t="shared" si="275"/>
        <v>2017</v>
      </c>
      <c r="C1570" s="5">
        <v>42821</v>
      </c>
      <c r="D1570" s="10">
        <v>1112.8800000000001</v>
      </c>
      <c r="E1570" s="10">
        <f>VLOOKUP(C1570,데이터!$N:$P,2,0)</f>
        <v>63.306600000000003</v>
      </c>
      <c r="F1570" s="10">
        <f>VLOOKUP(C1570,데이터!$N:$P,3,0)</f>
        <v>213.16130000000001</v>
      </c>
      <c r="H1570" s="6">
        <f t="shared" si="281"/>
        <v>2.1869853735986879</v>
      </c>
      <c r="I1570" s="6">
        <f t="shared" si="276"/>
        <v>2.0900010785265315</v>
      </c>
      <c r="AM1570" s="1">
        <f t="shared" si="277"/>
        <v>42821</v>
      </c>
      <c r="AN1570" s="2">
        <f t="shared" si="278"/>
        <v>1112.8800000000001</v>
      </c>
      <c r="AO1570" s="2">
        <f t="shared" si="279"/>
        <v>63.306600000000003</v>
      </c>
      <c r="AP1570" s="2">
        <f t="shared" si="280"/>
        <v>213.16130000000001</v>
      </c>
      <c r="AR1570" s="40">
        <f t="shared" si="282"/>
        <v>4.2754732196637057E-4</v>
      </c>
      <c r="AS1570" s="40">
        <f t="shared" si="283"/>
        <v>-1.0258683795403289E-3</v>
      </c>
      <c r="AU1570" s="42">
        <f t="shared" si="284"/>
        <v>2.1124172013862114E-6</v>
      </c>
    </row>
    <row r="1571" spans="2:47" x14ac:dyDescent="0.3">
      <c r="B1571" s="6">
        <f t="shared" si="275"/>
        <v>2017</v>
      </c>
      <c r="C1571" s="5">
        <v>42822</v>
      </c>
      <c r="D1571" s="10">
        <v>1113.18</v>
      </c>
      <c r="E1571" s="10">
        <f>VLOOKUP(C1571,데이터!$N:$P,2,0)</f>
        <v>63.649045000000001</v>
      </c>
      <c r="F1571" s="10">
        <f>VLOOKUP(C1571,데이터!$N:$P,3,0)</f>
        <v>214.7124</v>
      </c>
      <c r="H1571" s="6">
        <f t="shared" si="281"/>
        <v>2.1988154546054393</v>
      </c>
      <c r="I1571" s="6">
        <f t="shared" si="276"/>
        <v>2.1052092831720395</v>
      </c>
      <c r="AM1571" s="1">
        <f t="shared" si="277"/>
        <v>42822</v>
      </c>
      <c r="AN1571" s="2">
        <f t="shared" si="278"/>
        <v>1113.18</v>
      </c>
      <c r="AO1571" s="2">
        <f t="shared" si="279"/>
        <v>63.649045000000001</v>
      </c>
      <c r="AP1571" s="2">
        <f t="shared" si="280"/>
        <v>214.7124</v>
      </c>
      <c r="AR1571" s="40">
        <f t="shared" si="282"/>
        <v>5.4093096138474461E-3</v>
      </c>
      <c r="AS1571" s="40">
        <f t="shared" si="283"/>
        <v>7.276649185382178E-3</v>
      </c>
      <c r="AU1571" s="42">
        <f t="shared" si="284"/>
        <v>3.486957075419516E-6</v>
      </c>
    </row>
    <row r="1572" spans="2:47" x14ac:dyDescent="0.3">
      <c r="B1572" s="6">
        <f t="shared" si="275"/>
        <v>2017</v>
      </c>
      <c r="C1572" s="5">
        <v>42823</v>
      </c>
      <c r="D1572" s="10">
        <v>1114.25</v>
      </c>
      <c r="E1572" s="10">
        <f>VLOOKUP(C1572,데이터!$N:$P,2,0)</f>
        <v>63.77854</v>
      </c>
      <c r="F1572" s="10">
        <f>VLOOKUP(C1572,데이터!$N:$P,3,0)</f>
        <v>214.91309999999999</v>
      </c>
      <c r="H1572" s="6">
        <f t="shared" si="281"/>
        <v>2.2032889798137769</v>
      </c>
      <c r="I1572" s="6">
        <f t="shared" si="276"/>
        <v>2.1071771038621003</v>
      </c>
      <c r="AM1572" s="1">
        <f t="shared" si="277"/>
        <v>42823</v>
      </c>
      <c r="AN1572" s="2">
        <f t="shared" si="278"/>
        <v>1114.25</v>
      </c>
      <c r="AO1572" s="2">
        <f t="shared" si="279"/>
        <v>63.77854</v>
      </c>
      <c r="AP1572" s="2">
        <f t="shared" si="280"/>
        <v>214.91309999999999</v>
      </c>
      <c r="AR1572" s="40">
        <f t="shared" si="282"/>
        <v>2.0345159931307588E-3</v>
      </c>
      <c r="AS1572" s="40">
        <f t="shared" si="283"/>
        <v>9.347387482045999E-4</v>
      </c>
      <c r="AU1572" s="42">
        <f t="shared" si="284"/>
        <v>1.2095099884573726E-6</v>
      </c>
    </row>
    <row r="1573" spans="2:47" x14ac:dyDescent="0.3">
      <c r="B1573" s="6">
        <f t="shared" si="275"/>
        <v>2017</v>
      </c>
      <c r="C1573" s="5">
        <v>42824</v>
      </c>
      <c r="D1573" s="10">
        <v>1117.32</v>
      </c>
      <c r="E1573" s="10">
        <f>VLOOKUP(C1573,데이터!$N:$P,2,0)</f>
        <v>63.943909999999995</v>
      </c>
      <c r="F1573" s="10">
        <f>VLOOKUP(C1573,데이터!$N:$P,3,0)</f>
        <v>215.59739999999999</v>
      </c>
      <c r="H1573" s="6">
        <f t="shared" si="281"/>
        <v>2.2090018402616924</v>
      </c>
      <c r="I1573" s="6">
        <f t="shared" si="276"/>
        <v>2.1138865193987653</v>
      </c>
      <c r="AM1573" s="1">
        <f t="shared" si="277"/>
        <v>42824</v>
      </c>
      <c r="AN1573" s="2">
        <f t="shared" si="278"/>
        <v>1117.32</v>
      </c>
      <c r="AO1573" s="2">
        <f t="shared" si="279"/>
        <v>63.943909999999995</v>
      </c>
      <c r="AP1573" s="2">
        <f t="shared" si="280"/>
        <v>215.59739999999999</v>
      </c>
      <c r="AR1573" s="40">
        <f t="shared" si="282"/>
        <v>2.5928784196063148E-3</v>
      </c>
      <c r="AS1573" s="40">
        <f t="shared" si="283"/>
        <v>3.1840776574345586E-3</v>
      </c>
      <c r="AU1573" s="42">
        <f t="shared" si="284"/>
        <v>3.4951653880869635E-7</v>
      </c>
    </row>
    <row r="1574" spans="2:47" x14ac:dyDescent="0.3">
      <c r="B1574" s="6">
        <f t="shared" si="275"/>
        <v>2017</v>
      </c>
      <c r="C1574" s="5">
        <v>42825</v>
      </c>
      <c r="D1574" s="10">
        <v>1118.4000000000001</v>
      </c>
      <c r="E1574" s="10">
        <f>VLOOKUP(C1574,데이터!$N:$P,2,0)</f>
        <v>63.897574999999989</v>
      </c>
      <c r="F1574" s="10">
        <f>VLOOKUP(C1574,데이터!$N:$P,3,0)</f>
        <v>215.09559999999999</v>
      </c>
      <c r="H1574" s="6">
        <f t="shared" si="281"/>
        <v>2.207401154594073</v>
      </c>
      <c r="I1574" s="6">
        <f t="shared" si="276"/>
        <v>2.1089664774342785</v>
      </c>
      <c r="AM1574" s="1">
        <f t="shared" si="277"/>
        <v>42825</v>
      </c>
      <c r="AN1574" s="2">
        <f t="shared" si="278"/>
        <v>1118.4000000000001</v>
      </c>
      <c r="AO1574" s="2">
        <f t="shared" si="279"/>
        <v>63.897574999999989</v>
      </c>
      <c r="AP1574" s="2">
        <f t="shared" si="280"/>
        <v>215.09559999999999</v>
      </c>
      <c r="AR1574" s="40">
        <f t="shared" si="282"/>
        <v>-7.2461943600266032E-4</v>
      </c>
      <c r="AS1574" s="40">
        <f t="shared" si="283"/>
        <v>-2.3274863240465571E-3</v>
      </c>
      <c r="AU1574" s="42">
        <f t="shared" si="284"/>
        <v>2.5691822607875258E-6</v>
      </c>
    </row>
    <row r="1575" spans="2:47" x14ac:dyDescent="0.3">
      <c r="B1575" s="6">
        <f t="shared" si="275"/>
        <v>2017</v>
      </c>
      <c r="C1575" s="5">
        <v>42828</v>
      </c>
      <c r="D1575" s="10">
        <v>1115.43</v>
      </c>
      <c r="E1575" s="10">
        <f>VLOOKUP(C1575,데이터!$N:$P,2,0)</f>
        <v>63.752825000000001</v>
      </c>
      <c r="F1575" s="10">
        <f>VLOOKUP(C1575,데이터!$N:$P,3,0)</f>
        <v>214.72149999999999</v>
      </c>
      <c r="H1575" s="6">
        <f t="shared" si="281"/>
        <v>2.2024006312232336</v>
      </c>
      <c r="I1575" s="6">
        <f t="shared" si="276"/>
        <v>2.1052985067309811</v>
      </c>
      <c r="AM1575" s="1">
        <f t="shared" si="277"/>
        <v>42828</v>
      </c>
      <c r="AN1575" s="2">
        <f t="shared" si="278"/>
        <v>1115.43</v>
      </c>
      <c r="AO1575" s="2">
        <f t="shared" si="279"/>
        <v>63.752825000000001</v>
      </c>
      <c r="AP1575" s="2">
        <f t="shared" si="280"/>
        <v>214.72149999999999</v>
      </c>
      <c r="AR1575" s="40">
        <f t="shared" si="282"/>
        <v>-2.2653441855968737E-3</v>
      </c>
      <c r="AS1575" s="40">
        <f t="shared" si="283"/>
        <v>-1.7392266508473586E-3</v>
      </c>
      <c r="AU1575" s="42">
        <f t="shared" si="284"/>
        <v>2.7679966037090718E-7</v>
      </c>
    </row>
    <row r="1576" spans="2:47" x14ac:dyDescent="0.3">
      <c r="B1576" s="6">
        <f t="shared" si="275"/>
        <v>2017</v>
      </c>
      <c r="C1576" s="5">
        <v>42829</v>
      </c>
      <c r="D1576" s="10">
        <v>1121.93</v>
      </c>
      <c r="E1576" s="10">
        <f>VLOOKUP(C1576,데이터!$N:$P,2,0)</f>
        <v>63.655304999999998</v>
      </c>
      <c r="F1576" s="10">
        <f>VLOOKUP(C1576,데이터!$N:$P,3,0)</f>
        <v>214.85839999999999</v>
      </c>
      <c r="H1576" s="6">
        <f t="shared" si="281"/>
        <v>2.1990317121273835</v>
      </c>
      <c r="I1576" s="6">
        <f t="shared" si="276"/>
        <v>2.1066407820297819</v>
      </c>
      <c r="AM1576" s="1">
        <f t="shared" si="277"/>
        <v>42829</v>
      </c>
      <c r="AN1576" s="2">
        <f t="shared" si="278"/>
        <v>1121.93</v>
      </c>
      <c r="AO1576" s="2">
        <f t="shared" si="279"/>
        <v>63.655304999999998</v>
      </c>
      <c r="AP1576" s="2">
        <f t="shared" si="280"/>
        <v>214.85839999999999</v>
      </c>
      <c r="AR1576" s="40">
        <f t="shared" si="282"/>
        <v>-1.5296577053645066E-3</v>
      </c>
      <c r="AS1576" s="40">
        <f t="shared" si="283"/>
        <v>6.3757006168452257E-4</v>
      </c>
      <c r="AU1576" s="42">
        <f t="shared" si="284"/>
        <v>4.6968761942683211E-6</v>
      </c>
    </row>
    <row r="1577" spans="2:47" x14ac:dyDescent="0.3">
      <c r="B1577" s="6">
        <f t="shared" si="275"/>
        <v>2017</v>
      </c>
      <c r="C1577" s="5">
        <v>42830</v>
      </c>
      <c r="D1577" s="10">
        <v>1123.95</v>
      </c>
      <c r="E1577" s="10">
        <f>VLOOKUP(C1577,데이터!$N:$P,2,0)</f>
        <v>63.37409000000001</v>
      </c>
      <c r="F1577" s="10">
        <f>VLOOKUP(C1577,데이터!$N:$P,3,0)</f>
        <v>214.21969999999999</v>
      </c>
      <c r="H1577" s="6">
        <f t="shared" si="281"/>
        <v>2.1893168784159451</v>
      </c>
      <c r="I1577" s="6">
        <f t="shared" si="276"/>
        <v>2.1003784647664938</v>
      </c>
      <c r="AM1577" s="1">
        <f t="shared" si="277"/>
        <v>42830</v>
      </c>
      <c r="AN1577" s="2">
        <f t="shared" si="278"/>
        <v>1123.95</v>
      </c>
      <c r="AO1577" s="2">
        <f t="shared" si="279"/>
        <v>63.37409000000001</v>
      </c>
      <c r="AP1577" s="2">
        <f t="shared" si="280"/>
        <v>214.21969999999999</v>
      </c>
      <c r="AR1577" s="40">
        <f t="shared" si="282"/>
        <v>-4.4177779055490918E-3</v>
      </c>
      <c r="AS1577" s="40">
        <f t="shared" si="283"/>
        <v>-2.9726554791434934E-3</v>
      </c>
      <c r="AU1577" s="42">
        <f t="shared" si="284"/>
        <v>2.0883788273004042E-6</v>
      </c>
    </row>
    <row r="1578" spans="2:47" x14ac:dyDescent="0.3">
      <c r="B1578" s="6">
        <f t="shared" si="275"/>
        <v>2017</v>
      </c>
      <c r="C1578" s="5">
        <v>42831</v>
      </c>
      <c r="D1578" s="10">
        <v>1133.1300000000001</v>
      </c>
      <c r="E1578" s="10">
        <f>VLOOKUP(C1578,데이터!$N:$P,2,0)</f>
        <v>63.534319999999994</v>
      </c>
      <c r="F1578" s="10">
        <f>VLOOKUP(C1578,데이터!$N:$P,3,0)</f>
        <v>214.8219</v>
      </c>
      <c r="H1578" s="6">
        <f t="shared" si="281"/>
        <v>2.1948521727835413</v>
      </c>
      <c r="I1578" s="6">
        <f t="shared" si="276"/>
        <v>2.1062829073153462</v>
      </c>
      <c r="AM1578" s="1">
        <f t="shared" si="277"/>
        <v>42831</v>
      </c>
      <c r="AN1578" s="2">
        <f t="shared" si="278"/>
        <v>1133.1300000000001</v>
      </c>
      <c r="AO1578" s="2">
        <f t="shared" si="279"/>
        <v>63.534319999999994</v>
      </c>
      <c r="AP1578" s="2">
        <f t="shared" si="280"/>
        <v>214.8219</v>
      </c>
      <c r="AR1578" s="40">
        <f t="shared" si="282"/>
        <v>2.5283203277550736E-3</v>
      </c>
      <c r="AS1578" s="40">
        <f t="shared" si="283"/>
        <v>2.8111326829418637E-3</v>
      </c>
      <c r="AU1578" s="42">
        <f t="shared" si="284"/>
        <v>7.9982828246299083E-8</v>
      </c>
    </row>
    <row r="1579" spans="2:47" x14ac:dyDescent="0.3">
      <c r="B1579" s="6">
        <f t="shared" si="275"/>
        <v>2017</v>
      </c>
      <c r="C1579" s="5">
        <v>42832</v>
      </c>
      <c r="D1579" s="10">
        <v>1134.4000000000001</v>
      </c>
      <c r="E1579" s="10">
        <f>VLOOKUP(C1579,데이터!$N:$P,2,0)</f>
        <v>63.563914999999994</v>
      </c>
      <c r="F1579" s="10">
        <f>VLOOKUP(C1579,데이터!$N:$P,3,0)</f>
        <v>214.60290000000001</v>
      </c>
      <c r="H1579" s="6">
        <f t="shared" si="281"/>
        <v>2.1958745595825739</v>
      </c>
      <c r="I1579" s="6">
        <f t="shared" si="276"/>
        <v>2.1041356590287328</v>
      </c>
      <c r="AM1579" s="1">
        <f t="shared" si="277"/>
        <v>42832</v>
      </c>
      <c r="AN1579" s="2">
        <f t="shared" si="278"/>
        <v>1134.4000000000001</v>
      </c>
      <c r="AO1579" s="2">
        <f t="shared" si="279"/>
        <v>63.563914999999994</v>
      </c>
      <c r="AP1579" s="2">
        <f t="shared" si="280"/>
        <v>214.60290000000001</v>
      </c>
      <c r="AR1579" s="40">
        <f t="shared" si="282"/>
        <v>4.6581123399125346E-4</v>
      </c>
      <c r="AS1579" s="40">
        <f t="shared" si="283"/>
        <v>-1.0194491343759049E-3</v>
      </c>
      <c r="AU1579" s="42">
        <f t="shared" si="284"/>
        <v>2.2059983618421469E-6</v>
      </c>
    </row>
    <row r="1580" spans="2:47" x14ac:dyDescent="0.3">
      <c r="B1580" s="6">
        <f t="shared" si="275"/>
        <v>2017</v>
      </c>
      <c r="C1580" s="5">
        <v>42835</v>
      </c>
      <c r="D1580" s="10">
        <v>1142.3</v>
      </c>
      <c r="E1580" s="10">
        <f>VLOOKUP(C1580,데이터!$N:$P,2,0)</f>
        <v>63.443519999999992</v>
      </c>
      <c r="F1580" s="10">
        <f>VLOOKUP(C1580,데이터!$N:$P,3,0)</f>
        <v>214.73060000000001</v>
      </c>
      <c r="H1580" s="6">
        <f t="shared" si="281"/>
        <v>2.1917154023374459</v>
      </c>
      <c r="I1580" s="6">
        <f t="shared" si="276"/>
        <v>2.1053877302899227</v>
      </c>
      <c r="AM1580" s="1">
        <f t="shared" si="277"/>
        <v>42835</v>
      </c>
      <c r="AN1580" s="2">
        <f t="shared" si="278"/>
        <v>1142.3</v>
      </c>
      <c r="AO1580" s="2">
        <f t="shared" si="279"/>
        <v>63.443519999999992</v>
      </c>
      <c r="AP1580" s="2">
        <f t="shared" si="280"/>
        <v>214.73060000000001</v>
      </c>
      <c r="AR1580" s="40">
        <f t="shared" si="282"/>
        <v>-1.8940777955542831E-3</v>
      </c>
      <c r="AS1580" s="40">
        <f t="shared" si="283"/>
        <v>5.9505253656877422E-4</v>
      </c>
      <c r="AU1580" s="42">
        <f t="shared" si="284"/>
        <v>6.1957698102950415E-6</v>
      </c>
    </row>
    <row r="1581" spans="2:47" x14ac:dyDescent="0.3">
      <c r="B1581" s="6">
        <f t="shared" si="275"/>
        <v>2017</v>
      </c>
      <c r="C1581" s="5">
        <v>42836</v>
      </c>
      <c r="D1581" s="10">
        <v>1145.8</v>
      </c>
      <c r="E1581" s="10">
        <f>VLOOKUP(C1581,데이터!$N:$P,2,0)</f>
        <v>63.246169999999999</v>
      </c>
      <c r="F1581" s="10">
        <f>VLOOKUP(C1581,데이터!$N:$P,3,0)</f>
        <v>214.4752</v>
      </c>
      <c r="H1581" s="6">
        <f t="shared" si="281"/>
        <v>2.1848977630473927</v>
      </c>
      <c r="I1581" s="6">
        <f t="shared" si="276"/>
        <v>2.1028835877675434</v>
      </c>
      <c r="AM1581" s="1">
        <f t="shared" si="277"/>
        <v>42836</v>
      </c>
      <c r="AN1581" s="2">
        <f t="shared" si="278"/>
        <v>1145.8</v>
      </c>
      <c r="AO1581" s="2">
        <f t="shared" si="279"/>
        <v>63.246169999999999</v>
      </c>
      <c r="AP1581" s="2">
        <f t="shared" si="280"/>
        <v>214.4752</v>
      </c>
      <c r="AR1581" s="40">
        <f t="shared" si="282"/>
        <v>-3.110640771508133E-3</v>
      </c>
      <c r="AS1581" s="40">
        <f t="shared" si="283"/>
        <v>-1.1893973192456109E-3</v>
      </c>
      <c r="AU1581" s="42">
        <f t="shared" si="284"/>
        <v>3.6911764028616143E-6</v>
      </c>
    </row>
    <row r="1582" spans="2:47" x14ac:dyDescent="0.3">
      <c r="B1582" s="6">
        <f t="shared" si="275"/>
        <v>2017</v>
      </c>
      <c r="C1582" s="5">
        <v>42837</v>
      </c>
      <c r="D1582" s="10">
        <v>1141.5</v>
      </c>
      <c r="E1582" s="10">
        <f>VLOOKUP(C1582,데이터!$N:$P,2,0)</f>
        <v>62.745969999999993</v>
      </c>
      <c r="F1582" s="10">
        <f>VLOOKUP(C1582,데이터!$N:$P,3,0)</f>
        <v>213.53540000000001</v>
      </c>
      <c r="H1582" s="6">
        <f t="shared" si="281"/>
        <v>2.1676178888498514</v>
      </c>
      <c r="I1582" s="6">
        <f t="shared" si="276"/>
        <v>2.0936690492298293</v>
      </c>
      <c r="AM1582" s="1">
        <f t="shared" si="277"/>
        <v>42837</v>
      </c>
      <c r="AN1582" s="2">
        <f t="shared" si="278"/>
        <v>1141.5</v>
      </c>
      <c r="AO1582" s="2">
        <f t="shared" si="279"/>
        <v>62.745969999999993</v>
      </c>
      <c r="AP1582" s="2">
        <f t="shared" si="280"/>
        <v>213.53540000000001</v>
      </c>
      <c r="AR1582" s="40">
        <f t="shared" si="282"/>
        <v>-7.9087792984144922E-3</v>
      </c>
      <c r="AS1582" s="40">
        <f t="shared" si="283"/>
        <v>-4.3818586018335992E-3</v>
      </c>
      <c r="AU1582" s="42">
        <f t="shared" si="284"/>
        <v>1.2439169599970651E-5</v>
      </c>
    </row>
    <row r="1583" spans="2:47" x14ac:dyDescent="0.3">
      <c r="B1583" s="6">
        <f t="shared" si="275"/>
        <v>2017</v>
      </c>
      <c r="C1583" s="5">
        <v>42838</v>
      </c>
      <c r="D1583" s="10">
        <v>1129.82</v>
      </c>
      <c r="E1583" s="10">
        <f>VLOOKUP(C1583,데이터!$N:$P,2,0)</f>
        <v>62.361830000000005</v>
      </c>
      <c r="F1583" s="10">
        <f>VLOOKUP(C1583,데이터!$N:$P,3,0)</f>
        <v>212.14850000000001</v>
      </c>
      <c r="H1583" s="6">
        <f t="shared" si="281"/>
        <v>2.1543474152907884</v>
      </c>
      <c r="I1583" s="6">
        <f t="shared" si="276"/>
        <v>2.0800707905599465</v>
      </c>
      <c r="AM1583" s="1">
        <f t="shared" si="277"/>
        <v>42838</v>
      </c>
      <c r="AN1583" s="2">
        <f t="shared" si="278"/>
        <v>1129.82</v>
      </c>
      <c r="AO1583" s="2">
        <f t="shared" si="279"/>
        <v>62.361830000000005</v>
      </c>
      <c r="AP1583" s="2">
        <f t="shared" si="280"/>
        <v>212.14850000000001</v>
      </c>
      <c r="AR1583" s="40">
        <f t="shared" si="282"/>
        <v>-6.1221461712996916E-3</v>
      </c>
      <c r="AS1583" s="40">
        <f t="shared" si="283"/>
        <v>-6.4949418222927102E-3</v>
      </c>
      <c r="AU1583" s="42">
        <f t="shared" si="284"/>
        <v>1.3897659739930852E-7</v>
      </c>
    </row>
    <row r="1584" spans="2:47" x14ac:dyDescent="0.3">
      <c r="B1584" s="6">
        <f t="shared" si="275"/>
        <v>2017</v>
      </c>
      <c r="C1584" s="5">
        <v>42842</v>
      </c>
      <c r="D1584" s="10">
        <v>1138.2</v>
      </c>
      <c r="E1584" s="10">
        <f>VLOOKUP(C1584,데이터!$N:$P,2,0)</f>
        <v>62.991814999999995</v>
      </c>
      <c r="F1584" s="10">
        <f>VLOOKUP(C1584,데이터!$N:$P,3,0)</f>
        <v>214.02809999999999</v>
      </c>
      <c r="H1584" s="6">
        <f t="shared" si="281"/>
        <v>2.1761108330163741</v>
      </c>
      <c r="I1584" s="6">
        <f t="shared" si="276"/>
        <v>2.0984998676353745</v>
      </c>
      <c r="AM1584" s="1">
        <f t="shared" si="277"/>
        <v>42842</v>
      </c>
      <c r="AN1584" s="2">
        <f t="shared" si="278"/>
        <v>1138.2</v>
      </c>
      <c r="AO1584" s="2">
        <f t="shared" si="279"/>
        <v>62.991814999999995</v>
      </c>
      <c r="AP1584" s="2">
        <f t="shared" si="280"/>
        <v>214.02809999999999</v>
      </c>
      <c r="AR1584" s="40">
        <f t="shared" si="282"/>
        <v>1.0102092898813142E-2</v>
      </c>
      <c r="AS1584" s="40">
        <f t="shared" si="283"/>
        <v>8.8598316745109873E-3</v>
      </c>
      <c r="AU1584" s="42">
        <f t="shared" si="284"/>
        <v>1.5432129494046884E-6</v>
      </c>
    </row>
    <row r="1585" spans="2:47" x14ac:dyDescent="0.3">
      <c r="B1585" s="6">
        <f t="shared" si="275"/>
        <v>2017</v>
      </c>
      <c r="C1585" s="5">
        <v>42843</v>
      </c>
      <c r="D1585" s="10">
        <v>1141.8</v>
      </c>
      <c r="E1585" s="10">
        <f>VLOOKUP(C1585,데이터!$N:$P,2,0)</f>
        <v>62.839520000000007</v>
      </c>
      <c r="F1585" s="10">
        <f>VLOOKUP(C1585,데이터!$N:$P,3,0)</f>
        <v>213.38939999999999</v>
      </c>
      <c r="H1585" s="6">
        <f t="shared" si="281"/>
        <v>2.1708496606035106</v>
      </c>
      <c r="I1585" s="6">
        <f t="shared" si="276"/>
        <v>2.0922375503720869</v>
      </c>
      <c r="AM1585" s="1">
        <f t="shared" si="277"/>
        <v>42843</v>
      </c>
      <c r="AN1585" s="2">
        <f t="shared" si="278"/>
        <v>1141.8</v>
      </c>
      <c r="AO1585" s="2">
        <f t="shared" si="279"/>
        <v>62.839520000000007</v>
      </c>
      <c r="AP1585" s="2">
        <f t="shared" si="280"/>
        <v>213.38939999999999</v>
      </c>
      <c r="AR1585" s="40">
        <f t="shared" si="282"/>
        <v>-2.4176950608580938E-3</v>
      </c>
      <c r="AS1585" s="40">
        <f t="shared" si="283"/>
        <v>-2.9841875903210413E-3</v>
      </c>
      <c r="AU1585" s="42">
        <f t="shared" si="284"/>
        <v>3.209137859373284E-7</v>
      </c>
    </row>
    <row r="1586" spans="2:47" x14ac:dyDescent="0.3">
      <c r="B1586" s="6">
        <f t="shared" si="275"/>
        <v>2017</v>
      </c>
      <c r="C1586" s="5">
        <v>42844</v>
      </c>
      <c r="D1586" s="10">
        <v>1140.18</v>
      </c>
      <c r="E1586" s="10">
        <f>VLOOKUP(C1586,데이터!$N:$P,2,0)</f>
        <v>62.940909999999995</v>
      </c>
      <c r="F1586" s="10">
        <f>VLOOKUP(C1586,데이터!$N:$P,3,0)</f>
        <v>212.99700000000001</v>
      </c>
      <c r="H1586" s="6">
        <f t="shared" si="281"/>
        <v>2.1743522724485498</v>
      </c>
      <c r="I1586" s="6">
        <f t="shared" si="276"/>
        <v>2.088390152072237</v>
      </c>
      <c r="AM1586" s="1">
        <f t="shared" si="277"/>
        <v>42844</v>
      </c>
      <c r="AN1586" s="2">
        <f t="shared" si="278"/>
        <v>1140.18</v>
      </c>
      <c r="AO1586" s="2">
        <f t="shared" si="279"/>
        <v>62.940909999999995</v>
      </c>
      <c r="AP1586" s="2">
        <f t="shared" si="280"/>
        <v>212.99700000000001</v>
      </c>
      <c r="AR1586" s="40">
        <f t="shared" si="282"/>
        <v>1.6134750870151482E-3</v>
      </c>
      <c r="AS1586" s="40">
        <f t="shared" si="283"/>
        <v>-1.8388917162707186E-3</v>
      </c>
      <c r="AU1586" s="42">
        <f t="shared" si="284"/>
        <v>1.1918836544430275E-5</v>
      </c>
    </row>
    <row r="1587" spans="2:47" x14ac:dyDescent="0.3">
      <c r="B1587" s="6">
        <f t="shared" si="275"/>
        <v>2017</v>
      </c>
      <c r="C1587" s="5">
        <v>42845</v>
      </c>
      <c r="D1587" s="10">
        <v>1139.9000000000001</v>
      </c>
      <c r="E1587" s="10">
        <f>VLOOKUP(C1587,데이터!$N:$P,2,0)</f>
        <v>63.581489999999995</v>
      </c>
      <c r="F1587" s="10">
        <f>VLOOKUP(C1587,데이터!$N:$P,3,0)</f>
        <v>214.73060000000001</v>
      </c>
      <c r="H1587" s="6">
        <f t="shared" si="281"/>
        <v>2.1964817043027303</v>
      </c>
      <c r="I1587" s="6">
        <f t="shared" si="276"/>
        <v>2.1053877302899227</v>
      </c>
      <c r="AM1587" s="1">
        <f t="shared" si="277"/>
        <v>42845</v>
      </c>
      <c r="AN1587" s="2">
        <f t="shared" si="278"/>
        <v>1139.9000000000001</v>
      </c>
      <c r="AO1587" s="2">
        <f t="shared" si="279"/>
        <v>63.581489999999995</v>
      </c>
      <c r="AP1587" s="2">
        <f t="shared" si="280"/>
        <v>214.73060000000001</v>
      </c>
      <c r="AR1587" s="40">
        <f t="shared" si="282"/>
        <v>1.0177482340182342E-2</v>
      </c>
      <c r="AS1587" s="40">
        <f t="shared" si="283"/>
        <v>8.1390817711046726E-3</v>
      </c>
      <c r="AU1587" s="42">
        <f t="shared" si="284"/>
        <v>4.1550768800161676E-6</v>
      </c>
    </row>
    <row r="1588" spans="2:47" x14ac:dyDescent="0.3">
      <c r="B1588" s="6">
        <f t="shared" si="275"/>
        <v>2017</v>
      </c>
      <c r="C1588" s="5">
        <v>42846</v>
      </c>
      <c r="D1588" s="10">
        <v>1134.3</v>
      </c>
      <c r="E1588" s="10">
        <f>VLOOKUP(C1588,데이터!$N:$P,2,0)</f>
        <v>63.391840000000002</v>
      </c>
      <c r="F1588" s="10">
        <f>VLOOKUP(C1588,데이터!$N:$P,3,0)</f>
        <v>214.0463</v>
      </c>
      <c r="H1588" s="6">
        <f t="shared" si="281"/>
        <v>2.1899300686738545</v>
      </c>
      <c r="I1588" s="6">
        <f t="shared" si="276"/>
        <v>2.0986783147532573</v>
      </c>
      <c r="AM1588" s="1">
        <f t="shared" si="277"/>
        <v>42846</v>
      </c>
      <c r="AN1588" s="2">
        <f t="shared" si="278"/>
        <v>1134.3</v>
      </c>
      <c r="AO1588" s="2">
        <f t="shared" si="279"/>
        <v>63.391840000000002</v>
      </c>
      <c r="AP1588" s="2">
        <f t="shared" si="280"/>
        <v>214.0463</v>
      </c>
      <c r="AR1588" s="40">
        <f t="shared" si="282"/>
        <v>-2.9827863423772527E-3</v>
      </c>
      <c r="AS1588" s="40">
        <f t="shared" si="283"/>
        <v>-3.1867838119020719E-3</v>
      </c>
      <c r="AU1588" s="42">
        <f t="shared" si="284"/>
        <v>4.1614967572529552E-8</v>
      </c>
    </row>
    <row r="1589" spans="2:47" x14ac:dyDescent="0.3">
      <c r="B1589" s="6">
        <f t="shared" si="275"/>
        <v>2017</v>
      </c>
      <c r="C1589" s="5">
        <v>42849</v>
      </c>
      <c r="D1589" s="10">
        <v>1130</v>
      </c>
      <c r="E1589" s="10">
        <f>VLOOKUP(C1589,데이터!$N:$P,2,0)</f>
        <v>64.191559999999996</v>
      </c>
      <c r="F1589" s="10">
        <f>VLOOKUP(C1589,데이터!$N:$P,3,0)</f>
        <v>216.40039999999999</v>
      </c>
      <c r="H1589" s="6">
        <f t="shared" si="281"/>
        <v>2.2175571398319063</v>
      </c>
      <c r="I1589" s="6">
        <f t="shared" si="276"/>
        <v>2.1217597631163478</v>
      </c>
      <c r="AM1589" s="1">
        <f t="shared" si="277"/>
        <v>42849</v>
      </c>
      <c r="AN1589" s="2">
        <f t="shared" si="278"/>
        <v>1130</v>
      </c>
      <c r="AO1589" s="2">
        <f t="shared" si="279"/>
        <v>64.191559999999996</v>
      </c>
      <c r="AP1589" s="2">
        <f t="shared" si="280"/>
        <v>216.40039999999999</v>
      </c>
      <c r="AR1589" s="40">
        <f t="shared" si="282"/>
        <v>1.2615503825097907E-2</v>
      </c>
      <c r="AS1589" s="40">
        <f t="shared" si="283"/>
        <v>1.0998087796892486E-2</v>
      </c>
      <c r="AU1589" s="42">
        <f t="shared" si="284"/>
        <v>2.6160346082957981E-6</v>
      </c>
    </row>
    <row r="1590" spans="2:47" x14ac:dyDescent="0.3">
      <c r="B1590" s="6">
        <f t="shared" si="275"/>
        <v>2017</v>
      </c>
      <c r="C1590" s="5">
        <v>42850</v>
      </c>
      <c r="D1590" s="10">
        <v>1125.43</v>
      </c>
      <c r="E1590" s="10">
        <f>VLOOKUP(C1590,데이터!$N:$P,2,0)</f>
        <v>64.717064999999991</v>
      </c>
      <c r="F1590" s="10">
        <f>VLOOKUP(C1590,데이터!$N:$P,3,0)</f>
        <v>217.65950000000001</v>
      </c>
      <c r="H1590" s="6">
        <f t="shared" si="281"/>
        <v>2.2357111987886809</v>
      </c>
      <c r="I1590" s="6">
        <f t="shared" si="276"/>
        <v>2.1341049700463715</v>
      </c>
      <c r="AM1590" s="1">
        <f t="shared" si="277"/>
        <v>42850</v>
      </c>
      <c r="AN1590" s="2">
        <f t="shared" si="278"/>
        <v>1125.43</v>
      </c>
      <c r="AO1590" s="2">
        <f t="shared" si="279"/>
        <v>64.717064999999991</v>
      </c>
      <c r="AP1590" s="2">
        <f t="shared" si="280"/>
        <v>217.65950000000001</v>
      </c>
      <c r="AR1590" s="40">
        <f t="shared" si="282"/>
        <v>8.1865123701618803E-3</v>
      </c>
      <c r="AS1590" s="40">
        <f t="shared" si="283"/>
        <v>5.8183811120497975E-3</v>
      </c>
      <c r="AU1590" s="42">
        <f t="shared" si="284"/>
        <v>5.6080456556475165E-6</v>
      </c>
    </row>
    <row r="1591" spans="2:47" x14ac:dyDescent="0.3">
      <c r="B1591" s="6">
        <f t="shared" si="275"/>
        <v>2017</v>
      </c>
      <c r="C1591" s="5">
        <v>42851</v>
      </c>
      <c r="D1591" s="10">
        <v>1125.3</v>
      </c>
      <c r="E1591" s="10">
        <f>VLOOKUP(C1591,데이터!$N:$P,2,0)</f>
        <v>64.667585000000003</v>
      </c>
      <c r="F1591" s="10">
        <f>VLOOKUP(C1591,데이터!$N:$P,3,0)</f>
        <v>217.52269999999999</v>
      </c>
      <c r="H1591" s="6">
        <f t="shared" si="281"/>
        <v>2.2340018661711394</v>
      </c>
      <c r="I1591" s="6">
        <f t="shared" si="276"/>
        <v>2.13276367522624</v>
      </c>
      <c r="AM1591" s="1">
        <f t="shared" si="277"/>
        <v>42851</v>
      </c>
      <c r="AN1591" s="2">
        <f t="shared" si="278"/>
        <v>1125.3</v>
      </c>
      <c r="AO1591" s="2">
        <f t="shared" si="279"/>
        <v>64.667585000000003</v>
      </c>
      <c r="AP1591" s="2">
        <f t="shared" si="280"/>
        <v>217.52269999999999</v>
      </c>
      <c r="AR1591" s="40">
        <f t="shared" si="282"/>
        <v>-7.6455877595793531E-4</v>
      </c>
      <c r="AS1591" s="40">
        <f t="shared" si="283"/>
        <v>-6.2850461385799417E-4</v>
      </c>
      <c r="AU1591" s="42">
        <f t="shared" si="284"/>
        <v>1.8510735024717061E-8</v>
      </c>
    </row>
    <row r="1592" spans="2:47" x14ac:dyDescent="0.3">
      <c r="B1592" s="6">
        <f t="shared" si="275"/>
        <v>2017</v>
      </c>
      <c r="C1592" s="5">
        <v>42852</v>
      </c>
      <c r="D1592" s="10">
        <v>1130.0999999999999</v>
      </c>
      <c r="E1592" s="10">
        <f>VLOOKUP(C1592,데이터!$N:$P,2,0)</f>
        <v>65.068764999999999</v>
      </c>
      <c r="F1592" s="10">
        <f>VLOOKUP(C1592,데이터!$N:$P,3,0)</f>
        <v>217.70509999999999</v>
      </c>
      <c r="H1592" s="6">
        <f t="shared" si="281"/>
        <v>2.2478610023777956</v>
      </c>
      <c r="I1592" s="6">
        <f t="shared" si="276"/>
        <v>2.1345520683197479</v>
      </c>
      <c r="AM1592" s="1">
        <f t="shared" si="277"/>
        <v>42852</v>
      </c>
      <c r="AN1592" s="2">
        <f t="shared" si="278"/>
        <v>1130.0999999999999</v>
      </c>
      <c r="AO1592" s="2">
        <f t="shared" si="279"/>
        <v>65.068764999999999</v>
      </c>
      <c r="AP1592" s="2">
        <f t="shared" si="280"/>
        <v>217.70509999999999</v>
      </c>
      <c r="AR1592" s="40">
        <f t="shared" si="282"/>
        <v>6.2037263336800486E-3</v>
      </c>
      <c r="AS1592" s="40">
        <f t="shared" si="283"/>
        <v>8.3853317377902137E-4</v>
      </c>
      <c r="AU1592" s="42">
        <f t="shared" si="284"/>
        <v>2.8785297643048767E-5</v>
      </c>
    </row>
    <row r="1593" spans="2:47" x14ac:dyDescent="0.3">
      <c r="B1593" s="6">
        <f t="shared" si="275"/>
        <v>2017</v>
      </c>
      <c r="C1593" s="5">
        <v>42853</v>
      </c>
      <c r="D1593" s="10">
        <v>1137.8</v>
      </c>
      <c r="E1593" s="10">
        <f>VLOOKUP(C1593,데이터!$N:$P,2,0)</f>
        <v>64.808749999999989</v>
      </c>
      <c r="F1593" s="10">
        <f>VLOOKUP(C1593,데이터!$N:$P,3,0)</f>
        <v>217.23070000000001</v>
      </c>
      <c r="H1593" s="6">
        <f t="shared" si="281"/>
        <v>2.2388785423828459</v>
      </c>
      <c r="I1593" s="6">
        <f t="shared" si="276"/>
        <v>2.1299006775107552</v>
      </c>
      <c r="AM1593" s="1">
        <f t="shared" si="277"/>
        <v>42853</v>
      </c>
      <c r="AN1593" s="2">
        <f t="shared" si="278"/>
        <v>1137.8</v>
      </c>
      <c r="AO1593" s="2">
        <f t="shared" si="279"/>
        <v>64.808749999999989</v>
      </c>
      <c r="AP1593" s="2">
        <f t="shared" si="280"/>
        <v>217.23070000000001</v>
      </c>
      <c r="AR1593" s="40">
        <f t="shared" si="282"/>
        <v>-3.9960033051189559E-3</v>
      </c>
      <c r="AS1593" s="40">
        <f t="shared" si="283"/>
        <v>-2.1790945641603221E-3</v>
      </c>
      <c r="AU1593" s="42">
        <f t="shared" si="284"/>
        <v>3.3011573729718875E-6</v>
      </c>
    </row>
    <row r="1594" spans="2:47" x14ac:dyDescent="0.3">
      <c r="B1594" s="6">
        <f t="shared" si="275"/>
        <v>2017</v>
      </c>
      <c r="C1594" s="5">
        <v>42856</v>
      </c>
      <c r="D1594" s="10">
        <v>1137.8</v>
      </c>
      <c r="E1594" s="10">
        <f>VLOOKUP(C1594,데이터!$N:$P,2,0)</f>
        <v>65.332589999999996</v>
      </c>
      <c r="F1594" s="10">
        <f>VLOOKUP(C1594,데이터!$N:$P,3,0)</f>
        <v>217.77809999999999</v>
      </c>
      <c r="H1594" s="6">
        <f t="shared" si="281"/>
        <v>2.2569750823661328</v>
      </c>
      <c r="I1594" s="6">
        <f t="shared" si="276"/>
        <v>2.1352678177486193</v>
      </c>
      <c r="AM1594" s="1">
        <f t="shared" si="277"/>
        <v>42856</v>
      </c>
      <c r="AN1594" s="2">
        <f t="shared" si="278"/>
        <v>1137.8</v>
      </c>
      <c r="AO1594" s="2">
        <f t="shared" si="279"/>
        <v>65.332589999999996</v>
      </c>
      <c r="AP1594" s="2">
        <f t="shared" si="280"/>
        <v>217.77809999999999</v>
      </c>
      <c r="AR1594" s="40">
        <f t="shared" si="282"/>
        <v>8.0828591818236095E-3</v>
      </c>
      <c r="AS1594" s="40">
        <f t="shared" si="283"/>
        <v>2.5199016529431351E-3</v>
      </c>
      <c r="AU1594" s="42">
        <f t="shared" si="284"/>
        <v>3.0946496468127952E-5</v>
      </c>
    </row>
    <row r="1595" spans="2:47" x14ac:dyDescent="0.3">
      <c r="B1595" s="6">
        <f t="shared" si="275"/>
        <v>2017</v>
      </c>
      <c r="C1595" s="5">
        <v>42857</v>
      </c>
      <c r="D1595" s="10">
        <v>1130.8</v>
      </c>
      <c r="E1595" s="10">
        <f>VLOOKUP(C1595,데이터!$N:$P,2,0)</f>
        <v>65.293004999999994</v>
      </c>
      <c r="F1595" s="10">
        <f>VLOOKUP(C1595,데이터!$N:$P,3,0)</f>
        <v>217.8603</v>
      </c>
      <c r="H1595" s="6">
        <f t="shared" si="281"/>
        <v>2.2556075817261694</v>
      </c>
      <c r="I1595" s="6">
        <f t="shared" si="276"/>
        <v>2.1360737712151017</v>
      </c>
      <c r="AM1595" s="1">
        <f t="shared" si="277"/>
        <v>42857</v>
      </c>
      <c r="AN1595" s="2">
        <f t="shared" si="278"/>
        <v>1130.8</v>
      </c>
      <c r="AO1595" s="2">
        <f t="shared" si="279"/>
        <v>65.293004999999994</v>
      </c>
      <c r="AP1595" s="2">
        <f t="shared" si="280"/>
        <v>217.8603</v>
      </c>
      <c r="AR1595" s="40">
        <f t="shared" si="282"/>
        <v>-6.0589975079827774E-4</v>
      </c>
      <c r="AS1595" s="40">
        <f t="shared" si="283"/>
        <v>3.7744842112230614E-4</v>
      </c>
      <c r="AU1595" s="42">
        <f t="shared" si="284"/>
        <v>9.6697362721955429E-7</v>
      </c>
    </row>
    <row r="1596" spans="2:47" x14ac:dyDescent="0.3">
      <c r="B1596" s="6">
        <f t="shared" si="275"/>
        <v>2017</v>
      </c>
      <c r="C1596" s="5">
        <v>42858</v>
      </c>
      <c r="D1596" s="10">
        <v>1130.8</v>
      </c>
      <c r="E1596" s="10">
        <f>VLOOKUP(C1596,데이터!$N:$P,2,0)</f>
        <v>65.215234999999993</v>
      </c>
      <c r="F1596" s="10">
        <f>VLOOKUP(C1596,데이터!$N:$P,3,0)</f>
        <v>217.59569999999999</v>
      </c>
      <c r="H1596" s="6">
        <f t="shared" si="281"/>
        <v>2.2529209447482748</v>
      </c>
      <c r="I1596" s="6">
        <f t="shared" si="276"/>
        <v>2.133479424655111</v>
      </c>
      <c r="AM1596" s="1">
        <f t="shared" si="277"/>
        <v>42858</v>
      </c>
      <c r="AN1596" s="2">
        <f t="shared" si="278"/>
        <v>1130.8</v>
      </c>
      <c r="AO1596" s="2">
        <f t="shared" si="279"/>
        <v>65.215234999999993</v>
      </c>
      <c r="AP1596" s="2">
        <f t="shared" si="280"/>
        <v>217.59569999999999</v>
      </c>
      <c r="AR1596" s="40">
        <f t="shared" si="282"/>
        <v>-1.1910923689298913E-3</v>
      </c>
      <c r="AS1596" s="40">
        <f t="shared" si="283"/>
        <v>-1.2145397761776922E-3</v>
      </c>
      <c r="AU1596" s="42">
        <f t="shared" si="284"/>
        <v>5.4978090664422199E-10</v>
      </c>
    </row>
    <row r="1597" spans="2:47" x14ac:dyDescent="0.3">
      <c r="B1597" s="6">
        <f t="shared" si="275"/>
        <v>2017</v>
      </c>
      <c r="C1597" s="5">
        <v>42859</v>
      </c>
      <c r="D1597" s="10">
        <v>1132.68</v>
      </c>
      <c r="E1597" s="10">
        <f>VLOOKUP(C1597,데이터!$N:$P,2,0)</f>
        <v>65.196469999999991</v>
      </c>
      <c r="F1597" s="10">
        <f>VLOOKUP(C1597,데이터!$N:$P,3,0)</f>
        <v>217.8511</v>
      </c>
      <c r="H1597" s="6">
        <f t="shared" si="281"/>
        <v>2.2522726903713917</v>
      </c>
      <c r="I1597" s="6">
        <f t="shared" si="276"/>
        <v>2.1359835671774907</v>
      </c>
      <c r="AM1597" s="1">
        <f t="shared" si="277"/>
        <v>42859</v>
      </c>
      <c r="AN1597" s="2">
        <f t="shared" si="278"/>
        <v>1132.68</v>
      </c>
      <c r="AO1597" s="2">
        <f t="shared" si="279"/>
        <v>65.196469999999991</v>
      </c>
      <c r="AP1597" s="2">
        <f t="shared" si="280"/>
        <v>217.8511</v>
      </c>
      <c r="AR1597" s="40">
        <f t="shared" si="282"/>
        <v>-2.8773951362748296E-4</v>
      </c>
      <c r="AS1597" s="40">
        <f t="shared" si="283"/>
        <v>1.1737364295343333E-3</v>
      </c>
      <c r="AU1597" s="42">
        <f t="shared" si="284"/>
        <v>2.1359119324407204E-6</v>
      </c>
    </row>
    <row r="1598" spans="2:47" x14ac:dyDescent="0.3">
      <c r="B1598" s="6">
        <f t="shared" si="275"/>
        <v>2017</v>
      </c>
      <c r="C1598" s="5">
        <v>42860</v>
      </c>
      <c r="D1598" s="10">
        <v>1132.68</v>
      </c>
      <c r="E1598" s="10">
        <f>VLOOKUP(C1598,데이터!$N:$P,2,0)</f>
        <v>65.464774999999989</v>
      </c>
      <c r="F1598" s="10">
        <f>VLOOKUP(C1598,데이터!$N:$P,3,0)</f>
        <v>218.7088</v>
      </c>
      <c r="H1598" s="6">
        <f t="shared" si="281"/>
        <v>2.2615415361262321</v>
      </c>
      <c r="I1598" s="6">
        <f t="shared" si="276"/>
        <v>2.1443931327273922</v>
      </c>
      <c r="AM1598" s="1">
        <f t="shared" si="277"/>
        <v>42860</v>
      </c>
      <c r="AN1598" s="2">
        <f t="shared" si="278"/>
        <v>1132.68</v>
      </c>
      <c r="AO1598" s="2">
        <f t="shared" si="279"/>
        <v>65.464774999999989</v>
      </c>
      <c r="AP1598" s="2">
        <f t="shared" si="280"/>
        <v>218.7088</v>
      </c>
      <c r="AR1598" s="40">
        <f t="shared" si="282"/>
        <v>4.1153301704830447E-3</v>
      </c>
      <c r="AS1598" s="40">
        <f t="shared" si="283"/>
        <v>3.9370928124760063E-3</v>
      </c>
      <c r="AU1598" s="42">
        <f t="shared" si="284"/>
        <v>3.176855578932919E-8</v>
      </c>
    </row>
    <row r="1599" spans="2:47" x14ac:dyDescent="0.3">
      <c r="B1599" s="6">
        <f t="shared" si="275"/>
        <v>2017</v>
      </c>
      <c r="C1599" s="5">
        <v>42863</v>
      </c>
      <c r="D1599" s="10">
        <v>1131.45</v>
      </c>
      <c r="E1599" s="10">
        <f>VLOOKUP(C1599,데이터!$N:$P,2,0)</f>
        <v>65.349885</v>
      </c>
      <c r="F1599" s="10">
        <f>VLOOKUP(C1599,데이터!$N:$P,3,0)</f>
        <v>218.67230000000001</v>
      </c>
      <c r="H1599" s="6">
        <f t="shared" si="281"/>
        <v>2.2575725542258818</v>
      </c>
      <c r="I1599" s="6">
        <f t="shared" si="276"/>
        <v>2.1440352580129569</v>
      </c>
      <c r="AM1599" s="1">
        <f t="shared" si="277"/>
        <v>42863</v>
      </c>
      <c r="AN1599" s="2">
        <f t="shared" si="278"/>
        <v>1131.45</v>
      </c>
      <c r="AO1599" s="2">
        <f t="shared" si="279"/>
        <v>65.349885</v>
      </c>
      <c r="AP1599" s="2">
        <f t="shared" si="280"/>
        <v>218.67230000000001</v>
      </c>
      <c r="AR1599" s="40">
        <f t="shared" si="282"/>
        <v>-1.7549896108248753E-3</v>
      </c>
      <c r="AS1599" s="40">
        <f t="shared" si="283"/>
        <v>-1.6688857512814348E-4</v>
      </c>
      <c r="AU1599" s="42">
        <f t="shared" si="284"/>
        <v>2.5220648995810322E-6</v>
      </c>
    </row>
    <row r="1600" spans="2:47" x14ac:dyDescent="0.3">
      <c r="B1600" s="6">
        <f t="shared" si="275"/>
        <v>2017</v>
      </c>
      <c r="C1600" s="5">
        <v>42864</v>
      </c>
      <c r="D1600" s="10">
        <v>1131.45</v>
      </c>
      <c r="E1600" s="10">
        <f>VLOOKUP(C1600,데이터!$N:$P,2,0)</f>
        <v>65.534400000000005</v>
      </c>
      <c r="F1600" s="10">
        <f>VLOOKUP(C1600,데이터!$N:$P,3,0)</f>
        <v>218.4716</v>
      </c>
      <c r="H1600" s="6">
        <f t="shared" si="281"/>
        <v>2.2639467965040891</v>
      </c>
      <c r="I1600" s="6">
        <f t="shared" si="276"/>
        <v>2.1420674373228961</v>
      </c>
      <c r="AM1600" s="1">
        <f t="shared" si="277"/>
        <v>42864</v>
      </c>
      <c r="AN1600" s="2">
        <f t="shared" si="278"/>
        <v>1131.45</v>
      </c>
      <c r="AO1600" s="2">
        <f t="shared" si="279"/>
        <v>65.534400000000005</v>
      </c>
      <c r="AP1600" s="2">
        <f t="shared" si="280"/>
        <v>218.4716</v>
      </c>
      <c r="AR1600" s="40">
        <f t="shared" si="282"/>
        <v>2.8234938745492766E-3</v>
      </c>
      <c r="AS1600" s="40">
        <f t="shared" si="283"/>
        <v>-9.1781172100902086E-4</v>
      </c>
      <c r="AU1600" s="42">
        <f t="shared" si="284"/>
        <v>1.3997367559355827E-5</v>
      </c>
    </row>
    <row r="1601" spans="2:47" x14ac:dyDescent="0.3">
      <c r="B1601" s="6">
        <f t="shared" si="275"/>
        <v>2017</v>
      </c>
      <c r="C1601" s="5">
        <v>42865</v>
      </c>
      <c r="D1601" s="10">
        <v>1135.9000000000001</v>
      </c>
      <c r="E1601" s="10">
        <f>VLOOKUP(C1601,데이터!$N:$P,2,0)</f>
        <v>66.059795000000008</v>
      </c>
      <c r="F1601" s="10">
        <f>VLOOKUP(C1601,데이터!$N:$P,3,0)</f>
        <v>218.8639</v>
      </c>
      <c r="H1601" s="6">
        <f t="shared" si="281"/>
        <v>2.282097055408562</v>
      </c>
      <c r="I1601" s="6">
        <f t="shared" si="276"/>
        <v>2.1459138551440766</v>
      </c>
      <c r="AM1601" s="1">
        <f t="shared" si="277"/>
        <v>42865</v>
      </c>
      <c r="AN1601" s="2">
        <f t="shared" si="278"/>
        <v>1135.9000000000001</v>
      </c>
      <c r="AO1601" s="2">
        <f t="shared" si="279"/>
        <v>66.059795000000008</v>
      </c>
      <c r="AP1601" s="2">
        <f t="shared" si="280"/>
        <v>218.8639</v>
      </c>
      <c r="AR1601" s="40">
        <f t="shared" si="282"/>
        <v>8.0170872091605005E-3</v>
      </c>
      <c r="AS1601" s="40">
        <f t="shared" si="283"/>
        <v>1.7956567352461761E-3</v>
      </c>
      <c r="AU1601" s="42">
        <f t="shared" si="284"/>
        <v>3.8706197141749816E-5</v>
      </c>
    </row>
    <row r="1602" spans="2:47" x14ac:dyDescent="0.3">
      <c r="B1602" s="6">
        <f t="shared" ref="B1602:B1665" si="285">YEAR(C1602)</f>
        <v>2017</v>
      </c>
      <c r="C1602" s="5">
        <v>42866</v>
      </c>
      <c r="D1602" s="10">
        <v>1127.77</v>
      </c>
      <c r="E1602" s="10">
        <f>VLOOKUP(C1602,데이터!$N:$P,2,0)</f>
        <v>65.993195</v>
      </c>
      <c r="F1602" s="10">
        <f>VLOOKUP(C1602,데이터!$N:$P,3,0)</f>
        <v>218.41679999999999</v>
      </c>
      <c r="H1602" s="6">
        <f t="shared" si="281"/>
        <v>2.279796296469025</v>
      </c>
      <c r="I1602" s="6">
        <f t="shared" si="276"/>
        <v>2.1415301350119078</v>
      </c>
      <c r="AM1602" s="1">
        <f t="shared" si="277"/>
        <v>42866</v>
      </c>
      <c r="AN1602" s="2">
        <f t="shared" si="278"/>
        <v>1127.77</v>
      </c>
      <c r="AO1602" s="2">
        <f t="shared" si="279"/>
        <v>65.993195</v>
      </c>
      <c r="AP1602" s="2">
        <f t="shared" si="280"/>
        <v>218.41679999999999</v>
      </c>
      <c r="AR1602" s="40">
        <f t="shared" si="282"/>
        <v>-1.0081775155373895E-3</v>
      </c>
      <c r="AS1602" s="40">
        <f t="shared" si="283"/>
        <v>-2.0428220460295687E-3</v>
      </c>
      <c r="AU1602" s="42">
        <f t="shared" si="284"/>
        <v>1.070489304477382E-6</v>
      </c>
    </row>
    <row r="1603" spans="2:47" x14ac:dyDescent="0.3">
      <c r="B1603" s="6">
        <f t="shared" si="285"/>
        <v>2017</v>
      </c>
      <c r="C1603" s="5">
        <v>42867</v>
      </c>
      <c r="D1603" s="10">
        <v>1127.43</v>
      </c>
      <c r="E1603" s="10">
        <f>VLOOKUP(C1603,데이터!$N:$P,2,0)</f>
        <v>66.031555000000012</v>
      </c>
      <c r="F1603" s="10">
        <f>VLOOKUP(C1603,데이터!$N:$P,3,0)</f>
        <v>218.05189999999999</v>
      </c>
      <c r="H1603" s="6">
        <f t="shared" si="281"/>
        <v>2.2811214783447102</v>
      </c>
      <c r="I1603" s="6">
        <f t="shared" ref="I1603:I1666" si="286">I1602*(F1603/F1602)</f>
        <v>2.1379523683462214</v>
      </c>
      <c r="AM1603" s="1">
        <f t="shared" ref="AM1603:AM1666" si="287">C1603</f>
        <v>42867</v>
      </c>
      <c r="AN1603" s="2">
        <f t="shared" ref="AN1603:AN1666" si="288">D1603</f>
        <v>1127.43</v>
      </c>
      <c r="AO1603" s="2">
        <f t="shared" ref="AO1603:AO1666" si="289">E1603</f>
        <v>66.031555000000012</v>
      </c>
      <c r="AP1603" s="2">
        <f t="shared" ref="AP1603:AP1666" si="290">F1603</f>
        <v>218.05189999999999</v>
      </c>
      <c r="AR1603" s="40">
        <f t="shared" si="282"/>
        <v>5.8127205388380787E-4</v>
      </c>
      <c r="AS1603" s="40">
        <f t="shared" si="283"/>
        <v>-1.6706590335542337E-3</v>
      </c>
      <c r="AU1603" s="42">
        <f t="shared" si="284"/>
        <v>5.0711936225698802E-6</v>
      </c>
    </row>
    <row r="1604" spans="2:47" x14ac:dyDescent="0.3">
      <c r="B1604" s="6">
        <f t="shared" si="285"/>
        <v>2017</v>
      </c>
      <c r="C1604" s="5">
        <v>42870</v>
      </c>
      <c r="D1604" s="10">
        <v>1123.6500000000001</v>
      </c>
      <c r="E1604" s="10">
        <f>VLOOKUP(C1604,데이터!$N:$P,2,0)</f>
        <v>66.609854999999996</v>
      </c>
      <c r="F1604" s="10">
        <f>VLOOKUP(C1604,데이터!$N:$P,3,0)</f>
        <v>219.25630000000001</v>
      </c>
      <c r="H1604" s="6">
        <f t="shared" ref="H1604:H1667" si="291">H1603*(E1604/E1603)</f>
        <v>2.3010993896770526</v>
      </c>
      <c r="I1604" s="6">
        <f t="shared" si="286"/>
        <v>2.1497612534439261</v>
      </c>
      <c r="AM1604" s="1">
        <f t="shared" si="287"/>
        <v>42870</v>
      </c>
      <c r="AN1604" s="2">
        <f t="shared" si="288"/>
        <v>1123.6500000000001</v>
      </c>
      <c r="AO1604" s="2">
        <f t="shared" si="289"/>
        <v>66.609854999999996</v>
      </c>
      <c r="AP1604" s="2">
        <f t="shared" si="290"/>
        <v>219.25630000000001</v>
      </c>
      <c r="AR1604" s="40">
        <f t="shared" ref="AR1604:AR1667" si="292">AO1604/AO1603-1</f>
        <v>8.7579339908014919E-3</v>
      </c>
      <c r="AS1604" s="40">
        <f t="shared" ref="AS1604:AS1667" si="293">AP1604/AP1603-1</f>
        <v>5.5234556543648505E-3</v>
      </c>
      <c r="AU1604" s="42">
        <f t="shared" ref="AU1604:AU1667" si="294">(AR1604-AS1604)^2</f>
        <v>1.0461850108877942E-5</v>
      </c>
    </row>
    <row r="1605" spans="2:47" x14ac:dyDescent="0.3">
      <c r="B1605" s="6">
        <f t="shared" si="285"/>
        <v>2017</v>
      </c>
      <c r="C1605" s="5">
        <v>42871</v>
      </c>
      <c r="D1605" s="10">
        <v>1115.98</v>
      </c>
      <c r="E1605" s="10">
        <f>VLOOKUP(C1605,데이터!$N:$P,2,0)</f>
        <v>67.010390000000015</v>
      </c>
      <c r="F1605" s="10">
        <f>VLOOKUP(C1605,데이터!$N:$P,3,0)</f>
        <v>219.05549999999999</v>
      </c>
      <c r="H1605" s="6">
        <f t="shared" si="291"/>
        <v>2.314936243758845</v>
      </c>
      <c r="I1605" s="6">
        <f t="shared" si="286"/>
        <v>2.1477924522751954</v>
      </c>
      <c r="AM1605" s="1">
        <f t="shared" si="287"/>
        <v>42871</v>
      </c>
      <c r="AN1605" s="2">
        <f t="shared" si="288"/>
        <v>1115.98</v>
      </c>
      <c r="AO1605" s="2">
        <f t="shared" si="289"/>
        <v>67.010390000000015</v>
      </c>
      <c r="AP1605" s="2">
        <f t="shared" si="290"/>
        <v>219.05549999999999</v>
      </c>
      <c r="AR1605" s="40">
        <f t="shared" si="292"/>
        <v>6.0131492554671429E-3</v>
      </c>
      <c r="AS1605" s="40">
        <f t="shared" si="293"/>
        <v>-9.1582317132965496E-4</v>
      </c>
      <c r="AU1605" s="42">
        <f t="shared" si="294"/>
        <v>4.8010658891310303E-5</v>
      </c>
    </row>
    <row r="1606" spans="2:47" x14ac:dyDescent="0.3">
      <c r="B1606" s="6">
        <f t="shared" si="285"/>
        <v>2017</v>
      </c>
      <c r="C1606" s="5">
        <v>42872</v>
      </c>
      <c r="D1606" s="10">
        <v>1118.2</v>
      </c>
      <c r="E1606" s="10">
        <f>VLOOKUP(C1606,데이터!$N:$P,2,0)</f>
        <v>64.959194999999994</v>
      </c>
      <c r="F1606" s="10">
        <f>VLOOKUP(C1606,데이터!$N:$P,3,0)</f>
        <v>215.1686</v>
      </c>
      <c r="H1606" s="6">
        <f t="shared" si="291"/>
        <v>2.2440758048251666</v>
      </c>
      <c r="I1606" s="6">
        <f t="shared" si="286"/>
        <v>2.1096822268631494</v>
      </c>
      <c r="AM1606" s="1">
        <f t="shared" si="287"/>
        <v>42872</v>
      </c>
      <c r="AN1606" s="2">
        <f t="shared" si="288"/>
        <v>1118.2</v>
      </c>
      <c r="AO1606" s="2">
        <f t="shared" si="289"/>
        <v>64.959194999999994</v>
      </c>
      <c r="AP1606" s="2">
        <f t="shared" si="290"/>
        <v>215.1686</v>
      </c>
      <c r="AR1606" s="40">
        <f t="shared" si="292"/>
        <v>-3.0610103895828966E-2</v>
      </c>
      <c r="AS1606" s="40">
        <f t="shared" si="293"/>
        <v>-1.7743905083414946E-2</v>
      </c>
      <c r="AU1606" s="42">
        <f t="shared" si="294"/>
        <v>1.6553907188056395E-4</v>
      </c>
    </row>
    <row r="1607" spans="2:47" x14ac:dyDescent="0.3">
      <c r="B1607" s="6">
        <f t="shared" si="285"/>
        <v>2017</v>
      </c>
      <c r="C1607" s="5">
        <v>42873</v>
      </c>
      <c r="D1607" s="10">
        <v>1124.5</v>
      </c>
      <c r="E1607" s="10">
        <f>VLOOKUP(C1607,데이터!$N:$P,2,0)</f>
        <v>65.563314999999989</v>
      </c>
      <c r="F1607" s="10">
        <f>VLOOKUP(C1607,데이터!$N:$P,3,0)</f>
        <v>216.03540000000001</v>
      </c>
      <c r="H1607" s="6">
        <f t="shared" si="291"/>
        <v>2.2649456920707052</v>
      </c>
      <c r="I1607" s="6">
        <f t="shared" si="286"/>
        <v>2.1181810159719925</v>
      </c>
      <c r="AM1607" s="1">
        <f t="shared" si="287"/>
        <v>42873</v>
      </c>
      <c r="AN1607" s="2">
        <f t="shared" si="288"/>
        <v>1124.5</v>
      </c>
      <c r="AO1607" s="2">
        <f t="shared" si="289"/>
        <v>65.563314999999989</v>
      </c>
      <c r="AP1607" s="2">
        <f t="shared" si="290"/>
        <v>216.03540000000001</v>
      </c>
      <c r="AR1607" s="40">
        <f t="shared" si="292"/>
        <v>9.2999920950374015E-3</v>
      </c>
      <c r="AS1607" s="40">
        <f t="shared" si="293"/>
        <v>4.028468837925292E-3</v>
      </c>
      <c r="AU1607" s="42">
        <f t="shared" si="294"/>
        <v>2.7788957450273865E-5</v>
      </c>
    </row>
    <row r="1608" spans="2:47" x14ac:dyDescent="0.3">
      <c r="B1608" s="6">
        <f t="shared" si="285"/>
        <v>2017</v>
      </c>
      <c r="C1608" s="5">
        <v>42874</v>
      </c>
      <c r="D1608" s="10">
        <v>1127</v>
      </c>
      <c r="E1608" s="10">
        <f>VLOOKUP(C1608,데이터!$N:$P,2,0)</f>
        <v>66.035269999999997</v>
      </c>
      <c r="F1608" s="10">
        <f>VLOOKUP(C1608,데이터!$N:$P,3,0)</f>
        <v>217.44049999999999</v>
      </c>
      <c r="H1608" s="6">
        <f t="shared" si="291"/>
        <v>2.281249816474745</v>
      </c>
      <c r="I1608" s="6">
        <f t="shared" si="286"/>
        <v>2.1319577217597581</v>
      </c>
      <c r="AM1608" s="1">
        <f t="shared" si="287"/>
        <v>42874</v>
      </c>
      <c r="AN1608" s="2">
        <f t="shared" si="288"/>
        <v>1127</v>
      </c>
      <c r="AO1608" s="2">
        <f t="shared" si="289"/>
        <v>66.035269999999997</v>
      </c>
      <c r="AP1608" s="2">
        <f t="shared" si="290"/>
        <v>217.44049999999999</v>
      </c>
      <c r="AR1608" s="40">
        <f t="shared" si="292"/>
        <v>7.1984615176949873E-3</v>
      </c>
      <c r="AS1608" s="40">
        <f t="shared" si="293"/>
        <v>6.5040266548908043E-3</v>
      </c>
      <c r="AU1608" s="42">
        <f t="shared" si="294"/>
        <v>4.8223977867786448E-7</v>
      </c>
    </row>
    <row r="1609" spans="2:47" x14ac:dyDescent="0.3">
      <c r="B1609" s="6">
        <f t="shared" si="285"/>
        <v>2017</v>
      </c>
      <c r="C1609" s="5">
        <v>42877</v>
      </c>
      <c r="D1609" s="10">
        <v>1118.6500000000001</v>
      </c>
      <c r="E1609" s="10">
        <f>VLOOKUP(C1609,데이터!$N:$P,2,0)</f>
        <v>66.470675</v>
      </c>
      <c r="F1609" s="10">
        <f>VLOOKUP(C1609,데이터!$N:$P,3,0)</f>
        <v>218.5446</v>
      </c>
      <c r="H1609" s="6">
        <f t="shared" si="291"/>
        <v>2.2962912871364414</v>
      </c>
      <c r="I1609" s="6">
        <f t="shared" si="286"/>
        <v>2.1427831867517675</v>
      </c>
      <c r="AM1609" s="1">
        <f t="shared" si="287"/>
        <v>42877</v>
      </c>
      <c r="AN1609" s="2">
        <f t="shared" si="288"/>
        <v>1118.6500000000001</v>
      </c>
      <c r="AO1609" s="2">
        <f t="shared" si="289"/>
        <v>66.470675</v>
      </c>
      <c r="AP1609" s="2">
        <f t="shared" si="290"/>
        <v>218.5446</v>
      </c>
      <c r="AR1609" s="40">
        <f t="shared" si="292"/>
        <v>6.5935219163941738E-3</v>
      </c>
      <c r="AS1609" s="40">
        <f t="shared" si="293"/>
        <v>5.0777109140203169E-3</v>
      </c>
      <c r="AU1609" s="42">
        <f t="shared" si="294"/>
        <v>2.2976829949176369E-6</v>
      </c>
    </row>
    <row r="1610" spans="2:47" x14ac:dyDescent="0.3">
      <c r="B1610" s="6">
        <f t="shared" si="285"/>
        <v>2017</v>
      </c>
      <c r="C1610" s="5">
        <v>42878</v>
      </c>
      <c r="D1610" s="10">
        <v>1124.0999999999999</v>
      </c>
      <c r="E1610" s="10">
        <f>VLOOKUP(C1610,데이터!$N:$P,2,0)</f>
        <v>66.486450000000005</v>
      </c>
      <c r="F1610" s="10">
        <f>VLOOKUP(C1610,데이터!$N:$P,3,0)</f>
        <v>219.0282</v>
      </c>
      <c r="H1610" s="6">
        <f t="shared" si="291"/>
        <v>2.2968362491825554</v>
      </c>
      <c r="I1610" s="6">
        <f t="shared" si="286"/>
        <v>2.1475247815983716</v>
      </c>
      <c r="AM1610" s="1">
        <f t="shared" si="287"/>
        <v>42878</v>
      </c>
      <c r="AN1610" s="2">
        <f t="shared" si="288"/>
        <v>1124.0999999999999</v>
      </c>
      <c r="AO1610" s="2">
        <f t="shared" si="289"/>
        <v>66.486450000000005</v>
      </c>
      <c r="AP1610" s="2">
        <f t="shared" si="290"/>
        <v>219.0282</v>
      </c>
      <c r="AR1610" s="40">
        <f t="shared" si="292"/>
        <v>2.3732269906995285E-4</v>
      </c>
      <c r="AS1610" s="40">
        <f t="shared" si="293"/>
        <v>2.2128206324933952E-3</v>
      </c>
      <c r="AU1610" s="42">
        <f t="shared" si="294"/>
        <v>3.9025920849602916E-6</v>
      </c>
    </row>
    <row r="1611" spans="2:47" x14ac:dyDescent="0.3">
      <c r="B1611" s="6">
        <f t="shared" si="285"/>
        <v>2017</v>
      </c>
      <c r="C1611" s="5">
        <v>42879</v>
      </c>
      <c r="D1611" s="10">
        <v>1126.3</v>
      </c>
      <c r="E1611" s="10">
        <f>VLOOKUP(C1611,데이터!$N:$P,2,0)</f>
        <v>66.755809999999997</v>
      </c>
      <c r="F1611" s="10">
        <f>VLOOKUP(C1611,데이터!$N:$P,3,0)</f>
        <v>219.53909999999999</v>
      </c>
      <c r="H1611" s="6">
        <f t="shared" si="291"/>
        <v>2.3061415408935702</v>
      </c>
      <c r="I1611" s="6">
        <f t="shared" si="286"/>
        <v>2.1525340471218</v>
      </c>
      <c r="AM1611" s="1">
        <f t="shared" si="287"/>
        <v>42879</v>
      </c>
      <c r="AN1611" s="2">
        <f t="shared" si="288"/>
        <v>1126.3</v>
      </c>
      <c r="AO1611" s="2">
        <f t="shared" si="289"/>
        <v>66.755809999999997</v>
      </c>
      <c r="AP1611" s="2">
        <f t="shared" si="290"/>
        <v>219.53909999999999</v>
      </c>
      <c r="AR1611" s="40">
        <f t="shared" si="292"/>
        <v>4.0513518167986096E-3</v>
      </c>
      <c r="AS1611" s="40">
        <f t="shared" si="293"/>
        <v>2.3325763531818478E-3</v>
      </c>
      <c r="AU1611" s="42">
        <f t="shared" si="294"/>
        <v>2.9541890943310146E-6</v>
      </c>
    </row>
    <row r="1612" spans="2:47" x14ac:dyDescent="0.3">
      <c r="B1612" s="6">
        <f t="shared" si="285"/>
        <v>2017</v>
      </c>
      <c r="C1612" s="5">
        <v>42880</v>
      </c>
      <c r="D1612" s="10">
        <v>1116.45</v>
      </c>
      <c r="E1612" s="10">
        <f>VLOOKUP(C1612,데이터!$N:$P,2,0)</f>
        <v>67.118904999999984</v>
      </c>
      <c r="F1612" s="10">
        <f>VLOOKUP(C1612,데이터!$N:$P,3,0)</f>
        <v>220.58840000000001</v>
      </c>
      <c r="H1612" s="6">
        <f t="shared" si="291"/>
        <v>2.3186849953552979</v>
      </c>
      <c r="I1612" s="6">
        <f t="shared" si="286"/>
        <v>2.1628222098028211</v>
      </c>
      <c r="AM1612" s="1">
        <f t="shared" si="287"/>
        <v>42880</v>
      </c>
      <c r="AN1612" s="2">
        <f t="shared" si="288"/>
        <v>1116.45</v>
      </c>
      <c r="AO1612" s="2">
        <f t="shared" si="289"/>
        <v>67.118904999999984</v>
      </c>
      <c r="AP1612" s="2">
        <f t="shared" si="290"/>
        <v>220.58840000000001</v>
      </c>
      <c r="AR1612" s="40">
        <f t="shared" si="292"/>
        <v>5.4391520378525016E-3</v>
      </c>
      <c r="AS1612" s="40">
        <f t="shared" si="293"/>
        <v>4.7795586298751136E-3</v>
      </c>
      <c r="AU1612" s="42">
        <f t="shared" si="294"/>
        <v>4.3506346384722495E-7</v>
      </c>
    </row>
    <row r="1613" spans="2:47" x14ac:dyDescent="0.3">
      <c r="B1613" s="6">
        <f t="shared" si="285"/>
        <v>2017</v>
      </c>
      <c r="C1613" s="5">
        <v>42881</v>
      </c>
      <c r="D1613" s="10">
        <v>1120.8</v>
      </c>
      <c r="E1613" s="10">
        <f>VLOOKUP(C1613,데이터!$N:$P,2,0)</f>
        <v>67.234230000000011</v>
      </c>
      <c r="F1613" s="10">
        <f>VLOOKUP(C1613,데이터!$N:$P,3,0)</f>
        <v>220.5428</v>
      </c>
      <c r="H1613" s="6">
        <f t="shared" si="291"/>
        <v>2.3226690047352099</v>
      </c>
      <c r="I1613" s="6">
        <f t="shared" si="286"/>
        <v>2.1623751115294438</v>
      </c>
      <c r="AM1613" s="1">
        <f t="shared" si="287"/>
        <v>42881</v>
      </c>
      <c r="AN1613" s="2">
        <f t="shared" si="288"/>
        <v>1120.8</v>
      </c>
      <c r="AO1613" s="2">
        <f t="shared" si="289"/>
        <v>67.234230000000011</v>
      </c>
      <c r="AP1613" s="2">
        <f t="shared" si="290"/>
        <v>220.5428</v>
      </c>
      <c r="AR1613" s="40">
        <f t="shared" si="292"/>
        <v>1.7182193303069138E-3</v>
      </c>
      <c r="AS1613" s="40">
        <f t="shared" si="293"/>
        <v>-2.0671984564923918E-4</v>
      </c>
      <c r="AU1613" s="42">
        <f t="shared" si="294"/>
        <v>3.7053908311307531E-6</v>
      </c>
    </row>
    <row r="1614" spans="2:47" x14ac:dyDescent="0.3">
      <c r="B1614" s="6">
        <f t="shared" si="285"/>
        <v>2017</v>
      </c>
      <c r="C1614" s="5">
        <v>42885</v>
      </c>
      <c r="D1614" s="10">
        <v>1125.3</v>
      </c>
      <c r="E1614" s="10">
        <f>VLOOKUP(C1614,데이터!$N:$P,2,0)</f>
        <v>67.245519999999999</v>
      </c>
      <c r="F1614" s="10">
        <f>VLOOKUP(C1614,데이터!$N:$P,3,0)</f>
        <v>220.35120000000001</v>
      </c>
      <c r="H1614" s="6">
        <f t="shared" si="291"/>
        <v>2.32305902828517</v>
      </c>
      <c r="I1614" s="6">
        <f t="shared" si="286"/>
        <v>2.1604965143983246</v>
      </c>
      <c r="AM1614" s="1">
        <f t="shared" si="287"/>
        <v>42885</v>
      </c>
      <c r="AN1614" s="2">
        <f t="shared" si="288"/>
        <v>1125.3</v>
      </c>
      <c r="AO1614" s="2">
        <f t="shared" si="289"/>
        <v>67.245519999999999</v>
      </c>
      <c r="AP1614" s="2">
        <f t="shared" si="290"/>
        <v>220.35120000000001</v>
      </c>
      <c r="AR1614" s="40">
        <f t="shared" si="292"/>
        <v>1.6792041791791057E-4</v>
      </c>
      <c r="AS1614" s="40">
        <f t="shared" si="293"/>
        <v>-8.6876560921500534E-4</v>
      </c>
      <c r="AU1614" s="42">
        <f t="shared" si="294"/>
        <v>1.0747179188526289E-6</v>
      </c>
    </row>
    <row r="1615" spans="2:47" x14ac:dyDescent="0.3">
      <c r="B1615" s="6">
        <f t="shared" si="285"/>
        <v>2017</v>
      </c>
      <c r="C1615" s="5">
        <v>42886</v>
      </c>
      <c r="D1615" s="10">
        <v>1119.6500000000001</v>
      </c>
      <c r="E1615" s="10">
        <f>VLOOKUP(C1615,데이터!$N:$P,2,0)</f>
        <v>67.138259999999988</v>
      </c>
      <c r="F1615" s="10">
        <f>VLOOKUP(C1615,데이터!$N:$P,3,0)</f>
        <v>220.29640000000001</v>
      </c>
      <c r="H1615" s="6">
        <f t="shared" si="291"/>
        <v>2.3193536318308947</v>
      </c>
      <c r="I1615" s="6">
        <f t="shared" si="286"/>
        <v>2.1599592120873363</v>
      </c>
      <c r="AM1615" s="1">
        <f t="shared" si="287"/>
        <v>42886</v>
      </c>
      <c r="AN1615" s="2">
        <f t="shared" si="288"/>
        <v>1119.6500000000001</v>
      </c>
      <c r="AO1615" s="2">
        <f t="shared" si="289"/>
        <v>67.138259999999988</v>
      </c>
      <c r="AP1615" s="2">
        <f t="shared" si="290"/>
        <v>220.29640000000001</v>
      </c>
      <c r="AR1615" s="40">
        <f t="shared" si="292"/>
        <v>-1.5950504955573042E-3</v>
      </c>
      <c r="AS1615" s="40">
        <f t="shared" si="293"/>
        <v>-2.4869390318726925E-4</v>
      </c>
      <c r="AU1615" s="42">
        <f t="shared" si="294"/>
        <v>1.8126760738182524E-6</v>
      </c>
    </row>
    <row r="1616" spans="2:47" x14ac:dyDescent="0.3">
      <c r="B1616" s="6">
        <f t="shared" si="285"/>
        <v>2017</v>
      </c>
      <c r="C1616" s="5">
        <v>42887</v>
      </c>
      <c r="D1616" s="10">
        <v>1122.05</v>
      </c>
      <c r="E1616" s="10">
        <f>VLOOKUP(C1616,데이터!$N:$P,2,0)</f>
        <v>67.635225000000005</v>
      </c>
      <c r="F1616" s="10">
        <f>VLOOKUP(C1616,데이터!$N:$P,3,0)</f>
        <v>222.04830000000001</v>
      </c>
      <c r="H1616" s="6">
        <f t="shared" si="291"/>
        <v>2.3365217499448119</v>
      </c>
      <c r="I1616" s="6">
        <f t="shared" si="286"/>
        <v>2.177136217901575</v>
      </c>
      <c r="AM1616" s="1">
        <f t="shared" si="287"/>
        <v>42887</v>
      </c>
      <c r="AN1616" s="2">
        <f t="shared" si="288"/>
        <v>1122.05</v>
      </c>
      <c r="AO1616" s="2">
        <f t="shared" si="289"/>
        <v>67.635225000000005</v>
      </c>
      <c r="AP1616" s="2">
        <f t="shared" si="290"/>
        <v>222.04830000000001</v>
      </c>
      <c r="AR1616" s="40">
        <f t="shared" si="292"/>
        <v>7.4021131914949745E-3</v>
      </c>
      <c r="AS1616" s="40">
        <f t="shared" si="293"/>
        <v>7.9524676753683909E-3</v>
      </c>
      <c r="AU1616" s="42">
        <f t="shared" si="294"/>
        <v>3.0289005791957463E-7</v>
      </c>
    </row>
    <row r="1617" spans="2:47" x14ac:dyDescent="0.3">
      <c r="B1617" s="6">
        <f t="shared" si="285"/>
        <v>2017</v>
      </c>
      <c r="C1617" s="5">
        <v>42888</v>
      </c>
      <c r="D1617" s="10">
        <v>1121.8</v>
      </c>
      <c r="E1617" s="10">
        <f>VLOOKUP(C1617,데이터!$N:$P,2,0)</f>
        <v>68.114749999999987</v>
      </c>
      <c r="F1617" s="10">
        <f>VLOOKUP(C1617,데이터!$N:$P,3,0)</f>
        <v>222.78739999999999</v>
      </c>
      <c r="H1617" s="6">
        <f t="shared" si="291"/>
        <v>2.3530873870391256</v>
      </c>
      <c r="I1617" s="6">
        <f t="shared" si="286"/>
        <v>2.1843829357492281</v>
      </c>
      <c r="AM1617" s="1">
        <f t="shared" si="287"/>
        <v>42888</v>
      </c>
      <c r="AN1617" s="2">
        <f t="shared" si="288"/>
        <v>1121.8</v>
      </c>
      <c r="AO1617" s="2">
        <f t="shared" si="289"/>
        <v>68.114749999999987</v>
      </c>
      <c r="AP1617" s="2">
        <f t="shared" si="290"/>
        <v>222.78739999999999</v>
      </c>
      <c r="AR1617" s="40">
        <f t="shared" si="292"/>
        <v>7.0898706997719607E-3</v>
      </c>
      <c r="AS1617" s="40">
        <f t="shared" si="293"/>
        <v>3.3285550936439368E-3</v>
      </c>
      <c r="AU1617" s="42">
        <f t="shared" si="294"/>
        <v>1.4147495088902224E-5</v>
      </c>
    </row>
    <row r="1618" spans="2:47" x14ac:dyDescent="0.3">
      <c r="B1618" s="6">
        <f t="shared" si="285"/>
        <v>2017</v>
      </c>
      <c r="C1618" s="5">
        <v>42891</v>
      </c>
      <c r="D1618" s="10">
        <v>1118.2</v>
      </c>
      <c r="E1618" s="10">
        <f>VLOOKUP(C1618,데이터!$N:$P,2,0)</f>
        <v>68.197364999999991</v>
      </c>
      <c r="F1618" s="10">
        <f>VLOOKUP(C1618,데이터!$N:$P,3,0)</f>
        <v>222.62309999999999</v>
      </c>
      <c r="H1618" s="6">
        <f t="shared" si="291"/>
        <v>2.3559413990479818</v>
      </c>
      <c r="I1618" s="6">
        <f t="shared" si="286"/>
        <v>2.1827720092949332</v>
      </c>
      <c r="AM1618" s="1">
        <f t="shared" si="287"/>
        <v>42891</v>
      </c>
      <c r="AN1618" s="2">
        <f t="shared" si="288"/>
        <v>1118.2</v>
      </c>
      <c r="AO1618" s="2">
        <f t="shared" si="289"/>
        <v>68.197364999999991</v>
      </c>
      <c r="AP1618" s="2">
        <f t="shared" si="290"/>
        <v>222.62309999999999</v>
      </c>
      <c r="AR1618" s="40">
        <f t="shared" si="292"/>
        <v>1.2128797360337895E-3</v>
      </c>
      <c r="AS1618" s="40">
        <f t="shared" si="293"/>
        <v>-7.3747438140581156E-4</v>
      </c>
      <c r="AU1618" s="42">
        <f t="shared" si="294"/>
        <v>3.8038811834136051E-6</v>
      </c>
    </row>
    <row r="1619" spans="2:47" x14ac:dyDescent="0.3">
      <c r="B1619" s="6">
        <f t="shared" si="285"/>
        <v>2017</v>
      </c>
      <c r="C1619" s="5">
        <v>42892</v>
      </c>
      <c r="D1619" s="10">
        <v>1118.2</v>
      </c>
      <c r="E1619" s="10">
        <f>VLOOKUP(C1619,데이터!$N:$P,2,0)</f>
        <v>68.154605000000018</v>
      </c>
      <c r="F1619" s="10">
        <f>VLOOKUP(C1619,데이터!$N:$P,3,0)</f>
        <v>221.91139999999999</v>
      </c>
      <c r="H1619" s="6">
        <f t="shared" si="291"/>
        <v>2.3544642150801964</v>
      </c>
      <c r="I1619" s="6">
        <f t="shared" si="286"/>
        <v>2.1757939426027741</v>
      </c>
      <c r="AM1619" s="1">
        <f t="shared" si="287"/>
        <v>42892</v>
      </c>
      <c r="AN1619" s="2">
        <f t="shared" si="288"/>
        <v>1118.2</v>
      </c>
      <c r="AO1619" s="2">
        <f t="shared" si="289"/>
        <v>68.154605000000018</v>
      </c>
      <c r="AP1619" s="2">
        <f t="shared" si="290"/>
        <v>221.91139999999999</v>
      </c>
      <c r="AR1619" s="40">
        <f t="shared" si="292"/>
        <v>-6.270036972831905E-4</v>
      </c>
      <c r="AS1619" s="40">
        <f t="shared" si="293"/>
        <v>-3.1968829829429612E-3</v>
      </c>
      <c r="AU1619" s="42">
        <f t="shared" si="294"/>
        <v>6.6042795428631733E-6</v>
      </c>
    </row>
    <row r="1620" spans="2:47" x14ac:dyDescent="0.3">
      <c r="B1620" s="6">
        <f t="shared" si="285"/>
        <v>2017</v>
      </c>
      <c r="C1620" s="5">
        <v>42893</v>
      </c>
      <c r="D1620" s="10">
        <v>1124.05</v>
      </c>
      <c r="E1620" s="10">
        <f>VLOOKUP(C1620,데이터!$N:$P,2,0)</f>
        <v>68.336860000000001</v>
      </c>
      <c r="F1620" s="10">
        <f>VLOOKUP(C1620,데이터!$N:$P,3,0)</f>
        <v>222.322</v>
      </c>
      <c r="H1620" s="6">
        <f t="shared" si="291"/>
        <v>2.3607603835565509</v>
      </c>
      <c r="I1620" s="6">
        <f t="shared" si="286"/>
        <v>2.1798197880205072</v>
      </c>
      <c r="AM1620" s="1">
        <f t="shared" si="287"/>
        <v>42893</v>
      </c>
      <c r="AN1620" s="2">
        <f t="shared" si="288"/>
        <v>1124.05</v>
      </c>
      <c r="AO1620" s="2">
        <f t="shared" si="289"/>
        <v>68.336860000000001</v>
      </c>
      <c r="AP1620" s="2">
        <f t="shared" si="290"/>
        <v>222.322</v>
      </c>
      <c r="AR1620" s="40">
        <f t="shared" si="292"/>
        <v>2.6741406541785917E-3</v>
      </c>
      <c r="AS1620" s="40">
        <f t="shared" si="293"/>
        <v>1.8502879978226083E-3</v>
      </c>
      <c r="AU1620" s="42">
        <f t="shared" si="294"/>
        <v>6.7873319938481003E-7</v>
      </c>
    </row>
    <row r="1621" spans="2:47" x14ac:dyDescent="0.3">
      <c r="B1621" s="6">
        <f t="shared" si="285"/>
        <v>2017</v>
      </c>
      <c r="C1621" s="5">
        <v>42894</v>
      </c>
      <c r="D1621" s="10">
        <v>1122.0999999999999</v>
      </c>
      <c r="E1621" s="10">
        <f>VLOOKUP(C1621,데이터!$N:$P,2,0)</f>
        <v>68.989789999999999</v>
      </c>
      <c r="F1621" s="10">
        <f>VLOOKUP(C1621,데이터!$N:$P,3,0)</f>
        <v>222.4315</v>
      </c>
      <c r="H1621" s="6">
        <f t="shared" si="291"/>
        <v>2.383316457646516</v>
      </c>
      <c r="I1621" s="6">
        <f t="shared" si="286"/>
        <v>2.1808934121638139</v>
      </c>
      <c r="AM1621" s="1">
        <f t="shared" si="287"/>
        <v>42894</v>
      </c>
      <c r="AN1621" s="2">
        <f t="shared" si="288"/>
        <v>1122.0999999999999</v>
      </c>
      <c r="AO1621" s="2">
        <f t="shared" si="289"/>
        <v>68.989789999999999</v>
      </c>
      <c r="AP1621" s="2">
        <f t="shared" si="290"/>
        <v>222.4315</v>
      </c>
      <c r="AR1621" s="40">
        <f t="shared" si="292"/>
        <v>9.5545800611851472E-3</v>
      </c>
      <c r="AS1621" s="40">
        <f t="shared" si="293"/>
        <v>4.9252885454431627E-4</v>
      </c>
      <c r="AU1621" s="42">
        <f t="shared" si="294"/>
        <v>8.2120772071780538E-5</v>
      </c>
    </row>
    <row r="1622" spans="2:47" x14ac:dyDescent="0.3">
      <c r="B1622" s="6">
        <f t="shared" si="285"/>
        <v>2017</v>
      </c>
      <c r="C1622" s="5">
        <v>42895</v>
      </c>
      <c r="D1622" s="10">
        <v>1123.1500000000001</v>
      </c>
      <c r="E1622" s="10">
        <f>VLOOKUP(C1622,데이터!$N:$P,2,0)</f>
        <v>67.593125000000001</v>
      </c>
      <c r="F1622" s="10">
        <f>VLOOKUP(C1622,데이터!$N:$P,3,0)</f>
        <v>222.09389999999999</v>
      </c>
      <c r="H1622" s="6">
        <f t="shared" si="291"/>
        <v>2.3350673662908403</v>
      </c>
      <c r="I1622" s="6">
        <f t="shared" si="286"/>
        <v>2.1775833161749518</v>
      </c>
      <c r="AM1622" s="1">
        <f t="shared" si="287"/>
        <v>42895</v>
      </c>
      <c r="AN1622" s="2">
        <f t="shared" si="288"/>
        <v>1123.1500000000001</v>
      </c>
      <c r="AO1622" s="2">
        <f t="shared" si="289"/>
        <v>67.593125000000001</v>
      </c>
      <c r="AP1622" s="2">
        <f t="shared" si="290"/>
        <v>222.09389999999999</v>
      </c>
      <c r="AR1622" s="40">
        <f t="shared" si="292"/>
        <v>-2.0244517340899271E-2</v>
      </c>
      <c r="AS1622" s="40">
        <f t="shared" si="293"/>
        <v>-1.5177706395003154E-3</v>
      </c>
      <c r="AU1622" s="42">
        <f t="shared" si="294"/>
        <v>3.5069104201835666E-4</v>
      </c>
    </row>
    <row r="1623" spans="2:47" x14ac:dyDescent="0.3">
      <c r="B1623" s="6">
        <f t="shared" si="285"/>
        <v>2017</v>
      </c>
      <c r="C1623" s="5">
        <v>42898</v>
      </c>
      <c r="D1623" s="10">
        <v>1127.3</v>
      </c>
      <c r="E1623" s="10">
        <f>VLOOKUP(C1623,데이터!$N:$P,2,0)</f>
        <v>67.249354999999994</v>
      </c>
      <c r="F1623" s="10">
        <f>VLOOKUP(C1623,데이터!$N:$P,3,0)</f>
        <v>222.04830000000001</v>
      </c>
      <c r="H1623" s="6">
        <f t="shared" si="291"/>
        <v>2.3231915119268081</v>
      </c>
      <c r="I1623" s="6">
        <f t="shared" si="286"/>
        <v>2.177136217901575</v>
      </c>
      <c r="AM1623" s="1">
        <f t="shared" si="287"/>
        <v>42898</v>
      </c>
      <c r="AN1623" s="2">
        <f t="shared" si="288"/>
        <v>1127.3</v>
      </c>
      <c r="AO1623" s="2">
        <f t="shared" si="289"/>
        <v>67.249354999999994</v>
      </c>
      <c r="AP1623" s="2">
        <f t="shared" si="290"/>
        <v>222.04830000000001</v>
      </c>
      <c r="AR1623" s="40">
        <f t="shared" si="292"/>
        <v>-5.0858722688144065E-3</v>
      </c>
      <c r="AS1623" s="40">
        <f t="shared" si="293"/>
        <v>-2.0531856120309389E-4</v>
      </c>
      <c r="AU1623" s="42">
        <f t="shared" si="294"/>
        <v>2.3819804492878531E-5</v>
      </c>
    </row>
    <row r="1624" spans="2:47" x14ac:dyDescent="0.3">
      <c r="B1624" s="6">
        <f t="shared" si="285"/>
        <v>2017</v>
      </c>
      <c r="C1624" s="5">
        <v>42899</v>
      </c>
      <c r="D1624" s="10">
        <v>1128.25</v>
      </c>
      <c r="E1624" s="10">
        <f>VLOOKUP(C1624,데이터!$N:$P,2,0)</f>
        <v>67.704300000000003</v>
      </c>
      <c r="F1624" s="10">
        <f>VLOOKUP(C1624,데이터!$N:$P,3,0)</f>
        <v>223.13409999999999</v>
      </c>
      <c r="H1624" s="6">
        <f t="shared" si="291"/>
        <v>2.3389080100611555</v>
      </c>
      <c r="I1624" s="6">
        <f t="shared" si="286"/>
        <v>2.187782255297031</v>
      </c>
      <c r="AM1624" s="1">
        <f t="shared" si="287"/>
        <v>42899</v>
      </c>
      <c r="AN1624" s="2">
        <f t="shared" si="288"/>
        <v>1128.25</v>
      </c>
      <c r="AO1624" s="2">
        <f t="shared" si="289"/>
        <v>67.704300000000003</v>
      </c>
      <c r="AP1624" s="2">
        <f t="shared" si="290"/>
        <v>223.13409999999999</v>
      </c>
      <c r="AR1624" s="40">
        <f t="shared" si="292"/>
        <v>6.7650462967268066E-3</v>
      </c>
      <c r="AS1624" s="40">
        <f t="shared" si="293"/>
        <v>4.8899271014457568E-3</v>
      </c>
      <c r="AU1624" s="42">
        <f t="shared" si="294"/>
        <v>3.5160719965114518E-6</v>
      </c>
    </row>
    <row r="1625" spans="2:47" x14ac:dyDescent="0.3">
      <c r="B1625" s="6">
        <f t="shared" si="285"/>
        <v>2017</v>
      </c>
      <c r="C1625" s="5">
        <v>42900</v>
      </c>
      <c r="D1625" s="10">
        <v>1123.95</v>
      </c>
      <c r="E1625" s="10">
        <f>VLOOKUP(C1625,데이터!$N:$P,2,0)</f>
        <v>67.378699999999995</v>
      </c>
      <c r="F1625" s="10">
        <f>VLOOKUP(C1625,데이터!$N:$P,3,0)</f>
        <v>222.85120000000001</v>
      </c>
      <c r="H1625" s="6">
        <f t="shared" si="291"/>
        <v>2.3276598552456425</v>
      </c>
      <c r="I1625" s="6">
        <f t="shared" si="286"/>
        <v>2.1850084811404882</v>
      </c>
      <c r="AM1625" s="1">
        <f t="shared" si="287"/>
        <v>42900</v>
      </c>
      <c r="AN1625" s="2">
        <f t="shared" si="288"/>
        <v>1123.95</v>
      </c>
      <c r="AO1625" s="2">
        <f t="shared" si="289"/>
        <v>67.378699999999995</v>
      </c>
      <c r="AP1625" s="2">
        <f t="shared" si="290"/>
        <v>222.85120000000001</v>
      </c>
      <c r="AR1625" s="40">
        <f t="shared" si="292"/>
        <v>-4.8091480157096411E-3</v>
      </c>
      <c r="AS1625" s="40">
        <f t="shared" si="293"/>
        <v>-1.2678474513755367E-3</v>
      </c>
      <c r="AU1625" s="42">
        <f t="shared" si="294"/>
        <v>1.2540809686953046E-5</v>
      </c>
    </row>
    <row r="1626" spans="2:47" x14ac:dyDescent="0.3">
      <c r="B1626" s="6">
        <f t="shared" si="285"/>
        <v>2017</v>
      </c>
      <c r="C1626" s="5">
        <v>42901</v>
      </c>
      <c r="D1626" s="10">
        <v>1124.0999999999999</v>
      </c>
      <c r="E1626" s="10">
        <f>VLOOKUP(C1626,데이터!$N:$P,2,0)</f>
        <v>67.035645000000002</v>
      </c>
      <c r="F1626" s="10">
        <f>VLOOKUP(C1626,데이터!$N:$P,3,0)</f>
        <v>222.42240000000001</v>
      </c>
      <c r="H1626" s="6">
        <f t="shared" si="291"/>
        <v>2.3158087012215773</v>
      </c>
      <c r="I1626" s="6">
        <f t="shared" si="286"/>
        <v>2.1808041886048724</v>
      </c>
      <c r="AM1626" s="1">
        <f t="shared" si="287"/>
        <v>42901</v>
      </c>
      <c r="AN1626" s="2">
        <f t="shared" si="288"/>
        <v>1124.0999999999999</v>
      </c>
      <c r="AO1626" s="2">
        <f t="shared" si="289"/>
        <v>67.035645000000002</v>
      </c>
      <c r="AP1626" s="2">
        <f t="shared" si="290"/>
        <v>222.42240000000001</v>
      </c>
      <c r="AR1626" s="40">
        <f t="shared" si="292"/>
        <v>-5.0914458129942552E-3</v>
      </c>
      <c r="AS1626" s="40">
        <f t="shared" si="293"/>
        <v>-1.9241538748725473E-3</v>
      </c>
      <c r="AU1626" s="42">
        <f t="shared" si="294"/>
        <v>1.0031738221290766E-5</v>
      </c>
    </row>
    <row r="1627" spans="2:47" x14ac:dyDescent="0.3">
      <c r="B1627" s="6">
        <f t="shared" si="285"/>
        <v>2017</v>
      </c>
      <c r="C1627" s="5">
        <v>42902</v>
      </c>
      <c r="D1627" s="10">
        <v>1134.2</v>
      </c>
      <c r="E1627" s="10">
        <f>VLOOKUP(C1627,데이터!$N:$P,2,0)</f>
        <v>67.018229999999988</v>
      </c>
      <c r="F1627" s="10">
        <f>VLOOKUP(C1627,데이터!$N:$P,3,0)</f>
        <v>222.471</v>
      </c>
      <c r="H1627" s="6">
        <f t="shared" si="291"/>
        <v>2.315207083850225</v>
      </c>
      <c r="I1627" s="6">
        <f t="shared" si="286"/>
        <v>2.1812807012383399</v>
      </c>
      <c r="AM1627" s="1">
        <f t="shared" si="287"/>
        <v>42902</v>
      </c>
      <c r="AN1627" s="2">
        <f t="shared" si="288"/>
        <v>1134.2</v>
      </c>
      <c r="AO1627" s="2">
        <f t="shared" si="289"/>
        <v>67.018229999999988</v>
      </c>
      <c r="AP1627" s="2">
        <f t="shared" si="290"/>
        <v>222.471</v>
      </c>
      <c r="AR1627" s="40">
        <f t="shared" si="292"/>
        <v>-2.5978716248664657E-4</v>
      </c>
      <c r="AS1627" s="40">
        <f t="shared" si="293"/>
        <v>2.1850317234228811E-4</v>
      </c>
      <c r="AU1627" s="42">
        <f t="shared" si="294"/>
        <v>2.2876164439077444E-7</v>
      </c>
    </row>
    <row r="1628" spans="2:47" x14ac:dyDescent="0.3">
      <c r="B1628" s="6">
        <f t="shared" si="285"/>
        <v>2017</v>
      </c>
      <c r="C1628" s="5">
        <v>42905</v>
      </c>
      <c r="D1628" s="10">
        <v>1132.6500000000001</v>
      </c>
      <c r="E1628" s="10">
        <f>VLOOKUP(C1628,데이터!$N:$P,2,0)</f>
        <v>67.892099999999985</v>
      </c>
      <c r="F1628" s="10">
        <f>VLOOKUP(C1628,데이터!$N:$P,3,0)</f>
        <v>224.32310000000001</v>
      </c>
      <c r="H1628" s="6">
        <f t="shared" si="291"/>
        <v>2.3453957357194879</v>
      </c>
      <c r="I1628" s="6">
        <f t="shared" si="286"/>
        <v>2.1994401466796041</v>
      </c>
      <c r="AM1628" s="1">
        <f t="shared" si="287"/>
        <v>42905</v>
      </c>
      <c r="AN1628" s="2">
        <f t="shared" si="288"/>
        <v>1132.6500000000001</v>
      </c>
      <c r="AO1628" s="2">
        <f t="shared" si="289"/>
        <v>67.892099999999985</v>
      </c>
      <c r="AP1628" s="2">
        <f t="shared" si="290"/>
        <v>224.32310000000001</v>
      </c>
      <c r="AR1628" s="40">
        <f t="shared" si="292"/>
        <v>1.3039287966871038E-2</v>
      </c>
      <c r="AS1628" s="40">
        <f t="shared" si="293"/>
        <v>8.3251300169460141E-3</v>
      </c>
      <c r="AU1628" s="42">
        <f t="shared" si="294"/>
        <v>2.2223285176841306E-5</v>
      </c>
    </row>
    <row r="1629" spans="2:47" x14ac:dyDescent="0.3">
      <c r="B1629" s="6">
        <f t="shared" si="285"/>
        <v>2017</v>
      </c>
      <c r="C1629" s="5">
        <v>42906</v>
      </c>
      <c r="D1629" s="10">
        <v>1135.45</v>
      </c>
      <c r="E1629" s="10">
        <f>VLOOKUP(C1629,데이터!$N:$P,2,0)</f>
        <v>67.353494999999995</v>
      </c>
      <c r="F1629" s="10">
        <f>VLOOKUP(C1629,데이터!$N:$P,3,0)</f>
        <v>222.81020000000001</v>
      </c>
      <c r="H1629" s="6">
        <f t="shared" si="291"/>
        <v>2.326789125079411</v>
      </c>
      <c r="I1629" s="6">
        <f t="shared" si="286"/>
        <v>2.1846064848859164</v>
      </c>
      <c r="AM1629" s="1">
        <f t="shared" si="287"/>
        <v>42906</v>
      </c>
      <c r="AN1629" s="2">
        <f t="shared" si="288"/>
        <v>1135.45</v>
      </c>
      <c r="AO1629" s="2">
        <f t="shared" si="289"/>
        <v>67.353494999999995</v>
      </c>
      <c r="AP1629" s="2">
        <f t="shared" si="290"/>
        <v>222.81020000000001</v>
      </c>
      <c r="AR1629" s="40">
        <f t="shared" si="292"/>
        <v>-7.9332499657542854E-3</v>
      </c>
      <c r="AS1629" s="40">
        <f t="shared" si="293"/>
        <v>-6.7442898212444202E-3</v>
      </c>
      <c r="AU1629" s="42">
        <f t="shared" si="294"/>
        <v>1.4136262252329195E-6</v>
      </c>
    </row>
    <row r="1630" spans="2:47" x14ac:dyDescent="0.3">
      <c r="B1630" s="6">
        <f t="shared" si="285"/>
        <v>2017</v>
      </c>
      <c r="C1630" s="5">
        <v>42907</v>
      </c>
      <c r="D1630" s="10">
        <v>1144</v>
      </c>
      <c r="E1630" s="10">
        <f>VLOOKUP(C1630,데이터!$N:$P,2,0)</f>
        <v>67.840074999999999</v>
      </c>
      <c r="F1630" s="10">
        <f>VLOOKUP(C1630,데이터!$N:$P,3,0)</f>
        <v>222.7552</v>
      </c>
      <c r="H1630" s="6">
        <f t="shared" si="291"/>
        <v>2.3435984837100379</v>
      </c>
      <c r="I1630" s="6">
        <f t="shared" si="286"/>
        <v>2.1840672216175885</v>
      </c>
      <c r="AM1630" s="1">
        <f t="shared" si="287"/>
        <v>42907</v>
      </c>
      <c r="AN1630" s="2">
        <f t="shared" si="288"/>
        <v>1144</v>
      </c>
      <c r="AO1630" s="2">
        <f t="shared" si="289"/>
        <v>67.840074999999999</v>
      </c>
      <c r="AP1630" s="2">
        <f t="shared" si="290"/>
        <v>222.7552</v>
      </c>
      <c r="AR1630" s="40">
        <f t="shared" si="292"/>
        <v>7.2242724746502951E-3</v>
      </c>
      <c r="AS1630" s="40">
        <f t="shared" si="293"/>
        <v>-2.4684686787235233E-4</v>
      </c>
      <c r="AU1630" s="42">
        <f t="shared" si="294"/>
        <v>5.5817624230216038E-5</v>
      </c>
    </row>
    <row r="1631" spans="2:47" x14ac:dyDescent="0.3">
      <c r="B1631" s="6">
        <f t="shared" si="285"/>
        <v>2017</v>
      </c>
      <c r="C1631" s="5">
        <v>42908</v>
      </c>
      <c r="D1631" s="10">
        <v>1140.9000000000001</v>
      </c>
      <c r="E1631" s="10">
        <f>VLOOKUP(C1631,데이터!$N:$P,2,0)</f>
        <v>67.948355000000006</v>
      </c>
      <c r="F1631" s="10">
        <f>VLOOKUP(C1631,데이터!$N:$P,3,0)</f>
        <v>222.65440000000001</v>
      </c>
      <c r="H1631" s="6">
        <f t="shared" si="291"/>
        <v>2.3473391170129365</v>
      </c>
      <c r="I1631" s="6">
        <f t="shared" si="286"/>
        <v>2.1830788991185446</v>
      </c>
      <c r="AM1631" s="1">
        <f t="shared" si="287"/>
        <v>42908</v>
      </c>
      <c r="AN1631" s="2">
        <f t="shared" si="288"/>
        <v>1140.9000000000001</v>
      </c>
      <c r="AO1631" s="2">
        <f t="shared" si="289"/>
        <v>67.948355000000006</v>
      </c>
      <c r="AP1631" s="2">
        <f t="shared" si="290"/>
        <v>222.65440000000001</v>
      </c>
      <c r="AR1631" s="40">
        <f t="shared" si="292"/>
        <v>1.5961067260024109E-3</v>
      </c>
      <c r="AS1631" s="40">
        <f t="shared" si="293"/>
        <v>-4.5251468877038903E-4</v>
      </c>
      <c r="AU1631" s="42">
        <f t="shared" si="294"/>
        <v>4.1968497010657086E-6</v>
      </c>
    </row>
    <row r="1632" spans="2:47" x14ac:dyDescent="0.3">
      <c r="B1632" s="6">
        <f t="shared" si="285"/>
        <v>2017</v>
      </c>
      <c r="C1632" s="5">
        <v>42909</v>
      </c>
      <c r="D1632" s="10">
        <v>1138.95</v>
      </c>
      <c r="E1632" s="10">
        <f>VLOOKUP(C1632,데이터!$N:$P,2,0)</f>
        <v>68.276559999999989</v>
      </c>
      <c r="F1632" s="10">
        <f>VLOOKUP(C1632,데이터!$N:$P,3,0)</f>
        <v>222.9203</v>
      </c>
      <c r="H1632" s="6">
        <f t="shared" si="291"/>
        <v>2.3586772639761588</v>
      </c>
      <c r="I1632" s="6">
        <f t="shared" si="286"/>
        <v>2.185685991901241</v>
      </c>
      <c r="AM1632" s="1">
        <f t="shared" si="287"/>
        <v>42909</v>
      </c>
      <c r="AN1632" s="2">
        <f t="shared" si="288"/>
        <v>1138.95</v>
      </c>
      <c r="AO1632" s="2">
        <f t="shared" si="289"/>
        <v>68.276559999999989</v>
      </c>
      <c r="AP1632" s="2">
        <f t="shared" si="290"/>
        <v>222.9203</v>
      </c>
      <c r="AR1632" s="40">
        <f t="shared" si="292"/>
        <v>4.8302125930788087E-3</v>
      </c>
      <c r="AS1632" s="40">
        <f t="shared" si="293"/>
        <v>1.19422746642317E-3</v>
      </c>
      <c r="AU1632" s="42">
        <f t="shared" si="294"/>
        <v>1.3220387841261022E-5</v>
      </c>
    </row>
    <row r="1633" spans="2:47" x14ac:dyDescent="0.3">
      <c r="B1633" s="6">
        <f t="shared" si="285"/>
        <v>2017</v>
      </c>
      <c r="C1633" s="5">
        <v>42912</v>
      </c>
      <c r="D1633" s="10">
        <v>1137.1500000000001</v>
      </c>
      <c r="E1633" s="10">
        <f>VLOOKUP(C1633,데이터!$N:$P,2,0)</f>
        <v>67.926814999999991</v>
      </c>
      <c r="F1633" s="10">
        <f>VLOOKUP(C1633,데이터!$N:$P,3,0)</f>
        <v>223.06700000000001</v>
      </c>
      <c r="H1633" s="6">
        <f t="shared" si="291"/>
        <v>2.3465949976802389</v>
      </c>
      <c r="I1633" s="6">
        <f t="shared" si="286"/>
        <v>2.1871243541096717</v>
      </c>
      <c r="AM1633" s="1">
        <f t="shared" si="287"/>
        <v>42912</v>
      </c>
      <c r="AN1633" s="2">
        <f t="shared" si="288"/>
        <v>1137.1500000000001</v>
      </c>
      <c r="AO1633" s="2">
        <f t="shared" si="289"/>
        <v>67.926814999999991</v>
      </c>
      <c r="AP1633" s="2">
        <f t="shared" si="290"/>
        <v>223.06700000000001</v>
      </c>
      <c r="AR1633" s="40">
        <f t="shared" si="292"/>
        <v>-5.1224754146957929E-3</v>
      </c>
      <c r="AS1633" s="40">
        <f t="shared" si="293"/>
        <v>6.5808273181056087E-4</v>
      </c>
      <c r="AU1633" s="42">
        <f t="shared" si="294"/>
        <v>3.3414852485140973E-5</v>
      </c>
    </row>
    <row r="1634" spans="2:47" x14ac:dyDescent="0.3">
      <c r="B1634" s="6">
        <f t="shared" si="285"/>
        <v>2017</v>
      </c>
      <c r="C1634" s="5">
        <v>42913</v>
      </c>
      <c r="D1634" s="10">
        <v>1137</v>
      </c>
      <c r="E1634" s="10">
        <f>VLOOKUP(C1634,데이터!$N:$P,2,0)</f>
        <v>66.876339999999999</v>
      </c>
      <c r="F1634" s="10">
        <f>VLOOKUP(C1634,데이터!$N:$P,3,0)</f>
        <v>221.26990000000001</v>
      </c>
      <c r="H1634" s="6">
        <f t="shared" si="291"/>
        <v>2.3103053618392515</v>
      </c>
      <c r="I1634" s="6">
        <f t="shared" si="286"/>
        <v>2.1695041719367349</v>
      </c>
      <c r="AM1634" s="1">
        <f t="shared" si="287"/>
        <v>42913</v>
      </c>
      <c r="AN1634" s="2">
        <f t="shared" si="288"/>
        <v>1137</v>
      </c>
      <c r="AO1634" s="2">
        <f t="shared" si="289"/>
        <v>66.876339999999999</v>
      </c>
      <c r="AP1634" s="2">
        <f t="shared" si="290"/>
        <v>221.26990000000001</v>
      </c>
      <c r="AR1634" s="40">
        <f t="shared" si="292"/>
        <v>-1.5464805761907008E-2</v>
      </c>
      <c r="AS1634" s="40">
        <f t="shared" si="293"/>
        <v>-8.0563238847520813E-3</v>
      </c>
      <c r="AU1634" s="42">
        <f t="shared" si="294"/>
        <v>5.4885603724132983E-5</v>
      </c>
    </row>
    <row r="1635" spans="2:47" x14ac:dyDescent="0.3">
      <c r="B1635" s="6">
        <f t="shared" si="285"/>
        <v>2017</v>
      </c>
      <c r="C1635" s="5">
        <v>42914</v>
      </c>
      <c r="D1635" s="10">
        <v>1144.05</v>
      </c>
      <c r="E1635" s="10">
        <f>VLOOKUP(C1635,데이터!$N:$P,2,0)</f>
        <v>67.771320000000003</v>
      </c>
      <c r="F1635" s="10">
        <f>VLOOKUP(C1635,데이터!$N:$P,3,0)</f>
        <v>223.25030000000001</v>
      </c>
      <c r="H1635" s="6">
        <f t="shared" si="291"/>
        <v>2.3412232782913018</v>
      </c>
      <c r="I1635" s="6">
        <f t="shared" si="286"/>
        <v>2.1889215715112074</v>
      </c>
      <c r="AM1635" s="1">
        <f t="shared" si="287"/>
        <v>42914</v>
      </c>
      <c r="AN1635" s="2">
        <f t="shared" si="288"/>
        <v>1144.05</v>
      </c>
      <c r="AO1635" s="2">
        <f t="shared" si="289"/>
        <v>67.771320000000003</v>
      </c>
      <c r="AP1635" s="2">
        <f t="shared" si="290"/>
        <v>223.25030000000001</v>
      </c>
      <c r="AR1635" s="40">
        <f t="shared" si="292"/>
        <v>1.3382610352181468E-2</v>
      </c>
      <c r="AS1635" s="40">
        <f t="shared" si="293"/>
        <v>8.9501554436459685E-3</v>
      </c>
      <c r="AU1635" s="42">
        <f t="shared" si="294"/>
        <v>1.9646656516200441E-5</v>
      </c>
    </row>
    <row r="1636" spans="2:47" x14ac:dyDescent="0.3">
      <c r="B1636" s="6">
        <f t="shared" si="285"/>
        <v>2017</v>
      </c>
      <c r="C1636" s="5">
        <v>42915</v>
      </c>
      <c r="D1636" s="10">
        <v>1141.1500000000001</v>
      </c>
      <c r="E1636" s="10">
        <f>VLOOKUP(C1636,데이터!$N:$P,2,0)</f>
        <v>66.762749999999983</v>
      </c>
      <c r="F1636" s="10">
        <f>VLOOKUP(C1636,데이터!$N:$P,3,0)</f>
        <v>221.28819999999999</v>
      </c>
      <c r="H1636" s="6">
        <f t="shared" si="291"/>
        <v>2.3063812896479301</v>
      </c>
      <c r="I1636" s="6">
        <f t="shared" si="286"/>
        <v>2.1696835995332875</v>
      </c>
      <c r="AM1636" s="1">
        <f t="shared" si="287"/>
        <v>42915</v>
      </c>
      <c r="AN1636" s="2">
        <f t="shared" si="288"/>
        <v>1141.1500000000001</v>
      </c>
      <c r="AO1636" s="2">
        <f t="shared" si="289"/>
        <v>66.762749999999983</v>
      </c>
      <c r="AP1636" s="2">
        <f t="shared" si="290"/>
        <v>221.28819999999999</v>
      </c>
      <c r="AR1636" s="40">
        <f t="shared" si="292"/>
        <v>-1.4881958917135174E-2</v>
      </c>
      <c r="AS1636" s="40">
        <f t="shared" si="293"/>
        <v>-8.7887899814693693E-3</v>
      </c>
      <c r="AU1636" s="42">
        <f t="shared" si="294"/>
        <v>3.7126707678562753E-5</v>
      </c>
    </row>
    <row r="1637" spans="2:47" x14ac:dyDescent="0.3">
      <c r="B1637" s="6">
        <f t="shared" si="285"/>
        <v>2017</v>
      </c>
      <c r="C1637" s="5">
        <v>42916</v>
      </c>
      <c r="D1637" s="10">
        <v>1144</v>
      </c>
      <c r="E1637" s="10">
        <f>VLOOKUP(C1637,데이터!$N:$P,2,0)</f>
        <v>66.700490000000002</v>
      </c>
      <c r="F1637" s="10">
        <f>VLOOKUP(C1637,데이터!$N:$P,3,0)</f>
        <v>221.70079999999999</v>
      </c>
      <c r="H1637" s="6">
        <f t="shared" si="291"/>
        <v>2.3042304600446943</v>
      </c>
      <c r="I1637" s="6">
        <f t="shared" si="286"/>
        <v>2.1737290545244141</v>
      </c>
      <c r="AM1637" s="1">
        <f t="shared" si="287"/>
        <v>42916</v>
      </c>
      <c r="AN1637" s="2">
        <f t="shared" si="288"/>
        <v>1144</v>
      </c>
      <c r="AO1637" s="2">
        <f t="shared" si="289"/>
        <v>66.700490000000002</v>
      </c>
      <c r="AP1637" s="2">
        <f t="shared" si="290"/>
        <v>221.70079999999999</v>
      </c>
      <c r="AR1637" s="40">
        <f t="shared" si="292"/>
        <v>-9.3255595373142874E-4</v>
      </c>
      <c r="AS1637" s="40">
        <f t="shared" si="293"/>
        <v>1.8645368347702806E-3</v>
      </c>
      <c r="AU1637" s="42">
        <f t="shared" si="294"/>
        <v>7.8237280674882692E-6</v>
      </c>
    </row>
    <row r="1638" spans="2:47" x14ac:dyDescent="0.3">
      <c r="B1638" s="6">
        <f t="shared" si="285"/>
        <v>2017</v>
      </c>
      <c r="C1638" s="5">
        <v>42919</v>
      </c>
      <c r="D1638" s="10">
        <v>1146.8</v>
      </c>
      <c r="E1638" s="10">
        <f>VLOOKUP(C1638,데이터!$N:$P,2,0)</f>
        <v>66.38203</v>
      </c>
      <c r="F1638" s="10">
        <f>VLOOKUP(C1638,데이터!$N:$P,3,0)</f>
        <v>222.07669999999999</v>
      </c>
      <c r="H1638" s="6">
        <f t="shared" si="291"/>
        <v>2.2932289631695464</v>
      </c>
      <c r="I1638" s="6">
        <f t="shared" si="286"/>
        <v>2.1774146738437654</v>
      </c>
      <c r="AM1638" s="1">
        <f t="shared" si="287"/>
        <v>42919</v>
      </c>
      <c r="AN1638" s="2">
        <f t="shared" si="288"/>
        <v>1146.8</v>
      </c>
      <c r="AO1638" s="2">
        <f t="shared" si="289"/>
        <v>66.38203</v>
      </c>
      <c r="AP1638" s="2">
        <f t="shared" si="290"/>
        <v>222.07669999999999</v>
      </c>
      <c r="AR1638" s="40">
        <f t="shared" si="292"/>
        <v>-4.7744776687548285E-3</v>
      </c>
      <c r="AS1638" s="40">
        <f t="shared" si="293"/>
        <v>1.6955283878090643E-3</v>
      </c>
      <c r="AU1638" s="42">
        <f t="shared" si="294"/>
        <v>4.1860978371973453E-5</v>
      </c>
    </row>
    <row r="1639" spans="2:47" x14ac:dyDescent="0.3">
      <c r="B1639" s="6">
        <f t="shared" si="285"/>
        <v>2017</v>
      </c>
      <c r="C1639" s="5">
        <v>42921</v>
      </c>
      <c r="D1639" s="10">
        <v>1150.45</v>
      </c>
      <c r="E1639" s="10">
        <f>VLOOKUP(C1639,데이터!$N:$P,2,0)</f>
        <v>67.029704999999993</v>
      </c>
      <c r="F1639" s="10">
        <f>VLOOKUP(C1639,데이터!$N:$P,3,0)</f>
        <v>222.59020000000001</v>
      </c>
      <c r="H1639" s="6">
        <f t="shared" si="291"/>
        <v>2.3156034983972398</v>
      </c>
      <c r="I1639" s="6">
        <f t="shared" si="286"/>
        <v>2.1824494318126058</v>
      </c>
      <c r="AM1639" s="1">
        <f t="shared" si="287"/>
        <v>42921</v>
      </c>
      <c r="AN1639" s="2">
        <f t="shared" si="288"/>
        <v>1150.45</v>
      </c>
      <c r="AO1639" s="2">
        <f t="shared" si="289"/>
        <v>67.029704999999993</v>
      </c>
      <c r="AP1639" s="2">
        <f t="shared" si="290"/>
        <v>222.59020000000001</v>
      </c>
      <c r="AR1639" s="40">
        <f t="shared" si="292"/>
        <v>9.7567820688819751E-3</v>
      </c>
      <c r="AS1639" s="40">
        <f t="shared" si="293"/>
        <v>2.3122641862023396E-3</v>
      </c>
      <c r="AU1639" s="42">
        <f t="shared" si="294"/>
        <v>5.5420846505536885E-5</v>
      </c>
    </row>
    <row r="1640" spans="2:47" x14ac:dyDescent="0.3">
      <c r="B1640" s="6">
        <f t="shared" si="285"/>
        <v>2017</v>
      </c>
      <c r="C1640" s="5">
        <v>42922</v>
      </c>
      <c r="D1640" s="10">
        <v>1157.4000000000001</v>
      </c>
      <c r="E1640" s="10">
        <f>VLOOKUP(C1640,데이터!$N:$P,2,0)</f>
        <v>66.409584999999993</v>
      </c>
      <c r="F1640" s="10">
        <f>VLOOKUP(C1640,데이터!$N:$P,3,0)</f>
        <v>220.5547</v>
      </c>
      <c r="H1640" s="6">
        <f t="shared" si="291"/>
        <v>2.2941808762713318</v>
      </c>
      <c r="I1640" s="6">
        <f t="shared" si="286"/>
        <v>2.1624917884911361</v>
      </c>
      <c r="AM1640" s="1">
        <f t="shared" si="287"/>
        <v>42922</v>
      </c>
      <c r="AN1640" s="2">
        <f t="shared" si="288"/>
        <v>1157.4000000000001</v>
      </c>
      <c r="AO1640" s="2">
        <f t="shared" si="289"/>
        <v>66.409584999999993</v>
      </c>
      <c r="AP1640" s="2">
        <f t="shared" si="290"/>
        <v>220.5547</v>
      </c>
      <c r="AR1640" s="40">
        <f t="shared" si="292"/>
        <v>-9.2514206947501565E-3</v>
      </c>
      <c r="AS1640" s="40">
        <f t="shared" si="293"/>
        <v>-9.1446074445326042E-3</v>
      </c>
      <c r="AU1640" s="42">
        <f t="shared" si="294"/>
        <v>1.1409070422037432E-8</v>
      </c>
    </row>
    <row r="1641" spans="2:47" x14ac:dyDescent="0.3">
      <c r="B1641" s="6">
        <f t="shared" si="285"/>
        <v>2017</v>
      </c>
      <c r="C1641" s="5">
        <v>42923</v>
      </c>
      <c r="D1641" s="10">
        <v>1154.3499999999999</v>
      </c>
      <c r="E1641" s="10">
        <f>VLOOKUP(C1641,데이터!$N:$P,2,0)</f>
        <v>67.170555000000007</v>
      </c>
      <c r="F1641" s="10">
        <f>VLOOKUP(C1641,데이터!$N:$P,3,0)</f>
        <v>221.98509999999999</v>
      </c>
      <c r="H1641" s="6">
        <f t="shared" si="291"/>
        <v>2.3204692926409902</v>
      </c>
      <c r="I1641" s="6">
        <f t="shared" si="286"/>
        <v>2.1765165553823325</v>
      </c>
      <c r="AM1641" s="1">
        <f t="shared" si="287"/>
        <v>42923</v>
      </c>
      <c r="AN1641" s="2">
        <f t="shared" si="288"/>
        <v>1154.3499999999999</v>
      </c>
      <c r="AO1641" s="2">
        <f t="shared" si="289"/>
        <v>67.170555000000007</v>
      </c>
      <c r="AP1641" s="2">
        <f t="shared" si="290"/>
        <v>221.98509999999999</v>
      </c>
      <c r="AR1641" s="40">
        <f t="shared" si="292"/>
        <v>1.1458737469900004E-2</v>
      </c>
      <c r="AS1641" s="40">
        <f t="shared" si="293"/>
        <v>6.4854659637723078E-3</v>
      </c>
      <c r="AU1641" s="42">
        <f t="shared" si="294"/>
        <v>2.473342947366165E-5</v>
      </c>
    </row>
    <row r="1642" spans="2:47" x14ac:dyDescent="0.3">
      <c r="B1642" s="6">
        <f t="shared" si="285"/>
        <v>2017</v>
      </c>
      <c r="C1642" s="5">
        <v>42926</v>
      </c>
      <c r="D1642" s="10">
        <v>1149.5</v>
      </c>
      <c r="E1642" s="10">
        <f>VLOOKUP(C1642,데이터!$N:$P,2,0)</f>
        <v>67.617415000000008</v>
      </c>
      <c r="F1642" s="10">
        <f>VLOOKUP(C1642,데이터!$N:$P,3,0)</f>
        <v>222.2234</v>
      </c>
      <c r="H1642" s="6">
        <f t="shared" si="291"/>
        <v>2.3359064869311008</v>
      </c>
      <c r="I1642" s="6">
        <f t="shared" si="286"/>
        <v>2.1788530360521956</v>
      </c>
      <c r="AM1642" s="1">
        <f t="shared" si="287"/>
        <v>42926</v>
      </c>
      <c r="AN1642" s="2">
        <f t="shared" si="288"/>
        <v>1149.5</v>
      </c>
      <c r="AO1642" s="2">
        <f t="shared" si="289"/>
        <v>67.617415000000008</v>
      </c>
      <c r="AP1642" s="2">
        <f t="shared" si="290"/>
        <v>222.2234</v>
      </c>
      <c r="AR1642" s="40">
        <f t="shared" si="292"/>
        <v>6.6526173559233737E-3</v>
      </c>
      <c r="AS1642" s="40">
        <f t="shared" si="293"/>
        <v>1.0734954733448987E-3</v>
      </c>
      <c r="AU1642" s="42">
        <f t="shared" si="294"/>
        <v>3.1126600980665989E-5</v>
      </c>
    </row>
    <row r="1643" spans="2:47" x14ac:dyDescent="0.3">
      <c r="B1643" s="6">
        <f t="shared" si="285"/>
        <v>2017</v>
      </c>
      <c r="C1643" s="5">
        <v>42927</v>
      </c>
      <c r="D1643" s="10">
        <v>1151.2</v>
      </c>
      <c r="E1643" s="10">
        <f>VLOOKUP(C1643,데이터!$N:$P,2,0)</f>
        <v>67.857644999999991</v>
      </c>
      <c r="F1643" s="10">
        <f>VLOOKUP(C1643,데이터!$N:$P,3,0)</f>
        <v>222.05840000000001</v>
      </c>
      <c r="H1643" s="6">
        <f t="shared" si="291"/>
        <v>2.3442054557005432</v>
      </c>
      <c r="I1643" s="6">
        <f t="shared" si="286"/>
        <v>2.1772352462472129</v>
      </c>
      <c r="AM1643" s="1">
        <f t="shared" si="287"/>
        <v>42927</v>
      </c>
      <c r="AN1643" s="2">
        <f t="shared" si="288"/>
        <v>1151.2</v>
      </c>
      <c r="AO1643" s="2">
        <f t="shared" si="289"/>
        <v>67.857644999999991</v>
      </c>
      <c r="AP1643" s="2">
        <f t="shared" si="290"/>
        <v>222.05840000000001</v>
      </c>
      <c r="AR1643" s="40">
        <f t="shared" si="292"/>
        <v>3.5527829627912677E-3</v>
      </c>
      <c r="AS1643" s="40">
        <f t="shared" si="293"/>
        <v>-7.4249606477083674E-4</v>
      </c>
      <c r="AU1643" s="42">
        <f t="shared" si="294"/>
        <v>1.8449421924614857E-5</v>
      </c>
    </row>
    <row r="1644" spans="2:47" x14ac:dyDescent="0.3">
      <c r="B1644" s="6">
        <f t="shared" si="285"/>
        <v>2017</v>
      </c>
      <c r="C1644" s="5">
        <v>42928</v>
      </c>
      <c r="D1644" s="10">
        <v>1145.25</v>
      </c>
      <c r="E1644" s="10">
        <f>VLOOKUP(C1644,데이터!$N:$P,2,0)</f>
        <v>68.730809999999991</v>
      </c>
      <c r="F1644" s="10">
        <f>VLOOKUP(C1644,데이터!$N:$P,3,0)</f>
        <v>223.72710000000001</v>
      </c>
      <c r="H1644" s="6">
        <f t="shared" si="291"/>
        <v>2.3743697526891396</v>
      </c>
      <c r="I1644" s="6">
        <f t="shared" si="286"/>
        <v>2.1935964938082719</v>
      </c>
      <c r="AM1644" s="1">
        <f t="shared" si="287"/>
        <v>42928</v>
      </c>
      <c r="AN1644" s="2">
        <f t="shared" si="288"/>
        <v>1145.25</v>
      </c>
      <c r="AO1644" s="2">
        <f t="shared" si="289"/>
        <v>68.730809999999991</v>
      </c>
      <c r="AP1644" s="2">
        <f t="shared" si="290"/>
        <v>223.72710000000001</v>
      </c>
      <c r="AR1644" s="40">
        <f t="shared" si="292"/>
        <v>1.2867599516605654E-2</v>
      </c>
      <c r="AS1644" s="40">
        <f t="shared" si="293"/>
        <v>7.5146898293421138E-3</v>
      </c>
      <c r="AU1644" s="42">
        <f t="shared" si="294"/>
        <v>2.8653642119999857E-5</v>
      </c>
    </row>
    <row r="1645" spans="2:47" x14ac:dyDescent="0.3">
      <c r="B1645" s="6">
        <f t="shared" si="285"/>
        <v>2017</v>
      </c>
      <c r="C1645" s="5">
        <v>42929</v>
      </c>
      <c r="D1645" s="10">
        <v>1136.3499999999999</v>
      </c>
      <c r="E1645" s="10">
        <f>VLOOKUP(C1645,데이터!$N:$P,2,0)</f>
        <v>68.790135000000006</v>
      </c>
      <c r="F1645" s="10">
        <f>VLOOKUP(C1645,데이터!$N:$P,3,0)</f>
        <v>224.10300000000001</v>
      </c>
      <c r="H1645" s="6">
        <f t="shared" si="291"/>
        <v>2.3764191899877591</v>
      </c>
      <c r="I1645" s="6">
        <f t="shared" si="286"/>
        <v>2.1972821131276237</v>
      </c>
      <c r="AM1645" s="1">
        <f t="shared" si="287"/>
        <v>42929</v>
      </c>
      <c r="AN1645" s="2">
        <f t="shared" si="288"/>
        <v>1136.3499999999999</v>
      </c>
      <c r="AO1645" s="2">
        <f t="shared" si="289"/>
        <v>68.790135000000006</v>
      </c>
      <c r="AP1645" s="2">
        <f t="shared" si="290"/>
        <v>224.10300000000001</v>
      </c>
      <c r="AR1645" s="40">
        <f t="shared" si="292"/>
        <v>8.631500196203401E-4</v>
      </c>
      <c r="AS1645" s="40">
        <f t="shared" si="293"/>
        <v>1.6801719594989883E-3</v>
      </c>
      <c r="AU1645" s="42">
        <f t="shared" si="294"/>
        <v>6.6752485024306945E-7</v>
      </c>
    </row>
    <row r="1646" spans="2:47" x14ac:dyDescent="0.3">
      <c r="B1646" s="6">
        <f t="shared" si="285"/>
        <v>2017</v>
      </c>
      <c r="C1646" s="5">
        <v>42930</v>
      </c>
      <c r="D1646" s="10">
        <v>1133.3</v>
      </c>
      <c r="E1646" s="10">
        <f>VLOOKUP(C1646,데이터!$N:$P,2,0)</f>
        <v>69.339614999999995</v>
      </c>
      <c r="F1646" s="10">
        <f>VLOOKUP(C1646,데이터!$N:$P,3,0)</f>
        <v>225.14830000000001</v>
      </c>
      <c r="H1646" s="6">
        <f t="shared" si="291"/>
        <v>2.3954014876168372</v>
      </c>
      <c r="I1646" s="6">
        <f t="shared" si="286"/>
        <v>2.2075310566618573</v>
      </c>
      <c r="AM1646" s="1">
        <f t="shared" si="287"/>
        <v>42930</v>
      </c>
      <c r="AN1646" s="2">
        <f t="shared" si="288"/>
        <v>1133.3</v>
      </c>
      <c r="AO1646" s="2">
        <f t="shared" si="289"/>
        <v>69.339614999999995</v>
      </c>
      <c r="AP1646" s="2">
        <f t="shared" si="290"/>
        <v>225.14830000000001</v>
      </c>
      <c r="AR1646" s="40">
        <f t="shared" si="292"/>
        <v>7.9877732468469631E-3</v>
      </c>
      <c r="AS1646" s="40">
        <f t="shared" si="293"/>
        <v>4.6643730784505788E-3</v>
      </c>
      <c r="AU1646" s="42">
        <f t="shared" si="294"/>
        <v>1.1044988679297116E-5</v>
      </c>
    </row>
    <row r="1647" spans="2:47" x14ac:dyDescent="0.3">
      <c r="B1647" s="6">
        <f t="shared" si="285"/>
        <v>2017</v>
      </c>
      <c r="C1647" s="5">
        <v>42933</v>
      </c>
      <c r="D1647" s="10">
        <v>1128.3</v>
      </c>
      <c r="E1647" s="10">
        <f>VLOOKUP(C1647,데이터!$N:$P,2,0)</f>
        <v>69.279990000000012</v>
      </c>
      <c r="F1647" s="10">
        <f>VLOOKUP(C1647,데이터!$N:$P,3,0)</f>
        <v>225.1208</v>
      </c>
      <c r="H1647" s="6">
        <f t="shared" si="291"/>
        <v>2.3933416865392121</v>
      </c>
      <c r="I1647" s="6">
        <f t="shared" si="286"/>
        <v>2.2072614250276934</v>
      </c>
      <c r="AM1647" s="1">
        <f t="shared" si="287"/>
        <v>42933</v>
      </c>
      <c r="AN1647" s="2">
        <f t="shared" si="288"/>
        <v>1128.3</v>
      </c>
      <c r="AO1647" s="2">
        <f t="shared" si="289"/>
        <v>69.279990000000012</v>
      </c>
      <c r="AP1647" s="2">
        <f t="shared" si="290"/>
        <v>225.1208</v>
      </c>
      <c r="AR1647" s="40">
        <f t="shared" si="292"/>
        <v>-8.5989805394770524E-4</v>
      </c>
      <c r="AS1647" s="40">
        <f t="shared" si="293"/>
        <v>-1.2214171725921652E-4</v>
      </c>
      <c r="AU1647" s="42">
        <f t="shared" si="294"/>
        <v>5.4428441232401871E-7</v>
      </c>
    </row>
    <row r="1648" spans="2:47" x14ac:dyDescent="0.3">
      <c r="B1648" s="6">
        <f t="shared" si="285"/>
        <v>2017</v>
      </c>
      <c r="C1648" s="5">
        <v>42934</v>
      </c>
      <c r="D1648" s="10">
        <v>1123.25</v>
      </c>
      <c r="E1648" s="10">
        <f>VLOOKUP(C1648,데이터!$N:$P,2,0)</f>
        <v>69.637855000000002</v>
      </c>
      <c r="F1648" s="10">
        <f>VLOOKUP(C1648,데이터!$N:$P,3,0)</f>
        <v>225.24</v>
      </c>
      <c r="H1648" s="6">
        <f t="shared" si="291"/>
        <v>2.4057044657869189</v>
      </c>
      <c r="I1648" s="6">
        <f t="shared" si="286"/>
        <v>2.2084301556019601</v>
      </c>
      <c r="AM1648" s="1">
        <f t="shared" si="287"/>
        <v>42934</v>
      </c>
      <c r="AN1648" s="2">
        <f t="shared" si="288"/>
        <v>1123.25</v>
      </c>
      <c r="AO1648" s="2">
        <f t="shared" si="289"/>
        <v>69.637855000000002</v>
      </c>
      <c r="AP1648" s="2">
        <f t="shared" si="290"/>
        <v>225.24</v>
      </c>
      <c r="AR1648" s="40">
        <f t="shared" si="292"/>
        <v>5.1654886208845063E-3</v>
      </c>
      <c r="AS1648" s="40">
        <f t="shared" si="293"/>
        <v>5.2949349860176298E-4</v>
      </c>
      <c r="AU1648" s="42">
        <f t="shared" si="294"/>
        <v>2.149245077382939E-5</v>
      </c>
    </row>
    <row r="1649" spans="2:47" x14ac:dyDescent="0.3">
      <c r="B1649" s="6">
        <f t="shared" si="285"/>
        <v>2017</v>
      </c>
      <c r="C1649" s="5">
        <v>42935</v>
      </c>
      <c r="D1649" s="10">
        <v>1120.7</v>
      </c>
      <c r="E1649" s="10">
        <f>VLOOKUP(C1649,데이터!$N:$P,2,0)</f>
        <v>70.14461</v>
      </c>
      <c r="F1649" s="10">
        <f>VLOOKUP(C1649,데이터!$N:$P,3,0)</f>
        <v>226.45939999999999</v>
      </c>
      <c r="H1649" s="6">
        <f t="shared" si="291"/>
        <v>2.4232107885557617</v>
      </c>
      <c r="I1649" s="6">
        <f t="shared" si="286"/>
        <v>2.2203861125001176</v>
      </c>
      <c r="AM1649" s="1">
        <f t="shared" si="287"/>
        <v>42935</v>
      </c>
      <c r="AN1649" s="2">
        <f t="shared" si="288"/>
        <v>1120.7</v>
      </c>
      <c r="AO1649" s="2">
        <f t="shared" si="289"/>
        <v>70.14461</v>
      </c>
      <c r="AP1649" s="2">
        <f t="shared" si="290"/>
        <v>226.45939999999999</v>
      </c>
      <c r="AR1649" s="40">
        <f t="shared" si="292"/>
        <v>7.2770047268113647E-3</v>
      </c>
      <c r="AS1649" s="40">
        <f t="shared" si="293"/>
        <v>5.4137808559757694E-3</v>
      </c>
      <c r="AU1649" s="42">
        <f t="shared" si="294"/>
        <v>3.471603192851579E-6</v>
      </c>
    </row>
    <row r="1650" spans="2:47" x14ac:dyDescent="0.3">
      <c r="B1650" s="6">
        <f t="shared" si="285"/>
        <v>2017</v>
      </c>
      <c r="C1650" s="5">
        <v>42936</v>
      </c>
      <c r="D1650" s="10">
        <v>1125.6500000000001</v>
      </c>
      <c r="E1650" s="10">
        <f>VLOOKUP(C1650,데이터!$N:$P,2,0)</f>
        <v>70.222264999999993</v>
      </c>
      <c r="F1650" s="10">
        <f>VLOOKUP(C1650,데이터!$N:$P,3,0)</f>
        <v>226.56030000000001</v>
      </c>
      <c r="H1650" s="6">
        <f t="shared" si="291"/>
        <v>2.4258934527517031</v>
      </c>
      <c r="I1650" s="6">
        <f t="shared" si="286"/>
        <v>2.2213754154778318</v>
      </c>
      <c r="AM1650" s="1">
        <f t="shared" si="287"/>
        <v>42936</v>
      </c>
      <c r="AN1650" s="2">
        <f t="shared" si="288"/>
        <v>1125.6500000000001</v>
      </c>
      <c r="AO1650" s="2">
        <f t="shared" si="289"/>
        <v>70.222264999999993</v>
      </c>
      <c r="AP1650" s="2">
        <f t="shared" si="290"/>
        <v>226.56030000000001</v>
      </c>
      <c r="AR1650" s="40">
        <f t="shared" si="292"/>
        <v>1.107070094195306E-3</v>
      </c>
      <c r="AS1650" s="40">
        <f t="shared" si="293"/>
        <v>4.4555447908112278E-4</v>
      </c>
      <c r="AU1650" s="42">
        <f t="shared" si="294"/>
        <v>4.3760290903989617E-7</v>
      </c>
    </row>
    <row r="1651" spans="2:47" x14ac:dyDescent="0.3">
      <c r="B1651" s="6">
        <f t="shared" si="285"/>
        <v>2017</v>
      </c>
      <c r="C1651" s="5">
        <v>42937</v>
      </c>
      <c r="D1651" s="10">
        <v>1118.3499999999999</v>
      </c>
      <c r="E1651" s="10">
        <f>VLOOKUP(C1651,데이터!$N:$P,2,0)</f>
        <v>69.952145000000002</v>
      </c>
      <c r="F1651" s="10">
        <f>VLOOKUP(C1651,데이터!$N:$P,3,0)</f>
        <v>226.3586</v>
      </c>
      <c r="H1651" s="6">
        <f t="shared" si="291"/>
        <v>2.4165619061338708</v>
      </c>
      <c r="I1651" s="6">
        <f t="shared" si="286"/>
        <v>2.2193977900010737</v>
      </c>
      <c r="AM1651" s="1">
        <f t="shared" si="287"/>
        <v>42937</v>
      </c>
      <c r="AN1651" s="2">
        <f t="shared" si="288"/>
        <v>1118.3499999999999</v>
      </c>
      <c r="AO1651" s="2">
        <f t="shared" si="289"/>
        <v>69.952145000000002</v>
      </c>
      <c r="AP1651" s="2">
        <f t="shared" si="290"/>
        <v>226.3586</v>
      </c>
      <c r="AR1651" s="40">
        <f t="shared" si="292"/>
        <v>-3.8466432263327688E-3</v>
      </c>
      <c r="AS1651" s="40">
        <f t="shared" si="293"/>
        <v>-8.9027071380121114E-4</v>
      </c>
      <c r="AU1651" s="42">
        <f t="shared" si="294"/>
        <v>8.7401384328521542E-6</v>
      </c>
    </row>
    <row r="1652" spans="2:47" x14ac:dyDescent="0.3">
      <c r="B1652" s="6">
        <f t="shared" si="285"/>
        <v>2017</v>
      </c>
      <c r="C1652" s="5">
        <v>42940</v>
      </c>
      <c r="D1652" s="10">
        <v>1114.05</v>
      </c>
      <c r="E1652" s="10">
        <f>VLOOKUP(C1652,데이터!$N:$P,2,0)</f>
        <v>70.032579999999996</v>
      </c>
      <c r="F1652" s="10">
        <f>VLOOKUP(C1652,데이터!$N:$P,3,0)</f>
        <v>226.30350000000001</v>
      </c>
      <c r="H1652" s="6">
        <f t="shared" si="291"/>
        <v>2.4193406080152764</v>
      </c>
      <c r="I1652" s="6">
        <f t="shared" si="286"/>
        <v>2.2188575462540765</v>
      </c>
      <c r="AM1652" s="1">
        <f t="shared" si="287"/>
        <v>42940</v>
      </c>
      <c r="AN1652" s="2">
        <f t="shared" si="288"/>
        <v>1114.05</v>
      </c>
      <c r="AO1652" s="2">
        <f t="shared" si="289"/>
        <v>70.032579999999996</v>
      </c>
      <c r="AP1652" s="2">
        <f t="shared" si="290"/>
        <v>226.30350000000001</v>
      </c>
      <c r="AR1652" s="40">
        <f t="shared" si="292"/>
        <v>1.1498575204518247E-3</v>
      </c>
      <c r="AS1652" s="40">
        <f t="shared" si="293"/>
        <v>-2.4341907044833633E-4</v>
      </c>
      <c r="AU1652" s="42">
        <f t="shared" si="294"/>
        <v>1.9412196587503747E-6</v>
      </c>
    </row>
    <row r="1653" spans="2:47" x14ac:dyDescent="0.3">
      <c r="B1653" s="6">
        <f t="shared" si="285"/>
        <v>2017</v>
      </c>
      <c r="C1653" s="5">
        <v>42941</v>
      </c>
      <c r="D1653" s="10">
        <v>1115.4000000000001</v>
      </c>
      <c r="E1653" s="10">
        <f>VLOOKUP(C1653,데이터!$N:$P,2,0)</f>
        <v>70.117585000000005</v>
      </c>
      <c r="F1653" s="10">
        <f>VLOOKUP(C1653,데이터!$N:$P,3,0)</f>
        <v>226.8537</v>
      </c>
      <c r="H1653" s="6">
        <f t="shared" si="291"/>
        <v>2.4222771847968878</v>
      </c>
      <c r="I1653" s="6">
        <f t="shared" si="286"/>
        <v>2.2242521398946917</v>
      </c>
      <c r="AM1653" s="1">
        <f t="shared" si="287"/>
        <v>42941</v>
      </c>
      <c r="AN1653" s="2">
        <f t="shared" si="288"/>
        <v>1115.4000000000001</v>
      </c>
      <c r="AO1653" s="2">
        <f t="shared" si="289"/>
        <v>70.117585000000005</v>
      </c>
      <c r="AP1653" s="2">
        <f t="shared" si="290"/>
        <v>226.8537</v>
      </c>
      <c r="AR1653" s="40">
        <f t="shared" si="292"/>
        <v>1.2137922092831932E-3</v>
      </c>
      <c r="AS1653" s="40">
        <f t="shared" si="293"/>
        <v>2.4312483015065389E-3</v>
      </c>
      <c r="AU1653" s="42">
        <f t="shared" si="294"/>
        <v>1.4821993364917396E-6</v>
      </c>
    </row>
    <row r="1654" spans="2:47" x14ac:dyDescent="0.3">
      <c r="B1654" s="6">
        <f t="shared" si="285"/>
        <v>2017</v>
      </c>
      <c r="C1654" s="5">
        <v>42942</v>
      </c>
      <c r="D1654" s="10">
        <v>1121.8</v>
      </c>
      <c r="E1654" s="10">
        <f>VLOOKUP(C1654,데이터!$N:$P,2,0)</f>
        <v>70.232544999999988</v>
      </c>
      <c r="F1654" s="10">
        <f>VLOOKUP(C1654,데이터!$N:$P,3,0)</f>
        <v>226.86279999999999</v>
      </c>
      <c r="H1654" s="6">
        <f t="shared" si="291"/>
        <v>2.4262485849123396</v>
      </c>
      <c r="I1654" s="6">
        <f t="shared" si="286"/>
        <v>2.2243413634536333</v>
      </c>
      <c r="AM1654" s="1">
        <f t="shared" si="287"/>
        <v>42942</v>
      </c>
      <c r="AN1654" s="2">
        <f t="shared" si="288"/>
        <v>1121.8</v>
      </c>
      <c r="AO1654" s="2">
        <f t="shared" si="289"/>
        <v>70.232544999999988</v>
      </c>
      <c r="AP1654" s="2">
        <f t="shared" si="290"/>
        <v>226.86279999999999</v>
      </c>
      <c r="AR1654" s="40">
        <f t="shared" si="292"/>
        <v>1.6395316524375758E-3</v>
      </c>
      <c r="AS1654" s="40">
        <f t="shared" si="293"/>
        <v>4.01139589083499E-5</v>
      </c>
      <c r="AU1654" s="42">
        <f t="shared" si="294"/>
        <v>2.5581369583743489E-6</v>
      </c>
    </row>
    <row r="1655" spans="2:47" x14ac:dyDescent="0.3">
      <c r="B1655" s="6">
        <f t="shared" si="285"/>
        <v>2017</v>
      </c>
      <c r="C1655" s="5">
        <v>42943</v>
      </c>
      <c r="D1655" s="10">
        <v>1112.8499999999999</v>
      </c>
      <c r="E1655" s="10">
        <f>VLOOKUP(C1655,데이터!$N:$P,2,0)</f>
        <v>69.575125</v>
      </c>
      <c r="F1655" s="10">
        <f>VLOOKUP(C1655,데이터!$N:$P,3,0)</f>
        <v>226.65199999999999</v>
      </c>
      <c r="H1655" s="6">
        <f t="shared" si="291"/>
        <v>2.4035373995965714</v>
      </c>
      <c r="I1655" s="6">
        <f t="shared" si="286"/>
        <v>2.2222745144179341</v>
      </c>
      <c r="AM1655" s="1">
        <f t="shared" si="287"/>
        <v>42943</v>
      </c>
      <c r="AN1655" s="2">
        <f t="shared" si="288"/>
        <v>1112.8499999999999</v>
      </c>
      <c r="AO1655" s="2">
        <f t="shared" si="289"/>
        <v>69.575125</v>
      </c>
      <c r="AP1655" s="2">
        <f t="shared" si="290"/>
        <v>226.65199999999999</v>
      </c>
      <c r="AR1655" s="40">
        <f t="shared" si="292"/>
        <v>-9.3606176452809553E-3</v>
      </c>
      <c r="AS1655" s="40">
        <f t="shared" si="293"/>
        <v>-9.2919597219109917E-4</v>
      </c>
      <c r="AU1655" s="42">
        <f t="shared" si="294"/>
        <v>7.1088871429449347E-5</v>
      </c>
    </row>
    <row r="1656" spans="2:47" x14ac:dyDescent="0.3">
      <c r="B1656" s="6">
        <f t="shared" si="285"/>
        <v>2017</v>
      </c>
      <c r="C1656" s="5">
        <v>42944</v>
      </c>
      <c r="D1656" s="10">
        <v>1122.1500000000001</v>
      </c>
      <c r="E1656" s="10">
        <f>VLOOKUP(C1656,데이터!$N:$P,2,0)</f>
        <v>69.520894999999996</v>
      </c>
      <c r="F1656" s="10">
        <f>VLOOKUP(C1656,데이터!$N:$P,3,0)</f>
        <v>226.3861</v>
      </c>
      <c r="H1656" s="6">
        <f t="shared" si="291"/>
        <v>2.40166397381142</v>
      </c>
      <c r="I1656" s="6">
        <f t="shared" si="286"/>
        <v>2.2196674216352377</v>
      </c>
      <c r="AM1656" s="1">
        <f t="shared" si="287"/>
        <v>42944</v>
      </c>
      <c r="AN1656" s="2">
        <f t="shared" si="288"/>
        <v>1122.1500000000001</v>
      </c>
      <c r="AO1656" s="2">
        <f t="shared" si="289"/>
        <v>69.520894999999996</v>
      </c>
      <c r="AP1656" s="2">
        <f t="shared" si="290"/>
        <v>226.3861</v>
      </c>
      <c r="AR1656" s="40">
        <f t="shared" si="292"/>
        <v>-7.7944523994755155E-4</v>
      </c>
      <c r="AS1656" s="40">
        <f t="shared" si="293"/>
        <v>-1.1731641459152842E-3</v>
      </c>
      <c r="AU1656" s="42">
        <f t="shared" si="294"/>
        <v>1.5501457691642828E-7</v>
      </c>
    </row>
    <row r="1657" spans="2:47" x14ac:dyDescent="0.3">
      <c r="B1657" s="6">
        <f t="shared" si="285"/>
        <v>2017</v>
      </c>
      <c r="C1657" s="5">
        <v>42947</v>
      </c>
      <c r="D1657" s="10">
        <v>1119.1500000000001</v>
      </c>
      <c r="E1657" s="10">
        <f>VLOOKUP(C1657,데이터!$N:$P,2,0)</f>
        <v>69.12015000000001</v>
      </c>
      <c r="F1657" s="10">
        <f>VLOOKUP(C1657,데이터!$N:$P,3,0)</f>
        <v>226.2577</v>
      </c>
      <c r="H1657" s="6">
        <f t="shared" si="291"/>
        <v>2.3878198650843241</v>
      </c>
      <c r="I1657" s="6">
        <f t="shared" si="286"/>
        <v>2.21840848702336</v>
      </c>
      <c r="AM1657" s="1">
        <f t="shared" si="287"/>
        <v>42947</v>
      </c>
      <c r="AN1657" s="2">
        <f t="shared" si="288"/>
        <v>1119.1500000000001</v>
      </c>
      <c r="AO1657" s="2">
        <f t="shared" si="289"/>
        <v>69.12015000000001</v>
      </c>
      <c r="AP1657" s="2">
        <f t="shared" si="290"/>
        <v>226.2577</v>
      </c>
      <c r="AR1657" s="40">
        <f t="shared" si="292"/>
        <v>-5.7643820609615259E-3</v>
      </c>
      <c r="AS1657" s="40">
        <f t="shared" si="293"/>
        <v>-5.6717263118188921E-4</v>
      </c>
      <c r="AU1657" s="42">
        <f t="shared" si="294"/>
        <v>2.7010985856990377E-5</v>
      </c>
    </row>
    <row r="1658" spans="2:47" x14ac:dyDescent="0.3">
      <c r="B1658" s="6">
        <f t="shared" si="285"/>
        <v>2017</v>
      </c>
      <c r="C1658" s="5">
        <v>42948</v>
      </c>
      <c r="D1658" s="10">
        <v>1121.2</v>
      </c>
      <c r="E1658" s="10">
        <f>VLOOKUP(C1658,데이터!$N:$P,2,0)</f>
        <v>69.31741000000001</v>
      </c>
      <c r="F1658" s="10">
        <f>VLOOKUP(C1658,데이터!$N:$P,3,0)</f>
        <v>226.762</v>
      </c>
      <c r="H1658" s="6">
        <f t="shared" si="291"/>
        <v>2.3946343952406752</v>
      </c>
      <c r="I1658" s="6">
        <f t="shared" si="286"/>
        <v>2.223353040954589</v>
      </c>
      <c r="AM1658" s="1">
        <f t="shared" si="287"/>
        <v>42948</v>
      </c>
      <c r="AN1658" s="2">
        <f t="shared" si="288"/>
        <v>1121.2</v>
      </c>
      <c r="AO1658" s="2">
        <f t="shared" si="289"/>
        <v>69.31741000000001</v>
      </c>
      <c r="AP1658" s="2">
        <f t="shared" si="290"/>
        <v>226.762</v>
      </c>
      <c r="AR1658" s="40">
        <f t="shared" si="292"/>
        <v>2.8538711215180257E-3</v>
      </c>
      <c r="AS1658" s="40">
        <f t="shared" si="293"/>
        <v>2.2288744206273581E-3</v>
      </c>
      <c r="AU1658" s="42">
        <f t="shared" si="294"/>
        <v>3.9062087612421864E-7</v>
      </c>
    </row>
    <row r="1659" spans="2:47" x14ac:dyDescent="0.3">
      <c r="B1659" s="6">
        <f t="shared" si="285"/>
        <v>2017</v>
      </c>
      <c r="C1659" s="5">
        <v>42949</v>
      </c>
      <c r="D1659" s="10">
        <v>1123.9000000000001</v>
      </c>
      <c r="E1659" s="10">
        <f>VLOOKUP(C1659,데이터!$N:$P,2,0)</f>
        <v>69.071079999999995</v>
      </c>
      <c r="F1659" s="10">
        <f>VLOOKUP(C1659,데이터!$N:$P,3,0)</f>
        <v>226.87200000000001</v>
      </c>
      <c r="H1659" s="6">
        <f t="shared" si="291"/>
        <v>2.3861246962980909</v>
      </c>
      <c r="I1659" s="6">
        <f t="shared" si="286"/>
        <v>2.2244315674912443</v>
      </c>
      <c r="AM1659" s="1">
        <f t="shared" si="287"/>
        <v>42949</v>
      </c>
      <c r="AN1659" s="2">
        <f t="shared" si="288"/>
        <v>1123.9000000000001</v>
      </c>
      <c r="AO1659" s="2">
        <f t="shared" si="289"/>
        <v>69.071079999999995</v>
      </c>
      <c r="AP1659" s="2">
        <f t="shared" si="290"/>
        <v>226.87200000000001</v>
      </c>
      <c r="AR1659" s="40">
        <f t="shared" si="292"/>
        <v>-3.5536526826379644E-3</v>
      </c>
      <c r="AS1659" s="40">
        <f t="shared" si="293"/>
        <v>4.850900944604053E-4</v>
      </c>
      <c r="AU1659" s="42">
        <f t="shared" si="294"/>
        <v>1.6311443219564251E-5</v>
      </c>
    </row>
    <row r="1660" spans="2:47" x14ac:dyDescent="0.3">
      <c r="B1660" s="6">
        <f t="shared" si="285"/>
        <v>2017</v>
      </c>
      <c r="C1660" s="5">
        <v>42950</v>
      </c>
      <c r="D1660" s="10">
        <v>1128.7</v>
      </c>
      <c r="E1660" s="10">
        <f>VLOOKUP(C1660,데이터!$N:$P,2,0)</f>
        <v>68.948710000000005</v>
      </c>
      <c r="F1660" s="10">
        <f>VLOOKUP(C1660,데이터!$N:$P,3,0)</f>
        <v>226.43190000000001</v>
      </c>
      <c r="H1660" s="6">
        <f t="shared" si="291"/>
        <v>2.3818973108411678</v>
      </c>
      <c r="I1660" s="6">
        <f t="shared" si="286"/>
        <v>2.2201164808659537</v>
      </c>
      <c r="AM1660" s="1">
        <f t="shared" si="287"/>
        <v>42950</v>
      </c>
      <c r="AN1660" s="2">
        <f t="shared" si="288"/>
        <v>1128.7</v>
      </c>
      <c r="AO1660" s="2">
        <f t="shared" si="289"/>
        <v>68.948710000000005</v>
      </c>
      <c r="AP1660" s="2">
        <f t="shared" si="290"/>
        <v>226.43190000000001</v>
      </c>
      <c r="AR1660" s="40">
        <f t="shared" si="292"/>
        <v>-1.7716532013106745E-3</v>
      </c>
      <c r="AS1660" s="40">
        <f t="shared" si="293"/>
        <v>-1.9398603617899468E-3</v>
      </c>
      <c r="AU1660" s="42">
        <f t="shared" si="294"/>
        <v>2.8293648836499668E-8</v>
      </c>
    </row>
    <row r="1661" spans="2:47" x14ac:dyDescent="0.3">
      <c r="B1661" s="6">
        <f t="shared" si="285"/>
        <v>2017</v>
      </c>
      <c r="C1661" s="5">
        <v>42951</v>
      </c>
      <c r="D1661" s="10">
        <v>1124.9000000000001</v>
      </c>
      <c r="E1661" s="10">
        <f>VLOOKUP(C1661,데이터!$N:$P,2,0)</f>
        <v>69.183935000000005</v>
      </c>
      <c r="F1661" s="10">
        <f>VLOOKUP(C1661,데이터!$N:$P,3,0)</f>
        <v>226.84450000000001</v>
      </c>
      <c r="H1661" s="6">
        <f t="shared" si="291"/>
        <v>2.390023377230845</v>
      </c>
      <c r="I1661" s="6">
        <f t="shared" si="286"/>
        <v>2.2241619358570803</v>
      </c>
      <c r="AM1661" s="1">
        <f t="shared" si="287"/>
        <v>42951</v>
      </c>
      <c r="AN1661" s="2">
        <f t="shared" si="288"/>
        <v>1124.9000000000001</v>
      </c>
      <c r="AO1661" s="2">
        <f t="shared" si="289"/>
        <v>69.183935000000005</v>
      </c>
      <c r="AP1661" s="2">
        <f t="shared" si="290"/>
        <v>226.84450000000001</v>
      </c>
      <c r="AR1661" s="40">
        <f t="shared" si="292"/>
        <v>3.4115939224967917E-3</v>
      </c>
      <c r="AS1661" s="40">
        <f t="shared" si="293"/>
        <v>1.8221814152510341E-3</v>
      </c>
      <c r="AU1661" s="42">
        <f t="shared" si="294"/>
        <v>2.5262321181892457E-6</v>
      </c>
    </row>
    <row r="1662" spans="2:47" x14ac:dyDescent="0.3">
      <c r="B1662" s="6">
        <f t="shared" si="285"/>
        <v>2017</v>
      </c>
      <c r="C1662" s="5">
        <v>42954</v>
      </c>
      <c r="D1662" s="10">
        <v>1127.1500000000001</v>
      </c>
      <c r="E1662" s="10">
        <f>VLOOKUP(C1662,데이터!$N:$P,2,0)</f>
        <v>69.683025000000001</v>
      </c>
      <c r="F1662" s="10">
        <f>VLOOKUP(C1662,데이터!$N:$P,3,0)</f>
        <v>227.2663</v>
      </c>
      <c r="H1662" s="6">
        <f t="shared" si="291"/>
        <v>2.4072649054460609</v>
      </c>
      <c r="I1662" s="6">
        <f t="shared" si="286"/>
        <v>2.2282975948858184</v>
      </c>
      <c r="AM1662" s="1">
        <f t="shared" si="287"/>
        <v>42954</v>
      </c>
      <c r="AN1662" s="2">
        <f t="shared" si="288"/>
        <v>1127.1500000000001</v>
      </c>
      <c r="AO1662" s="2">
        <f t="shared" si="289"/>
        <v>69.683025000000001</v>
      </c>
      <c r="AP1662" s="2">
        <f t="shared" si="290"/>
        <v>227.2663</v>
      </c>
      <c r="AR1662" s="40">
        <f t="shared" si="292"/>
        <v>7.2139579802739107E-3</v>
      </c>
      <c r="AS1662" s="40">
        <f t="shared" si="293"/>
        <v>1.8594235258073688E-3</v>
      </c>
      <c r="AU1662" s="42">
        <f t="shared" si="294"/>
        <v>2.8671039224069306E-5</v>
      </c>
    </row>
    <row r="1663" spans="2:47" x14ac:dyDescent="0.3">
      <c r="B1663" s="6">
        <f t="shared" si="285"/>
        <v>2017</v>
      </c>
      <c r="C1663" s="5">
        <v>42955</v>
      </c>
      <c r="D1663" s="10">
        <v>1125.2</v>
      </c>
      <c r="E1663" s="10">
        <f>VLOOKUP(C1663,데이터!$N:$P,2,0)</f>
        <v>69.499965000000003</v>
      </c>
      <c r="F1663" s="10">
        <f>VLOOKUP(C1663,데이터!$N:$P,3,0)</f>
        <v>226.70699999999999</v>
      </c>
      <c r="H1663" s="6">
        <f t="shared" si="291"/>
        <v>2.4009409274960372</v>
      </c>
      <c r="I1663" s="6">
        <f t="shared" si="286"/>
        <v>2.2228137776862615</v>
      </c>
      <c r="AM1663" s="1">
        <f t="shared" si="287"/>
        <v>42955</v>
      </c>
      <c r="AN1663" s="2">
        <f t="shared" si="288"/>
        <v>1125.2</v>
      </c>
      <c r="AO1663" s="2">
        <f t="shared" si="289"/>
        <v>69.499965000000003</v>
      </c>
      <c r="AP1663" s="2">
        <f t="shared" si="290"/>
        <v>226.70699999999999</v>
      </c>
      <c r="AR1663" s="40">
        <f t="shared" si="292"/>
        <v>-2.6270386510918176E-3</v>
      </c>
      <c r="AS1663" s="40">
        <f t="shared" si="293"/>
        <v>-2.4609895967858675E-3</v>
      </c>
      <c r="AU1663" s="42">
        <f t="shared" si="294"/>
        <v>2.7572288435900356E-8</v>
      </c>
    </row>
    <row r="1664" spans="2:47" x14ac:dyDescent="0.3">
      <c r="B1664" s="6">
        <f t="shared" si="285"/>
        <v>2017</v>
      </c>
      <c r="C1664" s="5">
        <v>42956</v>
      </c>
      <c r="D1664" s="10">
        <v>1135.3</v>
      </c>
      <c r="E1664" s="10">
        <f>VLOOKUP(C1664,데이터!$N:$P,2,0)</f>
        <v>69.330030000000008</v>
      </c>
      <c r="F1664" s="10">
        <f>VLOOKUP(C1664,데이터!$N:$P,3,0)</f>
        <v>226.6978</v>
      </c>
      <c r="H1664" s="6">
        <f t="shared" si="291"/>
        <v>2.3950703648775664</v>
      </c>
      <c r="I1664" s="6">
        <f t="shared" si="286"/>
        <v>2.2227235736486506</v>
      </c>
      <c r="AM1664" s="1">
        <f t="shared" si="287"/>
        <v>42956</v>
      </c>
      <c r="AN1664" s="2">
        <f t="shared" si="288"/>
        <v>1135.3</v>
      </c>
      <c r="AO1664" s="2">
        <f t="shared" si="289"/>
        <v>69.330030000000008</v>
      </c>
      <c r="AP1664" s="2">
        <f t="shared" si="290"/>
        <v>226.6978</v>
      </c>
      <c r="AR1664" s="40">
        <f t="shared" si="292"/>
        <v>-2.4451091450189422E-3</v>
      </c>
      <c r="AS1664" s="40">
        <f t="shared" si="293"/>
        <v>-4.0581014260632209E-5</v>
      </c>
      <c r="AU1664" s="42">
        <f t="shared" si="294"/>
        <v>5.7817555316080519E-6</v>
      </c>
    </row>
    <row r="1665" spans="2:47" x14ac:dyDescent="0.3">
      <c r="B1665" s="6">
        <f t="shared" si="285"/>
        <v>2017</v>
      </c>
      <c r="C1665" s="5">
        <v>42957</v>
      </c>
      <c r="D1665" s="10">
        <v>1141.75</v>
      </c>
      <c r="E1665" s="10">
        <f>VLOOKUP(C1665,데이터!$N:$P,2,0)</f>
        <v>67.762655000000009</v>
      </c>
      <c r="F1665" s="10">
        <f>VLOOKUP(C1665,데이터!$N:$P,3,0)</f>
        <v>223.49789999999999</v>
      </c>
      <c r="H1665" s="6">
        <f t="shared" si="291"/>
        <v>2.3409239378076521</v>
      </c>
      <c r="I1665" s="6">
        <f t="shared" si="286"/>
        <v>2.1913492366973508</v>
      </c>
      <c r="AM1665" s="1">
        <f t="shared" si="287"/>
        <v>42957</v>
      </c>
      <c r="AN1665" s="2">
        <f t="shared" si="288"/>
        <v>1141.75</v>
      </c>
      <c r="AO1665" s="2">
        <f t="shared" si="289"/>
        <v>67.762655000000009</v>
      </c>
      <c r="AP1665" s="2">
        <f t="shared" si="290"/>
        <v>223.49789999999999</v>
      </c>
      <c r="AR1665" s="40">
        <f t="shared" si="292"/>
        <v>-2.2607447306744244E-2</v>
      </c>
      <c r="AS1665" s="40">
        <f t="shared" si="293"/>
        <v>-1.4115267108900098E-2</v>
      </c>
      <c r="AU1665" s="42">
        <f t="shared" si="294"/>
        <v>7.2117124512656236E-5</v>
      </c>
    </row>
    <row r="1666" spans="2:47" x14ac:dyDescent="0.3">
      <c r="B1666" s="6">
        <f t="shared" ref="B1666:B1729" si="295">YEAR(C1666)</f>
        <v>2017</v>
      </c>
      <c r="C1666" s="5">
        <v>42958</v>
      </c>
      <c r="D1666" s="10">
        <v>1143.7</v>
      </c>
      <c r="E1666" s="10">
        <f>VLOOKUP(C1666,데이터!$N:$P,2,0)</f>
        <v>68.106179999999995</v>
      </c>
      <c r="F1666" s="10">
        <f>VLOOKUP(C1666,데이터!$N:$P,3,0)</f>
        <v>223.828</v>
      </c>
      <c r="H1666" s="6">
        <f t="shared" si="291"/>
        <v>2.352791328418828</v>
      </c>
      <c r="I1666" s="6">
        <f t="shared" si="286"/>
        <v>2.1945857967859865</v>
      </c>
      <c r="AM1666" s="1">
        <f t="shared" si="287"/>
        <v>42958</v>
      </c>
      <c r="AN1666" s="2">
        <f t="shared" si="288"/>
        <v>1143.7</v>
      </c>
      <c r="AO1666" s="2">
        <f t="shared" si="289"/>
        <v>68.106179999999995</v>
      </c>
      <c r="AP1666" s="2">
        <f t="shared" si="290"/>
        <v>223.828</v>
      </c>
      <c r="AR1666" s="40">
        <f t="shared" si="292"/>
        <v>5.0695327684546765E-3</v>
      </c>
      <c r="AS1666" s="40">
        <f t="shared" si="293"/>
        <v>1.4769713719906541E-3</v>
      </c>
      <c r="AU1666" s="42">
        <f t="shared" si="294"/>
        <v>1.2906497387363526E-5</v>
      </c>
    </row>
    <row r="1667" spans="2:47" x14ac:dyDescent="0.3">
      <c r="B1667" s="6">
        <f t="shared" si="295"/>
        <v>2017</v>
      </c>
      <c r="C1667" s="5">
        <v>42961</v>
      </c>
      <c r="D1667" s="10">
        <v>1139.7</v>
      </c>
      <c r="E1667" s="10">
        <f>VLOOKUP(C1667,데이터!$N:$P,2,0)</f>
        <v>69.155450000000002</v>
      </c>
      <c r="F1667" s="10">
        <f>VLOOKUP(C1667,데이터!$N:$P,3,0)</f>
        <v>226.04679999999999</v>
      </c>
      <c r="H1667" s="6">
        <f t="shared" si="291"/>
        <v>2.3890393364141382</v>
      </c>
      <c r="I1667" s="6">
        <f t="shared" ref="I1667:I1730" si="296">I1666*(F1667/F1666)</f>
        <v>2.2163406575089915</v>
      </c>
      <c r="AM1667" s="1">
        <f t="shared" ref="AM1667:AM1730" si="297">C1667</f>
        <v>42961</v>
      </c>
      <c r="AN1667" s="2">
        <f t="shared" ref="AN1667:AN1730" si="298">D1667</f>
        <v>1139.7</v>
      </c>
      <c r="AO1667" s="2">
        <f t="shared" ref="AO1667:AO1730" si="299">E1667</f>
        <v>69.155450000000002</v>
      </c>
      <c r="AP1667" s="2">
        <f t="shared" ref="AP1667:AP1730" si="300">F1667</f>
        <v>226.04679999999999</v>
      </c>
      <c r="AR1667" s="40">
        <f t="shared" si="292"/>
        <v>1.5406384560109121E-2</v>
      </c>
      <c r="AS1667" s="40">
        <f t="shared" si="293"/>
        <v>9.9129688868238031E-3</v>
      </c>
      <c r="AU1667" s="42">
        <f t="shared" si="294"/>
        <v>3.0177615759496783E-5</v>
      </c>
    </row>
    <row r="1668" spans="2:47" x14ac:dyDescent="0.3">
      <c r="B1668" s="6">
        <f t="shared" si="295"/>
        <v>2017</v>
      </c>
      <c r="C1668" s="5">
        <v>42962</v>
      </c>
      <c r="D1668" s="10">
        <v>1139.7</v>
      </c>
      <c r="E1668" s="10">
        <f>VLOOKUP(C1668,데이터!$N:$P,2,0)</f>
        <v>69.181389999999993</v>
      </c>
      <c r="F1668" s="10">
        <f>VLOOKUP(C1668,데이터!$N:$P,3,0)</f>
        <v>226.01929999999999</v>
      </c>
      <c r="H1668" s="6">
        <f t="shared" ref="H1668:H1731" si="301">H1667*(E1668/E1667)</f>
        <v>2.3899354578389365</v>
      </c>
      <c r="I1668" s="6">
        <f t="shared" si="296"/>
        <v>2.2160710258748275</v>
      </c>
      <c r="AM1668" s="1">
        <f t="shared" si="297"/>
        <v>42962</v>
      </c>
      <c r="AN1668" s="2">
        <f t="shared" si="298"/>
        <v>1139.7</v>
      </c>
      <c r="AO1668" s="2">
        <f t="shared" si="299"/>
        <v>69.181389999999993</v>
      </c>
      <c r="AP1668" s="2">
        <f t="shared" si="300"/>
        <v>226.01929999999999</v>
      </c>
      <c r="AR1668" s="40">
        <f t="shared" ref="AR1668:AR1731" si="302">AO1668/AO1667-1</f>
        <v>3.7509697355719851E-4</v>
      </c>
      <c r="AS1668" s="40">
        <f t="shared" ref="AS1668:AS1731" si="303">AP1668/AP1667-1</f>
        <v>-1.2165622340154503E-4</v>
      </c>
      <c r="AU1668" s="42">
        <f t="shared" ref="AU1668:AU1731" si="304">(AR1668-AS1668)^2</f>
        <v>2.4676373868873226E-7</v>
      </c>
    </row>
    <row r="1669" spans="2:47" x14ac:dyDescent="0.3">
      <c r="B1669" s="6">
        <f t="shared" si="295"/>
        <v>2017</v>
      </c>
      <c r="C1669" s="5">
        <v>42963</v>
      </c>
      <c r="D1669" s="10">
        <v>1141.6500000000001</v>
      </c>
      <c r="E1669" s="10">
        <f>VLOOKUP(C1669,데이터!$N:$P,2,0)</f>
        <v>69.343885</v>
      </c>
      <c r="F1669" s="10">
        <f>VLOOKUP(C1669,데이터!$N:$P,3,0)</f>
        <v>226.4136</v>
      </c>
      <c r="H1669" s="6">
        <f t="shared" si="301"/>
        <v>2.3955489987380356</v>
      </c>
      <c r="I1669" s="6">
        <f t="shared" si="296"/>
        <v>2.2199370532694016</v>
      </c>
      <c r="AM1669" s="1">
        <f t="shared" si="297"/>
        <v>42963</v>
      </c>
      <c r="AN1669" s="2">
        <f t="shared" si="298"/>
        <v>1141.6500000000001</v>
      </c>
      <c r="AO1669" s="2">
        <f t="shared" si="299"/>
        <v>69.343885</v>
      </c>
      <c r="AP1669" s="2">
        <f t="shared" si="300"/>
        <v>226.4136</v>
      </c>
      <c r="AR1669" s="40">
        <f t="shared" si="302"/>
        <v>2.3488253127033065E-3</v>
      </c>
      <c r="AS1669" s="40">
        <f t="shared" si="303"/>
        <v>1.7445412847487685E-3</v>
      </c>
      <c r="AU1669" s="42">
        <f t="shared" si="304"/>
        <v>3.6515918644096094E-7</v>
      </c>
    </row>
    <row r="1670" spans="2:47" x14ac:dyDescent="0.3">
      <c r="B1670" s="6">
        <f t="shared" si="295"/>
        <v>2017</v>
      </c>
      <c r="C1670" s="5">
        <v>42964</v>
      </c>
      <c r="D1670" s="10">
        <v>1137.2</v>
      </c>
      <c r="E1670" s="10">
        <f>VLOOKUP(C1670,데이터!$N:$P,2,0)</f>
        <v>68.039289999999994</v>
      </c>
      <c r="F1670" s="10">
        <f>VLOOKUP(C1670,데이터!$N:$P,3,0)</f>
        <v>222.8836</v>
      </c>
      <c r="H1670" s="6">
        <f t="shared" si="301"/>
        <v>2.3504805511595843</v>
      </c>
      <c r="I1670" s="6">
        <f t="shared" si="296"/>
        <v>2.1853261562294666</v>
      </c>
      <c r="AM1670" s="1">
        <f t="shared" si="297"/>
        <v>42964</v>
      </c>
      <c r="AN1670" s="2">
        <f t="shared" si="298"/>
        <v>1137.2</v>
      </c>
      <c r="AO1670" s="2">
        <f t="shared" si="299"/>
        <v>68.039289999999994</v>
      </c>
      <c r="AP1670" s="2">
        <f t="shared" si="300"/>
        <v>222.8836</v>
      </c>
      <c r="AR1670" s="40">
        <f t="shared" si="302"/>
        <v>-1.881341087249444E-2</v>
      </c>
      <c r="AS1670" s="40">
        <f t="shared" si="303"/>
        <v>-1.5590936233512487E-2</v>
      </c>
      <c r="AU1670" s="42">
        <f t="shared" si="304"/>
        <v>1.0384342798881872E-5</v>
      </c>
    </row>
    <row r="1671" spans="2:47" x14ac:dyDescent="0.3">
      <c r="B1671" s="6">
        <f t="shared" si="295"/>
        <v>2017</v>
      </c>
      <c r="C1671" s="5">
        <v>42965</v>
      </c>
      <c r="D1671" s="10">
        <v>1141.3</v>
      </c>
      <c r="E1671" s="10">
        <f>VLOOKUP(C1671,데이터!$N:$P,2,0)</f>
        <v>68.062365</v>
      </c>
      <c r="F1671" s="10">
        <f>VLOOKUP(C1671,데이터!$N:$P,3,0)</f>
        <v>222.5352</v>
      </c>
      <c r="H1671" s="6">
        <f t="shared" si="301"/>
        <v>2.3512776984948669</v>
      </c>
      <c r="I1671" s="6">
        <f t="shared" si="296"/>
        <v>2.1819101685442788</v>
      </c>
      <c r="AM1671" s="1">
        <f t="shared" si="297"/>
        <v>42965</v>
      </c>
      <c r="AN1671" s="2">
        <f t="shared" si="298"/>
        <v>1141.3</v>
      </c>
      <c r="AO1671" s="2">
        <f t="shared" si="299"/>
        <v>68.062365</v>
      </c>
      <c r="AP1671" s="2">
        <f t="shared" si="300"/>
        <v>222.5352</v>
      </c>
      <c r="AR1671" s="40">
        <f t="shared" si="302"/>
        <v>3.3914228087916776E-4</v>
      </c>
      <c r="AS1671" s="40">
        <f t="shared" si="303"/>
        <v>-1.5631477596377286E-3</v>
      </c>
      <c r="AU1671" s="42">
        <f t="shared" si="304"/>
        <v>3.6187073982497749E-6</v>
      </c>
    </row>
    <row r="1672" spans="2:47" x14ac:dyDescent="0.3">
      <c r="B1672" s="6">
        <f t="shared" si="295"/>
        <v>2017</v>
      </c>
      <c r="C1672" s="5">
        <v>42968</v>
      </c>
      <c r="D1672" s="10">
        <v>1139</v>
      </c>
      <c r="E1672" s="10">
        <f>VLOOKUP(C1672,데이터!$N:$P,2,0)</f>
        <v>67.926820000000006</v>
      </c>
      <c r="F1672" s="10">
        <f>VLOOKUP(C1672,데이터!$N:$P,3,0)</f>
        <v>222.70939999999999</v>
      </c>
      <c r="H1672" s="6">
        <f t="shared" si="301"/>
        <v>2.34659517040989</v>
      </c>
      <c r="I1672" s="6">
        <f t="shared" si="296"/>
        <v>2.1836181623868725</v>
      </c>
      <c r="AM1672" s="1">
        <f t="shared" si="297"/>
        <v>42968</v>
      </c>
      <c r="AN1672" s="2">
        <f t="shared" si="298"/>
        <v>1139</v>
      </c>
      <c r="AO1672" s="2">
        <f t="shared" si="299"/>
        <v>67.926820000000006</v>
      </c>
      <c r="AP1672" s="2">
        <f t="shared" si="300"/>
        <v>222.70939999999999</v>
      </c>
      <c r="AR1672" s="40">
        <f t="shared" si="302"/>
        <v>-1.9914823706168594E-3</v>
      </c>
      <c r="AS1672" s="40">
        <f t="shared" si="303"/>
        <v>7.827975079897076E-4</v>
      </c>
      <c r="AU1672" s="42">
        <f t="shared" si="304"/>
        <v>7.6966288448412682E-6</v>
      </c>
    </row>
    <row r="1673" spans="2:47" x14ac:dyDescent="0.3">
      <c r="B1673" s="6">
        <f t="shared" si="295"/>
        <v>2017</v>
      </c>
      <c r="C1673" s="5">
        <v>42969</v>
      </c>
      <c r="D1673" s="10">
        <v>1133.9000000000001</v>
      </c>
      <c r="E1673" s="10">
        <f>VLOOKUP(C1673,데이터!$N:$P,2,0)</f>
        <v>68.895314999999982</v>
      </c>
      <c r="F1673" s="10">
        <f>VLOOKUP(C1673,데이터!$N:$P,3,0)</f>
        <v>225.03829999999999</v>
      </c>
      <c r="H1673" s="6">
        <f t="shared" si="301"/>
        <v>2.3800527309075856</v>
      </c>
      <c r="I1673" s="6">
        <f t="shared" si="296"/>
        <v>2.2064525301252025</v>
      </c>
      <c r="AM1673" s="1">
        <f t="shared" si="297"/>
        <v>42969</v>
      </c>
      <c r="AN1673" s="2">
        <f t="shared" si="298"/>
        <v>1133.9000000000001</v>
      </c>
      <c r="AO1673" s="2">
        <f t="shared" si="299"/>
        <v>68.895314999999982</v>
      </c>
      <c r="AP1673" s="2">
        <f t="shared" si="300"/>
        <v>225.03829999999999</v>
      </c>
      <c r="AR1673" s="40">
        <f t="shared" si="302"/>
        <v>1.4257917564814315E-2</v>
      </c>
      <c r="AS1673" s="40">
        <f t="shared" si="303"/>
        <v>1.0457124845201893E-2</v>
      </c>
      <c r="AU1673" s="42">
        <f t="shared" si="304"/>
        <v>1.4446025297458795E-5</v>
      </c>
    </row>
    <row r="1674" spans="2:47" x14ac:dyDescent="0.3">
      <c r="B1674" s="6">
        <f t="shared" si="295"/>
        <v>2017</v>
      </c>
      <c r="C1674" s="5">
        <v>42970</v>
      </c>
      <c r="D1674" s="10">
        <v>1131.8</v>
      </c>
      <c r="E1674" s="10">
        <f>VLOOKUP(C1674,데이터!$N:$P,2,0)</f>
        <v>68.852419999999995</v>
      </c>
      <c r="F1674" s="10">
        <f>VLOOKUP(C1674,데이터!$N:$P,3,0)</f>
        <v>224.23140000000001</v>
      </c>
      <c r="H1674" s="6">
        <f t="shared" si="301"/>
        <v>2.3785708832392465</v>
      </c>
      <c r="I1674" s="6">
        <f t="shared" si="296"/>
        <v>2.1985410477395018</v>
      </c>
      <c r="AM1674" s="1">
        <f t="shared" si="297"/>
        <v>42970</v>
      </c>
      <c r="AN1674" s="2">
        <f t="shared" si="298"/>
        <v>1131.8</v>
      </c>
      <c r="AO1674" s="2">
        <f t="shared" si="299"/>
        <v>68.852419999999995</v>
      </c>
      <c r="AP1674" s="2">
        <f t="shared" si="300"/>
        <v>224.23140000000001</v>
      </c>
      <c r="AR1674" s="40">
        <f t="shared" si="302"/>
        <v>-6.2261127625273804E-4</v>
      </c>
      <c r="AS1674" s="40">
        <f t="shared" si="303"/>
        <v>-3.585611871401384E-3</v>
      </c>
      <c r="AU1674" s="42">
        <f t="shared" si="304"/>
        <v>8.7793725268512298E-6</v>
      </c>
    </row>
    <row r="1675" spans="2:47" x14ac:dyDescent="0.3">
      <c r="B1675" s="6">
        <f t="shared" si="295"/>
        <v>2017</v>
      </c>
      <c r="C1675" s="5">
        <v>42971</v>
      </c>
      <c r="D1675" s="10">
        <v>1127.8499999999999</v>
      </c>
      <c r="E1675" s="10">
        <f>VLOOKUP(C1675,데이터!$N:$P,2,0)</f>
        <v>68.92533499999999</v>
      </c>
      <c r="F1675" s="10">
        <f>VLOOKUP(C1675,데이터!$N:$P,3,0)</f>
        <v>223.7088</v>
      </c>
      <c r="H1675" s="6">
        <f t="shared" si="301"/>
        <v>2.3810897997268787</v>
      </c>
      <c r="I1675" s="6">
        <f t="shared" si="296"/>
        <v>2.1934170662117198</v>
      </c>
      <c r="AM1675" s="1">
        <f t="shared" si="297"/>
        <v>42971</v>
      </c>
      <c r="AN1675" s="2">
        <f t="shared" si="298"/>
        <v>1127.8499999999999</v>
      </c>
      <c r="AO1675" s="2">
        <f t="shared" si="299"/>
        <v>68.92533499999999</v>
      </c>
      <c r="AP1675" s="2">
        <f t="shared" si="300"/>
        <v>223.7088</v>
      </c>
      <c r="AR1675" s="40">
        <f t="shared" si="302"/>
        <v>1.0590041715308196E-3</v>
      </c>
      <c r="AS1675" s="40">
        <f t="shared" si="303"/>
        <v>-2.3306280922297251E-3</v>
      </c>
      <c r="AU1675" s="42">
        <f t="shared" si="304"/>
        <v>1.1489606883526436E-5</v>
      </c>
    </row>
    <row r="1676" spans="2:47" x14ac:dyDescent="0.3">
      <c r="B1676" s="6">
        <f t="shared" si="295"/>
        <v>2017</v>
      </c>
      <c r="C1676" s="5">
        <v>42972</v>
      </c>
      <c r="D1676" s="10">
        <v>1128.55</v>
      </c>
      <c r="E1676" s="10">
        <f>VLOOKUP(C1676,데이터!$N:$P,2,0)</f>
        <v>68.700749999999999</v>
      </c>
      <c r="F1676" s="10">
        <f>VLOOKUP(C1676,데이터!$N:$P,3,0)</f>
        <v>224.23140000000001</v>
      </c>
      <c r="H1676" s="6">
        <f t="shared" si="301"/>
        <v>2.3733313020326472</v>
      </c>
      <c r="I1676" s="6">
        <f t="shared" si="296"/>
        <v>2.1985410477395018</v>
      </c>
      <c r="AM1676" s="1">
        <f t="shared" si="297"/>
        <v>42972</v>
      </c>
      <c r="AN1676" s="2">
        <f t="shared" si="298"/>
        <v>1128.55</v>
      </c>
      <c r="AO1676" s="2">
        <f t="shared" si="299"/>
        <v>68.700749999999999</v>
      </c>
      <c r="AP1676" s="2">
        <f t="shared" si="300"/>
        <v>224.23140000000001</v>
      </c>
      <c r="AR1676" s="40">
        <f t="shared" si="302"/>
        <v>-3.2583809712348755E-3</v>
      </c>
      <c r="AS1676" s="40">
        <f t="shared" si="303"/>
        <v>2.3360726086769645E-3</v>
      </c>
      <c r="AU1676" s="42">
        <f t="shared" si="304"/>
        <v>3.12979108577884E-5</v>
      </c>
    </row>
    <row r="1677" spans="2:47" x14ac:dyDescent="0.3">
      <c r="B1677" s="6">
        <f t="shared" si="295"/>
        <v>2017</v>
      </c>
      <c r="C1677" s="5">
        <v>42975</v>
      </c>
      <c r="D1677" s="10">
        <v>1120.0999999999999</v>
      </c>
      <c r="E1677" s="10">
        <f>VLOOKUP(C1677,데이터!$N:$P,2,0)</f>
        <v>68.825304999999986</v>
      </c>
      <c r="F1677" s="10">
        <f>VLOOKUP(C1677,데이터!$N:$P,3,0)</f>
        <v>224.2406</v>
      </c>
      <c r="H1677" s="6">
        <f t="shared" si="301"/>
        <v>2.3776341703466706</v>
      </c>
      <c r="I1677" s="6">
        <f t="shared" si="296"/>
        <v>2.1986312517771127</v>
      </c>
      <c r="AM1677" s="1">
        <f t="shared" si="297"/>
        <v>42975</v>
      </c>
      <c r="AN1677" s="2">
        <f t="shared" si="298"/>
        <v>1120.0999999999999</v>
      </c>
      <c r="AO1677" s="2">
        <f t="shared" si="299"/>
        <v>68.825304999999986</v>
      </c>
      <c r="AP1677" s="2">
        <f t="shared" si="300"/>
        <v>224.2406</v>
      </c>
      <c r="AR1677" s="40">
        <f t="shared" si="302"/>
        <v>1.8130078638149971E-3</v>
      </c>
      <c r="AS1677" s="40">
        <f t="shared" si="303"/>
        <v>4.102904410352437E-5</v>
      </c>
      <c r="AU1677" s="42">
        <f t="shared" si="304"/>
        <v>3.139908937506064E-6</v>
      </c>
    </row>
    <row r="1678" spans="2:47" x14ac:dyDescent="0.3">
      <c r="B1678" s="6">
        <f t="shared" si="295"/>
        <v>2017</v>
      </c>
      <c r="C1678" s="5">
        <v>42976</v>
      </c>
      <c r="D1678" s="10">
        <v>1126.4000000000001</v>
      </c>
      <c r="E1678" s="10">
        <f>VLOOKUP(C1678,데이터!$N:$P,2,0)</f>
        <v>68.960375000000013</v>
      </c>
      <c r="F1678" s="10">
        <f>VLOOKUP(C1678,데이터!$N:$P,3,0)</f>
        <v>224.4973</v>
      </c>
      <c r="H1678" s="6">
        <f t="shared" si="301"/>
        <v>2.3823002891148879</v>
      </c>
      <c r="I1678" s="6">
        <f t="shared" si="296"/>
        <v>2.2011481405221982</v>
      </c>
      <c r="AM1678" s="1">
        <f t="shared" si="297"/>
        <v>42976</v>
      </c>
      <c r="AN1678" s="2">
        <f t="shared" si="298"/>
        <v>1126.4000000000001</v>
      </c>
      <c r="AO1678" s="2">
        <f t="shared" si="299"/>
        <v>68.960375000000013</v>
      </c>
      <c r="AP1678" s="2">
        <f t="shared" si="300"/>
        <v>224.4973</v>
      </c>
      <c r="AR1678" s="40">
        <f t="shared" si="302"/>
        <v>1.9625049246061455E-3</v>
      </c>
      <c r="AS1678" s="40">
        <f t="shared" si="303"/>
        <v>1.1447525559600269E-3</v>
      </c>
      <c r="AU1678" s="42">
        <f t="shared" si="304"/>
        <v>6.6871893642633733E-7</v>
      </c>
    </row>
    <row r="1679" spans="2:47" x14ac:dyDescent="0.3">
      <c r="B1679" s="6">
        <f t="shared" si="295"/>
        <v>2017</v>
      </c>
      <c r="C1679" s="5">
        <v>42977</v>
      </c>
      <c r="D1679" s="10">
        <v>1124.3499999999999</v>
      </c>
      <c r="E1679" s="10">
        <f>VLOOKUP(C1679,데이터!$N:$P,2,0)</f>
        <v>69.70438</v>
      </c>
      <c r="F1679" s="10">
        <f>VLOOKUP(C1679,데이터!$N:$P,3,0)</f>
        <v>225.5609</v>
      </c>
      <c r="H1679" s="6">
        <f t="shared" si="301"/>
        <v>2.4080026337817038</v>
      </c>
      <c r="I1679" s="6">
        <f t="shared" si="296"/>
        <v>2.2115765116529844</v>
      </c>
      <c r="AM1679" s="1">
        <f t="shared" si="297"/>
        <v>42977</v>
      </c>
      <c r="AN1679" s="2">
        <f t="shared" si="298"/>
        <v>1124.3499999999999</v>
      </c>
      <c r="AO1679" s="2">
        <f t="shared" si="299"/>
        <v>69.70438</v>
      </c>
      <c r="AP1679" s="2">
        <f t="shared" si="300"/>
        <v>225.5609</v>
      </c>
      <c r="AR1679" s="40">
        <f t="shared" si="302"/>
        <v>1.0788876945637016E-2</v>
      </c>
      <c r="AS1679" s="40">
        <f t="shared" si="303"/>
        <v>4.7376961771923298E-3</v>
      </c>
      <c r="AU1679" s="42">
        <f t="shared" si="304"/>
        <v>3.6616788692394823E-5</v>
      </c>
    </row>
    <row r="1680" spans="2:47" x14ac:dyDescent="0.3">
      <c r="B1680" s="6">
        <f t="shared" si="295"/>
        <v>2017</v>
      </c>
      <c r="C1680" s="5">
        <v>42978</v>
      </c>
      <c r="D1680" s="10">
        <v>1127.4000000000001</v>
      </c>
      <c r="E1680" s="10">
        <f>VLOOKUP(C1680,데이터!$N:$P,2,0)</f>
        <v>70.427089999999993</v>
      </c>
      <c r="F1680" s="10">
        <f>VLOOKUP(C1680,데이터!$N:$P,3,0)</f>
        <v>226.9179</v>
      </c>
      <c r="H1680" s="6">
        <f t="shared" si="301"/>
        <v>2.4329693228686788</v>
      </c>
      <c r="I1680" s="6">
        <f t="shared" si="296"/>
        <v>2.2248816072006306</v>
      </c>
      <c r="AM1680" s="1">
        <f t="shared" si="297"/>
        <v>42978</v>
      </c>
      <c r="AN1680" s="2">
        <f t="shared" si="298"/>
        <v>1127.4000000000001</v>
      </c>
      <c r="AO1680" s="2">
        <f t="shared" si="299"/>
        <v>70.427089999999993</v>
      </c>
      <c r="AP1680" s="2">
        <f t="shared" si="300"/>
        <v>226.9179</v>
      </c>
      <c r="AR1680" s="40">
        <f t="shared" si="302"/>
        <v>1.0368215024651128E-2</v>
      </c>
      <c r="AS1680" s="40">
        <f t="shared" si="303"/>
        <v>6.0161136083425326E-3</v>
      </c>
      <c r="AU1680" s="42">
        <f t="shared" si="304"/>
        <v>1.8940786737835284E-5</v>
      </c>
    </row>
    <row r="1681" spans="2:47" x14ac:dyDescent="0.3">
      <c r="B1681" s="6">
        <f t="shared" si="295"/>
        <v>2017</v>
      </c>
      <c r="C1681" s="5">
        <v>42979</v>
      </c>
      <c r="D1681" s="10">
        <v>1122.9000000000001</v>
      </c>
      <c r="E1681" s="10">
        <f>VLOOKUP(C1681,데이터!$N:$P,2,0)</f>
        <v>70.541235</v>
      </c>
      <c r="F1681" s="10">
        <f>VLOOKUP(C1681,데이터!$N:$P,3,0)</f>
        <v>227.2388</v>
      </c>
      <c r="H1681" s="6">
        <f t="shared" si="301"/>
        <v>2.4369125680511625</v>
      </c>
      <c r="I1681" s="6">
        <f t="shared" si="296"/>
        <v>2.2280279632516544</v>
      </c>
      <c r="AM1681" s="1">
        <f t="shared" si="297"/>
        <v>42979</v>
      </c>
      <c r="AN1681" s="2">
        <f t="shared" si="298"/>
        <v>1122.9000000000001</v>
      </c>
      <c r="AO1681" s="2">
        <f t="shared" si="299"/>
        <v>70.541235</v>
      </c>
      <c r="AP1681" s="2">
        <f t="shared" si="300"/>
        <v>227.2388</v>
      </c>
      <c r="AR1681" s="40">
        <f t="shared" si="302"/>
        <v>1.6207541728616714E-3</v>
      </c>
      <c r="AS1681" s="40">
        <f t="shared" si="303"/>
        <v>1.4141678554224768E-3</v>
      </c>
      <c r="AU1681" s="42">
        <f t="shared" si="304"/>
        <v>4.2677906553087696E-8</v>
      </c>
    </row>
    <row r="1682" spans="2:47" x14ac:dyDescent="0.3">
      <c r="B1682" s="6">
        <f t="shared" si="295"/>
        <v>2017</v>
      </c>
      <c r="C1682" s="5">
        <v>42983</v>
      </c>
      <c r="D1682" s="10">
        <v>1131.0999999999999</v>
      </c>
      <c r="E1682" s="10">
        <f>VLOOKUP(C1682,데이터!$N:$P,2,0)</f>
        <v>69.879429999999999</v>
      </c>
      <c r="F1682" s="10">
        <f>VLOOKUP(C1682,데이터!$N:$P,3,0)</f>
        <v>225.60669999999999</v>
      </c>
      <c r="H1682" s="6">
        <f t="shared" si="301"/>
        <v>2.4140498988322427</v>
      </c>
      <c r="I1682" s="6">
        <f t="shared" si="296"/>
        <v>2.2120255708837004</v>
      </c>
      <c r="AM1682" s="1">
        <f t="shared" si="297"/>
        <v>42983</v>
      </c>
      <c r="AN1682" s="2">
        <f t="shared" si="298"/>
        <v>1131.0999999999999</v>
      </c>
      <c r="AO1682" s="2">
        <f t="shared" si="299"/>
        <v>69.879429999999999</v>
      </c>
      <c r="AP1682" s="2">
        <f t="shared" si="300"/>
        <v>225.60669999999999</v>
      </c>
      <c r="AR1682" s="40">
        <f t="shared" si="302"/>
        <v>-9.3818175993091169E-3</v>
      </c>
      <c r="AS1682" s="40">
        <f t="shared" si="303"/>
        <v>-7.1823121755616448E-3</v>
      </c>
      <c r="AU1682" s="42">
        <f t="shared" si="304"/>
        <v>4.8378241090945464E-6</v>
      </c>
    </row>
    <row r="1683" spans="2:47" x14ac:dyDescent="0.3">
      <c r="B1683" s="6">
        <f t="shared" si="295"/>
        <v>2017</v>
      </c>
      <c r="C1683" s="5">
        <v>42984</v>
      </c>
      <c r="D1683" s="10">
        <v>1135.5999999999999</v>
      </c>
      <c r="E1683" s="10">
        <f>VLOOKUP(C1683,데이터!$N:$P,2,0)</f>
        <v>70.063539999999989</v>
      </c>
      <c r="F1683" s="10">
        <f>VLOOKUP(C1683,데이터!$N:$P,3,0)</f>
        <v>226.37690000000001</v>
      </c>
      <c r="H1683" s="6">
        <f t="shared" si="301"/>
        <v>2.4204101500087902</v>
      </c>
      <c r="I1683" s="6">
        <f t="shared" si="296"/>
        <v>2.2195772175976263</v>
      </c>
      <c r="AM1683" s="1">
        <f t="shared" si="297"/>
        <v>42984</v>
      </c>
      <c r="AN1683" s="2">
        <f t="shared" si="298"/>
        <v>1135.5999999999999</v>
      </c>
      <c r="AO1683" s="2">
        <f t="shared" si="299"/>
        <v>70.063539999999989</v>
      </c>
      <c r="AP1683" s="2">
        <f t="shared" si="300"/>
        <v>226.37690000000001</v>
      </c>
      <c r="AR1683" s="40">
        <f t="shared" si="302"/>
        <v>2.6346809068131805E-3</v>
      </c>
      <c r="AS1683" s="40">
        <f t="shared" si="303"/>
        <v>3.4139057040416532E-3</v>
      </c>
      <c r="AU1683" s="42">
        <f t="shared" si="304"/>
        <v>6.0719128461575444E-7</v>
      </c>
    </row>
    <row r="1684" spans="2:47" x14ac:dyDescent="0.3">
      <c r="B1684" s="6">
        <f t="shared" si="295"/>
        <v>2017</v>
      </c>
      <c r="C1684" s="5">
        <v>42985</v>
      </c>
      <c r="D1684" s="10">
        <v>1129.5</v>
      </c>
      <c r="E1684" s="10">
        <f>VLOOKUP(C1684,데이터!$N:$P,2,0)</f>
        <v>70.326754999999991</v>
      </c>
      <c r="F1684" s="10">
        <f>VLOOKUP(C1684,데이터!$N:$P,3,0)</f>
        <v>226.3494</v>
      </c>
      <c r="H1684" s="6">
        <f t="shared" si="301"/>
        <v>2.4295031569798136</v>
      </c>
      <c r="I1684" s="6">
        <f t="shared" si="296"/>
        <v>2.2193075859634623</v>
      </c>
      <c r="AM1684" s="1">
        <f t="shared" si="297"/>
        <v>42985</v>
      </c>
      <c r="AN1684" s="2">
        <f t="shared" si="298"/>
        <v>1129.5</v>
      </c>
      <c r="AO1684" s="2">
        <f t="shared" si="299"/>
        <v>70.326754999999991</v>
      </c>
      <c r="AP1684" s="2">
        <f t="shared" si="300"/>
        <v>226.3494</v>
      </c>
      <c r="AR1684" s="40">
        <f t="shared" si="302"/>
        <v>3.7568041808906383E-3</v>
      </c>
      <c r="AS1684" s="40">
        <f t="shared" si="303"/>
        <v>-1.2147882579893743E-4</v>
      </c>
      <c r="AU1684" s="42">
        <f t="shared" si="304"/>
        <v>1.5041079079977135E-5</v>
      </c>
    </row>
    <row r="1685" spans="2:47" x14ac:dyDescent="0.3">
      <c r="B1685" s="6">
        <f t="shared" si="295"/>
        <v>2017</v>
      </c>
      <c r="C1685" s="5">
        <v>42986</v>
      </c>
      <c r="D1685" s="10">
        <v>1127.3</v>
      </c>
      <c r="E1685" s="10">
        <f>VLOOKUP(C1685,데이터!$N:$P,2,0)</f>
        <v>69.921180000000007</v>
      </c>
      <c r="F1685" s="10">
        <f>VLOOKUP(C1685,데이터!$N:$P,3,0)</f>
        <v>226.08349999999999</v>
      </c>
      <c r="H1685" s="6">
        <f t="shared" si="301"/>
        <v>2.4154921914107059</v>
      </c>
      <c r="I1685" s="6">
        <f t="shared" si="296"/>
        <v>2.2167004931807655</v>
      </c>
      <c r="AM1685" s="1">
        <f t="shared" si="297"/>
        <v>42986</v>
      </c>
      <c r="AN1685" s="2">
        <f t="shared" si="298"/>
        <v>1127.3</v>
      </c>
      <c r="AO1685" s="2">
        <f t="shared" si="299"/>
        <v>69.921180000000007</v>
      </c>
      <c r="AP1685" s="2">
        <f t="shared" si="300"/>
        <v>226.08349999999999</v>
      </c>
      <c r="AR1685" s="40">
        <f t="shared" si="302"/>
        <v>-5.7670085872721932E-3</v>
      </c>
      <c r="AS1685" s="40">
        <f t="shared" si="303"/>
        <v>-1.1747325153060872E-3</v>
      </c>
      <c r="AU1685" s="42">
        <f t="shared" si="304"/>
        <v>2.1088999521152448E-5</v>
      </c>
    </row>
    <row r="1686" spans="2:47" x14ac:dyDescent="0.3">
      <c r="B1686" s="6">
        <f t="shared" si="295"/>
        <v>2017</v>
      </c>
      <c r="C1686" s="5">
        <v>42989</v>
      </c>
      <c r="D1686" s="10">
        <v>1131.95</v>
      </c>
      <c r="E1686" s="10">
        <f>VLOOKUP(C1686,데이터!$N:$P,2,0)</f>
        <v>70.941450000000003</v>
      </c>
      <c r="F1686" s="10">
        <f>VLOOKUP(C1686,데이터!$N:$P,3,0)</f>
        <v>228.4949</v>
      </c>
      <c r="H1686" s="6">
        <f t="shared" si="301"/>
        <v>2.4507383674353465</v>
      </c>
      <c r="I1686" s="6">
        <f t="shared" si="296"/>
        <v>2.2403437558215868</v>
      </c>
      <c r="AM1686" s="1">
        <f t="shared" si="297"/>
        <v>42989</v>
      </c>
      <c r="AN1686" s="2">
        <f t="shared" si="298"/>
        <v>1131.95</v>
      </c>
      <c r="AO1686" s="2">
        <f t="shared" si="299"/>
        <v>70.941450000000003</v>
      </c>
      <c r="AP1686" s="2">
        <f t="shared" si="300"/>
        <v>228.4949</v>
      </c>
      <c r="AR1686" s="40">
        <f t="shared" si="302"/>
        <v>1.4591715986486342E-2</v>
      </c>
      <c r="AS1686" s="40">
        <f t="shared" si="303"/>
        <v>1.0665970758591437E-2</v>
      </c>
      <c r="AU1686" s="42">
        <f t="shared" si="304"/>
        <v>1.5411475594339625E-5</v>
      </c>
    </row>
    <row r="1687" spans="2:47" x14ac:dyDescent="0.3">
      <c r="B1687" s="6">
        <f t="shared" si="295"/>
        <v>2017</v>
      </c>
      <c r="C1687" s="5">
        <v>42990</v>
      </c>
      <c r="D1687" s="10">
        <v>1128.7</v>
      </c>
      <c r="E1687" s="10">
        <f>VLOOKUP(C1687,데이터!$N:$P,2,0)</f>
        <v>71.225345000000004</v>
      </c>
      <c r="F1687" s="10">
        <f>VLOOKUP(C1687,데이터!$N:$P,3,0)</f>
        <v>229.26509999999999</v>
      </c>
      <c r="H1687" s="6">
        <f t="shared" si="301"/>
        <v>2.4605457842392471</v>
      </c>
      <c r="I1687" s="6">
        <f t="shared" si="296"/>
        <v>2.2478954025355122</v>
      </c>
      <c r="AM1687" s="1">
        <f t="shared" si="297"/>
        <v>42990</v>
      </c>
      <c r="AN1687" s="2">
        <f t="shared" si="298"/>
        <v>1128.7</v>
      </c>
      <c r="AO1687" s="2">
        <f t="shared" si="299"/>
        <v>71.225345000000004</v>
      </c>
      <c r="AP1687" s="2">
        <f t="shared" si="300"/>
        <v>229.26509999999999</v>
      </c>
      <c r="AR1687" s="40">
        <f t="shared" si="302"/>
        <v>4.0018212201753389E-3</v>
      </c>
      <c r="AS1687" s="40">
        <f t="shared" si="303"/>
        <v>3.3707535704297076E-3</v>
      </c>
      <c r="AU1687" s="42">
        <f t="shared" si="304"/>
        <v>3.9824637855547484E-7</v>
      </c>
    </row>
    <row r="1688" spans="2:47" x14ac:dyDescent="0.3">
      <c r="B1688" s="6">
        <f t="shared" si="295"/>
        <v>2017</v>
      </c>
      <c r="C1688" s="5">
        <v>42991</v>
      </c>
      <c r="D1688" s="10">
        <v>1128.4000000000001</v>
      </c>
      <c r="E1688" s="10">
        <f>VLOOKUP(C1688,데이터!$N:$P,2,0)</f>
        <v>71.283434999999997</v>
      </c>
      <c r="F1688" s="10">
        <f>VLOOKUP(C1688,데이터!$N:$P,3,0)</f>
        <v>229.3751</v>
      </c>
      <c r="H1688" s="6">
        <f t="shared" si="301"/>
        <v>2.4625525573142872</v>
      </c>
      <c r="I1688" s="6">
        <f t="shared" si="296"/>
        <v>2.248973929072168</v>
      </c>
      <c r="AM1688" s="1">
        <f t="shared" si="297"/>
        <v>42991</v>
      </c>
      <c r="AN1688" s="2">
        <f t="shared" si="298"/>
        <v>1128.4000000000001</v>
      </c>
      <c r="AO1688" s="2">
        <f t="shared" si="299"/>
        <v>71.283434999999997</v>
      </c>
      <c r="AP1688" s="2">
        <f t="shared" si="300"/>
        <v>229.3751</v>
      </c>
      <c r="AR1688" s="40">
        <f t="shared" si="302"/>
        <v>8.1558046507179682E-4</v>
      </c>
      <c r="AS1688" s="40">
        <f t="shared" si="303"/>
        <v>4.7979391542818384E-4</v>
      </c>
      <c r="AU1688" s="42">
        <f t="shared" si="304"/>
        <v>1.1275260692156257E-7</v>
      </c>
    </row>
    <row r="1689" spans="2:47" x14ac:dyDescent="0.3">
      <c r="B1689" s="6">
        <f t="shared" si="295"/>
        <v>2017</v>
      </c>
      <c r="C1689" s="5">
        <v>42992</v>
      </c>
      <c r="D1689" s="10">
        <v>1132.55</v>
      </c>
      <c r="E1689" s="10">
        <f>VLOOKUP(C1689,데이터!$N:$P,2,0)</f>
        <v>71.311500000000009</v>
      </c>
      <c r="F1689" s="10">
        <f>VLOOKUP(C1689,데이터!$N:$P,3,0)</f>
        <v>229.30170000000001</v>
      </c>
      <c r="H1689" s="6">
        <f t="shared" si="301"/>
        <v>2.4635220888403855</v>
      </c>
      <c r="I1689" s="6">
        <f t="shared" si="296"/>
        <v>2.2482542577286182</v>
      </c>
      <c r="AM1689" s="1">
        <f t="shared" si="297"/>
        <v>42992</v>
      </c>
      <c r="AN1689" s="2">
        <f t="shared" si="298"/>
        <v>1132.55</v>
      </c>
      <c r="AO1689" s="2">
        <f t="shared" si="299"/>
        <v>71.311500000000009</v>
      </c>
      <c r="AP1689" s="2">
        <f t="shared" si="300"/>
        <v>229.30170000000001</v>
      </c>
      <c r="AR1689" s="40">
        <f t="shared" si="302"/>
        <v>3.9370998325227724E-4</v>
      </c>
      <c r="AS1689" s="40">
        <f t="shared" si="303"/>
        <v>-3.1999986049047191E-4</v>
      </c>
      <c r="AU1689" s="42">
        <f t="shared" si="304"/>
        <v>5.0938174105529938E-7</v>
      </c>
    </row>
    <row r="1690" spans="2:47" x14ac:dyDescent="0.3">
      <c r="B1690" s="6">
        <f t="shared" si="295"/>
        <v>2017</v>
      </c>
      <c r="C1690" s="5">
        <v>42993</v>
      </c>
      <c r="D1690" s="10">
        <v>1131.9000000000001</v>
      </c>
      <c r="E1690" s="10">
        <f>VLOOKUP(C1690,데이터!$N:$P,2,0)</f>
        <v>71.754459999999995</v>
      </c>
      <c r="F1690" s="10">
        <f>VLOOKUP(C1690,데이터!$N:$P,3,0)</f>
        <v>229.60990000000001</v>
      </c>
      <c r="H1690" s="6">
        <f t="shared" si="301"/>
        <v>2.4788245540034053</v>
      </c>
      <c r="I1690" s="6">
        <f t="shared" si="296"/>
        <v>2.2512760929885918</v>
      </c>
      <c r="AM1690" s="1">
        <f t="shared" si="297"/>
        <v>42993</v>
      </c>
      <c r="AN1690" s="2">
        <f t="shared" si="298"/>
        <v>1131.9000000000001</v>
      </c>
      <c r="AO1690" s="2">
        <f t="shared" si="299"/>
        <v>71.754459999999995</v>
      </c>
      <c r="AP1690" s="2">
        <f t="shared" si="300"/>
        <v>229.60990000000001</v>
      </c>
      <c r="AR1690" s="40">
        <f t="shared" si="302"/>
        <v>6.211620846567234E-3</v>
      </c>
      <c r="AS1690" s="40">
        <f t="shared" si="303"/>
        <v>1.3440807460214366E-3</v>
      </c>
      <c r="AU1690" s="42">
        <f t="shared" si="304"/>
        <v>2.3692946630421392E-5</v>
      </c>
    </row>
    <row r="1691" spans="2:47" x14ac:dyDescent="0.3">
      <c r="B1691" s="6">
        <f t="shared" si="295"/>
        <v>2017</v>
      </c>
      <c r="C1691" s="5">
        <v>42996</v>
      </c>
      <c r="D1691" s="10">
        <v>1126.95</v>
      </c>
      <c r="E1691" s="10">
        <f>VLOOKUP(C1691,데이터!$N:$P,2,0)</f>
        <v>72.150544999999994</v>
      </c>
      <c r="F1691" s="10">
        <f>VLOOKUP(C1691,데이터!$N:$P,3,0)</f>
        <v>230.09829999999999</v>
      </c>
      <c r="H1691" s="6">
        <f t="shared" si="301"/>
        <v>2.4925076786965943</v>
      </c>
      <c r="I1691" s="6">
        <f t="shared" si="296"/>
        <v>2.2560647508113405</v>
      </c>
      <c r="AM1691" s="1">
        <f t="shared" si="297"/>
        <v>42996</v>
      </c>
      <c r="AN1691" s="2">
        <f t="shared" si="298"/>
        <v>1126.95</v>
      </c>
      <c r="AO1691" s="2">
        <f t="shared" si="299"/>
        <v>72.150544999999994</v>
      </c>
      <c r="AP1691" s="2">
        <f t="shared" si="300"/>
        <v>230.09829999999999</v>
      </c>
      <c r="AR1691" s="40">
        <f t="shared" si="302"/>
        <v>5.5200053069872634E-3</v>
      </c>
      <c r="AS1691" s="40">
        <f t="shared" si="303"/>
        <v>2.1270859836617362E-3</v>
      </c>
      <c r="AU1691" s="42">
        <f t="shared" si="304"/>
        <v>1.1511901534595754E-5</v>
      </c>
    </row>
    <row r="1692" spans="2:47" x14ac:dyDescent="0.3">
      <c r="B1692" s="6">
        <f t="shared" si="295"/>
        <v>2017</v>
      </c>
      <c r="C1692" s="5">
        <v>42997</v>
      </c>
      <c r="D1692" s="10">
        <v>1131.5</v>
      </c>
      <c r="E1692" s="10">
        <f>VLOOKUP(C1692,데이터!$N:$P,2,0)</f>
        <v>72.278220000000005</v>
      </c>
      <c r="F1692" s="10">
        <f>VLOOKUP(C1692,데이터!$N:$P,3,0)</f>
        <v>230.32859999999999</v>
      </c>
      <c r="H1692" s="6">
        <f t="shared" si="301"/>
        <v>2.4969183303122908</v>
      </c>
      <c r="I1692" s="6">
        <f t="shared" si="296"/>
        <v>2.2583227931876286</v>
      </c>
      <c r="AM1692" s="1">
        <f t="shared" si="297"/>
        <v>42997</v>
      </c>
      <c r="AN1692" s="2">
        <f t="shared" si="298"/>
        <v>1131.5</v>
      </c>
      <c r="AO1692" s="2">
        <f t="shared" si="299"/>
        <v>72.278220000000005</v>
      </c>
      <c r="AP1692" s="2">
        <f t="shared" si="300"/>
        <v>230.32859999999999</v>
      </c>
      <c r="AR1692" s="40">
        <f t="shared" si="302"/>
        <v>1.7695639028092458E-3</v>
      </c>
      <c r="AS1692" s="40">
        <f t="shared" si="303"/>
        <v>1.0008765818783072E-3</v>
      </c>
      <c r="AU1692" s="42">
        <f t="shared" si="304"/>
        <v>5.908801973599838E-7</v>
      </c>
    </row>
    <row r="1693" spans="2:47" x14ac:dyDescent="0.3">
      <c r="B1693" s="6">
        <f t="shared" si="295"/>
        <v>2017</v>
      </c>
      <c r="C1693" s="5">
        <v>42998</v>
      </c>
      <c r="D1693" s="10">
        <v>1128.5</v>
      </c>
      <c r="E1693" s="10">
        <f>VLOOKUP(C1693,데이터!$N:$P,2,0)</f>
        <v>71.946924999999993</v>
      </c>
      <c r="F1693" s="10">
        <f>VLOOKUP(C1693,데이터!$N:$P,3,0)</f>
        <v>230.41149999999999</v>
      </c>
      <c r="H1693" s="6">
        <f t="shared" si="301"/>
        <v>2.4854734364252962</v>
      </c>
      <c r="I1693" s="6">
        <f t="shared" si="296"/>
        <v>2.2591356100047988</v>
      </c>
      <c r="AM1693" s="1">
        <f t="shared" si="297"/>
        <v>42998</v>
      </c>
      <c r="AN1693" s="2">
        <f t="shared" si="298"/>
        <v>1128.5</v>
      </c>
      <c r="AO1693" s="2">
        <f t="shared" si="299"/>
        <v>71.946924999999993</v>
      </c>
      <c r="AP1693" s="2">
        <f t="shared" si="300"/>
        <v>230.41149999999999</v>
      </c>
      <c r="AR1693" s="40">
        <f t="shared" si="302"/>
        <v>-4.5836076206637877E-3</v>
      </c>
      <c r="AS1693" s="40">
        <f t="shared" si="303"/>
        <v>3.5992056566147568E-4</v>
      </c>
      <c r="AU1693" s="42">
        <f t="shared" si="304"/>
        <v>2.4438470928992348E-5</v>
      </c>
    </row>
    <row r="1694" spans="2:47" x14ac:dyDescent="0.3">
      <c r="B1694" s="6">
        <f t="shared" si="295"/>
        <v>2017</v>
      </c>
      <c r="C1694" s="5">
        <v>42999</v>
      </c>
      <c r="D1694" s="10">
        <v>1132.8</v>
      </c>
      <c r="E1694" s="10">
        <f>VLOOKUP(C1694,데이터!$N:$P,2,0)</f>
        <v>71.70496</v>
      </c>
      <c r="F1694" s="10">
        <f>VLOOKUP(C1694,데이터!$N:$P,3,0)</f>
        <v>229.79419999999999</v>
      </c>
      <c r="H1694" s="6">
        <f t="shared" si="301"/>
        <v>2.4771145304672637</v>
      </c>
      <c r="I1694" s="6">
        <f t="shared" si="296"/>
        <v>2.2530831151768238</v>
      </c>
      <c r="AM1694" s="1">
        <f t="shared" si="297"/>
        <v>42999</v>
      </c>
      <c r="AN1694" s="2">
        <f t="shared" si="298"/>
        <v>1132.8</v>
      </c>
      <c r="AO1694" s="2">
        <f t="shared" si="299"/>
        <v>71.70496</v>
      </c>
      <c r="AP1694" s="2">
        <f t="shared" si="300"/>
        <v>229.79419999999999</v>
      </c>
      <c r="AR1694" s="40">
        <f t="shared" si="302"/>
        <v>-3.3631041215450574E-3</v>
      </c>
      <c r="AS1694" s="40">
        <f t="shared" si="303"/>
        <v>-2.6791197487973095E-3</v>
      </c>
      <c r="AU1694" s="42">
        <f t="shared" si="304"/>
        <v>4.6783462216313019E-7</v>
      </c>
    </row>
    <row r="1695" spans="2:47" x14ac:dyDescent="0.3">
      <c r="B1695" s="6">
        <f t="shared" si="295"/>
        <v>2017</v>
      </c>
      <c r="C1695" s="5">
        <v>43000</v>
      </c>
      <c r="D1695" s="10">
        <v>1136.7</v>
      </c>
      <c r="E1695" s="10">
        <f>VLOOKUP(C1695,데이터!$N:$P,2,0)</f>
        <v>71.805475000000001</v>
      </c>
      <c r="F1695" s="10">
        <f>VLOOKUP(C1695,데이터!$N:$P,3,0)</f>
        <v>229.84030000000001</v>
      </c>
      <c r="H1695" s="6">
        <f t="shared" si="301"/>
        <v>2.4805869146235331</v>
      </c>
      <c r="I1695" s="6">
        <f t="shared" si="296"/>
        <v>2.2535351158435493</v>
      </c>
      <c r="AM1695" s="1">
        <f t="shared" si="297"/>
        <v>43000</v>
      </c>
      <c r="AN1695" s="2">
        <f t="shared" si="298"/>
        <v>1136.7</v>
      </c>
      <c r="AO1695" s="2">
        <f t="shared" si="299"/>
        <v>71.805475000000001</v>
      </c>
      <c r="AP1695" s="2">
        <f t="shared" si="300"/>
        <v>229.84030000000001</v>
      </c>
      <c r="AR1695" s="40">
        <f t="shared" si="302"/>
        <v>1.4017858736690147E-3</v>
      </c>
      <c r="AS1695" s="40">
        <f t="shared" si="303"/>
        <v>2.0061428878537235E-4</v>
      </c>
      <c r="AU1695" s="42">
        <f t="shared" si="304"/>
        <v>1.4428131763318814E-6</v>
      </c>
    </row>
    <row r="1696" spans="2:47" x14ac:dyDescent="0.3">
      <c r="B1696" s="6">
        <f t="shared" si="295"/>
        <v>2017</v>
      </c>
      <c r="C1696" s="5">
        <v>43003</v>
      </c>
      <c r="D1696" s="10">
        <v>1131.6500000000001</v>
      </c>
      <c r="E1696" s="10">
        <f>VLOOKUP(C1696,데이터!$N:$P,2,0)</f>
        <v>70.847165000000018</v>
      </c>
      <c r="F1696" s="10">
        <f>VLOOKUP(C1696,데이터!$N:$P,3,0)</f>
        <v>229.37029999999999</v>
      </c>
      <c r="H1696" s="6">
        <f t="shared" si="301"/>
        <v>2.4474812044231222</v>
      </c>
      <c r="I1696" s="6">
        <f t="shared" si="296"/>
        <v>2.2489268660960224</v>
      </c>
      <c r="AM1696" s="1">
        <f t="shared" si="297"/>
        <v>43003</v>
      </c>
      <c r="AN1696" s="2">
        <f t="shared" si="298"/>
        <v>1131.6500000000001</v>
      </c>
      <c r="AO1696" s="2">
        <f t="shared" si="299"/>
        <v>70.847165000000018</v>
      </c>
      <c r="AP1696" s="2">
        <f t="shared" si="300"/>
        <v>229.37029999999999</v>
      </c>
      <c r="AR1696" s="40">
        <f t="shared" si="302"/>
        <v>-1.3345918260410983E-2</v>
      </c>
      <c r="AS1696" s="40">
        <f t="shared" si="303"/>
        <v>-2.0448981314418191E-3</v>
      </c>
      <c r="AU1696" s="42">
        <f t="shared" si="304"/>
        <v>1.2771305595536621E-4</v>
      </c>
    </row>
    <row r="1697" spans="2:47" x14ac:dyDescent="0.3">
      <c r="B1697" s="6">
        <f t="shared" si="295"/>
        <v>2017</v>
      </c>
      <c r="C1697" s="5">
        <v>43004</v>
      </c>
      <c r="D1697" s="10">
        <v>1137.05</v>
      </c>
      <c r="E1697" s="10">
        <f>VLOOKUP(C1697,데이터!$N:$P,2,0)</f>
        <v>70.858949999999993</v>
      </c>
      <c r="F1697" s="10">
        <f>VLOOKUP(C1697,데이터!$N:$P,3,0)</f>
        <v>229.5085</v>
      </c>
      <c r="H1697" s="6">
        <f t="shared" si="301"/>
        <v>2.4478883282084434</v>
      </c>
      <c r="I1697" s="6">
        <f t="shared" si="296"/>
        <v>2.2502818876175295</v>
      </c>
      <c r="AM1697" s="1">
        <f t="shared" si="297"/>
        <v>43004</v>
      </c>
      <c r="AN1697" s="2">
        <f t="shared" si="298"/>
        <v>1137.05</v>
      </c>
      <c r="AO1697" s="2">
        <f t="shared" si="299"/>
        <v>70.858949999999993</v>
      </c>
      <c r="AP1697" s="2">
        <f t="shared" si="300"/>
        <v>229.5085</v>
      </c>
      <c r="AR1697" s="40">
        <f t="shared" si="302"/>
        <v>1.6634398849935117E-4</v>
      </c>
      <c r="AS1697" s="40">
        <f t="shared" si="303"/>
        <v>6.0251915788578359E-4</v>
      </c>
      <c r="AU1697" s="42">
        <f t="shared" si="304"/>
        <v>1.9024877838928302E-7</v>
      </c>
    </row>
    <row r="1698" spans="2:47" x14ac:dyDescent="0.3">
      <c r="B1698" s="6">
        <f t="shared" si="295"/>
        <v>2017</v>
      </c>
      <c r="C1698" s="5">
        <v>43005</v>
      </c>
      <c r="D1698" s="10">
        <v>1140.6500000000001</v>
      </c>
      <c r="E1698" s="10">
        <f>VLOOKUP(C1698,데이터!$N:$P,2,0)</f>
        <v>71.865334999999988</v>
      </c>
      <c r="F1698" s="10">
        <f>VLOOKUP(C1698,데이터!$N:$P,3,0)</f>
        <v>230.4023</v>
      </c>
      <c r="H1698" s="6">
        <f t="shared" si="301"/>
        <v>2.4826548339947134</v>
      </c>
      <c r="I1698" s="6">
        <f t="shared" si="296"/>
        <v>2.2590454059671878</v>
      </c>
      <c r="AM1698" s="1">
        <f t="shared" si="297"/>
        <v>43005</v>
      </c>
      <c r="AN1698" s="2">
        <f t="shared" si="298"/>
        <v>1140.6500000000001</v>
      </c>
      <c r="AO1698" s="2">
        <f t="shared" si="299"/>
        <v>71.865334999999988</v>
      </c>
      <c r="AP1698" s="2">
        <f t="shared" si="300"/>
        <v>230.4023</v>
      </c>
      <c r="AR1698" s="40">
        <f t="shared" si="302"/>
        <v>1.4202651888011175E-2</v>
      </c>
      <c r="AS1698" s="40">
        <f t="shared" si="303"/>
        <v>3.8944091395307634E-3</v>
      </c>
      <c r="AU1698" s="42">
        <f t="shared" si="304"/>
        <v>1.06259868561599E-4</v>
      </c>
    </row>
    <row r="1699" spans="2:47" x14ac:dyDescent="0.3">
      <c r="B1699" s="6">
        <f t="shared" si="295"/>
        <v>2017</v>
      </c>
      <c r="C1699" s="5">
        <v>43006</v>
      </c>
      <c r="D1699" s="10">
        <v>1149.05</v>
      </c>
      <c r="E1699" s="10">
        <f>VLOOKUP(C1699,데이터!$N:$P,2,0)</f>
        <v>72.099324999999993</v>
      </c>
      <c r="F1699" s="10">
        <f>VLOOKUP(C1699,데이터!$N:$P,3,0)</f>
        <v>230.6788</v>
      </c>
      <c r="H1699" s="6">
        <f t="shared" si="301"/>
        <v>2.4907382361608126</v>
      </c>
      <c r="I1699" s="6">
        <f t="shared" si="296"/>
        <v>2.2617564294888712</v>
      </c>
      <c r="AM1699" s="1">
        <f t="shared" si="297"/>
        <v>43006</v>
      </c>
      <c r="AN1699" s="2">
        <f t="shared" si="298"/>
        <v>1149.05</v>
      </c>
      <c r="AO1699" s="2">
        <f t="shared" si="299"/>
        <v>72.099324999999993</v>
      </c>
      <c r="AP1699" s="2">
        <f t="shared" si="300"/>
        <v>230.6788</v>
      </c>
      <c r="AR1699" s="40">
        <f t="shared" si="302"/>
        <v>3.2559508697762585E-3</v>
      </c>
      <c r="AS1699" s="40">
        <f t="shared" si="303"/>
        <v>1.2000748256419946E-3</v>
      </c>
      <c r="AU1699" s="42">
        <f t="shared" si="304"/>
        <v>4.2266263088451496E-6</v>
      </c>
    </row>
    <row r="1700" spans="2:47" x14ac:dyDescent="0.3">
      <c r="B1700" s="6">
        <f t="shared" si="295"/>
        <v>2017</v>
      </c>
      <c r="C1700" s="5">
        <v>43007</v>
      </c>
      <c r="D1700" s="10">
        <v>1145.4000000000001</v>
      </c>
      <c r="E1700" s="10">
        <f>VLOOKUP(C1700,데이터!$N:$P,2,0)</f>
        <v>72.607075000000009</v>
      </c>
      <c r="F1700" s="10">
        <f>VLOOKUP(C1700,데이터!$N:$P,3,0)</f>
        <v>231.4896</v>
      </c>
      <c r="H1700" s="6">
        <f t="shared" si="301"/>
        <v>2.5082789321300289</v>
      </c>
      <c r="I1700" s="6">
        <f t="shared" si="296"/>
        <v>2.2697061505426901</v>
      </c>
      <c r="AM1700" s="1">
        <f t="shared" si="297"/>
        <v>43007</v>
      </c>
      <c r="AN1700" s="2">
        <f t="shared" si="298"/>
        <v>1145.4000000000001</v>
      </c>
      <c r="AO1700" s="2">
        <f t="shared" si="299"/>
        <v>72.607075000000009</v>
      </c>
      <c r="AP1700" s="2">
        <f t="shared" si="300"/>
        <v>231.4896</v>
      </c>
      <c r="AR1700" s="40">
        <f t="shared" si="302"/>
        <v>7.0423682884690475E-3</v>
      </c>
      <c r="AS1700" s="40">
        <f t="shared" si="303"/>
        <v>3.514844016875518E-3</v>
      </c>
      <c r="AU1700" s="42">
        <f t="shared" si="304"/>
        <v>1.2443427486681461E-5</v>
      </c>
    </row>
    <row r="1701" spans="2:47" x14ac:dyDescent="0.3">
      <c r="B1701" s="6">
        <f t="shared" si="295"/>
        <v>2017</v>
      </c>
      <c r="C1701" s="5">
        <v>43010</v>
      </c>
      <c r="D1701" s="10">
        <v>1145.4000000000001</v>
      </c>
      <c r="E1701" s="10">
        <f>VLOOKUP(C1701,데이터!$N:$P,2,0)</f>
        <v>73.011435000000006</v>
      </c>
      <c r="F1701" s="10">
        <f>VLOOKUP(C1701,데이터!$N:$P,3,0)</f>
        <v>232.494</v>
      </c>
      <c r="H1701" s="6">
        <f t="shared" si="301"/>
        <v>2.5222479243941587</v>
      </c>
      <c r="I1701" s="6">
        <f t="shared" si="296"/>
        <v>2.2795540783010217</v>
      </c>
      <c r="AM1701" s="1">
        <f t="shared" si="297"/>
        <v>43010</v>
      </c>
      <c r="AN1701" s="2">
        <f t="shared" si="298"/>
        <v>1145.4000000000001</v>
      </c>
      <c r="AO1701" s="2">
        <f t="shared" si="299"/>
        <v>73.011435000000006</v>
      </c>
      <c r="AP1701" s="2">
        <f t="shared" si="300"/>
        <v>232.494</v>
      </c>
      <c r="AR1701" s="40">
        <f t="shared" si="302"/>
        <v>5.5691542456433041E-3</v>
      </c>
      <c r="AS1701" s="40">
        <f t="shared" si="303"/>
        <v>4.3388558276484801E-3</v>
      </c>
      <c r="AU1701" s="42">
        <f t="shared" si="304"/>
        <v>1.5136341973205667E-6</v>
      </c>
    </row>
    <row r="1702" spans="2:47" x14ac:dyDescent="0.3">
      <c r="B1702" s="6">
        <f t="shared" si="295"/>
        <v>2017</v>
      </c>
      <c r="C1702" s="5">
        <v>43011</v>
      </c>
      <c r="D1702" s="10">
        <v>1145.4000000000001</v>
      </c>
      <c r="E1702" s="10">
        <f>VLOOKUP(C1702,데이터!$N:$P,2,0)</f>
        <v>73.251850000000005</v>
      </c>
      <c r="F1702" s="10">
        <f>VLOOKUP(C1702,데이터!$N:$P,3,0)</f>
        <v>232.9915</v>
      </c>
      <c r="H1702" s="6">
        <f t="shared" si="301"/>
        <v>2.5305532841606557</v>
      </c>
      <c r="I1702" s="6">
        <f t="shared" si="296"/>
        <v>2.2844319596827121</v>
      </c>
      <c r="AM1702" s="1">
        <f t="shared" si="297"/>
        <v>43011</v>
      </c>
      <c r="AN1702" s="2">
        <f t="shared" si="298"/>
        <v>1145.4000000000001</v>
      </c>
      <c r="AO1702" s="2">
        <f t="shared" si="299"/>
        <v>73.251850000000005</v>
      </c>
      <c r="AP1702" s="2">
        <f t="shared" si="300"/>
        <v>232.9915</v>
      </c>
      <c r="AR1702" s="40">
        <f t="shared" si="302"/>
        <v>3.2928403612393353E-3</v>
      </c>
      <c r="AS1702" s="40">
        <f t="shared" si="303"/>
        <v>2.1398401679182388E-3</v>
      </c>
      <c r="AU1702" s="42">
        <f t="shared" si="304"/>
        <v>1.3294094457984859E-6</v>
      </c>
    </row>
    <row r="1703" spans="2:47" x14ac:dyDescent="0.3">
      <c r="B1703" s="6">
        <f t="shared" si="295"/>
        <v>2017</v>
      </c>
      <c r="C1703" s="5">
        <v>43012</v>
      </c>
      <c r="D1703" s="10">
        <v>1145.4000000000001</v>
      </c>
      <c r="E1703" s="10">
        <f>VLOOKUP(C1703,데이터!$N:$P,2,0)</f>
        <v>73.433734999999999</v>
      </c>
      <c r="F1703" s="10">
        <f>VLOOKUP(C1703,데이터!$N:$P,3,0)</f>
        <v>233.268</v>
      </c>
      <c r="H1703" s="6">
        <f t="shared" si="301"/>
        <v>2.5368366706429022</v>
      </c>
      <c r="I1703" s="6">
        <f t="shared" si="296"/>
        <v>2.287142983204395</v>
      </c>
      <c r="AM1703" s="1">
        <f t="shared" si="297"/>
        <v>43012</v>
      </c>
      <c r="AN1703" s="2">
        <f t="shared" si="298"/>
        <v>1145.4000000000001</v>
      </c>
      <c r="AO1703" s="2">
        <f t="shared" si="299"/>
        <v>73.433734999999999</v>
      </c>
      <c r="AP1703" s="2">
        <f t="shared" si="300"/>
        <v>233.268</v>
      </c>
      <c r="AR1703" s="40">
        <f t="shared" si="302"/>
        <v>2.4830089615484052E-3</v>
      </c>
      <c r="AS1703" s="40">
        <f t="shared" si="303"/>
        <v>1.186738572007906E-3</v>
      </c>
      <c r="AU1703" s="42">
        <f t="shared" si="304"/>
        <v>1.6803169227994776E-6</v>
      </c>
    </row>
    <row r="1704" spans="2:47" x14ac:dyDescent="0.3">
      <c r="B1704" s="6">
        <f t="shared" si="295"/>
        <v>2017</v>
      </c>
      <c r="C1704" s="5">
        <v>43013</v>
      </c>
      <c r="D1704" s="10">
        <v>1145.4000000000001</v>
      </c>
      <c r="E1704" s="10">
        <f>VLOOKUP(C1704,데이터!$N:$P,2,0)</f>
        <v>73.886924999999991</v>
      </c>
      <c r="F1704" s="10">
        <f>VLOOKUP(C1704,데이터!$N:$P,3,0)</f>
        <v>234.65010000000001</v>
      </c>
      <c r="H1704" s="6">
        <f t="shared" si="301"/>
        <v>2.552492540670058</v>
      </c>
      <c r="I1704" s="6">
        <f t="shared" si="296"/>
        <v>2.3006941788981328</v>
      </c>
      <c r="AM1704" s="1">
        <f t="shared" si="297"/>
        <v>43013</v>
      </c>
      <c r="AN1704" s="2">
        <f t="shared" si="298"/>
        <v>1145.4000000000001</v>
      </c>
      <c r="AO1704" s="2">
        <f t="shared" si="299"/>
        <v>73.886924999999991</v>
      </c>
      <c r="AP1704" s="2">
        <f t="shared" si="300"/>
        <v>234.65010000000001</v>
      </c>
      <c r="AR1704" s="40">
        <f t="shared" si="302"/>
        <v>6.171414268932196E-3</v>
      </c>
      <c r="AS1704" s="40">
        <f t="shared" si="303"/>
        <v>5.9249446988014487E-3</v>
      </c>
      <c r="AU1704" s="42">
        <f t="shared" si="304"/>
        <v>6.0747249000435373E-8</v>
      </c>
    </row>
    <row r="1705" spans="2:47" x14ac:dyDescent="0.3">
      <c r="B1705" s="6">
        <f t="shared" si="295"/>
        <v>2017</v>
      </c>
      <c r="C1705" s="5">
        <v>43014</v>
      </c>
      <c r="D1705" s="10">
        <v>1145.4000000000001</v>
      </c>
      <c r="E1705" s="10">
        <f>VLOOKUP(C1705,데이터!$N:$P,2,0)</f>
        <v>73.934944999999999</v>
      </c>
      <c r="F1705" s="10">
        <f>VLOOKUP(C1705,데이터!$N:$P,3,0)</f>
        <v>234.38290000000001</v>
      </c>
      <c r="H1705" s="6">
        <f t="shared" si="301"/>
        <v>2.5541514362297666</v>
      </c>
      <c r="I1705" s="6">
        <f t="shared" si="296"/>
        <v>2.2980743398927306</v>
      </c>
      <c r="AM1705" s="1">
        <f t="shared" si="297"/>
        <v>43014</v>
      </c>
      <c r="AN1705" s="2">
        <f t="shared" si="298"/>
        <v>1145.4000000000001</v>
      </c>
      <c r="AO1705" s="2">
        <f t="shared" si="299"/>
        <v>73.934944999999999</v>
      </c>
      <c r="AP1705" s="2">
        <f t="shared" si="300"/>
        <v>234.38290000000001</v>
      </c>
      <c r="AR1705" s="40">
        <f t="shared" si="302"/>
        <v>6.4991201081943117E-4</v>
      </c>
      <c r="AS1705" s="40">
        <f t="shared" si="303"/>
        <v>-1.1387167531571318E-3</v>
      </c>
      <c r="AU1705" s="42">
        <f t="shared" si="304"/>
        <v>3.1991928553243275E-6</v>
      </c>
    </row>
    <row r="1706" spans="2:47" x14ac:dyDescent="0.3">
      <c r="B1706" s="6">
        <f t="shared" si="295"/>
        <v>2017</v>
      </c>
      <c r="C1706" s="5">
        <v>43017</v>
      </c>
      <c r="D1706" s="10">
        <v>1145.4000000000001</v>
      </c>
      <c r="E1706" s="10">
        <f>VLOOKUP(C1706,데이터!$N:$P,2,0)</f>
        <v>74.00949</v>
      </c>
      <c r="F1706" s="10">
        <f>VLOOKUP(C1706,데이터!$N:$P,3,0)</f>
        <v>233.99590000000001</v>
      </c>
      <c r="H1706" s="6">
        <f t="shared" si="301"/>
        <v>2.5567266625833365</v>
      </c>
      <c r="I1706" s="6">
        <f t="shared" si="296"/>
        <v>2.2942798874410437</v>
      </c>
      <c r="AM1706" s="1">
        <f t="shared" si="297"/>
        <v>43017</v>
      </c>
      <c r="AN1706" s="2">
        <f t="shared" si="298"/>
        <v>1145.4000000000001</v>
      </c>
      <c r="AO1706" s="2">
        <f t="shared" si="299"/>
        <v>74.00949</v>
      </c>
      <c r="AP1706" s="2">
        <f t="shared" si="300"/>
        <v>233.99590000000001</v>
      </c>
      <c r="AR1706" s="40">
        <f t="shared" si="302"/>
        <v>1.0082512403302157E-3</v>
      </c>
      <c r="AS1706" s="40">
        <f t="shared" si="303"/>
        <v>-1.6511443454279018E-3</v>
      </c>
      <c r="AU1706" s="42">
        <f t="shared" si="304"/>
        <v>7.0723848815497607E-6</v>
      </c>
    </row>
    <row r="1707" spans="2:47" x14ac:dyDescent="0.3">
      <c r="B1707" s="6">
        <f t="shared" si="295"/>
        <v>2017</v>
      </c>
      <c r="C1707" s="5">
        <v>43018</v>
      </c>
      <c r="D1707" s="10">
        <v>1135.2</v>
      </c>
      <c r="E1707" s="10">
        <f>VLOOKUP(C1707,데이터!$N:$P,2,0)</f>
        <v>74.116084999999998</v>
      </c>
      <c r="F1707" s="10">
        <f>VLOOKUP(C1707,데이터!$N:$P,3,0)</f>
        <v>234.61320000000001</v>
      </c>
      <c r="H1707" s="6">
        <f t="shared" si="301"/>
        <v>2.560409085994146</v>
      </c>
      <c r="I1707" s="6">
        <f t="shared" si="296"/>
        <v>2.3003323822690187</v>
      </c>
      <c r="AM1707" s="1">
        <f t="shared" si="297"/>
        <v>43018</v>
      </c>
      <c r="AN1707" s="2">
        <f t="shared" si="298"/>
        <v>1135.2</v>
      </c>
      <c r="AO1707" s="2">
        <f t="shared" si="299"/>
        <v>74.116084999999998</v>
      </c>
      <c r="AP1707" s="2">
        <f t="shared" si="300"/>
        <v>234.61320000000001</v>
      </c>
      <c r="AR1707" s="40">
        <f t="shared" si="302"/>
        <v>1.4402882657345017E-3</v>
      </c>
      <c r="AS1707" s="40">
        <f t="shared" si="303"/>
        <v>2.6380804108105949E-3</v>
      </c>
      <c r="AU1707" s="42">
        <f t="shared" si="304"/>
        <v>1.4347060228059885E-6</v>
      </c>
    </row>
    <row r="1708" spans="2:47" x14ac:dyDescent="0.3">
      <c r="B1708" s="6">
        <f t="shared" si="295"/>
        <v>2017</v>
      </c>
      <c r="C1708" s="5">
        <v>43019</v>
      </c>
      <c r="D1708" s="10">
        <v>1135.1500000000001</v>
      </c>
      <c r="E1708" s="10">
        <f>VLOOKUP(C1708,데이터!$N:$P,2,0)</f>
        <v>74.431179999999998</v>
      </c>
      <c r="F1708" s="10">
        <f>VLOOKUP(C1708,데이터!$N:$P,3,0)</f>
        <v>234.98179999999999</v>
      </c>
      <c r="H1708" s="6">
        <f t="shared" si="301"/>
        <v>2.5712943358147657</v>
      </c>
      <c r="I1708" s="6">
        <f t="shared" si="296"/>
        <v>2.3039464266454832</v>
      </c>
      <c r="AM1708" s="1">
        <f t="shared" si="297"/>
        <v>43019</v>
      </c>
      <c r="AN1708" s="2">
        <f t="shared" si="298"/>
        <v>1135.1500000000001</v>
      </c>
      <c r="AO1708" s="2">
        <f t="shared" si="299"/>
        <v>74.431179999999998</v>
      </c>
      <c r="AP1708" s="2">
        <f t="shared" si="300"/>
        <v>234.98179999999999</v>
      </c>
      <c r="AR1708" s="40">
        <f t="shared" si="302"/>
        <v>4.2513713453697921E-3</v>
      </c>
      <c r="AS1708" s="40">
        <f t="shared" si="303"/>
        <v>1.5710965964403911E-3</v>
      </c>
      <c r="AU1708" s="42">
        <f t="shared" si="304"/>
        <v>7.1838727297485633E-6</v>
      </c>
    </row>
    <row r="1709" spans="2:47" x14ac:dyDescent="0.3">
      <c r="B1709" s="6">
        <f t="shared" si="295"/>
        <v>2017</v>
      </c>
      <c r="C1709" s="5">
        <v>43020</v>
      </c>
      <c r="D1709" s="10">
        <v>1133.1500000000001</v>
      </c>
      <c r="E1709" s="10">
        <f>VLOOKUP(C1709,데이터!$N:$P,2,0)</f>
        <v>74.366100000000017</v>
      </c>
      <c r="F1709" s="10">
        <f>VLOOKUP(C1709,데이터!$N:$P,3,0)</f>
        <v>234.6317</v>
      </c>
      <c r="H1709" s="6">
        <f t="shared" si="301"/>
        <v>2.5690460866888647</v>
      </c>
      <c r="I1709" s="6">
        <f t="shared" si="296"/>
        <v>2.3005137708229109</v>
      </c>
      <c r="AM1709" s="1">
        <f t="shared" si="297"/>
        <v>43020</v>
      </c>
      <c r="AN1709" s="2">
        <f t="shared" si="298"/>
        <v>1133.1500000000001</v>
      </c>
      <c r="AO1709" s="2">
        <f t="shared" si="299"/>
        <v>74.366100000000017</v>
      </c>
      <c r="AP1709" s="2">
        <f t="shared" si="300"/>
        <v>234.6317</v>
      </c>
      <c r="AR1709" s="40">
        <f t="shared" si="302"/>
        <v>-8.743647487515771E-4</v>
      </c>
      <c r="AS1709" s="40">
        <f t="shared" si="303"/>
        <v>-1.4899026222455758E-3</v>
      </c>
      <c r="AU1709" s="42">
        <f t="shared" si="304"/>
        <v>3.7888687370551392E-7</v>
      </c>
    </row>
    <row r="1710" spans="2:47" x14ac:dyDescent="0.3">
      <c r="B1710" s="6">
        <f t="shared" si="295"/>
        <v>2017</v>
      </c>
      <c r="C1710" s="5">
        <v>43021</v>
      </c>
      <c r="D1710" s="10">
        <v>1129</v>
      </c>
      <c r="E1710" s="10">
        <f>VLOOKUP(C1710,데이터!$N:$P,2,0)</f>
        <v>74.604709999999997</v>
      </c>
      <c r="F1710" s="10">
        <f>VLOOKUP(C1710,데이터!$N:$P,3,0)</f>
        <v>234.91730000000001</v>
      </c>
      <c r="H1710" s="6">
        <f t="shared" si="301"/>
        <v>2.5772890910516697</v>
      </c>
      <c r="I1710" s="6">
        <f t="shared" si="296"/>
        <v>2.3033140179035358</v>
      </c>
      <c r="AM1710" s="1">
        <f t="shared" si="297"/>
        <v>43021</v>
      </c>
      <c r="AN1710" s="2">
        <f t="shared" si="298"/>
        <v>1129</v>
      </c>
      <c r="AO1710" s="2">
        <f t="shared" si="299"/>
        <v>74.604709999999997</v>
      </c>
      <c r="AP1710" s="2">
        <f t="shared" si="300"/>
        <v>234.91730000000001</v>
      </c>
      <c r="AR1710" s="40">
        <f t="shared" si="302"/>
        <v>3.2085856324317596E-3</v>
      </c>
      <c r="AS1710" s="40">
        <f t="shared" si="303"/>
        <v>1.2172268282590881E-3</v>
      </c>
      <c r="AU1710" s="42">
        <f t="shared" si="304"/>
        <v>3.9655098869560123E-6</v>
      </c>
    </row>
    <row r="1711" spans="2:47" x14ac:dyDescent="0.3">
      <c r="B1711" s="6">
        <f t="shared" si="295"/>
        <v>2017</v>
      </c>
      <c r="C1711" s="5">
        <v>43024</v>
      </c>
      <c r="D1711" s="10">
        <v>1127.8499999999999</v>
      </c>
      <c r="E1711" s="10">
        <f>VLOOKUP(C1711,데이터!$N:$P,2,0)</f>
        <v>74.694970000000012</v>
      </c>
      <c r="F1711" s="10">
        <f>VLOOKUP(C1711,데이터!$N:$P,3,0)</f>
        <v>235.23060000000001</v>
      </c>
      <c r="H1711" s="6">
        <f t="shared" si="301"/>
        <v>2.5804072066955528</v>
      </c>
      <c r="I1711" s="6">
        <f t="shared" si="296"/>
        <v>2.3063858575756639</v>
      </c>
      <c r="AM1711" s="1">
        <f t="shared" si="297"/>
        <v>43024</v>
      </c>
      <c r="AN1711" s="2">
        <f t="shared" si="298"/>
        <v>1127.8499999999999</v>
      </c>
      <c r="AO1711" s="2">
        <f t="shared" si="299"/>
        <v>74.694970000000012</v>
      </c>
      <c r="AP1711" s="2">
        <f t="shared" si="300"/>
        <v>235.23060000000001</v>
      </c>
      <c r="AR1711" s="40">
        <f t="shared" si="302"/>
        <v>1.2098431855041003E-3</v>
      </c>
      <c r="AS1711" s="40">
        <f t="shared" si="303"/>
        <v>1.3336608244689518E-3</v>
      </c>
      <c r="AU1711" s="42">
        <f t="shared" si="304"/>
        <v>1.5330807718830323E-8</v>
      </c>
    </row>
    <row r="1712" spans="2:47" x14ac:dyDescent="0.3">
      <c r="B1712" s="6">
        <f t="shared" si="295"/>
        <v>2017</v>
      </c>
      <c r="C1712" s="5">
        <v>43025</v>
      </c>
      <c r="D1712" s="10">
        <v>1132.5</v>
      </c>
      <c r="E1712" s="10">
        <f>VLOOKUP(C1712,데이터!$N:$P,2,0)</f>
        <v>74.775534999999991</v>
      </c>
      <c r="F1712" s="10">
        <f>VLOOKUP(C1712,데이터!$N:$P,3,0)</f>
        <v>235.3964</v>
      </c>
      <c r="H1712" s="6">
        <f t="shared" si="301"/>
        <v>2.5831903995478611</v>
      </c>
      <c r="I1712" s="6">
        <f t="shared" si="296"/>
        <v>2.3080114912100038</v>
      </c>
      <c r="AM1712" s="1">
        <f t="shared" si="297"/>
        <v>43025</v>
      </c>
      <c r="AN1712" s="2">
        <f t="shared" si="298"/>
        <v>1132.5</v>
      </c>
      <c r="AO1712" s="2">
        <f t="shared" si="299"/>
        <v>74.775534999999991</v>
      </c>
      <c r="AP1712" s="2">
        <f t="shared" si="300"/>
        <v>235.3964</v>
      </c>
      <c r="AR1712" s="40">
        <f t="shared" si="302"/>
        <v>1.0785866839491121E-3</v>
      </c>
      <c r="AS1712" s="40">
        <f t="shared" si="303"/>
        <v>7.0484027163120189E-4</v>
      </c>
      <c r="AU1712" s="42">
        <f t="shared" si="304"/>
        <v>1.3968638072050931E-7</v>
      </c>
    </row>
    <row r="1713" spans="2:47" x14ac:dyDescent="0.3">
      <c r="B1713" s="6">
        <f t="shared" si="295"/>
        <v>2017</v>
      </c>
      <c r="C1713" s="5">
        <v>43026</v>
      </c>
      <c r="D1713" s="10">
        <v>1130</v>
      </c>
      <c r="E1713" s="10">
        <f>VLOOKUP(C1713,데이터!$N:$P,2,0)</f>
        <v>74.899894999999987</v>
      </c>
      <c r="F1713" s="10">
        <f>VLOOKUP(C1713,데이터!$N:$P,3,0)</f>
        <v>235.6268</v>
      </c>
      <c r="H1713" s="6">
        <f t="shared" si="301"/>
        <v>2.5874865314055304</v>
      </c>
      <c r="I1713" s="6">
        <f t="shared" si="296"/>
        <v>2.3102705140649618</v>
      </c>
      <c r="AM1713" s="1">
        <f t="shared" si="297"/>
        <v>43026</v>
      </c>
      <c r="AN1713" s="2">
        <f t="shared" si="298"/>
        <v>1130</v>
      </c>
      <c r="AO1713" s="2">
        <f t="shared" si="299"/>
        <v>74.899894999999987</v>
      </c>
      <c r="AP1713" s="2">
        <f t="shared" si="300"/>
        <v>235.6268</v>
      </c>
      <c r="AR1713" s="40">
        <f t="shared" si="302"/>
        <v>1.6631108022162611E-3</v>
      </c>
      <c r="AS1713" s="40">
        <f t="shared" si="303"/>
        <v>9.7877452671335519E-4</v>
      </c>
      <c r="AU1713" s="42">
        <f t="shared" si="304"/>
        <v>4.6831613796918909E-7</v>
      </c>
    </row>
    <row r="1714" spans="2:47" x14ac:dyDescent="0.3">
      <c r="B1714" s="6">
        <f t="shared" si="295"/>
        <v>2017</v>
      </c>
      <c r="C1714" s="5">
        <v>43027</v>
      </c>
      <c r="D1714" s="10">
        <v>1132.4000000000001</v>
      </c>
      <c r="E1714" s="10">
        <f>VLOOKUP(C1714,데이터!$N:$P,2,0)</f>
        <v>74.785585000000012</v>
      </c>
      <c r="F1714" s="10">
        <f>VLOOKUP(C1714,데이터!$N:$P,3,0)</f>
        <v>235.69130000000001</v>
      </c>
      <c r="H1714" s="6">
        <f t="shared" si="301"/>
        <v>2.5835375861445939</v>
      </c>
      <c r="I1714" s="6">
        <f t="shared" si="296"/>
        <v>2.31090292280691</v>
      </c>
      <c r="AM1714" s="1">
        <f t="shared" si="297"/>
        <v>43027</v>
      </c>
      <c r="AN1714" s="2">
        <f t="shared" si="298"/>
        <v>1132.4000000000001</v>
      </c>
      <c r="AO1714" s="2">
        <f t="shared" si="299"/>
        <v>74.785585000000012</v>
      </c>
      <c r="AP1714" s="2">
        <f t="shared" si="300"/>
        <v>235.69130000000001</v>
      </c>
      <c r="AR1714" s="40">
        <f t="shared" si="302"/>
        <v>-1.5261703637898805E-3</v>
      </c>
      <c r="AS1714" s="40">
        <f t="shared" si="303"/>
        <v>2.7373796189578137E-4</v>
      </c>
      <c r="AU1714" s="42">
        <f t="shared" si="304"/>
        <v>3.2396699808725626E-6</v>
      </c>
    </row>
    <row r="1715" spans="2:47" x14ac:dyDescent="0.3">
      <c r="B1715" s="6">
        <f t="shared" si="295"/>
        <v>2017</v>
      </c>
      <c r="C1715" s="5">
        <v>43028</v>
      </c>
      <c r="D1715" s="10">
        <v>1131.3</v>
      </c>
      <c r="E1715" s="10">
        <f>VLOOKUP(C1715,데이터!$N:$P,2,0)</f>
        <v>75.170719999999989</v>
      </c>
      <c r="F1715" s="10">
        <f>VLOOKUP(C1715,데이터!$N:$P,3,0)</f>
        <v>236.9076</v>
      </c>
      <c r="H1715" s="6">
        <f t="shared" si="301"/>
        <v>2.5968424329040296</v>
      </c>
      <c r="I1715" s="6">
        <f t="shared" si="296"/>
        <v>2.322828484866307</v>
      </c>
      <c r="AM1715" s="1">
        <f t="shared" si="297"/>
        <v>43028</v>
      </c>
      <c r="AN1715" s="2">
        <f t="shared" si="298"/>
        <v>1131.3</v>
      </c>
      <c r="AO1715" s="2">
        <f t="shared" si="299"/>
        <v>75.170719999999989</v>
      </c>
      <c r="AP1715" s="2">
        <f t="shared" si="300"/>
        <v>236.9076</v>
      </c>
      <c r="AR1715" s="40">
        <f t="shared" si="302"/>
        <v>5.1498560852332176E-3</v>
      </c>
      <c r="AS1715" s="40">
        <f t="shared" si="303"/>
        <v>5.1605638392251407E-3</v>
      </c>
      <c r="AU1715" s="42">
        <f t="shared" si="304"/>
        <v>1.1465599555154597E-10</v>
      </c>
    </row>
    <row r="1716" spans="2:47" x14ac:dyDescent="0.3">
      <c r="B1716" s="6">
        <f t="shared" si="295"/>
        <v>2017</v>
      </c>
      <c r="C1716" s="5">
        <v>43031</v>
      </c>
      <c r="D1716" s="10">
        <v>1130.25</v>
      </c>
      <c r="E1716" s="10">
        <f>VLOOKUP(C1716,데이터!$N:$P,2,0)</f>
        <v>74.973589999999987</v>
      </c>
      <c r="F1716" s="10">
        <f>VLOOKUP(C1716,데이터!$N:$P,3,0)</f>
        <v>235.9862</v>
      </c>
      <c r="H1716" s="6">
        <f t="shared" si="301"/>
        <v>2.5900323937185812</v>
      </c>
      <c r="I1716" s="6">
        <f t="shared" si="296"/>
        <v>2.3137943544038149</v>
      </c>
      <c r="AM1716" s="1">
        <f t="shared" si="297"/>
        <v>43031</v>
      </c>
      <c r="AN1716" s="2">
        <f t="shared" si="298"/>
        <v>1130.25</v>
      </c>
      <c r="AO1716" s="2">
        <f t="shared" si="299"/>
        <v>74.973589999999987</v>
      </c>
      <c r="AP1716" s="2">
        <f t="shared" si="300"/>
        <v>235.9862</v>
      </c>
      <c r="AR1716" s="40">
        <f t="shared" si="302"/>
        <v>-2.6224306485290727E-3</v>
      </c>
      <c r="AS1716" s="40">
        <f t="shared" si="303"/>
        <v>-3.8892800399819016E-3</v>
      </c>
      <c r="AU1716" s="42">
        <f t="shared" si="304"/>
        <v>1.604907380624403E-6</v>
      </c>
    </row>
    <row r="1717" spans="2:47" x14ac:dyDescent="0.3">
      <c r="B1717" s="6">
        <f t="shared" si="295"/>
        <v>2017</v>
      </c>
      <c r="C1717" s="5">
        <v>43032</v>
      </c>
      <c r="D1717" s="10">
        <v>1127.45</v>
      </c>
      <c r="E1717" s="10">
        <f>VLOOKUP(C1717,데이터!$N:$P,2,0)</f>
        <v>75.233710000000002</v>
      </c>
      <c r="F1717" s="10">
        <f>VLOOKUP(C1717,데이터!$N:$P,3,0)</f>
        <v>236.4008</v>
      </c>
      <c r="H1717" s="6">
        <f t="shared" si="301"/>
        <v>2.5990184810361838</v>
      </c>
      <c r="I1717" s="6">
        <f t="shared" si="296"/>
        <v>2.317859418968335</v>
      </c>
      <c r="AM1717" s="1">
        <f t="shared" si="297"/>
        <v>43032</v>
      </c>
      <c r="AN1717" s="2">
        <f t="shared" si="298"/>
        <v>1127.45</v>
      </c>
      <c r="AO1717" s="2">
        <f t="shared" si="299"/>
        <v>75.233710000000002</v>
      </c>
      <c r="AP1717" s="2">
        <f t="shared" si="300"/>
        <v>236.4008</v>
      </c>
      <c r="AR1717" s="40">
        <f t="shared" si="302"/>
        <v>3.4694883891783768E-3</v>
      </c>
      <c r="AS1717" s="40">
        <f t="shared" si="303"/>
        <v>1.756882393970427E-3</v>
      </c>
      <c r="AU1717" s="42">
        <f t="shared" si="304"/>
        <v>2.9330192948222119E-6</v>
      </c>
    </row>
    <row r="1718" spans="2:47" x14ac:dyDescent="0.3">
      <c r="B1718" s="6">
        <f t="shared" si="295"/>
        <v>2017</v>
      </c>
      <c r="C1718" s="5">
        <v>43033</v>
      </c>
      <c r="D1718" s="10">
        <v>1127.9000000000001</v>
      </c>
      <c r="E1718" s="10">
        <f>VLOOKUP(C1718,데이터!$N:$P,2,0)</f>
        <v>74.706450000000004</v>
      </c>
      <c r="F1718" s="10">
        <f>VLOOKUP(C1718,데이터!$N:$P,3,0)</f>
        <v>235.23060000000001</v>
      </c>
      <c r="H1718" s="6">
        <f t="shared" si="301"/>
        <v>2.5808037939722182</v>
      </c>
      <c r="I1718" s="6">
        <f t="shared" si="296"/>
        <v>2.3063858575756635</v>
      </c>
      <c r="AM1718" s="1">
        <f t="shared" si="297"/>
        <v>43033</v>
      </c>
      <c r="AN1718" s="2">
        <f t="shared" si="298"/>
        <v>1127.9000000000001</v>
      </c>
      <c r="AO1718" s="2">
        <f t="shared" si="299"/>
        <v>74.706450000000004</v>
      </c>
      <c r="AP1718" s="2">
        <f t="shared" si="300"/>
        <v>235.23060000000001</v>
      </c>
      <c r="AR1718" s="40">
        <f t="shared" si="302"/>
        <v>-7.0082945530667295E-3</v>
      </c>
      <c r="AS1718" s="40">
        <f t="shared" si="303"/>
        <v>-4.9500678508701546E-3</v>
      </c>
      <c r="AU1718" s="42">
        <f t="shared" si="304"/>
        <v>4.2362971576349886E-6</v>
      </c>
    </row>
    <row r="1719" spans="2:47" x14ac:dyDescent="0.3">
      <c r="B1719" s="6">
        <f t="shared" si="295"/>
        <v>2017</v>
      </c>
      <c r="C1719" s="5">
        <v>43034</v>
      </c>
      <c r="D1719" s="10">
        <v>1124.55</v>
      </c>
      <c r="E1719" s="10">
        <f>VLOOKUP(C1719,데이터!$N:$P,2,0)</f>
        <v>74.934894999999997</v>
      </c>
      <c r="F1719" s="10">
        <f>VLOOKUP(C1719,데이터!$N:$P,3,0)</f>
        <v>235.53469999999999</v>
      </c>
      <c r="H1719" s="6">
        <f t="shared" si="301"/>
        <v>2.5886956389563389</v>
      </c>
      <c r="I1719" s="6">
        <f t="shared" si="296"/>
        <v>2.3093674932101798</v>
      </c>
      <c r="AM1719" s="1">
        <f t="shared" si="297"/>
        <v>43034</v>
      </c>
      <c r="AN1719" s="2">
        <f t="shared" si="298"/>
        <v>1124.55</v>
      </c>
      <c r="AO1719" s="2">
        <f t="shared" si="299"/>
        <v>74.934894999999997</v>
      </c>
      <c r="AP1719" s="2">
        <f t="shared" si="300"/>
        <v>235.53469999999999</v>
      </c>
      <c r="AR1719" s="40">
        <f t="shared" si="302"/>
        <v>3.0579019616110426E-3</v>
      </c>
      <c r="AS1719" s="40">
        <f t="shared" si="303"/>
        <v>1.2927739843369146E-3</v>
      </c>
      <c r="AU1719" s="42">
        <f t="shared" si="304"/>
        <v>3.1156767761558542E-6</v>
      </c>
    </row>
    <row r="1720" spans="2:47" x14ac:dyDescent="0.3">
      <c r="B1720" s="6">
        <f t="shared" si="295"/>
        <v>2017</v>
      </c>
      <c r="C1720" s="5">
        <v>43035</v>
      </c>
      <c r="D1720" s="10">
        <v>1130.4000000000001</v>
      </c>
      <c r="E1720" s="10">
        <f>VLOOKUP(C1720,데이터!$N:$P,2,0)</f>
        <v>76.172615000000008</v>
      </c>
      <c r="F1720" s="10">
        <f>VLOOKUP(C1720,데이터!$N:$P,3,0)</f>
        <v>237.46039999999999</v>
      </c>
      <c r="H1720" s="6">
        <f t="shared" si="301"/>
        <v>2.6314538274644979</v>
      </c>
      <c r="I1720" s="6">
        <f t="shared" si="296"/>
        <v>2.3282485709523337</v>
      </c>
      <c r="AM1720" s="1">
        <f t="shared" si="297"/>
        <v>43035</v>
      </c>
      <c r="AN1720" s="2">
        <f t="shared" si="298"/>
        <v>1130.4000000000001</v>
      </c>
      <c r="AO1720" s="2">
        <f t="shared" si="299"/>
        <v>76.172615000000008</v>
      </c>
      <c r="AP1720" s="2">
        <f t="shared" si="300"/>
        <v>237.46039999999999</v>
      </c>
      <c r="AR1720" s="40">
        <f t="shared" si="302"/>
        <v>1.6517271426082836E-2</v>
      </c>
      <c r="AS1720" s="40">
        <f t="shared" si="303"/>
        <v>8.1758653820436233E-3</v>
      </c>
      <c r="AU1720" s="42">
        <f t="shared" si="304"/>
        <v>6.9579054791533905E-5</v>
      </c>
    </row>
    <row r="1721" spans="2:47" x14ac:dyDescent="0.3">
      <c r="B1721" s="6">
        <f t="shared" si="295"/>
        <v>2017</v>
      </c>
      <c r="C1721" s="5">
        <v>43038</v>
      </c>
      <c r="D1721" s="10">
        <v>1124.75</v>
      </c>
      <c r="E1721" s="10">
        <f>VLOOKUP(C1721,데이터!$N:$P,2,0)</f>
        <v>76.106864999999999</v>
      </c>
      <c r="F1721" s="10">
        <f>VLOOKUP(C1721,데이터!$N:$P,3,0)</f>
        <v>236.57589999999999</v>
      </c>
      <c r="H1721" s="6">
        <f t="shared" si="301"/>
        <v>2.6291824325654805</v>
      </c>
      <c r="I1721" s="6">
        <f t="shared" si="296"/>
        <v>2.3195762371189561</v>
      </c>
      <c r="AM1721" s="1">
        <f t="shared" si="297"/>
        <v>43038</v>
      </c>
      <c r="AN1721" s="2">
        <f t="shared" si="298"/>
        <v>1124.75</v>
      </c>
      <c r="AO1721" s="2">
        <f t="shared" si="299"/>
        <v>76.106864999999999</v>
      </c>
      <c r="AP1721" s="2">
        <f t="shared" si="300"/>
        <v>236.57589999999999</v>
      </c>
      <c r="AR1721" s="40">
        <f t="shared" si="302"/>
        <v>-8.6317110158296018E-4</v>
      </c>
      <c r="AS1721" s="40">
        <f t="shared" si="303"/>
        <v>-3.724831592972988E-3</v>
      </c>
      <c r="AU1721" s="42">
        <f t="shared" si="304"/>
        <v>8.1891007679826158E-6</v>
      </c>
    </row>
    <row r="1722" spans="2:47" x14ac:dyDescent="0.3">
      <c r="B1722" s="6">
        <f t="shared" si="295"/>
        <v>2017</v>
      </c>
      <c r="C1722" s="5">
        <v>43039</v>
      </c>
      <c r="D1722" s="10">
        <v>1120.4000000000001</v>
      </c>
      <c r="E1722" s="10">
        <f>VLOOKUP(C1722,데이터!$N:$P,2,0)</f>
        <v>76.370410000000007</v>
      </c>
      <c r="F1722" s="10">
        <f>VLOOKUP(C1722,데이터!$N:$P,3,0)</f>
        <v>236.9444</v>
      </c>
      <c r="H1722" s="6">
        <f t="shared" si="301"/>
        <v>2.6382868396934116</v>
      </c>
      <c r="I1722" s="6">
        <f t="shared" si="296"/>
        <v>2.3231893010167513</v>
      </c>
      <c r="AM1722" s="1">
        <f t="shared" si="297"/>
        <v>43039</v>
      </c>
      <c r="AN1722" s="2">
        <f t="shared" si="298"/>
        <v>1120.4000000000001</v>
      </c>
      <c r="AO1722" s="2">
        <f t="shared" si="299"/>
        <v>76.370410000000007</v>
      </c>
      <c r="AP1722" s="2">
        <f t="shared" si="300"/>
        <v>236.9444</v>
      </c>
      <c r="AR1722" s="40">
        <f t="shared" si="302"/>
        <v>3.4628282218693851E-3</v>
      </c>
      <c r="AS1722" s="40">
        <f t="shared" si="303"/>
        <v>1.5576396412315674E-3</v>
      </c>
      <c r="AU1722" s="42">
        <f t="shared" si="304"/>
        <v>3.6297435277927426E-6</v>
      </c>
    </row>
    <row r="1723" spans="2:47" x14ac:dyDescent="0.3">
      <c r="B1723" s="6">
        <f t="shared" si="295"/>
        <v>2017</v>
      </c>
      <c r="C1723" s="5">
        <v>43040</v>
      </c>
      <c r="D1723" s="10">
        <v>1114.4000000000001</v>
      </c>
      <c r="E1723" s="10">
        <f>VLOOKUP(C1723,데이터!$N:$P,2,0)</f>
        <v>76.334879999999998</v>
      </c>
      <c r="F1723" s="10">
        <f>VLOOKUP(C1723,데이터!$N:$P,3,0)</f>
        <v>237.2577</v>
      </c>
      <c r="H1723" s="6">
        <f t="shared" si="301"/>
        <v>2.6370594227996915</v>
      </c>
      <c r="I1723" s="6">
        <f t="shared" si="296"/>
        <v>2.3262611406888789</v>
      </c>
      <c r="AM1723" s="1">
        <f t="shared" si="297"/>
        <v>43040</v>
      </c>
      <c r="AN1723" s="2">
        <f t="shared" si="298"/>
        <v>1114.4000000000001</v>
      </c>
      <c r="AO1723" s="2">
        <f t="shared" si="299"/>
        <v>76.334879999999998</v>
      </c>
      <c r="AP1723" s="2">
        <f t="shared" si="300"/>
        <v>237.2577</v>
      </c>
      <c r="AR1723" s="40">
        <f t="shared" si="302"/>
        <v>-4.6523254228969524E-4</v>
      </c>
      <c r="AS1723" s="40">
        <f t="shared" si="303"/>
        <v>1.3222511272685811E-3</v>
      </c>
      <c r="AU1723" s="42">
        <f t="shared" si="304"/>
        <v>3.1950978689375211E-6</v>
      </c>
    </row>
    <row r="1724" spans="2:47" x14ac:dyDescent="0.3">
      <c r="B1724" s="6">
        <f t="shared" si="295"/>
        <v>2017</v>
      </c>
      <c r="C1724" s="5">
        <v>43041</v>
      </c>
      <c r="D1724" s="10">
        <v>1114.3499999999999</v>
      </c>
      <c r="E1724" s="10">
        <f>VLOOKUP(C1724,데이터!$N:$P,2,0)</f>
        <v>76.396870000000007</v>
      </c>
      <c r="F1724" s="10">
        <f>VLOOKUP(C1724,데이터!$N:$P,3,0)</f>
        <v>237.34989999999999</v>
      </c>
      <c r="H1724" s="6">
        <f t="shared" si="301"/>
        <v>2.6392009250018225</v>
      </c>
      <c r="I1724" s="6">
        <f t="shared" si="296"/>
        <v>2.3271651420223298</v>
      </c>
      <c r="AM1724" s="1">
        <f t="shared" si="297"/>
        <v>43041</v>
      </c>
      <c r="AN1724" s="2">
        <f t="shared" si="298"/>
        <v>1114.3499999999999</v>
      </c>
      <c r="AO1724" s="2">
        <f t="shared" si="299"/>
        <v>76.396870000000007</v>
      </c>
      <c r="AP1724" s="2">
        <f t="shared" si="300"/>
        <v>237.34989999999999</v>
      </c>
      <c r="AR1724" s="40">
        <f t="shared" si="302"/>
        <v>8.1207961550489038E-4</v>
      </c>
      <c r="AS1724" s="40">
        <f t="shared" si="303"/>
        <v>3.8860698725473597E-4</v>
      </c>
      <c r="AU1724" s="42">
        <f t="shared" si="304"/>
        <v>1.7932906687709349E-7</v>
      </c>
    </row>
    <row r="1725" spans="2:47" x14ac:dyDescent="0.3">
      <c r="B1725" s="6">
        <f t="shared" si="295"/>
        <v>2017</v>
      </c>
      <c r="C1725" s="5">
        <v>43042</v>
      </c>
      <c r="D1725" s="10">
        <v>1113.75</v>
      </c>
      <c r="E1725" s="10">
        <f>VLOOKUP(C1725,데이터!$N:$P,2,0)</f>
        <v>77.075159999999997</v>
      </c>
      <c r="F1725" s="10">
        <f>VLOOKUP(C1725,데이터!$N:$P,3,0)</f>
        <v>238.14230000000001</v>
      </c>
      <c r="H1725" s="6">
        <f t="shared" si="301"/>
        <v>2.6626330838771723</v>
      </c>
      <c r="I1725" s="6">
        <f t="shared" si="296"/>
        <v>2.3349344550009259</v>
      </c>
      <c r="AM1725" s="1">
        <f t="shared" si="297"/>
        <v>43042</v>
      </c>
      <c r="AN1725" s="2">
        <f t="shared" si="298"/>
        <v>1113.75</v>
      </c>
      <c r="AO1725" s="2">
        <f t="shared" si="299"/>
        <v>77.075159999999997</v>
      </c>
      <c r="AP1725" s="2">
        <f t="shared" si="300"/>
        <v>238.14230000000001</v>
      </c>
      <c r="AR1725" s="40">
        <f t="shared" si="302"/>
        <v>8.8785051010595861E-3</v>
      </c>
      <c r="AS1725" s="40">
        <f t="shared" si="303"/>
        <v>3.3385310042262084E-3</v>
      </c>
      <c r="AU1725" s="42">
        <f t="shared" si="304"/>
        <v>3.06913129935848E-5</v>
      </c>
    </row>
    <row r="1726" spans="2:47" x14ac:dyDescent="0.3">
      <c r="B1726" s="6">
        <f t="shared" si="295"/>
        <v>2017</v>
      </c>
      <c r="C1726" s="5">
        <v>43045</v>
      </c>
      <c r="D1726" s="10">
        <v>1115.05</v>
      </c>
      <c r="E1726" s="10">
        <f>VLOOKUP(C1726,데이터!$N:$P,2,0)</f>
        <v>77.595130000000012</v>
      </c>
      <c r="F1726" s="10">
        <f>VLOOKUP(C1726,데이터!$N:$P,3,0)</f>
        <v>238.51089999999999</v>
      </c>
      <c r="H1726" s="6">
        <f t="shared" si="301"/>
        <v>2.6805959311112701</v>
      </c>
      <c r="I1726" s="6">
        <f t="shared" si="296"/>
        <v>2.3385484993773904</v>
      </c>
      <c r="AM1726" s="1">
        <f t="shared" si="297"/>
        <v>43045</v>
      </c>
      <c r="AN1726" s="2">
        <f t="shared" si="298"/>
        <v>1115.05</v>
      </c>
      <c r="AO1726" s="2">
        <f t="shared" si="299"/>
        <v>77.595130000000012</v>
      </c>
      <c r="AP1726" s="2">
        <f t="shared" si="300"/>
        <v>238.51089999999999</v>
      </c>
      <c r="AR1726" s="40">
        <f t="shared" si="302"/>
        <v>6.7462720803954657E-3</v>
      </c>
      <c r="AS1726" s="40">
        <f t="shared" si="303"/>
        <v>1.547814059073005E-3</v>
      </c>
      <c r="AU1726" s="42">
        <f t="shared" si="304"/>
        <v>2.7023965799451832E-5</v>
      </c>
    </row>
    <row r="1727" spans="2:47" x14ac:dyDescent="0.3">
      <c r="B1727" s="6">
        <f t="shared" si="295"/>
        <v>2017</v>
      </c>
      <c r="C1727" s="5">
        <v>43046</v>
      </c>
      <c r="D1727" s="10">
        <v>1111.9000000000001</v>
      </c>
      <c r="E1727" s="10">
        <f>VLOOKUP(C1727,데이터!$N:$P,2,0)</f>
        <v>77.367009999999993</v>
      </c>
      <c r="F1727" s="10">
        <f>VLOOKUP(C1727,데이터!$N:$P,3,0)</f>
        <v>238.345</v>
      </c>
      <c r="H1727" s="6">
        <f t="shared" si="301"/>
        <v>2.6727153135544062</v>
      </c>
      <c r="I1727" s="6">
        <f t="shared" si="296"/>
        <v>2.3369218852643807</v>
      </c>
      <c r="AM1727" s="1">
        <f t="shared" si="297"/>
        <v>43046</v>
      </c>
      <c r="AN1727" s="2">
        <f t="shared" si="298"/>
        <v>1111.9000000000001</v>
      </c>
      <c r="AO1727" s="2">
        <f t="shared" si="299"/>
        <v>77.367009999999993</v>
      </c>
      <c r="AP1727" s="2">
        <f t="shared" si="300"/>
        <v>238.345</v>
      </c>
      <c r="AR1727" s="40">
        <f t="shared" si="302"/>
        <v>-2.9398752215508139E-3</v>
      </c>
      <c r="AS1727" s="40">
        <f t="shared" si="303"/>
        <v>-6.9556569532036594E-4</v>
      </c>
      <c r="AU1727" s="42">
        <f t="shared" si="304"/>
        <v>5.0369252495287379E-6</v>
      </c>
    </row>
    <row r="1728" spans="2:47" x14ac:dyDescent="0.3">
      <c r="B1728" s="6">
        <f t="shared" si="295"/>
        <v>2017</v>
      </c>
      <c r="C1728" s="5">
        <v>43047</v>
      </c>
      <c r="D1728" s="10">
        <v>1115.5</v>
      </c>
      <c r="E1728" s="10">
        <f>VLOOKUP(C1728,데이터!$N:$P,2,0)</f>
        <v>77.580545000000001</v>
      </c>
      <c r="F1728" s="10">
        <f>VLOOKUP(C1728,데이터!$N:$P,3,0)</f>
        <v>238.75040000000001</v>
      </c>
      <c r="H1728" s="6">
        <f t="shared" si="301"/>
        <v>2.6800920787218834</v>
      </c>
      <c r="I1728" s="6">
        <f t="shared" si="296"/>
        <v>2.3408967457912904</v>
      </c>
      <c r="AM1728" s="1">
        <f t="shared" si="297"/>
        <v>43047</v>
      </c>
      <c r="AN1728" s="2">
        <f t="shared" si="298"/>
        <v>1115.5</v>
      </c>
      <c r="AO1728" s="2">
        <f t="shared" si="299"/>
        <v>77.580545000000001</v>
      </c>
      <c r="AP1728" s="2">
        <f t="shared" si="300"/>
        <v>238.75040000000001</v>
      </c>
      <c r="AR1728" s="40">
        <f t="shared" si="302"/>
        <v>2.7600265281029213E-3</v>
      </c>
      <c r="AS1728" s="40">
        <f t="shared" si="303"/>
        <v>1.7008957603474872E-3</v>
      </c>
      <c r="AU1728" s="42">
        <f t="shared" si="304"/>
        <v>1.1217579832062152E-6</v>
      </c>
    </row>
    <row r="1729" spans="2:47" x14ac:dyDescent="0.3">
      <c r="B1729" s="6">
        <f t="shared" si="295"/>
        <v>2017</v>
      </c>
      <c r="C1729" s="5">
        <v>43048</v>
      </c>
      <c r="D1729" s="10">
        <v>1115.55</v>
      </c>
      <c r="E1729" s="10">
        <f>VLOOKUP(C1729,데이터!$N:$P,2,0)</f>
        <v>76.781434999999988</v>
      </c>
      <c r="F1729" s="10">
        <f>VLOOKUP(C1729,데이터!$N:$P,3,0)</f>
        <v>237.8843</v>
      </c>
      <c r="H1729" s="6">
        <f t="shared" si="301"/>
        <v>2.652486080581145</v>
      </c>
      <c r="I1729" s="6">
        <f t="shared" si="296"/>
        <v>2.3324048200331351</v>
      </c>
      <c r="AM1729" s="1">
        <f t="shared" si="297"/>
        <v>43048</v>
      </c>
      <c r="AN1729" s="2">
        <f t="shared" si="298"/>
        <v>1115.55</v>
      </c>
      <c r="AO1729" s="2">
        <f t="shared" si="299"/>
        <v>76.781434999999988</v>
      </c>
      <c r="AP1729" s="2">
        <f t="shared" si="300"/>
        <v>237.8843</v>
      </c>
      <c r="AR1729" s="40">
        <f t="shared" si="302"/>
        <v>-1.0300391676805187E-2</v>
      </c>
      <c r="AS1729" s="40">
        <f t="shared" si="303"/>
        <v>-3.6276379013396864E-3</v>
      </c>
      <c r="AU1729" s="42">
        <f t="shared" si="304"/>
        <v>4.4525642947989098E-5</v>
      </c>
    </row>
    <row r="1730" spans="2:47" x14ac:dyDescent="0.3">
      <c r="B1730" s="6">
        <f t="shared" ref="B1730:B1793" si="305">YEAR(C1730)</f>
        <v>2017</v>
      </c>
      <c r="C1730" s="5">
        <v>43049</v>
      </c>
      <c r="D1730" s="10">
        <v>1117.05</v>
      </c>
      <c r="E1730" s="10">
        <f>VLOOKUP(C1730,데이터!$N:$P,2,0)</f>
        <v>76.861904999999993</v>
      </c>
      <c r="F1730" s="10">
        <f>VLOOKUP(C1730,데이터!$N:$P,3,0)</f>
        <v>237.81059999999999</v>
      </c>
      <c r="H1730" s="6">
        <f t="shared" si="301"/>
        <v>2.655265991570102</v>
      </c>
      <c r="I1730" s="6">
        <f t="shared" si="296"/>
        <v>2.3316822072535759</v>
      </c>
      <c r="AM1730" s="1">
        <f t="shared" si="297"/>
        <v>43049</v>
      </c>
      <c r="AN1730" s="2">
        <f t="shared" si="298"/>
        <v>1117.05</v>
      </c>
      <c r="AO1730" s="2">
        <f t="shared" si="299"/>
        <v>76.861904999999993</v>
      </c>
      <c r="AP1730" s="2">
        <f t="shared" si="300"/>
        <v>237.81059999999999</v>
      </c>
      <c r="AR1730" s="40">
        <f t="shared" si="302"/>
        <v>1.048039802850953E-3</v>
      </c>
      <c r="AS1730" s="40">
        <f t="shared" si="303"/>
        <v>-3.098144770378175E-4</v>
      </c>
      <c r="AU1730" s="42">
        <f t="shared" si="304"/>
        <v>1.8437682454122515E-6</v>
      </c>
    </row>
    <row r="1731" spans="2:47" x14ac:dyDescent="0.3">
      <c r="B1731" s="6">
        <f t="shared" si="305"/>
        <v>2017</v>
      </c>
      <c r="C1731" s="5">
        <v>43052</v>
      </c>
      <c r="D1731" s="10">
        <v>1120.75</v>
      </c>
      <c r="E1731" s="10">
        <f>VLOOKUP(C1731,데이터!$N:$P,2,0)</f>
        <v>76.983945000000006</v>
      </c>
      <c r="F1731" s="10">
        <f>VLOOKUP(C1731,데이터!$N:$P,3,0)</f>
        <v>238.0317</v>
      </c>
      <c r="H1731" s="6">
        <f t="shared" si="301"/>
        <v>2.6594819768701186</v>
      </c>
      <c r="I1731" s="6">
        <f t="shared" ref="I1731:I1794" si="306">I1730*(F1731/F1730)</f>
        <v>2.3338500455922531</v>
      </c>
      <c r="AM1731" s="1">
        <f t="shared" ref="AM1731:AM1794" si="307">C1731</f>
        <v>43052</v>
      </c>
      <c r="AN1731" s="2">
        <f t="shared" ref="AN1731:AN1794" si="308">D1731</f>
        <v>1120.75</v>
      </c>
      <c r="AO1731" s="2">
        <f t="shared" ref="AO1731:AO1794" si="309">E1731</f>
        <v>76.983945000000006</v>
      </c>
      <c r="AP1731" s="2">
        <f t="shared" ref="AP1731:AP1794" si="310">F1731</f>
        <v>238.0317</v>
      </c>
      <c r="AR1731" s="40">
        <f t="shared" si="302"/>
        <v>1.5877826603440948E-3</v>
      </c>
      <c r="AS1731" s="40">
        <f t="shared" si="303"/>
        <v>9.2973147538422118E-4</v>
      </c>
      <c r="AU1731" s="42">
        <f t="shared" si="304"/>
        <v>4.3303136202709375E-7</v>
      </c>
    </row>
    <row r="1732" spans="2:47" x14ac:dyDescent="0.3">
      <c r="B1732" s="6">
        <f t="shared" si="305"/>
        <v>2017</v>
      </c>
      <c r="C1732" s="5">
        <v>43053</v>
      </c>
      <c r="D1732" s="10">
        <v>1118.0999999999999</v>
      </c>
      <c r="E1732" s="10">
        <f>VLOOKUP(C1732,데이터!$N:$P,2,0)</f>
        <v>76.866505000000004</v>
      </c>
      <c r="F1732" s="10">
        <f>VLOOKUP(C1732,데이터!$N:$P,3,0)</f>
        <v>237.47890000000001</v>
      </c>
      <c r="H1732" s="6">
        <f t="shared" ref="H1732:H1795" si="311">H1731*(E1732/E1731)</f>
        <v>2.6554249028482086</v>
      </c>
      <c r="I1732" s="6">
        <f t="shared" si="306"/>
        <v>2.3284299595062259</v>
      </c>
      <c r="AM1732" s="1">
        <f t="shared" si="307"/>
        <v>43053</v>
      </c>
      <c r="AN1732" s="2">
        <f t="shared" si="308"/>
        <v>1118.0999999999999</v>
      </c>
      <c r="AO1732" s="2">
        <f t="shared" si="309"/>
        <v>76.866505000000004</v>
      </c>
      <c r="AP1732" s="2">
        <f t="shared" si="310"/>
        <v>237.47890000000001</v>
      </c>
      <c r="AR1732" s="40">
        <f t="shared" ref="AR1732:AR1795" si="312">AO1732/AO1731-1</f>
        <v>-1.5255128845371724E-3</v>
      </c>
      <c r="AS1732" s="40">
        <f t="shared" ref="AS1732:AS1795" si="313">AP1732/AP1731-1</f>
        <v>-2.3223797502600618E-3</v>
      </c>
      <c r="AU1732" s="42">
        <f t="shared" ref="AU1732:AU1795" si="314">(AR1732-AS1732)^2</f>
        <v>6.3499680168702154E-7</v>
      </c>
    </row>
    <row r="1733" spans="2:47" x14ac:dyDescent="0.3">
      <c r="B1733" s="6">
        <f t="shared" si="305"/>
        <v>2017</v>
      </c>
      <c r="C1733" s="5">
        <v>43054</v>
      </c>
      <c r="D1733" s="10">
        <v>1112.4000000000001</v>
      </c>
      <c r="E1733" s="10">
        <f>VLOOKUP(C1733,데이터!$N:$P,2,0)</f>
        <v>76.335279999999997</v>
      </c>
      <c r="F1733" s="10">
        <f>VLOOKUP(C1733,데이터!$N:$P,3,0)</f>
        <v>236.2902</v>
      </c>
      <c r="H1733" s="6">
        <f t="shared" si="311"/>
        <v>2.6370732411717013</v>
      </c>
      <c r="I1733" s="6">
        <f t="shared" si="306"/>
        <v>2.3167750095596618</v>
      </c>
      <c r="AM1733" s="1">
        <f t="shared" si="307"/>
        <v>43054</v>
      </c>
      <c r="AN1733" s="2">
        <f t="shared" si="308"/>
        <v>1112.4000000000001</v>
      </c>
      <c r="AO1733" s="2">
        <f t="shared" si="309"/>
        <v>76.335279999999997</v>
      </c>
      <c r="AP1733" s="2">
        <f t="shared" si="310"/>
        <v>236.2902</v>
      </c>
      <c r="AR1733" s="40">
        <f t="shared" si="312"/>
        <v>-6.9110075968721318E-3</v>
      </c>
      <c r="AS1733" s="40">
        <f t="shared" si="313"/>
        <v>-5.0054973304997086E-3</v>
      </c>
      <c r="AU1733" s="42">
        <f t="shared" si="314"/>
        <v>3.6309693752507036E-6</v>
      </c>
    </row>
    <row r="1734" spans="2:47" x14ac:dyDescent="0.3">
      <c r="B1734" s="6">
        <f t="shared" si="305"/>
        <v>2017</v>
      </c>
      <c r="C1734" s="5">
        <v>43055</v>
      </c>
      <c r="D1734" s="10">
        <v>1101.55</v>
      </c>
      <c r="E1734" s="10">
        <f>VLOOKUP(C1734,데이터!$N:$P,2,0)</f>
        <v>77.272220000000019</v>
      </c>
      <c r="F1734" s="10">
        <f>VLOOKUP(C1734,데이터!$N:$P,3,0)</f>
        <v>238.2989</v>
      </c>
      <c r="H1734" s="6">
        <f t="shared" si="311"/>
        <v>2.6694407048475202</v>
      </c>
      <c r="I1734" s="6">
        <f t="shared" si="306"/>
        <v>2.3364698845976557</v>
      </c>
      <c r="AM1734" s="1">
        <f t="shared" si="307"/>
        <v>43055</v>
      </c>
      <c r="AN1734" s="2">
        <f t="shared" si="308"/>
        <v>1101.55</v>
      </c>
      <c r="AO1734" s="2">
        <f t="shared" si="309"/>
        <v>77.272220000000019</v>
      </c>
      <c r="AP1734" s="2">
        <f t="shared" si="310"/>
        <v>238.2989</v>
      </c>
      <c r="AR1734" s="40">
        <f t="shared" si="312"/>
        <v>1.2274010130047586E-2</v>
      </c>
      <c r="AS1734" s="40">
        <f t="shared" si="313"/>
        <v>8.5009873452221996E-3</v>
      </c>
      <c r="AU1734" s="42">
        <f t="shared" si="314"/>
        <v>1.4235700934811512E-5</v>
      </c>
    </row>
    <row r="1735" spans="2:47" x14ac:dyDescent="0.3">
      <c r="B1735" s="6">
        <f t="shared" si="305"/>
        <v>2017</v>
      </c>
      <c r="C1735" s="5">
        <v>43056</v>
      </c>
      <c r="D1735" s="10">
        <v>1097.45</v>
      </c>
      <c r="E1735" s="10">
        <f>VLOOKUP(C1735,데이터!$N:$P,2,0)</f>
        <v>77.054289999999995</v>
      </c>
      <c r="F1735" s="10">
        <f>VLOOKUP(C1735,데이터!$N:$P,3,0)</f>
        <v>237.59870000000001</v>
      </c>
      <c r="H1735" s="6">
        <f t="shared" si="311"/>
        <v>2.6619121103175911</v>
      </c>
      <c r="I1735" s="6">
        <f t="shared" si="306"/>
        <v>2.3296045729525106</v>
      </c>
      <c r="AM1735" s="1">
        <f t="shared" si="307"/>
        <v>43056</v>
      </c>
      <c r="AN1735" s="2">
        <f t="shared" si="308"/>
        <v>1097.45</v>
      </c>
      <c r="AO1735" s="2">
        <f t="shared" si="309"/>
        <v>77.054289999999995</v>
      </c>
      <c r="AP1735" s="2">
        <f t="shared" si="310"/>
        <v>237.59870000000001</v>
      </c>
      <c r="AR1735" s="40">
        <f t="shared" si="312"/>
        <v>-2.8202891026040122E-3</v>
      </c>
      <c r="AS1735" s="40">
        <f t="shared" si="313"/>
        <v>-2.9383266141806974E-3</v>
      </c>
      <c r="AU1735" s="42">
        <f t="shared" si="314"/>
        <v>1.3932854139216088E-8</v>
      </c>
    </row>
    <row r="1736" spans="2:47" x14ac:dyDescent="0.3">
      <c r="B1736" s="6">
        <f t="shared" si="305"/>
        <v>2017</v>
      </c>
      <c r="C1736" s="5">
        <v>43059</v>
      </c>
      <c r="D1736" s="10">
        <v>1100.5999999999999</v>
      </c>
      <c r="E1736" s="10">
        <f>VLOOKUP(C1736,데이터!$N:$P,2,0)</f>
        <v>77.427009999999996</v>
      </c>
      <c r="F1736" s="10">
        <f>VLOOKUP(C1736,데이터!$N:$P,3,0)</f>
        <v>238.00409999999999</v>
      </c>
      <c r="H1736" s="6">
        <f t="shared" si="311"/>
        <v>2.6747880693557913</v>
      </c>
      <c r="I1736" s="6">
        <f t="shared" si="306"/>
        <v>2.3335794334794193</v>
      </c>
      <c r="AM1736" s="1">
        <f t="shared" si="307"/>
        <v>43059</v>
      </c>
      <c r="AN1736" s="2">
        <f t="shared" si="308"/>
        <v>1100.5999999999999</v>
      </c>
      <c r="AO1736" s="2">
        <f t="shared" si="309"/>
        <v>77.427009999999996</v>
      </c>
      <c r="AP1736" s="2">
        <f t="shared" si="310"/>
        <v>238.00409999999999</v>
      </c>
      <c r="AR1736" s="40">
        <f t="shared" si="312"/>
        <v>4.8371090045733478E-3</v>
      </c>
      <c r="AS1736" s="40">
        <f t="shared" si="313"/>
        <v>1.7062382917076846E-3</v>
      </c>
      <c r="AU1736" s="42">
        <f t="shared" si="314"/>
        <v>9.8023514206799454E-6</v>
      </c>
    </row>
    <row r="1737" spans="2:47" x14ac:dyDescent="0.3">
      <c r="B1737" s="6">
        <f t="shared" si="305"/>
        <v>2017</v>
      </c>
      <c r="C1737" s="5">
        <v>43060</v>
      </c>
      <c r="D1737" s="10">
        <v>1095.9000000000001</v>
      </c>
      <c r="E1737" s="10">
        <f>VLOOKUP(C1737,데이터!$N:$P,2,0)</f>
        <v>78.256060000000005</v>
      </c>
      <c r="F1737" s="10">
        <f>VLOOKUP(C1737,데이터!$N:$P,3,0)</f>
        <v>239.56129999999999</v>
      </c>
      <c r="H1737" s="6">
        <f t="shared" si="311"/>
        <v>2.7034283726414201</v>
      </c>
      <c r="I1737" s="6">
        <f t="shared" si="306"/>
        <v>2.3488474473237781</v>
      </c>
      <c r="AM1737" s="1">
        <f t="shared" si="307"/>
        <v>43060</v>
      </c>
      <c r="AN1737" s="2">
        <f t="shared" si="308"/>
        <v>1095.9000000000001</v>
      </c>
      <c r="AO1737" s="2">
        <f t="shared" si="309"/>
        <v>78.256060000000005</v>
      </c>
      <c r="AP1737" s="2">
        <f t="shared" si="310"/>
        <v>239.56129999999999</v>
      </c>
      <c r="AR1737" s="40">
        <f t="shared" si="312"/>
        <v>1.0707503750952085E-2</v>
      </c>
      <c r="AS1737" s="40">
        <f t="shared" si="313"/>
        <v>6.5427444317136541E-3</v>
      </c>
      <c r="AU1737" s="42">
        <f t="shared" si="314"/>
        <v>1.7345220187183361E-5</v>
      </c>
    </row>
    <row r="1738" spans="2:47" x14ac:dyDescent="0.3">
      <c r="B1738" s="6">
        <f t="shared" si="305"/>
        <v>2017</v>
      </c>
      <c r="C1738" s="5">
        <v>43061</v>
      </c>
      <c r="D1738" s="10">
        <v>1088.8499999999999</v>
      </c>
      <c r="E1738" s="10">
        <f>VLOOKUP(C1738,데이터!$N:$P,2,0)</f>
        <v>78.136735000000016</v>
      </c>
      <c r="F1738" s="10">
        <f>VLOOKUP(C1738,데이터!$N:$P,3,0)</f>
        <v>239.3494</v>
      </c>
      <c r="H1738" s="6">
        <f t="shared" si="311"/>
        <v>2.6993061795414173</v>
      </c>
      <c r="I1738" s="6">
        <f t="shared" si="306"/>
        <v>2.3467698130227124</v>
      </c>
      <c r="AM1738" s="1">
        <f t="shared" si="307"/>
        <v>43061</v>
      </c>
      <c r="AN1738" s="2">
        <f t="shared" si="308"/>
        <v>1088.8499999999999</v>
      </c>
      <c r="AO1738" s="2">
        <f t="shared" si="309"/>
        <v>78.136735000000016</v>
      </c>
      <c r="AP1738" s="2">
        <f t="shared" si="310"/>
        <v>239.3494</v>
      </c>
      <c r="AR1738" s="40">
        <f t="shared" si="312"/>
        <v>-1.5248020408897833E-3</v>
      </c>
      <c r="AS1738" s="40">
        <f t="shared" si="313"/>
        <v>-8.8453352023043497E-4</v>
      </c>
      <c r="AU1738" s="42">
        <f t="shared" si="314"/>
        <v>4.0994377854731042E-7</v>
      </c>
    </row>
    <row r="1739" spans="2:47" x14ac:dyDescent="0.3">
      <c r="B1739" s="6">
        <f t="shared" si="305"/>
        <v>2017</v>
      </c>
      <c r="C1739" s="5">
        <v>43063</v>
      </c>
      <c r="D1739" s="10">
        <v>1085.3</v>
      </c>
      <c r="E1739" s="10">
        <f>VLOOKUP(C1739,데이터!$N:$P,2,0)</f>
        <v>78.613075000000009</v>
      </c>
      <c r="F1739" s="10">
        <f>VLOOKUP(C1739,데이터!$N:$P,3,0)</f>
        <v>239.90219999999999</v>
      </c>
      <c r="H1739" s="6">
        <f t="shared" si="311"/>
        <v>2.7157617878486078</v>
      </c>
      <c r="I1739" s="6">
        <f t="shared" si="306"/>
        <v>2.3521898991087391</v>
      </c>
      <c r="AM1739" s="1">
        <f t="shared" si="307"/>
        <v>43063</v>
      </c>
      <c r="AN1739" s="2">
        <f t="shared" si="308"/>
        <v>1085.3</v>
      </c>
      <c r="AO1739" s="2">
        <f t="shared" si="309"/>
        <v>78.613075000000009</v>
      </c>
      <c r="AP1739" s="2">
        <f t="shared" si="310"/>
        <v>239.90219999999999</v>
      </c>
      <c r="AR1739" s="40">
        <f t="shared" si="312"/>
        <v>6.0962362965382155E-3</v>
      </c>
      <c r="AS1739" s="40">
        <f t="shared" si="313"/>
        <v>2.3095942584354656E-3</v>
      </c>
      <c r="AU1739" s="42">
        <f t="shared" si="314"/>
        <v>1.4338657924726947E-5</v>
      </c>
    </row>
    <row r="1740" spans="2:47" x14ac:dyDescent="0.3">
      <c r="B1740" s="6">
        <f t="shared" si="305"/>
        <v>2017</v>
      </c>
      <c r="C1740" s="5">
        <v>43066</v>
      </c>
      <c r="D1740" s="10">
        <v>1088.5999999999999</v>
      </c>
      <c r="E1740" s="10">
        <f>VLOOKUP(C1740,데이터!$N:$P,2,0)</f>
        <v>78.238154999999992</v>
      </c>
      <c r="F1740" s="10">
        <f>VLOOKUP(C1740,데이터!$N:$P,3,0)</f>
        <v>239.7824</v>
      </c>
      <c r="H1740" s="6">
        <f t="shared" si="311"/>
        <v>2.7028098277643564</v>
      </c>
      <c r="I1740" s="6">
        <f t="shared" si="306"/>
        <v>2.3510152856624544</v>
      </c>
      <c r="AM1740" s="1">
        <f t="shared" si="307"/>
        <v>43066</v>
      </c>
      <c r="AN1740" s="2">
        <f t="shared" si="308"/>
        <v>1088.5999999999999</v>
      </c>
      <c r="AO1740" s="2">
        <f t="shared" si="309"/>
        <v>78.238154999999992</v>
      </c>
      <c r="AP1740" s="2">
        <f t="shared" si="310"/>
        <v>239.7824</v>
      </c>
      <c r="AR1740" s="40">
        <f t="shared" si="312"/>
        <v>-4.7691812080881135E-3</v>
      </c>
      <c r="AS1740" s="40">
        <f t="shared" si="313"/>
        <v>-4.993701600068956E-4</v>
      </c>
      <c r="AU1740" s="42">
        <f t="shared" si="314"/>
        <v>1.8231286386316428E-5</v>
      </c>
    </row>
    <row r="1741" spans="2:47" x14ac:dyDescent="0.3">
      <c r="B1741" s="6">
        <f t="shared" si="305"/>
        <v>2017</v>
      </c>
      <c r="C1741" s="5">
        <v>43067</v>
      </c>
      <c r="D1741" s="10">
        <v>1084.25</v>
      </c>
      <c r="E1741" s="10">
        <f>VLOOKUP(C1741,데이터!$N:$P,2,0)</f>
        <v>78.613049999999987</v>
      </c>
      <c r="F1741" s="10">
        <f>VLOOKUP(C1741,데이터!$N:$P,3,0)</f>
        <v>242.215</v>
      </c>
      <c r="H1741" s="6">
        <f t="shared" si="311"/>
        <v>2.7157609242003562</v>
      </c>
      <c r="I1741" s="6">
        <f t="shared" si="306"/>
        <v>2.3748664097812489</v>
      </c>
      <c r="AM1741" s="1">
        <f t="shared" si="307"/>
        <v>43067</v>
      </c>
      <c r="AN1741" s="2">
        <f t="shared" si="308"/>
        <v>1084.25</v>
      </c>
      <c r="AO1741" s="2">
        <f t="shared" si="309"/>
        <v>78.613049999999987</v>
      </c>
      <c r="AP1741" s="2">
        <f t="shared" si="310"/>
        <v>242.215</v>
      </c>
      <c r="AR1741" s="40">
        <f t="shared" si="312"/>
        <v>4.7917157555670276E-3</v>
      </c>
      <c r="AS1741" s="40">
        <f t="shared" si="313"/>
        <v>1.0145031495222279E-2</v>
      </c>
      <c r="AU1741" s="42">
        <f t="shared" si="314"/>
        <v>2.8657989408440648E-5</v>
      </c>
    </row>
    <row r="1742" spans="2:47" x14ac:dyDescent="0.3">
      <c r="B1742" s="6">
        <f t="shared" si="305"/>
        <v>2017</v>
      </c>
      <c r="C1742" s="5">
        <v>43068</v>
      </c>
      <c r="D1742" s="10">
        <v>1076.9000000000001</v>
      </c>
      <c r="E1742" s="10">
        <f>VLOOKUP(C1742,데이터!$N:$P,2,0)</f>
        <v>76.966099999999997</v>
      </c>
      <c r="F1742" s="10">
        <f>VLOOKUP(C1742,데이터!$N:$P,3,0)</f>
        <v>242.0676</v>
      </c>
      <c r="H1742" s="6">
        <f t="shared" si="311"/>
        <v>2.6588655047488561</v>
      </c>
      <c r="I1742" s="6">
        <f t="shared" si="306"/>
        <v>2.3734211842221309</v>
      </c>
      <c r="AM1742" s="1">
        <f t="shared" si="307"/>
        <v>43068</v>
      </c>
      <c r="AN1742" s="2">
        <f t="shared" si="308"/>
        <v>1076.9000000000001</v>
      </c>
      <c r="AO1742" s="2">
        <f t="shared" si="309"/>
        <v>76.966099999999997</v>
      </c>
      <c r="AP1742" s="2">
        <f t="shared" si="310"/>
        <v>242.0676</v>
      </c>
      <c r="AR1742" s="40">
        <f t="shared" si="312"/>
        <v>-2.0950083987327672E-2</v>
      </c>
      <c r="AS1742" s="40">
        <f t="shared" si="313"/>
        <v>-6.0855025493877779E-4</v>
      </c>
      <c r="AU1742" s="42">
        <f t="shared" si="314"/>
        <v>4.1377799458591525E-4</v>
      </c>
    </row>
    <row r="1743" spans="2:47" x14ac:dyDescent="0.3">
      <c r="B1743" s="6">
        <f t="shared" si="305"/>
        <v>2017</v>
      </c>
      <c r="C1743" s="5">
        <v>43069</v>
      </c>
      <c r="D1743" s="10">
        <v>1088.05</v>
      </c>
      <c r="E1743" s="10">
        <f>VLOOKUP(C1743,데이터!$N:$P,2,0)</f>
        <v>77.417305000000013</v>
      </c>
      <c r="F1743" s="10">
        <f>VLOOKUP(C1743,데이터!$N:$P,3,0)</f>
        <v>244.18680000000001</v>
      </c>
      <c r="H1743" s="6">
        <f t="shared" si="311"/>
        <v>2.6744528011049171</v>
      </c>
      <c r="I1743" s="6">
        <f t="shared" si="306"/>
        <v>2.3941994881901278</v>
      </c>
      <c r="AM1743" s="1">
        <f t="shared" si="307"/>
        <v>43069</v>
      </c>
      <c r="AN1743" s="2">
        <f t="shared" si="308"/>
        <v>1088.05</v>
      </c>
      <c r="AO1743" s="2">
        <f t="shared" si="309"/>
        <v>77.417305000000013</v>
      </c>
      <c r="AP1743" s="2">
        <f t="shared" si="310"/>
        <v>244.18680000000001</v>
      </c>
      <c r="AR1743" s="40">
        <f t="shared" si="312"/>
        <v>5.8623861674167443E-3</v>
      </c>
      <c r="AS1743" s="40">
        <f t="shared" si="313"/>
        <v>8.754579299336207E-3</v>
      </c>
      <c r="AU1743" s="42">
        <f t="shared" si="314"/>
        <v>8.3647811123221114E-6</v>
      </c>
    </row>
    <row r="1744" spans="2:47" x14ac:dyDescent="0.3">
      <c r="B1744" s="6">
        <f t="shared" si="305"/>
        <v>2017</v>
      </c>
      <c r="C1744" s="5">
        <v>43070</v>
      </c>
      <c r="D1744" s="10">
        <v>1086.4000000000001</v>
      </c>
      <c r="E1744" s="10">
        <f>VLOOKUP(C1744,데이터!$N:$P,2,0)</f>
        <v>77.055684999999997</v>
      </c>
      <c r="F1744" s="10">
        <f>VLOOKUP(C1744,데이터!$N:$P,3,0)</f>
        <v>243.68010000000001</v>
      </c>
      <c r="H1744" s="6">
        <f t="shared" si="311"/>
        <v>2.6619603018899727</v>
      </c>
      <c r="I1744" s="6">
        <f t="shared" si="306"/>
        <v>2.3892314027708261</v>
      </c>
      <c r="AM1744" s="1">
        <f t="shared" si="307"/>
        <v>43070</v>
      </c>
      <c r="AN1744" s="2">
        <f t="shared" si="308"/>
        <v>1086.4000000000001</v>
      </c>
      <c r="AO1744" s="2">
        <f t="shared" si="309"/>
        <v>77.055684999999997</v>
      </c>
      <c r="AP1744" s="2">
        <f t="shared" si="310"/>
        <v>243.68010000000001</v>
      </c>
      <c r="AR1744" s="40">
        <f t="shared" si="312"/>
        <v>-4.671048675745304E-3</v>
      </c>
      <c r="AS1744" s="40">
        <f t="shared" si="313"/>
        <v>-2.075050739843376E-3</v>
      </c>
      <c r="AU1744" s="42">
        <f t="shared" si="314"/>
        <v>6.7392052832070712E-6</v>
      </c>
    </row>
    <row r="1745" spans="2:47" x14ac:dyDescent="0.3">
      <c r="B1745" s="6">
        <f t="shared" si="305"/>
        <v>2017</v>
      </c>
      <c r="C1745" s="5">
        <v>43073</v>
      </c>
      <c r="D1745" s="10">
        <v>1088.8499999999999</v>
      </c>
      <c r="E1745" s="10">
        <f>VLOOKUP(C1745,데이터!$N:$P,2,0)</f>
        <v>75.77098500000001</v>
      </c>
      <c r="F1745" s="10">
        <f>VLOOKUP(C1745,데이터!$N:$P,3,0)</f>
        <v>243.3852</v>
      </c>
      <c r="H1745" s="6">
        <f t="shared" si="311"/>
        <v>2.6175791455893309</v>
      </c>
      <c r="I1745" s="6">
        <f t="shared" si="306"/>
        <v>2.3863399711739204</v>
      </c>
      <c r="AM1745" s="1">
        <f t="shared" si="307"/>
        <v>43073</v>
      </c>
      <c r="AN1745" s="2">
        <f t="shared" si="308"/>
        <v>1088.8499999999999</v>
      </c>
      <c r="AO1745" s="2">
        <f t="shared" si="309"/>
        <v>75.77098500000001</v>
      </c>
      <c r="AP1745" s="2">
        <f t="shared" si="310"/>
        <v>243.3852</v>
      </c>
      <c r="AR1745" s="40">
        <f t="shared" si="312"/>
        <v>-1.6672358437926915E-2</v>
      </c>
      <c r="AS1745" s="40">
        <f t="shared" si="313"/>
        <v>-1.2101932000192495E-3</v>
      </c>
      <c r="AU1745" s="42">
        <f t="shared" si="314"/>
        <v>2.3907855384436023E-4</v>
      </c>
    </row>
    <row r="1746" spans="2:47" x14ac:dyDescent="0.3">
      <c r="B1746" s="6">
        <f t="shared" si="305"/>
        <v>2017</v>
      </c>
      <c r="C1746" s="5">
        <v>43074</v>
      </c>
      <c r="D1746" s="10">
        <v>1085.8499999999999</v>
      </c>
      <c r="E1746" s="10">
        <f>VLOOKUP(C1746,데이터!$N:$P,2,0)</f>
        <v>75.769464999999997</v>
      </c>
      <c r="F1746" s="10">
        <f>VLOOKUP(C1746,데이터!$N:$P,3,0)</f>
        <v>242.50989999999999</v>
      </c>
      <c r="H1746" s="6">
        <f t="shared" si="311"/>
        <v>2.6175266357756954</v>
      </c>
      <c r="I1746" s="6">
        <f t="shared" si="306"/>
        <v>2.3777578413781542</v>
      </c>
      <c r="AM1746" s="1">
        <f t="shared" si="307"/>
        <v>43074</v>
      </c>
      <c r="AN1746" s="2">
        <f t="shared" si="308"/>
        <v>1085.8499999999999</v>
      </c>
      <c r="AO1746" s="2">
        <f t="shared" si="309"/>
        <v>75.769464999999997</v>
      </c>
      <c r="AP1746" s="2">
        <f t="shared" si="310"/>
        <v>242.50989999999999</v>
      </c>
      <c r="AR1746" s="40">
        <f t="shared" si="312"/>
        <v>-2.0060449260506097E-5</v>
      </c>
      <c r="AS1746" s="40">
        <f t="shared" si="313"/>
        <v>-3.5963567217727199E-3</v>
      </c>
      <c r="AU1746" s="42">
        <f t="shared" si="314"/>
        <v>1.2789895028784755E-5</v>
      </c>
    </row>
    <row r="1747" spans="2:47" x14ac:dyDescent="0.3">
      <c r="B1747" s="6">
        <f t="shared" si="305"/>
        <v>2017</v>
      </c>
      <c r="C1747" s="5">
        <v>43075</v>
      </c>
      <c r="D1747" s="10">
        <v>1093.45</v>
      </c>
      <c r="E1747" s="10">
        <f>VLOOKUP(C1747,데이터!$N:$P,2,0)</f>
        <v>75.915730000000011</v>
      </c>
      <c r="F1747" s="10">
        <f>VLOOKUP(C1747,데이터!$N:$P,3,0)</f>
        <v>242.55590000000001</v>
      </c>
      <c r="H1747" s="6">
        <f t="shared" si="311"/>
        <v>2.6225794962305207</v>
      </c>
      <c r="I1747" s="6">
        <f t="shared" si="306"/>
        <v>2.3782088615662103</v>
      </c>
      <c r="AM1747" s="1">
        <f t="shared" si="307"/>
        <v>43075</v>
      </c>
      <c r="AN1747" s="2">
        <f t="shared" si="308"/>
        <v>1093.45</v>
      </c>
      <c r="AO1747" s="2">
        <f t="shared" si="309"/>
        <v>75.915730000000011</v>
      </c>
      <c r="AP1747" s="2">
        <f t="shared" si="310"/>
        <v>242.55590000000001</v>
      </c>
      <c r="AR1747" s="40">
        <f t="shared" si="312"/>
        <v>1.9303950476621257E-3</v>
      </c>
      <c r="AS1747" s="40">
        <f t="shared" si="313"/>
        <v>1.8968297789090371E-4</v>
      </c>
      <c r="AU1747" s="42">
        <f t="shared" si="314"/>
        <v>3.0300785098472115E-6</v>
      </c>
    </row>
    <row r="1748" spans="2:47" x14ac:dyDescent="0.3">
      <c r="B1748" s="6">
        <f t="shared" si="305"/>
        <v>2017</v>
      </c>
      <c r="C1748" s="5">
        <v>43076</v>
      </c>
      <c r="D1748" s="10">
        <v>1093.45</v>
      </c>
      <c r="E1748" s="10">
        <f>VLOOKUP(C1748,데이터!$N:$P,2,0)</f>
        <v>76.451150000000013</v>
      </c>
      <c r="F1748" s="10">
        <f>VLOOKUP(C1748,데이터!$N:$P,3,0)</f>
        <v>243.32069999999999</v>
      </c>
      <c r="H1748" s="6">
        <f t="shared" si="311"/>
        <v>2.6410760780834748</v>
      </c>
      <c r="I1748" s="6">
        <f t="shared" si="306"/>
        <v>2.3857075624319726</v>
      </c>
      <c r="AM1748" s="1">
        <f t="shared" si="307"/>
        <v>43076</v>
      </c>
      <c r="AN1748" s="2">
        <f t="shared" si="308"/>
        <v>1093.45</v>
      </c>
      <c r="AO1748" s="2">
        <f t="shared" si="309"/>
        <v>76.451150000000013</v>
      </c>
      <c r="AP1748" s="2">
        <f t="shared" si="310"/>
        <v>243.32069999999999</v>
      </c>
      <c r="AR1748" s="40">
        <f t="shared" si="312"/>
        <v>7.0528202784851945E-3</v>
      </c>
      <c r="AS1748" s="40">
        <f t="shared" si="313"/>
        <v>3.1530875975391837E-3</v>
      </c>
      <c r="AU1748" s="42">
        <f t="shared" si="314"/>
        <v>1.5207914982838362E-5</v>
      </c>
    </row>
    <row r="1749" spans="2:47" x14ac:dyDescent="0.3">
      <c r="B1749" s="6">
        <f t="shared" si="305"/>
        <v>2017</v>
      </c>
      <c r="C1749" s="5">
        <v>43077</v>
      </c>
      <c r="D1749" s="10">
        <v>1093.5</v>
      </c>
      <c r="E1749" s="10">
        <f>VLOOKUP(C1749,데이터!$N:$P,2,0)</f>
        <v>76.660290000000003</v>
      </c>
      <c r="F1749" s="10">
        <f>VLOOKUP(C1749,데이터!$N:$P,3,0)</f>
        <v>244.64760000000001</v>
      </c>
      <c r="H1749" s="6">
        <f t="shared" si="311"/>
        <v>2.6483010138884997</v>
      </c>
      <c r="I1749" s="6">
        <f t="shared" si="306"/>
        <v>2.3987175339000437</v>
      </c>
      <c r="AM1749" s="1">
        <f t="shared" si="307"/>
        <v>43077</v>
      </c>
      <c r="AN1749" s="2">
        <f t="shared" si="308"/>
        <v>1093.5</v>
      </c>
      <c r="AO1749" s="2">
        <f t="shared" si="309"/>
        <v>76.660290000000003</v>
      </c>
      <c r="AP1749" s="2">
        <f t="shared" si="310"/>
        <v>244.64760000000001</v>
      </c>
      <c r="AR1749" s="40">
        <f t="shared" si="312"/>
        <v>2.7356030615626192E-3</v>
      </c>
      <c r="AS1749" s="40">
        <f t="shared" si="313"/>
        <v>5.4532968218488076E-3</v>
      </c>
      <c r="AU1749" s="42">
        <f t="shared" si="314"/>
        <v>7.3858593746984821E-6</v>
      </c>
    </row>
    <row r="1750" spans="2:47" x14ac:dyDescent="0.3">
      <c r="B1750" s="6">
        <f t="shared" si="305"/>
        <v>2017</v>
      </c>
      <c r="C1750" s="5">
        <v>43080</v>
      </c>
      <c r="D1750" s="10">
        <v>1092.2</v>
      </c>
      <c r="E1750" s="10">
        <f>VLOOKUP(C1750,데이터!$N:$P,2,0)</f>
        <v>77.076155</v>
      </c>
      <c r="F1750" s="10">
        <f>VLOOKUP(C1750,데이터!$N:$P,3,0)</f>
        <v>245.38470000000001</v>
      </c>
      <c r="H1750" s="6">
        <f t="shared" si="311"/>
        <v>2.6626674570775446</v>
      </c>
      <c r="I1750" s="6">
        <f t="shared" si="306"/>
        <v>2.4059446421743034</v>
      </c>
      <c r="AM1750" s="1">
        <f t="shared" si="307"/>
        <v>43080</v>
      </c>
      <c r="AN1750" s="2">
        <f t="shared" si="308"/>
        <v>1092.2</v>
      </c>
      <c r="AO1750" s="2">
        <f t="shared" si="309"/>
        <v>77.076155</v>
      </c>
      <c r="AP1750" s="2">
        <f t="shared" si="310"/>
        <v>245.38470000000001</v>
      </c>
      <c r="AR1750" s="40">
        <f t="shared" si="312"/>
        <v>5.4247772869107092E-3</v>
      </c>
      <c r="AS1750" s="40">
        <f t="shared" si="313"/>
        <v>3.0129050928764389E-3</v>
      </c>
      <c r="AU1750" s="42">
        <f t="shared" si="314"/>
        <v>5.8171274803556847E-6</v>
      </c>
    </row>
    <row r="1751" spans="2:47" x14ac:dyDescent="0.3">
      <c r="B1751" s="6">
        <f t="shared" si="305"/>
        <v>2017</v>
      </c>
      <c r="C1751" s="5">
        <v>43081</v>
      </c>
      <c r="D1751" s="10">
        <v>1092.3</v>
      </c>
      <c r="E1751" s="10">
        <f>VLOOKUP(C1751,데이터!$N:$P,2,0)</f>
        <v>76.861094999999992</v>
      </c>
      <c r="F1751" s="10">
        <f>VLOOKUP(C1751,데이터!$N:$P,3,0)</f>
        <v>245.81780000000001</v>
      </c>
      <c r="H1751" s="6">
        <f t="shared" si="311"/>
        <v>2.6552380093667822</v>
      </c>
      <c r="I1751" s="6">
        <f t="shared" si="306"/>
        <v>2.4101910952927157</v>
      </c>
      <c r="AM1751" s="1">
        <f t="shared" si="307"/>
        <v>43081</v>
      </c>
      <c r="AN1751" s="2">
        <f t="shared" si="308"/>
        <v>1092.3</v>
      </c>
      <c r="AO1751" s="2">
        <f t="shared" si="309"/>
        <v>76.861094999999992</v>
      </c>
      <c r="AP1751" s="2">
        <f t="shared" si="310"/>
        <v>245.81780000000001</v>
      </c>
      <c r="AR1751" s="40">
        <f t="shared" si="312"/>
        <v>-2.7902274056095244E-3</v>
      </c>
      <c r="AS1751" s="40">
        <f t="shared" si="313"/>
        <v>1.7649837174036342E-3</v>
      </c>
      <c r="AU1751" s="42">
        <f t="shared" si="314"/>
        <v>2.0749948375222803E-5</v>
      </c>
    </row>
    <row r="1752" spans="2:47" x14ac:dyDescent="0.3">
      <c r="B1752" s="6">
        <f t="shared" si="305"/>
        <v>2017</v>
      </c>
      <c r="C1752" s="5">
        <v>43082</v>
      </c>
      <c r="D1752" s="10">
        <v>1090.6500000000001</v>
      </c>
      <c r="E1752" s="10">
        <f>VLOOKUP(C1752,데이터!$N:$P,2,0)</f>
        <v>76.929915000000008</v>
      </c>
      <c r="F1752" s="10">
        <f>VLOOKUP(C1752,데이터!$N:$P,3,0)</f>
        <v>245.7901</v>
      </c>
      <c r="H1752" s="6">
        <f t="shared" si="311"/>
        <v>2.657615460270971</v>
      </c>
      <c r="I1752" s="6">
        <f t="shared" si="306"/>
        <v>2.4099195027012126</v>
      </c>
      <c r="AM1752" s="1">
        <f t="shared" si="307"/>
        <v>43082</v>
      </c>
      <c r="AN1752" s="2">
        <f t="shared" si="308"/>
        <v>1090.6500000000001</v>
      </c>
      <c r="AO1752" s="2">
        <f t="shared" si="309"/>
        <v>76.929915000000008</v>
      </c>
      <c r="AP1752" s="2">
        <f t="shared" si="310"/>
        <v>245.7901</v>
      </c>
      <c r="AR1752" s="40">
        <f t="shared" si="312"/>
        <v>8.9538146704803978E-4</v>
      </c>
      <c r="AS1752" s="40">
        <f t="shared" si="313"/>
        <v>-1.1268508627126916E-4</v>
      </c>
      <c r="AU1752" s="42">
        <f t="shared" si="314"/>
        <v>1.0161981759210712E-6</v>
      </c>
    </row>
    <row r="1753" spans="2:47" x14ac:dyDescent="0.3">
      <c r="B1753" s="6">
        <f t="shared" si="305"/>
        <v>2017</v>
      </c>
      <c r="C1753" s="5">
        <v>43083</v>
      </c>
      <c r="D1753" s="10">
        <v>1088.95</v>
      </c>
      <c r="E1753" s="10">
        <f>VLOOKUP(C1753,데이터!$N:$P,2,0)</f>
        <v>76.734440000000006</v>
      </c>
      <c r="F1753" s="10">
        <f>VLOOKUP(C1753,데이터!$N:$P,3,0)</f>
        <v>244.78579999999999</v>
      </c>
      <c r="H1753" s="6">
        <f t="shared" si="311"/>
        <v>2.6508625945997104</v>
      </c>
      <c r="I1753" s="6">
        <f t="shared" si="306"/>
        <v>2.4000725554215507</v>
      </c>
      <c r="AM1753" s="1">
        <f t="shared" si="307"/>
        <v>43083</v>
      </c>
      <c r="AN1753" s="2">
        <f t="shared" si="308"/>
        <v>1088.95</v>
      </c>
      <c r="AO1753" s="2">
        <f t="shared" si="309"/>
        <v>76.734440000000006</v>
      </c>
      <c r="AP1753" s="2">
        <f t="shared" si="310"/>
        <v>244.78579999999999</v>
      </c>
      <c r="AR1753" s="40">
        <f t="shared" si="312"/>
        <v>-2.5409491223278291E-3</v>
      </c>
      <c r="AS1753" s="40">
        <f t="shared" si="313"/>
        <v>-4.086006718740931E-3</v>
      </c>
      <c r="AU1753" s="42">
        <f t="shared" si="314"/>
        <v>2.3872029762338319E-6</v>
      </c>
    </row>
    <row r="1754" spans="2:47" x14ac:dyDescent="0.3">
      <c r="B1754" s="6">
        <f t="shared" si="305"/>
        <v>2017</v>
      </c>
      <c r="C1754" s="5">
        <v>43084</v>
      </c>
      <c r="D1754" s="10">
        <v>1089.3800000000001</v>
      </c>
      <c r="E1754" s="10">
        <f>VLOOKUP(C1754,데이터!$N:$P,2,0)</f>
        <v>77.646825000000007</v>
      </c>
      <c r="F1754" s="10">
        <f>VLOOKUP(C1754,데이터!$N:$P,3,0)</f>
        <v>246.8246</v>
      </c>
      <c r="H1754" s="6">
        <f t="shared" si="311"/>
        <v>2.6823817829638124</v>
      </c>
      <c r="I1754" s="6">
        <f t="shared" si="306"/>
        <v>2.4200625545391201</v>
      </c>
      <c r="AM1754" s="1">
        <f t="shared" si="307"/>
        <v>43084</v>
      </c>
      <c r="AN1754" s="2">
        <f t="shared" si="308"/>
        <v>1089.3800000000001</v>
      </c>
      <c r="AO1754" s="2">
        <f t="shared" si="309"/>
        <v>77.646825000000007</v>
      </c>
      <c r="AP1754" s="2">
        <f t="shared" si="310"/>
        <v>246.8246</v>
      </c>
      <c r="AR1754" s="40">
        <f t="shared" si="312"/>
        <v>1.1890163008943633E-2</v>
      </c>
      <c r="AS1754" s="40">
        <f t="shared" si="313"/>
        <v>8.328914504027729E-3</v>
      </c>
      <c r="AU1754" s="42">
        <f t="shared" si="314"/>
        <v>1.2682490913765759E-5</v>
      </c>
    </row>
    <row r="1755" spans="2:47" x14ac:dyDescent="0.3">
      <c r="B1755" s="6">
        <f t="shared" si="305"/>
        <v>2017</v>
      </c>
      <c r="C1755" s="5">
        <v>43087</v>
      </c>
      <c r="D1755" s="10">
        <v>1088.55</v>
      </c>
      <c r="E1755" s="10">
        <f>VLOOKUP(C1755,데이터!$N:$P,2,0)</f>
        <v>78.60463</v>
      </c>
      <c r="F1755" s="10">
        <f>VLOOKUP(C1755,데이터!$N:$P,3,0)</f>
        <v>248.3897</v>
      </c>
      <c r="H1755" s="6">
        <f t="shared" si="311"/>
        <v>2.7154700474695619</v>
      </c>
      <c r="I1755" s="6">
        <f t="shared" si="306"/>
        <v>2.4354080261983841</v>
      </c>
      <c r="AM1755" s="1">
        <f t="shared" si="307"/>
        <v>43087</v>
      </c>
      <c r="AN1755" s="2">
        <f t="shared" si="308"/>
        <v>1088.55</v>
      </c>
      <c r="AO1755" s="2">
        <f t="shared" si="309"/>
        <v>78.60463</v>
      </c>
      <c r="AP1755" s="2">
        <f t="shared" si="310"/>
        <v>248.3897</v>
      </c>
      <c r="AR1755" s="40">
        <f t="shared" si="312"/>
        <v>1.2335404570631203E-2</v>
      </c>
      <c r="AS1755" s="40">
        <f t="shared" si="313"/>
        <v>6.3409400845781949E-3</v>
      </c>
      <c r="AU1755" s="42">
        <f t="shared" si="314"/>
        <v>3.593360447455076E-5</v>
      </c>
    </row>
    <row r="1756" spans="2:47" x14ac:dyDescent="0.3">
      <c r="B1756" s="6">
        <f t="shared" si="305"/>
        <v>2017</v>
      </c>
      <c r="C1756" s="5">
        <v>43088</v>
      </c>
      <c r="D1756" s="10">
        <v>1084.9000000000001</v>
      </c>
      <c r="E1756" s="10">
        <f>VLOOKUP(C1756,데이터!$N:$P,2,0)</f>
        <v>78.346764999999991</v>
      </c>
      <c r="F1756" s="10">
        <f>VLOOKUP(C1756,데이터!$N:$P,3,0)</f>
        <v>247.4358</v>
      </c>
      <c r="H1756" s="6">
        <f t="shared" si="311"/>
        <v>2.706561861224162</v>
      </c>
      <c r="I1756" s="6">
        <f t="shared" si="306"/>
        <v>2.4260552401682443</v>
      </c>
      <c r="AM1756" s="1">
        <f t="shared" si="307"/>
        <v>43088</v>
      </c>
      <c r="AN1756" s="2">
        <f t="shared" si="308"/>
        <v>1084.9000000000001</v>
      </c>
      <c r="AO1756" s="2">
        <f t="shared" si="309"/>
        <v>78.346764999999991</v>
      </c>
      <c r="AP1756" s="2">
        <f t="shared" si="310"/>
        <v>247.4358</v>
      </c>
      <c r="AR1756" s="40">
        <f t="shared" si="312"/>
        <v>-3.2805319483090178E-3</v>
      </c>
      <c r="AS1756" s="40">
        <f t="shared" si="313"/>
        <v>-3.8403363746564168E-3</v>
      </c>
      <c r="AU1756" s="42">
        <f t="shared" si="314"/>
        <v>3.1338099575814036E-7</v>
      </c>
    </row>
    <row r="1757" spans="2:47" x14ac:dyDescent="0.3">
      <c r="B1757" s="6">
        <f t="shared" si="305"/>
        <v>2017</v>
      </c>
      <c r="C1757" s="5">
        <v>43089</v>
      </c>
      <c r="D1757" s="10">
        <v>1080.9000000000001</v>
      </c>
      <c r="E1757" s="10">
        <f>VLOOKUP(C1757,데이터!$N:$P,2,0)</f>
        <v>78.369034999999997</v>
      </c>
      <c r="F1757" s="10">
        <f>VLOOKUP(C1757,데이터!$N:$P,3,0)</f>
        <v>247.30619999999999</v>
      </c>
      <c r="H1757" s="6">
        <f t="shared" si="311"/>
        <v>2.7073311990857758</v>
      </c>
      <c r="I1757" s="6">
        <f t="shared" si="306"/>
        <v>2.4247845398123302</v>
      </c>
      <c r="AM1757" s="1">
        <f t="shared" si="307"/>
        <v>43089</v>
      </c>
      <c r="AN1757" s="2">
        <f t="shared" si="308"/>
        <v>1080.9000000000001</v>
      </c>
      <c r="AO1757" s="2">
        <f t="shared" si="309"/>
        <v>78.369034999999997</v>
      </c>
      <c r="AP1757" s="2">
        <f t="shared" si="310"/>
        <v>247.30619999999999</v>
      </c>
      <c r="AR1757" s="40">
        <f t="shared" si="312"/>
        <v>2.842491326859875E-4</v>
      </c>
      <c r="AS1757" s="40">
        <f t="shared" si="313"/>
        <v>-5.2377222697774783E-4</v>
      </c>
      <c r="AU1757" s="42">
        <f t="shared" si="314"/>
        <v>6.5289851767283157E-7</v>
      </c>
    </row>
    <row r="1758" spans="2:47" x14ac:dyDescent="0.3">
      <c r="B1758" s="6">
        <f t="shared" si="305"/>
        <v>2017</v>
      </c>
      <c r="C1758" s="5">
        <v>43090</v>
      </c>
      <c r="D1758" s="10">
        <v>1082.7</v>
      </c>
      <c r="E1758" s="10">
        <f>VLOOKUP(C1758,데이터!$N:$P,2,0)</f>
        <v>78.14350499999999</v>
      </c>
      <c r="F1758" s="10">
        <f>VLOOKUP(C1758,데이터!$N:$P,3,0)</f>
        <v>247.81549999999999</v>
      </c>
      <c r="H1758" s="6">
        <f t="shared" si="311"/>
        <v>2.6995400554876721</v>
      </c>
      <c r="I1758" s="6">
        <f t="shared" si="306"/>
        <v>2.4297781176770434</v>
      </c>
      <c r="AM1758" s="1">
        <f t="shared" si="307"/>
        <v>43090</v>
      </c>
      <c r="AN1758" s="2">
        <f t="shared" si="308"/>
        <v>1082.7</v>
      </c>
      <c r="AO1758" s="2">
        <f t="shared" si="309"/>
        <v>78.14350499999999</v>
      </c>
      <c r="AP1758" s="2">
        <f t="shared" si="310"/>
        <v>247.81549999999999</v>
      </c>
      <c r="AR1758" s="40">
        <f t="shared" si="312"/>
        <v>-2.8777947820846084E-3</v>
      </c>
      <c r="AS1758" s="40">
        <f t="shared" si="313"/>
        <v>2.0593903428218763E-3</v>
      </c>
      <c r="AU1758" s="42">
        <f t="shared" si="314"/>
        <v>2.4375796957597859E-5</v>
      </c>
    </row>
    <row r="1759" spans="2:47" x14ac:dyDescent="0.3">
      <c r="B1759" s="6">
        <f t="shared" si="305"/>
        <v>2017</v>
      </c>
      <c r="C1759" s="5">
        <v>43091</v>
      </c>
      <c r="D1759" s="10">
        <v>1079.7</v>
      </c>
      <c r="E1759" s="10">
        <f>VLOOKUP(C1759,데이터!$N:$P,2,0)</f>
        <v>78.007644999999997</v>
      </c>
      <c r="F1759" s="10">
        <f>VLOOKUP(C1759,데이터!$N:$P,3,0)</f>
        <v>247.75069999999999</v>
      </c>
      <c r="H1759" s="6">
        <f t="shared" si="311"/>
        <v>2.6948466454347377</v>
      </c>
      <c r="I1759" s="6">
        <f t="shared" si="306"/>
        <v>2.4291427674990866</v>
      </c>
      <c r="AM1759" s="1">
        <f t="shared" si="307"/>
        <v>43091</v>
      </c>
      <c r="AN1759" s="2">
        <f t="shared" si="308"/>
        <v>1079.7</v>
      </c>
      <c r="AO1759" s="2">
        <f t="shared" si="309"/>
        <v>78.007644999999997</v>
      </c>
      <c r="AP1759" s="2">
        <f t="shared" si="310"/>
        <v>247.75069999999999</v>
      </c>
      <c r="AR1759" s="40">
        <f t="shared" si="312"/>
        <v>-1.7385961891521751E-3</v>
      </c>
      <c r="AS1759" s="40">
        <f t="shared" si="313"/>
        <v>-2.6148485465993243E-4</v>
      </c>
      <c r="AU1759" s="42">
        <f t="shared" si="314"/>
        <v>2.1818578944854538E-6</v>
      </c>
    </row>
    <row r="1760" spans="2:47" x14ac:dyDescent="0.3">
      <c r="B1760" s="6">
        <f t="shared" si="305"/>
        <v>2017</v>
      </c>
      <c r="C1760" s="5">
        <v>43095</v>
      </c>
      <c r="D1760" s="10">
        <v>1076.1500000000001</v>
      </c>
      <c r="E1760" s="10">
        <f>VLOOKUP(C1760,데이터!$N:$P,2,0)</f>
        <v>77.689179999999993</v>
      </c>
      <c r="F1760" s="10">
        <f>VLOOKUP(C1760,데이터!$N:$P,3,0)</f>
        <v>247.45439999999999</v>
      </c>
      <c r="H1760" s="6">
        <f t="shared" si="311"/>
        <v>2.6838449758299396</v>
      </c>
      <c r="I1760" s="6">
        <f t="shared" si="306"/>
        <v>2.4262376092008053</v>
      </c>
      <c r="AM1760" s="1">
        <f t="shared" si="307"/>
        <v>43095</v>
      </c>
      <c r="AN1760" s="2">
        <f t="shared" si="308"/>
        <v>1076.1500000000001</v>
      </c>
      <c r="AO1760" s="2">
        <f t="shared" si="309"/>
        <v>77.689179999999993</v>
      </c>
      <c r="AP1760" s="2">
        <f t="shared" si="310"/>
        <v>247.45439999999999</v>
      </c>
      <c r="AR1760" s="40">
        <f t="shared" si="312"/>
        <v>-4.0824844795661619E-3</v>
      </c>
      <c r="AS1760" s="40">
        <f t="shared" si="313"/>
        <v>-1.1959602939567437E-3</v>
      </c>
      <c r="AU1760" s="42">
        <f t="shared" si="314"/>
        <v>8.3320218741081148E-6</v>
      </c>
    </row>
    <row r="1761" spans="2:47" x14ac:dyDescent="0.3">
      <c r="B1761" s="6">
        <f t="shared" si="305"/>
        <v>2017</v>
      </c>
      <c r="C1761" s="5">
        <v>43096</v>
      </c>
      <c r="D1761" s="10">
        <v>1074.2</v>
      </c>
      <c r="E1761" s="10">
        <f>VLOOKUP(C1761,데이터!$N:$P,2,0)</f>
        <v>77.826074999999989</v>
      </c>
      <c r="F1761" s="10">
        <f>VLOOKUP(C1761,데이터!$N:$P,3,0)</f>
        <v>247.57470000000001</v>
      </c>
      <c r="H1761" s="6">
        <f t="shared" si="311"/>
        <v>2.6885741409204478</v>
      </c>
      <c r="I1761" s="6">
        <f t="shared" si="306"/>
        <v>2.4274171250404382</v>
      </c>
      <c r="AM1761" s="1">
        <f t="shared" si="307"/>
        <v>43096</v>
      </c>
      <c r="AN1761" s="2">
        <f t="shared" si="308"/>
        <v>1074.2</v>
      </c>
      <c r="AO1761" s="2">
        <f t="shared" si="309"/>
        <v>77.826074999999989</v>
      </c>
      <c r="AP1761" s="2">
        <f t="shared" si="310"/>
        <v>247.57470000000001</v>
      </c>
      <c r="AR1761" s="40">
        <f t="shared" si="312"/>
        <v>1.7620857885227714E-3</v>
      </c>
      <c r="AS1761" s="40">
        <f t="shared" si="313"/>
        <v>4.8615017554753948E-4</v>
      </c>
      <c r="AU1761" s="42">
        <f t="shared" si="314"/>
        <v>1.6280116884584809E-6</v>
      </c>
    </row>
    <row r="1762" spans="2:47" x14ac:dyDescent="0.3">
      <c r="B1762" s="6">
        <f t="shared" si="305"/>
        <v>2017</v>
      </c>
      <c r="C1762" s="5">
        <v>43097</v>
      </c>
      <c r="D1762" s="10">
        <v>1070.6500000000001</v>
      </c>
      <c r="E1762" s="10">
        <f>VLOOKUP(C1762,데이터!$N:$P,2,0)</f>
        <v>78.060640000000006</v>
      </c>
      <c r="F1762" s="10">
        <f>VLOOKUP(C1762,데이터!$N:$P,3,0)</f>
        <v>248.08410000000001</v>
      </c>
      <c r="H1762" s="6">
        <f t="shared" si="311"/>
        <v>2.6966774069963106</v>
      </c>
      <c r="I1762" s="6">
        <f t="shared" si="306"/>
        <v>2.4324116833838216</v>
      </c>
      <c r="AM1762" s="1">
        <f t="shared" si="307"/>
        <v>43097</v>
      </c>
      <c r="AN1762" s="2">
        <f t="shared" si="308"/>
        <v>1070.6500000000001</v>
      </c>
      <c r="AO1762" s="2">
        <f t="shared" si="309"/>
        <v>78.060640000000006</v>
      </c>
      <c r="AP1762" s="2">
        <f t="shared" si="310"/>
        <v>248.08410000000001</v>
      </c>
      <c r="AR1762" s="40">
        <f t="shared" si="312"/>
        <v>3.0139641501902847E-3</v>
      </c>
      <c r="AS1762" s="40">
        <f t="shared" si="313"/>
        <v>2.0575608089195008E-3</v>
      </c>
      <c r="AU1762" s="42">
        <f t="shared" si="314"/>
        <v>9.1470735119391971E-7</v>
      </c>
    </row>
    <row r="1763" spans="2:47" x14ac:dyDescent="0.3">
      <c r="B1763" s="6">
        <f t="shared" si="305"/>
        <v>2017</v>
      </c>
      <c r="C1763" s="5">
        <v>43098</v>
      </c>
      <c r="D1763" s="10">
        <v>1070.6500000000001</v>
      </c>
      <c r="E1763" s="10">
        <f>VLOOKUP(C1763,데이터!$N:$P,2,0)</f>
        <v>77.514740000000003</v>
      </c>
      <c r="F1763" s="10">
        <f>VLOOKUP(C1763,데이터!$N:$P,3,0)</f>
        <v>247.14869999999999</v>
      </c>
      <c r="H1763" s="6">
        <f t="shared" si="311"/>
        <v>2.6778187837967149</v>
      </c>
      <c r="I1763" s="6">
        <f t="shared" si="306"/>
        <v>2.4232402859075735</v>
      </c>
      <c r="AM1763" s="1">
        <f t="shared" si="307"/>
        <v>43098</v>
      </c>
      <c r="AN1763" s="2">
        <f t="shared" si="308"/>
        <v>1070.6500000000001</v>
      </c>
      <c r="AO1763" s="2">
        <f t="shared" si="309"/>
        <v>77.514740000000003</v>
      </c>
      <c r="AP1763" s="2">
        <f t="shared" si="310"/>
        <v>247.14869999999999</v>
      </c>
      <c r="AR1763" s="40">
        <f t="shared" si="312"/>
        <v>-6.9932811209336698E-3</v>
      </c>
      <c r="AS1763" s="40">
        <f t="shared" si="313"/>
        <v>-3.7704955698492082E-3</v>
      </c>
      <c r="AU1763" s="42">
        <f t="shared" si="314"/>
        <v>1.0386346708278778E-5</v>
      </c>
    </row>
    <row r="1764" spans="2:47" x14ac:dyDescent="0.3">
      <c r="B1764" s="6">
        <f t="shared" si="305"/>
        <v>2018</v>
      </c>
      <c r="C1764" s="5">
        <v>43102</v>
      </c>
      <c r="D1764" s="10">
        <v>1061.2</v>
      </c>
      <c r="E1764" s="10">
        <f>VLOOKUP(C1764,데이터!$N:$P,2,0)</f>
        <v>78.680454999999995</v>
      </c>
      <c r="F1764" s="10">
        <f>VLOOKUP(C1764,데이터!$N:$P,3,0)</f>
        <v>248.91759999999999</v>
      </c>
      <c r="H1764" s="6">
        <f t="shared" si="311"/>
        <v>2.7180894926135615</v>
      </c>
      <c r="I1764" s="6">
        <f t="shared" si="306"/>
        <v>2.4405839730956584</v>
      </c>
      <c r="AM1764" s="1">
        <f t="shared" si="307"/>
        <v>43102</v>
      </c>
      <c r="AN1764" s="2">
        <f t="shared" si="308"/>
        <v>1061.2</v>
      </c>
      <c r="AO1764" s="2">
        <f t="shared" si="309"/>
        <v>78.680454999999995</v>
      </c>
      <c r="AP1764" s="2">
        <f t="shared" si="310"/>
        <v>248.91759999999999</v>
      </c>
      <c r="AR1764" s="40">
        <f t="shared" si="312"/>
        <v>1.5038623621778102E-2</v>
      </c>
      <c r="AS1764" s="40">
        <f t="shared" si="313"/>
        <v>7.1572296354380782E-3</v>
      </c>
      <c r="AU1764" s="42">
        <f t="shared" si="314"/>
        <v>6.21163711679167E-5</v>
      </c>
    </row>
    <row r="1765" spans="2:47" x14ac:dyDescent="0.3">
      <c r="B1765" s="6">
        <f t="shared" si="305"/>
        <v>2018</v>
      </c>
      <c r="C1765" s="5">
        <v>43103</v>
      </c>
      <c r="D1765" s="10">
        <v>1064.55</v>
      </c>
      <c r="E1765" s="10">
        <f>VLOOKUP(C1765,데이터!$N:$P,2,0)</f>
        <v>79.652500000000018</v>
      </c>
      <c r="F1765" s="10">
        <f>VLOOKUP(C1765,데이터!$N:$P,3,0)</f>
        <v>250.49209999999999</v>
      </c>
      <c r="H1765" s="6">
        <f t="shared" si="311"/>
        <v>2.7516696911628409</v>
      </c>
      <c r="I1765" s="6">
        <f t="shared" si="306"/>
        <v>2.456021609749873</v>
      </c>
      <c r="AM1765" s="1">
        <f t="shared" si="307"/>
        <v>43103</v>
      </c>
      <c r="AN1765" s="2">
        <f t="shared" si="308"/>
        <v>1064.55</v>
      </c>
      <c r="AO1765" s="2">
        <f t="shared" si="309"/>
        <v>79.652500000000018</v>
      </c>
      <c r="AP1765" s="2">
        <f t="shared" si="310"/>
        <v>250.49209999999999</v>
      </c>
      <c r="AR1765" s="40">
        <f t="shared" si="312"/>
        <v>1.2354338825316002E-2</v>
      </c>
      <c r="AS1765" s="40">
        <f t="shared" si="313"/>
        <v>6.3253863929269016E-3</v>
      </c>
      <c r="AU1765" s="42">
        <f t="shared" si="314"/>
        <v>3.6348267432010454E-5</v>
      </c>
    </row>
    <row r="1766" spans="2:47" x14ac:dyDescent="0.3">
      <c r="B1766" s="6">
        <f t="shared" si="305"/>
        <v>2018</v>
      </c>
      <c r="C1766" s="5">
        <v>43104</v>
      </c>
      <c r="D1766" s="10">
        <v>1062.1500000000001</v>
      </c>
      <c r="E1766" s="10">
        <f>VLOOKUP(C1766,데이터!$N:$P,2,0)</f>
        <v>79.974385000000012</v>
      </c>
      <c r="F1766" s="10">
        <f>VLOOKUP(C1766,데이터!$N:$P,3,0)</f>
        <v>251.5479</v>
      </c>
      <c r="H1766" s="6">
        <f t="shared" si="311"/>
        <v>2.7627895078483178</v>
      </c>
      <c r="I1766" s="6">
        <f t="shared" si="306"/>
        <v>2.4663735035444234</v>
      </c>
      <c r="AM1766" s="1">
        <f t="shared" si="307"/>
        <v>43104</v>
      </c>
      <c r="AN1766" s="2">
        <f t="shared" si="308"/>
        <v>1062.1500000000001</v>
      </c>
      <c r="AO1766" s="2">
        <f t="shared" si="309"/>
        <v>79.974385000000012</v>
      </c>
      <c r="AP1766" s="2">
        <f t="shared" si="310"/>
        <v>251.5479</v>
      </c>
      <c r="AR1766" s="40">
        <f t="shared" si="312"/>
        <v>4.041116098050912E-3</v>
      </c>
      <c r="AS1766" s="40">
        <f t="shared" si="313"/>
        <v>4.2149033841785144E-3</v>
      </c>
      <c r="AU1766" s="42">
        <f t="shared" si="314"/>
        <v>3.0202020819597148E-8</v>
      </c>
    </row>
    <row r="1767" spans="2:47" x14ac:dyDescent="0.3">
      <c r="B1767" s="6">
        <f t="shared" si="305"/>
        <v>2018</v>
      </c>
      <c r="C1767" s="5">
        <v>43105</v>
      </c>
      <c r="D1767" s="10">
        <v>1062.75</v>
      </c>
      <c r="E1767" s="10">
        <f>VLOOKUP(C1767,데이터!$N:$P,2,0)</f>
        <v>80.575735000000009</v>
      </c>
      <c r="F1767" s="10">
        <f>VLOOKUP(C1767,데이터!$N:$P,3,0)</f>
        <v>253.2242</v>
      </c>
      <c r="H1767" s="6">
        <f t="shared" si="311"/>
        <v>2.7835637028676929</v>
      </c>
      <c r="I1767" s="6">
        <f t="shared" si="306"/>
        <v>2.4828092674843787</v>
      </c>
      <c r="AM1767" s="1">
        <f t="shared" si="307"/>
        <v>43105</v>
      </c>
      <c r="AN1767" s="2">
        <f t="shared" si="308"/>
        <v>1062.75</v>
      </c>
      <c r="AO1767" s="2">
        <f t="shared" si="309"/>
        <v>80.575735000000009</v>
      </c>
      <c r="AP1767" s="2">
        <f t="shared" si="310"/>
        <v>253.2242</v>
      </c>
      <c r="AR1767" s="40">
        <f t="shared" si="312"/>
        <v>7.51928258029122E-3</v>
      </c>
      <c r="AS1767" s="40">
        <f t="shared" si="313"/>
        <v>6.6639395518706124E-3</v>
      </c>
      <c r="AU1767" s="42">
        <f t="shared" si="314"/>
        <v>7.316116962677364E-7</v>
      </c>
    </row>
    <row r="1768" spans="2:47" x14ac:dyDescent="0.3">
      <c r="B1768" s="6">
        <f t="shared" si="305"/>
        <v>2018</v>
      </c>
      <c r="C1768" s="5">
        <v>43108</v>
      </c>
      <c r="D1768" s="10">
        <v>1066.0999999999999</v>
      </c>
      <c r="E1768" s="10">
        <f>VLOOKUP(C1768,데이터!$N:$P,2,0)</f>
        <v>80.942265000000006</v>
      </c>
      <c r="F1768" s="10">
        <f>VLOOKUP(C1768,데이터!$N:$P,3,0)</f>
        <v>253.68719999999999</v>
      </c>
      <c r="H1768" s="6">
        <f t="shared" si="311"/>
        <v>2.7962258225990499</v>
      </c>
      <c r="I1768" s="6">
        <f t="shared" si="306"/>
        <v>2.4873488837250273</v>
      </c>
      <c r="AM1768" s="1">
        <f t="shared" si="307"/>
        <v>43108</v>
      </c>
      <c r="AN1768" s="2">
        <f t="shared" si="308"/>
        <v>1066.0999999999999</v>
      </c>
      <c r="AO1768" s="2">
        <f t="shared" si="309"/>
        <v>80.942265000000006</v>
      </c>
      <c r="AP1768" s="2">
        <f t="shared" si="310"/>
        <v>253.68719999999999</v>
      </c>
      <c r="AR1768" s="40">
        <f t="shared" si="312"/>
        <v>4.5488880740585103E-3</v>
      </c>
      <c r="AS1768" s="40">
        <f t="shared" si="313"/>
        <v>1.8284192427104884E-3</v>
      </c>
      <c r="AU1768" s="42">
        <f t="shared" si="314"/>
        <v>7.4009506623360721E-6</v>
      </c>
    </row>
    <row r="1769" spans="2:47" x14ac:dyDescent="0.3">
      <c r="B1769" s="6">
        <f t="shared" si="305"/>
        <v>2018</v>
      </c>
      <c r="C1769" s="5">
        <v>43109</v>
      </c>
      <c r="D1769" s="10">
        <v>1067.0999999999999</v>
      </c>
      <c r="E1769" s="10">
        <f>VLOOKUP(C1769,데이터!$N:$P,2,0)</f>
        <v>80.774924999999996</v>
      </c>
      <c r="F1769" s="10">
        <f>VLOOKUP(C1769,데이터!$N:$P,3,0)</f>
        <v>254.26150000000001</v>
      </c>
      <c r="H1769" s="6">
        <f t="shared" si="311"/>
        <v>2.7904449066689887</v>
      </c>
      <c r="I1769" s="6">
        <f t="shared" si="306"/>
        <v>2.4929797727250373</v>
      </c>
      <c r="AM1769" s="1">
        <f t="shared" si="307"/>
        <v>43109</v>
      </c>
      <c r="AN1769" s="2">
        <f t="shared" si="308"/>
        <v>1067.0999999999999</v>
      </c>
      <c r="AO1769" s="2">
        <f t="shared" si="309"/>
        <v>80.774924999999996</v>
      </c>
      <c r="AP1769" s="2">
        <f t="shared" si="310"/>
        <v>254.26150000000001</v>
      </c>
      <c r="AR1769" s="40">
        <f t="shared" si="312"/>
        <v>-2.0673995223633446E-3</v>
      </c>
      <c r="AS1769" s="40">
        <f t="shared" si="313"/>
        <v>2.2638114969932843E-3</v>
      </c>
      <c r="AU1769" s="42">
        <f t="shared" si="314"/>
        <v>1.875938889419629E-5</v>
      </c>
    </row>
    <row r="1770" spans="2:47" x14ac:dyDescent="0.3">
      <c r="B1770" s="6">
        <f t="shared" si="305"/>
        <v>2018</v>
      </c>
      <c r="C1770" s="5">
        <v>43110</v>
      </c>
      <c r="D1770" s="10">
        <v>1071.8499999999999</v>
      </c>
      <c r="E1770" s="10">
        <f>VLOOKUP(C1770,데이터!$N:$P,2,0)</f>
        <v>80.36794500000002</v>
      </c>
      <c r="F1770" s="10">
        <f>VLOOKUP(C1770,데이터!$N:$P,3,0)</f>
        <v>253.8725</v>
      </c>
      <c r="H1770" s="6">
        <f t="shared" si="311"/>
        <v>2.7763854040681992</v>
      </c>
      <c r="I1770" s="6">
        <f t="shared" si="306"/>
        <v>2.4891657106999565</v>
      </c>
      <c r="AM1770" s="1">
        <f t="shared" si="307"/>
        <v>43110</v>
      </c>
      <c r="AN1770" s="2">
        <f t="shared" si="308"/>
        <v>1071.8499999999999</v>
      </c>
      <c r="AO1770" s="2">
        <f t="shared" si="309"/>
        <v>80.36794500000002</v>
      </c>
      <c r="AP1770" s="2">
        <f t="shared" si="310"/>
        <v>253.8725</v>
      </c>
      <c r="AR1770" s="40">
        <f t="shared" si="312"/>
        <v>-5.0384447896419937E-3</v>
      </c>
      <c r="AS1770" s="40">
        <f t="shared" si="313"/>
        <v>-1.5299209671932879E-3</v>
      </c>
      <c r="AU1770" s="42">
        <f t="shared" si="314"/>
        <v>1.2309739412690078E-5</v>
      </c>
    </row>
    <row r="1771" spans="2:47" x14ac:dyDescent="0.3">
      <c r="B1771" s="6">
        <f t="shared" si="305"/>
        <v>2018</v>
      </c>
      <c r="C1771" s="5">
        <v>43111</v>
      </c>
      <c r="D1771" s="10">
        <v>1072.0999999999999</v>
      </c>
      <c r="E1771" s="10">
        <f>VLOOKUP(C1771,데이터!$N:$P,2,0)</f>
        <v>80.949905000000001</v>
      </c>
      <c r="F1771" s="10">
        <f>VLOOKUP(C1771,데이터!$N:$P,3,0)</f>
        <v>255.72470000000001</v>
      </c>
      <c r="H1771" s="6">
        <f t="shared" si="311"/>
        <v>2.7964897535044262</v>
      </c>
      <c r="I1771" s="6">
        <f t="shared" si="306"/>
        <v>2.5073261366198905</v>
      </c>
      <c r="AM1771" s="1">
        <f t="shared" si="307"/>
        <v>43111</v>
      </c>
      <c r="AN1771" s="2">
        <f t="shared" si="308"/>
        <v>1072.0999999999999</v>
      </c>
      <c r="AO1771" s="2">
        <f t="shared" si="309"/>
        <v>80.949905000000001</v>
      </c>
      <c r="AP1771" s="2">
        <f t="shared" si="310"/>
        <v>255.72470000000001</v>
      </c>
      <c r="AR1771" s="40">
        <f t="shared" si="312"/>
        <v>7.2411954791176125E-3</v>
      </c>
      <c r="AS1771" s="40">
        <f t="shared" si="313"/>
        <v>7.2957882401598617E-3</v>
      </c>
      <c r="AU1771" s="42">
        <f t="shared" si="314"/>
        <v>2.9803695582161211E-9</v>
      </c>
    </row>
    <row r="1772" spans="2:47" x14ac:dyDescent="0.3">
      <c r="B1772" s="6">
        <f t="shared" si="305"/>
        <v>2018</v>
      </c>
      <c r="C1772" s="5">
        <v>43112</v>
      </c>
      <c r="D1772" s="10">
        <v>1064.9000000000001</v>
      </c>
      <c r="E1772" s="10">
        <f>VLOOKUP(C1772,데이터!$N:$P,2,0)</f>
        <v>81.573464999999985</v>
      </c>
      <c r="F1772" s="10">
        <f>VLOOKUP(C1772,데이터!$N:$P,3,0)</f>
        <v>257.39179999999999</v>
      </c>
      <c r="H1772" s="6">
        <f t="shared" si="311"/>
        <v>2.8180312136296135</v>
      </c>
      <c r="I1772" s="6">
        <f t="shared" si="306"/>
        <v>2.5236716965222343</v>
      </c>
      <c r="AM1772" s="1">
        <f t="shared" si="307"/>
        <v>43112</v>
      </c>
      <c r="AN1772" s="2">
        <f t="shared" si="308"/>
        <v>1064.9000000000001</v>
      </c>
      <c r="AO1772" s="2">
        <f t="shared" si="309"/>
        <v>81.573464999999985</v>
      </c>
      <c r="AP1772" s="2">
        <f t="shared" si="310"/>
        <v>257.39179999999999</v>
      </c>
      <c r="AR1772" s="40">
        <f t="shared" si="312"/>
        <v>7.7030355996092759E-3</v>
      </c>
      <c r="AS1772" s="40">
        <f t="shared" si="313"/>
        <v>6.5191199755048057E-3</v>
      </c>
      <c r="AU1772" s="42">
        <f t="shared" si="314"/>
        <v>1.4016562049986771E-6</v>
      </c>
    </row>
    <row r="1773" spans="2:47" x14ac:dyDescent="0.3">
      <c r="B1773" s="6">
        <f t="shared" si="305"/>
        <v>2018</v>
      </c>
      <c r="C1773" s="5">
        <v>43116</v>
      </c>
      <c r="D1773" s="10">
        <v>1062.6500000000001</v>
      </c>
      <c r="E1773" s="10">
        <f>VLOOKUP(C1773,데이터!$N:$P,2,0)</f>
        <v>81.331510000000009</v>
      </c>
      <c r="F1773" s="10">
        <f>VLOOKUP(C1773,데이터!$N:$P,3,0)</f>
        <v>256.512</v>
      </c>
      <c r="H1773" s="6">
        <f t="shared" si="311"/>
        <v>2.8096726531308818</v>
      </c>
      <c r="I1773" s="6">
        <f t="shared" si="306"/>
        <v>2.5150454451863324</v>
      </c>
      <c r="AM1773" s="1">
        <f t="shared" si="307"/>
        <v>43116</v>
      </c>
      <c r="AN1773" s="2">
        <f t="shared" si="308"/>
        <v>1062.6500000000001</v>
      </c>
      <c r="AO1773" s="2">
        <f t="shared" si="309"/>
        <v>81.331510000000009</v>
      </c>
      <c r="AP1773" s="2">
        <f t="shared" si="310"/>
        <v>256.512</v>
      </c>
      <c r="AR1773" s="40">
        <f t="shared" si="312"/>
        <v>-2.966099331442873E-3</v>
      </c>
      <c r="AS1773" s="40">
        <f t="shared" si="313"/>
        <v>-3.4181353096718325E-3</v>
      </c>
      <c r="AU1773" s="42">
        <f t="shared" si="314"/>
        <v>2.0433652561341243E-7</v>
      </c>
    </row>
    <row r="1774" spans="2:47" x14ac:dyDescent="0.3">
      <c r="B1774" s="6">
        <f t="shared" si="305"/>
        <v>2018</v>
      </c>
      <c r="C1774" s="5">
        <v>43117</v>
      </c>
      <c r="D1774" s="10">
        <v>1069.25</v>
      </c>
      <c r="E1774" s="10">
        <f>VLOOKUP(C1774,데이터!$N:$P,2,0)</f>
        <v>82.568030000000007</v>
      </c>
      <c r="F1774" s="10">
        <f>VLOOKUP(C1774,데이터!$N:$P,3,0)</f>
        <v>258.95699999999999</v>
      </c>
      <c r="H1774" s="6">
        <f t="shared" si="311"/>
        <v>2.8523893865230123</v>
      </c>
      <c r="I1774" s="6">
        <f t="shared" si="306"/>
        <v>2.5390181486601682</v>
      </c>
      <c r="AM1774" s="1">
        <f t="shared" si="307"/>
        <v>43117</v>
      </c>
      <c r="AN1774" s="2">
        <f t="shared" si="308"/>
        <v>1069.25</v>
      </c>
      <c r="AO1774" s="2">
        <f t="shared" si="309"/>
        <v>82.568030000000007</v>
      </c>
      <c r="AP1774" s="2">
        <f t="shared" si="310"/>
        <v>258.95699999999999</v>
      </c>
      <c r="AR1774" s="40">
        <f t="shared" si="312"/>
        <v>1.5203455585664161E-2</v>
      </c>
      <c r="AS1774" s="40">
        <f t="shared" si="313"/>
        <v>9.5317178143712322E-3</v>
      </c>
      <c r="AU1774" s="42">
        <f t="shared" si="314"/>
        <v>3.2168609346310878E-5</v>
      </c>
    </row>
    <row r="1775" spans="2:47" x14ac:dyDescent="0.3">
      <c r="B1775" s="6">
        <f t="shared" si="305"/>
        <v>2018</v>
      </c>
      <c r="C1775" s="5">
        <v>43118</v>
      </c>
      <c r="D1775" s="10">
        <v>1070.5</v>
      </c>
      <c r="E1775" s="10">
        <f>VLOOKUP(C1775,데이터!$N:$P,2,0)</f>
        <v>82.561940000000007</v>
      </c>
      <c r="F1775" s="10">
        <f>VLOOKUP(C1775,데이터!$N:$P,3,0)</f>
        <v>258.52170000000001</v>
      </c>
      <c r="H1775" s="6">
        <f t="shared" si="311"/>
        <v>2.8521790018091719</v>
      </c>
      <c r="I1775" s="6">
        <f t="shared" si="306"/>
        <v>2.5347501250110227</v>
      </c>
      <c r="AM1775" s="1">
        <f t="shared" si="307"/>
        <v>43118</v>
      </c>
      <c r="AN1775" s="2">
        <f t="shared" si="308"/>
        <v>1070.5</v>
      </c>
      <c r="AO1775" s="2">
        <f t="shared" si="309"/>
        <v>82.561940000000007</v>
      </c>
      <c r="AP1775" s="2">
        <f t="shared" si="310"/>
        <v>258.52170000000001</v>
      </c>
      <c r="AR1775" s="40">
        <f t="shared" si="312"/>
        <v>-7.3757361051196568E-5</v>
      </c>
      <c r="AS1775" s="40">
        <f t="shared" si="313"/>
        <v>-1.680974061330609E-3</v>
      </c>
      <c r="AU1775" s="42">
        <f t="shared" si="314"/>
        <v>2.5831455216570428E-6</v>
      </c>
    </row>
    <row r="1776" spans="2:47" x14ac:dyDescent="0.3">
      <c r="B1776" s="6">
        <f t="shared" si="305"/>
        <v>2018</v>
      </c>
      <c r="C1776" s="5">
        <v>43119</v>
      </c>
      <c r="D1776" s="10">
        <v>1065.9000000000001</v>
      </c>
      <c r="E1776" s="10">
        <f>VLOOKUP(C1776,데이터!$N:$P,2,0)</f>
        <v>82.823605000000001</v>
      </c>
      <c r="F1776" s="10">
        <f>VLOOKUP(C1776,데이터!$N:$P,3,0)</f>
        <v>259.6979</v>
      </c>
      <c r="H1776" s="6">
        <f t="shared" si="311"/>
        <v>2.8612184625886594</v>
      </c>
      <c r="I1776" s="6">
        <f t="shared" si="306"/>
        <v>2.5462825151238757</v>
      </c>
      <c r="AM1776" s="1">
        <f t="shared" si="307"/>
        <v>43119</v>
      </c>
      <c r="AN1776" s="2">
        <f t="shared" si="308"/>
        <v>1065.9000000000001</v>
      </c>
      <c r="AO1776" s="2">
        <f t="shared" si="309"/>
        <v>82.823605000000001</v>
      </c>
      <c r="AP1776" s="2">
        <f t="shared" si="310"/>
        <v>259.6979</v>
      </c>
      <c r="AR1776" s="40">
        <f t="shared" si="312"/>
        <v>3.1693174845455196E-3</v>
      </c>
      <c r="AS1776" s="40">
        <f t="shared" si="313"/>
        <v>4.5497147821633721E-3</v>
      </c>
      <c r="AU1776" s="42">
        <f t="shared" si="314"/>
        <v>1.90549669927067E-6</v>
      </c>
    </row>
    <row r="1777" spans="2:47" x14ac:dyDescent="0.3">
      <c r="B1777" s="6">
        <f t="shared" si="305"/>
        <v>2018</v>
      </c>
      <c r="C1777" s="5">
        <v>43122</v>
      </c>
      <c r="D1777" s="10">
        <v>1070.0999999999999</v>
      </c>
      <c r="E1777" s="10">
        <f>VLOOKUP(C1777,데이터!$N:$P,2,0)</f>
        <v>83.639480000000006</v>
      </c>
      <c r="F1777" s="10">
        <f>VLOOKUP(C1777,데이터!$N:$P,3,0)</f>
        <v>261.80950000000001</v>
      </c>
      <c r="H1777" s="6">
        <f t="shared" si="311"/>
        <v>2.8894036232462348</v>
      </c>
      <c r="I1777" s="6">
        <f t="shared" si="306"/>
        <v>2.5669863027129765</v>
      </c>
      <c r="AM1777" s="1">
        <f t="shared" si="307"/>
        <v>43122</v>
      </c>
      <c r="AN1777" s="2">
        <f t="shared" si="308"/>
        <v>1070.0999999999999</v>
      </c>
      <c r="AO1777" s="2">
        <f t="shared" si="309"/>
        <v>83.639480000000006</v>
      </c>
      <c r="AP1777" s="2">
        <f t="shared" si="310"/>
        <v>261.80950000000001</v>
      </c>
      <c r="AR1777" s="40">
        <f t="shared" si="312"/>
        <v>9.8507545041055522E-3</v>
      </c>
      <c r="AS1777" s="40">
        <f t="shared" si="313"/>
        <v>8.1309860418585789E-3</v>
      </c>
      <c r="AU1777" s="42">
        <f t="shared" si="314"/>
        <v>2.9576035637393193E-6</v>
      </c>
    </row>
    <row r="1778" spans="2:47" x14ac:dyDescent="0.3">
      <c r="B1778" s="6">
        <f t="shared" si="305"/>
        <v>2018</v>
      </c>
      <c r="C1778" s="5">
        <v>43123</v>
      </c>
      <c r="D1778" s="10">
        <v>1070.1500000000001</v>
      </c>
      <c r="E1778" s="10">
        <f>VLOOKUP(C1778,데이터!$N:$P,2,0)</f>
        <v>84.150859999999994</v>
      </c>
      <c r="F1778" s="10">
        <f>VLOOKUP(C1778,데이터!$N:$P,3,0)</f>
        <v>262.36509999999998</v>
      </c>
      <c r="H1778" s="6">
        <f t="shared" si="311"/>
        <v>2.9070697209414336</v>
      </c>
      <c r="I1778" s="6">
        <f t="shared" si="306"/>
        <v>2.5724338422017543</v>
      </c>
      <c r="AM1778" s="1">
        <f t="shared" si="307"/>
        <v>43123</v>
      </c>
      <c r="AN1778" s="2">
        <f t="shared" si="308"/>
        <v>1070.1500000000001</v>
      </c>
      <c r="AO1778" s="2">
        <f t="shared" si="309"/>
        <v>84.150859999999994</v>
      </c>
      <c r="AP1778" s="2">
        <f t="shared" si="310"/>
        <v>262.36509999999998</v>
      </c>
      <c r="AR1778" s="40">
        <f t="shared" si="312"/>
        <v>6.114098270338264E-3</v>
      </c>
      <c r="AS1778" s="40">
        <f t="shared" si="313"/>
        <v>2.122153703360441E-3</v>
      </c>
      <c r="AU1778" s="42">
        <f t="shared" si="314"/>
        <v>1.5935621425823759E-5</v>
      </c>
    </row>
    <row r="1779" spans="2:47" x14ac:dyDescent="0.3">
      <c r="B1779" s="6">
        <f t="shared" si="305"/>
        <v>2018</v>
      </c>
      <c r="C1779" s="5">
        <v>43124</v>
      </c>
      <c r="D1779" s="10">
        <v>1070.1500000000001</v>
      </c>
      <c r="E1779" s="10">
        <f>VLOOKUP(C1779,데이터!$N:$P,2,0)</f>
        <v>83.50269999999999</v>
      </c>
      <c r="F1779" s="10">
        <f>VLOOKUP(C1779,데이터!$N:$P,3,0)</f>
        <v>262.26330000000002</v>
      </c>
      <c r="H1779" s="6">
        <f t="shared" si="311"/>
        <v>2.8846784309376781</v>
      </c>
      <c r="I1779" s="6">
        <f t="shared" si="306"/>
        <v>2.5714357149160136</v>
      </c>
      <c r="AM1779" s="1">
        <f t="shared" si="307"/>
        <v>43124</v>
      </c>
      <c r="AN1779" s="2">
        <f t="shared" si="308"/>
        <v>1070.1500000000001</v>
      </c>
      <c r="AO1779" s="2">
        <f t="shared" si="309"/>
        <v>83.50269999999999</v>
      </c>
      <c r="AP1779" s="2">
        <f t="shared" si="310"/>
        <v>262.26330000000002</v>
      </c>
      <c r="AR1779" s="40">
        <f t="shared" si="312"/>
        <v>-7.7023574090627767E-3</v>
      </c>
      <c r="AS1779" s="40">
        <f t="shared" si="313"/>
        <v>-3.8800892344281745E-4</v>
      </c>
      <c r="AU1779" s="42">
        <f t="shared" si="314"/>
        <v>5.3499693769090988E-5</v>
      </c>
    </row>
    <row r="1780" spans="2:47" x14ac:dyDescent="0.3">
      <c r="B1780" s="6">
        <f t="shared" si="305"/>
        <v>2018</v>
      </c>
      <c r="C1780" s="5">
        <v>43125</v>
      </c>
      <c r="D1780" s="10">
        <v>1058.6500000000001</v>
      </c>
      <c r="E1780" s="10">
        <f>VLOOKUP(C1780,데이터!$N:$P,2,0)</f>
        <v>83.241095000000016</v>
      </c>
      <c r="F1780" s="10">
        <f>VLOOKUP(C1780,데이터!$N:$P,3,0)</f>
        <v>262.37439999999998</v>
      </c>
      <c r="H1780" s="6">
        <f t="shared" si="311"/>
        <v>2.8756410429139931</v>
      </c>
      <c r="I1780" s="6">
        <f t="shared" si="306"/>
        <v>2.5725250267180351</v>
      </c>
      <c r="AM1780" s="1">
        <f t="shared" si="307"/>
        <v>43125</v>
      </c>
      <c r="AN1780" s="2">
        <f t="shared" si="308"/>
        <v>1058.6500000000001</v>
      </c>
      <c r="AO1780" s="2">
        <f t="shared" si="309"/>
        <v>83.241095000000016</v>
      </c>
      <c r="AP1780" s="2">
        <f t="shared" si="310"/>
        <v>262.37439999999998</v>
      </c>
      <c r="AR1780" s="40">
        <f t="shared" si="312"/>
        <v>-3.1328927088581926E-3</v>
      </c>
      <c r="AS1780" s="40">
        <f t="shared" si="313"/>
        <v>4.2362007951535219E-4</v>
      </c>
      <c r="AU1780" s="42">
        <f t="shared" si="314"/>
        <v>1.2648783213864567E-5</v>
      </c>
    </row>
    <row r="1781" spans="2:47" x14ac:dyDescent="0.3">
      <c r="B1781" s="6">
        <f t="shared" si="305"/>
        <v>2018</v>
      </c>
      <c r="C1781" s="5">
        <v>43126</v>
      </c>
      <c r="D1781" s="10">
        <v>1063.9000000000001</v>
      </c>
      <c r="E1781" s="10">
        <f>VLOOKUP(C1781,데이터!$N:$P,2,0)</f>
        <v>84.864365000000006</v>
      </c>
      <c r="F1781" s="10">
        <f>VLOOKUP(C1781,데이터!$N:$P,3,0)</f>
        <v>265.41210000000001</v>
      </c>
      <c r="H1781" s="6">
        <f t="shared" si="311"/>
        <v>2.931718414742547</v>
      </c>
      <c r="I1781" s="6">
        <f t="shared" si="306"/>
        <v>2.6023090272671032</v>
      </c>
      <c r="AM1781" s="1">
        <f t="shared" si="307"/>
        <v>43126</v>
      </c>
      <c r="AN1781" s="2">
        <f t="shared" si="308"/>
        <v>1063.9000000000001</v>
      </c>
      <c r="AO1781" s="2">
        <f t="shared" si="309"/>
        <v>84.864365000000006</v>
      </c>
      <c r="AP1781" s="2">
        <f t="shared" si="310"/>
        <v>265.41210000000001</v>
      </c>
      <c r="AR1781" s="40">
        <f t="shared" si="312"/>
        <v>1.9500824682808338E-2</v>
      </c>
      <c r="AS1781" s="40">
        <f t="shared" si="313"/>
        <v>1.1577730144404441E-2</v>
      </c>
      <c r="AU1781" s="42">
        <f t="shared" si="314"/>
        <v>6.2775427064485658E-5</v>
      </c>
    </row>
    <row r="1782" spans="2:47" x14ac:dyDescent="0.3">
      <c r="B1782" s="6">
        <f t="shared" si="305"/>
        <v>2018</v>
      </c>
      <c r="C1782" s="5">
        <v>43129</v>
      </c>
      <c r="D1782" s="10">
        <v>1065.5</v>
      </c>
      <c r="E1782" s="10">
        <f>VLOOKUP(C1782,데이터!$N:$P,2,0)</f>
        <v>84.569565000000011</v>
      </c>
      <c r="F1782" s="10">
        <f>VLOOKUP(C1782,데이터!$N:$P,3,0)</f>
        <v>263.65249999999997</v>
      </c>
      <c r="H1782" s="6">
        <f t="shared" si="311"/>
        <v>2.9215342745717452</v>
      </c>
      <c r="I1782" s="6">
        <f t="shared" si="306"/>
        <v>2.5850565245952986</v>
      </c>
      <c r="AM1782" s="1">
        <f t="shared" si="307"/>
        <v>43129</v>
      </c>
      <c r="AN1782" s="2">
        <f t="shared" si="308"/>
        <v>1065.5</v>
      </c>
      <c r="AO1782" s="2">
        <f t="shared" si="309"/>
        <v>84.569565000000011</v>
      </c>
      <c r="AP1782" s="2">
        <f t="shared" si="310"/>
        <v>263.65249999999997</v>
      </c>
      <c r="AR1782" s="40">
        <f t="shared" si="312"/>
        <v>-3.4737784227808488E-3</v>
      </c>
      <c r="AS1782" s="40">
        <f t="shared" si="313"/>
        <v>-6.6296902062868979E-3</v>
      </c>
      <c r="AU1782" s="42">
        <f t="shared" si="314"/>
        <v>9.9597791852723314E-6</v>
      </c>
    </row>
    <row r="1783" spans="2:47" x14ac:dyDescent="0.3">
      <c r="B1783" s="6">
        <f t="shared" si="305"/>
        <v>2018</v>
      </c>
      <c r="C1783" s="5">
        <v>43130</v>
      </c>
      <c r="D1783" s="10">
        <v>1073.75</v>
      </c>
      <c r="E1783" s="10">
        <f>VLOOKUP(C1783,데이터!$N:$P,2,0)</f>
        <v>83.413854999999998</v>
      </c>
      <c r="F1783" s="10">
        <f>VLOOKUP(C1783,데이터!$N:$P,3,0)</f>
        <v>260.94819999999999</v>
      </c>
      <c r="H1783" s="6">
        <f t="shared" si="311"/>
        <v>2.8816091977847784</v>
      </c>
      <c r="I1783" s="6">
        <f t="shared" si="306"/>
        <v>2.5585414399309658</v>
      </c>
      <c r="AM1783" s="1">
        <f t="shared" si="307"/>
        <v>43130</v>
      </c>
      <c r="AN1783" s="2">
        <f t="shared" si="308"/>
        <v>1073.75</v>
      </c>
      <c r="AO1783" s="2">
        <f t="shared" si="309"/>
        <v>83.413854999999998</v>
      </c>
      <c r="AP1783" s="2">
        <f t="shared" si="310"/>
        <v>260.94819999999999</v>
      </c>
      <c r="AR1783" s="40">
        <f t="shared" si="312"/>
        <v>-1.3665790997033245E-2</v>
      </c>
      <c r="AS1783" s="40">
        <f t="shared" si="313"/>
        <v>-1.0257061852248617E-2</v>
      </c>
      <c r="AU1783" s="42">
        <f t="shared" si="314"/>
        <v>1.1619434382504142E-5</v>
      </c>
    </row>
    <row r="1784" spans="2:47" x14ac:dyDescent="0.3">
      <c r="B1784" s="6">
        <f t="shared" si="305"/>
        <v>2018</v>
      </c>
      <c r="C1784" s="5">
        <v>43131</v>
      </c>
      <c r="D1784" s="10">
        <v>1067.75</v>
      </c>
      <c r="E1784" s="10">
        <f>VLOOKUP(C1784,데이터!$N:$P,2,0)</f>
        <v>83.623500000000007</v>
      </c>
      <c r="F1784" s="10">
        <f>VLOOKUP(C1784,데이터!$N:$P,3,0)</f>
        <v>261.07780000000002</v>
      </c>
      <c r="H1784" s="6">
        <f t="shared" si="311"/>
        <v>2.888851579284466</v>
      </c>
      <c r="I1784" s="6">
        <f t="shared" si="306"/>
        <v>2.5598121402868799</v>
      </c>
      <c r="AM1784" s="1">
        <f t="shared" si="307"/>
        <v>43131</v>
      </c>
      <c r="AN1784" s="2">
        <f t="shared" si="308"/>
        <v>1067.75</v>
      </c>
      <c r="AO1784" s="2">
        <f t="shared" si="309"/>
        <v>83.623500000000007</v>
      </c>
      <c r="AP1784" s="2">
        <f t="shared" si="310"/>
        <v>261.07780000000002</v>
      </c>
      <c r="AR1784" s="40">
        <f t="shared" si="312"/>
        <v>2.5133114876421114E-3</v>
      </c>
      <c r="AS1784" s="40">
        <f t="shared" si="313"/>
        <v>4.9665029304679642E-4</v>
      </c>
      <c r="AU1784" s="42">
        <f t="shared" si="314"/>
        <v>4.0669223737866028E-6</v>
      </c>
    </row>
    <row r="1785" spans="2:47" x14ac:dyDescent="0.3">
      <c r="B1785" s="6">
        <f t="shared" si="305"/>
        <v>2018</v>
      </c>
      <c r="C1785" s="5">
        <v>43132</v>
      </c>
      <c r="D1785" s="10">
        <v>1072</v>
      </c>
      <c r="E1785" s="10">
        <f>VLOOKUP(C1785,데이터!$N:$P,2,0)</f>
        <v>83.512710000000013</v>
      </c>
      <c r="F1785" s="10">
        <f>VLOOKUP(C1785,데이터!$N:$P,3,0)</f>
        <v>260.78149999999999</v>
      </c>
      <c r="H1785" s="6">
        <f t="shared" si="311"/>
        <v>2.8850242356972098</v>
      </c>
      <c r="I1785" s="6">
        <f t="shared" si="306"/>
        <v>2.5569069819885986</v>
      </c>
      <c r="AM1785" s="1">
        <f t="shared" si="307"/>
        <v>43132</v>
      </c>
      <c r="AN1785" s="2">
        <f t="shared" si="308"/>
        <v>1072</v>
      </c>
      <c r="AO1785" s="2">
        <f t="shared" si="309"/>
        <v>83.512710000000013</v>
      </c>
      <c r="AP1785" s="2">
        <f t="shared" si="310"/>
        <v>260.78149999999999</v>
      </c>
      <c r="AR1785" s="40">
        <f t="shared" si="312"/>
        <v>-1.3248668137544328E-3</v>
      </c>
      <c r="AS1785" s="40">
        <f t="shared" si="313"/>
        <v>-1.1349107430812522E-3</v>
      </c>
      <c r="AU1785" s="42">
        <f t="shared" si="314"/>
        <v>3.6083308785594404E-8</v>
      </c>
    </row>
    <row r="1786" spans="2:47" x14ac:dyDescent="0.3">
      <c r="B1786" s="6">
        <f t="shared" si="305"/>
        <v>2018</v>
      </c>
      <c r="C1786" s="5">
        <v>43133</v>
      </c>
      <c r="D1786" s="10">
        <v>1080.0999999999999</v>
      </c>
      <c r="E1786" s="10">
        <f>VLOOKUP(C1786,데이터!$N:$P,2,0)</f>
        <v>81.619055000000017</v>
      </c>
      <c r="F1786" s="10">
        <f>VLOOKUP(C1786,데이터!$N:$P,3,0)</f>
        <v>255.10419999999999</v>
      </c>
      <c r="H1786" s="6">
        <f t="shared" si="311"/>
        <v>2.8196061625793671</v>
      </c>
      <c r="I1786" s="6">
        <f t="shared" si="306"/>
        <v>2.5012422664744847</v>
      </c>
      <c r="AM1786" s="1">
        <f t="shared" si="307"/>
        <v>43133</v>
      </c>
      <c r="AN1786" s="2">
        <f t="shared" si="308"/>
        <v>1080.0999999999999</v>
      </c>
      <c r="AO1786" s="2">
        <f t="shared" si="309"/>
        <v>81.619055000000017</v>
      </c>
      <c r="AP1786" s="2">
        <f t="shared" si="310"/>
        <v>255.10419999999999</v>
      </c>
      <c r="AR1786" s="40">
        <f t="shared" si="312"/>
        <v>-2.267505149814919E-2</v>
      </c>
      <c r="AS1786" s="40">
        <f t="shared" si="313"/>
        <v>-2.1770332634792E-2</v>
      </c>
      <c r="AU1786" s="42">
        <f t="shared" si="314"/>
        <v>8.1851622171432602E-7</v>
      </c>
    </row>
    <row r="1787" spans="2:47" x14ac:dyDescent="0.3">
      <c r="B1787" s="6">
        <f t="shared" si="305"/>
        <v>2018</v>
      </c>
      <c r="C1787" s="5">
        <v>43136</v>
      </c>
      <c r="D1787" s="10">
        <v>1088.55</v>
      </c>
      <c r="E1787" s="10">
        <f>VLOOKUP(C1787,데이터!$N:$P,2,0)</f>
        <v>78.230285000000009</v>
      </c>
      <c r="F1787" s="10">
        <f>VLOOKUP(C1787,데이터!$N:$P,3,0)</f>
        <v>244.43510000000001</v>
      </c>
      <c r="H1787" s="6">
        <f t="shared" si="311"/>
        <v>2.7025379512950769</v>
      </c>
      <c r="I1787" s="6">
        <f t="shared" si="306"/>
        <v>2.3966340167269586</v>
      </c>
      <c r="AM1787" s="1">
        <f t="shared" si="307"/>
        <v>43136</v>
      </c>
      <c r="AN1787" s="2">
        <f t="shared" si="308"/>
        <v>1088.55</v>
      </c>
      <c r="AO1787" s="2">
        <f t="shared" si="309"/>
        <v>78.230285000000009</v>
      </c>
      <c r="AP1787" s="2">
        <f t="shared" si="310"/>
        <v>244.43510000000001</v>
      </c>
      <c r="AR1787" s="40">
        <f t="shared" si="312"/>
        <v>-4.151934863739859E-2</v>
      </c>
      <c r="AS1787" s="40">
        <f t="shared" si="313"/>
        <v>-4.1822518014207444E-2</v>
      </c>
      <c r="AU1787" s="42">
        <f t="shared" si="314"/>
        <v>9.1911671034668854E-8</v>
      </c>
    </row>
    <row r="1788" spans="2:47" x14ac:dyDescent="0.3">
      <c r="B1788" s="6">
        <f t="shared" si="305"/>
        <v>2018</v>
      </c>
      <c r="C1788" s="5">
        <v>43137</v>
      </c>
      <c r="D1788" s="10">
        <v>1091.4000000000001</v>
      </c>
      <c r="E1788" s="10">
        <f>VLOOKUP(C1788,데이터!$N:$P,2,0)</f>
        <v>80.17204000000001</v>
      </c>
      <c r="F1788" s="10">
        <f>VLOOKUP(C1788,데이터!$N:$P,3,0)</f>
        <v>249.25110000000001</v>
      </c>
      <c r="H1788" s="6">
        <f t="shared" si="311"/>
        <v>2.7696176836470294</v>
      </c>
      <c r="I1788" s="6">
        <f t="shared" si="306"/>
        <v>2.4438538694590624</v>
      </c>
      <c r="AM1788" s="1">
        <f t="shared" si="307"/>
        <v>43137</v>
      </c>
      <c r="AN1788" s="2">
        <f t="shared" si="308"/>
        <v>1091.4000000000001</v>
      </c>
      <c r="AO1788" s="2">
        <f t="shared" si="309"/>
        <v>80.17204000000001</v>
      </c>
      <c r="AP1788" s="2">
        <f t="shared" si="310"/>
        <v>249.25110000000001</v>
      </c>
      <c r="AR1788" s="40">
        <f t="shared" si="312"/>
        <v>2.4821014010111275E-2</v>
      </c>
      <c r="AS1788" s="40">
        <f t="shared" si="313"/>
        <v>1.9702571357386844E-2</v>
      </c>
      <c r="AU1788" s="42">
        <f t="shared" si="314"/>
        <v>2.6198455189228709E-5</v>
      </c>
    </row>
    <row r="1789" spans="2:47" x14ac:dyDescent="0.3">
      <c r="B1789" s="6">
        <f t="shared" si="305"/>
        <v>2018</v>
      </c>
      <c r="C1789" s="5">
        <v>43138</v>
      </c>
      <c r="D1789" s="10">
        <v>1086.5999999999999</v>
      </c>
      <c r="E1789" s="10">
        <f>VLOOKUP(C1789,데이터!$N:$P,2,0)</f>
        <v>79.456379999999996</v>
      </c>
      <c r="F1789" s="10">
        <f>VLOOKUP(C1789,데이터!$N:$P,3,0)</f>
        <v>247.8989</v>
      </c>
      <c r="H1789" s="6">
        <f t="shared" si="311"/>
        <v>2.7448945433667165</v>
      </c>
      <c r="I1789" s="6">
        <f t="shared" si="306"/>
        <v>2.4305958368875609</v>
      </c>
      <c r="AM1789" s="1">
        <f t="shared" si="307"/>
        <v>43138</v>
      </c>
      <c r="AN1789" s="2">
        <f t="shared" si="308"/>
        <v>1086.5999999999999</v>
      </c>
      <c r="AO1789" s="2">
        <f t="shared" si="309"/>
        <v>79.456379999999996</v>
      </c>
      <c r="AP1789" s="2">
        <f t="shared" si="310"/>
        <v>247.8989</v>
      </c>
      <c r="AR1789" s="40">
        <f t="shared" si="312"/>
        <v>-8.9265534468128127E-3</v>
      </c>
      <c r="AS1789" s="40">
        <f t="shared" si="313"/>
        <v>-5.4250512836252485E-3</v>
      </c>
      <c r="AU1789" s="42">
        <f t="shared" si="314"/>
        <v>1.2260517398807191E-5</v>
      </c>
    </row>
    <row r="1790" spans="2:47" x14ac:dyDescent="0.3">
      <c r="B1790" s="6">
        <f t="shared" si="305"/>
        <v>2018</v>
      </c>
      <c r="C1790" s="5">
        <v>43139</v>
      </c>
      <c r="D1790" s="10">
        <v>1087.9000000000001</v>
      </c>
      <c r="E1790" s="10">
        <f>VLOOKUP(C1790,데이터!$N:$P,2,0)</f>
        <v>76.510954999999996</v>
      </c>
      <c r="F1790" s="10">
        <f>VLOOKUP(C1790,데이터!$N:$P,3,0)</f>
        <v>238.60050000000001</v>
      </c>
      <c r="H1790" s="6">
        <f t="shared" si="311"/>
        <v>2.6431420974285058</v>
      </c>
      <c r="I1790" s="6">
        <f t="shared" si="306"/>
        <v>2.339427008265428</v>
      </c>
      <c r="AM1790" s="1">
        <f t="shared" si="307"/>
        <v>43139</v>
      </c>
      <c r="AN1790" s="2">
        <f t="shared" si="308"/>
        <v>1087.9000000000001</v>
      </c>
      <c r="AO1790" s="2">
        <f t="shared" si="309"/>
        <v>76.510954999999996</v>
      </c>
      <c r="AP1790" s="2">
        <f t="shared" si="310"/>
        <v>238.60050000000001</v>
      </c>
      <c r="AR1790" s="40">
        <f t="shared" si="312"/>
        <v>-3.7069710449934901E-2</v>
      </c>
      <c r="AS1790" s="40">
        <f t="shared" si="313"/>
        <v>-3.7508839288919793E-2</v>
      </c>
      <c r="AU1790" s="42">
        <f t="shared" si="314"/>
        <v>1.9283413722821957E-7</v>
      </c>
    </row>
    <row r="1791" spans="2:47" x14ac:dyDescent="0.3">
      <c r="B1791" s="6">
        <f t="shared" si="305"/>
        <v>2018</v>
      </c>
      <c r="C1791" s="5">
        <v>43140</v>
      </c>
      <c r="D1791" s="10">
        <v>1092.05</v>
      </c>
      <c r="E1791" s="10">
        <f>VLOOKUP(C1791,데이터!$N:$P,2,0)</f>
        <v>77.885769999999994</v>
      </c>
      <c r="F1791" s="10">
        <f>VLOOKUP(C1791,데이터!$N:$P,3,0)</f>
        <v>242.18459999999999</v>
      </c>
      <c r="H1791" s="6">
        <f t="shared" si="311"/>
        <v>2.6906363602131771</v>
      </c>
      <c r="I1791" s="6">
        <f t="shared" si="306"/>
        <v>2.3745683442656631</v>
      </c>
      <c r="AM1791" s="1">
        <f t="shared" si="307"/>
        <v>43140</v>
      </c>
      <c r="AN1791" s="2">
        <f t="shared" si="308"/>
        <v>1092.05</v>
      </c>
      <c r="AO1791" s="2">
        <f t="shared" si="309"/>
        <v>77.885769999999994</v>
      </c>
      <c r="AP1791" s="2">
        <f t="shared" si="310"/>
        <v>242.18459999999999</v>
      </c>
      <c r="AR1791" s="40">
        <f t="shared" si="312"/>
        <v>1.7968864720091293E-2</v>
      </c>
      <c r="AS1791" s="40">
        <f t="shared" si="313"/>
        <v>1.5021343207579196E-2</v>
      </c>
      <c r="AU1791" s="42">
        <f t="shared" si="314"/>
        <v>8.6878830667215989E-6</v>
      </c>
    </row>
    <row r="1792" spans="2:47" x14ac:dyDescent="0.3">
      <c r="B1792" s="6">
        <f t="shared" si="305"/>
        <v>2018</v>
      </c>
      <c r="C1792" s="5">
        <v>43143</v>
      </c>
      <c r="D1792" s="10">
        <v>1084.55</v>
      </c>
      <c r="E1792" s="10">
        <f>VLOOKUP(C1792,데이터!$N:$P,2,0)</f>
        <v>79.13416500000001</v>
      </c>
      <c r="F1792" s="10">
        <f>VLOOKUP(C1792,데이터!$N:$P,3,0)</f>
        <v>245.74100000000001</v>
      </c>
      <c r="H1792" s="6">
        <f t="shared" si="311"/>
        <v>2.7337633265243322</v>
      </c>
      <c r="I1792" s="6">
        <f t="shared" si="306"/>
        <v>2.4094380876743955</v>
      </c>
      <c r="AM1792" s="1">
        <f t="shared" si="307"/>
        <v>43143</v>
      </c>
      <c r="AN1792" s="2">
        <f t="shared" si="308"/>
        <v>1084.55</v>
      </c>
      <c r="AO1792" s="2">
        <f t="shared" si="309"/>
        <v>79.13416500000001</v>
      </c>
      <c r="AP1792" s="2">
        <f t="shared" si="310"/>
        <v>245.74100000000001</v>
      </c>
      <c r="AR1792" s="40">
        <f t="shared" si="312"/>
        <v>1.6028537690518041E-2</v>
      </c>
      <c r="AS1792" s="40">
        <f t="shared" si="313"/>
        <v>1.4684666159615611E-2</v>
      </c>
      <c r="AU1792" s="42">
        <f t="shared" si="314"/>
        <v>1.8059906915700398E-6</v>
      </c>
    </row>
    <row r="1793" spans="2:47" x14ac:dyDescent="0.3">
      <c r="B1793" s="6">
        <f t="shared" si="305"/>
        <v>2018</v>
      </c>
      <c r="C1793" s="5">
        <v>43144</v>
      </c>
      <c r="D1793" s="10">
        <v>1084.55</v>
      </c>
      <c r="E1793" s="10">
        <f>VLOOKUP(C1793,데이터!$N:$P,2,0)</f>
        <v>79.360959999999992</v>
      </c>
      <c r="F1793" s="10">
        <f>VLOOKUP(C1793,데이터!$N:$P,3,0)</f>
        <v>246.35220000000001</v>
      </c>
      <c r="H1793" s="6">
        <f t="shared" si="311"/>
        <v>2.7415981707239143</v>
      </c>
      <c r="I1793" s="6">
        <f t="shared" si="306"/>
        <v>2.4154307733035196</v>
      </c>
      <c r="AM1793" s="1">
        <f t="shared" si="307"/>
        <v>43144</v>
      </c>
      <c r="AN1793" s="2">
        <f t="shared" si="308"/>
        <v>1084.55</v>
      </c>
      <c r="AO1793" s="2">
        <f t="shared" si="309"/>
        <v>79.360959999999992</v>
      </c>
      <c r="AP1793" s="2">
        <f t="shared" si="310"/>
        <v>246.35220000000001</v>
      </c>
      <c r="AR1793" s="40">
        <f t="shared" si="312"/>
        <v>2.8659555578804952E-3</v>
      </c>
      <c r="AS1793" s="40">
        <f t="shared" si="313"/>
        <v>2.4871714528711397E-3</v>
      </c>
      <c r="AU1793" s="42">
        <f t="shared" si="314"/>
        <v>1.434773982077384E-7</v>
      </c>
    </row>
    <row r="1794" spans="2:47" x14ac:dyDescent="0.3">
      <c r="B1794" s="6">
        <f t="shared" ref="B1794:B1857" si="315">YEAR(C1794)</f>
        <v>2018</v>
      </c>
      <c r="C1794" s="5">
        <v>43145</v>
      </c>
      <c r="D1794" s="10">
        <v>1077.2</v>
      </c>
      <c r="E1794" s="10">
        <f>VLOOKUP(C1794,데이터!$N:$P,2,0)</f>
        <v>80.965789999999998</v>
      </c>
      <c r="F1794" s="10">
        <f>VLOOKUP(C1794,데이터!$N:$P,3,0)</f>
        <v>249.6771</v>
      </c>
      <c r="H1794" s="6">
        <f t="shared" si="311"/>
        <v>2.7970385156028432</v>
      </c>
      <c r="I1794" s="6">
        <f t="shared" si="306"/>
        <v>2.4480307085919271</v>
      </c>
      <c r="AM1794" s="1">
        <f t="shared" si="307"/>
        <v>43145</v>
      </c>
      <c r="AN1794" s="2">
        <f t="shared" si="308"/>
        <v>1077.2</v>
      </c>
      <c r="AO1794" s="2">
        <f t="shared" si="309"/>
        <v>80.965789999999998</v>
      </c>
      <c r="AP1794" s="2">
        <f t="shared" si="310"/>
        <v>249.6771</v>
      </c>
      <c r="AR1794" s="40">
        <f t="shared" si="312"/>
        <v>2.0221907597891997E-2</v>
      </c>
      <c r="AS1794" s="40">
        <f t="shared" si="313"/>
        <v>1.3496530576954324E-2</v>
      </c>
      <c r="AU1794" s="42">
        <f t="shared" si="314"/>
        <v>4.5230696073756488E-5</v>
      </c>
    </row>
    <row r="1795" spans="2:47" x14ac:dyDescent="0.3">
      <c r="B1795" s="6">
        <f t="shared" si="315"/>
        <v>2018</v>
      </c>
      <c r="C1795" s="5">
        <v>43146</v>
      </c>
      <c r="D1795" s="10">
        <v>1077.2</v>
      </c>
      <c r="E1795" s="10">
        <f>VLOOKUP(C1795,데이터!$N:$P,2,0)</f>
        <v>82.035960000000003</v>
      </c>
      <c r="F1795" s="10">
        <f>VLOOKUP(C1795,데이터!$N:$P,3,0)</f>
        <v>252.863</v>
      </c>
      <c r="H1795" s="6">
        <f t="shared" si="311"/>
        <v>2.8340085335356355</v>
      </c>
      <c r="I1795" s="6">
        <f t="shared" ref="I1795:I1858" si="316">I1794*(F1795/F1794)</f>
        <v>2.4792677785294708</v>
      </c>
      <c r="AM1795" s="1">
        <f t="shared" ref="AM1795:AM1858" si="317">C1795</f>
        <v>43146</v>
      </c>
      <c r="AN1795" s="2">
        <f t="shared" ref="AN1795:AN1858" si="318">D1795</f>
        <v>1077.2</v>
      </c>
      <c r="AO1795" s="2">
        <f t="shared" ref="AO1795:AO1858" si="319">E1795</f>
        <v>82.035960000000003</v>
      </c>
      <c r="AP1795" s="2">
        <f t="shared" ref="AP1795:AP1858" si="320">F1795</f>
        <v>252.863</v>
      </c>
      <c r="AR1795" s="40">
        <f t="shared" si="312"/>
        <v>1.3217557687018155E-2</v>
      </c>
      <c r="AS1795" s="40">
        <f t="shared" si="313"/>
        <v>1.2760080920517058E-2</v>
      </c>
      <c r="AU1795" s="42">
        <f t="shared" si="314"/>
        <v>2.0928499188829926E-7</v>
      </c>
    </row>
    <row r="1796" spans="2:47" x14ac:dyDescent="0.3">
      <c r="B1796" s="6">
        <f t="shared" si="315"/>
        <v>2018</v>
      </c>
      <c r="C1796" s="5">
        <v>43147</v>
      </c>
      <c r="D1796" s="10">
        <v>1077.2</v>
      </c>
      <c r="E1796" s="10">
        <f>VLOOKUP(C1796,데이터!$N:$P,2,0)</f>
        <v>81.798034999999999</v>
      </c>
      <c r="F1796" s="10">
        <f>VLOOKUP(C1796,데이터!$N:$P,3,0)</f>
        <v>252.93709999999999</v>
      </c>
      <c r="H1796" s="6">
        <f t="shared" ref="H1796:H1859" si="321">H1795*(E1796/E1795)</f>
        <v>2.8257891931348955</v>
      </c>
      <c r="I1796" s="6">
        <f t="shared" si="316"/>
        <v>2.4799943132237083</v>
      </c>
      <c r="AM1796" s="1">
        <f t="shared" si="317"/>
        <v>43147</v>
      </c>
      <c r="AN1796" s="2">
        <f t="shared" si="318"/>
        <v>1077.2</v>
      </c>
      <c r="AO1796" s="2">
        <f t="shared" si="319"/>
        <v>81.798034999999999</v>
      </c>
      <c r="AP1796" s="2">
        <f t="shared" si="320"/>
        <v>252.93709999999999</v>
      </c>
      <c r="AR1796" s="40">
        <f t="shared" ref="AR1796:AR1859" si="322">AO1796/AO1795-1</f>
        <v>-2.9002525234056442E-3</v>
      </c>
      <c r="AS1796" s="40">
        <f t="shared" ref="AS1796:AS1859" si="323">AP1796/AP1795-1</f>
        <v>2.9304405943131329E-4</v>
      </c>
      <c r="AU1796" s="42">
        <f t="shared" ref="AU1796:AU1859" si="324">(AR1796-AS1796)^2</f>
        <v>1.019714306595819E-5</v>
      </c>
    </row>
    <row r="1797" spans="2:47" x14ac:dyDescent="0.3">
      <c r="B1797" s="6">
        <f t="shared" si="315"/>
        <v>2018</v>
      </c>
      <c r="C1797" s="5">
        <v>43151</v>
      </c>
      <c r="D1797" s="10">
        <v>1073.45</v>
      </c>
      <c r="E1797" s="10">
        <f>VLOOKUP(C1797,데이터!$N:$P,2,0)</f>
        <v>82.084254999999999</v>
      </c>
      <c r="F1797" s="10">
        <f>VLOOKUP(C1797,데이터!$N:$P,3,0)</f>
        <v>251.35339999999999</v>
      </c>
      <c r="H1797" s="6">
        <f t="shared" si="321"/>
        <v>2.8356769292260995</v>
      </c>
      <c r="I1797" s="6">
        <f t="shared" si="316"/>
        <v>2.4644664725318828</v>
      </c>
      <c r="AM1797" s="1">
        <f t="shared" si="317"/>
        <v>43151</v>
      </c>
      <c r="AN1797" s="2">
        <f t="shared" si="318"/>
        <v>1073.45</v>
      </c>
      <c r="AO1797" s="2">
        <f t="shared" si="319"/>
        <v>82.084254999999999</v>
      </c>
      <c r="AP1797" s="2">
        <f t="shared" si="320"/>
        <v>251.35339999999999</v>
      </c>
      <c r="AR1797" s="40">
        <f t="shared" si="322"/>
        <v>3.4991060604327995E-3</v>
      </c>
      <c r="AS1797" s="40">
        <f t="shared" si="323"/>
        <v>-6.261240442781979E-3</v>
      </c>
      <c r="AU1797" s="42">
        <f t="shared" si="324"/>
        <v>9.5264363862816953E-5</v>
      </c>
    </row>
    <row r="1798" spans="2:47" x14ac:dyDescent="0.3">
      <c r="B1798" s="6">
        <f t="shared" si="315"/>
        <v>2018</v>
      </c>
      <c r="C1798" s="5">
        <v>43152</v>
      </c>
      <c r="D1798" s="10">
        <v>1076.1500000000001</v>
      </c>
      <c r="E1798" s="10">
        <f>VLOOKUP(C1798,데이터!$N:$P,2,0)</f>
        <v>81.518555000000006</v>
      </c>
      <c r="F1798" s="10">
        <f>VLOOKUP(C1798,데이터!$N:$P,3,0)</f>
        <v>250.10310000000001</v>
      </c>
      <c r="H1798" s="6">
        <f t="shared" si="321"/>
        <v>2.8161342966120473</v>
      </c>
      <c r="I1798" s="6">
        <f t="shared" si="316"/>
        <v>2.4522075477247922</v>
      </c>
      <c r="AM1798" s="1">
        <f t="shared" si="317"/>
        <v>43152</v>
      </c>
      <c r="AN1798" s="2">
        <f t="shared" si="318"/>
        <v>1076.1500000000001</v>
      </c>
      <c r="AO1798" s="2">
        <f t="shared" si="319"/>
        <v>81.518555000000006</v>
      </c>
      <c r="AP1798" s="2">
        <f t="shared" si="320"/>
        <v>250.10310000000001</v>
      </c>
      <c r="AR1798" s="40">
        <f t="shared" si="322"/>
        <v>-6.8916992668081045E-3</v>
      </c>
      <c r="AS1798" s="40">
        <f t="shared" si="323"/>
        <v>-4.974271284971632E-3</v>
      </c>
      <c r="AU1798" s="42">
        <f t="shared" si="324"/>
        <v>3.6765300655294883E-6</v>
      </c>
    </row>
    <row r="1799" spans="2:47" x14ac:dyDescent="0.3">
      <c r="B1799" s="6">
        <f t="shared" si="315"/>
        <v>2018</v>
      </c>
      <c r="C1799" s="5">
        <v>43153</v>
      </c>
      <c r="D1799" s="10">
        <v>1084.3</v>
      </c>
      <c r="E1799" s="10">
        <f>VLOOKUP(C1799,데이터!$N:$P,2,0)</f>
        <v>81.373919999999998</v>
      </c>
      <c r="F1799" s="10">
        <f>VLOOKUP(C1799,데이터!$N:$P,3,0)</f>
        <v>250.4272</v>
      </c>
      <c r="H1799" s="6">
        <f t="shared" si="321"/>
        <v>2.8111377460231597</v>
      </c>
      <c r="I1799" s="6">
        <f t="shared" si="316"/>
        <v>2.455385279093246</v>
      </c>
      <c r="AM1799" s="1">
        <f t="shared" si="317"/>
        <v>43153</v>
      </c>
      <c r="AN1799" s="2">
        <f t="shared" si="318"/>
        <v>1084.3</v>
      </c>
      <c r="AO1799" s="2">
        <f t="shared" si="319"/>
        <v>81.373919999999998</v>
      </c>
      <c r="AP1799" s="2">
        <f t="shared" si="320"/>
        <v>250.4272</v>
      </c>
      <c r="AR1799" s="40">
        <f t="shared" si="322"/>
        <v>-1.7742586335099952E-3</v>
      </c>
      <c r="AS1799" s="40">
        <f t="shared" si="323"/>
        <v>1.2958655850325851E-3</v>
      </c>
      <c r="AU1799" s="42">
        <f t="shared" si="324"/>
        <v>9.4256627172816888E-6</v>
      </c>
    </row>
    <row r="1800" spans="2:47" x14ac:dyDescent="0.3">
      <c r="B1800" s="6">
        <f t="shared" si="315"/>
        <v>2018</v>
      </c>
      <c r="C1800" s="5">
        <v>43154</v>
      </c>
      <c r="D1800" s="10">
        <v>1078.95</v>
      </c>
      <c r="E1800" s="10">
        <f>VLOOKUP(C1800,데이터!$N:$P,2,0)</f>
        <v>82.92244500000001</v>
      </c>
      <c r="F1800" s="10">
        <f>VLOOKUP(C1800,데이터!$N:$P,3,0)</f>
        <v>254.41890000000001</v>
      </c>
      <c r="H1800" s="6">
        <f t="shared" si="321"/>
        <v>2.8646329823121395</v>
      </c>
      <c r="I1800" s="6">
        <f t="shared" si="316"/>
        <v>2.4945230461511239</v>
      </c>
      <c r="AM1800" s="1">
        <f t="shared" si="317"/>
        <v>43154</v>
      </c>
      <c r="AN1800" s="2">
        <f t="shared" si="318"/>
        <v>1078.95</v>
      </c>
      <c r="AO1800" s="2">
        <f t="shared" si="319"/>
        <v>82.92244500000001</v>
      </c>
      <c r="AP1800" s="2">
        <f t="shared" si="320"/>
        <v>254.41890000000001</v>
      </c>
      <c r="AR1800" s="40">
        <f t="shared" si="322"/>
        <v>1.9029745648237339E-2</v>
      </c>
      <c r="AS1800" s="40">
        <f t="shared" si="323"/>
        <v>1.5939562475641766E-2</v>
      </c>
      <c r="AU1800" s="42">
        <f t="shared" si="324"/>
        <v>9.5492320401928408E-6</v>
      </c>
    </row>
    <row r="1801" spans="2:47" x14ac:dyDescent="0.3">
      <c r="B1801" s="6">
        <f t="shared" si="315"/>
        <v>2018</v>
      </c>
      <c r="C1801" s="5">
        <v>43157</v>
      </c>
      <c r="D1801" s="10">
        <v>1073.3499999999999</v>
      </c>
      <c r="E1801" s="10">
        <f>VLOOKUP(C1801,데이터!$N:$P,2,0)</f>
        <v>84.04043999999999</v>
      </c>
      <c r="F1801" s="10">
        <f>VLOOKUP(C1801,데이터!$N:$P,3,0)</f>
        <v>257.37329999999997</v>
      </c>
      <c r="H1801" s="6">
        <f t="shared" si="321"/>
        <v>2.9032551593482845</v>
      </c>
      <c r="I1801" s="6">
        <f t="shared" si="316"/>
        <v>2.5234903079683426</v>
      </c>
      <c r="AM1801" s="1">
        <f t="shared" si="317"/>
        <v>43157</v>
      </c>
      <c r="AN1801" s="2">
        <f t="shared" si="318"/>
        <v>1073.3499999999999</v>
      </c>
      <c r="AO1801" s="2">
        <f t="shared" si="319"/>
        <v>84.04043999999999</v>
      </c>
      <c r="AP1801" s="2">
        <f t="shared" si="320"/>
        <v>257.37329999999997</v>
      </c>
      <c r="AR1801" s="40">
        <f t="shared" si="322"/>
        <v>1.3482417215266329E-2</v>
      </c>
      <c r="AS1801" s="40">
        <f t="shared" si="323"/>
        <v>1.1612344837588662E-2</v>
      </c>
      <c r="AU1801" s="42">
        <f t="shared" si="324"/>
        <v>3.4971706977530039E-6</v>
      </c>
    </row>
    <row r="1802" spans="2:47" x14ac:dyDescent="0.3">
      <c r="B1802" s="6">
        <f t="shared" si="315"/>
        <v>2018</v>
      </c>
      <c r="C1802" s="5">
        <v>43158</v>
      </c>
      <c r="D1802" s="10">
        <v>1071.25</v>
      </c>
      <c r="E1802" s="10">
        <f>VLOOKUP(C1802,데이터!$N:$P,2,0)</f>
        <v>83.352355000000003</v>
      </c>
      <c r="F1802" s="10">
        <f>VLOOKUP(C1802,데이터!$N:$P,3,0)</f>
        <v>254.15960000000001</v>
      </c>
      <c r="H1802" s="6">
        <f t="shared" si="321"/>
        <v>2.8794846230883584</v>
      </c>
      <c r="I1802" s="6">
        <f t="shared" si="316"/>
        <v>2.4919806649606269</v>
      </c>
      <c r="AM1802" s="1">
        <f t="shared" si="317"/>
        <v>43158</v>
      </c>
      <c r="AN1802" s="2">
        <f t="shared" si="318"/>
        <v>1071.25</v>
      </c>
      <c r="AO1802" s="2">
        <f t="shared" si="319"/>
        <v>83.352355000000003</v>
      </c>
      <c r="AP1802" s="2">
        <f t="shared" si="320"/>
        <v>254.15960000000001</v>
      </c>
      <c r="AR1802" s="40">
        <f t="shared" si="322"/>
        <v>-8.1875463764824463E-3</v>
      </c>
      <c r="AS1802" s="40">
        <f t="shared" si="323"/>
        <v>-1.2486532208274781E-2</v>
      </c>
      <c r="AU1802" s="42">
        <f t="shared" si="324"/>
        <v>1.848127918195123E-5</v>
      </c>
    </row>
    <row r="1803" spans="2:47" x14ac:dyDescent="0.3">
      <c r="B1803" s="6">
        <f t="shared" si="315"/>
        <v>2018</v>
      </c>
      <c r="C1803" s="5">
        <v>43159</v>
      </c>
      <c r="D1803" s="10">
        <v>1083.0999999999999</v>
      </c>
      <c r="E1803" s="10">
        <f>VLOOKUP(C1803,데이터!$N:$P,2,0)</f>
        <v>82.643685000000019</v>
      </c>
      <c r="F1803" s="10">
        <f>VLOOKUP(C1803,데이터!$N:$P,3,0)</f>
        <v>251.5849</v>
      </c>
      <c r="H1803" s="6">
        <f t="shared" si="321"/>
        <v>2.8550029588589076</v>
      </c>
      <c r="I1803" s="6">
        <f t="shared" si="316"/>
        <v>2.4667362806522073</v>
      </c>
      <c r="AM1803" s="1">
        <f t="shared" si="317"/>
        <v>43159</v>
      </c>
      <c r="AN1803" s="2">
        <f t="shared" si="318"/>
        <v>1083.0999999999999</v>
      </c>
      <c r="AO1803" s="2">
        <f t="shared" si="319"/>
        <v>82.643685000000019</v>
      </c>
      <c r="AP1803" s="2">
        <f t="shared" si="320"/>
        <v>251.5849</v>
      </c>
      <c r="AR1803" s="40">
        <f t="shared" si="322"/>
        <v>-8.5020993108111398E-3</v>
      </c>
      <c r="AS1803" s="40">
        <f t="shared" si="323"/>
        <v>-1.0130248867247227E-2</v>
      </c>
      <c r="AU1803" s="42">
        <f t="shared" si="324"/>
        <v>2.6508709781230272E-6</v>
      </c>
    </row>
    <row r="1804" spans="2:47" x14ac:dyDescent="0.3">
      <c r="B1804" s="6">
        <f t="shared" si="315"/>
        <v>2018</v>
      </c>
      <c r="C1804" s="5">
        <v>43160</v>
      </c>
      <c r="D1804" s="10">
        <v>1083.0999999999999</v>
      </c>
      <c r="E1804" s="10">
        <f>VLOOKUP(C1804,데이터!$N:$P,2,0)</f>
        <v>81.524334999999994</v>
      </c>
      <c r="F1804" s="10">
        <f>VLOOKUP(C1804,데이터!$N:$P,3,0)</f>
        <v>247.92670000000001</v>
      </c>
      <c r="H1804" s="6">
        <f t="shared" si="321"/>
        <v>2.8163339720875795</v>
      </c>
      <c r="I1804" s="6">
        <f t="shared" si="316"/>
        <v>2.4308684099577342</v>
      </c>
      <c r="AM1804" s="1">
        <f t="shared" si="317"/>
        <v>43160</v>
      </c>
      <c r="AN1804" s="2">
        <f t="shared" si="318"/>
        <v>1083.0999999999999</v>
      </c>
      <c r="AO1804" s="2">
        <f t="shared" si="319"/>
        <v>81.524334999999994</v>
      </c>
      <c r="AP1804" s="2">
        <f t="shared" si="320"/>
        <v>247.92670000000001</v>
      </c>
      <c r="AR1804" s="40">
        <f t="shared" si="322"/>
        <v>-1.3544289560660672E-2</v>
      </c>
      <c r="AS1804" s="40">
        <f t="shared" si="323"/>
        <v>-1.4540618296249086E-2</v>
      </c>
      <c r="AU1804" s="42">
        <f t="shared" si="324"/>
        <v>9.9267094935920826E-7</v>
      </c>
    </row>
    <row r="1805" spans="2:47" x14ac:dyDescent="0.3">
      <c r="B1805" s="6">
        <f t="shared" si="315"/>
        <v>2018</v>
      </c>
      <c r="C1805" s="5">
        <v>43161</v>
      </c>
      <c r="D1805" s="10">
        <v>1080.3499999999999</v>
      </c>
      <c r="E1805" s="10">
        <f>VLOOKUP(C1805,데이터!$N:$P,2,0)</f>
        <v>82.571330000000003</v>
      </c>
      <c r="F1805" s="10">
        <f>VLOOKUP(C1805,데이터!$N:$P,3,0)</f>
        <v>249.2047</v>
      </c>
      <c r="H1805" s="6">
        <f t="shared" si="321"/>
        <v>2.8525033880920874</v>
      </c>
      <c r="I1805" s="6">
        <f t="shared" si="316"/>
        <v>2.4433989273563284</v>
      </c>
      <c r="AM1805" s="1">
        <f t="shared" si="317"/>
        <v>43161</v>
      </c>
      <c r="AN1805" s="2">
        <f t="shared" si="318"/>
        <v>1080.3499999999999</v>
      </c>
      <c r="AO1805" s="2">
        <f t="shared" si="319"/>
        <v>82.571330000000003</v>
      </c>
      <c r="AP1805" s="2">
        <f t="shared" si="320"/>
        <v>249.2047</v>
      </c>
      <c r="AR1805" s="40">
        <f t="shared" si="322"/>
        <v>1.2842729719905188E-2</v>
      </c>
      <c r="AS1805" s="40">
        <f t="shared" si="323"/>
        <v>5.1547493674541922E-3</v>
      </c>
      <c r="AU1805" s="42">
        <f t="shared" si="324"/>
        <v>5.9105041899672538E-5</v>
      </c>
    </row>
    <row r="1806" spans="2:47" x14ac:dyDescent="0.3">
      <c r="B1806" s="6">
        <f t="shared" si="315"/>
        <v>2018</v>
      </c>
      <c r="C1806" s="5">
        <v>43164</v>
      </c>
      <c r="D1806" s="10">
        <v>1082</v>
      </c>
      <c r="E1806" s="10">
        <f>VLOOKUP(C1806,데이터!$N:$P,2,0)</f>
        <v>83.546154999999985</v>
      </c>
      <c r="F1806" s="10">
        <f>VLOOKUP(C1806,데이터!$N:$P,3,0)</f>
        <v>252.08500000000001</v>
      </c>
      <c r="H1806" s="6">
        <f t="shared" si="321"/>
        <v>2.8861796243268287</v>
      </c>
      <c r="I1806" s="6">
        <f t="shared" si="316"/>
        <v>2.4716396544793096</v>
      </c>
      <c r="AM1806" s="1">
        <f t="shared" si="317"/>
        <v>43164</v>
      </c>
      <c r="AN1806" s="2">
        <f t="shared" si="318"/>
        <v>1082</v>
      </c>
      <c r="AO1806" s="2">
        <f t="shared" si="319"/>
        <v>83.546154999999985</v>
      </c>
      <c r="AP1806" s="2">
        <f t="shared" si="320"/>
        <v>252.08500000000001</v>
      </c>
      <c r="AR1806" s="40">
        <f t="shared" si="322"/>
        <v>1.1805853193838312E-2</v>
      </c>
      <c r="AS1806" s="40">
        <f t="shared" si="323"/>
        <v>1.1557968208464775E-2</v>
      </c>
      <c r="AU1806" s="42">
        <f t="shared" si="324"/>
        <v>6.1446965973638419E-8</v>
      </c>
    </row>
    <row r="1807" spans="2:47" x14ac:dyDescent="0.3">
      <c r="B1807" s="6">
        <f t="shared" si="315"/>
        <v>2018</v>
      </c>
      <c r="C1807" s="5">
        <v>43165</v>
      </c>
      <c r="D1807" s="10">
        <v>1076</v>
      </c>
      <c r="E1807" s="10">
        <f>VLOOKUP(C1807,데이터!$N:$P,2,0)</f>
        <v>84.179819999999992</v>
      </c>
      <c r="F1807" s="10">
        <f>VLOOKUP(C1807,데이터!$N:$P,3,0)</f>
        <v>252.72409999999999</v>
      </c>
      <c r="H1807" s="6">
        <f t="shared" si="321"/>
        <v>2.9080701710749</v>
      </c>
      <c r="I1807" s="6">
        <f t="shared" si="316"/>
        <v>2.4779058936572764</v>
      </c>
      <c r="AM1807" s="1">
        <f t="shared" si="317"/>
        <v>43165</v>
      </c>
      <c r="AN1807" s="2">
        <f t="shared" si="318"/>
        <v>1076</v>
      </c>
      <c r="AO1807" s="2">
        <f t="shared" si="319"/>
        <v>84.179819999999992</v>
      </c>
      <c r="AP1807" s="2">
        <f t="shared" si="320"/>
        <v>252.72409999999999</v>
      </c>
      <c r="AR1807" s="40">
        <f t="shared" si="322"/>
        <v>7.5846099679872658E-3</v>
      </c>
      <c r="AS1807" s="40">
        <f t="shared" si="323"/>
        <v>2.5352559652498385E-3</v>
      </c>
      <c r="AU1807" s="42">
        <f t="shared" si="324"/>
        <v>2.5495975844960477E-5</v>
      </c>
    </row>
    <row r="1808" spans="2:47" x14ac:dyDescent="0.3">
      <c r="B1808" s="6">
        <f t="shared" si="315"/>
        <v>2018</v>
      </c>
      <c r="C1808" s="5">
        <v>43166</v>
      </c>
      <c r="D1808" s="10">
        <v>1069.0999999999999</v>
      </c>
      <c r="E1808" s="10">
        <f>VLOOKUP(C1808,데이터!$N:$P,2,0)</f>
        <v>84.626999999999995</v>
      </c>
      <c r="F1808" s="10">
        <f>VLOOKUP(C1808,데이터!$N:$P,3,0)</f>
        <v>252.63149999999999</v>
      </c>
      <c r="H1808" s="6">
        <f t="shared" si="321"/>
        <v>2.9235184200626181</v>
      </c>
      <c r="I1808" s="6">
        <f t="shared" si="316"/>
        <v>2.4769979704091467</v>
      </c>
      <c r="AM1808" s="1">
        <f t="shared" si="317"/>
        <v>43166</v>
      </c>
      <c r="AN1808" s="2">
        <f t="shared" si="318"/>
        <v>1069.0999999999999</v>
      </c>
      <c r="AO1808" s="2">
        <f t="shared" si="319"/>
        <v>84.626999999999995</v>
      </c>
      <c r="AP1808" s="2">
        <f t="shared" si="320"/>
        <v>252.63149999999999</v>
      </c>
      <c r="AR1808" s="40">
        <f t="shared" si="322"/>
        <v>5.3121995271552258E-3</v>
      </c>
      <c r="AS1808" s="40">
        <f t="shared" si="323"/>
        <v>-3.6640747756155889E-4</v>
      </c>
      <c r="AU1808" s="42">
        <f t="shared" si="324"/>
        <v>3.2246577514018537E-5</v>
      </c>
    </row>
    <row r="1809" spans="2:47" x14ac:dyDescent="0.3">
      <c r="B1809" s="6">
        <f t="shared" si="315"/>
        <v>2018</v>
      </c>
      <c r="C1809" s="5">
        <v>43167</v>
      </c>
      <c r="D1809" s="10">
        <v>1070.25</v>
      </c>
      <c r="E1809" s="10">
        <f>VLOOKUP(C1809,데이터!$N:$P,2,0)</f>
        <v>84.879665000000003</v>
      </c>
      <c r="F1809" s="10">
        <f>VLOOKUP(C1809,데이터!$N:$P,3,0)</f>
        <v>253.85400000000001</v>
      </c>
      <c r="H1809" s="6">
        <f t="shared" si="321"/>
        <v>2.9322469674718978</v>
      </c>
      <c r="I1809" s="6">
        <f t="shared" si="316"/>
        <v>2.4889843221460648</v>
      </c>
      <c r="AM1809" s="1">
        <f t="shared" si="317"/>
        <v>43167</v>
      </c>
      <c r="AN1809" s="2">
        <f t="shared" si="318"/>
        <v>1070.25</v>
      </c>
      <c r="AO1809" s="2">
        <f t="shared" si="319"/>
        <v>84.879665000000003</v>
      </c>
      <c r="AP1809" s="2">
        <f t="shared" si="320"/>
        <v>253.85400000000001</v>
      </c>
      <c r="AR1809" s="40">
        <f t="shared" si="322"/>
        <v>2.9856310633722405E-3</v>
      </c>
      <c r="AS1809" s="40">
        <f t="shared" si="323"/>
        <v>4.8390640122075723E-3</v>
      </c>
      <c r="AU1809" s="42">
        <f t="shared" si="324"/>
        <v>3.4352136958284338E-6</v>
      </c>
    </row>
    <row r="1810" spans="2:47" x14ac:dyDescent="0.3">
      <c r="B1810" s="6">
        <f t="shared" si="315"/>
        <v>2018</v>
      </c>
      <c r="C1810" s="5">
        <v>43168</v>
      </c>
      <c r="D1810" s="10">
        <v>1069.95</v>
      </c>
      <c r="E1810" s="10">
        <f>VLOOKUP(C1810,데이터!$N:$P,2,0)</f>
        <v>86.451475000000002</v>
      </c>
      <c r="F1810" s="10">
        <f>VLOOKUP(C1810,데이터!$N:$P,3,0)</f>
        <v>258.27159999999998</v>
      </c>
      <c r="H1810" s="6">
        <f t="shared" si="321"/>
        <v>2.9865466057414647</v>
      </c>
      <c r="I1810" s="6">
        <f t="shared" si="316"/>
        <v>2.5322979478581371</v>
      </c>
      <c r="AM1810" s="1">
        <f t="shared" si="317"/>
        <v>43168</v>
      </c>
      <c r="AN1810" s="2">
        <f t="shared" si="318"/>
        <v>1069.95</v>
      </c>
      <c r="AO1810" s="2">
        <f t="shared" si="319"/>
        <v>86.451475000000002</v>
      </c>
      <c r="AP1810" s="2">
        <f t="shared" si="320"/>
        <v>258.27159999999998</v>
      </c>
      <c r="AR1810" s="40">
        <f t="shared" si="322"/>
        <v>1.8518098533965688E-2</v>
      </c>
      <c r="AS1810" s="40">
        <f t="shared" si="323"/>
        <v>1.7402128782685988E-2</v>
      </c>
      <c r="AU1810" s="42">
        <f t="shared" si="324"/>
        <v>1.2453884857712746E-6</v>
      </c>
    </row>
    <row r="1811" spans="2:47" x14ac:dyDescent="0.3">
      <c r="B1811" s="6">
        <f t="shared" si="315"/>
        <v>2018</v>
      </c>
      <c r="C1811" s="5">
        <v>43171</v>
      </c>
      <c r="D1811" s="10">
        <v>1065.1500000000001</v>
      </c>
      <c r="E1811" s="10">
        <f>VLOOKUP(C1811,데이터!$N:$P,2,0)</f>
        <v>86.770305000000008</v>
      </c>
      <c r="F1811" s="10">
        <f>VLOOKUP(C1811,데이터!$N:$P,3,0)</f>
        <v>257.94749999999999</v>
      </c>
      <c r="H1811" s="6">
        <f t="shared" si="321"/>
        <v>2.9975608846107216</v>
      </c>
      <c r="I1811" s="6">
        <f t="shared" si="316"/>
        <v>2.5291202164896833</v>
      </c>
      <c r="AM1811" s="1">
        <f t="shared" si="317"/>
        <v>43171</v>
      </c>
      <c r="AN1811" s="2">
        <f t="shared" si="318"/>
        <v>1065.1500000000001</v>
      </c>
      <c r="AO1811" s="2">
        <f t="shared" si="319"/>
        <v>86.770305000000008</v>
      </c>
      <c r="AP1811" s="2">
        <f t="shared" si="320"/>
        <v>257.94749999999999</v>
      </c>
      <c r="AR1811" s="40">
        <f t="shared" si="322"/>
        <v>3.687964838078317E-3</v>
      </c>
      <c r="AS1811" s="40">
        <f t="shared" si="323"/>
        <v>-1.2548805211257674E-3</v>
      </c>
      <c r="AU1811" s="42">
        <f t="shared" si="324"/>
        <v>2.4431720245005354E-5</v>
      </c>
    </row>
    <row r="1812" spans="2:47" x14ac:dyDescent="0.3">
      <c r="B1812" s="6">
        <f t="shared" si="315"/>
        <v>2018</v>
      </c>
      <c r="C1812" s="5">
        <v>43172</v>
      </c>
      <c r="D1812" s="10">
        <v>1067.45</v>
      </c>
      <c r="E1812" s="10">
        <f>VLOOKUP(C1812,데이터!$N:$P,2,0)</f>
        <v>85.711420000000004</v>
      </c>
      <c r="F1812" s="10">
        <f>VLOOKUP(C1812,데이터!$N:$P,3,0)</f>
        <v>256.28039999999999</v>
      </c>
      <c r="H1812" s="6">
        <f t="shared" si="321"/>
        <v>2.9609807174982397</v>
      </c>
      <c r="I1812" s="6">
        <f t="shared" si="316"/>
        <v>2.512774656587339</v>
      </c>
      <c r="AM1812" s="1">
        <f t="shared" si="317"/>
        <v>43172</v>
      </c>
      <c r="AN1812" s="2">
        <f t="shared" si="318"/>
        <v>1067.45</v>
      </c>
      <c r="AO1812" s="2">
        <f t="shared" si="319"/>
        <v>85.711420000000004</v>
      </c>
      <c r="AP1812" s="2">
        <f t="shared" si="320"/>
        <v>256.28039999999999</v>
      </c>
      <c r="AR1812" s="40">
        <f t="shared" si="322"/>
        <v>-1.2203310798550304E-2</v>
      </c>
      <c r="AS1812" s="40">
        <f t="shared" si="323"/>
        <v>-6.4629430407350252E-3</v>
      </c>
      <c r="AU1812" s="42">
        <f t="shared" si="324"/>
        <v>3.2951821994965215E-5</v>
      </c>
    </row>
    <row r="1813" spans="2:47" x14ac:dyDescent="0.3">
      <c r="B1813" s="6">
        <f t="shared" si="315"/>
        <v>2018</v>
      </c>
      <c r="C1813" s="5">
        <v>43173</v>
      </c>
      <c r="D1813" s="10">
        <v>1064.55</v>
      </c>
      <c r="E1813" s="10">
        <f>VLOOKUP(C1813,데이터!$N:$P,2,0)</f>
        <v>85.852284999999995</v>
      </c>
      <c r="F1813" s="10">
        <f>VLOOKUP(C1813,데이터!$N:$P,3,0)</f>
        <v>254.96530000000001</v>
      </c>
      <c r="H1813" s="6">
        <f t="shared" si="321"/>
        <v>2.9658470299309396</v>
      </c>
      <c r="I1813" s="6">
        <f t="shared" si="316"/>
        <v>2.4998803816022916</v>
      </c>
      <c r="AM1813" s="1">
        <f t="shared" si="317"/>
        <v>43173</v>
      </c>
      <c r="AN1813" s="2">
        <f t="shared" si="318"/>
        <v>1064.55</v>
      </c>
      <c r="AO1813" s="2">
        <f t="shared" si="319"/>
        <v>85.852284999999995</v>
      </c>
      <c r="AP1813" s="2">
        <f t="shared" si="320"/>
        <v>254.96530000000001</v>
      </c>
      <c r="AR1813" s="40">
        <f t="shared" si="322"/>
        <v>1.6434799470128603E-3</v>
      </c>
      <c r="AS1813" s="40">
        <f t="shared" si="323"/>
        <v>-5.1314887911833029E-3</v>
      </c>
      <c r="AU1813" s="42">
        <f t="shared" si="324"/>
        <v>4.5900201403535313E-5</v>
      </c>
    </row>
    <row r="1814" spans="2:47" x14ac:dyDescent="0.3">
      <c r="B1814" s="6">
        <f t="shared" si="315"/>
        <v>2018</v>
      </c>
      <c r="C1814" s="5">
        <v>43174</v>
      </c>
      <c r="D1814" s="10">
        <v>1065.5</v>
      </c>
      <c r="E1814" s="10">
        <f>VLOOKUP(C1814,데이터!$N:$P,2,0)</f>
        <v>85.705889999999997</v>
      </c>
      <c r="F1814" s="10">
        <f>VLOOKUP(C1814,데이터!$N:$P,3,0)</f>
        <v>254.6875</v>
      </c>
      <c r="H1814" s="6">
        <f t="shared" si="321"/>
        <v>2.9607896785052117</v>
      </c>
      <c r="I1814" s="6">
        <f t="shared" si="316"/>
        <v>2.4971566118579021</v>
      </c>
      <c r="AM1814" s="1">
        <f t="shared" si="317"/>
        <v>43174</v>
      </c>
      <c r="AN1814" s="2">
        <f t="shared" si="318"/>
        <v>1065.5</v>
      </c>
      <c r="AO1814" s="2">
        <f t="shared" si="319"/>
        <v>85.705889999999997</v>
      </c>
      <c r="AP1814" s="2">
        <f t="shared" si="320"/>
        <v>254.6875</v>
      </c>
      <c r="AR1814" s="40">
        <f t="shared" si="322"/>
        <v>-1.7051963148098093E-3</v>
      </c>
      <c r="AS1814" s="40">
        <f t="shared" si="323"/>
        <v>-1.0895600303257869E-3</v>
      </c>
      <c r="AU1814" s="42">
        <f t="shared" si="324"/>
        <v>3.7900803477329218E-7</v>
      </c>
    </row>
    <row r="1815" spans="2:47" x14ac:dyDescent="0.3">
      <c r="B1815" s="6">
        <f t="shared" si="315"/>
        <v>2018</v>
      </c>
      <c r="C1815" s="5">
        <v>43175</v>
      </c>
      <c r="D1815" s="10">
        <v>1066.3</v>
      </c>
      <c r="E1815" s="10">
        <f>VLOOKUP(C1815,데이터!$N:$P,2,0)</f>
        <v>85.633865</v>
      </c>
      <c r="F1815" s="10">
        <f>VLOOKUP(C1815,데이터!$N:$P,3,0)</f>
        <v>254.96340000000001</v>
      </c>
      <c r="H1815" s="6">
        <f t="shared" si="321"/>
        <v>2.9583015078953001</v>
      </c>
      <c r="I1815" s="6">
        <f t="shared" si="316"/>
        <v>2.4998617525075675</v>
      </c>
      <c r="AM1815" s="1">
        <f t="shared" si="317"/>
        <v>43175</v>
      </c>
      <c r="AN1815" s="2">
        <f t="shared" si="318"/>
        <v>1066.3</v>
      </c>
      <c r="AO1815" s="2">
        <f t="shared" si="319"/>
        <v>85.633865</v>
      </c>
      <c r="AP1815" s="2">
        <f t="shared" si="320"/>
        <v>254.96340000000001</v>
      </c>
      <c r="AR1815" s="40">
        <f t="shared" si="322"/>
        <v>-8.403739812981037E-4</v>
      </c>
      <c r="AS1815" s="40">
        <f t="shared" si="323"/>
        <v>1.0832883435583085E-3</v>
      </c>
      <c r="AU1815" s="42">
        <f t="shared" si="324"/>
        <v>3.7004767400719769E-6</v>
      </c>
    </row>
    <row r="1816" spans="2:47" x14ac:dyDescent="0.3">
      <c r="B1816" s="6">
        <f t="shared" si="315"/>
        <v>2018</v>
      </c>
      <c r="C1816" s="5">
        <v>43178</v>
      </c>
      <c r="D1816" s="10">
        <v>1071.55</v>
      </c>
      <c r="E1816" s="10">
        <f>VLOOKUP(C1816,데이터!$N:$P,2,0)</f>
        <v>84.050775000000016</v>
      </c>
      <c r="F1816" s="10">
        <f>VLOOKUP(C1816,데이터!$N:$P,3,0)</f>
        <v>251.5136</v>
      </c>
      <c r="H1816" s="6">
        <f t="shared" si="321"/>
        <v>2.9036121915350739</v>
      </c>
      <c r="I1816" s="6">
        <f t="shared" si="316"/>
        <v>2.4660371993607213</v>
      </c>
      <c r="AM1816" s="1">
        <f t="shared" si="317"/>
        <v>43178</v>
      </c>
      <c r="AN1816" s="2">
        <f t="shared" si="318"/>
        <v>1071.55</v>
      </c>
      <c r="AO1816" s="2">
        <f t="shared" si="319"/>
        <v>84.050775000000016</v>
      </c>
      <c r="AP1816" s="2">
        <f t="shared" si="320"/>
        <v>251.5136</v>
      </c>
      <c r="AR1816" s="40">
        <f t="shared" si="322"/>
        <v>-1.8486728352153481E-2</v>
      </c>
      <c r="AS1816" s="40">
        <f t="shared" si="323"/>
        <v>-1.353056948565956E-2</v>
      </c>
      <c r="AU1816" s="42">
        <f t="shared" si="324"/>
        <v>2.4563510709926303E-5</v>
      </c>
    </row>
    <row r="1817" spans="2:47" x14ac:dyDescent="0.3">
      <c r="B1817" s="6">
        <f t="shared" si="315"/>
        <v>2018</v>
      </c>
      <c r="C1817" s="5">
        <v>43179</v>
      </c>
      <c r="D1817" s="10">
        <v>1068.7</v>
      </c>
      <c r="E1817" s="10">
        <f>VLOOKUP(C1817,데이터!$N:$P,2,0)</f>
        <v>84.370064999999997</v>
      </c>
      <c r="F1817" s="10">
        <f>VLOOKUP(C1817,데이터!$N:$P,3,0)</f>
        <v>251.94139999999999</v>
      </c>
      <c r="H1817" s="6">
        <f t="shared" si="321"/>
        <v>2.91464236153214</v>
      </c>
      <c r="I1817" s="6">
        <f t="shared" si="316"/>
        <v>2.4702316871096404</v>
      </c>
      <c r="AM1817" s="1">
        <f t="shared" si="317"/>
        <v>43179</v>
      </c>
      <c r="AN1817" s="2">
        <f t="shared" si="318"/>
        <v>1068.7</v>
      </c>
      <c r="AO1817" s="2">
        <f t="shared" si="319"/>
        <v>84.370064999999997</v>
      </c>
      <c r="AP1817" s="2">
        <f t="shared" si="320"/>
        <v>251.94139999999999</v>
      </c>
      <c r="AR1817" s="40">
        <f t="shared" si="322"/>
        <v>3.7987752046304557E-3</v>
      </c>
      <c r="AS1817" s="40">
        <f t="shared" si="323"/>
        <v>1.7009020585765366E-3</v>
      </c>
      <c r="AU1817" s="42">
        <f t="shared" si="324"/>
        <v>4.4010717369341681E-6</v>
      </c>
    </row>
    <row r="1818" spans="2:47" x14ac:dyDescent="0.3">
      <c r="B1818" s="6">
        <f t="shared" si="315"/>
        <v>2018</v>
      </c>
      <c r="C1818" s="5">
        <v>43180</v>
      </c>
      <c r="D1818" s="10">
        <v>1072.3</v>
      </c>
      <c r="E1818" s="10">
        <f>VLOOKUP(C1818,데이터!$N:$P,2,0)</f>
        <v>84.414869999999993</v>
      </c>
      <c r="F1818" s="10">
        <f>VLOOKUP(C1818,데이터!$N:$P,3,0)</f>
        <v>251.45779999999999</v>
      </c>
      <c r="H1818" s="6">
        <f t="shared" si="321"/>
        <v>2.9161901919268236</v>
      </c>
      <c r="I1818" s="6">
        <f t="shared" si="316"/>
        <v>2.4654900922630363</v>
      </c>
      <c r="AM1818" s="1">
        <f t="shared" si="317"/>
        <v>43180</v>
      </c>
      <c r="AN1818" s="2">
        <f t="shared" si="318"/>
        <v>1072.3</v>
      </c>
      <c r="AO1818" s="2">
        <f t="shared" si="319"/>
        <v>84.414869999999993</v>
      </c>
      <c r="AP1818" s="2">
        <f t="shared" si="320"/>
        <v>251.45779999999999</v>
      </c>
      <c r="AR1818" s="40">
        <f t="shared" si="322"/>
        <v>5.3105328293856502E-4</v>
      </c>
      <c r="AS1818" s="40">
        <f t="shared" si="323"/>
        <v>-1.9194939775677433E-3</v>
      </c>
      <c r="AU1818" s="42">
        <f t="shared" si="324"/>
        <v>6.0051818759749723E-6</v>
      </c>
    </row>
    <row r="1819" spans="2:47" x14ac:dyDescent="0.3">
      <c r="B1819" s="6">
        <f t="shared" si="315"/>
        <v>2018</v>
      </c>
      <c r="C1819" s="5">
        <v>43181</v>
      </c>
      <c r="D1819" s="10">
        <v>1072.55</v>
      </c>
      <c r="E1819" s="10">
        <f>VLOOKUP(C1819,데이터!$N:$P,2,0)</f>
        <v>82.171519999999987</v>
      </c>
      <c r="F1819" s="10">
        <f>VLOOKUP(C1819,데이터!$N:$P,3,0)</f>
        <v>245.1721</v>
      </c>
      <c r="H1819" s="6">
        <f t="shared" si="321"/>
        <v>2.838691579809562</v>
      </c>
      <c r="I1819" s="6">
        <f t="shared" si="316"/>
        <v>2.4038601445225494</v>
      </c>
      <c r="AM1819" s="1">
        <f t="shared" si="317"/>
        <v>43181</v>
      </c>
      <c r="AN1819" s="2">
        <f t="shared" si="318"/>
        <v>1072.55</v>
      </c>
      <c r="AO1819" s="2">
        <f t="shared" si="319"/>
        <v>82.171519999999987</v>
      </c>
      <c r="AP1819" s="2">
        <f t="shared" si="320"/>
        <v>245.1721</v>
      </c>
      <c r="AR1819" s="40">
        <f t="shared" si="322"/>
        <v>-2.6575294139527861E-2</v>
      </c>
      <c r="AS1819" s="40">
        <f t="shared" si="323"/>
        <v>-2.4997037276234813E-2</v>
      </c>
      <c r="AU1819" s="42">
        <f t="shared" si="324"/>
        <v>2.4908947265316117E-6</v>
      </c>
    </row>
    <row r="1820" spans="2:47" x14ac:dyDescent="0.3">
      <c r="B1820" s="6">
        <f t="shared" si="315"/>
        <v>2018</v>
      </c>
      <c r="C1820" s="5">
        <v>43182</v>
      </c>
      <c r="D1820" s="10">
        <v>1082.1500000000001</v>
      </c>
      <c r="E1820" s="10">
        <f>VLOOKUP(C1820,데이터!$N:$P,2,0)</f>
        <v>79.961384999999993</v>
      </c>
      <c r="F1820" s="10">
        <f>VLOOKUP(C1820,데이터!$N:$P,3,0)</f>
        <v>239.94640000000001</v>
      </c>
      <c r="H1820" s="6">
        <f t="shared" si="321"/>
        <v>2.7623404107580174</v>
      </c>
      <c r="I1820" s="6">
        <f t="shared" si="316"/>
        <v>2.35262327068074</v>
      </c>
      <c r="AM1820" s="1">
        <f t="shared" si="317"/>
        <v>43182</v>
      </c>
      <c r="AN1820" s="2">
        <f t="shared" si="318"/>
        <v>1082.1500000000001</v>
      </c>
      <c r="AO1820" s="2">
        <f t="shared" si="319"/>
        <v>79.961384999999993</v>
      </c>
      <c r="AP1820" s="2">
        <f t="shared" si="320"/>
        <v>239.94640000000001</v>
      </c>
      <c r="AR1820" s="40">
        <f t="shared" si="322"/>
        <v>-2.689660602602939E-2</v>
      </c>
      <c r="AS1820" s="40">
        <f t="shared" si="323"/>
        <v>-2.1314415465707559E-2</v>
      </c>
      <c r="AU1820" s="42">
        <f t="shared" si="324"/>
        <v>3.1160851451746158E-5</v>
      </c>
    </row>
    <row r="1821" spans="2:47" x14ac:dyDescent="0.3">
      <c r="B1821" s="6">
        <f t="shared" si="315"/>
        <v>2018</v>
      </c>
      <c r="C1821" s="5">
        <v>43185</v>
      </c>
      <c r="D1821" s="10">
        <v>1081.2</v>
      </c>
      <c r="E1821" s="10">
        <f>VLOOKUP(C1821,데이터!$N:$P,2,0)</f>
        <v>82.706239999999994</v>
      </c>
      <c r="F1821" s="10">
        <f>VLOOKUP(C1821,데이터!$N:$P,3,0)</f>
        <v>246.5111</v>
      </c>
      <c r="H1821" s="6">
        <f t="shared" si="321"/>
        <v>2.8571639795114998</v>
      </c>
      <c r="I1821" s="6">
        <f t="shared" si="316"/>
        <v>2.416988753909652</v>
      </c>
      <c r="AM1821" s="1">
        <f t="shared" si="317"/>
        <v>43185</v>
      </c>
      <c r="AN1821" s="2">
        <f t="shared" si="318"/>
        <v>1081.2</v>
      </c>
      <c r="AO1821" s="2">
        <f t="shared" si="319"/>
        <v>82.706239999999994</v>
      </c>
      <c r="AP1821" s="2">
        <f t="shared" si="320"/>
        <v>246.5111</v>
      </c>
      <c r="AR1821" s="40">
        <f t="shared" si="322"/>
        <v>3.4327256837784814E-2</v>
      </c>
      <c r="AS1821" s="40">
        <f t="shared" si="323"/>
        <v>2.735902684932956E-2</v>
      </c>
      <c r="AU1821" s="42">
        <f t="shared" si="324"/>
        <v>4.8556229172007117E-5</v>
      </c>
    </row>
    <row r="1822" spans="2:47" x14ac:dyDescent="0.3">
      <c r="B1822" s="6">
        <f t="shared" si="315"/>
        <v>2018</v>
      </c>
      <c r="C1822" s="5">
        <v>43186</v>
      </c>
      <c r="D1822" s="10">
        <v>1070.4000000000001</v>
      </c>
      <c r="E1822" s="10">
        <f>VLOOKUP(C1822,데이터!$N:$P,2,0)</f>
        <v>80.17622999999999</v>
      </c>
      <c r="F1822" s="10">
        <f>VLOOKUP(C1822,데이터!$N:$P,3,0)</f>
        <v>242.3175</v>
      </c>
      <c r="H1822" s="6">
        <f t="shared" si="321"/>
        <v>2.7697624310938243</v>
      </c>
      <c r="I1822" s="6">
        <f t="shared" si="316"/>
        <v>2.3758714004176773</v>
      </c>
      <c r="AM1822" s="1">
        <f t="shared" si="317"/>
        <v>43186</v>
      </c>
      <c r="AN1822" s="2">
        <f t="shared" si="318"/>
        <v>1070.4000000000001</v>
      </c>
      <c r="AO1822" s="2">
        <f t="shared" si="319"/>
        <v>80.17622999999999</v>
      </c>
      <c r="AP1822" s="2">
        <f t="shared" si="320"/>
        <v>242.3175</v>
      </c>
      <c r="AR1822" s="40">
        <f t="shared" si="322"/>
        <v>-3.0590315797211942E-2</v>
      </c>
      <c r="AS1822" s="40">
        <f t="shared" si="323"/>
        <v>-1.7011810015857276E-2</v>
      </c>
      <c r="AU1822" s="42">
        <f t="shared" si="324"/>
        <v>1.8437581925428209E-4</v>
      </c>
    </row>
    <row r="1823" spans="2:47" x14ac:dyDescent="0.3">
      <c r="B1823" s="6">
        <f t="shared" si="315"/>
        <v>2018</v>
      </c>
      <c r="C1823" s="5">
        <v>43187</v>
      </c>
      <c r="D1823" s="10">
        <v>1070.7</v>
      </c>
      <c r="E1823" s="10">
        <f>VLOOKUP(C1823,데이터!$N:$P,2,0)</f>
        <v>79.228364999999997</v>
      </c>
      <c r="F1823" s="10">
        <f>VLOOKUP(C1823,데이터!$N:$P,3,0)</f>
        <v>241.60149999999999</v>
      </c>
      <c r="H1823" s="6">
        <f t="shared" si="321"/>
        <v>2.7370175531325045</v>
      </c>
      <c r="I1823" s="6">
        <f t="shared" si="316"/>
        <v>2.3688511731427218</v>
      </c>
      <c r="AM1823" s="1">
        <f t="shared" si="317"/>
        <v>43187</v>
      </c>
      <c r="AN1823" s="2">
        <f t="shared" si="318"/>
        <v>1070.7</v>
      </c>
      <c r="AO1823" s="2">
        <f t="shared" si="319"/>
        <v>79.228364999999997</v>
      </c>
      <c r="AP1823" s="2">
        <f t="shared" si="320"/>
        <v>241.60149999999999</v>
      </c>
      <c r="AR1823" s="40">
        <f t="shared" si="322"/>
        <v>-1.1822269518035333E-2</v>
      </c>
      <c r="AS1823" s="40">
        <f t="shared" si="323"/>
        <v>-2.9548010358311227E-3</v>
      </c>
      <c r="AU1823" s="42">
        <f t="shared" si="324"/>
        <v>7.8631997282885044E-5</v>
      </c>
    </row>
    <row r="1824" spans="2:47" x14ac:dyDescent="0.3">
      <c r="B1824" s="6">
        <f t="shared" si="315"/>
        <v>2018</v>
      </c>
      <c r="C1824" s="5">
        <v>43188</v>
      </c>
      <c r="D1824" s="10">
        <v>1065.95</v>
      </c>
      <c r="E1824" s="10">
        <f>VLOOKUP(C1824,데이터!$N:$P,2,0)</f>
        <v>80.695484999999991</v>
      </c>
      <c r="F1824" s="10">
        <f>VLOOKUP(C1824,데이터!$N:$P,3,0)</f>
        <v>244.68860000000001</v>
      </c>
      <c r="H1824" s="6">
        <f t="shared" si="321"/>
        <v>2.7877005779879558</v>
      </c>
      <c r="I1824" s="6">
        <f t="shared" si="316"/>
        <v>2.3991195301546151</v>
      </c>
      <c r="AM1824" s="1">
        <f t="shared" si="317"/>
        <v>43188</v>
      </c>
      <c r="AN1824" s="2">
        <f t="shared" si="318"/>
        <v>1065.95</v>
      </c>
      <c r="AO1824" s="2">
        <f t="shared" si="319"/>
        <v>80.695484999999991</v>
      </c>
      <c r="AP1824" s="2">
        <f t="shared" si="320"/>
        <v>244.68860000000001</v>
      </c>
      <c r="AR1824" s="40">
        <f t="shared" si="322"/>
        <v>1.8517610454286126E-2</v>
      </c>
      <c r="AS1824" s="40">
        <f t="shared" si="323"/>
        <v>1.2777652456628097E-2</v>
      </c>
      <c r="AU1824" s="42">
        <f t="shared" si="324"/>
        <v>3.2947117814878379E-5</v>
      </c>
    </row>
    <row r="1825" spans="2:47" x14ac:dyDescent="0.3">
      <c r="B1825" s="6">
        <f t="shared" si="315"/>
        <v>2018</v>
      </c>
      <c r="C1825" s="5">
        <v>43192</v>
      </c>
      <c r="D1825" s="10">
        <v>1056.5999999999999</v>
      </c>
      <c r="E1825" s="10">
        <f>VLOOKUP(C1825,데이터!$N:$P,2,0)</f>
        <v>78.383289999999988</v>
      </c>
      <c r="F1825" s="10">
        <f>VLOOKUP(C1825,데이터!$N:$P,3,0)</f>
        <v>239.40710000000001</v>
      </c>
      <c r="H1825" s="6">
        <f t="shared" si="321"/>
        <v>2.7078236513182561</v>
      </c>
      <c r="I1825" s="6">
        <f t="shared" si="316"/>
        <v>2.3473355492151207</v>
      </c>
      <c r="AM1825" s="1">
        <f t="shared" si="317"/>
        <v>43192</v>
      </c>
      <c r="AN1825" s="2">
        <f t="shared" si="318"/>
        <v>1056.5999999999999</v>
      </c>
      <c r="AO1825" s="2">
        <f t="shared" si="319"/>
        <v>78.383289999999988</v>
      </c>
      <c r="AP1825" s="2">
        <f t="shared" si="320"/>
        <v>239.40710000000001</v>
      </c>
      <c r="AR1825" s="40">
        <f t="shared" si="322"/>
        <v>-2.8653337915993671E-2</v>
      </c>
      <c r="AS1825" s="40">
        <f t="shared" si="323"/>
        <v>-2.1584577295386875E-2</v>
      </c>
      <c r="AU1825" s="42">
        <f t="shared" si="324"/>
        <v>4.996737671144137E-5</v>
      </c>
    </row>
    <row r="1826" spans="2:47" x14ac:dyDescent="0.3">
      <c r="B1826" s="6">
        <f t="shared" si="315"/>
        <v>2018</v>
      </c>
      <c r="C1826" s="5">
        <v>43193</v>
      </c>
      <c r="D1826" s="10">
        <v>1054.5999999999999</v>
      </c>
      <c r="E1826" s="10">
        <f>VLOOKUP(C1826,데이터!$N:$P,2,0)</f>
        <v>79.409030000000001</v>
      </c>
      <c r="F1826" s="10">
        <f>VLOOKUP(C1826,데이터!$N:$P,3,0)</f>
        <v>242.47550000000001</v>
      </c>
      <c r="H1826" s="6">
        <f t="shared" si="321"/>
        <v>2.7432587935801238</v>
      </c>
      <c r="I1826" s="6">
        <f t="shared" si="316"/>
        <v>2.3774205567157827</v>
      </c>
      <c r="AM1826" s="1">
        <f t="shared" si="317"/>
        <v>43193</v>
      </c>
      <c r="AN1826" s="2">
        <f t="shared" si="318"/>
        <v>1054.5999999999999</v>
      </c>
      <c r="AO1826" s="2">
        <f t="shared" si="319"/>
        <v>79.409030000000001</v>
      </c>
      <c r="AP1826" s="2">
        <f t="shared" si="320"/>
        <v>242.47550000000001</v>
      </c>
      <c r="AR1826" s="40">
        <f t="shared" si="322"/>
        <v>1.3086207532243321E-2</v>
      </c>
      <c r="AS1826" s="40">
        <f t="shared" si="323"/>
        <v>1.2816662496642817E-2</v>
      </c>
      <c r="AU1826" s="42">
        <f t="shared" si="324"/>
        <v>7.2654526216877345E-8</v>
      </c>
    </row>
    <row r="1827" spans="2:47" x14ac:dyDescent="0.3">
      <c r="B1827" s="6">
        <f t="shared" si="315"/>
        <v>2018</v>
      </c>
      <c r="C1827" s="5">
        <v>43194</v>
      </c>
      <c r="D1827" s="10">
        <v>1059.7</v>
      </c>
      <c r="E1827" s="10">
        <f>VLOOKUP(C1827,데이터!$N:$P,2,0)</f>
        <v>80.438680000000005</v>
      </c>
      <c r="F1827" s="10">
        <f>VLOOKUP(C1827,데이터!$N:$P,3,0)</f>
        <v>245.06979999999999</v>
      </c>
      <c r="H1827" s="6">
        <f t="shared" si="321"/>
        <v>2.7788290104283813</v>
      </c>
      <c r="I1827" s="6">
        <f t="shared" si="316"/>
        <v>2.4028571148434601</v>
      </c>
      <c r="AM1827" s="1">
        <f t="shared" si="317"/>
        <v>43194</v>
      </c>
      <c r="AN1827" s="2">
        <f t="shared" si="318"/>
        <v>1059.7</v>
      </c>
      <c r="AO1827" s="2">
        <f t="shared" si="319"/>
        <v>80.438680000000005</v>
      </c>
      <c r="AP1827" s="2">
        <f t="shared" si="320"/>
        <v>245.06979999999999</v>
      </c>
      <c r="AR1827" s="40">
        <f t="shared" si="322"/>
        <v>1.2966409487686681E-2</v>
      </c>
      <c r="AS1827" s="40">
        <f t="shared" si="323"/>
        <v>1.0699225282554181E-2</v>
      </c>
      <c r="AU1827" s="42">
        <f t="shared" si="324"/>
        <v>5.1401242200022848E-6</v>
      </c>
    </row>
    <row r="1828" spans="2:47" x14ac:dyDescent="0.3">
      <c r="B1828" s="6">
        <f t="shared" si="315"/>
        <v>2018</v>
      </c>
      <c r="C1828" s="5">
        <v>43195</v>
      </c>
      <c r="D1828" s="10">
        <v>1060</v>
      </c>
      <c r="E1828" s="10">
        <f>VLOOKUP(C1828,데이터!$N:$P,2,0)</f>
        <v>80.610830000000007</v>
      </c>
      <c r="F1828" s="10">
        <f>VLOOKUP(C1828,데이터!$N:$P,3,0)</f>
        <v>247.00389999999999</v>
      </c>
      <c r="H1828" s="6">
        <f t="shared" si="321"/>
        <v>2.7847760922818536</v>
      </c>
      <c r="I1828" s="6">
        <f t="shared" si="316"/>
        <v>2.4218205527938674</v>
      </c>
      <c r="AM1828" s="1">
        <f t="shared" si="317"/>
        <v>43195</v>
      </c>
      <c r="AN1828" s="2">
        <f t="shared" si="318"/>
        <v>1060</v>
      </c>
      <c r="AO1828" s="2">
        <f t="shared" si="319"/>
        <v>80.610830000000007</v>
      </c>
      <c r="AP1828" s="2">
        <f t="shared" si="320"/>
        <v>247.00389999999999</v>
      </c>
      <c r="AR1828" s="40">
        <f t="shared" si="322"/>
        <v>2.1401395448061855E-3</v>
      </c>
      <c r="AS1828" s="40">
        <f t="shared" si="323"/>
        <v>7.8920372889683676E-3</v>
      </c>
      <c r="AU1828" s="42">
        <f t="shared" si="324"/>
        <v>3.3084327659298E-5</v>
      </c>
    </row>
    <row r="1829" spans="2:47" x14ac:dyDescent="0.3">
      <c r="B1829" s="6">
        <f t="shared" si="315"/>
        <v>2018</v>
      </c>
      <c r="C1829" s="5">
        <v>43196</v>
      </c>
      <c r="D1829" s="10">
        <v>1069.7</v>
      </c>
      <c r="E1829" s="10">
        <f>VLOOKUP(C1829,데이터!$N:$P,2,0)</f>
        <v>78.648884999999979</v>
      </c>
      <c r="F1829" s="10">
        <f>VLOOKUP(C1829,데이터!$N:$P,3,0)</f>
        <v>241.4992</v>
      </c>
      <c r="H1829" s="6">
        <f t="shared" si="321"/>
        <v>2.7169988776027343</v>
      </c>
      <c r="I1829" s="6">
        <f t="shared" si="316"/>
        <v>2.3678481434636329</v>
      </c>
      <c r="AM1829" s="1">
        <f t="shared" si="317"/>
        <v>43196</v>
      </c>
      <c r="AN1829" s="2">
        <f t="shared" si="318"/>
        <v>1069.7</v>
      </c>
      <c r="AO1829" s="2">
        <f t="shared" si="319"/>
        <v>78.648884999999979</v>
      </c>
      <c r="AP1829" s="2">
        <f t="shared" si="320"/>
        <v>241.4992</v>
      </c>
      <c r="AR1829" s="40">
        <f t="shared" si="322"/>
        <v>-2.4338479085254772E-2</v>
      </c>
      <c r="AS1829" s="40">
        <f t="shared" si="323"/>
        <v>-2.2285882935451529E-2</v>
      </c>
      <c r="AU1829" s="42">
        <f t="shared" si="324"/>
        <v>4.2131509541870972E-6</v>
      </c>
    </row>
    <row r="1830" spans="2:47" x14ac:dyDescent="0.3">
      <c r="B1830" s="6">
        <f t="shared" si="315"/>
        <v>2018</v>
      </c>
      <c r="C1830" s="5">
        <v>43199</v>
      </c>
      <c r="D1830" s="10">
        <v>1067.1500000000001</v>
      </c>
      <c r="E1830" s="10">
        <f>VLOOKUP(C1830,데이터!$N:$P,2,0)</f>
        <v>79.069640000000007</v>
      </c>
      <c r="F1830" s="10">
        <f>VLOOKUP(C1830,데이터!$N:$P,3,0)</f>
        <v>242.68940000000001</v>
      </c>
      <c r="H1830" s="6">
        <f t="shared" si="321"/>
        <v>2.7315342503895934</v>
      </c>
      <c r="I1830" s="6">
        <f t="shared" si="316"/>
        <v>2.379517800590242</v>
      </c>
      <c r="AM1830" s="1">
        <f t="shared" si="317"/>
        <v>43199</v>
      </c>
      <c r="AN1830" s="2">
        <f t="shared" si="318"/>
        <v>1067.1500000000001</v>
      </c>
      <c r="AO1830" s="2">
        <f t="shared" si="319"/>
        <v>79.069640000000007</v>
      </c>
      <c r="AP1830" s="2">
        <f t="shared" si="320"/>
        <v>242.68940000000001</v>
      </c>
      <c r="AR1830" s="40">
        <f t="shared" si="322"/>
        <v>5.3497897649792403E-3</v>
      </c>
      <c r="AS1830" s="40">
        <f t="shared" si="323"/>
        <v>4.9283807151327963E-3</v>
      </c>
      <c r="AU1830" s="42">
        <f t="shared" si="324"/>
        <v>1.7758558729248272E-7</v>
      </c>
    </row>
    <row r="1831" spans="2:47" x14ac:dyDescent="0.3">
      <c r="B1831" s="6">
        <f t="shared" si="315"/>
        <v>2018</v>
      </c>
      <c r="C1831" s="5">
        <v>43200</v>
      </c>
      <c r="D1831" s="10">
        <v>1066.5</v>
      </c>
      <c r="E1831" s="10">
        <f>VLOOKUP(C1831,데이터!$N:$P,2,0)</f>
        <v>80.970050000000015</v>
      </c>
      <c r="F1831" s="10">
        <f>VLOOKUP(C1831,데이터!$N:$P,3,0)</f>
        <v>246.54830000000001</v>
      </c>
      <c r="H1831" s="6">
        <f t="shared" si="321"/>
        <v>2.7971856812647427</v>
      </c>
      <c r="I1831" s="6">
        <f t="shared" si="316"/>
        <v>2.4173534919747759</v>
      </c>
      <c r="AM1831" s="1">
        <f t="shared" si="317"/>
        <v>43200</v>
      </c>
      <c r="AN1831" s="2">
        <f t="shared" si="318"/>
        <v>1066.5</v>
      </c>
      <c r="AO1831" s="2">
        <f t="shared" si="319"/>
        <v>80.970050000000015</v>
      </c>
      <c r="AP1831" s="2">
        <f t="shared" si="320"/>
        <v>246.54830000000001</v>
      </c>
      <c r="AR1831" s="40">
        <f t="shared" si="322"/>
        <v>2.403463579700138E-2</v>
      </c>
      <c r="AS1831" s="40">
        <f t="shared" si="323"/>
        <v>1.5900570853115248E-2</v>
      </c>
      <c r="AU1831" s="42">
        <f t="shared" si="324"/>
        <v>6.6163012511357303E-5</v>
      </c>
    </row>
    <row r="1832" spans="2:47" x14ac:dyDescent="0.3">
      <c r="B1832" s="6">
        <f t="shared" si="315"/>
        <v>2018</v>
      </c>
      <c r="C1832" s="5">
        <v>43201</v>
      </c>
      <c r="D1832" s="10">
        <v>1066.4000000000001</v>
      </c>
      <c r="E1832" s="10">
        <f>VLOOKUP(C1832,데이터!$N:$P,2,0)</f>
        <v>80.80028999999999</v>
      </c>
      <c r="F1832" s="10">
        <f>VLOOKUP(C1832,데이터!$N:$P,3,0)</f>
        <v>245.25579999999999</v>
      </c>
      <c r="H1832" s="6">
        <f t="shared" si="321"/>
        <v>2.791321164184025</v>
      </c>
      <c r="I1832" s="6">
        <f t="shared" si="316"/>
        <v>2.4046808051690771</v>
      </c>
      <c r="AM1832" s="1">
        <f t="shared" si="317"/>
        <v>43201</v>
      </c>
      <c r="AN1832" s="2">
        <f t="shared" si="318"/>
        <v>1066.4000000000001</v>
      </c>
      <c r="AO1832" s="2">
        <f t="shared" si="319"/>
        <v>80.80028999999999</v>
      </c>
      <c r="AP1832" s="2">
        <f t="shared" si="320"/>
        <v>245.25579999999999</v>
      </c>
      <c r="AR1832" s="40">
        <f t="shared" si="322"/>
        <v>-2.0965776852061024E-3</v>
      </c>
      <c r="AS1832" s="40">
        <f t="shared" si="323"/>
        <v>-5.2423804990746614E-3</v>
      </c>
      <c r="AU1832" s="42">
        <f t="shared" si="324"/>
        <v>9.8960753437433443E-6</v>
      </c>
    </row>
    <row r="1833" spans="2:47" x14ac:dyDescent="0.3">
      <c r="B1833" s="6">
        <f t="shared" si="315"/>
        <v>2018</v>
      </c>
      <c r="C1833" s="5">
        <v>43202</v>
      </c>
      <c r="D1833" s="10">
        <v>1069.55</v>
      </c>
      <c r="E1833" s="10">
        <f>VLOOKUP(C1833,데이터!$N:$P,2,0)</f>
        <v>81.779329999999987</v>
      </c>
      <c r="F1833" s="10">
        <f>VLOOKUP(C1833,데이터!$N:$P,3,0)</f>
        <v>247.27350000000001</v>
      </c>
      <c r="H1833" s="6">
        <f t="shared" si="321"/>
        <v>2.8251430115138145</v>
      </c>
      <c r="I1833" s="6">
        <f t="shared" si="316"/>
        <v>2.4244639232873424</v>
      </c>
      <c r="AM1833" s="1">
        <f t="shared" si="317"/>
        <v>43202</v>
      </c>
      <c r="AN1833" s="2">
        <f t="shared" si="318"/>
        <v>1069.55</v>
      </c>
      <c r="AO1833" s="2">
        <f t="shared" si="319"/>
        <v>81.779329999999987</v>
      </c>
      <c r="AP1833" s="2">
        <f t="shared" si="320"/>
        <v>247.27350000000001</v>
      </c>
      <c r="AR1833" s="40">
        <f t="shared" si="322"/>
        <v>1.2116788194695749E-2</v>
      </c>
      <c r="AS1833" s="40">
        <f t="shared" si="323"/>
        <v>8.2269206273613005E-3</v>
      </c>
      <c r="AU1833" s="42">
        <f t="shared" si="324"/>
        <v>1.513106969140042E-5</v>
      </c>
    </row>
    <row r="1834" spans="2:47" x14ac:dyDescent="0.3">
      <c r="B1834" s="6">
        <f t="shared" si="315"/>
        <v>2018</v>
      </c>
      <c r="C1834" s="5">
        <v>43203</v>
      </c>
      <c r="D1834" s="10">
        <v>1069.5999999999999</v>
      </c>
      <c r="E1834" s="10">
        <f>VLOOKUP(C1834,데이터!$N:$P,2,0)</f>
        <v>81.352130000000002</v>
      </c>
      <c r="F1834" s="10">
        <f>VLOOKUP(C1834,데이터!$N:$P,3,0)</f>
        <v>246.54830000000001</v>
      </c>
      <c r="H1834" s="6">
        <f t="shared" si="321"/>
        <v>2.8103849902079583</v>
      </c>
      <c r="I1834" s="6">
        <f t="shared" si="316"/>
        <v>2.4173534919747754</v>
      </c>
      <c r="AM1834" s="1">
        <f t="shared" si="317"/>
        <v>43203</v>
      </c>
      <c r="AN1834" s="2">
        <f t="shared" si="318"/>
        <v>1069.5999999999999</v>
      </c>
      <c r="AO1834" s="2">
        <f t="shared" si="319"/>
        <v>81.352130000000002</v>
      </c>
      <c r="AP1834" s="2">
        <f t="shared" si="320"/>
        <v>246.54830000000001</v>
      </c>
      <c r="AR1834" s="40">
        <f t="shared" si="322"/>
        <v>-5.2238138903801801E-3</v>
      </c>
      <c r="AS1834" s="40">
        <f t="shared" si="323"/>
        <v>-2.9327849526941119E-3</v>
      </c>
      <c r="AU1834" s="42">
        <f t="shared" si="324"/>
        <v>5.2488135933149541E-6</v>
      </c>
    </row>
    <row r="1835" spans="2:47" x14ac:dyDescent="0.3">
      <c r="B1835" s="6">
        <f t="shared" si="315"/>
        <v>2018</v>
      </c>
      <c r="C1835" s="5">
        <v>43206</v>
      </c>
      <c r="D1835" s="10">
        <v>1073.95</v>
      </c>
      <c r="E1835" s="10">
        <f>VLOOKUP(C1835,데이터!$N:$P,2,0)</f>
        <v>81.762720000000002</v>
      </c>
      <c r="F1835" s="10">
        <f>VLOOKUP(C1835,데이터!$N:$P,3,0)</f>
        <v>248.5753</v>
      </c>
      <c r="H1835" s="6">
        <f t="shared" si="321"/>
        <v>2.8245692036161318</v>
      </c>
      <c r="I1835" s="6">
        <f t="shared" si="316"/>
        <v>2.4372277946093215</v>
      </c>
      <c r="AM1835" s="1">
        <f t="shared" si="317"/>
        <v>43206</v>
      </c>
      <c r="AN1835" s="2">
        <f t="shared" si="318"/>
        <v>1073.95</v>
      </c>
      <c r="AO1835" s="2">
        <f t="shared" si="319"/>
        <v>81.762720000000002</v>
      </c>
      <c r="AP1835" s="2">
        <f t="shared" si="320"/>
        <v>248.5753</v>
      </c>
      <c r="AR1835" s="40">
        <f t="shared" si="322"/>
        <v>5.0470712936465656E-3</v>
      </c>
      <c r="AS1835" s="40">
        <f t="shared" si="323"/>
        <v>8.2215127826879009E-3</v>
      </c>
      <c r="AU1835" s="42">
        <f t="shared" si="324"/>
        <v>1.0077078767346969E-5</v>
      </c>
    </row>
    <row r="1836" spans="2:47" x14ac:dyDescent="0.3">
      <c r="B1836" s="6">
        <f t="shared" si="315"/>
        <v>2018</v>
      </c>
      <c r="C1836" s="5">
        <v>43207</v>
      </c>
      <c r="D1836" s="10">
        <v>1067.0999999999999</v>
      </c>
      <c r="E1836" s="10">
        <f>VLOOKUP(C1836,데이터!$N:$P,2,0)</f>
        <v>83.320199999999986</v>
      </c>
      <c r="F1836" s="10">
        <f>VLOOKUP(C1836,데이터!$N:$P,3,0)</f>
        <v>251.2347</v>
      </c>
      <c r="H1836" s="6">
        <f t="shared" si="321"/>
        <v>2.8783737987084677</v>
      </c>
      <c r="I1836" s="6">
        <f t="shared" si="316"/>
        <v>2.4633026443509656</v>
      </c>
      <c r="AM1836" s="1">
        <f t="shared" si="317"/>
        <v>43207</v>
      </c>
      <c r="AN1836" s="2">
        <f t="shared" si="318"/>
        <v>1067.0999999999999</v>
      </c>
      <c r="AO1836" s="2">
        <f t="shared" si="319"/>
        <v>83.320199999999986</v>
      </c>
      <c r="AP1836" s="2">
        <f t="shared" si="320"/>
        <v>251.2347</v>
      </c>
      <c r="AR1836" s="40">
        <f t="shared" si="322"/>
        <v>1.9048779199126287E-2</v>
      </c>
      <c r="AS1836" s="40">
        <f t="shared" si="323"/>
        <v>1.0698569005046066E-2</v>
      </c>
      <c r="AU1836" s="42">
        <f t="shared" si="324"/>
        <v>6.9726010285321236E-5</v>
      </c>
    </row>
    <row r="1837" spans="2:47" x14ac:dyDescent="0.3">
      <c r="B1837" s="6">
        <f t="shared" si="315"/>
        <v>2018</v>
      </c>
      <c r="C1837" s="5">
        <v>43208</v>
      </c>
      <c r="D1837" s="10">
        <v>1068.5999999999999</v>
      </c>
      <c r="E1837" s="10">
        <f>VLOOKUP(C1837,데이터!$N:$P,2,0)</f>
        <v>83.190025000000006</v>
      </c>
      <c r="F1837" s="10">
        <f>VLOOKUP(C1837,데이터!$N:$P,3,0)</f>
        <v>251.42070000000001</v>
      </c>
      <c r="H1837" s="6">
        <f t="shared" si="321"/>
        <v>2.8738767822677147</v>
      </c>
      <c r="I1837" s="6">
        <f t="shared" si="316"/>
        <v>2.4651263346765826</v>
      </c>
      <c r="AM1837" s="1">
        <f t="shared" si="317"/>
        <v>43208</v>
      </c>
      <c r="AN1837" s="2">
        <f t="shared" si="318"/>
        <v>1068.5999999999999</v>
      </c>
      <c r="AO1837" s="2">
        <f t="shared" si="319"/>
        <v>83.190025000000006</v>
      </c>
      <c r="AP1837" s="2">
        <f t="shared" si="320"/>
        <v>251.42070000000001</v>
      </c>
      <c r="AR1837" s="40">
        <f t="shared" si="322"/>
        <v>-1.562346225764899E-3</v>
      </c>
      <c r="AS1837" s="40">
        <f t="shared" si="323"/>
        <v>7.4034359107244541E-4</v>
      </c>
      <c r="AU1837" s="42">
        <f t="shared" si="324"/>
        <v>5.3023803925664027E-6</v>
      </c>
    </row>
    <row r="1838" spans="2:47" x14ac:dyDescent="0.3">
      <c r="B1838" s="6">
        <f t="shared" si="315"/>
        <v>2018</v>
      </c>
      <c r="C1838" s="5">
        <v>43209</v>
      </c>
      <c r="D1838" s="10">
        <v>1061.5</v>
      </c>
      <c r="E1838" s="10">
        <f>VLOOKUP(C1838,데이터!$N:$P,2,0)</f>
        <v>82.003455000000017</v>
      </c>
      <c r="F1838" s="10">
        <f>VLOOKUP(C1838,데이터!$N:$P,3,0)</f>
        <v>250.02590000000001</v>
      </c>
      <c r="H1838" s="6">
        <f t="shared" si="321"/>
        <v>2.8328856180802369</v>
      </c>
      <c r="I1838" s="6">
        <f t="shared" si="316"/>
        <v>2.4514506181917946</v>
      </c>
      <c r="AM1838" s="1">
        <f t="shared" si="317"/>
        <v>43209</v>
      </c>
      <c r="AN1838" s="2">
        <f t="shared" si="318"/>
        <v>1061.5</v>
      </c>
      <c r="AO1838" s="2">
        <f t="shared" si="319"/>
        <v>82.003455000000017</v>
      </c>
      <c r="AP1838" s="2">
        <f t="shared" si="320"/>
        <v>250.02590000000001</v>
      </c>
      <c r="AR1838" s="40">
        <f t="shared" si="322"/>
        <v>-1.4263368715179414E-2</v>
      </c>
      <c r="AS1838" s="40">
        <f t="shared" si="323"/>
        <v>-5.5476736800113002E-3</v>
      </c>
      <c r="AU1838" s="42">
        <f t="shared" si="324"/>
        <v>7.5963339946054112E-5</v>
      </c>
    </row>
    <row r="1839" spans="2:47" x14ac:dyDescent="0.3">
      <c r="B1839" s="6">
        <f t="shared" si="315"/>
        <v>2018</v>
      </c>
      <c r="C1839" s="5">
        <v>43210</v>
      </c>
      <c r="D1839" s="10">
        <v>1067.1500000000001</v>
      </c>
      <c r="E1839" s="10">
        <f>VLOOKUP(C1839,데이터!$N:$P,2,0)</f>
        <v>81.262685000000005</v>
      </c>
      <c r="F1839" s="10">
        <f>VLOOKUP(C1839,데이터!$N:$P,3,0)</f>
        <v>247.9058</v>
      </c>
      <c r="H1839" s="6">
        <f t="shared" si="321"/>
        <v>2.8072950294970442</v>
      </c>
      <c r="I1839" s="6">
        <f t="shared" si="316"/>
        <v>2.4306634899157702</v>
      </c>
      <c r="AM1839" s="1">
        <f t="shared" si="317"/>
        <v>43210</v>
      </c>
      <c r="AN1839" s="2">
        <f t="shared" si="318"/>
        <v>1067.1500000000001</v>
      </c>
      <c r="AO1839" s="2">
        <f t="shared" si="319"/>
        <v>81.262685000000005</v>
      </c>
      <c r="AP1839" s="2">
        <f t="shared" si="320"/>
        <v>247.9058</v>
      </c>
      <c r="AR1839" s="40">
        <f t="shared" si="322"/>
        <v>-9.0333998732128329E-3</v>
      </c>
      <c r="AS1839" s="40">
        <f t="shared" si="323"/>
        <v>-8.4795215215703879E-3</v>
      </c>
      <c r="AU1839" s="42">
        <f t="shared" si="324"/>
        <v>3.0678122841815201E-7</v>
      </c>
    </row>
    <row r="1840" spans="2:47" x14ac:dyDescent="0.3">
      <c r="B1840" s="6">
        <f t="shared" si="315"/>
        <v>2018</v>
      </c>
      <c r="C1840" s="5">
        <v>43213</v>
      </c>
      <c r="D1840" s="10">
        <v>1068.9000000000001</v>
      </c>
      <c r="E1840" s="10">
        <f>VLOOKUP(C1840,데이터!$N:$P,2,0)</f>
        <v>80.904354999999995</v>
      </c>
      <c r="F1840" s="10">
        <f>VLOOKUP(C1840,데이터!$N:$P,3,0)</f>
        <v>247.86859999999999</v>
      </c>
      <c r="H1840" s="6">
        <f t="shared" si="321"/>
        <v>2.7949161863918759</v>
      </c>
      <c r="I1840" s="6">
        <f t="shared" si="316"/>
        <v>2.4302987518506467</v>
      </c>
      <c r="AM1840" s="1">
        <f t="shared" si="317"/>
        <v>43213</v>
      </c>
      <c r="AN1840" s="2">
        <f t="shared" si="318"/>
        <v>1068.9000000000001</v>
      </c>
      <c r="AO1840" s="2">
        <f t="shared" si="319"/>
        <v>80.904354999999995</v>
      </c>
      <c r="AP1840" s="2">
        <f t="shared" si="320"/>
        <v>247.86859999999999</v>
      </c>
      <c r="AR1840" s="40">
        <f t="shared" si="322"/>
        <v>-4.4095269556994054E-3</v>
      </c>
      <c r="AS1840" s="40">
        <f t="shared" si="323"/>
        <v>-1.5005699745629375E-4</v>
      </c>
      <c r="AU1840" s="42">
        <f t="shared" si="324"/>
        <v>1.8143084325175574E-5</v>
      </c>
    </row>
    <row r="1841" spans="2:47" x14ac:dyDescent="0.3">
      <c r="B1841" s="6">
        <f t="shared" si="315"/>
        <v>2018</v>
      </c>
      <c r="C1841" s="5">
        <v>43214</v>
      </c>
      <c r="D1841" s="10">
        <v>1076.8499999999999</v>
      </c>
      <c r="E1841" s="10">
        <f>VLOOKUP(C1841,데이터!$N:$P,2,0)</f>
        <v>79.746054999999998</v>
      </c>
      <c r="F1841" s="10">
        <f>VLOOKUP(C1841,데이터!$N:$P,3,0)</f>
        <v>244.53049999999999</v>
      </c>
      <c r="H1841" s="6">
        <f t="shared" si="321"/>
        <v>2.7549016356461502</v>
      </c>
      <c r="I1841" s="6">
        <f t="shared" si="316"/>
        <v>2.3975693933778404</v>
      </c>
      <c r="AM1841" s="1">
        <f t="shared" si="317"/>
        <v>43214</v>
      </c>
      <c r="AN1841" s="2">
        <f t="shared" si="318"/>
        <v>1076.8499999999999</v>
      </c>
      <c r="AO1841" s="2">
        <f t="shared" si="319"/>
        <v>79.746054999999998</v>
      </c>
      <c r="AP1841" s="2">
        <f t="shared" si="320"/>
        <v>244.53049999999999</v>
      </c>
      <c r="AR1841" s="40">
        <f t="shared" si="322"/>
        <v>-1.4316905437290695E-2</v>
      </c>
      <c r="AS1841" s="40">
        <f t="shared" si="323"/>
        <v>-1.3467216097561407E-2</v>
      </c>
      <c r="AU1841" s="42">
        <f t="shared" si="324"/>
        <v>7.2197197404959178E-7</v>
      </c>
    </row>
    <row r="1842" spans="2:47" x14ac:dyDescent="0.3">
      <c r="B1842" s="6">
        <f t="shared" si="315"/>
        <v>2018</v>
      </c>
      <c r="C1842" s="5">
        <v>43215</v>
      </c>
      <c r="D1842" s="10">
        <v>1080.5999999999999</v>
      </c>
      <c r="E1842" s="10">
        <f>VLOOKUP(C1842,데이터!$N:$P,2,0)</f>
        <v>79.557010000000005</v>
      </c>
      <c r="F1842" s="10">
        <f>VLOOKUP(C1842,데이터!$N:$P,3,0)</f>
        <v>245.13489999999999</v>
      </c>
      <c r="H1842" s="6">
        <f t="shared" si="321"/>
        <v>2.7483709003049386</v>
      </c>
      <c r="I1842" s="6">
        <f t="shared" si="316"/>
        <v>2.4034954064574254</v>
      </c>
      <c r="AM1842" s="1">
        <f t="shared" si="317"/>
        <v>43215</v>
      </c>
      <c r="AN1842" s="2">
        <f t="shared" si="318"/>
        <v>1080.5999999999999</v>
      </c>
      <c r="AO1842" s="2">
        <f t="shared" si="319"/>
        <v>79.557010000000005</v>
      </c>
      <c r="AP1842" s="2">
        <f t="shared" si="320"/>
        <v>245.13489999999999</v>
      </c>
      <c r="AR1842" s="40">
        <f t="shared" si="322"/>
        <v>-2.3705874854874631E-3</v>
      </c>
      <c r="AS1842" s="40">
        <f t="shared" si="323"/>
        <v>2.4716753124864876E-3</v>
      </c>
      <c r="AU1842" s="42">
        <f t="shared" si="324"/>
        <v>2.3447509004642513E-5</v>
      </c>
    </row>
    <row r="1843" spans="2:47" x14ac:dyDescent="0.3">
      <c r="B1843" s="6">
        <f t="shared" si="315"/>
        <v>2018</v>
      </c>
      <c r="C1843" s="5">
        <v>43216</v>
      </c>
      <c r="D1843" s="10">
        <v>1080.9000000000001</v>
      </c>
      <c r="E1843" s="10">
        <f>VLOOKUP(C1843,데이터!$N:$P,2,0)</f>
        <v>80.946815000000001</v>
      </c>
      <c r="F1843" s="10">
        <f>VLOOKUP(C1843,데이터!$N:$P,3,0)</f>
        <v>247.62690000000001</v>
      </c>
      <c r="H1843" s="6">
        <f t="shared" si="321"/>
        <v>2.7963830065806556</v>
      </c>
      <c r="I1843" s="6">
        <f t="shared" si="316"/>
        <v>2.427928934906014</v>
      </c>
      <c r="AM1843" s="1">
        <f t="shared" si="317"/>
        <v>43216</v>
      </c>
      <c r="AN1843" s="2">
        <f t="shared" si="318"/>
        <v>1080.9000000000001</v>
      </c>
      <c r="AO1843" s="2">
        <f t="shared" si="319"/>
        <v>80.946815000000001</v>
      </c>
      <c r="AP1843" s="2">
        <f t="shared" si="320"/>
        <v>247.62690000000001</v>
      </c>
      <c r="AR1843" s="40">
        <f t="shared" si="322"/>
        <v>1.7469296545961077E-2</v>
      </c>
      <c r="AS1843" s="40">
        <f t="shared" si="323"/>
        <v>1.0165831140323212E-2</v>
      </c>
      <c r="AU1843" s="42">
        <f t="shared" si="324"/>
        <v>5.3340606931349072E-5</v>
      </c>
    </row>
    <row r="1844" spans="2:47" x14ac:dyDescent="0.3">
      <c r="B1844" s="6">
        <f t="shared" si="315"/>
        <v>2018</v>
      </c>
      <c r="C1844" s="5">
        <v>43217</v>
      </c>
      <c r="D1844" s="10">
        <v>1076.6500000000001</v>
      </c>
      <c r="E1844" s="10">
        <f>VLOOKUP(C1844,데이터!$N:$P,2,0)</f>
        <v>80.86075000000001</v>
      </c>
      <c r="F1844" s="10">
        <f>VLOOKUP(C1844,데이터!$N:$P,3,0)</f>
        <v>247.85929999999999</v>
      </c>
      <c r="H1844" s="6">
        <f t="shared" si="321"/>
        <v>2.7934098111132202</v>
      </c>
      <c r="I1844" s="6">
        <f t="shared" si="316"/>
        <v>2.430207567334365</v>
      </c>
      <c r="AM1844" s="1">
        <f t="shared" si="317"/>
        <v>43217</v>
      </c>
      <c r="AN1844" s="2">
        <f t="shared" si="318"/>
        <v>1076.6500000000001</v>
      </c>
      <c r="AO1844" s="2">
        <f t="shared" si="319"/>
        <v>80.86075000000001</v>
      </c>
      <c r="AP1844" s="2">
        <f t="shared" si="320"/>
        <v>247.85929999999999</v>
      </c>
      <c r="AR1844" s="40">
        <f t="shared" si="322"/>
        <v>-1.0632289855998511E-3</v>
      </c>
      <c r="AS1844" s="40">
        <f t="shared" si="323"/>
        <v>9.3850869998357567E-4</v>
      </c>
      <c r="AU1844" s="42">
        <f t="shared" si="324"/>
        <v>4.0069537618848938E-6</v>
      </c>
    </row>
    <row r="1845" spans="2:47" x14ac:dyDescent="0.3">
      <c r="B1845" s="6">
        <f t="shared" si="315"/>
        <v>2018</v>
      </c>
      <c r="C1845" s="5">
        <v>43220</v>
      </c>
      <c r="D1845" s="10">
        <v>1068.1500000000001</v>
      </c>
      <c r="E1845" s="10">
        <f>VLOOKUP(C1845,데이터!$N:$P,2,0)</f>
        <v>80.252660000000006</v>
      </c>
      <c r="F1845" s="10">
        <f>VLOOKUP(C1845,데이터!$N:$P,3,0)</f>
        <v>245.95320000000001</v>
      </c>
      <c r="H1845" s="6">
        <f t="shared" si="321"/>
        <v>2.7724027765254893</v>
      </c>
      <c r="I1845" s="6">
        <f t="shared" si="316"/>
        <v>2.4115186634114703</v>
      </c>
      <c r="AM1845" s="1">
        <f t="shared" si="317"/>
        <v>43220</v>
      </c>
      <c r="AN1845" s="2">
        <f t="shared" si="318"/>
        <v>1068.1500000000001</v>
      </c>
      <c r="AO1845" s="2">
        <f t="shared" si="319"/>
        <v>80.252660000000006</v>
      </c>
      <c r="AP1845" s="2">
        <f t="shared" si="320"/>
        <v>245.95320000000001</v>
      </c>
      <c r="AR1845" s="40">
        <f t="shared" si="322"/>
        <v>-7.5202122166811991E-3</v>
      </c>
      <c r="AS1845" s="40">
        <f t="shared" si="323"/>
        <v>-7.6902500733277979E-3</v>
      </c>
      <c r="AU1845" s="42">
        <f t="shared" si="324"/>
        <v>2.8912872692969272E-8</v>
      </c>
    </row>
    <row r="1846" spans="2:47" x14ac:dyDescent="0.3">
      <c r="B1846" s="6">
        <f t="shared" si="315"/>
        <v>2018</v>
      </c>
      <c r="C1846" s="5">
        <v>43221</v>
      </c>
      <c r="D1846" s="10">
        <v>1068.1500000000001</v>
      </c>
      <c r="E1846" s="10">
        <f>VLOOKUP(C1846,데이터!$N:$P,2,0)</f>
        <v>80.906735000000012</v>
      </c>
      <c r="F1846" s="10">
        <f>VLOOKUP(C1846,데이터!$N:$P,3,0)</f>
        <v>246.39019999999999</v>
      </c>
      <c r="H1846" s="6">
        <f t="shared" si="321"/>
        <v>2.7949984057053308</v>
      </c>
      <c r="I1846" s="6">
        <f t="shared" si="316"/>
        <v>2.4158033551980003</v>
      </c>
      <c r="AM1846" s="1">
        <f t="shared" si="317"/>
        <v>43221</v>
      </c>
      <c r="AN1846" s="2">
        <f t="shared" si="318"/>
        <v>1068.1500000000001</v>
      </c>
      <c r="AO1846" s="2">
        <f t="shared" si="319"/>
        <v>80.906735000000012</v>
      </c>
      <c r="AP1846" s="2">
        <f t="shared" si="320"/>
        <v>246.39019999999999</v>
      </c>
      <c r="AR1846" s="40">
        <f t="shared" si="322"/>
        <v>8.1501971398829642E-3</v>
      </c>
      <c r="AS1846" s="40">
        <f t="shared" si="323"/>
        <v>1.7767607821324027E-3</v>
      </c>
      <c r="AU1846" s="42">
        <f t="shared" si="324"/>
        <v>4.0620691006296746E-5</v>
      </c>
    </row>
    <row r="1847" spans="2:47" x14ac:dyDescent="0.3">
      <c r="B1847" s="6">
        <f t="shared" si="315"/>
        <v>2018</v>
      </c>
      <c r="C1847" s="5">
        <v>43222</v>
      </c>
      <c r="D1847" s="10">
        <v>1076.0999999999999</v>
      </c>
      <c r="E1847" s="10">
        <f>VLOOKUP(C1847,데이터!$N:$P,2,0)</f>
        <v>80.557569999999998</v>
      </c>
      <c r="F1847" s="10">
        <f>VLOOKUP(C1847,데이터!$N:$P,3,0)</f>
        <v>244.73509999999999</v>
      </c>
      <c r="H1847" s="6">
        <f t="shared" si="321"/>
        <v>2.7829361760488238</v>
      </c>
      <c r="I1847" s="6">
        <f t="shared" si="316"/>
        <v>2.3995754527360185</v>
      </c>
      <c r="AM1847" s="1">
        <f t="shared" si="317"/>
        <v>43222</v>
      </c>
      <c r="AN1847" s="2">
        <f t="shared" si="318"/>
        <v>1076.0999999999999</v>
      </c>
      <c r="AO1847" s="2">
        <f t="shared" si="319"/>
        <v>80.557569999999998</v>
      </c>
      <c r="AP1847" s="2">
        <f t="shared" si="320"/>
        <v>244.73509999999999</v>
      </c>
      <c r="AR1847" s="40">
        <f t="shared" si="322"/>
        <v>-4.3156481348557429E-3</v>
      </c>
      <c r="AS1847" s="40">
        <f t="shared" si="323"/>
        <v>-6.7173937924479565E-3</v>
      </c>
      <c r="AU1847" s="42">
        <f t="shared" si="324"/>
        <v>5.7683822037630543E-6</v>
      </c>
    </row>
    <row r="1848" spans="2:47" x14ac:dyDescent="0.3">
      <c r="B1848" s="6">
        <f t="shared" si="315"/>
        <v>2018</v>
      </c>
      <c r="C1848" s="5">
        <v>43223</v>
      </c>
      <c r="D1848" s="10">
        <v>1076.25</v>
      </c>
      <c r="E1848" s="10">
        <f>VLOOKUP(C1848,데이터!$N:$P,2,0)</f>
        <v>80.658974999999998</v>
      </c>
      <c r="F1848" s="10">
        <f>VLOOKUP(C1848,데이터!$N:$P,3,0)</f>
        <v>244.19579999999999</v>
      </c>
      <c r="H1848" s="6">
        <f t="shared" si="321"/>
        <v>2.7864393060828139</v>
      </c>
      <c r="I1848" s="6">
        <f t="shared" si="316"/>
        <v>2.3942877312703987</v>
      </c>
      <c r="AM1848" s="1">
        <f t="shared" si="317"/>
        <v>43223</v>
      </c>
      <c r="AN1848" s="2">
        <f t="shared" si="318"/>
        <v>1076.25</v>
      </c>
      <c r="AO1848" s="2">
        <f t="shared" si="319"/>
        <v>80.658974999999998</v>
      </c>
      <c r="AP1848" s="2">
        <f t="shared" si="320"/>
        <v>244.19579999999999</v>
      </c>
      <c r="AR1848" s="40">
        <f t="shared" si="322"/>
        <v>1.2587892112436716E-3</v>
      </c>
      <c r="AS1848" s="40">
        <f t="shared" si="323"/>
        <v>-2.2036070837407884E-3</v>
      </c>
      <c r="AU1848" s="42">
        <f t="shared" si="324"/>
        <v>1.1988188103522116E-5</v>
      </c>
    </row>
    <row r="1849" spans="2:47" x14ac:dyDescent="0.3">
      <c r="B1849" s="6">
        <f t="shared" si="315"/>
        <v>2018</v>
      </c>
      <c r="C1849" s="5">
        <v>43224</v>
      </c>
      <c r="D1849" s="10">
        <v>1077.1500000000001</v>
      </c>
      <c r="E1849" s="10">
        <f>VLOOKUP(C1849,데이터!$N:$P,2,0)</f>
        <v>81.888764999999978</v>
      </c>
      <c r="F1849" s="10">
        <f>VLOOKUP(C1849,데이터!$N:$P,3,0)</f>
        <v>247.35720000000001</v>
      </c>
      <c r="H1849" s="6">
        <f t="shared" si="321"/>
        <v>2.8289235453658881</v>
      </c>
      <c r="I1849" s="6">
        <f t="shared" si="316"/>
        <v>2.4252845839338688</v>
      </c>
      <c r="AM1849" s="1">
        <f t="shared" si="317"/>
        <v>43224</v>
      </c>
      <c r="AN1849" s="2">
        <f t="shared" si="318"/>
        <v>1077.1500000000001</v>
      </c>
      <c r="AO1849" s="2">
        <f t="shared" si="319"/>
        <v>81.888764999999978</v>
      </c>
      <c r="AP1849" s="2">
        <f t="shared" si="320"/>
        <v>247.35720000000001</v>
      </c>
      <c r="AR1849" s="40">
        <f t="shared" si="322"/>
        <v>1.5246784378303513E-2</v>
      </c>
      <c r="AS1849" s="40">
        <f t="shared" si="323"/>
        <v>1.294616860732245E-2</v>
      </c>
      <c r="AU1849" s="42">
        <f t="shared" si="324"/>
        <v>5.292832925686789E-6</v>
      </c>
    </row>
    <row r="1850" spans="2:47" x14ac:dyDescent="0.3">
      <c r="B1850" s="6">
        <f t="shared" si="315"/>
        <v>2018</v>
      </c>
      <c r="C1850" s="5">
        <v>43227</v>
      </c>
      <c r="D1850" s="10">
        <v>1077.1500000000001</v>
      </c>
      <c r="E1850" s="10">
        <f>VLOOKUP(C1850,데이터!$N:$P,2,0)</f>
        <v>82.574879999999993</v>
      </c>
      <c r="F1850" s="10">
        <f>VLOOKUP(C1850,데이터!$N:$P,3,0)</f>
        <v>248.19409999999999</v>
      </c>
      <c r="H1850" s="6">
        <f t="shared" si="321"/>
        <v>2.8526260261436693</v>
      </c>
      <c r="I1850" s="6">
        <f t="shared" si="316"/>
        <v>2.4334902099204756</v>
      </c>
      <c r="AM1850" s="1">
        <f t="shared" si="317"/>
        <v>43227</v>
      </c>
      <c r="AN1850" s="2">
        <f t="shared" si="318"/>
        <v>1077.1500000000001</v>
      </c>
      <c r="AO1850" s="2">
        <f t="shared" si="319"/>
        <v>82.574879999999993</v>
      </c>
      <c r="AP1850" s="2">
        <f t="shared" si="320"/>
        <v>248.19409999999999</v>
      </c>
      <c r="AR1850" s="40">
        <f t="shared" si="322"/>
        <v>8.3786219025285824E-3</v>
      </c>
      <c r="AS1850" s="40">
        <f t="shared" si="323"/>
        <v>3.3833662412090515E-3</v>
      </c>
      <c r="AU1850" s="42">
        <f t="shared" si="324"/>
        <v>2.4952579121944824E-5</v>
      </c>
    </row>
    <row r="1851" spans="2:47" x14ac:dyDescent="0.3">
      <c r="B1851" s="6">
        <f t="shared" si="315"/>
        <v>2018</v>
      </c>
      <c r="C1851" s="5">
        <v>43228</v>
      </c>
      <c r="D1851" s="10">
        <v>1076.5</v>
      </c>
      <c r="E1851" s="10">
        <f>VLOOKUP(C1851,데이터!$N:$P,2,0)</f>
        <v>82.850125000000006</v>
      </c>
      <c r="F1851" s="10">
        <f>VLOOKUP(C1851,데이터!$N:$P,3,0)</f>
        <v>248.19409999999999</v>
      </c>
      <c r="H1851" s="6">
        <f t="shared" si="321"/>
        <v>2.8621346206528706</v>
      </c>
      <c r="I1851" s="6">
        <f t="shared" si="316"/>
        <v>2.4334902099204756</v>
      </c>
      <c r="AM1851" s="1">
        <f t="shared" si="317"/>
        <v>43228</v>
      </c>
      <c r="AN1851" s="2">
        <f t="shared" si="318"/>
        <v>1076.5</v>
      </c>
      <c r="AO1851" s="2">
        <f t="shared" si="319"/>
        <v>82.850125000000006</v>
      </c>
      <c r="AP1851" s="2">
        <f t="shared" si="320"/>
        <v>248.19409999999999</v>
      </c>
      <c r="AR1851" s="40">
        <f t="shared" si="322"/>
        <v>3.3332776263195196E-3</v>
      </c>
      <c r="AS1851" s="40">
        <f t="shared" si="323"/>
        <v>0</v>
      </c>
      <c r="AU1851" s="42">
        <f t="shared" si="324"/>
        <v>1.1110739734122292E-5</v>
      </c>
    </row>
    <row r="1852" spans="2:47" x14ac:dyDescent="0.3">
      <c r="B1852" s="6">
        <f t="shared" si="315"/>
        <v>2018</v>
      </c>
      <c r="C1852" s="5">
        <v>43229</v>
      </c>
      <c r="D1852" s="10">
        <v>1080.95</v>
      </c>
      <c r="E1852" s="10">
        <f>VLOOKUP(C1852,데이터!$N:$P,2,0)</f>
        <v>84.113965000000007</v>
      </c>
      <c r="F1852" s="10">
        <f>VLOOKUP(C1852,데이터!$N:$P,3,0)</f>
        <v>250.59309999999999</v>
      </c>
      <c r="H1852" s="6">
        <f t="shared" si="321"/>
        <v>2.9057951488532314</v>
      </c>
      <c r="I1852" s="6">
        <f t="shared" si="316"/>
        <v>2.4570118932062552</v>
      </c>
      <c r="AM1852" s="1">
        <f t="shared" si="317"/>
        <v>43229</v>
      </c>
      <c r="AN1852" s="2">
        <f t="shared" si="318"/>
        <v>1080.95</v>
      </c>
      <c r="AO1852" s="2">
        <f t="shared" si="319"/>
        <v>84.113965000000007</v>
      </c>
      <c r="AP1852" s="2">
        <f t="shared" si="320"/>
        <v>250.59309999999999</v>
      </c>
      <c r="AR1852" s="40">
        <f t="shared" si="322"/>
        <v>1.5254533411989346E-2</v>
      </c>
      <c r="AS1852" s="40">
        <f t="shared" si="323"/>
        <v>9.66582203203048E-3</v>
      </c>
      <c r="AU1852" s="42">
        <f t="shared" si="324"/>
        <v>3.1233694888481734E-5</v>
      </c>
    </row>
    <row r="1853" spans="2:47" x14ac:dyDescent="0.3">
      <c r="B1853" s="6">
        <f t="shared" si="315"/>
        <v>2018</v>
      </c>
      <c r="C1853" s="5">
        <v>43230</v>
      </c>
      <c r="D1853" s="10">
        <v>1073.05</v>
      </c>
      <c r="E1853" s="10">
        <f>VLOOKUP(C1853,데이터!$N:$P,2,0)</f>
        <v>85.191050000000018</v>
      </c>
      <c r="F1853" s="10">
        <f>VLOOKUP(C1853,데이터!$N:$P,3,0)</f>
        <v>252.93629999999999</v>
      </c>
      <c r="H1853" s="6">
        <f t="shared" si="321"/>
        <v>2.9430040518921334</v>
      </c>
      <c r="I1853" s="6">
        <f t="shared" si="316"/>
        <v>2.4799864693943503</v>
      </c>
      <c r="AM1853" s="1">
        <f t="shared" si="317"/>
        <v>43230</v>
      </c>
      <c r="AN1853" s="2">
        <f t="shared" si="318"/>
        <v>1073.05</v>
      </c>
      <c r="AO1853" s="2">
        <f t="shared" si="319"/>
        <v>85.191050000000018</v>
      </c>
      <c r="AP1853" s="2">
        <f t="shared" si="320"/>
        <v>252.93629999999999</v>
      </c>
      <c r="AR1853" s="40">
        <f t="shared" si="322"/>
        <v>1.2805067505734735E-2</v>
      </c>
      <c r="AS1853" s="40">
        <f t="shared" si="323"/>
        <v>9.3506165971848354E-3</v>
      </c>
      <c r="AU1853" s="42">
        <f t="shared" si="324"/>
        <v>1.1933231079581228E-5</v>
      </c>
    </row>
    <row r="1854" spans="2:47" x14ac:dyDescent="0.3">
      <c r="B1854" s="6">
        <f t="shared" si="315"/>
        <v>2018</v>
      </c>
      <c r="C1854" s="5">
        <v>43231</v>
      </c>
      <c r="D1854" s="10">
        <v>1069.4000000000001</v>
      </c>
      <c r="E1854" s="10">
        <f>VLOOKUP(C1854,데이터!$N:$P,2,0)</f>
        <v>85.118454999999997</v>
      </c>
      <c r="F1854" s="10">
        <f>VLOOKUP(C1854,데이터!$N:$P,3,0)</f>
        <v>253.7081</v>
      </c>
      <c r="H1854" s="6">
        <f t="shared" si="321"/>
        <v>2.9404961901021078</v>
      </c>
      <c r="I1854" s="6">
        <f t="shared" si="316"/>
        <v>2.4875538037669913</v>
      </c>
      <c r="AM1854" s="1">
        <f t="shared" si="317"/>
        <v>43231</v>
      </c>
      <c r="AN1854" s="2">
        <f t="shared" si="318"/>
        <v>1069.4000000000001</v>
      </c>
      <c r="AO1854" s="2">
        <f t="shared" si="319"/>
        <v>85.118454999999997</v>
      </c>
      <c r="AP1854" s="2">
        <f t="shared" si="320"/>
        <v>253.7081</v>
      </c>
      <c r="AR1854" s="40">
        <f t="shared" si="322"/>
        <v>-8.5214350568540986E-4</v>
      </c>
      <c r="AS1854" s="40">
        <f t="shared" si="323"/>
        <v>3.0513611529860984E-3</v>
      </c>
      <c r="AU1854" s="42">
        <f t="shared" si="324"/>
        <v>1.5237348620270169E-5</v>
      </c>
    </row>
    <row r="1855" spans="2:47" x14ac:dyDescent="0.3">
      <c r="B1855" s="6">
        <f t="shared" si="315"/>
        <v>2018</v>
      </c>
      <c r="C1855" s="5">
        <v>43234</v>
      </c>
      <c r="D1855" s="10">
        <v>1067.9000000000001</v>
      </c>
      <c r="E1855" s="10">
        <f>VLOOKUP(C1855,데이터!$N:$P,2,0)</f>
        <v>85.365684999999999</v>
      </c>
      <c r="F1855" s="10">
        <f>VLOOKUP(C1855,데이터!$N:$P,3,0)</f>
        <v>253.82900000000001</v>
      </c>
      <c r="H1855" s="6">
        <f t="shared" si="321"/>
        <v>2.9490369803817118</v>
      </c>
      <c r="I1855" s="6">
        <f t="shared" si="316"/>
        <v>2.4887392024786426</v>
      </c>
      <c r="AM1855" s="1">
        <f t="shared" si="317"/>
        <v>43234</v>
      </c>
      <c r="AN1855" s="2">
        <f t="shared" si="318"/>
        <v>1067.9000000000001</v>
      </c>
      <c r="AO1855" s="2">
        <f t="shared" si="319"/>
        <v>85.365684999999999</v>
      </c>
      <c r="AP1855" s="2">
        <f t="shared" si="320"/>
        <v>253.82900000000001</v>
      </c>
      <c r="AR1855" s="40">
        <f t="shared" si="322"/>
        <v>2.9045405018217618E-3</v>
      </c>
      <c r="AS1855" s="40">
        <f t="shared" si="323"/>
        <v>4.7653188841834115E-4</v>
      </c>
      <c r="AU1855" s="42">
        <f t="shared" si="324"/>
        <v>5.8952258267612016E-6</v>
      </c>
    </row>
    <row r="1856" spans="2:47" x14ac:dyDescent="0.3">
      <c r="B1856" s="6">
        <f t="shared" si="315"/>
        <v>2018</v>
      </c>
      <c r="C1856" s="5">
        <v>43235</v>
      </c>
      <c r="D1856" s="10">
        <v>1073.7</v>
      </c>
      <c r="E1856" s="10">
        <f>VLOOKUP(C1856,데이터!$N:$P,2,0)</f>
        <v>84.626730000000009</v>
      </c>
      <c r="F1856" s="10">
        <f>VLOOKUP(C1856,데이터!$N:$P,3,0)</f>
        <v>252.08080000000001</v>
      </c>
      <c r="H1856" s="6">
        <f t="shared" si="321"/>
        <v>2.9235090926615119</v>
      </c>
      <c r="I1856" s="6">
        <f t="shared" si="316"/>
        <v>2.4715984743751824</v>
      </c>
      <c r="AM1856" s="1">
        <f t="shared" si="317"/>
        <v>43235</v>
      </c>
      <c r="AN1856" s="2">
        <f t="shared" si="318"/>
        <v>1073.7</v>
      </c>
      <c r="AO1856" s="2">
        <f t="shared" si="319"/>
        <v>84.626730000000009</v>
      </c>
      <c r="AP1856" s="2">
        <f t="shared" si="320"/>
        <v>252.08080000000001</v>
      </c>
      <c r="AR1856" s="40">
        <f t="shared" si="322"/>
        <v>-8.6563471024685423E-3</v>
      </c>
      <c r="AS1856" s="40">
        <f t="shared" si="323"/>
        <v>-6.8873139003029493E-3</v>
      </c>
      <c r="AU1856" s="42">
        <f t="shared" si="324"/>
        <v>3.129478470364252E-6</v>
      </c>
    </row>
    <row r="1857" spans="2:47" x14ac:dyDescent="0.3">
      <c r="B1857" s="6">
        <f t="shared" si="315"/>
        <v>2018</v>
      </c>
      <c r="C1857" s="5">
        <v>43236</v>
      </c>
      <c r="D1857" s="10">
        <v>1077.8</v>
      </c>
      <c r="E1857" s="10">
        <f>VLOOKUP(C1857,데이터!$N:$P,2,0)</f>
        <v>85.233935000000002</v>
      </c>
      <c r="F1857" s="10">
        <f>VLOOKUP(C1857,데이터!$N:$P,3,0)</f>
        <v>253.14089999999999</v>
      </c>
      <c r="H1857" s="6">
        <f t="shared" si="321"/>
        <v>2.9444855541011719</v>
      </c>
      <c r="I1857" s="6">
        <f t="shared" si="316"/>
        <v>2.4819925287525293</v>
      </c>
      <c r="AM1857" s="1">
        <f t="shared" si="317"/>
        <v>43236</v>
      </c>
      <c r="AN1857" s="2">
        <f t="shared" si="318"/>
        <v>1077.8</v>
      </c>
      <c r="AO1857" s="2">
        <f t="shared" si="319"/>
        <v>85.233935000000002</v>
      </c>
      <c r="AP1857" s="2">
        <f t="shared" si="320"/>
        <v>253.14089999999999</v>
      </c>
      <c r="AR1857" s="40">
        <f t="shared" si="322"/>
        <v>7.1750970408521741E-3</v>
      </c>
      <c r="AS1857" s="40">
        <f t="shared" si="323"/>
        <v>4.2053976344091915E-3</v>
      </c>
      <c r="AU1857" s="42">
        <f t="shared" si="324"/>
        <v>8.8191145646278037E-6</v>
      </c>
    </row>
    <row r="1858" spans="2:47" x14ac:dyDescent="0.3">
      <c r="B1858" s="6">
        <f t="shared" ref="B1858:B1921" si="325">YEAR(C1858)</f>
        <v>2018</v>
      </c>
      <c r="C1858" s="5">
        <v>43237</v>
      </c>
      <c r="D1858" s="10">
        <v>1081.2</v>
      </c>
      <c r="E1858" s="10">
        <f>VLOOKUP(C1858,데이터!$N:$P,2,0)</f>
        <v>85.168104999999997</v>
      </c>
      <c r="F1858" s="10">
        <f>VLOOKUP(C1858,데이터!$N:$P,3,0)</f>
        <v>252.92699999999999</v>
      </c>
      <c r="H1858" s="6">
        <f t="shared" si="321"/>
        <v>2.9422113955277527</v>
      </c>
      <c r="I1858" s="6">
        <f t="shared" si="316"/>
        <v>2.47989528487807</v>
      </c>
      <c r="AM1858" s="1">
        <f t="shared" si="317"/>
        <v>43237</v>
      </c>
      <c r="AN1858" s="2">
        <f t="shared" si="318"/>
        <v>1081.2</v>
      </c>
      <c r="AO1858" s="2">
        <f t="shared" si="319"/>
        <v>85.168104999999997</v>
      </c>
      <c r="AP1858" s="2">
        <f t="shared" si="320"/>
        <v>252.92699999999999</v>
      </c>
      <c r="AR1858" s="40">
        <f t="shared" si="322"/>
        <v>-7.723449586131137E-4</v>
      </c>
      <c r="AS1858" s="40">
        <f t="shared" si="323"/>
        <v>-8.4498395952603556E-4</v>
      </c>
      <c r="AU1858" s="42">
        <f t="shared" si="324"/>
        <v>5.2764244536274625E-9</v>
      </c>
    </row>
    <row r="1859" spans="2:47" x14ac:dyDescent="0.3">
      <c r="B1859" s="6">
        <f t="shared" si="325"/>
        <v>2018</v>
      </c>
      <c r="C1859" s="5">
        <v>43238</v>
      </c>
      <c r="D1859" s="10">
        <v>1077.5999999999999</v>
      </c>
      <c r="E1859" s="10">
        <f>VLOOKUP(C1859,데이터!$N:$P,2,0)</f>
        <v>84.753979999999999</v>
      </c>
      <c r="F1859" s="10">
        <f>VLOOKUP(C1859,데이터!$N:$P,3,0)</f>
        <v>252.29470000000001</v>
      </c>
      <c r="H1859" s="6">
        <f t="shared" si="321"/>
        <v>2.9279050622569476</v>
      </c>
      <c r="I1859" s="6">
        <f t="shared" ref="I1859:I1922" si="326">I1858*(F1859/F1858)</f>
        <v>2.4736957182496422</v>
      </c>
      <c r="AM1859" s="1">
        <f t="shared" ref="AM1859:AM1922" si="327">C1859</f>
        <v>43238</v>
      </c>
      <c r="AN1859" s="2">
        <f t="shared" ref="AN1859:AN1922" si="328">D1859</f>
        <v>1077.5999999999999</v>
      </c>
      <c r="AO1859" s="2">
        <f t="shared" ref="AO1859:AO1922" si="329">E1859</f>
        <v>84.753979999999999</v>
      </c>
      <c r="AP1859" s="2">
        <f t="shared" ref="AP1859:AP1922" si="330">F1859</f>
        <v>252.29470000000001</v>
      </c>
      <c r="AR1859" s="40">
        <f t="shared" si="322"/>
        <v>-4.8624423427056085E-3</v>
      </c>
      <c r="AS1859" s="40">
        <f t="shared" si="323"/>
        <v>-2.4999308100756013E-3</v>
      </c>
      <c r="AU1859" s="42">
        <f t="shared" si="324"/>
        <v>5.581460741809786E-6</v>
      </c>
    </row>
    <row r="1860" spans="2:47" x14ac:dyDescent="0.3">
      <c r="B1860" s="6">
        <f t="shared" si="325"/>
        <v>2018</v>
      </c>
      <c r="C1860" s="5">
        <v>43241</v>
      </c>
      <c r="D1860" s="10">
        <v>1085.45</v>
      </c>
      <c r="E1860" s="10">
        <f>VLOOKUP(C1860,데이터!$N:$P,2,0)</f>
        <v>85.41064999999999</v>
      </c>
      <c r="F1860" s="10">
        <f>VLOOKUP(C1860,데이터!$N:$P,3,0)</f>
        <v>254.19159999999999</v>
      </c>
      <c r="H1860" s="6">
        <f t="shared" ref="H1860:H1923" si="331">H1859*(E1860/E1859)</f>
        <v>2.950590338125199</v>
      </c>
      <c r="I1860" s="6">
        <f t="shared" si="326"/>
        <v>2.492294418134926</v>
      </c>
      <c r="AM1860" s="1">
        <f t="shared" si="327"/>
        <v>43241</v>
      </c>
      <c r="AN1860" s="2">
        <f t="shared" si="328"/>
        <v>1085.45</v>
      </c>
      <c r="AO1860" s="2">
        <f t="shared" si="329"/>
        <v>85.41064999999999</v>
      </c>
      <c r="AP1860" s="2">
        <f t="shared" si="330"/>
        <v>254.19159999999999</v>
      </c>
      <c r="AR1860" s="40">
        <f t="shared" ref="AR1860:AR1923" si="332">AO1860/AO1859-1</f>
        <v>7.7479547273178184E-3</v>
      </c>
      <c r="AS1860" s="40">
        <f t="shared" ref="AS1860:AS1923" si="333">AP1860/AP1859-1</f>
        <v>7.5185883809687493E-3</v>
      </c>
      <c r="AU1860" s="42">
        <f t="shared" ref="AU1860:AU1923" si="334">(AR1860-AS1860)^2</f>
        <v>5.260892083752115E-8</v>
      </c>
    </row>
    <row r="1861" spans="2:47" x14ac:dyDescent="0.3">
      <c r="B1861" s="6">
        <f t="shared" si="325"/>
        <v>2018</v>
      </c>
      <c r="C1861" s="5">
        <v>43242</v>
      </c>
      <c r="D1861" s="10">
        <v>1085.45</v>
      </c>
      <c r="E1861" s="10">
        <f>VLOOKUP(C1861,데이터!$N:$P,2,0)</f>
        <v>85.297605000000004</v>
      </c>
      <c r="F1861" s="10">
        <f>VLOOKUP(C1861,데이터!$N:$P,3,0)</f>
        <v>253.48490000000001</v>
      </c>
      <c r="H1861" s="6">
        <f t="shared" si="331"/>
        <v>2.9466850934657414</v>
      </c>
      <c r="I1861" s="6">
        <f t="shared" si="326"/>
        <v>2.4853653753762512</v>
      </c>
      <c r="AM1861" s="1">
        <f t="shared" si="327"/>
        <v>43242</v>
      </c>
      <c r="AN1861" s="2">
        <f t="shared" si="328"/>
        <v>1085.45</v>
      </c>
      <c r="AO1861" s="2">
        <f t="shared" si="329"/>
        <v>85.297605000000004</v>
      </c>
      <c r="AP1861" s="2">
        <f t="shared" si="330"/>
        <v>253.48490000000001</v>
      </c>
      <c r="AR1861" s="40">
        <f t="shared" si="332"/>
        <v>-1.3235468878879386E-3</v>
      </c>
      <c r="AS1861" s="40">
        <f t="shared" si="333"/>
        <v>-2.7801862846765779E-3</v>
      </c>
      <c r="AU1861" s="42">
        <f t="shared" si="334"/>
        <v>2.121798332276771E-6</v>
      </c>
    </row>
    <row r="1862" spans="2:47" x14ac:dyDescent="0.3">
      <c r="B1862" s="6">
        <f t="shared" si="325"/>
        <v>2018</v>
      </c>
      <c r="C1862" s="5">
        <v>43243</v>
      </c>
      <c r="D1862" s="10">
        <v>1080.55</v>
      </c>
      <c r="E1862" s="10">
        <f>VLOOKUP(C1862,데이터!$N:$P,2,0)</f>
        <v>85.778585000000007</v>
      </c>
      <c r="F1862" s="10">
        <f>VLOOKUP(C1862,데이터!$N:$P,3,0)</f>
        <v>254.1823</v>
      </c>
      <c r="H1862" s="6">
        <f t="shared" si="331"/>
        <v>2.9633009948882392</v>
      </c>
      <c r="I1862" s="6">
        <f t="shared" si="326"/>
        <v>2.4922032336186453</v>
      </c>
      <c r="AM1862" s="1">
        <f t="shared" si="327"/>
        <v>43243</v>
      </c>
      <c r="AN1862" s="2">
        <f t="shared" si="328"/>
        <v>1080.55</v>
      </c>
      <c r="AO1862" s="2">
        <f t="shared" si="329"/>
        <v>85.778585000000007</v>
      </c>
      <c r="AP1862" s="2">
        <f t="shared" si="330"/>
        <v>254.1823</v>
      </c>
      <c r="AR1862" s="40">
        <f t="shared" si="332"/>
        <v>5.6388453110729486E-3</v>
      </c>
      <c r="AS1862" s="40">
        <f t="shared" si="333"/>
        <v>2.7512486937091296E-3</v>
      </c>
      <c r="AU1862" s="42">
        <f t="shared" si="334"/>
        <v>8.3382142246109699E-6</v>
      </c>
    </row>
    <row r="1863" spans="2:47" x14ac:dyDescent="0.3">
      <c r="B1863" s="6">
        <f t="shared" si="325"/>
        <v>2018</v>
      </c>
      <c r="C1863" s="5">
        <v>43244</v>
      </c>
      <c r="D1863" s="10">
        <v>1079.6500000000001</v>
      </c>
      <c r="E1863" s="10">
        <f>VLOOKUP(C1863,데이터!$N:$P,2,0)</f>
        <v>85.689625000000007</v>
      </c>
      <c r="F1863" s="10">
        <f>VLOOKUP(C1863,데이터!$N:$P,3,0)</f>
        <v>253.66159999999999</v>
      </c>
      <c r="H1863" s="6">
        <f t="shared" si="331"/>
        <v>2.9602277889533863</v>
      </c>
      <c r="I1863" s="6">
        <f t="shared" si="326"/>
        <v>2.4870978811855875</v>
      </c>
      <c r="AM1863" s="1">
        <f t="shared" si="327"/>
        <v>43244</v>
      </c>
      <c r="AN1863" s="2">
        <f t="shared" si="328"/>
        <v>1079.6500000000001</v>
      </c>
      <c r="AO1863" s="2">
        <f t="shared" si="329"/>
        <v>85.689625000000007</v>
      </c>
      <c r="AP1863" s="2">
        <f t="shared" si="330"/>
        <v>253.66159999999999</v>
      </c>
      <c r="AR1863" s="40">
        <f t="shared" si="332"/>
        <v>-1.0370886859465411E-3</v>
      </c>
      <c r="AS1863" s="40">
        <f t="shared" si="333"/>
        <v>-2.0485297363349586E-3</v>
      </c>
      <c r="AU1863" s="42">
        <f t="shared" si="334"/>
        <v>1.0230129984108253E-6</v>
      </c>
    </row>
    <row r="1864" spans="2:47" x14ac:dyDescent="0.3">
      <c r="B1864" s="6">
        <f t="shared" si="325"/>
        <v>2018</v>
      </c>
      <c r="C1864" s="5">
        <v>43245</v>
      </c>
      <c r="D1864" s="10">
        <v>1077.9000000000001</v>
      </c>
      <c r="E1864" s="10">
        <f>VLOOKUP(C1864,데이터!$N:$P,2,0)</f>
        <v>85.736419999999995</v>
      </c>
      <c r="F1864" s="10">
        <f>VLOOKUP(C1864,데이터!$N:$P,3,0)</f>
        <v>253.05719999999999</v>
      </c>
      <c r="H1864" s="6">
        <f t="shared" si="331"/>
        <v>2.9618443657488158</v>
      </c>
      <c r="I1864" s="6">
        <f t="shared" si="326"/>
        <v>2.481171868106002</v>
      </c>
      <c r="AM1864" s="1">
        <f t="shared" si="327"/>
        <v>43245</v>
      </c>
      <c r="AN1864" s="2">
        <f t="shared" si="328"/>
        <v>1077.9000000000001</v>
      </c>
      <c r="AO1864" s="2">
        <f t="shared" si="329"/>
        <v>85.736419999999995</v>
      </c>
      <c r="AP1864" s="2">
        <f t="shared" si="330"/>
        <v>253.05719999999999</v>
      </c>
      <c r="AR1864" s="40">
        <f t="shared" si="332"/>
        <v>5.4609878383748978E-4</v>
      </c>
      <c r="AS1864" s="40">
        <f t="shared" si="333"/>
        <v>-2.382701993522085E-3</v>
      </c>
      <c r="AU1864" s="42">
        <f t="shared" si="334"/>
        <v>8.5778739934620493E-6</v>
      </c>
    </row>
    <row r="1865" spans="2:47" x14ac:dyDescent="0.3">
      <c r="B1865" s="6">
        <f t="shared" si="325"/>
        <v>2018</v>
      </c>
      <c r="C1865" s="5">
        <v>43249</v>
      </c>
      <c r="D1865" s="10">
        <v>1076.75</v>
      </c>
      <c r="E1865" s="10">
        <f>VLOOKUP(C1865,데이터!$N:$P,2,0)</f>
        <v>85.147345000000001</v>
      </c>
      <c r="F1865" s="10">
        <f>VLOOKUP(C1865,데이터!$N:$P,3,0)</f>
        <v>250.14680000000001</v>
      </c>
      <c r="H1865" s="6">
        <f t="shared" si="331"/>
        <v>2.9414942220204741</v>
      </c>
      <c r="I1865" s="6">
        <f t="shared" si="326"/>
        <v>2.4526360169034453</v>
      </c>
      <c r="AM1865" s="1">
        <f t="shared" si="327"/>
        <v>43249</v>
      </c>
      <c r="AN1865" s="2">
        <f t="shared" si="328"/>
        <v>1076.75</v>
      </c>
      <c r="AO1865" s="2">
        <f t="shared" si="329"/>
        <v>85.147345000000001</v>
      </c>
      <c r="AP1865" s="2">
        <f t="shared" si="330"/>
        <v>250.14680000000001</v>
      </c>
      <c r="AR1865" s="40">
        <f t="shared" si="332"/>
        <v>-6.8707674054969692E-3</v>
      </c>
      <c r="AS1865" s="40">
        <f t="shared" si="333"/>
        <v>-1.150095709586596E-2</v>
      </c>
      <c r="AU1865" s="42">
        <f t="shared" si="334"/>
        <v>2.1438656568799292E-5</v>
      </c>
    </row>
    <row r="1866" spans="2:47" x14ac:dyDescent="0.3">
      <c r="B1866" s="6">
        <f t="shared" si="325"/>
        <v>2018</v>
      </c>
      <c r="C1866" s="5">
        <v>43250</v>
      </c>
      <c r="D1866" s="10">
        <v>1080.9000000000001</v>
      </c>
      <c r="E1866" s="10">
        <f>VLOOKUP(C1866,데이터!$N:$P,2,0)</f>
        <v>86.096344999999999</v>
      </c>
      <c r="F1866" s="10">
        <f>VLOOKUP(C1866,데이터!$N:$P,3,0)</f>
        <v>253.48490000000001</v>
      </c>
      <c r="H1866" s="6">
        <f t="shared" si="331"/>
        <v>2.9742783096123708</v>
      </c>
      <c r="I1866" s="6">
        <f t="shared" si="326"/>
        <v>2.4853653753762517</v>
      </c>
      <c r="AM1866" s="1">
        <f t="shared" si="327"/>
        <v>43250</v>
      </c>
      <c r="AN1866" s="2">
        <f t="shared" si="328"/>
        <v>1080.9000000000001</v>
      </c>
      <c r="AO1866" s="2">
        <f t="shared" si="329"/>
        <v>86.096344999999999</v>
      </c>
      <c r="AP1866" s="2">
        <f t="shared" si="330"/>
        <v>253.48490000000001</v>
      </c>
      <c r="AR1866" s="40">
        <f t="shared" si="332"/>
        <v>1.1145385684075082E-2</v>
      </c>
      <c r="AS1866" s="40">
        <f t="shared" si="333"/>
        <v>1.3344564071976928E-2</v>
      </c>
      <c r="AU1866" s="42">
        <f t="shared" si="334"/>
        <v>4.8363855818145603E-6</v>
      </c>
    </row>
    <row r="1867" spans="2:47" x14ac:dyDescent="0.3">
      <c r="B1867" s="6">
        <f t="shared" si="325"/>
        <v>2018</v>
      </c>
      <c r="C1867" s="5">
        <v>43251</v>
      </c>
      <c r="D1867" s="10">
        <v>1077.78</v>
      </c>
      <c r="E1867" s="10">
        <f>VLOOKUP(C1867,데이터!$N:$P,2,0)</f>
        <v>85.774450000000002</v>
      </c>
      <c r="F1867" s="10">
        <f>VLOOKUP(C1867,데이터!$N:$P,3,0)</f>
        <v>251.93209999999999</v>
      </c>
      <c r="H1867" s="6">
        <f t="shared" si="331"/>
        <v>2.9631581474675937</v>
      </c>
      <c r="I1867" s="6">
        <f t="shared" si="326"/>
        <v>2.4701405025933592</v>
      </c>
      <c r="AM1867" s="1">
        <f t="shared" si="327"/>
        <v>43251</v>
      </c>
      <c r="AN1867" s="2">
        <f t="shared" si="328"/>
        <v>1077.78</v>
      </c>
      <c r="AO1867" s="2">
        <f t="shared" si="329"/>
        <v>85.774450000000002</v>
      </c>
      <c r="AP1867" s="2">
        <f t="shared" si="330"/>
        <v>251.93209999999999</v>
      </c>
      <c r="AR1867" s="40">
        <f t="shared" si="332"/>
        <v>-3.7387765996338418E-3</v>
      </c>
      <c r="AS1867" s="40">
        <f t="shared" si="333"/>
        <v>-6.125808677361122E-3</v>
      </c>
      <c r="AU1867" s="42">
        <f t="shared" si="334"/>
        <v>5.697922140099016E-6</v>
      </c>
    </row>
    <row r="1868" spans="2:47" x14ac:dyDescent="0.3">
      <c r="B1868" s="6">
        <f t="shared" si="325"/>
        <v>2018</v>
      </c>
      <c r="C1868" s="5">
        <v>43252</v>
      </c>
      <c r="D1868" s="10">
        <v>1075</v>
      </c>
      <c r="E1868" s="10">
        <f>VLOOKUP(C1868,데이터!$N:$P,2,0)</f>
        <v>87.222114999999988</v>
      </c>
      <c r="F1868" s="10">
        <f>VLOOKUP(C1868,데이터!$N:$P,3,0)</f>
        <v>254.40549999999999</v>
      </c>
      <c r="H1868" s="6">
        <f t="shared" si="331"/>
        <v>3.0131690812544454</v>
      </c>
      <c r="I1868" s="6">
        <f t="shared" si="326"/>
        <v>2.4943916620093862</v>
      </c>
      <c r="AM1868" s="1">
        <f t="shared" si="327"/>
        <v>43252</v>
      </c>
      <c r="AN1868" s="2">
        <f t="shared" si="328"/>
        <v>1075</v>
      </c>
      <c r="AO1868" s="2">
        <f t="shared" si="329"/>
        <v>87.222114999999988</v>
      </c>
      <c r="AP1868" s="2">
        <f t="shared" si="330"/>
        <v>254.40549999999999</v>
      </c>
      <c r="AR1868" s="40">
        <f t="shared" si="332"/>
        <v>1.6877578346465416E-2</v>
      </c>
      <c r="AS1868" s="40">
        <f t="shared" si="333"/>
        <v>9.8177246964559206E-3</v>
      </c>
      <c r="AU1868" s="42">
        <f t="shared" si="334"/>
        <v>4.9841533559552395E-5</v>
      </c>
    </row>
    <row r="1869" spans="2:47" x14ac:dyDescent="0.3">
      <c r="B1869" s="6">
        <f t="shared" si="325"/>
        <v>2018</v>
      </c>
      <c r="C1869" s="5">
        <v>43255</v>
      </c>
      <c r="D1869" s="10">
        <v>1071.95</v>
      </c>
      <c r="E1869" s="10">
        <f>VLOOKUP(C1869,데이터!$N:$P,2,0)</f>
        <v>87.875169999999997</v>
      </c>
      <c r="F1869" s="10">
        <f>VLOOKUP(C1869,데이터!$N:$P,3,0)</f>
        <v>255.61429999999999</v>
      </c>
      <c r="H1869" s="6">
        <f t="shared" si="331"/>
        <v>3.0357294735856635</v>
      </c>
      <c r="I1869" s="6">
        <f t="shared" si="326"/>
        <v>2.5062436881685568</v>
      </c>
      <c r="AM1869" s="1">
        <f t="shared" si="327"/>
        <v>43255</v>
      </c>
      <c r="AN1869" s="2">
        <f t="shared" si="328"/>
        <v>1071.95</v>
      </c>
      <c r="AO1869" s="2">
        <f t="shared" si="329"/>
        <v>87.875169999999997</v>
      </c>
      <c r="AP1869" s="2">
        <f t="shared" si="330"/>
        <v>255.61429999999999</v>
      </c>
      <c r="AR1869" s="40">
        <f t="shared" si="332"/>
        <v>7.4872639811589536E-3</v>
      </c>
      <c r="AS1869" s="40">
        <f t="shared" si="333"/>
        <v>4.7514696026618175E-3</v>
      </c>
      <c r="AU1869" s="42">
        <f t="shared" si="334"/>
        <v>7.484570881416531E-6</v>
      </c>
    </row>
    <row r="1870" spans="2:47" x14ac:dyDescent="0.3">
      <c r="B1870" s="6">
        <f t="shared" si="325"/>
        <v>2018</v>
      </c>
      <c r="C1870" s="5">
        <v>43256</v>
      </c>
      <c r="D1870" s="10">
        <v>1070.8499999999999</v>
      </c>
      <c r="E1870" s="10">
        <f>VLOOKUP(C1870,데이터!$N:$P,2,0)</f>
        <v>88.236945000000006</v>
      </c>
      <c r="F1870" s="10">
        <f>VLOOKUP(C1870,데이터!$N:$P,3,0)</f>
        <v>255.80019999999999</v>
      </c>
      <c r="H1870" s="6">
        <f t="shared" si="331"/>
        <v>3.0482273274197613</v>
      </c>
      <c r="I1870" s="6">
        <f t="shared" si="326"/>
        <v>2.508066398015504</v>
      </c>
      <c r="AM1870" s="1">
        <f t="shared" si="327"/>
        <v>43256</v>
      </c>
      <c r="AN1870" s="2">
        <f t="shared" si="328"/>
        <v>1070.8499999999999</v>
      </c>
      <c r="AO1870" s="2">
        <f t="shared" si="329"/>
        <v>88.236945000000006</v>
      </c>
      <c r="AP1870" s="2">
        <f t="shared" si="330"/>
        <v>255.80019999999999</v>
      </c>
      <c r="AR1870" s="40">
        <f t="shared" si="332"/>
        <v>4.1169194893166949E-3</v>
      </c>
      <c r="AS1870" s="40">
        <f t="shared" si="333"/>
        <v>7.2726760592023432E-4</v>
      </c>
      <c r="AU1870" s="42">
        <f t="shared" si="334"/>
        <v>1.1489739890613173E-5</v>
      </c>
    </row>
    <row r="1871" spans="2:47" x14ac:dyDescent="0.3">
      <c r="B1871" s="6">
        <f t="shared" si="325"/>
        <v>2018</v>
      </c>
      <c r="C1871" s="5">
        <v>43257</v>
      </c>
      <c r="D1871" s="10">
        <v>1070.8499999999999</v>
      </c>
      <c r="E1871" s="10">
        <f>VLOOKUP(C1871,데이터!$N:$P,2,0)</f>
        <v>88.797489999999996</v>
      </c>
      <c r="F1871" s="10">
        <f>VLOOKUP(C1871,데이터!$N:$P,3,0)</f>
        <v>257.93889999999999</v>
      </c>
      <c r="H1871" s="6">
        <f t="shared" si="331"/>
        <v>3.0675918757645446</v>
      </c>
      <c r="I1871" s="6">
        <f t="shared" si="326"/>
        <v>2.5290358953240903</v>
      </c>
      <c r="AM1871" s="1">
        <f t="shared" si="327"/>
        <v>43257</v>
      </c>
      <c r="AN1871" s="2">
        <f t="shared" si="328"/>
        <v>1070.8499999999999</v>
      </c>
      <c r="AO1871" s="2">
        <f t="shared" si="329"/>
        <v>88.797489999999996</v>
      </c>
      <c r="AP1871" s="2">
        <f t="shared" si="330"/>
        <v>257.93889999999999</v>
      </c>
      <c r="AR1871" s="40">
        <f t="shared" si="332"/>
        <v>6.3527244738583732E-3</v>
      </c>
      <c r="AS1871" s="40">
        <f t="shared" si="333"/>
        <v>8.3608222354791817E-3</v>
      </c>
      <c r="AU1871" s="42">
        <f t="shared" si="334"/>
        <v>4.0324566202265014E-6</v>
      </c>
    </row>
    <row r="1872" spans="2:47" x14ac:dyDescent="0.3">
      <c r="B1872" s="6">
        <f t="shared" si="325"/>
        <v>2018</v>
      </c>
      <c r="C1872" s="5">
        <v>43258</v>
      </c>
      <c r="D1872" s="10">
        <v>1069.0999999999999</v>
      </c>
      <c r="E1872" s="10">
        <f>VLOOKUP(C1872,데이터!$N:$P,2,0)</f>
        <v>88.100880000000018</v>
      </c>
      <c r="F1872" s="10">
        <f>VLOOKUP(C1872,데이터!$N:$P,3,0)</f>
        <v>257.911</v>
      </c>
      <c r="H1872" s="6">
        <f t="shared" si="331"/>
        <v>3.0435268354511722</v>
      </c>
      <c r="I1872" s="6">
        <f t="shared" si="326"/>
        <v>2.5287623417752476</v>
      </c>
      <c r="AM1872" s="1">
        <f t="shared" si="327"/>
        <v>43258</v>
      </c>
      <c r="AN1872" s="2">
        <f t="shared" si="328"/>
        <v>1069.0999999999999</v>
      </c>
      <c r="AO1872" s="2">
        <f t="shared" si="329"/>
        <v>88.100880000000018</v>
      </c>
      <c r="AP1872" s="2">
        <f t="shared" si="330"/>
        <v>257.911</v>
      </c>
      <c r="AR1872" s="40">
        <f t="shared" si="332"/>
        <v>-7.8449289501311137E-3</v>
      </c>
      <c r="AS1872" s="40">
        <f t="shared" si="333"/>
        <v>-1.0816515073919231E-4</v>
      </c>
      <c r="AU1872" s="42">
        <f t="shared" si="334"/>
        <v>5.9857514087581322E-5</v>
      </c>
    </row>
    <row r="1873" spans="2:47" x14ac:dyDescent="0.3">
      <c r="B1873" s="6">
        <f t="shared" si="325"/>
        <v>2018</v>
      </c>
      <c r="C1873" s="5">
        <v>43259</v>
      </c>
      <c r="D1873" s="10">
        <v>1075.8499999999999</v>
      </c>
      <c r="E1873" s="10">
        <f>VLOOKUP(C1873,데이터!$N:$P,2,0)</f>
        <v>88.051145000000005</v>
      </c>
      <c r="F1873" s="10">
        <f>VLOOKUP(C1873,데이터!$N:$P,3,0)</f>
        <v>258.67340000000002</v>
      </c>
      <c r="H1873" s="6">
        <f t="shared" si="331"/>
        <v>3.0418086936214741</v>
      </c>
      <c r="I1873" s="6">
        <f t="shared" si="326"/>
        <v>2.5362375111529381</v>
      </c>
      <c r="AM1873" s="1">
        <f t="shared" si="327"/>
        <v>43259</v>
      </c>
      <c r="AN1873" s="2">
        <f t="shared" si="328"/>
        <v>1075.8499999999999</v>
      </c>
      <c r="AO1873" s="2">
        <f t="shared" si="329"/>
        <v>88.051145000000005</v>
      </c>
      <c r="AP1873" s="2">
        <f t="shared" si="330"/>
        <v>258.67340000000002</v>
      </c>
      <c r="AR1873" s="40">
        <f t="shared" si="332"/>
        <v>-5.6452330555623043E-4</v>
      </c>
      <c r="AS1873" s="40">
        <f t="shared" si="333"/>
        <v>2.9560584852914573E-3</v>
      </c>
      <c r="AU1873" s="42">
        <f t="shared" si="334"/>
        <v>1.2394496146048313E-5</v>
      </c>
    </row>
    <row r="1874" spans="2:47" x14ac:dyDescent="0.3">
      <c r="B1874" s="6">
        <f t="shared" si="325"/>
        <v>2018</v>
      </c>
      <c r="C1874" s="5">
        <v>43262</v>
      </c>
      <c r="D1874" s="10">
        <v>1075.1500000000001</v>
      </c>
      <c r="E1874" s="10">
        <f>VLOOKUP(C1874,데이터!$N:$P,2,0)</f>
        <v>88.123814999999993</v>
      </c>
      <c r="F1874" s="10">
        <f>VLOOKUP(C1874,데이터!$N:$P,3,0)</f>
        <v>259.01749999999998</v>
      </c>
      <c r="H1874" s="6">
        <f t="shared" si="331"/>
        <v>3.0443191463562504</v>
      </c>
      <c r="I1874" s="6">
        <f t="shared" si="326"/>
        <v>2.5396113382553289</v>
      </c>
      <c r="AM1874" s="1">
        <f t="shared" si="327"/>
        <v>43262</v>
      </c>
      <c r="AN1874" s="2">
        <f t="shared" si="328"/>
        <v>1075.1500000000001</v>
      </c>
      <c r="AO1874" s="2">
        <f t="shared" si="329"/>
        <v>88.123814999999993</v>
      </c>
      <c r="AP1874" s="2">
        <f t="shared" si="330"/>
        <v>259.01749999999998</v>
      </c>
      <c r="AR1874" s="40">
        <f t="shared" si="332"/>
        <v>8.2531578663735949E-4</v>
      </c>
      <c r="AS1874" s="40">
        <f t="shared" si="333"/>
        <v>1.3302488775419619E-3</v>
      </c>
      <c r="AU1874" s="42">
        <f t="shared" si="334"/>
        <v>2.5495742629047543E-7</v>
      </c>
    </row>
    <row r="1875" spans="2:47" x14ac:dyDescent="0.3">
      <c r="B1875" s="6">
        <f t="shared" si="325"/>
        <v>2018</v>
      </c>
      <c r="C1875" s="5">
        <v>43263</v>
      </c>
      <c r="D1875" s="10">
        <v>1077.2</v>
      </c>
      <c r="E1875" s="10">
        <f>VLOOKUP(C1875,데이터!$N:$P,2,0)</f>
        <v>88.543839999999989</v>
      </c>
      <c r="F1875" s="10">
        <f>VLOOKUP(C1875,데이터!$N:$P,3,0)</f>
        <v>259.35219999999998</v>
      </c>
      <c r="H1875" s="6">
        <f t="shared" si="331"/>
        <v>3.0588293006141916</v>
      </c>
      <c r="I1875" s="6">
        <f t="shared" si="326"/>
        <v>2.5428930003627701</v>
      </c>
      <c r="AM1875" s="1">
        <f t="shared" si="327"/>
        <v>43263</v>
      </c>
      <c r="AN1875" s="2">
        <f t="shared" si="328"/>
        <v>1077.2</v>
      </c>
      <c r="AO1875" s="2">
        <f t="shared" si="329"/>
        <v>88.543839999999989</v>
      </c>
      <c r="AP1875" s="2">
        <f t="shared" si="330"/>
        <v>259.35219999999998</v>
      </c>
      <c r="AR1875" s="40">
        <f t="shared" si="332"/>
        <v>4.7663052263453576E-3</v>
      </c>
      <c r="AS1875" s="40">
        <f t="shared" si="333"/>
        <v>1.2921906820968498E-3</v>
      </c>
      <c r="AU1875" s="42">
        <f t="shared" si="334"/>
        <v>1.2069471866559016E-5</v>
      </c>
    </row>
    <row r="1876" spans="2:47" x14ac:dyDescent="0.3">
      <c r="B1876" s="6">
        <f t="shared" si="325"/>
        <v>2018</v>
      </c>
      <c r="C1876" s="5">
        <v>43264</v>
      </c>
      <c r="D1876" s="10">
        <v>1077.2</v>
      </c>
      <c r="E1876" s="10">
        <f>VLOOKUP(C1876,데이터!$N:$P,2,0)</f>
        <v>88.474590000000006</v>
      </c>
      <c r="F1876" s="10">
        <f>VLOOKUP(C1876,데이터!$N:$P,3,0)</f>
        <v>258.5247</v>
      </c>
      <c r="H1876" s="6">
        <f t="shared" si="331"/>
        <v>3.0564369949600945</v>
      </c>
      <c r="I1876" s="6">
        <f t="shared" si="326"/>
        <v>2.5347795393711143</v>
      </c>
      <c r="AM1876" s="1">
        <f t="shared" si="327"/>
        <v>43264</v>
      </c>
      <c r="AN1876" s="2">
        <f t="shared" si="328"/>
        <v>1077.2</v>
      </c>
      <c r="AO1876" s="2">
        <f t="shared" si="329"/>
        <v>88.474590000000006</v>
      </c>
      <c r="AP1876" s="2">
        <f t="shared" si="330"/>
        <v>258.5247</v>
      </c>
      <c r="AR1876" s="40">
        <f t="shared" si="332"/>
        <v>-7.8209844976206977E-4</v>
      </c>
      <c r="AS1876" s="40">
        <f t="shared" si="333"/>
        <v>-3.1906419147398335E-3</v>
      </c>
      <c r="AU1876" s="42">
        <f t="shared" si="334"/>
        <v>5.8010816226870918E-6</v>
      </c>
    </row>
    <row r="1877" spans="2:47" x14ac:dyDescent="0.3">
      <c r="B1877" s="6">
        <f t="shared" si="325"/>
        <v>2018</v>
      </c>
      <c r="C1877" s="5">
        <v>43265</v>
      </c>
      <c r="D1877" s="10">
        <v>1083.05</v>
      </c>
      <c r="E1877" s="10">
        <f>VLOOKUP(C1877,데이터!$N:$P,2,0)</f>
        <v>89.106684999999999</v>
      </c>
      <c r="F1877" s="10">
        <f>VLOOKUP(C1877,데이터!$N:$P,3,0)</f>
        <v>259.17559999999997</v>
      </c>
      <c r="H1877" s="6">
        <f t="shared" si="331"/>
        <v>3.0782733045980288</v>
      </c>
      <c r="I1877" s="6">
        <f t="shared" si="326"/>
        <v>2.5411614750321041</v>
      </c>
      <c r="AM1877" s="1">
        <f t="shared" si="327"/>
        <v>43265</v>
      </c>
      <c r="AN1877" s="2">
        <f t="shared" si="328"/>
        <v>1083.05</v>
      </c>
      <c r="AO1877" s="2">
        <f t="shared" si="329"/>
        <v>89.106684999999999</v>
      </c>
      <c r="AP1877" s="2">
        <f t="shared" si="330"/>
        <v>259.17559999999997</v>
      </c>
      <c r="AR1877" s="40">
        <f t="shared" si="332"/>
        <v>7.1443676653375476E-3</v>
      </c>
      <c r="AS1877" s="40">
        <f t="shared" si="333"/>
        <v>2.5177478206144244E-3</v>
      </c>
      <c r="AU1877" s="42">
        <f t="shared" si="334"/>
        <v>2.1405611187585818E-5</v>
      </c>
    </row>
    <row r="1878" spans="2:47" x14ac:dyDescent="0.3">
      <c r="B1878" s="6">
        <f t="shared" si="325"/>
        <v>2018</v>
      </c>
      <c r="C1878" s="5">
        <v>43266</v>
      </c>
      <c r="D1878" s="10">
        <v>1097.75</v>
      </c>
      <c r="E1878" s="10">
        <f>VLOOKUP(C1878,데이터!$N:$P,2,0)</f>
        <v>88.902720000000002</v>
      </c>
      <c r="F1878" s="10">
        <f>VLOOKUP(C1878,데이터!$N:$P,3,0)</f>
        <v>258.84460000000001</v>
      </c>
      <c r="H1878" s="6">
        <f t="shared" si="331"/>
        <v>3.0712271439808729</v>
      </c>
      <c r="I1878" s="6">
        <f t="shared" si="326"/>
        <v>2.5379160906354419</v>
      </c>
      <c r="AM1878" s="1">
        <f t="shared" si="327"/>
        <v>43266</v>
      </c>
      <c r="AN1878" s="2">
        <f t="shared" si="328"/>
        <v>1097.75</v>
      </c>
      <c r="AO1878" s="2">
        <f t="shared" si="329"/>
        <v>88.902720000000002</v>
      </c>
      <c r="AP1878" s="2">
        <f t="shared" si="330"/>
        <v>258.84460000000001</v>
      </c>
      <c r="AR1878" s="40">
        <f t="shared" si="332"/>
        <v>-2.2889977334472622E-3</v>
      </c>
      <c r="AS1878" s="40">
        <f t="shared" si="333"/>
        <v>-1.277126396157513E-3</v>
      </c>
      <c r="AU1878" s="42">
        <f t="shared" si="334"/>
        <v>1.0238836032285453E-6</v>
      </c>
    </row>
    <row r="1879" spans="2:47" x14ac:dyDescent="0.3">
      <c r="B1879" s="6">
        <f t="shared" si="325"/>
        <v>2018</v>
      </c>
      <c r="C1879" s="5">
        <v>43269</v>
      </c>
      <c r="D1879" s="10">
        <v>1104.9000000000001</v>
      </c>
      <c r="E1879" s="10">
        <f>VLOOKUP(C1879,데이터!$N:$P,2,0)</f>
        <v>88.791300000000007</v>
      </c>
      <c r="F1879" s="10">
        <f>VLOOKUP(C1879,데이터!$N:$P,3,0)</f>
        <v>258.31220000000002</v>
      </c>
      <c r="H1879" s="6">
        <f t="shared" si="331"/>
        <v>3.0673780364577024</v>
      </c>
      <c r="I1879" s="6">
        <f t="shared" si="326"/>
        <v>2.5326960221980306</v>
      </c>
      <c r="AM1879" s="1">
        <f t="shared" si="327"/>
        <v>43269</v>
      </c>
      <c r="AN1879" s="2">
        <f t="shared" si="328"/>
        <v>1104.9000000000001</v>
      </c>
      <c r="AO1879" s="2">
        <f t="shared" si="329"/>
        <v>88.791300000000007</v>
      </c>
      <c r="AP1879" s="2">
        <f t="shared" si="330"/>
        <v>258.31220000000002</v>
      </c>
      <c r="AR1879" s="40">
        <f t="shared" si="332"/>
        <v>-1.2532799896335378E-3</v>
      </c>
      <c r="AS1879" s="40">
        <f t="shared" si="333"/>
        <v>-2.0568325551315603E-3</v>
      </c>
      <c r="AU1879" s="42">
        <f t="shared" si="334"/>
        <v>6.4569672551845362E-7</v>
      </c>
    </row>
    <row r="1880" spans="2:47" x14ac:dyDescent="0.3">
      <c r="B1880" s="6">
        <f t="shared" si="325"/>
        <v>2018</v>
      </c>
      <c r="C1880" s="5">
        <v>43270</v>
      </c>
      <c r="D1880" s="10">
        <v>1109.0999999999999</v>
      </c>
      <c r="E1880" s="10">
        <f>VLOOKUP(C1880,데이터!$N:$P,2,0)</f>
        <v>88.325834999999984</v>
      </c>
      <c r="F1880" s="10">
        <f>VLOOKUP(C1880,데이터!$N:$P,3,0)</f>
        <v>257.32209999999998</v>
      </c>
      <c r="H1880" s="6">
        <f t="shared" si="331"/>
        <v>3.0512981151395118</v>
      </c>
      <c r="I1880" s="6">
        <f t="shared" si="326"/>
        <v>2.522988302889464</v>
      </c>
      <c r="AM1880" s="1">
        <f t="shared" si="327"/>
        <v>43270</v>
      </c>
      <c r="AN1880" s="2">
        <f t="shared" si="328"/>
        <v>1109.0999999999999</v>
      </c>
      <c r="AO1880" s="2">
        <f t="shared" si="329"/>
        <v>88.325834999999984</v>
      </c>
      <c r="AP1880" s="2">
        <f t="shared" si="330"/>
        <v>257.32209999999998</v>
      </c>
      <c r="AR1880" s="40">
        <f t="shared" si="332"/>
        <v>-5.2422365704750673E-3</v>
      </c>
      <c r="AS1880" s="40">
        <f t="shared" si="333"/>
        <v>-3.8329587220427008E-3</v>
      </c>
      <c r="AU1880" s="42">
        <f t="shared" si="334"/>
        <v>1.9860640540821603E-6</v>
      </c>
    </row>
    <row r="1881" spans="2:47" x14ac:dyDescent="0.3">
      <c r="B1881" s="6">
        <f t="shared" si="325"/>
        <v>2018</v>
      </c>
      <c r="C1881" s="5">
        <v>43271</v>
      </c>
      <c r="D1881" s="10">
        <v>1105.2</v>
      </c>
      <c r="E1881" s="10">
        <f>VLOOKUP(C1881,데이터!$N:$P,2,0)</f>
        <v>88.860124999999996</v>
      </c>
      <c r="F1881" s="10">
        <f>VLOOKUP(C1881,데이터!$N:$P,3,0)</f>
        <v>257.7611</v>
      </c>
      <c r="H1881" s="6">
        <f t="shared" si="331"/>
        <v>3.0697556600915399</v>
      </c>
      <c r="I1881" s="6">
        <f t="shared" si="326"/>
        <v>2.5272926042493884</v>
      </c>
      <c r="AM1881" s="1">
        <f t="shared" si="327"/>
        <v>43271</v>
      </c>
      <c r="AN1881" s="2">
        <f t="shared" si="328"/>
        <v>1105.2</v>
      </c>
      <c r="AO1881" s="2">
        <f t="shared" si="329"/>
        <v>88.860124999999996</v>
      </c>
      <c r="AP1881" s="2">
        <f t="shared" si="330"/>
        <v>257.7611</v>
      </c>
      <c r="AR1881" s="40">
        <f t="shared" si="332"/>
        <v>6.0490795246941342E-3</v>
      </c>
      <c r="AS1881" s="40">
        <f t="shared" si="333"/>
        <v>1.7060330224261122E-3</v>
      </c>
      <c r="AU1881" s="42">
        <f t="shared" si="334"/>
        <v>1.8862052920862499E-5</v>
      </c>
    </row>
    <row r="1882" spans="2:47" x14ac:dyDescent="0.3">
      <c r="B1882" s="6">
        <f t="shared" si="325"/>
        <v>2018</v>
      </c>
      <c r="C1882" s="5">
        <v>43272</v>
      </c>
      <c r="D1882" s="10">
        <v>1112.45</v>
      </c>
      <c r="E1882" s="10">
        <f>VLOOKUP(C1882,데이터!$N:$P,2,0)</f>
        <v>87.973455000000001</v>
      </c>
      <c r="F1882" s="10">
        <f>VLOOKUP(C1882,데이터!$N:$P,3,0)</f>
        <v>256.14530000000002</v>
      </c>
      <c r="H1882" s="6">
        <f t="shared" si="331"/>
        <v>3.0391248203179817</v>
      </c>
      <c r="I1882" s="6">
        <f t="shared" si="326"/>
        <v>2.5114500299045939</v>
      </c>
      <c r="AM1882" s="1">
        <f t="shared" si="327"/>
        <v>43272</v>
      </c>
      <c r="AN1882" s="2">
        <f t="shared" si="328"/>
        <v>1112.45</v>
      </c>
      <c r="AO1882" s="2">
        <f t="shared" si="329"/>
        <v>87.973455000000001</v>
      </c>
      <c r="AP1882" s="2">
        <f t="shared" si="330"/>
        <v>256.14530000000002</v>
      </c>
      <c r="AR1882" s="40">
        <f t="shared" si="332"/>
        <v>-9.9782664046442759E-3</v>
      </c>
      <c r="AS1882" s="40">
        <f t="shared" si="333"/>
        <v>-6.2685952224752484E-3</v>
      </c>
      <c r="AU1882" s="42">
        <f t="shared" si="334"/>
        <v>1.376166027981535E-5</v>
      </c>
    </row>
    <row r="1883" spans="2:47" x14ac:dyDescent="0.3">
      <c r="B1883" s="6">
        <f t="shared" si="325"/>
        <v>2018</v>
      </c>
      <c r="C1883" s="5">
        <v>43273</v>
      </c>
      <c r="D1883" s="10">
        <v>1107.55</v>
      </c>
      <c r="E1883" s="10">
        <f>VLOOKUP(C1883,데이터!$N:$P,2,0)</f>
        <v>87.59597500000001</v>
      </c>
      <c r="F1883" s="10">
        <f>VLOOKUP(C1883,데이터!$N:$P,3,0)</f>
        <v>256.6123</v>
      </c>
      <c r="H1883" s="6">
        <f t="shared" si="331"/>
        <v>3.0260844226528723</v>
      </c>
      <c r="I1883" s="6">
        <f t="shared" si="326"/>
        <v>2.51602886529203</v>
      </c>
      <c r="AM1883" s="1">
        <f t="shared" si="327"/>
        <v>43273</v>
      </c>
      <c r="AN1883" s="2">
        <f t="shared" si="328"/>
        <v>1107.55</v>
      </c>
      <c r="AO1883" s="2">
        <f t="shared" si="329"/>
        <v>87.59597500000001</v>
      </c>
      <c r="AP1883" s="2">
        <f t="shared" si="330"/>
        <v>256.6123</v>
      </c>
      <c r="AR1883" s="40">
        <f t="shared" si="332"/>
        <v>-4.2908397766120432E-3</v>
      </c>
      <c r="AS1883" s="40">
        <f t="shared" si="333"/>
        <v>1.823183950671714E-3</v>
      </c>
      <c r="AU1883" s="42">
        <f t="shared" si="334"/>
        <v>3.738128613778877E-5</v>
      </c>
    </row>
    <row r="1884" spans="2:47" x14ac:dyDescent="0.3">
      <c r="B1884" s="6">
        <f t="shared" si="325"/>
        <v>2018</v>
      </c>
      <c r="C1884" s="5">
        <v>43276</v>
      </c>
      <c r="D1884" s="10">
        <v>1117.1500000000001</v>
      </c>
      <c r="E1884" s="10">
        <f>VLOOKUP(C1884,데이터!$N:$P,2,0)</f>
        <v>85.502070000000003</v>
      </c>
      <c r="F1884" s="10">
        <f>VLOOKUP(C1884,데이터!$N:$P,3,0)</f>
        <v>253.119</v>
      </c>
      <c r="H1884" s="6">
        <f t="shared" si="331"/>
        <v>2.9537485270479089</v>
      </c>
      <c r="I1884" s="6">
        <f t="shared" si="326"/>
        <v>2.4817778039238703</v>
      </c>
      <c r="AM1884" s="1">
        <f t="shared" si="327"/>
        <v>43276</v>
      </c>
      <c r="AN1884" s="2">
        <f t="shared" si="328"/>
        <v>1117.1500000000001</v>
      </c>
      <c r="AO1884" s="2">
        <f t="shared" si="329"/>
        <v>85.502070000000003</v>
      </c>
      <c r="AP1884" s="2">
        <f t="shared" si="330"/>
        <v>253.119</v>
      </c>
      <c r="AR1884" s="40">
        <f t="shared" si="332"/>
        <v>-2.3904123448594605E-2</v>
      </c>
      <c r="AS1884" s="40">
        <f t="shared" si="333"/>
        <v>-1.3613143251512083E-2</v>
      </c>
      <c r="AU1884" s="42">
        <f t="shared" si="334"/>
        <v>1.0590427341674463E-4</v>
      </c>
    </row>
    <row r="1885" spans="2:47" x14ac:dyDescent="0.3">
      <c r="B1885" s="6">
        <f t="shared" si="325"/>
        <v>2018</v>
      </c>
      <c r="C1885" s="5">
        <v>43277</v>
      </c>
      <c r="D1885" s="10">
        <v>1114.75</v>
      </c>
      <c r="E1885" s="10">
        <f>VLOOKUP(C1885,데이터!$N:$P,2,0)</f>
        <v>85.888524999999987</v>
      </c>
      <c r="F1885" s="10">
        <f>VLOOKUP(C1885,데이터!$N:$P,3,0)</f>
        <v>253.67949999999999</v>
      </c>
      <c r="H1885" s="6">
        <f t="shared" si="331"/>
        <v>2.9670989744349749</v>
      </c>
      <c r="I1885" s="6">
        <f t="shared" si="326"/>
        <v>2.487273386867463</v>
      </c>
      <c r="AM1885" s="1">
        <f t="shared" si="327"/>
        <v>43277</v>
      </c>
      <c r="AN1885" s="2">
        <f t="shared" si="328"/>
        <v>1114.75</v>
      </c>
      <c r="AO1885" s="2">
        <f t="shared" si="329"/>
        <v>85.888524999999987</v>
      </c>
      <c r="AP1885" s="2">
        <f t="shared" si="330"/>
        <v>253.67949999999999</v>
      </c>
      <c r="AR1885" s="40">
        <f t="shared" si="332"/>
        <v>4.5198320929538127E-3</v>
      </c>
      <c r="AS1885" s="40">
        <f t="shared" si="333"/>
        <v>2.2143734765069922E-3</v>
      </c>
      <c r="AU1885" s="42">
        <f t="shared" si="334"/>
        <v>5.3151394321488881E-6</v>
      </c>
    </row>
    <row r="1886" spans="2:47" x14ac:dyDescent="0.3">
      <c r="B1886" s="6">
        <f t="shared" si="325"/>
        <v>2018</v>
      </c>
      <c r="C1886" s="5">
        <v>43278</v>
      </c>
      <c r="D1886" s="10">
        <v>1117.5999999999999</v>
      </c>
      <c r="E1886" s="10">
        <f>VLOOKUP(C1886,데이터!$N:$P,2,0)</f>
        <v>84.479604999999978</v>
      </c>
      <c r="F1886" s="10">
        <f>VLOOKUP(C1886,데이터!$N:$P,3,0)</f>
        <v>251.5779</v>
      </c>
      <c r="H1886" s="6">
        <f t="shared" si="331"/>
        <v>2.9184265227068664</v>
      </c>
      <c r="I1886" s="6">
        <f t="shared" si="326"/>
        <v>2.4666676471453308</v>
      </c>
      <c r="AM1886" s="1">
        <f t="shared" si="327"/>
        <v>43278</v>
      </c>
      <c r="AN1886" s="2">
        <f t="shared" si="328"/>
        <v>1117.5999999999999</v>
      </c>
      <c r="AO1886" s="2">
        <f t="shared" si="329"/>
        <v>84.479604999999978</v>
      </c>
      <c r="AP1886" s="2">
        <f t="shared" si="330"/>
        <v>251.5779</v>
      </c>
      <c r="AR1886" s="40">
        <f t="shared" si="332"/>
        <v>-1.6404053975778599E-2</v>
      </c>
      <c r="AS1886" s="40">
        <f t="shared" si="333"/>
        <v>-8.2844691825708638E-3</v>
      </c>
      <c r="AU1886" s="42">
        <f t="shared" si="334"/>
        <v>6.5927657214090286E-5</v>
      </c>
    </row>
    <row r="1887" spans="2:47" x14ac:dyDescent="0.3">
      <c r="B1887" s="6">
        <f t="shared" si="325"/>
        <v>2018</v>
      </c>
      <c r="C1887" s="5">
        <v>43279</v>
      </c>
      <c r="D1887" s="10">
        <v>1124</v>
      </c>
      <c r="E1887" s="10">
        <f>VLOOKUP(C1887,데이터!$N:$P,2,0)</f>
        <v>85.224275000000006</v>
      </c>
      <c r="F1887" s="10">
        <f>VLOOKUP(C1887,데이터!$N:$P,3,0)</f>
        <v>253.0163</v>
      </c>
      <c r="H1887" s="6">
        <f t="shared" si="331"/>
        <v>2.9441518404171494</v>
      </c>
      <c r="I1887" s="6">
        <f t="shared" si="326"/>
        <v>2.4807708523301018</v>
      </c>
      <c r="AM1887" s="1">
        <f t="shared" si="327"/>
        <v>43279</v>
      </c>
      <c r="AN1887" s="2">
        <f t="shared" si="328"/>
        <v>1124</v>
      </c>
      <c r="AO1887" s="2">
        <f t="shared" si="329"/>
        <v>85.224275000000006</v>
      </c>
      <c r="AP1887" s="2">
        <f t="shared" si="330"/>
        <v>253.0163</v>
      </c>
      <c r="AR1887" s="40">
        <f t="shared" si="332"/>
        <v>8.8147902680182355E-3</v>
      </c>
      <c r="AS1887" s="40">
        <f t="shared" si="333"/>
        <v>5.7175133427855851E-3</v>
      </c>
      <c r="AU1887" s="42">
        <f t="shared" si="334"/>
        <v>9.5931243515786214E-6</v>
      </c>
    </row>
    <row r="1888" spans="2:47" x14ac:dyDescent="0.3">
      <c r="B1888" s="6">
        <f t="shared" si="325"/>
        <v>2018</v>
      </c>
      <c r="C1888" s="5">
        <v>43280</v>
      </c>
      <c r="D1888" s="10">
        <v>1114.5999999999999</v>
      </c>
      <c r="E1888" s="10">
        <f>VLOOKUP(C1888,데이터!$N:$P,2,0)</f>
        <v>85.268300000000011</v>
      </c>
      <c r="F1888" s="10">
        <f>VLOOKUP(C1888,데이터!$N:$P,3,0)</f>
        <v>253.38059999999999</v>
      </c>
      <c r="H1888" s="6">
        <f t="shared" si="331"/>
        <v>2.9456727249864154</v>
      </c>
      <c r="I1888" s="6">
        <f t="shared" si="326"/>
        <v>2.4843427361237698</v>
      </c>
      <c r="AM1888" s="1">
        <f t="shared" si="327"/>
        <v>43280</v>
      </c>
      <c r="AN1888" s="2">
        <f t="shared" si="328"/>
        <v>1114.5999999999999</v>
      </c>
      <c r="AO1888" s="2">
        <f t="shared" si="329"/>
        <v>85.268300000000011</v>
      </c>
      <c r="AP1888" s="2">
        <f t="shared" si="330"/>
        <v>253.38059999999999</v>
      </c>
      <c r="AR1888" s="40">
        <f t="shared" si="332"/>
        <v>5.1657816977623838E-4</v>
      </c>
      <c r="AS1888" s="40">
        <f t="shared" si="333"/>
        <v>1.4398281849825612E-3</v>
      </c>
      <c r="AU1888" s="42">
        <f t="shared" si="334"/>
        <v>8.5239059057847527E-7</v>
      </c>
    </row>
    <row r="1889" spans="2:47" x14ac:dyDescent="0.3">
      <c r="B1889" s="6">
        <f t="shared" si="325"/>
        <v>2018</v>
      </c>
      <c r="C1889" s="5">
        <v>43283</v>
      </c>
      <c r="D1889" s="10">
        <v>1120.0999999999999</v>
      </c>
      <c r="E1889" s="10">
        <f>VLOOKUP(C1889,데이터!$N:$P,2,0)</f>
        <v>85.916979999999995</v>
      </c>
      <c r="F1889" s="10">
        <f>VLOOKUP(C1889,데이터!$N:$P,3,0)</f>
        <v>253.92230000000001</v>
      </c>
      <c r="H1889" s="6">
        <f t="shared" si="331"/>
        <v>2.9680819788737822</v>
      </c>
      <c r="I1889" s="6">
        <f t="shared" si="326"/>
        <v>2.4896539890774618</v>
      </c>
      <c r="AM1889" s="1">
        <f t="shared" si="327"/>
        <v>43283</v>
      </c>
      <c r="AN1889" s="2">
        <f t="shared" si="328"/>
        <v>1120.0999999999999</v>
      </c>
      <c r="AO1889" s="2">
        <f t="shared" si="329"/>
        <v>85.916979999999995</v>
      </c>
      <c r="AP1889" s="2">
        <f t="shared" si="330"/>
        <v>253.92230000000001</v>
      </c>
      <c r="AR1889" s="40">
        <f t="shared" si="332"/>
        <v>7.6075165096523012E-3</v>
      </c>
      <c r="AS1889" s="40">
        <f t="shared" si="333"/>
        <v>2.1378905883087107E-3</v>
      </c>
      <c r="AU1889" s="42">
        <f t="shared" si="334"/>
        <v>2.9916807719433723E-5</v>
      </c>
    </row>
    <row r="1890" spans="2:47" x14ac:dyDescent="0.3">
      <c r="B1890" s="6">
        <f t="shared" si="325"/>
        <v>2018</v>
      </c>
      <c r="C1890" s="5">
        <v>43284</v>
      </c>
      <c r="D1890" s="10">
        <v>1118.7</v>
      </c>
      <c r="E1890" s="10">
        <f>VLOOKUP(C1890,데이터!$N:$P,2,0)</f>
        <v>85.083185</v>
      </c>
      <c r="F1890" s="10">
        <f>VLOOKUP(C1890,데이터!$N:$P,3,0)</f>
        <v>253.0256</v>
      </c>
      <c r="H1890" s="6">
        <f t="shared" si="331"/>
        <v>2.9392777551501941</v>
      </c>
      <c r="I1890" s="6">
        <f t="shared" si="326"/>
        <v>2.4808620368463825</v>
      </c>
      <c r="AM1890" s="1">
        <f t="shared" si="327"/>
        <v>43284</v>
      </c>
      <c r="AN1890" s="2">
        <f t="shared" si="328"/>
        <v>1118.7</v>
      </c>
      <c r="AO1890" s="2">
        <f t="shared" si="329"/>
        <v>85.083185</v>
      </c>
      <c r="AP1890" s="2">
        <f t="shared" si="330"/>
        <v>253.0256</v>
      </c>
      <c r="AR1890" s="40">
        <f t="shared" si="332"/>
        <v>-9.704659079031841E-3</v>
      </c>
      <c r="AS1890" s="40">
        <f t="shared" si="333"/>
        <v>-3.5313952338963395E-3</v>
      </c>
      <c r="AU1890" s="42">
        <f t="shared" si="334"/>
        <v>3.810918650165716E-5</v>
      </c>
    </row>
    <row r="1891" spans="2:47" x14ac:dyDescent="0.3">
      <c r="B1891" s="6">
        <f t="shared" si="325"/>
        <v>2018</v>
      </c>
      <c r="C1891" s="5">
        <v>43286</v>
      </c>
      <c r="D1891" s="10">
        <v>1118.5</v>
      </c>
      <c r="E1891" s="10">
        <f>VLOOKUP(C1891,데이터!$N:$P,2,0)</f>
        <v>86.367079999999987</v>
      </c>
      <c r="F1891" s="10">
        <f>VLOOKUP(C1891,데이터!$N:$P,3,0)</f>
        <v>255.0898</v>
      </c>
      <c r="H1891" s="6">
        <f t="shared" si="331"/>
        <v>2.9836311019771671</v>
      </c>
      <c r="I1891" s="6">
        <f t="shared" si="326"/>
        <v>2.501101077546052</v>
      </c>
      <c r="AM1891" s="1">
        <f t="shared" si="327"/>
        <v>43286</v>
      </c>
      <c r="AN1891" s="2">
        <f t="shared" si="328"/>
        <v>1118.5</v>
      </c>
      <c r="AO1891" s="2">
        <f t="shared" si="329"/>
        <v>86.367079999999987</v>
      </c>
      <c r="AP1891" s="2">
        <f t="shared" si="330"/>
        <v>255.0898</v>
      </c>
      <c r="AR1891" s="40">
        <f t="shared" si="332"/>
        <v>1.5089879392737648E-2</v>
      </c>
      <c r="AS1891" s="40">
        <f t="shared" si="333"/>
        <v>8.1580678002541873E-3</v>
      </c>
      <c r="AU1891" s="42">
        <f t="shared" si="334"/>
        <v>4.8050011953688096E-5</v>
      </c>
    </row>
    <row r="1892" spans="2:47" x14ac:dyDescent="0.3">
      <c r="B1892" s="6">
        <f t="shared" si="325"/>
        <v>2018</v>
      </c>
      <c r="C1892" s="5">
        <v>43287</v>
      </c>
      <c r="D1892" s="10">
        <v>1116</v>
      </c>
      <c r="E1892" s="10">
        <f>VLOOKUP(C1892,데이터!$N:$P,2,0)</f>
        <v>87.447820000000007</v>
      </c>
      <c r="F1892" s="10">
        <f>VLOOKUP(C1892,데이터!$N:$P,3,0)</f>
        <v>257.24740000000003</v>
      </c>
      <c r="H1892" s="6">
        <f t="shared" si="331"/>
        <v>3.020966270390304</v>
      </c>
      <c r="I1892" s="6">
        <f t="shared" si="326"/>
        <v>2.5222558853232093</v>
      </c>
      <c r="AM1892" s="1">
        <f t="shared" si="327"/>
        <v>43287</v>
      </c>
      <c r="AN1892" s="2">
        <f t="shared" si="328"/>
        <v>1116</v>
      </c>
      <c r="AO1892" s="2">
        <f t="shared" si="329"/>
        <v>87.447820000000007</v>
      </c>
      <c r="AP1892" s="2">
        <f t="shared" si="330"/>
        <v>257.24740000000003</v>
      </c>
      <c r="AR1892" s="40">
        <f t="shared" si="332"/>
        <v>1.2513332626274076E-2</v>
      </c>
      <c r="AS1892" s="40">
        <f t="shared" si="333"/>
        <v>8.4581978581661499E-3</v>
      </c>
      <c r="AU1892" s="42">
        <f t="shared" si="334"/>
        <v>1.6444117987517726E-5</v>
      </c>
    </row>
    <row r="1893" spans="2:47" x14ac:dyDescent="0.3">
      <c r="B1893" s="6">
        <f t="shared" si="325"/>
        <v>2018</v>
      </c>
      <c r="C1893" s="5">
        <v>43290</v>
      </c>
      <c r="D1893" s="10">
        <v>1112.2</v>
      </c>
      <c r="E1893" s="10">
        <f>VLOOKUP(C1893,데이터!$N:$P,2,0)</f>
        <v>88.21641000000001</v>
      </c>
      <c r="F1893" s="10">
        <f>VLOOKUP(C1893,데이터!$N:$P,3,0)</f>
        <v>259.56380000000001</v>
      </c>
      <c r="H1893" s="6">
        <f t="shared" si="331"/>
        <v>3.0475179267467376</v>
      </c>
      <c r="I1893" s="6">
        <f t="shared" si="326"/>
        <v>2.5449676932278282</v>
      </c>
      <c r="AM1893" s="1">
        <f t="shared" si="327"/>
        <v>43290</v>
      </c>
      <c r="AN1893" s="2">
        <f t="shared" si="328"/>
        <v>1112.2</v>
      </c>
      <c r="AO1893" s="2">
        <f t="shared" si="329"/>
        <v>88.21641000000001</v>
      </c>
      <c r="AP1893" s="2">
        <f t="shared" si="330"/>
        <v>259.56380000000001</v>
      </c>
      <c r="AR1893" s="40">
        <f t="shared" si="332"/>
        <v>8.7891270474209637E-3</v>
      </c>
      <c r="AS1893" s="40">
        <f t="shared" si="333"/>
        <v>9.0045613677727232E-3</v>
      </c>
      <c r="AU1893" s="42">
        <f t="shared" si="334"/>
        <v>4.6411946385424523E-8</v>
      </c>
    </row>
    <row r="1894" spans="2:47" x14ac:dyDescent="0.3">
      <c r="B1894" s="6">
        <f t="shared" si="325"/>
        <v>2018</v>
      </c>
      <c r="C1894" s="5">
        <v>43291</v>
      </c>
      <c r="D1894" s="10">
        <v>1116.3</v>
      </c>
      <c r="E1894" s="10">
        <f>VLOOKUP(C1894,데이터!$N:$P,2,0)</f>
        <v>88.428524999999993</v>
      </c>
      <c r="F1894" s="10">
        <f>VLOOKUP(C1894,데이터!$N:$P,3,0)</f>
        <v>260.49779999999998</v>
      </c>
      <c r="H1894" s="6">
        <f t="shared" si="331"/>
        <v>3.0548456366935812</v>
      </c>
      <c r="I1894" s="6">
        <f t="shared" si="326"/>
        <v>2.5541253640027</v>
      </c>
      <c r="AM1894" s="1">
        <f t="shared" si="327"/>
        <v>43291</v>
      </c>
      <c r="AN1894" s="2">
        <f t="shared" si="328"/>
        <v>1116.3</v>
      </c>
      <c r="AO1894" s="2">
        <f t="shared" si="329"/>
        <v>88.428524999999993</v>
      </c>
      <c r="AP1894" s="2">
        <f t="shared" si="330"/>
        <v>260.49779999999998</v>
      </c>
      <c r="AR1894" s="40">
        <f t="shared" si="332"/>
        <v>2.4044846077955206E-3</v>
      </c>
      <c r="AS1894" s="40">
        <f t="shared" si="333"/>
        <v>3.5983446073757364E-3</v>
      </c>
      <c r="AU1894" s="42">
        <f t="shared" si="334"/>
        <v>1.4253016985976728E-6</v>
      </c>
    </row>
    <row r="1895" spans="2:47" x14ac:dyDescent="0.3">
      <c r="B1895" s="6">
        <f t="shared" si="325"/>
        <v>2018</v>
      </c>
      <c r="C1895" s="5">
        <v>43292</v>
      </c>
      <c r="D1895" s="10">
        <v>1120.05</v>
      </c>
      <c r="E1895" s="10">
        <f>VLOOKUP(C1895,데이터!$N:$P,2,0)</f>
        <v>87.573185000000009</v>
      </c>
      <c r="F1895" s="10">
        <f>VLOOKUP(C1895,데이터!$N:$P,3,0)</f>
        <v>258.5924</v>
      </c>
      <c r="H1895" s="6">
        <f t="shared" si="331"/>
        <v>3.0252971209076462</v>
      </c>
      <c r="I1895" s="6">
        <f t="shared" si="326"/>
        <v>2.5354433234304929</v>
      </c>
      <c r="AM1895" s="1">
        <f t="shared" si="327"/>
        <v>43292</v>
      </c>
      <c r="AN1895" s="2">
        <f t="shared" si="328"/>
        <v>1120.05</v>
      </c>
      <c r="AO1895" s="2">
        <f t="shared" si="329"/>
        <v>87.573185000000009</v>
      </c>
      <c r="AP1895" s="2">
        <f t="shared" si="330"/>
        <v>258.5924</v>
      </c>
      <c r="AR1895" s="40">
        <f t="shared" si="332"/>
        <v>-9.6726706682033203E-3</v>
      </c>
      <c r="AS1895" s="40">
        <f t="shared" si="333"/>
        <v>-7.3144571662409064E-3</v>
      </c>
      <c r="AU1895" s="42">
        <f t="shared" si="334"/>
        <v>5.5611709208378322E-6</v>
      </c>
    </row>
    <row r="1896" spans="2:47" x14ac:dyDescent="0.3">
      <c r="B1896" s="6">
        <f t="shared" si="325"/>
        <v>2018</v>
      </c>
      <c r="C1896" s="5">
        <v>43293</v>
      </c>
      <c r="D1896" s="10">
        <v>1125.95</v>
      </c>
      <c r="E1896" s="10">
        <f>VLOOKUP(C1896,데이터!$N:$P,2,0)</f>
        <v>88.636845000000008</v>
      </c>
      <c r="F1896" s="10">
        <f>VLOOKUP(C1896,데이터!$N:$P,3,0)</f>
        <v>260.93680000000001</v>
      </c>
      <c r="H1896" s="6">
        <f t="shared" si="331"/>
        <v>3.0620422448359883</v>
      </c>
      <c r="I1896" s="6">
        <f t="shared" si="326"/>
        <v>2.5584296653626244</v>
      </c>
      <c r="AM1896" s="1">
        <f t="shared" si="327"/>
        <v>43293</v>
      </c>
      <c r="AN1896" s="2">
        <f t="shared" si="328"/>
        <v>1125.95</v>
      </c>
      <c r="AO1896" s="2">
        <f t="shared" si="329"/>
        <v>88.636845000000008</v>
      </c>
      <c r="AP1896" s="2">
        <f t="shared" si="330"/>
        <v>260.93680000000001</v>
      </c>
      <c r="AR1896" s="40">
        <f t="shared" si="332"/>
        <v>1.214595540861052E-2</v>
      </c>
      <c r="AS1896" s="40">
        <f t="shared" si="333"/>
        <v>9.0660050334039344E-3</v>
      </c>
      <c r="AU1896" s="42">
        <f t="shared" si="334"/>
        <v>9.4860943137351904E-6</v>
      </c>
    </row>
    <row r="1897" spans="2:47" x14ac:dyDescent="0.3">
      <c r="B1897" s="6">
        <f t="shared" si="325"/>
        <v>2018</v>
      </c>
      <c r="C1897" s="5">
        <v>43294</v>
      </c>
      <c r="D1897" s="10">
        <v>1123.45</v>
      </c>
      <c r="E1897" s="10">
        <f>VLOOKUP(C1897,데이터!$N:$P,2,0)</f>
        <v>88.419425000000004</v>
      </c>
      <c r="F1897" s="10">
        <f>VLOOKUP(C1897,데이터!$N:$P,3,0)</f>
        <v>261.14229999999998</v>
      </c>
      <c r="H1897" s="6">
        <f t="shared" si="331"/>
        <v>3.0545312687303716</v>
      </c>
      <c r="I1897" s="6">
        <f t="shared" si="326"/>
        <v>2.5604445490288299</v>
      </c>
      <c r="AM1897" s="1">
        <f t="shared" si="327"/>
        <v>43294</v>
      </c>
      <c r="AN1897" s="2">
        <f t="shared" si="328"/>
        <v>1123.45</v>
      </c>
      <c r="AO1897" s="2">
        <f t="shared" si="329"/>
        <v>88.419425000000004</v>
      </c>
      <c r="AP1897" s="2">
        <f t="shared" si="330"/>
        <v>261.14229999999998</v>
      </c>
      <c r="AR1897" s="40">
        <f t="shared" si="332"/>
        <v>-2.4529302684453969E-3</v>
      </c>
      <c r="AS1897" s="40">
        <f t="shared" si="333"/>
        <v>7.8754702288041933E-4</v>
      </c>
      <c r="AU1897" s="42">
        <f t="shared" si="334"/>
        <v>1.0500693075598299E-5</v>
      </c>
    </row>
    <row r="1898" spans="2:47" x14ac:dyDescent="0.3">
      <c r="B1898" s="6">
        <f t="shared" si="325"/>
        <v>2018</v>
      </c>
      <c r="C1898" s="5">
        <v>43297</v>
      </c>
      <c r="D1898" s="10">
        <v>1129.0999999999999</v>
      </c>
      <c r="E1898" s="10">
        <f>VLOOKUP(C1898,데이터!$N:$P,2,0)</f>
        <v>88.289675000000003</v>
      </c>
      <c r="F1898" s="10">
        <f>VLOOKUP(C1898,데이터!$N:$P,3,0)</f>
        <v>260.90879999999999</v>
      </c>
      <c r="H1898" s="6">
        <f t="shared" si="331"/>
        <v>3.0500489343098778</v>
      </c>
      <c r="I1898" s="6">
        <f t="shared" si="326"/>
        <v>2.5581551313351119</v>
      </c>
      <c r="AM1898" s="1">
        <f t="shared" si="327"/>
        <v>43297</v>
      </c>
      <c r="AN1898" s="2">
        <f t="shared" si="328"/>
        <v>1129.0999999999999</v>
      </c>
      <c r="AO1898" s="2">
        <f t="shared" si="329"/>
        <v>88.289675000000003</v>
      </c>
      <c r="AP1898" s="2">
        <f t="shared" si="330"/>
        <v>260.90879999999999</v>
      </c>
      <c r="AR1898" s="40">
        <f t="shared" si="332"/>
        <v>-1.4674377264950467E-3</v>
      </c>
      <c r="AS1898" s="40">
        <f t="shared" si="333"/>
        <v>-8.9414851596236744E-4</v>
      </c>
      <c r="AU1898" s="42">
        <f t="shared" si="334"/>
        <v>3.2866051891318263E-7</v>
      </c>
    </row>
    <row r="1899" spans="2:47" x14ac:dyDescent="0.3">
      <c r="B1899" s="6">
        <f t="shared" si="325"/>
        <v>2018</v>
      </c>
      <c r="C1899" s="5">
        <v>43298</v>
      </c>
      <c r="D1899" s="10">
        <v>1124.0999999999999</v>
      </c>
      <c r="E1899" s="10">
        <f>VLOOKUP(C1899,데이터!$N:$P,2,0)</f>
        <v>89.043390000000002</v>
      </c>
      <c r="F1899" s="10">
        <f>VLOOKUP(C1899,데이터!$N:$P,3,0)</f>
        <v>261.96420000000001</v>
      </c>
      <c r="H1899" s="6">
        <f t="shared" si="331"/>
        <v>3.0760867199572188</v>
      </c>
      <c r="I1899" s="6">
        <f t="shared" si="326"/>
        <v>2.5685031032149834</v>
      </c>
      <c r="AM1899" s="1">
        <f t="shared" si="327"/>
        <v>43298</v>
      </c>
      <c r="AN1899" s="2">
        <f t="shared" si="328"/>
        <v>1124.0999999999999</v>
      </c>
      <c r="AO1899" s="2">
        <f t="shared" si="329"/>
        <v>89.043390000000002</v>
      </c>
      <c r="AP1899" s="2">
        <f t="shared" si="330"/>
        <v>261.96420000000001</v>
      </c>
      <c r="AR1899" s="40">
        <f t="shared" si="332"/>
        <v>8.536841935367967E-3</v>
      </c>
      <c r="AS1899" s="40">
        <f t="shared" si="333"/>
        <v>4.045091618220642E-3</v>
      </c>
      <c r="AU1899" s="42">
        <f t="shared" si="334"/>
        <v>2.0175820911593096E-5</v>
      </c>
    </row>
    <row r="1900" spans="2:47" x14ac:dyDescent="0.3">
      <c r="B1900" s="6">
        <f t="shared" si="325"/>
        <v>2018</v>
      </c>
      <c r="C1900" s="5">
        <v>43299</v>
      </c>
      <c r="D1900" s="10">
        <v>1132.3499999999999</v>
      </c>
      <c r="E1900" s="10">
        <f>VLOOKUP(C1900,데이터!$N:$P,2,0)</f>
        <v>89.252224999999996</v>
      </c>
      <c r="F1900" s="10">
        <f>VLOOKUP(C1900,데이터!$N:$P,3,0)</f>
        <v>262.51530000000002</v>
      </c>
      <c r="H1900" s="6">
        <f t="shared" si="331"/>
        <v>3.0833011192535871</v>
      </c>
      <c r="I1900" s="6">
        <f t="shared" si="326"/>
        <v>2.5739065211636265</v>
      </c>
      <c r="AM1900" s="1">
        <f t="shared" si="327"/>
        <v>43299</v>
      </c>
      <c r="AN1900" s="2">
        <f t="shared" si="328"/>
        <v>1132.3499999999999</v>
      </c>
      <c r="AO1900" s="2">
        <f t="shared" si="329"/>
        <v>89.252224999999996</v>
      </c>
      <c r="AP1900" s="2">
        <f t="shared" si="330"/>
        <v>262.51530000000002</v>
      </c>
      <c r="AR1900" s="40">
        <f t="shared" si="332"/>
        <v>2.3453172661103139E-3</v>
      </c>
      <c r="AS1900" s="40">
        <f t="shared" si="333"/>
        <v>2.1037225697253525E-3</v>
      </c>
      <c r="AU1900" s="42">
        <f t="shared" si="334"/>
        <v>5.8367997321341648E-8</v>
      </c>
    </row>
    <row r="1901" spans="2:47" x14ac:dyDescent="0.3">
      <c r="B1901" s="6">
        <f t="shared" si="325"/>
        <v>2018</v>
      </c>
      <c r="C1901" s="5">
        <v>43300</v>
      </c>
      <c r="D1901" s="10">
        <v>1133.2</v>
      </c>
      <c r="E1901" s="10">
        <f>VLOOKUP(C1901,데이터!$N:$P,2,0)</f>
        <v>88.706044999999989</v>
      </c>
      <c r="F1901" s="10">
        <f>VLOOKUP(C1901,데이터!$N:$P,3,0)</f>
        <v>261.52519999999998</v>
      </c>
      <c r="H1901" s="6">
        <f t="shared" si="331"/>
        <v>3.0644328231935849</v>
      </c>
      <c r="I1901" s="6">
        <f t="shared" si="326"/>
        <v>2.5641988018550599</v>
      </c>
      <c r="AM1901" s="1">
        <f t="shared" si="327"/>
        <v>43300</v>
      </c>
      <c r="AN1901" s="2">
        <f t="shared" si="328"/>
        <v>1133.2</v>
      </c>
      <c r="AO1901" s="2">
        <f t="shared" si="329"/>
        <v>88.706044999999989</v>
      </c>
      <c r="AP1901" s="2">
        <f t="shared" si="330"/>
        <v>261.52519999999998</v>
      </c>
      <c r="AR1901" s="40">
        <f t="shared" si="332"/>
        <v>-6.1195113063008399E-3</v>
      </c>
      <c r="AS1901" s="40">
        <f t="shared" si="333"/>
        <v>-3.7715896940103688E-3</v>
      </c>
      <c r="AU1901" s="42">
        <f t="shared" si="334"/>
        <v>5.5127358974606858E-6</v>
      </c>
    </row>
    <row r="1902" spans="2:47" x14ac:dyDescent="0.3">
      <c r="B1902" s="6">
        <f t="shared" si="325"/>
        <v>2018</v>
      </c>
      <c r="C1902" s="5">
        <v>43301</v>
      </c>
      <c r="D1902" s="10">
        <v>1133.75</v>
      </c>
      <c r="E1902" s="10">
        <f>VLOOKUP(C1902,데이터!$N:$P,2,0)</f>
        <v>88.538804999999996</v>
      </c>
      <c r="F1902" s="10">
        <f>VLOOKUP(C1902,데이터!$N:$P,3,0)</f>
        <v>261.22629999999998</v>
      </c>
      <c r="H1902" s="6">
        <f t="shared" si="331"/>
        <v>3.0586553618565264</v>
      </c>
      <c r="I1902" s="6">
        <f t="shared" si="326"/>
        <v>2.5612681511113666</v>
      </c>
      <c r="AM1902" s="1">
        <f t="shared" si="327"/>
        <v>43301</v>
      </c>
      <c r="AN1902" s="2">
        <f t="shared" si="328"/>
        <v>1133.75</v>
      </c>
      <c r="AO1902" s="2">
        <f t="shared" si="329"/>
        <v>88.538804999999996</v>
      </c>
      <c r="AP1902" s="2">
        <f t="shared" si="330"/>
        <v>261.22629999999998</v>
      </c>
      <c r="AR1902" s="40">
        <f t="shared" si="332"/>
        <v>-1.8853281081350204E-3</v>
      </c>
      <c r="AS1902" s="40">
        <f t="shared" si="333"/>
        <v>-1.1429108934818411E-3</v>
      </c>
      <c r="AU1902" s="42">
        <f t="shared" si="334"/>
        <v>5.5118332061338501E-7</v>
      </c>
    </row>
    <row r="1903" spans="2:47" x14ac:dyDescent="0.3">
      <c r="B1903" s="6">
        <f t="shared" si="325"/>
        <v>2018</v>
      </c>
      <c r="C1903" s="5">
        <v>43304</v>
      </c>
      <c r="D1903" s="10">
        <v>1131.3499999999999</v>
      </c>
      <c r="E1903" s="10">
        <f>VLOOKUP(C1903,데이터!$N:$P,2,0)</f>
        <v>88.801439999999999</v>
      </c>
      <c r="F1903" s="10">
        <f>VLOOKUP(C1903,데이터!$N:$P,3,0)</f>
        <v>261.71199999999999</v>
      </c>
      <c r="H1903" s="6">
        <f t="shared" si="331"/>
        <v>3.0677283321881363</v>
      </c>
      <c r="I1903" s="6">
        <f t="shared" si="326"/>
        <v>2.5660303360100341</v>
      </c>
      <c r="AM1903" s="1">
        <f t="shared" si="327"/>
        <v>43304</v>
      </c>
      <c r="AN1903" s="2">
        <f t="shared" si="328"/>
        <v>1131.3499999999999</v>
      </c>
      <c r="AO1903" s="2">
        <f t="shared" si="329"/>
        <v>88.801439999999999</v>
      </c>
      <c r="AP1903" s="2">
        <f t="shared" si="330"/>
        <v>261.71199999999999</v>
      </c>
      <c r="AR1903" s="40">
        <f t="shared" si="332"/>
        <v>2.9663264599064654E-3</v>
      </c>
      <c r="AS1903" s="40">
        <f t="shared" si="333"/>
        <v>1.8593074280806032E-3</v>
      </c>
      <c r="AU1903" s="42">
        <f t="shared" si="334"/>
        <v>1.2254911368246691E-6</v>
      </c>
    </row>
    <row r="1904" spans="2:47" x14ac:dyDescent="0.3">
      <c r="B1904" s="6">
        <f t="shared" si="325"/>
        <v>2018</v>
      </c>
      <c r="C1904" s="5">
        <v>43305</v>
      </c>
      <c r="D1904" s="10">
        <v>1135.1500000000001</v>
      </c>
      <c r="E1904" s="10">
        <f>VLOOKUP(C1904,데이터!$N:$P,2,0)</f>
        <v>88.695115000000015</v>
      </c>
      <c r="F1904" s="10">
        <f>VLOOKUP(C1904,데이터!$N:$P,3,0)</f>
        <v>263.029</v>
      </c>
      <c r="H1904" s="6">
        <f t="shared" si="331"/>
        <v>3.0640552361784339</v>
      </c>
      <c r="I1904" s="6">
        <f t="shared" si="326"/>
        <v>2.5789432400898056</v>
      </c>
      <c r="AM1904" s="1">
        <f t="shared" si="327"/>
        <v>43305</v>
      </c>
      <c r="AN1904" s="2">
        <f t="shared" si="328"/>
        <v>1135.1500000000001</v>
      </c>
      <c r="AO1904" s="2">
        <f t="shared" si="329"/>
        <v>88.695115000000015</v>
      </c>
      <c r="AP1904" s="2">
        <f t="shared" si="330"/>
        <v>263.029</v>
      </c>
      <c r="AR1904" s="40">
        <f t="shared" si="332"/>
        <v>-1.1973341873733334E-3</v>
      </c>
      <c r="AS1904" s="40">
        <f t="shared" si="333"/>
        <v>5.0322491899492672E-3</v>
      </c>
      <c r="AU1904" s="42">
        <f t="shared" si="334"/>
        <v>3.8807709055014061E-5</v>
      </c>
    </row>
    <row r="1905" spans="2:47" x14ac:dyDescent="0.3">
      <c r="B1905" s="6">
        <f t="shared" si="325"/>
        <v>2018</v>
      </c>
      <c r="C1905" s="5">
        <v>43306</v>
      </c>
      <c r="D1905" s="10">
        <v>1126.3499999999999</v>
      </c>
      <c r="E1905" s="10">
        <f>VLOOKUP(C1905,데이터!$N:$P,2,0)</f>
        <v>89.830590000000001</v>
      </c>
      <c r="F1905" s="10">
        <f>VLOOKUP(C1905,데이터!$N:$P,3,0)</f>
        <v>265.2706</v>
      </c>
      <c r="H1905" s="6">
        <f t="shared" si="331"/>
        <v>3.1032812760713822</v>
      </c>
      <c r="I1905" s="6">
        <f t="shared" si="326"/>
        <v>2.6009216499494991</v>
      </c>
      <c r="AM1905" s="1">
        <f t="shared" si="327"/>
        <v>43306</v>
      </c>
      <c r="AN1905" s="2">
        <f t="shared" si="328"/>
        <v>1126.3499999999999</v>
      </c>
      <c r="AO1905" s="2">
        <f t="shared" si="329"/>
        <v>89.830590000000001</v>
      </c>
      <c r="AP1905" s="2">
        <f t="shared" si="330"/>
        <v>265.2706</v>
      </c>
      <c r="AR1905" s="40">
        <f t="shared" si="332"/>
        <v>1.2802001553298359E-2</v>
      </c>
      <c r="AS1905" s="40">
        <f t="shared" si="333"/>
        <v>8.5222542001073265E-3</v>
      </c>
      <c r="AU1905" s="42">
        <f t="shared" si="334"/>
        <v>1.8316237407145648E-5</v>
      </c>
    </row>
    <row r="1906" spans="2:47" x14ac:dyDescent="0.3">
      <c r="B1906" s="6">
        <f t="shared" si="325"/>
        <v>2018</v>
      </c>
      <c r="C1906" s="5">
        <v>43307</v>
      </c>
      <c r="D1906" s="10">
        <v>1119.45</v>
      </c>
      <c r="E1906" s="10">
        <f>VLOOKUP(C1906,데이터!$N:$P,2,0)</f>
        <v>89.616610000000009</v>
      </c>
      <c r="F1906" s="10">
        <f>VLOOKUP(C1906,데이터!$N:$P,3,0)</f>
        <v>264.64479999999998</v>
      </c>
      <c r="H1906" s="6">
        <f t="shared" si="331"/>
        <v>3.0958891379650453</v>
      </c>
      <c r="I1906" s="6">
        <f t="shared" si="326"/>
        <v>2.5947858144346005</v>
      </c>
      <c r="AM1906" s="1">
        <f t="shared" si="327"/>
        <v>43307</v>
      </c>
      <c r="AN1906" s="2">
        <f t="shared" si="328"/>
        <v>1119.45</v>
      </c>
      <c r="AO1906" s="2">
        <f t="shared" si="329"/>
        <v>89.616610000000009</v>
      </c>
      <c r="AP1906" s="2">
        <f t="shared" si="330"/>
        <v>264.64479999999998</v>
      </c>
      <c r="AR1906" s="40">
        <f t="shared" si="332"/>
        <v>-2.3820393476208235E-3</v>
      </c>
      <c r="AS1906" s="40">
        <f t="shared" si="333"/>
        <v>-2.3591004807921312E-3</v>
      </c>
      <c r="AU1906" s="42">
        <f t="shared" si="334"/>
        <v>5.2619161138447924E-10</v>
      </c>
    </row>
    <row r="1907" spans="2:47" x14ac:dyDescent="0.3">
      <c r="B1907" s="6">
        <f t="shared" si="325"/>
        <v>2018</v>
      </c>
      <c r="C1907" s="5">
        <v>43308</v>
      </c>
      <c r="D1907" s="10">
        <v>1118.1500000000001</v>
      </c>
      <c r="E1907" s="10">
        <f>VLOOKUP(C1907,데이터!$N:$P,2,0)</f>
        <v>88.358665000000002</v>
      </c>
      <c r="F1907" s="10">
        <f>VLOOKUP(C1907,데이터!$N:$P,3,0)</f>
        <v>262.85149999999999</v>
      </c>
      <c r="H1907" s="6">
        <f t="shared" si="331"/>
        <v>3.0524322580221703</v>
      </c>
      <c r="I1907" s="6">
        <f t="shared" si="326"/>
        <v>2.5772028904511117</v>
      </c>
      <c r="AM1907" s="1">
        <f t="shared" si="327"/>
        <v>43308</v>
      </c>
      <c r="AN1907" s="2">
        <f t="shared" si="328"/>
        <v>1118.1500000000001</v>
      </c>
      <c r="AO1907" s="2">
        <f t="shared" si="329"/>
        <v>88.358665000000002</v>
      </c>
      <c r="AP1907" s="2">
        <f t="shared" si="330"/>
        <v>262.85149999999999</v>
      </c>
      <c r="AR1907" s="40">
        <f t="shared" si="332"/>
        <v>-1.4036962567541944E-2</v>
      </c>
      <c r="AS1907" s="40">
        <f t="shared" si="333"/>
        <v>-6.7762525468099133E-3</v>
      </c>
      <c r="AU1907" s="42">
        <f t="shared" si="334"/>
        <v>5.2717910005158525E-5</v>
      </c>
    </row>
    <row r="1908" spans="2:47" x14ac:dyDescent="0.3">
      <c r="B1908" s="6">
        <f t="shared" si="325"/>
        <v>2018</v>
      </c>
      <c r="C1908" s="5">
        <v>43311</v>
      </c>
      <c r="D1908" s="10">
        <v>1120.4000000000001</v>
      </c>
      <c r="E1908" s="10">
        <f>VLOOKUP(C1908,데이터!$N:$P,2,0)</f>
        <v>87.115629999999996</v>
      </c>
      <c r="F1908" s="10">
        <f>VLOOKUP(C1908,데이터!$N:$P,3,0)</f>
        <v>261.4785</v>
      </c>
      <c r="H1908" s="6">
        <f t="shared" si="331"/>
        <v>3.0094904578959394</v>
      </c>
      <c r="I1908" s="6">
        <f t="shared" si="326"/>
        <v>2.5637409183163156</v>
      </c>
      <c r="AM1908" s="1">
        <f t="shared" si="327"/>
        <v>43311</v>
      </c>
      <c r="AN1908" s="2">
        <f t="shared" si="328"/>
        <v>1120.4000000000001</v>
      </c>
      <c r="AO1908" s="2">
        <f t="shared" si="329"/>
        <v>87.115629999999996</v>
      </c>
      <c r="AP1908" s="2">
        <f t="shared" si="330"/>
        <v>261.4785</v>
      </c>
      <c r="AR1908" s="40">
        <f t="shared" si="332"/>
        <v>-1.4068059991626192E-2</v>
      </c>
      <c r="AS1908" s="40">
        <f t="shared" si="333"/>
        <v>-5.2234816997429601E-3</v>
      </c>
      <c r="AU1908" s="42">
        <f t="shared" si="334"/>
        <v>7.82265651612521E-5</v>
      </c>
    </row>
    <row r="1909" spans="2:47" x14ac:dyDescent="0.3">
      <c r="B1909" s="6">
        <f t="shared" si="325"/>
        <v>2018</v>
      </c>
      <c r="C1909" s="5">
        <v>43312</v>
      </c>
      <c r="D1909" s="10">
        <v>1118.7</v>
      </c>
      <c r="E1909" s="10">
        <f>VLOOKUP(C1909,데이터!$N:$P,2,0)</f>
        <v>87.425329999999988</v>
      </c>
      <c r="F1909" s="10">
        <f>VLOOKUP(C1909,데이터!$N:$P,3,0)</f>
        <v>262.76749999999998</v>
      </c>
      <c r="H1909" s="6">
        <f t="shared" si="331"/>
        <v>3.0201893324240845</v>
      </c>
      <c r="I1909" s="6">
        <f t="shared" si="326"/>
        <v>2.576379288368575</v>
      </c>
      <c r="AM1909" s="1">
        <f t="shared" si="327"/>
        <v>43312</v>
      </c>
      <c r="AN1909" s="2">
        <f t="shared" si="328"/>
        <v>1118.7</v>
      </c>
      <c r="AO1909" s="2">
        <f t="shared" si="329"/>
        <v>87.425329999999988</v>
      </c>
      <c r="AP1909" s="2">
        <f t="shared" si="330"/>
        <v>262.76749999999998</v>
      </c>
      <c r="AR1909" s="40">
        <f t="shared" si="332"/>
        <v>3.5550451738681765E-3</v>
      </c>
      <c r="AS1909" s="40">
        <f t="shared" si="333"/>
        <v>4.9296596087249345E-3</v>
      </c>
      <c r="AU1909" s="42">
        <f t="shared" si="334"/>
        <v>1.8895648445165639E-6</v>
      </c>
    </row>
    <row r="1910" spans="2:47" x14ac:dyDescent="0.3">
      <c r="B1910" s="6">
        <f t="shared" si="325"/>
        <v>2018</v>
      </c>
      <c r="C1910" s="5">
        <v>43313</v>
      </c>
      <c r="D1910" s="10">
        <v>1120.6500000000001</v>
      </c>
      <c r="E1910" s="10">
        <f>VLOOKUP(C1910,데이터!$N:$P,2,0)</f>
        <v>87.687029999999993</v>
      </c>
      <c r="F1910" s="10">
        <f>VLOOKUP(C1910,데이터!$N:$P,3,0)</f>
        <v>262.32850000000002</v>
      </c>
      <c r="H1910" s="6">
        <f t="shared" si="331"/>
        <v>3.0292300023111229</v>
      </c>
      <c r="I1910" s="6">
        <f t="shared" si="326"/>
        <v>2.5720749870086514</v>
      </c>
      <c r="AM1910" s="1">
        <f t="shared" si="327"/>
        <v>43313</v>
      </c>
      <c r="AN1910" s="2">
        <f t="shared" si="328"/>
        <v>1120.6500000000001</v>
      </c>
      <c r="AO1910" s="2">
        <f t="shared" si="329"/>
        <v>87.687029999999993</v>
      </c>
      <c r="AP1910" s="2">
        <f t="shared" si="330"/>
        <v>262.32850000000002</v>
      </c>
      <c r="AR1910" s="40">
        <f t="shared" si="332"/>
        <v>2.9934116348202533E-3</v>
      </c>
      <c r="AS1910" s="40">
        <f t="shared" si="333"/>
        <v>-1.6706784514826101E-3</v>
      </c>
      <c r="AU1910" s="42">
        <f t="shared" si="334"/>
        <v>2.1753736333148653E-5</v>
      </c>
    </row>
    <row r="1911" spans="2:47" x14ac:dyDescent="0.3">
      <c r="B1911" s="6">
        <f t="shared" si="325"/>
        <v>2018</v>
      </c>
      <c r="C1911" s="5">
        <v>43314</v>
      </c>
      <c r="D1911" s="10">
        <v>1126.0999999999999</v>
      </c>
      <c r="E1911" s="10">
        <f>VLOOKUP(C1911,데이터!$N:$P,2,0)</f>
        <v>88.496619999999979</v>
      </c>
      <c r="F1911" s="10">
        <f>VLOOKUP(C1911,데이터!$N:$P,3,0)</f>
        <v>263.75749999999999</v>
      </c>
      <c r="H1911" s="6">
        <f t="shared" si="331"/>
        <v>3.0571980417985021</v>
      </c>
      <c r="I1911" s="6">
        <f t="shared" si="326"/>
        <v>2.5860860271984718</v>
      </c>
      <c r="AM1911" s="1">
        <f t="shared" si="327"/>
        <v>43314</v>
      </c>
      <c r="AN1911" s="2">
        <f t="shared" si="328"/>
        <v>1126.0999999999999</v>
      </c>
      <c r="AO1911" s="2">
        <f t="shared" si="329"/>
        <v>88.496619999999979</v>
      </c>
      <c r="AP1911" s="2">
        <f t="shared" si="330"/>
        <v>263.75749999999999</v>
      </c>
      <c r="AR1911" s="40">
        <f t="shared" si="332"/>
        <v>9.2327223307708817E-3</v>
      </c>
      <c r="AS1911" s="40">
        <f t="shared" si="333"/>
        <v>5.4473684712106341E-3</v>
      </c>
      <c r="AU1911" s="42">
        <f t="shared" si="334"/>
        <v>1.4328903842087663E-5</v>
      </c>
    </row>
    <row r="1912" spans="2:47" x14ac:dyDescent="0.3">
      <c r="B1912" s="6">
        <f t="shared" si="325"/>
        <v>2018</v>
      </c>
      <c r="C1912" s="5">
        <v>43315</v>
      </c>
      <c r="D1912" s="10">
        <v>1127.7</v>
      </c>
      <c r="E1912" s="10">
        <f>VLOOKUP(C1912,데이터!$N:$P,2,0)</f>
        <v>88.595330000000004</v>
      </c>
      <c r="F1912" s="10">
        <f>VLOOKUP(C1912,데이터!$N:$P,3,0)</f>
        <v>264.8877</v>
      </c>
      <c r="H1912" s="6">
        <f t="shared" si="331"/>
        <v>3.0606080705510808</v>
      </c>
      <c r="I1912" s="6">
        <f t="shared" si="326"/>
        <v>2.5971673971232692</v>
      </c>
      <c r="AM1912" s="1">
        <f t="shared" si="327"/>
        <v>43315</v>
      </c>
      <c r="AN1912" s="2">
        <f t="shared" si="328"/>
        <v>1127.7</v>
      </c>
      <c r="AO1912" s="2">
        <f t="shared" si="329"/>
        <v>88.595330000000004</v>
      </c>
      <c r="AP1912" s="2">
        <f t="shared" si="330"/>
        <v>264.8877</v>
      </c>
      <c r="AR1912" s="40">
        <f t="shared" si="332"/>
        <v>1.1154098314718475E-3</v>
      </c>
      <c r="AS1912" s="40">
        <f t="shared" si="333"/>
        <v>4.2849966351667934E-3</v>
      </c>
      <c r="AU1912" s="42">
        <f t="shared" si="334"/>
        <v>1.0046280506157144E-5</v>
      </c>
    </row>
    <row r="1913" spans="2:47" x14ac:dyDescent="0.3">
      <c r="B1913" s="6">
        <f t="shared" si="325"/>
        <v>2018</v>
      </c>
      <c r="C1913" s="5">
        <v>43318</v>
      </c>
      <c r="D1913" s="10">
        <v>1123.95</v>
      </c>
      <c r="E1913" s="10">
        <f>VLOOKUP(C1913,데이터!$N:$P,2,0)</f>
        <v>89.236824999999996</v>
      </c>
      <c r="F1913" s="10">
        <f>VLOOKUP(C1913,데이터!$N:$P,3,0)</f>
        <v>265.85910000000001</v>
      </c>
      <c r="H1913" s="6">
        <f t="shared" si="331"/>
        <v>3.0827691119312317</v>
      </c>
      <c r="I1913" s="6">
        <f t="shared" si="326"/>
        <v>2.606691766920604</v>
      </c>
      <c r="AM1913" s="1">
        <f t="shared" si="327"/>
        <v>43318</v>
      </c>
      <c r="AN1913" s="2">
        <f t="shared" si="328"/>
        <v>1123.95</v>
      </c>
      <c r="AO1913" s="2">
        <f t="shared" si="329"/>
        <v>89.236824999999996</v>
      </c>
      <c r="AP1913" s="2">
        <f t="shared" si="330"/>
        <v>265.85910000000001</v>
      </c>
      <c r="AR1913" s="40">
        <f t="shared" si="332"/>
        <v>7.2407315374296566E-3</v>
      </c>
      <c r="AS1913" s="40">
        <f t="shared" si="333"/>
        <v>3.6672144459708456E-3</v>
      </c>
      <c r="AU1913" s="42">
        <f t="shared" si="334"/>
        <v>1.2770024402948241E-5</v>
      </c>
    </row>
    <row r="1914" spans="2:47" x14ac:dyDescent="0.3">
      <c r="B1914" s="6">
        <f t="shared" si="325"/>
        <v>2018</v>
      </c>
      <c r="C1914" s="5">
        <v>43319</v>
      </c>
      <c r="D1914" s="10">
        <v>1123.8</v>
      </c>
      <c r="E1914" s="10">
        <f>VLOOKUP(C1914,데이터!$N:$P,2,0)</f>
        <v>89.621245000000002</v>
      </c>
      <c r="F1914" s="10">
        <f>VLOOKUP(C1914,데이터!$N:$P,3,0)</f>
        <v>266.73700000000002</v>
      </c>
      <c r="H1914" s="6">
        <f t="shared" si="331"/>
        <v>3.0960492583507015</v>
      </c>
      <c r="I1914" s="6">
        <f t="shared" si="326"/>
        <v>2.6152993891617822</v>
      </c>
      <c r="AM1914" s="1">
        <f t="shared" si="327"/>
        <v>43319</v>
      </c>
      <c r="AN1914" s="2">
        <f t="shared" si="328"/>
        <v>1123.8</v>
      </c>
      <c r="AO1914" s="2">
        <f t="shared" si="329"/>
        <v>89.621245000000002</v>
      </c>
      <c r="AP1914" s="2">
        <f t="shared" si="330"/>
        <v>266.73700000000002</v>
      </c>
      <c r="AR1914" s="40">
        <f t="shared" si="332"/>
        <v>4.307862813362151E-3</v>
      </c>
      <c r="AS1914" s="40">
        <f t="shared" si="333"/>
        <v>3.3021250730180807E-3</v>
      </c>
      <c r="AU1914" s="42">
        <f t="shared" si="334"/>
        <v>1.0115084023523968E-6</v>
      </c>
    </row>
    <row r="1915" spans="2:47" x14ac:dyDescent="0.3">
      <c r="B1915" s="6">
        <f t="shared" si="325"/>
        <v>2018</v>
      </c>
      <c r="C1915" s="5">
        <v>43320</v>
      </c>
      <c r="D1915" s="10">
        <v>1119.95</v>
      </c>
      <c r="E1915" s="10">
        <f>VLOOKUP(C1915,데이터!$N:$P,2,0)</f>
        <v>89.758685</v>
      </c>
      <c r="F1915" s="10">
        <f>VLOOKUP(C1915,데이터!$N:$P,3,0)</f>
        <v>266.625</v>
      </c>
      <c r="H1915" s="6">
        <f t="shared" si="331"/>
        <v>3.1007972509730726</v>
      </c>
      <c r="I1915" s="6">
        <f t="shared" si="326"/>
        <v>2.6142012530517329</v>
      </c>
      <c r="AM1915" s="1">
        <f t="shared" si="327"/>
        <v>43320</v>
      </c>
      <c r="AN1915" s="2">
        <f t="shared" si="328"/>
        <v>1119.95</v>
      </c>
      <c r="AO1915" s="2">
        <f t="shared" si="329"/>
        <v>89.758685</v>
      </c>
      <c r="AP1915" s="2">
        <f t="shared" si="330"/>
        <v>266.625</v>
      </c>
      <c r="AR1915" s="40">
        <f t="shared" si="332"/>
        <v>1.5335649488019687E-3</v>
      </c>
      <c r="AS1915" s="40">
        <f t="shared" si="333"/>
        <v>-4.1988925420932688E-4</v>
      </c>
      <c r="AU1915" s="42">
        <f t="shared" si="334"/>
        <v>3.8159833232624957E-6</v>
      </c>
    </row>
    <row r="1916" spans="2:47" x14ac:dyDescent="0.3">
      <c r="B1916" s="6">
        <f t="shared" si="325"/>
        <v>2018</v>
      </c>
      <c r="C1916" s="5">
        <v>43321</v>
      </c>
      <c r="D1916" s="10">
        <v>1117.0999999999999</v>
      </c>
      <c r="E1916" s="10">
        <f>VLOOKUP(C1916,데이터!$N:$P,2,0)</f>
        <v>89.58914</v>
      </c>
      <c r="F1916" s="10">
        <f>VLOOKUP(C1916,데이터!$N:$P,3,0)</f>
        <v>266.26069999999999</v>
      </c>
      <c r="H1916" s="6">
        <f t="shared" si="331"/>
        <v>3.0949401612673104</v>
      </c>
      <c r="I1916" s="6">
        <f t="shared" si="326"/>
        <v>2.6106293692580649</v>
      </c>
      <c r="AM1916" s="1">
        <f t="shared" si="327"/>
        <v>43321</v>
      </c>
      <c r="AN1916" s="2">
        <f t="shared" si="328"/>
        <v>1117.0999999999999</v>
      </c>
      <c r="AO1916" s="2">
        <f t="shared" si="329"/>
        <v>89.58914</v>
      </c>
      <c r="AP1916" s="2">
        <f t="shared" si="330"/>
        <v>266.26069999999999</v>
      </c>
      <c r="AR1916" s="40">
        <f t="shared" si="332"/>
        <v>-1.8888979935479666E-3</v>
      </c>
      <c r="AS1916" s="40">
        <f t="shared" si="333"/>
        <v>-1.3663384903891407E-3</v>
      </c>
      <c r="AU1916" s="42">
        <f t="shared" si="334"/>
        <v>2.73068434341599E-7</v>
      </c>
    </row>
    <row r="1917" spans="2:47" x14ac:dyDescent="0.3">
      <c r="B1917" s="6">
        <f t="shared" si="325"/>
        <v>2018</v>
      </c>
      <c r="C1917" s="5">
        <v>43322</v>
      </c>
      <c r="D1917" s="10">
        <v>1128.9000000000001</v>
      </c>
      <c r="E1917" s="10">
        <f>VLOOKUP(C1917,데이터!$N:$P,2,0)</f>
        <v>88.519829999999985</v>
      </c>
      <c r="F1917" s="10">
        <f>VLOOKUP(C1917,데이터!$N:$P,3,0)</f>
        <v>264.47669999999999</v>
      </c>
      <c r="H1917" s="6">
        <f t="shared" si="331"/>
        <v>3.0579998528343375</v>
      </c>
      <c r="I1917" s="6">
        <f t="shared" si="326"/>
        <v>2.5931376297908573</v>
      </c>
      <c r="AM1917" s="1">
        <f t="shared" si="327"/>
        <v>43322</v>
      </c>
      <c r="AN1917" s="2">
        <f t="shared" si="328"/>
        <v>1128.9000000000001</v>
      </c>
      <c r="AO1917" s="2">
        <f t="shared" si="329"/>
        <v>88.519829999999985</v>
      </c>
      <c r="AP1917" s="2">
        <f t="shared" si="330"/>
        <v>264.47669999999999</v>
      </c>
      <c r="AR1917" s="40">
        <f t="shared" si="332"/>
        <v>-1.1935710064858496E-2</v>
      </c>
      <c r="AS1917" s="40">
        <f t="shared" si="333"/>
        <v>-6.700200217305774E-3</v>
      </c>
      <c r="AU1917" s="42">
        <f t="shared" si="334"/>
        <v>2.7410563363821525E-5</v>
      </c>
    </row>
    <row r="1918" spans="2:47" x14ac:dyDescent="0.3">
      <c r="B1918" s="6">
        <f t="shared" si="325"/>
        <v>2018</v>
      </c>
      <c r="C1918" s="5">
        <v>43325</v>
      </c>
      <c r="D1918" s="10">
        <v>1134.05</v>
      </c>
      <c r="E1918" s="10">
        <f>VLOOKUP(C1918,데이터!$N:$P,2,0)</f>
        <v>88.329789999999988</v>
      </c>
      <c r="F1918" s="10">
        <f>VLOOKUP(C1918,데이터!$N:$P,3,0)</f>
        <v>263.48669999999998</v>
      </c>
      <c r="H1918" s="6">
        <f t="shared" si="331"/>
        <v>3.0514347442927527</v>
      </c>
      <c r="I1918" s="6">
        <f t="shared" si="326"/>
        <v>2.5834308909609605</v>
      </c>
      <c r="AM1918" s="1">
        <f t="shared" si="327"/>
        <v>43325</v>
      </c>
      <c r="AN1918" s="2">
        <f t="shared" si="328"/>
        <v>1134.05</v>
      </c>
      <c r="AO1918" s="2">
        <f t="shared" si="329"/>
        <v>88.329789999999988</v>
      </c>
      <c r="AP1918" s="2">
        <f t="shared" si="330"/>
        <v>263.48669999999998</v>
      </c>
      <c r="AR1918" s="40">
        <f t="shared" si="332"/>
        <v>-2.1468635897741173E-3</v>
      </c>
      <c r="AS1918" s="40">
        <f t="shared" si="333"/>
        <v>-3.7432408979695131E-3</v>
      </c>
      <c r="AU1918" s="42">
        <f t="shared" si="334"/>
        <v>2.5484205101211779E-6</v>
      </c>
    </row>
    <row r="1919" spans="2:47" x14ac:dyDescent="0.3">
      <c r="B1919" s="6">
        <f t="shared" si="325"/>
        <v>2018</v>
      </c>
      <c r="C1919" s="5">
        <v>43326</v>
      </c>
      <c r="D1919" s="10">
        <v>1128.0999999999999</v>
      </c>
      <c r="E1919" s="10">
        <f>VLOOKUP(C1919,데이터!$N:$P,2,0)</f>
        <v>88.726580000000013</v>
      </c>
      <c r="F1919" s="10">
        <f>VLOOKUP(C1919,데이터!$N:$P,3,0)</f>
        <v>265.16789999999997</v>
      </c>
      <c r="H1919" s="6">
        <f t="shared" si="331"/>
        <v>3.0651422238666086</v>
      </c>
      <c r="I1919" s="6">
        <f t="shared" si="326"/>
        <v>2.5999146983557302</v>
      </c>
      <c r="AM1919" s="1">
        <f t="shared" si="327"/>
        <v>43326</v>
      </c>
      <c r="AN1919" s="2">
        <f t="shared" si="328"/>
        <v>1128.0999999999999</v>
      </c>
      <c r="AO1919" s="2">
        <f t="shared" si="329"/>
        <v>88.726580000000013</v>
      </c>
      <c r="AP1919" s="2">
        <f t="shared" si="330"/>
        <v>265.16789999999997</v>
      </c>
      <c r="AR1919" s="40">
        <f t="shared" si="332"/>
        <v>4.4921424583939107E-3</v>
      </c>
      <c r="AS1919" s="40">
        <f t="shared" si="333"/>
        <v>6.3805877108786824E-3</v>
      </c>
      <c r="AU1919" s="42">
        <f t="shared" si="334"/>
        <v>3.5662254716322733E-6</v>
      </c>
    </row>
    <row r="1920" spans="2:47" x14ac:dyDescent="0.3">
      <c r="B1920" s="6">
        <f t="shared" si="325"/>
        <v>2018</v>
      </c>
      <c r="C1920" s="5">
        <v>43327</v>
      </c>
      <c r="D1920" s="10">
        <v>1128.0999999999999</v>
      </c>
      <c r="E1920" s="10">
        <f>VLOOKUP(C1920,데이터!$N:$P,2,0)</f>
        <v>87.638425000000012</v>
      </c>
      <c r="F1920" s="10">
        <f>VLOOKUP(C1920,데이터!$N:$P,3,0)</f>
        <v>263.18779999999998</v>
      </c>
      <c r="H1920" s="6">
        <f t="shared" si="331"/>
        <v>3.0275508973823513</v>
      </c>
      <c r="I1920" s="6">
        <f t="shared" si="326"/>
        <v>2.5805002402172672</v>
      </c>
      <c r="AM1920" s="1">
        <f t="shared" si="327"/>
        <v>43327</v>
      </c>
      <c r="AN1920" s="2">
        <f t="shared" si="328"/>
        <v>1128.0999999999999</v>
      </c>
      <c r="AO1920" s="2">
        <f t="shared" si="329"/>
        <v>87.638425000000012</v>
      </c>
      <c r="AP1920" s="2">
        <f t="shared" si="330"/>
        <v>263.18779999999998</v>
      </c>
      <c r="AR1920" s="40">
        <f t="shared" si="332"/>
        <v>-1.2264137758944416E-2</v>
      </c>
      <c r="AS1920" s="40">
        <f t="shared" si="333"/>
        <v>-7.4673442750800012E-3</v>
      </c>
      <c r="AU1920" s="42">
        <f t="shared" si="334"/>
        <v>2.3009227726844105E-5</v>
      </c>
    </row>
    <row r="1921" spans="2:47" x14ac:dyDescent="0.3">
      <c r="B1921" s="6">
        <f t="shared" si="325"/>
        <v>2018</v>
      </c>
      <c r="C1921" s="5">
        <v>43328</v>
      </c>
      <c r="D1921" s="10">
        <v>1130</v>
      </c>
      <c r="E1921" s="10">
        <f>VLOOKUP(C1921,데이터!$N:$P,2,0)</f>
        <v>87.941824999999994</v>
      </c>
      <c r="F1921" s="10">
        <f>VLOOKUP(C1921,데이터!$N:$P,3,0)</f>
        <v>265.31729999999999</v>
      </c>
      <c r="H1921" s="6">
        <f t="shared" si="331"/>
        <v>3.0380321325513511</v>
      </c>
      <c r="I1921" s="6">
        <f t="shared" si="326"/>
        <v>2.6013795334882421</v>
      </c>
      <c r="AM1921" s="1">
        <f t="shared" si="327"/>
        <v>43328</v>
      </c>
      <c r="AN1921" s="2">
        <f t="shared" si="328"/>
        <v>1130</v>
      </c>
      <c r="AO1921" s="2">
        <f t="shared" si="329"/>
        <v>87.941824999999994</v>
      </c>
      <c r="AP1921" s="2">
        <f t="shared" si="330"/>
        <v>265.31729999999999</v>
      </c>
      <c r="AR1921" s="40">
        <f t="shared" si="332"/>
        <v>3.4619517637382025E-3</v>
      </c>
      <c r="AS1921" s="40">
        <f t="shared" si="333"/>
        <v>8.0911805182459773E-3</v>
      </c>
      <c r="AU1921" s="42">
        <f t="shared" si="334"/>
        <v>2.1429758861561603E-5</v>
      </c>
    </row>
    <row r="1922" spans="2:47" x14ac:dyDescent="0.3">
      <c r="B1922" s="6">
        <f t="shared" ref="B1922:B1985" si="335">YEAR(C1922)</f>
        <v>2018</v>
      </c>
      <c r="C1922" s="5">
        <v>43329</v>
      </c>
      <c r="D1922" s="10">
        <v>1124.95</v>
      </c>
      <c r="E1922" s="10">
        <f>VLOOKUP(C1922,데이터!$N:$P,2,0)</f>
        <v>87.773655000000005</v>
      </c>
      <c r="F1922" s="10">
        <f>VLOOKUP(C1922,데이터!$N:$P,3,0)</f>
        <v>266.25130000000001</v>
      </c>
      <c r="H1922" s="6">
        <f t="shared" si="331"/>
        <v>3.0322225434993713</v>
      </c>
      <c r="I1922" s="6">
        <f t="shared" si="326"/>
        <v>2.6105372042631148</v>
      </c>
      <c r="AM1922" s="1">
        <f t="shared" si="327"/>
        <v>43329</v>
      </c>
      <c r="AN1922" s="2">
        <f t="shared" si="328"/>
        <v>1124.95</v>
      </c>
      <c r="AO1922" s="2">
        <f t="shared" si="329"/>
        <v>87.773655000000005</v>
      </c>
      <c r="AP1922" s="2">
        <f t="shared" si="330"/>
        <v>266.25130000000001</v>
      </c>
      <c r="AR1922" s="40">
        <f t="shared" si="332"/>
        <v>-1.9122869010279597E-3</v>
      </c>
      <c r="AS1922" s="40">
        <f t="shared" si="333"/>
        <v>3.5203132249574942E-3</v>
      </c>
      <c r="AU1922" s="42">
        <f t="shared" si="334"/>
        <v>2.9513144128857171E-5</v>
      </c>
    </row>
    <row r="1923" spans="2:47" x14ac:dyDescent="0.3">
      <c r="B1923" s="6">
        <f t="shared" si="335"/>
        <v>2018</v>
      </c>
      <c r="C1923" s="5">
        <v>43332</v>
      </c>
      <c r="D1923" s="10">
        <v>1123.2</v>
      </c>
      <c r="E1923" s="10">
        <f>VLOOKUP(C1923,데이터!$N:$P,2,0)</f>
        <v>87.949105000000003</v>
      </c>
      <c r="F1923" s="10">
        <f>VLOOKUP(C1923,데이터!$N:$P,3,0)</f>
        <v>266.8211</v>
      </c>
      <c r="H1923" s="6">
        <f t="shared" si="331"/>
        <v>3.0382836269219196</v>
      </c>
      <c r="I1923" s="6">
        <f t="shared" ref="I1923:I1986" si="336">I1922*(F1923/F1922)</f>
        <v>2.6161239717229887</v>
      </c>
      <c r="AM1923" s="1">
        <f t="shared" ref="AM1923:AM1986" si="337">C1923</f>
        <v>43332</v>
      </c>
      <c r="AN1923" s="2">
        <f t="shared" ref="AN1923:AN1986" si="338">D1923</f>
        <v>1123.2</v>
      </c>
      <c r="AO1923" s="2">
        <f t="shared" ref="AO1923:AO1986" si="339">E1923</f>
        <v>87.949105000000003</v>
      </c>
      <c r="AP1923" s="2">
        <f t="shared" ref="AP1923:AP1986" si="340">F1923</f>
        <v>266.8211</v>
      </c>
      <c r="AR1923" s="40">
        <f t="shared" si="332"/>
        <v>1.9988913529920271E-3</v>
      </c>
      <c r="AS1923" s="40">
        <f t="shared" si="333"/>
        <v>2.1400834474798458E-3</v>
      </c>
      <c r="AU1923" s="42">
        <f t="shared" si="334"/>
        <v>1.9935207545857114E-8</v>
      </c>
    </row>
    <row r="1924" spans="2:47" x14ac:dyDescent="0.3">
      <c r="B1924" s="6">
        <f t="shared" si="335"/>
        <v>2018</v>
      </c>
      <c r="C1924" s="5">
        <v>43333</v>
      </c>
      <c r="D1924" s="10">
        <v>1118.5999999999999</v>
      </c>
      <c r="E1924" s="10">
        <f>VLOOKUP(C1924,데이터!$N:$P,2,0)</f>
        <v>88.512405000000001</v>
      </c>
      <c r="F1924" s="10">
        <f>VLOOKUP(C1924,데이터!$N:$P,3,0)</f>
        <v>267.44690000000003</v>
      </c>
      <c r="H1924" s="6">
        <f t="shared" ref="H1924:H1987" si="341">H1923*(E1924/E1923)</f>
        <v>3.0577433493039168</v>
      </c>
      <c r="I1924" s="6">
        <f t="shared" si="336"/>
        <v>2.6222598072378873</v>
      </c>
      <c r="AM1924" s="1">
        <f t="shared" si="337"/>
        <v>43333</v>
      </c>
      <c r="AN1924" s="2">
        <f t="shared" si="338"/>
        <v>1118.5999999999999</v>
      </c>
      <c r="AO1924" s="2">
        <f t="shared" si="339"/>
        <v>88.512405000000001</v>
      </c>
      <c r="AP1924" s="2">
        <f t="shared" si="340"/>
        <v>267.44690000000003</v>
      </c>
      <c r="AR1924" s="40">
        <f t="shared" ref="AR1924:AR1987" si="342">AO1924/AO1923-1</f>
        <v>6.4048406177641404E-3</v>
      </c>
      <c r="AS1924" s="40">
        <f t="shared" ref="AS1924:AS1987" si="343">AP1924/AP1923-1</f>
        <v>2.3453917250173539E-3</v>
      </c>
      <c r="AU1924" s="42">
        <f t="shared" ref="AU1924:AU1987" si="344">(AR1924-AS1924)^2</f>
        <v>1.6479125312823109E-5</v>
      </c>
    </row>
    <row r="1925" spans="2:47" x14ac:dyDescent="0.3">
      <c r="B1925" s="6">
        <f t="shared" si="335"/>
        <v>2018</v>
      </c>
      <c r="C1925" s="5">
        <v>43334</v>
      </c>
      <c r="D1925" s="10">
        <v>1119</v>
      </c>
      <c r="E1925" s="10">
        <f>VLOOKUP(C1925,데이터!$N:$P,2,0)</f>
        <v>88.943765000000013</v>
      </c>
      <c r="F1925" s="10">
        <f>VLOOKUP(C1925,데이터!$N:$P,3,0)</f>
        <v>267.28809999999999</v>
      </c>
      <c r="H1925" s="6">
        <f t="shared" si="341"/>
        <v>3.0726450816786706</v>
      </c>
      <c r="I1925" s="6">
        <f t="shared" si="336"/>
        <v>2.6207028071104248</v>
      </c>
      <c r="AM1925" s="1">
        <f t="shared" si="337"/>
        <v>43334</v>
      </c>
      <c r="AN1925" s="2">
        <f t="shared" si="338"/>
        <v>1119</v>
      </c>
      <c r="AO1925" s="2">
        <f t="shared" si="339"/>
        <v>88.943765000000013</v>
      </c>
      <c r="AP1925" s="2">
        <f t="shared" si="340"/>
        <v>267.28809999999999</v>
      </c>
      <c r="AR1925" s="40">
        <f t="shared" si="342"/>
        <v>4.8734411860125171E-3</v>
      </c>
      <c r="AS1925" s="40">
        <f t="shared" si="343"/>
        <v>-5.9376272448863343E-4</v>
      </c>
      <c r="AU1925" s="42">
        <f t="shared" si="344"/>
        <v>2.9890318598999071E-5</v>
      </c>
    </row>
    <row r="1926" spans="2:47" x14ac:dyDescent="0.3">
      <c r="B1926" s="6">
        <f t="shared" si="335"/>
        <v>2018</v>
      </c>
      <c r="C1926" s="5">
        <v>43335</v>
      </c>
      <c r="D1926" s="10">
        <v>1121.4000000000001</v>
      </c>
      <c r="E1926" s="10">
        <f>VLOOKUP(C1926,데이터!$N:$P,2,0)</f>
        <v>88.972149999999999</v>
      </c>
      <c r="F1926" s="10">
        <f>VLOOKUP(C1926,데이터!$N:$P,3,0)</f>
        <v>266.9332</v>
      </c>
      <c r="H1926" s="6">
        <f t="shared" si="341"/>
        <v>3.073625667902375</v>
      </c>
      <c r="I1926" s="6">
        <f t="shared" si="336"/>
        <v>2.6172230883117074</v>
      </c>
      <c r="AM1926" s="1">
        <f t="shared" si="337"/>
        <v>43335</v>
      </c>
      <c r="AN1926" s="2">
        <f t="shared" si="338"/>
        <v>1121.4000000000001</v>
      </c>
      <c r="AO1926" s="2">
        <f t="shared" si="339"/>
        <v>88.972149999999999</v>
      </c>
      <c r="AP1926" s="2">
        <f t="shared" si="340"/>
        <v>266.9332</v>
      </c>
      <c r="AR1926" s="40">
        <f t="shared" si="342"/>
        <v>3.1913423048801626E-4</v>
      </c>
      <c r="AS1926" s="40">
        <f t="shared" si="343"/>
        <v>-1.3277807728813151E-3</v>
      </c>
      <c r="AU1926" s="42">
        <f t="shared" si="344"/>
        <v>2.7123290283230047E-6</v>
      </c>
    </row>
    <row r="1927" spans="2:47" x14ac:dyDescent="0.3">
      <c r="B1927" s="6">
        <f t="shared" si="335"/>
        <v>2018</v>
      </c>
      <c r="C1927" s="5">
        <v>43336</v>
      </c>
      <c r="D1927" s="10">
        <v>1119</v>
      </c>
      <c r="E1927" s="10">
        <f>VLOOKUP(C1927,데이터!$N:$P,2,0)</f>
        <v>90.074630000000013</v>
      </c>
      <c r="F1927" s="10">
        <f>VLOOKUP(C1927,데이터!$N:$P,3,0)</f>
        <v>268.53969999999998</v>
      </c>
      <c r="H1927" s="6">
        <f t="shared" si="341"/>
        <v>3.1117118648342132</v>
      </c>
      <c r="I1927" s="6">
        <f t="shared" si="336"/>
        <v>2.6329744781402216</v>
      </c>
      <c r="AM1927" s="1">
        <f t="shared" si="337"/>
        <v>43336</v>
      </c>
      <c r="AN1927" s="2">
        <f t="shared" si="338"/>
        <v>1119</v>
      </c>
      <c r="AO1927" s="2">
        <f t="shared" si="339"/>
        <v>90.074630000000013</v>
      </c>
      <c r="AP1927" s="2">
        <f t="shared" si="340"/>
        <v>268.53969999999998</v>
      </c>
      <c r="AR1927" s="40">
        <f t="shared" si="342"/>
        <v>1.2391293230522349E-2</v>
      </c>
      <c r="AS1927" s="40">
        <f t="shared" si="343"/>
        <v>6.0183596495302361E-3</v>
      </c>
      <c r="AU1927" s="42">
        <f t="shared" si="344"/>
        <v>4.0614282427736953E-5</v>
      </c>
    </row>
    <row r="1928" spans="2:47" x14ac:dyDescent="0.3">
      <c r="B1928" s="6">
        <f t="shared" si="335"/>
        <v>2018</v>
      </c>
      <c r="C1928" s="5">
        <v>43339</v>
      </c>
      <c r="D1928" s="10">
        <v>1113.9000000000001</v>
      </c>
      <c r="E1928" s="10">
        <f>VLOOKUP(C1928,데이터!$N:$P,2,0)</f>
        <v>91.03565500000002</v>
      </c>
      <c r="F1928" s="10">
        <f>VLOOKUP(C1928,데이터!$N:$P,3,0)</f>
        <v>270.65989999999999</v>
      </c>
      <c r="H1928" s="6">
        <f t="shared" si="341"/>
        <v>3.1449113672346369</v>
      </c>
      <c r="I1928" s="6">
        <f t="shared" si="336"/>
        <v>2.6537625868949153</v>
      </c>
      <c r="AM1928" s="1">
        <f t="shared" si="337"/>
        <v>43339</v>
      </c>
      <c r="AN1928" s="2">
        <f t="shared" si="338"/>
        <v>1113.9000000000001</v>
      </c>
      <c r="AO1928" s="2">
        <f t="shared" si="339"/>
        <v>91.03565500000002</v>
      </c>
      <c r="AP1928" s="2">
        <f t="shared" si="340"/>
        <v>270.65989999999999</v>
      </c>
      <c r="AR1928" s="40">
        <f t="shared" si="342"/>
        <v>1.066920841084773E-2</v>
      </c>
      <c r="AS1928" s="40">
        <f t="shared" si="343"/>
        <v>7.8952944387737922E-3</v>
      </c>
      <c r="AU1928" s="42">
        <f t="shared" si="344"/>
        <v>7.6945987244670125E-6</v>
      </c>
    </row>
    <row r="1929" spans="2:47" x14ac:dyDescent="0.3">
      <c r="B1929" s="6">
        <f t="shared" si="335"/>
        <v>2018</v>
      </c>
      <c r="C1929" s="5">
        <v>43340</v>
      </c>
      <c r="D1929" s="10">
        <v>1109.95</v>
      </c>
      <c r="E1929" s="10">
        <f>VLOOKUP(C1929,데이터!$N:$P,2,0)</f>
        <v>91.231515000000002</v>
      </c>
      <c r="F1929" s="10">
        <f>VLOOKUP(C1929,데이터!$N:$P,3,0)</f>
        <v>270.79070000000002</v>
      </c>
      <c r="H1929" s="6">
        <f t="shared" si="341"/>
        <v>3.151677533088955</v>
      </c>
      <c r="I1929" s="6">
        <f t="shared" si="336"/>
        <v>2.6550450529948653</v>
      </c>
      <c r="AM1929" s="1">
        <f t="shared" si="337"/>
        <v>43340</v>
      </c>
      <c r="AN1929" s="2">
        <f t="shared" si="338"/>
        <v>1109.95</v>
      </c>
      <c r="AO1929" s="2">
        <f t="shared" si="339"/>
        <v>91.231515000000002</v>
      </c>
      <c r="AP1929" s="2">
        <f t="shared" si="340"/>
        <v>270.79070000000002</v>
      </c>
      <c r="AR1929" s="40">
        <f t="shared" si="342"/>
        <v>2.1514647200591153E-3</v>
      </c>
      <c r="AS1929" s="40">
        <f t="shared" si="343"/>
        <v>4.8326331310999393E-4</v>
      </c>
      <c r="AU1929" s="42">
        <f t="shared" si="344"/>
        <v>2.7828959341470279E-6</v>
      </c>
    </row>
    <row r="1930" spans="2:47" x14ac:dyDescent="0.3">
      <c r="B1930" s="6">
        <f t="shared" si="335"/>
        <v>2018</v>
      </c>
      <c r="C1930" s="5">
        <v>43341</v>
      </c>
      <c r="D1930" s="10">
        <v>1110.25</v>
      </c>
      <c r="E1930" s="10">
        <f>VLOOKUP(C1930,데이터!$N:$P,2,0)</f>
        <v>91.769154999999998</v>
      </c>
      <c r="F1930" s="10">
        <f>VLOOKUP(C1930,데이터!$N:$P,3,0)</f>
        <v>272.24770000000001</v>
      </c>
      <c r="H1930" s="6">
        <f t="shared" si="341"/>
        <v>3.17025080690656</v>
      </c>
      <c r="I1930" s="6">
        <f t="shared" si="336"/>
        <v>2.6693306272121982</v>
      </c>
      <c r="AM1930" s="1">
        <f t="shared" si="337"/>
        <v>43341</v>
      </c>
      <c r="AN1930" s="2">
        <f t="shared" si="338"/>
        <v>1110.25</v>
      </c>
      <c r="AO1930" s="2">
        <f t="shared" si="339"/>
        <v>91.769154999999998</v>
      </c>
      <c r="AP1930" s="2">
        <f t="shared" si="340"/>
        <v>272.24770000000001</v>
      </c>
      <c r="AR1930" s="40">
        <f t="shared" si="342"/>
        <v>5.8931390101326642E-3</v>
      </c>
      <c r="AS1930" s="40">
        <f t="shared" si="343"/>
        <v>5.3805392873536029E-3</v>
      </c>
      <c r="AU1930" s="42">
        <f t="shared" si="344"/>
        <v>2.6275847579317047E-7</v>
      </c>
    </row>
    <row r="1931" spans="2:47" x14ac:dyDescent="0.3">
      <c r="B1931" s="6">
        <f t="shared" si="335"/>
        <v>2018</v>
      </c>
      <c r="C1931" s="5">
        <v>43342</v>
      </c>
      <c r="D1931" s="10">
        <v>1108.6500000000001</v>
      </c>
      <c r="E1931" s="10">
        <f>VLOOKUP(C1931,데이터!$N:$P,2,0)</f>
        <v>91.374645000000001</v>
      </c>
      <c r="F1931" s="10">
        <f>VLOOKUP(C1931,데이터!$N:$P,3,0)</f>
        <v>271.1456</v>
      </c>
      <c r="H1931" s="6">
        <f t="shared" si="341"/>
        <v>3.1566220920531576</v>
      </c>
      <c r="I1931" s="6">
        <f t="shared" si="336"/>
        <v>2.6585247717935827</v>
      </c>
      <c r="AM1931" s="1">
        <f t="shared" si="337"/>
        <v>43342</v>
      </c>
      <c r="AN1931" s="2">
        <f t="shared" si="338"/>
        <v>1108.6500000000001</v>
      </c>
      <c r="AO1931" s="2">
        <f t="shared" si="339"/>
        <v>91.374645000000001</v>
      </c>
      <c r="AP1931" s="2">
        <f t="shared" si="340"/>
        <v>271.1456</v>
      </c>
      <c r="AR1931" s="40">
        <f t="shared" si="342"/>
        <v>-4.2989390062488919E-3</v>
      </c>
      <c r="AS1931" s="40">
        <f t="shared" si="343"/>
        <v>-4.0481517382883192E-3</v>
      </c>
      <c r="AU1931" s="42">
        <f t="shared" si="344"/>
        <v>6.28942537711281E-8</v>
      </c>
    </row>
    <row r="1932" spans="2:47" x14ac:dyDescent="0.3">
      <c r="B1932" s="6">
        <f t="shared" si="335"/>
        <v>2018</v>
      </c>
      <c r="C1932" s="5">
        <v>43343</v>
      </c>
      <c r="D1932" s="10">
        <v>1112.9000000000001</v>
      </c>
      <c r="E1932" s="10">
        <f>VLOOKUP(C1932,데이터!$N:$P,2,0)</f>
        <v>91.516714999999991</v>
      </c>
      <c r="F1932" s="10">
        <f>VLOOKUP(C1932,데이터!$N:$P,3,0)</f>
        <v>271.1549</v>
      </c>
      <c r="H1932" s="6">
        <f t="shared" si="341"/>
        <v>3.1615300323315352</v>
      </c>
      <c r="I1932" s="6">
        <f t="shared" si="336"/>
        <v>2.6586159563098639</v>
      </c>
      <c r="AM1932" s="1">
        <f t="shared" si="337"/>
        <v>43343</v>
      </c>
      <c r="AN1932" s="2">
        <f t="shared" si="338"/>
        <v>1112.9000000000001</v>
      </c>
      <c r="AO1932" s="2">
        <f t="shared" si="339"/>
        <v>91.516714999999991</v>
      </c>
      <c r="AP1932" s="2">
        <f t="shared" si="340"/>
        <v>271.1549</v>
      </c>
      <c r="AR1932" s="40">
        <f t="shared" si="342"/>
        <v>1.5548076821527701E-3</v>
      </c>
      <c r="AS1932" s="40">
        <f t="shared" si="343"/>
        <v>3.429891541673058E-5</v>
      </c>
      <c r="AU1932" s="42">
        <f t="shared" si="344"/>
        <v>2.3119469097211516E-6</v>
      </c>
    </row>
    <row r="1933" spans="2:47" x14ac:dyDescent="0.3">
      <c r="B1933" s="6">
        <f t="shared" si="335"/>
        <v>2018</v>
      </c>
      <c r="C1933" s="5">
        <v>43347</v>
      </c>
      <c r="D1933" s="10">
        <v>1114.95</v>
      </c>
      <c r="E1933" s="10">
        <f>VLOOKUP(C1933,데이터!$N:$P,2,0)</f>
        <v>91.487190000000012</v>
      </c>
      <c r="F1933" s="10">
        <f>VLOOKUP(C1933,데이터!$N:$P,3,0)</f>
        <v>270.68790000000001</v>
      </c>
      <c r="H1933" s="6">
        <f t="shared" si="341"/>
        <v>3.1605100637476049</v>
      </c>
      <c r="I1933" s="6">
        <f t="shared" si="336"/>
        <v>2.6540371209224278</v>
      </c>
      <c r="AM1933" s="1">
        <f t="shared" si="337"/>
        <v>43347</v>
      </c>
      <c r="AN1933" s="2">
        <f t="shared" si="338"/>
        <v>1114.95</v>
      </c>
      <c r="AO1933" s="2">
        <f t="shared" si="339"/>
        <v>91.487190000000012</v>
      </c>
      <c r="AP1933" s="2">
        <f t="shared" si="340"/>
        <v>270.68790000000001</v>
      </c>
      <c r="AR1933" s="40">
        <f t="shared" si="342"/>
        <v>-3.226186604269321E-4</v>
      </c>
      <c r="AS1933" s="40">
        <f t="shared" si="343"/>
        <v>-1.7222628099289317E-3</v>
      </c>
      <c r="AU1933" s="42">
        <f t="shared" si="344"/>
        <v>1.9590037452351759E-6</v>
      </c>
    </row>
    <row r="1934" spans="2:47" x14ac:dyDescent="0.3">
      <c r="B1934" s="6">
        <f t="shared" si="335"/>
        <v>2018</v>
      </c>
      <c r="C1934" s="5">
        <v>43348</v>
      </c>
      <c r="D1934" s="10">
        <v>1121.1500000000001</v>
      </c>
      <c r="E1934" s="10">
        <f>VLOOKUP(C1934,데이터!$N:$P,2,0)</f>
        <v>90.406634999999994</v>
      </c>
      <c r="F1934" s="10">
        <f>VLOOKUP(C1934,데이터!$N:$P,3,0)</f>
        <v>269.95940000000002</v>
      </c>
      <c r="H1934" s="6">
        <f t="shared" si="341"/>
        <v>3.1231812863315223</v>
      </c>
      <c r="I1934" s="6">
        <f t="shared" si="336"/>
        <v>2.6468943338137612</v>
      </c>
      <c r="AM1934" s="1">
        <f t="shared" si="337"/>
        <v>43348</v>
      </c>
      <c r="AN1934" s="2">
        <f t="shared" si="338"/>
        <v>1121.1500000000001</v>
      </c>
      <c r="AO1934" s="2">
        <f t="shared" si="339"/>
        <v>90.406634999999994</v>
      </c>
      <c r="AP1934" s="2">
        <f t="shared" si="340"/>
        <v>269.95940000000002</v>
      </c>
      <c r="AR1934" s="40">
        <f t="shared" si="342"/>
        <v>-1.1810997801987577E-2</v>
      </c>
      <c r="AS1934" s="40">
        <f t="shared" si="343"/>
        <v>-2.6912913358890789E-3</v>
      </c>
      <c r="AU1934" s="42">
        <f t="shared" si="344"/>
        <v>8.3169046027798763E-5</v>
      </c>
    </row>
    <row r="1935" spans="2:47" x14ac:dyDescent="0.3">
      <c r="B1935" s="6">
        <f t="shared" si="335"/>
        <v>2018</v>
      </c>
      <c r="C1935" s="5">
        <v>43349</v>
      </c>
      <c r="D1935" s="10">
        <v>1123.9000000000001</v>
      </c>
      <c r="E1935" s="10">
        <f>VLOOKUP(C1935,데이터!$N:$P,2,0)</f>
        <v>89.336865000000003</v>
      </c>
      <c r="F1935" s="10">
        <f>VLOOKUP(C1935,데이터!$N:$P,3,0)</f>
        <v>269.14679999999998</v>
      </c>
      <c r="H1935" s="6">
        <f t="shared" si="341"/>
        <v>3.0862250867707397</v>
      </c>
      <c r="I1935" s="6">
        <f t="shared" si="336"/>
        <v>2.6389269641438879</v>
      </c>
      <c r="AM1935" s="1">
        <f t="shared" si="337"/>
        <v>43349</v>
      </c>
      <c r="AN1935" s="2">
        <f t="shared" si="338"/>
        <v>1123.9000000000001</v>
      </c>
      <c r="AO1935" s="2">
        <f t="shared" si="339"/>
        <v>89.336865000000003</v>
      </c>
      <c r="AP1935" s="2">
        <f t="shared" si="340"/>
        <v>269.14679999999998</v>
      </c>
      <c r="AR1935" s="40">
        <f t="shared" si="342"/>
        <v>-1.1832870452483824E-2</v>
      </c>
      <c r="AS1935" s="40">
        <f t="shared" si="343"/>
        <v>-3.0100822568135399E-3</v>
      </c>
      <c r="AU1935" s="42">
        <f t="shared" si="344"/>
        <v>7.7841591545658895E-5</v>
      </c>
    </row>
    <row r="1936" spans="2:47" x14ac:dyDescent="0.3">
      <c r="B1936" s="6">
        <f t="shared" si="335"/>
        <v>2018</v>
      </c>
      <c r="C1936" s="5">
        <v>43350</v>
      </c>
      <c r="D1936" s="10">
        <v>1122.9000000000001</v>
      </c>
      <c r="E1936" s="10">
        <f>VLOOKUP(C1936,데이터!$N:$P,2,0)</f>
        <v>89.324115000000006</v>
      </c>
      <c r="F1936" s="10">
        <f>VLOOKUP(C1936,데이터!$N:$P,3,0)</f>
        <v>268.62380000000002</v>
      </c>
      <c r="H1936" s="6">
        <f t="shared" si="341"/>
        <v>3.0857846261629454</v>
      </c>
      <c r="I1936" s="6">
        <f t="shared" si="336"/>
        <v>2.6337990607014277</v>
      </c>
      <c r="AM1936" s="1">
        <f t="shared" si="337"/>
        <v>43350</v>
      </c>
      <c r="AN1936" s="2">
        <f t="shared" si="338"/>
        <v>1122.9000000000001</v>
      </c>
      <c r="AO1936" s="2">
        <f t="shared" si="339"/>
        <v>89.324115000000006</v>
      </c>
      <c r="AP1936" s="2">
        <f t="shared" si="340"/>
        <v>268.62380000000002</v>
      </c>
      <c r="AR1936" s="40">
        <f t="shared" si="342"/>
        <v>-1.4271823843381437E-4</v>
      </c>
      <c r="AS1936" s="40">
        <f t="shared" si="343"/>
        <v>-1.9431774778669864E-3</v>
      </c>
      <c r="AU1936" s="42">
        <f t="shared" si="344"/>
        <v>3.2416534728602763E-6</v>
      </c>
    </row>
    <row r="1937" spans="2:47" x14ac:dyDescent="0.3">
      <c r="B1937" s="6">
        <f t="shared" si="335"/>
        <v>2018</v>
      </c>
      <c r="C1937" s="5">
        <v>43353</v>
      </c>
      <c r="D1937" s="10">
        <v>1128.45</v>
      </c>
      <c r="E1937" s="10">
        <f>VLOOKUP(C1937,데이터!$N:$P,2,0)</f>
        <v>89.720349999999996</v>
      </c>
      <c r="F1937" s="10">
        <f>VLOOKUP(C1937,데이터!$N:$P,3,0)</f>
        <v>269.0908</v>
      </c>
      <c r="H1937" s="6">
        <f t="shared" si="341"/>
        <v>3.0994729327456372</v>
      </c>
      <c r="I1937" s="6">
        <f t="shared" si="336"/>
        <v>2.6383778960888637</v>
      </c>
      <c r="AM1937" s="1">
        <f t="shared" si="337"/>
        <v>43353</v>
      </c>
      <c r="AN1937" s="2">
        <f t="shared" si="338"/>
        <v>1128.45</v>
      </c>
      <c r="AO1937" s="2">
        <f t="shared" si="339"/>
        <v>89.720349999999996</v>
      </c>
      <c r="AP1937" s="2">
        <f t="shared" si="340"/>
        <v>269.0908</v>
      </c>
      <c r="AR1937" s="40">
        <f t="shared" si="342"/>
        <v>4.4359241622486945E-3</v>
      </c>
      <c r="AS1937" s="40">
        <f t="shared" si="343"/>
        <v>1.7384907815316542E-3</v>
      </c>
      <c r="AU1937" s="42">
        <f t="shared" si="344"/>
        <v>7.2761468434065617E-6</v>
      </c>
    </row>
    <row r="1938" spans="2:47" x14ac:dyDescent="0.3">
      <c r="B1938" s="6">
        <f t="shared" si="335"/>
        <v>2018</v>
      </c>
      <c r="C1938" s="5">
        <v>43354</v>
      </c>
      <c r="D1938" s="10">
        <v>1125.4000000000001</v>
      </c>
      <c r="E1938" s="10">
        <f>VLOOKUP(C1938,데이터!$N:$P,2,0)</f>
        <v>89.977374999999995</v>
      </c>
      <c r="F1938" s="10">
        <f>VLOOKUP(C1938,데이터!$N:$P,3,0)</f>
        <v>269.97809999999998</v>
      </c>
      <c r="H1938" s="6">
        <f t="shared" si="341"/>
        <v>3.1083521004098178</v>
      </c>
      <c r="I1938" s="6">
        <f t="shared" si="336"/>
        <v>2.6470776833249925</v>
      </c>
      <c r="AM1938" s="1">
        <f t="shared" si="337"/>
        <v>43354</v>
      </c>
      <c r="AN1938" s="2">
        <f t="shared" si="338"/>
        <v>1125.4000000000001</v>
      </c>
      <c r="AO1938" s="2">
        <f t="shared" si="339"/>
        <v>89.977374999999995</v>
      </c>
      <c r="AP1938" s="2">
        <f t="shared" si="340"/>
        <v>269.97809999999998</v>
      </c>
      <c r="AR1938" s="40">
        <f t="shared" si="342"/>
        <v>2.8647347006560686E-3</v>
      </c>
      <c r="AS1938" s="40">
        <f t="shared" si="343"/>
        <v>3.2973999854324365E-3</v>
      </c>
      <c r="AU1938" s="42">
        <f t="shared" si="344"/>
        <v>1.8719924865061554E-7</v>
      </c>
    </row>
    <row r="1939" spans="2:47" x14ac:dyDescent="0.3">
      <c r="B1939" s="6">
        <f t="shared" si="335"/>
        <v>2018</v>
      </c>
      <c r="C1939" s="5">
        <v>43355</v>
      </c>
      <c r="D1939" s="10">
        <v>1128.45</v>
      </c>
      <c r="E1939" s="10">
        <f>VLOOKUP(C1939,데이터!$N:$P,2,0)</f>
        <v>89.671375000000012</v>
      </c>
      <c r="F1939" s="10">
        <f>VLOOKUP(C1939,데이터!$N:$P,3,0)</f>
        <v>270.04349999999999</v>
      </c>
      <c r="H1939" s="6">
        <f t="shared" si="341"/>
        <v>3.0977810458227579</v>
      </c>
      <c r="I1939" s="6">
        <f t="shared" si="336"/>
        <v>2.6477189163749677</v>
      </c>
      <c r="AM1939" s="1">
        <f t="shared" si="337"/>
        <v>43355</v>
      </c>
      <c r="AN1939" s="2">
        <f t="shared" si="338"/>
        <v>1128.45</v>
      </c>
      <c r="AO1939" s="2">
        <f t="shared" si="339"/>
        <v>89.671375000000012</v>
      </c>
      <c r="AP1939" s="2">
        <f t="shared" si="340"/>
        <v>270.04349999999999</v>
      </c>
      <c r="AR1939" s="40">
        <f t="shared" si="342"/>
        <v>-3.4008549371437047E-3</v>
      </c>
      <c r="AS1939" s="40">
        <f t="shared" si="343"/>
        <v>2.4224187072952041E-4</v>
      </c>
      <c r="AU1939" s="42">
        <f t="shared" si="344"/>
        <v>1.3272154351536082E-5</v>
      </c>
    </row>
    <row r="1940" spans="2:47" x14ac:dyDescent="0.3">
      <c r="B1940" s="6">
        <f t="shared" si="335"/>
        <v>2018</v>
      </c>
      <c r="C1940" s="5">
        <v>43356</v>
      </c>
      <c r="D1940" s="10">
        <v>1122.5</v>
      </c>
      <c r="E1940" s="10">
        <f>VLOOKUP(C1940,데이터!$N:$P,2,0)</f>
        <v>90.322604999999996</v>
      </c>
      <c r="F1940" s="10">
        <f>VLOOKUP(C1940,데이터!$N:$P,3,0)</f>
        <v>271.64060000000001</v>
      </c>
      <c r="H1940" s="6">
        <f t="shared" si="341"/>
        <v>3.120278391831683</v>
      </c>
      <c r="I1940" s="6">
        <f t="shared" si="336"/>
        <v>2.6633781412085318</v>
      </c>
      <c r="AM1940" s="1">
        <f t="shared" si="337"/>
        <v>43356</v>
      </c>
      <c r="AN1940" s="2">
        <f t="shared" si="338"/>
        <v>1122.5</v>
      </c>
      <c r="AO1940" s="2">
        <f t="shared" si="339"/>
        <v>90.322604999999996</v>
      </c>
      <c r="AP1940" s="2">
        <f t="shared" si="340"/>
        <v>271.64060000000001</v>
      </c>
      <c r="AR1940" s="40">
        <f t="shared" si="342"/>
        <v>7.2624067602395925E-3</v>
      </c>
      <c r="AS1940" s="40">
        <f t="shared" si="343"/>
        <v>5.9142323366421223E-3</v>
      </c>
      <c r="AU1940" s="42">
        <f t="shared" si="344"/>
        <v>1.817574276442371E-6</v>
      </c>
    </row>
    <row r="1941" spans="2:47" x14ac:dyDescent="0.3">
      <c r="B1941" s="6">
        <f t="shared" si="335"/>
        <v>2018</v>
      </c>
      <c r="C1941" s="5">
        <v>43357</v>
      </c>
      <c r="D1941" s="10">
        <v>1116.6500000000001</v>
      </c>
      <c r="E1941" s="10">
        <f>VLOOKUP(C1941,데이터!$N:$P,2,0)</f>
        <v>90.570349999999991</v>
      </c>
      <c r="F1941" s="10">
        <f>VLOOKUP(C1941,데이터!$N:$P,3,0)</f>
        <v>271.68729999999999</v>
      </c>
      <c r="H1941" s="6">
        <f t="shared" si="341"/>
        <v>3.1288369732652486</v>
      </c>
      <c r="I1941" s="6">
        <f t="shared" si="336"/>
        <v>2.6638360247472752</v>
      </c>
      <c r="AM1941" s="1">
        <f t="shared" si="337"/>
        <v>43357</v>
      </c>
      <c r="AN1941" s="2">
        <f t="shared" si="338"/>
        <v>1116.6500000000001</v>
      </c>
      <c r="AO1941" s="2">
        <f t="shared" si="339"/>
        <v>90.570349999999991</v>
      </c>
      <c r="AP1941" s="2">
        <f t="shared" si="340"/>
        <v>271.68729999999999</v>
      </c>
      <c r="AR1941" s="40">
        <f t="shared" si="342"/>
        <v>2.7428903318276188E-3</v>
      </c>
      <c r="AS1941" s="40">
        <f t="shared" si="343"/>
        <v>1.7191833621321706E-4</v>
      </c>
      <c r="AU1941" s="42">
        <f t="shared" si="344"/>
        <v>6.609897002233499E-6</v>
      </c>
    </row>
    <row r="1942" spans="2:47" x14ac:dyDescent="0.3">
      <c r="B1942" s="6">
        <f t="shared" si="335"/>
        <v>2018</v>
      </c>
      <c r="C1942" s="5">
        <v>43360</v>
      </c>
      <c r="D1942" s="10">
        <v>1126.7</v>
      </c>
      <c r="E1942" s="10">
        <f>VLOOKUP(C1942,데이터!$N:$P,2,0)</f>
        <v>89.397464999999997</v>
      </c>
      <c r="F1942" s="10">
        <f>VLOOKUP(C1942,데이터!$N:$P,3,0)</f>
        <v>270.24889999999999</v>
      </c>
      <c r="H1942" s="6">
        <f t="shared" si="341"/>
        <v>3.0883185701301366</v>
      </c>
      <c r="I1942" s="6">
        <f t="shared" si="336"/>
        <v>2.6497328195625038</v>
      </c>
      <c r="AM1942" s="1">
        <f t="shared" si="337"/>
        <v>43360</v>
      </c>
      <c r="AN1942" s="2">
        <f t="shared" si="338"/>
        <v>1126.7</v>
      </c>
      <c r="AO1942" s="2">
        <f t="shared" si="339"/>
        <v>89.397464999999997</v>
      </c>
      <c r="AP1942" s="2">
        <f t="shared" si="340"/>
        <v>270.24889999999999</v>
      </c>
      <c r="AR1942" s="40">
        <f t="shared" si="342"/>
        <v>-1.2949988600021944E-2</v>
      </c>
      <c r="AS1942" s="40">
        <f t="shared" si="343"/>
        <v>-5.2943218177662343E-3</v>
      </c>
      <c r="AU1942" s="42">
        <f t="shared" si="344"/>
        <v>5.8609233880933494E-5</v>
      </c>
    </row>
    <row r="1943" spans="2:47" x14ac:dyDescent="0.3">
      <c r="B1943" s="6">
        <f t="shared" si="335"/>
        <v>2018</v>
      </c>
      <c r="C1943" s="5">
        <v>43361</v>
      </c>
      <c r="D1943" s="10">
        <v>1123.3</v>
      </c>
      <c r="E1943" s="10">
        <f>VLOOKUP(C1943,데이터!$N:$P,2,0)</f>
        <v>90.104410000000001</v>
      </c>
      <c r="F1943" s="10">
        <f>VLOOKUP(C1943,데이터!$N:$P,3,0)</f>
        <v>271.71539999999999</v>
      </c>
      <c r="H1943" s="6">
        <f t="shared" si="341"/>
        <v>3.1127406426302979</v>
      </c>
      <c r="I1943" s="6">
        <f t="shared" si="336"/>
        <v>2.6641115392534571</v>
      </c>
      <c r="AM1943" s="1">
        <f t="shared" si="337"/>
        <v>43361</v>
      </c>
      <c r="AN1943" s="2">
        <f t="shared" si="338"/>
        <v>1123.3</v>
      </c>
      <c r="AO1943" s="2">
        <f t="shared" si="339"/>
        <v>90.104410000000001</v>
      </c>
      <c r="AP1943" s="2">
        <f t="shared" si="340"/>
        <v>271.71539999999999</v>
      </c>
      <c r="AR1943" s="40">
        <f t="shared" si="342"/>
        <v>7.9078864260859749E-3</v>
      </c>
      <c r="AS1943" s="40">
        <f t="shared" si="343"/>
        <v>5.4264790717002409E-3</v>
      </c>
      <c r="AU1943" s="42">
        <f t="shared" si="344"/>
        <v>6.1573824583996075E-6</v>
      </c>
    </row>
    <row r="1944" spans="2:47" x14ac:dyDescent="0.3">
      <c r="B1944" s="6">
        <f t="shared" si="335"/>
        <v>2018</v>
      </c>
      <c r="C1944" s="5">
        <v>43362</v>
      </c>
      <c r="D1944" s="10">
        <v>1120.95</v>
      </c>
      <c r="E1944" s="10">
        <f>VLOOKUP(C1944,데이터!$N:$P,2,0)</f>
        <v>90.062739999999977</v>
      </c>
      <c r="F1944" s="10">
        <f>VLOOKUP(C1944,데이터!$N:$P,3,0)</f>
        <v>272.00490000000002</v>
      </c>
      <c r="H1944" s="6">
        <f t="shared" si="341"/>
        <v>3.1113011137262356</v>
      </c>
      <c r="I1944" s="6">
        <f t="shared" si="336"/>
        <v>2.6669500250022002</v>
      </c>
      <c r="AM1944" s="1">
        <f t="shared" si="337"/>
        <v>43362</v>
      </c>
      <c r="AN1944" s="2">
        <f t="shared" si="338"/>
        <v>1120.95</v>
      </c>
      <c r="AO1944" s="2">
        <f t="shared" si="339"/>
        <v>90.062739999999977</v>
      </c>
      <c r="AP1944" s="2">
        <f t="shared" si="340"/>
        <v>272.00490000000002</v>
      </c>
      <c r="AR1944" s="40">
        <f t="shared" si="342"/>
        <v>-4.6246349096590311E-4</v>
      </c>
      <c r="AS1944" s="40">
        <f t="shared" si="343"/>
        <v>1.0654530438836129E-3</v>
      </c>
      <c r="AU1944" s="42">
        <f t="shared" si="344"/>
        <v>2.3345289374665526E-6</v>
      </c>
    </row>
    <row r="1945" spans="2:47" x14ac:dyDescent="0.3">
      <c r="B1945" s="6">
        <f t="shared" si="335"/>
        <v>2018</v>
      </c>
      <c r="C1945" s="5">
        <v>43363</v>
      </c>
      <c r="D1945" s="10">
        <v>1120.45</v>
      </c>
      <c r="E1945" s="10">
        <f>VLOOKUP(C1945,데이터!$N:$P,2,0)</f>
        <v>90.962109999999981</v>
      </c>
      <c r="F1945" s="10">
        <f>VLOOKUP(C1945,데이터!$N:$P,3,0)</f>
        <v>274.20920000000001</v>
      </c>
      <c r="H1945" s="6">
        <f t="shared" si="341"/>
        <v>3.1423706868110868</v>
      </c>
      <c r="I1945" s="6">
        <f t="shared" si="336"/>
        <v>2.6885627163181005</v>
      </c>
      <c r="AM1945" s="1">
        <f t="shared" si="337"/>
        <v>43363</v>
      </c>
      <c r="AN1945" s="2">
        <f t="shared" si="338"/>
        <v>1120.45</v>
      </c>
      <c r="AO1945" s="2">
        <f t="shared" si="339"/>
        <v>90.962109999999981</v>
      </c>
      <c r="AP1945" s="2">
        <f t="shared" si="340"/>
        <v>274.20920000000001</v>
      </c>
      <c r="AR1945" s="40">
        <f t="shared" si="342"/>
        <v>9.9860386215209207E-3</v>
      </c>
      <c r="AS1945" s="40">
        <f t="shared" si="343"/>
        <v>8.1038981283056977E-3</v>
      </c>
      <c r="AU1945" s="42">
        <f t="shared" si="344"/>
        <v>3.5424528362004431E-6</v>
      </c>
    </row>
    <row r="1946" spans="2:47" x14ac:dyDescent="0.3">
      <c r="B1946" s="6">
        <f t="shared" si="335"/>
        <v>2018</v>
      </c>
      <c r="C1946" s="5">
        <v>43364</v>
      </c>
      <c r="D1946" s="10">
        <v>1115.4000000000001</v>
      </c>
      <c r="E1946" s="10">
        <f>VLOOKUP(C1946,데이터!$N:$P,2,0)</f>
        <v>90.548849999999987</v>
      </c>
      <c r="F1946" s="10">
        <f>VLOOKUP(C1946,데이터!$N:$P,3,0)</f>
        <v>273.95830000000001</v>
      </c>
      <c r="H1946" s="6">
        <f t="shared" si="341"/>
        <v>3.1280942357697517</v>
      </c>
      <c r="I1946" s="6">
        <f t="shared" si="336"/>
        <v>2.6861026953358569</v>
      </c>
      <c r="AM1946" s="1">
        <f t="shared" si="337"/>
        <v>43364</v>
      </c>
      <c r="AN1946" s="2">
        <f t="shared" si="338"/>
        <v>1115.4000000000001</v>
      </c>
      <c r="AO1946" s="2">
        <f t="shared" si="339"/>
        <v>90.548849999999987</v>
      </c>
      <c r="AP1946" s="2">
        <f t="shared" si="340"/>
        <v>273.95830000000001</v>
      </c>
      <c r="AR1946" s="40">
        <f t="shared" si="342"/>
        <v>-4.5432103542891733E-3</v>
      </c>
      <c r="AS1946" s="40">
        <f t="shared" si="343"/>
        <v>-9.1499482876578053E-4</v>
      </c>
      <c r="AU1946" s="42">
        <f t="shared" si="344"/>
        <v>1.3163947899648989E-5</v>
      </c>
    </row>
    <row r="1947" spans="2:47" x14ac:dyDescent="0.3">
      <c r="B1947" s="6">
        <f t="shared" si="335"/>
        <v>2018</v>
      </c>
      <c r="C1947" s="5">
        <v>43367</v>
      </c>
      <c r="D1947" s="10">
        <v>1115.4000000000001</v>
      </c>
      <c r="E1947" s="10">
        <f>VLOOKUP(C1947,데이터!$N:$P,2,0)</f>
        <v>90.820495000000008</v>
      </c>
      <c r="F1947" s="10">
        <f>VLOOKUP(C1947,데이터!$N:$P,3,0)</f>
        <v>273.04820000000001</v>
      </c>
      <c r="H1947" s="6">
        <f t="shared" si="341"/>
        <v>3.13747846493087</v>
      </c>
      <c r="I1947" s="6">
        <f t="shared" si="336"/>
        <v>2.6771793589630399</v>
      </c>
      <c r="AM1947" s="1">
        <f t="shared" si="337"/>
        <v>43367</v>
      </c>
      <c r="AN1947" s="2">
        <f t="shared" si="338"/>
        <v>1115.4000000000001</v>
      </c>
      <c r="AO1947" s="2">
        <f t="shared" si="339"/>
        <v>90.820495000000008</v>
      </c>
      <c r="AP1947" s="2">
        <f t="shared" si="340"/>
        <v>273.04820000000001</v>
      </c>
      <c r="AR1947" s="40">
        <f t="shared" si="342"/>
        <v>2.999982882168295E-3</v>
      </c>
      <c r="AS1947" s="40">
        <f t="shared" si="343"/>
        <v>-3.3220384270160608E-3</v>
      </c>
      <c r="AU1947" s="42">
        <f t="shared" si="344"/>
        <v>3.9967953433781075E-5</v>
      </c>
    </row>
    <row r="1948" spans="2:47" x14ac:dyDescent="0.3">
      <c r="B1948" s="6">
        <f t="shared" si="335"/>
        <v>2018</v>
      </c>
      <c r="C1948" s="5">
        <v>43368</v>
      </c>
      <c r="D1948" s="10">
        <v>1115.4000000000001</v>
      </c>
      <c r="E1948" s="10">
        <f>VLOOKUP(C1948,데이터!$N:$P,2,0)</f>
        <v>90.540080000000017</v>
      </c>
      <c r="F1948" s="10">
        <f>VLOOKUP(C1948,데이터!$N:$P,3,0)</f>
        <v>272.79489999999998</v>
      </c>
      <c r="H1948" s="6">
        <f t="shared" si="341"/>
        <v>3.1277912679634503</v>
      </c>
      <c r="I1948" s="6">
        <f t="shared" si="336"/>
        <v>2.6746958064927235</v>
      </c>
      <c r="AM1948" s="1">
        <f t="shared" si="337"/>
        <v>43368</v>
      </c>
      <c r="AN1948" s="2">
        <f t="shared" si="338"/>
        <v>1115.4000000000001</v>
      </c>
      <c r="AO1948" s="2">
        <f t="shared" si="339"/>
        <v>90.540080000000017</v>
      </c>
      <c r="AP1948" s="2">
        <f t="shared" si="340"/>
        <v>272.79489999999998</v>
      </c>
      <c r="AR1948" s="40">
        <f t="shared" si="342"/>
        <v>-3.0875740106899308E-3</v>
      </c>
      <c r="AS1948" s="40">
        <f t="shared" si="343"/>
        <v>-9.2767504052404526E-4</v>
      </c>
      <c r="AU1948" s="42">
        <f t="shared" si="344"/>
        <v>4.6651635613236531E-6</v>
      </c>
    </row>
    <row r="1949" spans="2:47" x14ac:dyDescent="0.3">
      <c r="B1949" s="6">
        <f t="shared" si="335"/>
        <v>2018</v>
      </c>
      <c r="C1949" s="5">
        <v>43369</v>
      </c>
      <c r="D1949" s="10">
        <v>1115.4000000000001</v>
      </c>
      <c r="E1949" s="10">
        <f>VLOOKUP(C1949,데이터!$N:$P,2,0)</f>
        <v>90.088639999999998</v>
      </c>
      <c r="F1949" s="10">
        <f>VLOOKUP(C1949,데이터!$N:$P,3,0)</f>
        <v>271.97859999999997</v>
      </c>
      <c r="H1949" s="6">
        <f t="shared" si="341"/>
        <v>3.1121958533138336</v>
      </c>
      <c r="I1949" s="6">
        <f t="shared" si="336"/>
        <v>2.6666921591120722</v>
      </c>
      <c r="AM1949" s="1">
        <f t="shared" si="337"/>
        <v>43369</v>
      </c>
      <c r="AN1949" s="2">
        <f t="shared" si="338"/>
        <v>1115.4000000000001</v>
      </c>
      <c r="AO1949" s="2">
        <f t="shared" si="339"/>
        <v>90.088639999999998</v>
      </c>
      <c r="AP1949" s="2">
        <f t="shared" si="340"/>
        <v>271.97859999999997</v>
      </c>
      <c r="AR1949" s="40">
        <f t="shared" si="342"/>
        <v>-4.9860790933696775E-3</v>
      </c>
      <c r="AS1949" s="40">
        <f t="shared" si="343"/>
        <v>-2.9923579949625578E-3</v>
      </c>
      <c r="AU1949" s="42">
        <f t="shared" si="344"/>
        <v>3.9749238182336918E-6</v>
      </c>
    </row>
    <row r="1950" spans="2:47" x14ac:dyDescent="0.3">
      <c r="B1950" s="6">
        <f t="shared" si="335"/>
        <v>2018</v>
      </c>
      <c r="C1950" s="5">
        <v>43370</v>
      </c>
      <c r="D1950" s="10">
        <v>1112.55</v>
      </c>
      <c r="E1950" s="10">
        <f>VLOOKUP(C1950,데이터!$N:$P,2,0)</f>
        <v>90.457790000000017</v>
      </c>
      <c r="F1950" s="10">
        <f>VLOOKUP(C1950,데이터!$N:$P,3,0)</f>
        <v>272.73860000000002</v>
      </c>
      <c r="H1950" s="6">
        <f t="shared" si="341"/>
        <v>3.1249484833818517</v>
      </c>
      <c r="I1950" s="6">
        <f t="shared" si="336"/>
        <v>2.6741437970016904</v>
      </c>
      <c r="AM1950" s="1">
        <f t="shared" si="337"/>
        <v>43370</v>
      </c>
      <c r="AN1950" s="2">
        <f t="shared" si="338"/>
        <v>1112.55</v>
      </c>
      <c r="AO1950" s="2">
        <f t="shared" si="339"/>
        <v>90.457790000000017</v>
      </c>
      <c r="AP1950" s="2">
        <f t="shared" si="340"/>
        <v>272.73860000000002</v>
      </c>
      <c r="AR1950" s="40">
        <f t="shared" si="342"/>
        <v>4.0976309554681123E-3</v>
      </c>
      <c r="AS1950" s="40">
        <f t="shared" si="343"/>
        <v>2.7943374956707068E-3</v>
      </c>
      <c r="AU1950" s="42">
        <f t="shared" si="344"/>
        <v>1.6985738423506914E-6</v>
      </c>
    </row>
    <row r="1951" spans="2:47" x14ac:dyDescent="0.3">
      <c r="B1951" s="6">
        <f t="shared" si="335"/>
        <v>2018</v>
      </c>
      <c r="C1951" s="5">
        <v>43371</v>
      </c>
      <c r="D1951" s="10">
        <v>1109.3</v>
      </c>
      <c r="E1951" s="10">
        <f>VLOOKUP(C1951,데이터!$N:$P,2,0)</f>
        <v>90.44451500000001</v>
      </c>
      <c r="F1951" s="10">
        <f>VLOOKUP(C1951,데이터!$N:$P,3,0)</f>
        <v>272.76670000000001</v>
      </c>
      <c r="H1951" s="6">
        <f t="shared" si="341"/>
        <v>3.124489886160795</v>
      </c>
      <c r="I1951" s="6">
        <f t="shared" si="336"/>
        <v>2.6744193115078723</v>
      </c>
      <c r="AM1951" s="1">
        <f t="shared" si="337"/>
        <v>43371</v>
      </c>
      <c r="AN1951" s="2">
        <f t="shared" si="338"/>
        <v>1109.3</v>
      </c>
      <c r="AO1951" s="2">
        <f t="shared" si="339"/>
        <v>90.44451500000001</v>
      </c>
      <c r="AP1951" s="2">
        <f t="shared" si="340"/>
        <v>272.76670000000001</v>
      </c>
      <c r="AR1951" s="40">
        <f t="shared" si="342"/>
        <v>-1.4675353001669666E-4</v>
      </c>
      <c r="AS1951" s="40">
        <f t="shared" si="343"/>
        <v>1.0302905419323771E-4</v>
      </c>
      <c r="AU1951" s="42">
        <f t="shared" si="344"/>
        <v>6.2391339374592954E-8</v>
      </c>
    </row>
    <row r="1952" spans="2:47" x14ac:dyDescent="0.3">
      <c r="B1952" s="6">
        <f t="shared" si="335"/>
        <v>2018</v>
      </c>
      <c r="C1952" s="5">
        <v>43374</v>
      </c>
      <c r="D1952" s="10">
        <v>1111.7</v>
      </c>
      <c r="E1952" s="10">
        <f>VLOOKUP(C1952,데이터!$N:$P,2,0)</f>
        <v>90.552134999999993</v>
      </c>
      <c r="F1952" s="10">
        <f>VLOOKUP(C1952,데이터!$N:$P,3,0)</f>
        <v>273.71429999999998</v>
      </c>
      <c r="H1952" s="6">
        <f t="shared" si="341"/>
        <v>3.1282077191498776</v>
      </c>
      <c r="I1952" s="6">
        <f t="shared" si="336"/>
        <v>2.6837103273818212</v>
      </c>
      <c r="AM1952" s="1">
        <f t="shared" si="337"/>
        <v>43374</v>
      </c>
      <c r="AN1952" s="2">
        <f t="shared" si="338"/>
        <v>1111.7</v>
      </c>
      <c r="AO1952" s="2">
        <f t="shared" si="339"/>
        <v>90.552134999999993</v>
      </c>
      <c r="AP1952" s="2">
        <f t="shared" si="340"/>
        <v>273.71429999999998</v>
      </c>
      <c r="AR1952" s="40">
        <f t="shared" si="342"/>
        <v>1.1899007916620352E-3</v>
      </c>
      <c r="AS1952" s="40">
        <f t="shared" si="343"/>
        <v>3.4740311042364969E-3</v>
      </c>
      <c r="AU1952" s="42">
        <f t="shared" si="344"/>
        <v>5.2172512848215075E-6</v>
      </c>
    </row>
    <row r="1953" spans="2:47" x14ac:dyDescent="0.3">
      <c r="B1953" s="6">
        <f t="shared" si="335"/>
        <v>2018</v>
      </c>
      <c r="C1953" s="5">
        <v>43375</v>
      </c>
      <c r="D1953" s="10">
        <v>1119.3</v>
      </c>
      <c r="E1953" s="10">
        <f>VLOOKUP(C1953,데이터!$N:$P,2,0)</f>
        <v>90.167060000000021</v>
      </c>
      <c r="F1953" s="10">
        <f>VLOOKUP(C1953,데이터!$N:$P,3,0)</f>
        <v>273.5548</v>
      </c>
      <c r="H1953" s="6">
        <f t="shared" si="341"/>
        <v>3.1149049451462436</v>
      </c>
      <c r="I1953" s="6">
        <f t="shared" si="336"/>
        <v>2.6821464639036714</v>
      </c>
      <c r="AM1953" s="1">
        <f t="shared" si="337"/>
        <v>43375</v>
      </c>
      <c r="AN1953" s="2">
        <f t="shared" si="338"/>
        <v>1119.3</v>
      </c>
      <c r="AO1953" s="2">
        <f t="shared" si="339"/>
        <v>90.167060000000021</v>
      </c>
      <c r="AP1953" s="2">
        <f t="shared" si="340"/>
        <v>273.5548</v>
      </c>
      <c r="AR1953" s="40">
        <f t="shared" si="342"/>
        <v>-4.2525225937518618E-3</v>
      </c>
      <c r="AS1953" s="40">
        <f t="shared" si="343"/>
        <v>-5.8272439547357724E-4</v>
      </c>
      <c r="AU1953" s="42">
        <f t="shared" si="344"/>
        <v>1.3467418816086544E-5</v>
      </c>
    </row>
    <row r="1954" spans="2:47" x14ac:dyDescent="0.3">
      <c r="B1954" s="6">
        <f t="shared" si="335"/>
        <v>2018</v>
      </c>
      <c r="C1954" s="5">
        <v>43376</v>
      </c>
      <c r="D1954" s="10">
        <v>1119.3</v>
      </c>
      <c r="E1954" s="10">
        <f>VLOOKUP(C1954,데이터!$N:$P,2,0)</f>
        <v>90.46535999999999</v>
      </c>
      <c r="F1954" s="10">
        <f>VLOOKUP(C1954,데이터!$N:$P,3,0)</f>
        <v>273.70499999999998</v>
      </c>
      <c r="H1954" s="6">
        <f t="shared" si="341"/>
        <v>3.1252099960721251</v>
      </c>
      <c r="I1954" s="6">
        <f t="shared" si="336"/>
        <v>2.6836191428655405</v>
      </c>
      <c r="AM1954" s="1">
        <f t="shared" si="337"/>
        <v>43376</v>
      </c>
      <c r="AN1954" s="2">
        <f t="shared" si="338"/>
        <v>1119.3</v>
      </c>
      <c r="AO1954" s="2">
        <f t="shared" si="339"/>
        <v>90.46535999999999</v>
      </c>
      <c r="AP1954" s="2">
        <f t="shared" si="340"/>
        <v>273.70499999999998</v>
      </c>
      <c r="AR1954" s="40">
        <f t="shared" si="342"/>
        <v>3.3083034979732862E-3</v>
      </c>
      <c r="AS1954" s="40">
        <f t="shared" si="343"/>
        <v>5.4906731667658804E-4</v>
      </c>
      <c r="AU1954" s="42">
        <f t="shared" si="344"/>
        <v>7.6133843041767847E-6</v>
      </c>
    </row>
    <row r="1955" spans="2:47" x14ac:dyDescent="0.3">
      <c r="B1955" s="6">
        <f t="shared" si="335"/>
        <v>2018</v>
      </c>
      <c r="C1955" s="5">
        <v>43377</v>
      </c>
      <c r="D1955" s="10">
        <v>1129.9000000000001</v>
      </c>
      <c r="E1955" s="10">
        <f>VLOOKUP(C1955,데이터!$N:$P,2,0)</f>
        <v>89.045249999999996</v>
      </c>
      <c r="F1955" s="10">
        <f>VLOOKUP(C1955,데이터!$N:$P,3,0)</f>
        <v>271.56580000000002</v>
      </c>
      <c r="H1955" s="6">
        <f t="shared" si="341"/>
        <v>3.0761509753870588</v>
      </c>
      <c r="I1955" s="6">
        <f t="shared" si="336"/>
        <v>2.6626447431636064</v>
      </c>
      <c r="AM1955" s="1">
        <f t="shared" si="337"/>
        <v>43377</v>
      </c>
      <c r="AN1955" s="2">
        <f t="shared" si="338"/>
        <v>1129.9000000000001</v>
      </c>
      <c r="AO1955" s="2">
        <f t="shared" si="339"/>
        <v>89.045249999999996</v>
      </c>
      <c r="AP1955" s="2">
        <f t="shared" si="340"/>
        <v>271.56580000000002</v>
      </c>
      <c r="AR1955" s="40">
        <f t="shared" si="342"/>
        <v>-1.5697831744658886E-2</v>
      </c>
      <c r="AS1955" s="40">
        <f t="shared" si="343"/>
        <v>-7.8157139986479995E-3</v>
      </c>
      <c r="AU1955" s="42">
        <f t="shared" si="344"/>
        <v>6.2127780161979734E-5</v>
      </c>
    </row>
    <row r="1956" spans="2:47" x14ac:dyDescent="0.3">
      <c r="B1956" s="6">
        <f t="shared" si="335"/>
        <v>2018</v>
      </c>
      <c r="C1956" s="5">
        <v>43378</v>
      </c>
      <c r="D1956" s="10">
        <v>1130.5999999999999</v>
      </c>
      <c r="E1956" s="10">
        <f>VLOOKUP(C1956,데이터!$N:$P,2,0)</f>
        <v>87.974375000000009</v>
      </c>
      <c r="F1956" s="10">
        <f>VLOOKUP(C1956,데이터!$N:$P,3,0)</f>
        <v>270.04579999999999</v>
      </c>
      <c r="H1956" s="6">
        <f t="shared" si="341"/>
        <v>3.039156602573601</v>
      </c>
      <c r="I1956" s="6">
        <f t="shared" si="336"/>
        <v>2.6477414673843707</v>
      </c>
      <c r="AM1956" s="1">
        <f t="shared" si="337"/>
        <v>43378</v>
      </c>
      <c r="AN1956" s="2">
        <f t="shared" si="338"/>
        <v>1130.5999999999999</v>
      </c>
      <c r="AO1956" s="2">
        <f t="shared" si="339"/>
        <v>87.974375000000009</v>
      </c>
      <c r="AP1956" s="2">
        <f t="shared" si="340"/>
        <v>270.04579999999999</v>
      </c>
      <c r="AR1956" s="40">
        <f t="shared" si="342"/>
        <v>-1.2026188932031556E-2</v>
      </c>
      <c r="AS1956" s="40">
        <f t="shared" si="343"/>
        <v>-5.5971701885879632E-3</v>
      </c>
      <c r="AU1956" s="42">
        <f t="shared" si="344"/>
        <v>4.1332282003549036E-5</v>
      </c>
    </row>
    <row r="1957" spans="2:47" x14ac:dyDescent="0.3">
      <c r="B1957" s="6">
        <f t="shared" si="335"/>
        <v>2018</v>
      </c>
      <c r="C1957" s="5">
        <v>43381</v>
      </c>
      <c r="D1957" s="10">
        <v>1132.7</v>
      </c>
      <c r="E1957" s="10">
        <f>VLOOKUP(C1957,데이터!$N:$P,2,0)</f>
        <v>87.158640000000005</v>
      </c>
      <c r="F1957" s="10">
        <f>VLOOKUP(C1957,데이터!$N:$P,3,0)</f>
        <v>270.04579999999999</v>
      </c>
      <c r="H1957" s="6">
        <f t="shared" si="341"/>
        <v>3.0109762783462295</v>
      </c>
      <c r="I1957" s="6">
        <f t="shared" si="336"/>
        <v>2.6477414673843707</v>
      </c>
      <c r="AM1957" s="1">
        <f t="shared" si="337"/>
        <v>43381</v>
      </c>
      <c r="AN1957" s="2">
        <f t="shared" si="338"/>
        <v>1132.7</v>
      </c>
      <c r="AO1957" s="2">
        <f t="shared" si="339"/>
        <v>87.158640000000005</v>
      </c>
      <c r="AP1957" s="2">
        <f t="shared" si="340"/>
        <v>270.04579999999999</v>
      </c>
      <c r="AR1957" s="40">
        <f t="shared" si="342"/>
        <v>-9.2724159734013378E-3</v>
      </c>
      <c r="AS1957" s="40">
        <f t="shared" si="343"/>
        <v>0</v>
      </c>
      <c r="AU1957" s="42">
        <f t="shared" si="344"/>
        <v>8.5977697983788274E-5</v>
      </c>
    </row>
    <row r="1958" spans="2:47" x14ac:dyDescent="0.3">
      <c r="B1958" s="6">
        <f t="shared" si="335"/>
        <v>2018</v>
      </c>
      <c r="C1958" s="5">
        <v>43382</v>
      </c>
      <c r="D1958" s="10">
        <v>1132.7</v>
      </c>
      <c r="E1958" s="10">
        <f>VLOOKUP(C1958,데이터!$N:$P,2,0)</f>
        <v>87.188580000000002</v>
      </c>
      <c r="F1958" s="10">
        <f>VLOOKUP(C1958,데이터!$N:$P,3,0)</f>
        <v>269.65170000000001</v>
      </c>
      <c r="H1958" s="6">
        <f t="shared" si="341"/>
        <v>3.0120105834911199</v>
      </c>
      <c r="I1958" s="6">
        <f t="shared" si="336"/>
        <v>2.6438774009471362</v>
      </c>
      <c r="AM1958" s="1">
        <f t="shared" si="337"/>
        <v>43382</v>
      </c>
      <c r="AN1958" s="2">
        <f t="shared" si="338"/>
        <v>1132.7</v>
      </c>
      <c r="AO1958" s="2">
        <f t="shared" si="339"/>
        <v>87.188580000000002</v>
      </c>
      <c r="AP1958" s="2">
        <f t="shared" si="340"/>
        <v>269.65170000000001</v>
      </c>
      <c r="AR1958" s="40">
        <f t="shared" si="342"/>
        <v>3.4351155548084655E-4</v>
      </c>
      <c r="AS1958" s="40">
        <f t="shared" si="343"/>
        <v>-1.4593820751886977E-3</v>
      </c>
      <c r="AU1958" s="42">
        <f t="shared" si="344"/>
        <v>3.2504254435088109E-6</v>
      </c>
    </row>
    <row r="1959" spans="2:47" x14ac:dyDescent="0.3">
      <c r="B1959" s="6">
        <f t="shared" si="335"/>
        <v>2018</v>
      </c>
      <c r="C1959" s="5">
        <v>43383</v>
      </c>
      <c r="D1959" s="10">
        <v>1133.9000000000001</v>
      </c>
      <c r="E1959" s="10">
        <f>VLOOKUP(C1959,데이터!$N:$P,2,0)</f>
        <v>83.543039999999991</v>
      </c>
      <c r="F1959" s="10">
        <f>VLOOKUP(C1959,데이터!$N:$P,3,0)</f>
        <v>261.11369999999999</v>
      </c>
      <c r="H1959" s="6">
        <f t="shared" si="341"/>
        <v>2.8860720137548053</v>
      </c>
      <c r="I1959" s="6">
        <f t="shared" si="336"/>
        <v>2.5601641321292994</v>
      </c>
      <c r="AM1959" s="1">
        <f t="shared" si="337"/>
        <v>43383</v>
      </c>
      <c r="AN1959" s="2">
        <f t="shared" si="338"/>
        <v>1133.9000000000001</v>
      </c>
      <c r="AO1959" s="2">
        <f t="shared" si="339"/>
        <v>83.543039999999991</v>
      </c>
      <c r="AP1959" s="2">
        <f t="shared" si="340"/>
        <v>261.11369999999999</v>
      </c>
      <c r="AR1959" s="40">
        <f t="shared" si="342"/>
        <v>-4.1812127230424156E-2</v>
      </c>
      <c r="AS1959" s="40">
        <f t="shared" si="343"/>
        <v>-3.166306757939974E-2</v>
      </c>
      <c r="AU1959" s="42">
        <f t="shared" si="344"/>
        <v>1.0300341180005185E-4</v>
      </c>
    </row>
    <row r="1960" spans="2:47" x14ac:dyDescent="0.3">
      <c r="B1960" s="6">
        <f t="shared" si="335"/>
        <v>2018</v>
      </c>
      <c r="C1960" s="5">
        <v>43384</v>
      </c>
      <c r="D1960" s="10">
        <v>1144.55</v>
      </c>
      <c r="E1960" s="10">
        <f>VLOOKUP(C1960,데이터!$N:$P,2,0)</f>
        <v>82.305810000000008</v>
      </c>
      <c r="F1960" s="10">
        <f>VLOOKUP(C1960,데이터!$N:$P,3,0)</f>
        <v>255.3623</v>
      </c>
      <c r="H1960" s="6">
        <f t="shared" si="341"/>
        <v>2.843330752752359</v>
      </c>
      <c r="I1960" s="6">
        <f t="shared" si="336"/>
        <v>2.5037728819209479</v>
      </c>
      <c r="AM1960" s="1">
        <f t="shared" si="337"/>
        <v>43384</v>
      </c>
      <c r="AN1960" s="2">
        <f t="shared" si="338"/>
        <v>1144.55</v>
      </c>
      <c r="AO1960" s="2">
        <f t="shared" si="339"/>
        <v>82.305810000000008</v>
      </c>
      <c r="AP1960" s="2">
        <f t="shared" si="340"/>
        <v>255.3623</v>
      </c>
      <c r="AR1960" s="40">
        <f t="shared" si="342"/>
        <v>-1.4809492209045594E-2</v>
      </c>
      <c r="AS1960" s="40">
        <f t="shared" si="343"/>
        <v>-2.2026419908262151E-2</v>
      </c>
      <c r="AU1960" s="42">
        <f t="shared" si="344"/>
        <v>5.2084045415719198E-5</v>
      </c>
    </row>
    <row r="1961" spans="2:47" x14ac:dyDescent="0.3">
      <c r="B1961" s="6">
        <f t="shared" si="335"/>
        <v>2018</v>
      </c>
      <c r="C1961" s="5">
        <v>43385</v>
      </c>
      <c r="D1961" s="10">
        <v>1131.45</v>
      </c>
      <c r="E1961" s="10">
        <f>VLOOKUP(C1961,데이터!$N:$P,2,0)</f>
        <v>83.981220000000008</v>
      </c>
      <c r="F1961" s="10">
        <f>VLOOKUP(C1961,데이터!$N:$P,3,0)</f>
        <v>258.90879999999999</v>
      </c>
      <c r="H1961" s="6">
        <f t="shared" si="341"/>
        <v>2.9012093493723161</v>
      </c>
      <c r="I1961" s="6">
        <f t="shared" si="336"/>
        <v>2.5385455579413807</v>
      </c>
      <c r="AM1961" s="1">
        <f t="shared" si="337"/>
        <v>43385</v>
      </c>
      <c r="AN1961" s="2">
        <f t="shared" si="338"/>
        <v>1131.45</v>
      </c>
      <c r="AO1961" s="2">
        <f t="shared" si="339"/>
        <v>83.981220000000008</v>
      </c>
      <c r="AP1961" s="2">
        <f t="shared" si="340"/>
        <v>258.90879999999999</v>
      </c>
      <c r="AR1961" s="40">
        <f t="shared" si="342"/>
        <v>2.0355914120764984E-2</v>
      </c>
      <c r="AS1961" s="40">
        <f t="shared" si="343"/>
        <v>1.3888111126818536E-2</v>
      </c>
      <c r="AU1961" s="42">
        <f t="shared" si="344"/>
        <v>4.183247556850263E-5</v>
      </c>
    </row>
    <row r="1962" spans="2:47" x14ac:dyDescent="0.3">
      <c r="B1962" s="6">
        <f t="shared" si="335"/>
        <v>2018</v>
      </c>
      <c r="C1962" s="5">
        <v>43388</v>
      </c>
      <c r="D1962" s="10">
        <v>1134.4000000000001</v>
      </c>
      <c r="E1962" s="10">
        <f>VLOOKUP(C1962,데이터!$N:$P,2,0)</f>
        <v>83.299220000000005</v>
      </c>
      <c r="F1962" s="10">
        <f>VLOOKUP(C1962,데이터!$N:$P,3,0)</f>
        <v>257.4545</v>
      </c>
      <c r="H1962" s="6">
        <f t="shared" si="341"/>
        <v>2.8776490250965803</v>
      </c>
      <c r="I1962" s="6">
        <f t="shared" si="336"/>
        <v>2.5242864566481296</v>
      </c>
      <c r="AM1962" s="1">
        <f t="shared" si="337"/>
        <v>43388</v>
      </c>
      <c r="AN1962" s="2">
        <f t="shared" si="338"/>
        <v>1134.4000000000001</v>
      </c>
      <c r="AO1962" s="2">
        <f t="shared" si="339"/>
        <v>83.299220000000005</v>
      </c>
      <c r="AP1962" s="2">
        <f t="shared" si="340"/>
        <v>257.4545</v>
      </c>
      <c r="AR1962" s="40">
        <f t="shared" si="342"/>
        <v>-8.1208632120371993E-3</v>
      </c>
      <c r="AS1962" s="40">
        <f t="shared" si="343"/>
        <v>-5.6170358056581993E-3</v>
      </c>
      <c r="AU1962" s="42">
        <f t="shared" si="344"/>
        <v>6.26915168093459E-6</v>
      </c>
    </row>
    <row r="1963" spans="2:47" x14ac:dyDescent="0.3">
      <c r="B1963" s="6">
        <f t="shared" si="335"/>
        <v>2018</v>
      </c>
      <c r="C1963" s="5">
        <v>43389</v>
      </c>
      <c r="D1963" s="10">
        <v>1127.95</v>
      </c>
      <c r="E1963" s="10">
        <f>VLOOKUP(C1963,데이터!$N:$P,2,0)</f>
        <v>85.723020000000005</v>
      </c>
      <c r="F1963" s="10">
        <f>VLOOKUP(C1963,데이터!$N:$P,3,0)</f>
        <v>263.084</v>
      </c>
      <c r="H1963" s="6">
        <f t="shared" si="341"/>
        <v>2.9613814502865048</v>
      </c>
      <c r="I1963" s="6">
        <f t="shared" si="336"/>
        <v>2.5794825033581334</v>
      </c>
      <c r="AM1963" s="1">
        <f t="shared" si="337"/>
        <v>43389</v>
      </c>
      <c r="AN1963" s="2">
        <f t="shared" si="338"/>
        <v>1127.95</v>
      </c>
      <c r="AO1963" s="2">
        <f t="shared" si="339"/>
        <v>85.723020000000005</v>
      </c>
      <c r="AP1963" s="2">
        <f t="shared" si="340"/>
        <v>263.084</v>
      </c>
      <c r="AR1963" s="40">
        <f t="shared" si="342"/>
        <v>2.909751135724914E-2</v>
      </c>
      <c r="AS1963" s="40">
        <f t="shared" si="343"/>
        <v>2.1865999623234433E-2</v>
      </c>
      <c r="AU1963" s="42">
        <f t="shared" si="344"/>
        <v>5.2294761959192381E-5</v>
      </c>
    </row>
    <row r="1964" spans="2:47" x14ac:dyDescent="0.3">
      <c r="B1964" s="6">
        <f t="shared" si="335"/>
        <v>2018</v>
      </c>
      <c r="C1964" s="5">
        <v>43390</v>
      </c>
      <c r="D1964" s="10">
        <v>1126.5999999999999</v>
      </c>
      <c r="E1964" s="10">
        <f>VLOOKUP(C1964,데이터!$N:$P,2,0)</f>
        <v>85.771070000000009</v>
      </c>
      <c r="F1964" s="10">
        <f>VLOOKUP(C1964,데이터!$N:$P,3,0)</f>
        <v>263.1309</v>
      </c>
      <c r="H1964" s="6">
        <f t="shared" si="341"/>
        <v>2.9630413822241137</v>
      </c>
      <c r="I1964" s="6">
        <f t="shared" si="336"/>
        <v>2.5799423478542161</v>
      </c>
      <c r="AM1964" s="1">
        <f t="shared" si="337"/>
        <v>43390</v>
      </c>
      <c r="AN1964" s="2">
        <f t="shared" si="338"/>
        <v>1126.5999999999999</v>
      </c>
      <c r="AO1964" s="2">
        <f t="shared" si="339"/>
        <v>85.771070000000009</v>
      </c>
      <c r="AP1964" s="2">
        <f t="shared" si="340"/>
        <v>263.1309</v>
      </c>
      <c r="AR1964" s="40">
        <f t="shared" si="342"/>
        <v>5.6052621571200945E-4</v>
      </c>
      <c r="AS1964" s="40">
        <f t="shared" si="343"/>
        <v>1.7827005823223274E-4</v>
      </c>
      <c r="AU1964" s="42">
        <f t="shared" si="344"/>
        <v>1.4611976993120385E-7</v>
      </c>
    </row>
    <row r="1965" spans="2:47" x14ac:dyDescent="0.3">
      <c r="B1965" s="6">
        <f t="shared" si="335"/>
        <v>2018</v>
      </c>
      <c r="C1965" s="5">
        <v>43391</v>
      </c>
      <c r="D1965" s="10">
        <v>1135.25</v>
      </c>
      <c r="E1965" s="10">
        <f>VLOOKUP(C1965,데이터!$N:$P,2,0)</f>
        <v>83.982510000000005</v>
      </c>
      <c r="F1965" s="10">
        <f>VLOOKUP(C1965,데이터!$N:$P,3,0)</f>
        <v>259.33100000000002</v>
      </c>
      <c r="H1965" s="6">
        <f t="shared" si="341"/>
        <v>2.9012539136220457</v>
      </c>
      <c r="I1965" s="6">
        <f t="shared" si="336"/>
        <v>2.5426851388847975</v>
      </c>
      <c r="AM1965" s="1">
        <f t="shared" si="337"/>
        <v>43391</v>
      </c>
      <c r="AN1965" s="2">
        <f t="shared" si="338"/>
        <v>1135.25</v>
      </c>
      <c r="AO1965" s="2">
        <f t="shared" si="339"/>
        <v>83.982510000000005</v>
      </c>
      <c r="AP1965" s="2">
        <f t="shared" si="340"/>
        <v>259.33100000000002</v>
      </c>
      <c r="AR1965" s="40">
        <f t="shared" si="342"/>
        <v>-2.0852718754703736E-2</v>
      </c>
      <c r="AS1965" s="40">
        <f t="shared" si="343"/>
        <v>-1.4441101368178222E-2</v>
      </c>
      <c r="AU1965" s="42">
        <f t="shared" si="344"/>
        <v>4.1108837511196266E-5</v>
      </c>
    </row>
    <row r="1966" spans="2:47" x14ac:dyDescent="0.3">
      <c r="B1966" s="6">
        <f t="shared" si="335"/>
        <v>2018</v>
      </c>
      <c r="C1966" s="5">
        <v>43392</v>
      </c>
      <c r="D1966" s="10">
        <v>1132.0999999999999</v>
      </c>
      <c r="E1966" s="10">
        <f>VLOOKUP(C1966,데이터!$N:$P,2,0)</f>
        <v>83.238634999999988</v>
      </c>
      <c r="F1966" s="10">
        <f>VLOOKUP(C1966,데이터!$N:$P,3,0)</f>
        <v>259.19029999999998</v>
      </c>
      <c r="H1966" s="6">
        <f t="shared" si="341"/>
        <v>2.8755560599261316</v>
      </c>
      <c r="I1966" s="6">
        <f t="shared" si="336"/>
        <v>2.5413056053965484</v>
      </c>
      <c r="AM1966" s="1">
        <f t="shared" si="337"/>
        <v>43392</v>
      </c>
      <c r="AN1966" s="2">
        <f t="shared" si="338"/>
        <v>1132.0999999999999</v>
      </c>
      <c r="AO1966" s="2">
        <f t="shared" si="339"/>
        <v>83.238634999999988</v>
      </c>
      <c r="AP1966" s="2">
        <f t="shared" si="340"/>
        <v>259.19029999999998</v>
      </c>
      <c r="AR1966" s="40">
        <f t="shared" si="342"/>
        <v>-8.8574990197365366E-3</v>
      </c>
      <c r="AS1966" s="40">
        <f t="shared" si="343"/>
        <v>-5.4254986870072575E-4</v>
      </c>
      <c r="AU1966" s="42">
        <f t="shared" si="344"/>
        <v>6.9138379384311158E-5</v>
      </c>
    </row>
    <row r="1967" spans="2:47" x14ac:dyDescent="0.3">
      <c r="B1967" s="6">
        <f t="shared" si="335"/>
        <v>2018</v>
      </c>
      <c r="C1967" s="5">
        <v>43395</v>
      </c>
      <c r="D1967" s="10">
        <v>1128.5</v>
      </c>
      <c r="E1967" s="10">
        <f>VLOOKUP(C1967,데이터!$N:$P,2,0)</f>
        <v>83.394930000000002</v>
      </c>
      <c r="F1967" s="10">
        <f>VLOOKUP(C1967,데이터!$N:$P,3,0)</f>
        <v>258.02690000000001</v>
      </c>
      <c r="H1967" s="6">
        <f t="shared" si="341"/>
        <v>2.8809554160590882</v>
      </c>
      <c r="I1967" s="6">
        <f t="shared" si="336"/>
        <v>2.5298987165534155</v>
      </c>
      <c r="AM1967" s="1">
        <f t="shared" si="337"/>
        <v>43395</v>
      </c>
      <c r="AN1967" s="2">
        <f t="shared" si="338"/>
        <v>1128.5</v>
      </c>
      <c r="AO1967" s="2">
        <f t="shared" si="339"/>
        <v>83.394930000000002</v>
      </c>
      <c r="AP1967" s="2">
        <f t="shared" si="340"/>
        <v>258.02690000000001</v>
      </c>
      <c r="AR1967" s="40">
        <f t="shared" si="342"/>
        <v>1.8776737508972019E-3</v>
      </c>
      <c r="AS1967" s="40">
        <f t="shared" si="343"/>
        <v>-4.4885939018549648E-3</v>
      </c>
      <c r="AU1967" s="42">
        <f t="shared" si="344"/>
        <v>4.0529363826478579E-5</v>
      </c>
    </row>
    <row r="1968" spans="2:47" x14ac:dyDescent="0.3">
      <c r="B1968" s="6">
        <f t="shared" si="335"/>
        <v>2018</v>
      </c>
      <c r="C1968" s="5">
        <v>43396</v>
      </c>
      <c r="D1968" s="10">
        <v>1137.5</v>
      </c>
      <c r="E1968" s="10">
        <f>VLOOKUP(C1968,데이터!$N:$P,2,0)</f>
        <v>82.892615000000006</v>
      </c>
      <c r="F1968" s="10">
        <f>VLOOKUP(C1968,데이터!$N:$P,3,0)</f>
        <v>256.7133</v>
      </c>
      <c r="H1968" s="6">
        <f t="shared" si="341"/>
        <v>2.8636024772195481</v>
      </c>
      <c r="I1968" s="6">
        <f t="shared" si="336"/>
        <v>2.517019148748413</v>
      </c>
      <c r="AM1968" s="1">
        <f t="shared" si="337"/>
        <v>43396</v>
      </c>
      <c r="AN1968" s="2">
        <f t="shared" si="338"/>
        <v>1137.5</v>
      </c>
      <c r="AO1968" s="2">
        <f t="shared" si="339"/>
        <v>82.892615000000006</v>
      </c>
      <c r="AP1968" s="2">
        <f t="shared" si="340"/>
        <v>256.7133</v>
      </c>
      <c r="AR1968" s="40">
        <f t="shared" si="342"/>
        <v>-6.0233277970255239E-3</v>
      </c>
      <c r="AS1968" s="40">
        <f t="shared" si="343"/>
        <v>-5.0909420684432938E-3</v>
      </c>
      <c r="AU1968" s="42">
        <f t="shared" si="344"/>
        <v>8.6934314686381606E-7</v>
      </c>
    </row>
    <row r="1969" spans="2:47" x14ac:dyDescent="0.3">
      <c r="B1969" s="6">
        <f t="shared" si="335"/>
        <v>2018</v>
      </c>
      <c r="C1969" s="5">
        <v>43397</v>
      </c>
      <c r="D1969" s="10">
        <v>1132.1500000000001</v>
      </c>
      <c r="E1969" s="10">
        <f>VLOOKUP(C1969,데이터!$N:$P,2,0)</f>
        <v>78.956440000000001</v>
      </c>
      <c r="F1969" s="10">
        <f>VLOOKUP(C1969,데이터!$N:$P,3,0)</f>
        <v>248.93530000000001</v>
      </c>
      <c r="H1969" s="6">
        <f t="shared" si="341"/>
        <v>2.7276236511109779</v>
      </c>
      <c r="I1969" s="6">
        <f t="shared" si="336"/>
        <v>2.4407575178201943</v>
      </c>
      <c r="AM1969" s="1">
        <f t="shared" si="337"/>
        <v>43397</v>
      </c>
      <c r="AN1969" s="2">
        <f t="shared" si="338"/>
        <v>1132.1500000000001</v>
      </c>
      <c r="AO1969" s="2">
        <f t="shared" si="339"/>
        <v>78.956440000000001</v>
      </c>
      <c r="AP1969" s="2">
        <f t="shared" si="340"/>
        <v>248.93530000000001</v>
      </c>
      <c r="AR1969" s="40">
        <f t="shared" si="342"/>
        <v>-4.7485231344191581E-2</v>
      </c>
      <c r="AS1969" s="40">
        <f t="shared" si="343"/>
        <v>-3.0298391240344724E-2</v>
      </c>
      <c r="AU1969" s="42">
        <f t="shared" si="344"/>
        <v>2.9538747275519863E-4</v>
      </c>
    </row>
    <row r="1970" spans="2:47" x14ac:dyDescent="0.3">
      <c r="B1970" s="6">
        <f t="shared" si="335"/>
        <v>2018</v>
      </c>
      <c r="C1970" s="5">
        <v>43398</v>
      </c>
      <c r="D1970" s="10">
        <v>1138.05</v>
      </c>
      <c r="E1970" s="10">
        <f>VLOOKUP(C1970,데이터!$N:$P,2,0)</f>
        <v>81.046660000000003</v>
      </c>
      <c r="F1970" s="10">
        <f>VLOOKUP(C1970,데이터!$N:$P,3,0)</f>
        <v>253.40129999999999</v>
      </c>
      <c r="H1970" s="6">
        <f t="shared" si="341"/>
        <v>2.799832244963806</v>
      </c>
      <c r="I1970" s="6">
        <f t="shared" si="336"/>
        <v>2.4845456952083951</v>
      </c>
      <c r="AM1970" s="1">
        <f t="shared" si="337"/>
        <v>43398</v>
      </c>
      <c r="AN1970" s="2">
        <f t="shared" si="338"/>
        <v>1138.05</v>
      </c>
      <c r="AO1970" s="2">
        <f t="shared" si="339"/>
        <v>81.046660000000003</v>
      </c>
      <c r="AP1970" s="2">
        <f t="shared" si="340"/>
        <v>253.40129999999999</v>
      </c>
      <c r="AR1970" s="40">
        <f t="shared" si="342"/>
        <v>2.6473078066842959E-2</v>
      </c>
      <c r="AS1970" s="40">
        <f t="shared" si="343"/>
        <v>1.7940404595089499E-2</v>
      </c>
      <c r="AU1970" s="42">
        <f t="shared" si="344"/>
        <v>7.2806516575565249E-5</v>
      </c>
    </row>
    <row r="1971" spans="2:47" x14ac:dyDescent="0.3">
      <c r="B1971" s="6">
        <f t="shared" si="335"/>
        <v>2018</v>
      </c>
      <c r="C1971" s="5">
        <v>43399</v>
      </c>
      <c r="D1971" s="10">
        <v>1141.8499999999999</v>
      </c>
      <c r="E1971" s="10">
        <f>VLOOKUP(C1971,데이터!$N:$P,2,0)</f>
        <v>79.532285000000002</v>
      </c>
      <c r="F1971" s="10">
        <f>VLOOKUP(C1971,데이터!$N:$P,3,0)</f>
        <v>248.94470000000001</v>
      </c>
      <c r="H1971" s="6">
        <f t="shared" si="341"/>
        <v>2.7475167521851147</v>
      </c>
      <c r="I1971" s="6">
        <f t="shared" si="336"/>
        <v>2.4408496828151449</v>
      </c>
      <c r="AM1971" s="1">
        <f t="shared" si="337"/>
        <v>43399</v>
      </c>
      <c r="AN1971" s="2">
        <f t="shared" si="338"/>
        <v>1141.8499999999999</v>
      </c>
      <c r="AO1971" s="2">
        <f t="shared" si="339"/>
        <v>79.532285000000002</v>
      </c>
      <c r="AP1971" s="2">
        <f t="shared" si="340"/>
        <v>248.94470000000001</v>
      </c>
      <c r="AR1971" s="40">
        <f t="shared" si="342"/>
        <v>-1.8685224042545356E-2</v>
      </c>
      <c r="AS1971" s="40">
        <f t="shared" si="343"/>
        <v>-1.7587123665111393E-2</v>
      </c>
      <c r="AU1971" s="42">
        <f t="shared" si="344"/>
        <v>1.2058244389206135E-6</v>
      </c>
    </row>
    <row r="1972" spans="2:47" x14ac:dyDescent="0.3">
      <c r="B1972" s="6">
        <f t="shared" si="335"/>
        <v>2018</v>
      </c>
      <c r="C1972" s="5">
        <v>43402</v>
      </c>
      <c r="D1972" s="10">
        <v>1141.4000000000001</v>
      </c>
      <c r="E1972" s="10">
        <f>VLOOKUP(C1972,데이터!$N:$P,2,0)</f>
        <v>78.582609999999988</v>
      </c>
      <c r="F1972" s="10">
        <f>VLOOKUP(C1972,데이터!$N:$P,3,0)</f>
        <v>247.56540000000001</v>
      </c>
      <c r="H1972" s="6">
        <f t="shared" si="341"/>
        <v>2.7147093460904523</v>
      </c>
      <c r="I1972" s="6">
        <f t="shared" si="336"/>
        <v>2.4273259405241583</v>
      </c>
      <c r="AM1972" s="1">
        <f t="shared" si="337"/>
        <v>43402</v>
      </c>
      <c r="AN1972" s="2">
        <f t="shared" si="338"/>
        <v>1141.4000000000001</v>
      </c>
      <c r="AO1972" s="2">
        <f t="shared" si="339"/>
        <v>78.582609999999988</v>
      </c>
      <c r="AP1972" s="2">
        <f t="shared" si="340"/>
        <v>247.56540000000001</v>
      </c>
      <c r="AR1972" s="40">
        <f t="shared" si="342"/>
        <v>-1.1940748338866602E-2</v>
      </c>
      <c r="AS1972" s="40">
        <f t="shared" si="343"/>
        <v>-5.5405879297691918E-3</v>
      </c>
      <c r="AU1972" s="42">
        <f t="shared" si="344"/>
        <v>4.0962053262177938E-5</v>
      </c>
    </row>
    <row r="1973" spans="2:47" x14ac:dyDescent="0.3">
      <c r="B1973" s="6">
        <f t="shared" si="335"/>
        <v>2018</v>
      </c>
      <c r="C1973" s="5">
        <v>43403</v>
      </c>
      <c r="D1973" s="10">
        <v>1139.25</v>
      </c>
      <c r="E1973" s="10">
        <f>VLOOKUP(C1973,데이터!$N:$P,2,0)</f>
        <v>80.359899999999996</v>
      </c>
      <c r="F1973" s="10">
        <f>VLOOKUP(C1973,데이터!$N:$P,3,0)</f>
        <v>251.23400000000001</v>
      </c>
      <c r="H1973" s="6">
        <f t="shared" si="341"/>
        <v>2.77610748206116</v>
      </c>
      <c r="I1973" s="6">
        <f t="shared" si="336"/>
        <v>2.4632957810002787</v>
      </c>
      <c r="AM1973" s="1">
        <f t="shared" si="337"/>
        <v>43403</v>
      </c>
      <c r="AN1973" s="2">
        <f t="shared" si="338"/>
        <v>1139.25</v>
      </c>
      <c r="AO1973" s="2">
        <f t="shared" si="339"/>
        <v>80.359899999999996</v>
      </c>
      <c r="AP1973" s="2">
        <f t="shared" si="340"/>
        <v>251.23400000000001</v>
      </c>
      <c r="AR1973" s="40">
        <f t="shared" si="342"/>
        <v>2.2616835964089255E-2</v>
      </c>
      <c r="AS1973" s="40">
        <f t="shared" si="343"/>
        <v>1.481871053063144E-2</v>
      </c>
      <c r="AU1973" s="42">
        <f t="shared" si="344"/>
        <v>6.0810760275941624E-5</v>
      </c>
    </row>
    <row r="1974" spans="2:47" x14ac:dyDescent="0.3">
      <c r="B1974" s="6">
        <f t="shared" si="335"/>
        <v>2018</v>
      </c>
      <c r="C1974" s="5">
        <v>43404</v>
      </c>
      <c r="D1974" s="10">
        <v>1139.8499999999999</v>
      </c>
      <c r="E1974" s="10">
        <f>VLOOKUP(C1974,데이터!$N:$P,2,0)</f>
        <v>81.811494999999994</v>
      </c>
      <c r="F1974" s="10">
        <f>VLOOKUP(C1974,데이터!$N:$P,3,0)</f>
        <v>253.91739999999999</v>
      </c>
      <c r="H1974" s="6">
        <f t="shared" si="341"/>
        <v>2.8262541813530029</v>
      </c>
      <c r="I1974" s="6">
        <f t="shared" si="336"/>
        <v>2.4896059456226469</v>
      </c>
      <c r="AM1974" s="1">
        <f t="shared" si="337"/>
        <v>43404</v>
      </c>
      <c r="AN1974" s="2">
        <f t="shared" si="338"/>
        <v>1139.8499999999999</v>
      </c>
      <c r="AO1974" s="2">
        <f t="shared" si="339"/>
        <v>81.811494999999994</v>
      </c>
      <c r="AP1974" s="2">
        <f t="shared" si="340"/>
        <v>253.91739999999999</v>
      </c>
      <c r="AR1974" s="40">
        <f t="shared" si="342"/>
        <v>1.8063673548623038E-2</v>
      </c>
      <c r="AS1974" s="40">
        <f t="shared" si="343"/>
        <v>1.0680879180365643E-2</v>
      </c>
      <c r="AU1974" s="42">
        <f t="shared" si="344"/>
        <v>5.4505652683973106E-5</v>
      </c>
    </row>
    <row r="1975" spans="2:47" x14ac:dyDescent="0.3">
      <c r="B1975" s="6">
        <f t="shared" si="335"/>
        <v>2018</v>
      </c>
      <c r="C1975" s="5">
        <v>43405</v>
      </c>
      <c r="D1975" s="10">
        <v>1138.0999999999999</v>
      </c>
      <c r="E1975" s="10">
        <f>VLOOKUP(C1975,데이터!$N:$P,2,0)</f>
        <v>83.61045</v>
      </c>
      <c r="F1975" s="10">
        <f>VLOOKUP(C1975,데이터!$N:$P,3,0)</f>
        <v>256.61950000000002</v>
      </c>
      <c r="H1975" s="6">
        <f t="shared" si="341"/>
        <v>2.8884007548976607</v>
      </c>
      <c r="I1975" s="6">
        <f t="shared" si="336"/>
        <v>2.5160994597562474</v>
      </c>
      <c r="AM1975" s="1">
        <f t="shared" si="337"/>
        <v>43405</v>
      </c>
      <c r="AN1975" s="2">
        <f t="shared" si="338"/>
        <v>1138.0999999999999</v>
      </c>
      <c r="AO1975" s="2">
        <f t="shared" si="339"/>
        <v>83.61045</v>
      </c>
      <c r="AP1975" s="2">
        <f t="shared" si="340"/>
        <v>256.61950000000002</v>
      </c>
      <c r="AR1975" s="40">
        <f t="shared" si="342"/>
        <v>2.1989024891917675E-2</v>
      </c>
      <c r="AS1975" s="40">
        <f t="shared" si="343"/>
        <v>1.0641649607313397E-2</v>
      </c>
      <c r="AU1975" s="42">
        <f t="shared" si="344"/>
        <v>1.2876292584964802E-4</v>
      </c>
    </row>
    <row r="1976" spans="2:47" x14ac:dyDescent="0.3">
      <c r="B1976" s="6">
        <f t="shared" si="335"/>
        <v>2018</v>
      </c>
      <c r="C1976" s="5">
        <v>43406</v>
      </c>
      <c r="D1976" s="10">
        <v>1121.8</v>
      </c>
      <c r="E1976" s="10">
        <f>VLOOKUP(C1976,데이터!$N:$P,2,0)</f>
        <v>82.888454999999993</v>
      </c>
      <c r="F1976" s="10">
        <f>VLOOKUP(C1976,데이터!$N:$P,3,0)</f>
        <v>255.09950000000001</v>
      </c>
      <c r="H1976" s="6">
        <f t="shared" si="341"/>
        <v>2.8634587661506514</v>
      </c>
      <c r="I1976" s="6">
        <f t="shared" si="336"/>
        <v>2.501196183977012</v>
      </c>
      <c r="AM1976" s="1">
        <f t="shared" si="337"/>
        <v>43406</v>
      </c>
      <c r="AN1976" s="2">
        <f t="shared" si="338"/>
        <v>1121.8</v>
      </c>
      <c r="AO1976" s="2">
        <f t="shared" si="339"/>
        <v>82.888454999999993</v>
      </c>
      <c r="AP1976" s="2">
        <f t="shared" si="340"/>
        <v>255.09950000000001</v>
      </c>
      <c r="AR1976" s="40">
        <f t="shared" si="342"/>
        <v>-8.6352244246982179E-3</v>
      </c>
      <c r="AS1976" s="40">
        <f t="shared" si="343"/>
        <v>-5.9231664000592987E-3</v>
      </c>
      <c r="AU1976" s="42">
        <f t="shared" si="344"/>
        <v>7.3552587290083562E-6</v>
      </c>
    </row>
    <row r="1977" spans="2:47" x14ac:dyDescent="0.3">
      <c r="B1977" s="6">
        <f t="shared" si="335"/>
        <v>2018</v>
      </c>
      <c r="C1977" s="5">
        <v>43409</v>
      </c>
      <c r="D1977" s="10">
        <v>1123.4000000000001</v>
      </c>
      <c r="E1977" s="10">
        <f>VLOOKUP(C1977,데이터!$N:$P,2,0)</f>
        <v>82.674975000000003</v>
      </c>
      <c r="F1977" s="10">
        <f>VLOOKUP(C1977,데이터!$N:$P,3,0)</f>
        <v>256.50689999999997</v>
      </c>
      <c r="H1977" s="6">
        <f t="shared" si="341"/>
        <v>2.8560839010093262</v>
      </c>
      <c r="I1977" s="6">
        <f t="shared" si="336"/>
        <v>2.5149954407741801</v>
      </c>
      <c r="AM1977" s="1">
        <f t="shared" si="337"/>
        <v>43409</v>
      </c>
      <c r="AN1977" s="2">
        <f t="shared" si="338"/>
        <v>1123.4000000000001</v>
      </c>
      <c r="AO1977" s="2">
        <f t="shared" si="339"/>
        <v>82.674975000000003</v>
      </c>
      <c r="AP1977" s="2">
        <f t="shared" si="340"/>
        <v>256.50689999999997</v>
      </c>
      <c r="AR1977" s="40">
        <f t="shared" si="342"/>
        <v>-2.5755094602739614E-3</v>
      </c>
      <c r="AS1977" s="40">
        <f t="shared" si="343"/>
        <v>5.5170629499468049E-3</v>
      </c>
      <c r="AU1977" s="42">
        <f t="shared" si="344"/>
        <v>6.5489728214666339E-5</v>
      </c>
    </row>
    <row r="1978" spans="2:47" x14ac:dyDescent="0.3">
      <c r="B1978" s="6">
        <f t="shared" si="335"/>
        <v>2018</v>
      </c>
      <c r="C1978" s="5">
        <v>43410</v>
      </c>
      <c r="D1978" s="10">
        <v>1123.9000000000001</v>
      </c>
      <c r="E1978" s="10">
        <f>VLOOKUP(C1978,데이터!$N:$P,2,0)</f>
        <v>83.23400500000001</v>
      </c>
      <c r="F1978" s="10">
        <f>VLOOKUP(C1978,데이터!$N:$P,3,0)</f>
        <v>258.13010000000003</v>
      </c>
      <c r="H1978" s="6">
        <f t="shared" si="341"/>
        <v>2.8753961122701246</v>
      </c>
      <c r="I1978" s="6">
        <f t="shared" si="336"/>
        <v>2.5309105705405326</v>
      </c>
      <c r="AM1978" s="1">
        <f t="shared" si="337"/>
        <v>43410</v>
      </c>
      <c r="AN1978" s="2">
        <f t="shared" si="338"/>
        <v>1123.9000000000001</v>
      </c>
      <c r="AO1978" s="2">
        <f t="shared" si="339"/>
        <v>83.23400500000001</v>
      </c>
      <c r="AP1978" s="2">
        <f t="shared" si="340"/>
        <v>258.13010000000003</v>
      </c>
      <c r="AR1978" s="40">
        <f t="shared" si="342"/>
        <v>6.7617800912549431E-3</v>
      </c>
      <c r="AS1978" s="40">
        <f t="shared" si="343"/>
        <v>6.3280948777597601E-3</v>
      </c>
      <c r="AU1978" s="42">
        <f t="shared" si="344"/>
        <v>1.8808286440436243E-7</v>
      </c>
    </row>
    <row r="1979" spans="2:47" x14ac:dyDescent="0.3">
      <c r="B1979" s="6">
        <f t="shared" si="335"/>
        <v>2018</v>
      </c>
      <c r="C1979" s="5">
        <v>43411</v>
      </c>
      <c r="D1979" s="10">
        <v>1123.25</v>
      </c>
      <c r="E1979" s="10">
        <f>VLOOKUP(C1979,데이터!$N:$P,2,0)</f>
        <v>85.13694000000001</v>
      </c>
      <c r="F1979" s="10">
        <f>VLOOKUP(C1979,데이터!$N:$P,3,0)</f>
        <v>263.65629999999999</v>
      </c>
      <c r="H1979" s="6">
        <f t="shared" si="341"/>
        <v>2.9411347716185814</v>
      </c>
      <c r="I1979" s="6">
        <f t="shared" si="336"/>
        <v>2.58509378278475</v>
      </c>
      <c r="AM1979" s="1">
        <f t="shared" si="337"/>
        <v>43411</v>
      </c>
      <c r="AN1979" s="2">
        <f t="shared" si="338"/>
        <v>1123.25</v>
      </c>
      <c r="AO1979" s="2">
        <f t="shared" si="339"/>
        <v>85.13694000000001</v>
      </c>
      <c r="AP1979" s="2">
        <f t="shared" si="340"/>
        <v>263.65629999999999</v>
      </c>
      <c r="AR1979" s="40">
        <f t="shared" si="342"/>
        <v>2.286247069331826E-2</v>
      </c>
      <c r="AS1979" s="40">
        <f t="shared" si="343"/>
        <v>2.1408584275913523E-2</v>
      </c>
      <c r="AU1979" s="42">
        <f t="shared" si="344"/>
        <v>2.1137857147139819E-6</v>
      </c>
    </row>
    <row r="1980" spans="2:47" x14ac:dyDescent="0.3">
      <c r="B1980" s="6">
        <f t="shared" si="335"/>
        <v>2018</v>
      </c>
      <c r="C1980" s="5">
        <v>43412</v>
      </c>
      <c r="D1980" s="10">
        <v>1116.75</v>
      </c>
      <c r="E1980" s="10">
        <f>VLOOKUP(C1980,데이터!$N:$P,2,0)</f>
        <v>84.83735999999999</v>
      </c>
      <c r="F1980" s="10">
        <f>VLOOKUP(C1980,데이터!$N:$P,3,0)</f>
        <v>263.17779999999999</v>
      </c>
      <c r="H1980" s="6">
        <f t="shared" si="341"/>
        <v>2.9307855019022684</v>
      </c>
      <c r="I1980" s="6">
        <f t="shared" si="336"/>
        <v>2.5804021923503</v>
      </c>
      <c r="AM1980" s="1">
        <f t="shared" si="337"/>
        <v>43412</v>
      </c>
      <c r="AN1980" s="2">
        <f t="shared" si="338"/>
        <v>1116.75</v>
      </c>
      <c r="AO1980" s="2">
        <f t="shared" si="339"/>
        <v>84.83735999999999</v>
      </c>
      <c r="AP1980" s="2">
        <f t="shared" si="340"/>
        <v>263.17779999999999</v>
      </c>
      <c r="AR1980" s="40">
        <f t="shared" si="342"/>
        <v>-3.5188015918826698E-3</v>
      </c>
      <c r="AS1980" s="40">
        <f t="shared" si="343"/>
        <v>-1.8148627588265853E-3</v>
      </c>
      <c r="AU1980" s="42">
        <f t="shared" si="344"/>
        <v>2.9034075467965312E-6</v>
      </c>
    </row>
    <row r="1981" spans="2:47" x14ac:dyDescent="0.3">
      <c r="B1981" s="6">
        <f t="shared" si="335"/>
        <v>2018</v>
      </c>
      <c r="C1981" s="5">
        <v>43413</v>
      </c>
      <c r="D1981" s="10">
        <v>1128.3</v>
      </c>
      <c r="E1981" s="10">
        <f>VLOOKUP(C1981,데이터!$N:$P,2,0)</f>
        <v>83.51748000000002</v>
      </c>
      <c r="F1981" s="10">
        <f>VLOOKUP(C1981,데이터!$N:$P,3,0)</f>
        <v>260.60700000000003</v>
      </c>
      <c r="H1981" s="6">
        <f t="shared" si="341"/>
        <v>2.8851890197834158</v>
      </c>
      <c r="I1981" s="6">
        <f t="shared" si="336"/>
        <v>2.555196046709999</v>
      </c>
      <c r="AM1981" s="1">
        <f t="shared" si="337"/>
        <v>43413</v>
      </c>
      <c r="AN1981" s="2">
        <f t="shared" si="338"/>
        <v>1128.3</v>
      </c>
      <c r="AO1981" s="2">
        <f t="shared" si="339"/>
        <v>83.51748000000002</v>
      </c>
      <c r="AP1981" s="2">
        <f t="shared" si="340"/>
        <v>260.60700000000003</v>
      </c>
      <c r="AR1981" s="40">
        <f t="shared" si="342"/>
        <v>-1.5557768417121531E-2</v>
      </c>
      <c r="AS1981" s="40">
        <f t="shared" si="343"/>
        <v>-9.7683011257027053E-3</v>
      </c>
      <c r="AU1981" s="42">
        <f t="shared" si="344"/>
        <v>3.3517931518408441E-5</v>
      </c>
    </row>
    <row r="1982" spans="2:47" x14ac:dyDescent="0.3">
      <c r="B1982" s="6">
        <f t="shared" si="335"/>
        <v>2018</v>
      </c>
      <c r="C1982" s="5">
        <v>43416</v>
      </c>
      <c r="D1982" s="10">
        <v>1133.9000000000001</v>
      </c>
      <c r="E1982" s="10">
        <f>VLOOKUP(C1982,데이터!$N:$P,2,0)</f>
        <v>80.965105000000008</v>
      </c>
      <c r="F1982" s="10">
        <f>VLOOKUP(C1982,데이터!$N:$P,3,0)</f>
        <v>255.73759999999999</v>
      </c>
      <c r="H1982" s="6">
        <f t="shared" si="341"/>
        <v>2.7970148516407738</v>
      </c>
      <c r="I1982" s="6">
        <f t="shared" si="336"/>
        <v>2.5074526183682821</v>
      </c>
      <c r="AM1982" s="1">
        <f t="shared" si="337"/>
        <v>43416</v>
      </c>
      <c r="AN1982" s="2">
        <f t="shared" si="338"/>
        <v>1133.9000000000001</v>
      </c>
      <c r="AO1982" s="2">
        <f t="shared" si="339"/>
        <v>80.965105000000008</v>
      </c>
      <c r="AP1982" s="2">
        <f t="shared" si="340"/>
        <v>255.73759999999999</v>
      </c>
      <c r="AR1982" s="40">
        <f t="shared" si="342"/>
        <v>-3.0560967596244715E-2</v>
      </c>
      <c r="AS1982" s="40">
        <f t="shared" si="343"/>
        <v>-1.8684839624415472E-2</v>
      </c>
      <c r="AU1982" s="42">
        <f t="shared" si="344"/>
        <v>1.4104241560326496E-4</v>
      </c>
    </row>
    <row r="1983" spans="2:47" x14ac:dyDescent="0.3">
      <c r="B1983" s="6">
        <f t="shared" si="335"/>
        <v>2018</v>
      </c>
      <c r="C1983" s="5">
        <v>43417</v>
      </c>
      <c r="D1983" s="10">
        <v>1133.2</v>
      </c>
      <c r="E1983" s="10">
        <f>VLOOKUP(C1983,데이터!$N:$P,2,0)</f>
        <v>81.167249999999981</v>
      </c>
      <c r="F1983" s="10">
        <f>VLOOKUP(C1983,데이터!$N:$P,3,0)</f>
        <v>255.25899999999999</v>
      </c>
      <c r="H1983" s="6">
        <f t="shared" si="341"/>
        <v>2.8039981386652868</v>
      </c>
      <c r="I1983" s="6">
        <f t="shared" si="336"/>
        <v>2.5027600474551623</v>
      </c>
      <c r="AM1983" s="1">
        <f t="shared" si="337"/>
        <v>43417</v>
      </c>
      <c r="AN1983" s="2">
        <f t="shared" si="338"/>
        <v>1133.2</v>
      </c>
      <c r="AO1983" s="2">
        <f t="shared" si="339"/>
        <v>81.167249999999981</v>
      </c>
      <c r="AP1983" s="2">
        <f t="shared" si="340"/>
        <v>255.25899999999999</v>
      </c>
      <c r="AR1983" s="40">
        <f t="shared" si="342"/>
        <v>2.4966928654013287E-3</v>
      </c>
      <c r="AS1983" s="40">
        <f t="shared" si="343"/>
        <v>-1.8714494857228203E-3</v>
      </c>
      <c r="AU1983" s="42">
        <f t="shared" si="344"/>
        <v>1.908066759968441E-5</v>
      </c>
    </row>
    <row r="1984" spans="2:47" x14ac:dyDescent="0.3">
      <c r="B1984" s="6">
        <f t="shared" si="335"/>
        <v>2018</v>
      </c>
      <c r="C1984" s="5">
        <v>43418</v>
      </c>
      <c r="D1984" s="10">
        <v>1134.1500000000001</v>
      </c>
      <c r="E1984" s="10">
        <f>VLOOKUP(C1984,데이터!$N:$P,2,0)</f>
        <v>80.774830000000009</v>
      </c>
      <c r="F1984" s="10">
        <f>VLOOKUP(C1984,데이터!$N:$P,3,0)</f>
        <v>253.51390000000001</v>
      </c>
      <c r="H1984" s="6">
        <f t="shared" si="341"/>
        <v>2.7904416248056334</v>
      </c>
      <c r="I1984" s="6">
        <f t="shared" si="336"/>
        <v>2.4856497141904628</v>
      </c>
      <c r="AM1984" s="1">
        <f t="shared" si="337"/>
        <v>43418</v>
      </c>
      <c r="AN1984" s="2">
        <f t="shared" si="338"/>
        <v>1134.1500000000001</v>
      </c>
      <c r="AO1984" s="2">
        <f t="shared" si="339"/>
        <v>80.774830000000009</v>
      </c>
      <c r="AP1984" s="2">
        <f t="shared" si="340"/>
        <v>253.51390000000001</v>
      </c>
      <c r="AR1984" s="40">
        <f t="shared" si="342"/>
        <v>-4.834708580122804E-3</v>
      </c>
      <c r="AS1984" s="40">
        <f t="shared" si="343"/>
        <v>-6.8365855856208357E-3</v>
      </c>
      <c r="AU1984" s="42">
        <f t="shared" si="344"/>
        <v>4.0075115451417662E-6</v>
      </c>
    </row>
    <row r="1985" spans="2:47" x14ac:dyDescent="0.3">
      <c r="B1985" s="6">
        <f t="shared" si="335"/>
        <v>2018</v>
      </c>
      <c r="C1985" s="5">
        <v>43419</v>
      </c>
      <c r="D1985" s="10">
        <v>1129.1500000000001</v>
      </c>
      <c r="E1985" s="10">
        <f>VLOOKUP(C1985,데이터!$N:$P,2,0)</f>
        <v>82.46751500000002</v>
      </c>
      <c r="F1985" s="10">
        <f>VLOOKUP(C1985,데이터!$N:$P,3,0)</f>
        <v>256.15980000000002</v>
      </c>
      <c r="H1985" s="6">
        <f t="shared" si="341"/>
        <v>2.8489170023667394</v>
      </c>
      <c r="I1985" s="6">
        <f t="shared" si="336"/>
        <v>2.511592199311699</v>
      </c>
      <c r="AM1985" s="1">
        <f t="shared" si="337"/>
        <v>43419</v>
      </c>
      <c r="AN1985" s="2">
        <f t="shared" si="338"/>
        <v>1129.1500000000001</v>
      </c>
      <c r="AO1985" s="2">
        <f t="shared" si="339"/>
        <v>82.46751500000002</v>
      </c>
      <c r="AP1985" s="2">
        <f t="shared" si="340"/>
        <v>256.15980000000002</v>
      </c>
      <c r="AR1985" s="40">
        <f t="shared" si="342"/>
        <v>2.0955599658953217E-2</v>
      </c>
      <c r="AS1985" s="40">
        <f t="shared" si="343"/>
        <v>1.0436903065275782E-2</v>
      </c>
      <c r="AU1985" s="42">
        <f t="shared" si="344"/>
        <v>1.1064297802984127E-4</v>
      </c>
    </row>
    <row r="1986" spans="2:47" x14ac:dyDescent="0.3">
      <c r="B1986" s="6">
        <f t="shared" ref="B1986:B2049" si="345">YEAR(C1986)</f>
        <v>2018</v>
      </c>
      <c r="C1986" s="5">
        <v>43420</v>
      </c>
      <c r="D1986" s="10">
        <v>1128.5999999999999</v>
      </c>
      <c r="E1986" s="10">
        <f>VLOOKUP(C1986,데이터!$N:$P,2,0)</f>
        <v>82.25583499999999</v>
      </c>
      <c r="F1986" s="10">
        <f>VLOOKUP(C1986,데이터!$N:$P,3,0)</f>
        <v>256.82589999999999</v>
      </c>
      <c r="H1986" s="6">
        <f t="shared" si="341"/>
        <v>2.8416043198994543</v>
      </c>
      <c r="I1986" s="6">
        <f t="shared" si="336"/>
        <v>2.5181231677304807</v>
      </c>
      <c r="AM1986" s="1">
        <f t="shared" si="337"/>
        <v>43420</v>
      </c>
      <c r="AN1986" s="2">
        <f t="shared" si="338"/>
        <v>1128.5999999999999</v>
      </c>
      <c r="AO1986" s="2">
        <f t="shared" si="339"/>
        <v>82.25583499999999</v>
      </c>
      <c r="AP1986" s="2">
        <f t="shared" si="340"/>
        <v>256.82589999999999</v>
      </c>
      <c r="AR1986" s="40">
        <f t="shared" si="342"/>
        <v>-2.5668288901397052E-3</v>
      </c>
      <c r="AS1986" s="40">
        <f t="shared" si="343"/>
        <v>2.6003299502888044E-3</v>
      </c>
      <c r="AU1986" s="42">
        <f t="shared" si="344"/>
        <v>2.6699530482218499E-5</v>
      </c>
    </row>
    <row r="1987" spans="2:47" x14ac:dyDescent="0.3">
      <c r="B1987" s="6">
        <f t="shared" si="345"/>
        <v>2018</v>
      </c>
      <c r="C1987" s="5">
        <v>43423</v>
      </c>
      <c r="D1987" s="10">
        <v>1128.5999999999999</v>
      </c>
      <c r="E1987" s="10">
        <f>VLOOKUP(C1987,데이터!$N:$P,2,0)</f>
        <v>79.621935000000008</v>
      </c>
      <c r="F1987" s="10">
        <f>VLOOKUP(C1987,데이터!$N:$P,3,0)</f>
        <v>252.48179999999999</v>
      </c>
      <c r="H1987" s="6">
        <f t="shared" si="341"/>
        <v>2.7506137948116822</v>
      </c>
      <c r="I1987" s="6">
        <f t="shared" ref="I1987:I2050" si="346">I1986*(F1987/F1986)</f>
        <v>2.4755301938406276</v>
      </c>
      <c r="AM1987" s="1">
        <f t="shared" ref="AM1987:AM2050" si="347">C1987</f>
        <v>43423</v>
      </c>
      <c r="AN1987" s="2">
        <f t="shared" ref="AN1987:AN2050" si="348">D1987</f>
        <v>1128.5999999999999</v>
      </c>
      <c r="AO1987" s="2">
        <f t="shared" ref="AO1987:AO2050" si="349">E1987</f>
        <v>79.621935000000008</v>
      </c>
      <c r="AP1987" s="2">
        <f t="shared" ref="AP1987:AP2050" si="350">F1987</f>
        <v>252.48179999999999</v>
      </c>
      <c r="AR1987" s="40">
        <f t="shared" si="342"/>
        <v>-3.2020828674342527E-2</v>
      </c>
      <c r="AS1987" s="40">
        <f t="shared" si="343"/>
        <v>-1.6914571310759574E-2</v>
      </c>
      <c r="AU1987" s="42">
        <f t="shared" si="344"/>
        <v>2.281990115348042E-4</v>
      </c>
    </row>
    <row r="1988" spans="2:47" x14ac:dyDescent="0.3">
      <c r="B1988" s="6">
        <f t="shared" si="345"/>
        <v>2018</v>
      </c>
      <c r="C1988" s="5">
        <v>43424</v>
      </c>
      <c r="D1988" s="10">
        <v>1125.7</v>
      </c>
      <c r="E1988" s="10">
        <f>VLOOKUP(C1988,데이터!$N:$P,2,0)</f>
        <v>78.738185000000016</v>
      </c>
      <c r="F1988" s="10">
        <f>VLOOKUP(C1988,데이터!$N:$P,3,0)</f>
        <v>247.80940000000001</v>
      </c>
      <c r="H1988" s="6">
        <f t="shared" ref="H1988:H2051" si="351">H1987*(E1988/E1987)</f>
        <v>2.7200838291537917</v>
      </c>
      <c r="I1988" s="6">
        <f t="shared" si="346"/>
        <v>2.4297183084781939</v>
      </c>
      <c r="AM1988" s="1">
        <f t="shared" si="347"/>
        <v>43424</v>
      </c>
      <c r="AN1988" s="2">
        <f t="shared" si="348"/>
        <v>1125.7</v>
      </c>
      <c r="AO1988" s="2">
        <f t="shared" si="349"/>
        <v>78.738185000000016</v>
      </c>
      <c r="AP1988" s="2">
        <f t="shared" si="350"/>
        <v>247.80940000000001</v>
      </c>
      <c r="AR1988" s="40">
        <f t="shared" ref="AR1988:AR2051" si="352">AO1988/AO1987-1</f>
        <v>-1.1099328344632564E-2</v>
      </c>
      <c r="AS1988" s="40">
        <f t="shared" ref="AS1988:AS2051" si="353">AP1988/AP1987-1</f>
        <v>-1.8505888345219268E-2</v>
      </c>
      <c r="AU1988" s="42">
        <f t="shared" ref="AU1988:AU2051" si="354">(AR1988-AS1988)^2</f>
        <v>5.4857131042290917E-5</v>
      </c>
    </row>
    <row r="1989" spans="2:47" x14ac:dyDescent="0.3">
      <c r="B1989" s="6">
        <f t="shared" si="345"/>
        <v>2018</v>
      </c>
      <c r="C1989" s="5">
        <v>43425</v>
      </c>
      <c r="D1989" s="10">
        <v>1131.2</v>
      </c>
      <c r="E1989" s="10">
        <f>VLOOKUP(C1989,데이터!$N:$P,2,0)</f>
        <v>79.249975000000006</v>
      </c>
      <c r="F1989" s="10">
        <f>VLOOKUP(C1989,데이터!$N:$P,3,0)</f>
        <v>248.65379999999999</v>
      </c>
      <c r="H1989" s="6">
        <f t="shared" si="351"/>
        <v>2.7377640906803005</v>
      </c>
      <c r="I1989" s="6">
        <f t="shared" si="346"/>
        <v>2.4379974703650267</v>
      </c>
      <c r="AM1989" s="1">
        <f t="shared" si="347"/>
        <v>43425</v>
      </c>
      <c r="AN1989" s="2">
        <f t="shared" si="348"/>
        <v>1131.2</v>
      </c>
      <c r="AO1989" s="2">
        <f t="shared" si="349"/>
        <v>79.249975000000006</v>
      </c>
      <c r="AP1989" s="2">
        <f t="shared" si="350"/>
        <v>248.65379999999999</v>
      </c>
      <c r="AR1989" s="40">
        <f t="shared" si="352"/>
        <v>6.4998958256403672E-3</v>
      </c>
      <c r="AS1989" s="40">
        <f t="shared" si="353"/>
        <v>3.4074575056473044E-3</v>
      </c>
      <c r="AU1989" s="42">
        <f t="shared" si="354"/>
        <v>9.5631747629615161E-6</v>
      </c>
    </row>
    <row r="1990" spans="2:47" x14ac:dyDescent="0.3">
      <c r="B1990" s="6">
        <f t="shared" si="345"/>
        <v>2018</v>
      </c>
      <c r="C1990" s="5">
        <v>43427</v>
      </c>
      <c r="D1990" s="10">
        <v>1130.5</v>
      </c>
      <c r="E1990" s="10">
        <f>VLOOKUP(C1990,데이터!$N:$P,2,0)</f>
        <v>78.906819999999996</v>
      </c>
      <c r="F1990" s="10">
        <f>VLOOKUP(C1990,데이터!$N:$P,3,0)</f>
        <v>246.9931</v>
      </c>
      <c r="H1990" s="6">
        <f t="shared" si="351"/>
        <v>2.7259094820632326</v>
      </c>
      <c r="I1990" s="6">
        <f t="shared" si="346"/>
        <v>2.4217146610975426</v>
      </c>
      <c r="AM1990" s="1">
        <f t="shared" si="347"/>
        <v>43427</v>
      </c>
      <c r="AN1990" s="2">
        <f t="shared" si="348"/>
        <v>1130.5</v>
      </c>
      <c r="AO1990" s="2">
        <f t="shared" si="349"/>
        <v>78.906819999999996</v>
      </c>
      <c r="AP1990" s="2">
        <f t="shared" si="350"/>
        <v>246.9931</v>
      </c>
      <c r="AR1990" s="40">
        <f t="shared" si="352"/>
        <v>-4.3300329116824354E-3</v>
      </c>
      <c r="AS1990" s="40">
        <f t="shared" si="353"/>
        <v>-6.6787638073497746E-3</v>
      </c>
      <c r="AU1990" s="42">
        <f t="shared" si="354"/>
        <v>5.5165368202623013E-6</v>
      </c>
    </row>
    <row r="1991" spans="2:47" x14ac:dyDescent="0.3">
      <c r="B1991" s="6">
        <f t="shared" si="345"/>
        <v>2018</v>
      </c>
      <c r="C1991" s="5">
        <v>43430</v>
      </c>
      <c r="D1991" s="10">
        <v>1128.8499999999999</v>
      </c>
      <c r="E1991" s="10">
        <f>VLOOKUP(C1991,데이터!$N:$P,2,0)</f>
        <v>80.561920000000001</v>
      </c>
      <c r="F1991" s="10">
        <f>VLOOKUP(C1991,데이터!$N:$P,3,0)</f>
        <v>250.98060000000001</v>
      </c>
      <c r="H1991" s="6">
        <f t="shared" si="351"/>
        <v>2.7830864508444213</v>
      </c>
      <c r="I1991" s="6">
        <f t="shared" si="346"/>
        <v>2.4608112480512934</v>
      </c>
      <c r="AM1991" s="1">
        <f t="shared" si="347"/>
        <v>43430</v>
      </c>
      <c r="AN1991" s="2">
        <f t="shared" si="348"/>
        <v>1128.8499999999999</v>
      </c>
      <c r="AO1991" s="2">
        <f t="shared" si="349"/>
        <v>80.561920000000001</v>
      </c>
      <c r="AP1991" s="2">
        <f t="shared" si="350"/>
        <v>250.98060000000001</v>
      </c>
      <c r="AR1991" s="40">
        <f t="shared" si="352"/>
        <v>2.0975373231363337E-2</v>
      </c>
      <c r="AS1991" s="40">
        <f t="shared" si="353"/>
        <v>1.614417568749893E-2</v>
      </c>
      <c r="AU1991" s="42">
        <f t="shared" si="354"/>
        <v>2.334046970784148E-5</v>
      </c>
    </row>
    <row r="1992" spans="2:47" x14ac:dyDescent="0.3">
      <c r="B1992" s="6">
        <f t="shared" si="345"/>
        <v>2018</v>
      </c>
      <c r="C1992" s="5">
        <v>43431</v>
      </c>
      <c r="D1992" s="10">
        <v>1129.4000000000001</v>
      </c>
      <c r="E1992" s="10">
        <f>VLOOKUP(C1992,데이터!$N:$P,2,0)</f>
        <v>80.636615000000006</v>
      </c>
      <c r="F1992" s="10">
        <f>VLOOKUP(C1992,데이터!$N:$P,3,0)</f>
        <v>251.82509999999999</v>
      </c>
      <c r="H1992" s="6">
        <f t="shared" si="351"/>
        <v>2.7856668590874949</v>
      </c>
      <c r="I1992" s="6">
        <f t="shared" si="346"/>
        <v>2.4690913904167959</v>
      </c>
      <c r="AM1992" s="1">
        <f t="shared" si="347"/>
        <v>43431</v>
      </c>
      <c r="AN1992" s="2">
        <f t="shared" si="348"/>
        <v>1129.4000000000001</v>
      </c>
      <c r="AO1992" s="2">
        <f t="shared" si="349"/>
        <v>80.636615000000006</v>
      </c>
      <c r="AP1992" s="2">
        <f t="shared" si="350"/>
        <v>251.82509999999999</v>
      </c>
      <c r="AR1992" s="40">
        <f t="shared" si="352"/>
        <v>9.2717502264094698E-4</v>
      </c>
      <c r="AS1992" s="40">
        <f t="shared" si="353"/>
        <v>3.3648019010232844E-3</v>
      </c>
      <c r="AU1992" s="42">
        <f t="shared" si="354"/>
        <v>5.9420247982120187E-6</v>
      </c>
    </row>
    <row r="1993" spans="2:47" x14ac:dyDescent="0.3">
      <c r="B1993" s="6">
        <f t="shared" si="345"/>
        <v>2018</v>
      </c>
      <c r="C1993" s="5">
        <v>43432</v>
      </c>
      <c r="D1993" s="10">
        <v>1126.55</v>
      </c>
      <c r="E1993" s="10">
        <f>VLOOKUP(C1993,데이터!$N:$P,2,0)</f>
        <v>83.023380000000017</v>
      </c>
      <c r="F1993" s="10">
        <f>VLOOKUP(C1993,데이터!$N:$P,3,0)</f>
        <v>257.6234</v>
      </c>
      <c r="H1993" s="6">
        <f t="shared" si="351"/>
        <v>2.8681198757590156</v>
      </c>
      <c r="I1993" s="6">
        <f t="shared" si="346"/>
        <v>2.5259424851212304</v>
      </c>
      <c r="AM1993" s="1">
        <f t="shared" si="347"/>
        <v>43432</v>
      </c>
      <c r="AN1993" s="2">
        <f t="shared" si="348"/>
        <v>1126.55</v>
      </c>
      <c r="AO1993" s="2">
        <f t="shared" si="349"/>
        <v>83.023380000000017</v>
      </c>
      <c r="AP1993" s="2">
        <f t="shared" si="350"/>
        <v>257.6234</v>
      </c>
      <c r="AR1993" s="40">
        <f t="shared" si="352"/>
        <v>2.9599022726834567E-2</v>
      </c>
      <c r="AS1993" s="40">
        <f t="shared" si="353"/>
        <v>2.3025107505169284E-2</v>
      </c>
      <c r="AU1993" s="42">
        <f t="shared" si="354"/>
        <v>4.3216361341642508E-5</v>
      </c>
    </row>
    <row r="1994" spans="2:47" x14ac:dyDescent="0.3">
      <c r="B1994" s="6">
        <f t="shared" si="345"/>
        <v>2018</v>
      </c>
      <c r="C1994" s="5">
        <v>43433</v>
      </c>
      <c r="D1994" s="10">
        <v>1119.3499999999999</v>
      </c>
      <c r="E1994" s="10">
        <f>VLOOKUP(C1994,데이터!$N:$P,2,0)</f>
        <v>82.758350000000007</v>
      </c>
      <c r="F1994" s="10">
        <f>VLOOKUP(C1994,데이터!$N:$P,3,0)</f>
        <v>257.06049999999999</v>
      </c>
      <c r="H1994" s="6">
        <f t="shared" si="351"/>
        <v>2.8589641679250004</v>
      </c>
      <c r="I1994" s="6">
        <f t="shared" si="346"/>
        <v>2.5204233706895649</v>
      </c>
      <c r="AM1994" s="1">
        <f t="shared" si="347"/>
        <v>43433</v>
      </c>
      <c r="AN1994" s="2">
        <f t="shared" si="348"/>
        <v>1119.3499999999999</v>
      </c>
      <c r="AO1994" s="2">
        <f t="shared" si="349"/>
        <v>82.758350000000007</v>
      </c>
      <c r="AP1994" s="2">
        <f t="shared" si="350"/>
        <v>257.06049999999999</v>
      </c>
      <c r="AR1994" s="40">
        <f t="shared" si="352"/>
        <v>-3.1922333203009412E-3</v>
      </c>
      <c r="AS1994" s="40">
        <f t="shared" si="353"/>
        <v>-2.1849723278243305E-3</v>
      </c>
      <c r="AU1994" s="42">
        <f t="shared" si="354"/>
        <v>1.0145747069649668E-6</v>
      </c>
    </row>
    <row r="1995" spans="2:47" x14ac:dyDescent="0.3">
      <c r="B1995" s="6">
        <f t="shared" si="345"/>
        <v>2018</v>
      </c>
      <c r="C1995" s="5">
        <v>43434</v>
      </c>
      <c r="D1995" s="10">
        <v>1120.8</v>
      </c>
      <c r="E1995" s="10">
        <f>VLOOKUP(C1995,데이터!$N:$P,2,0)</f>
        <v>83.63177499999999</v>
      </c>
      <c r="F1995" s="10">
        <f>VLOOKUP(C1995,데이터!$N:$P,3,0)</f>
        <v>258.62740000000002</v>
      </c>
      <c r="H1995" s="6">
        <f t="shared" si="351"/>
        <v>2.8891374468554027</v>
      </c>
      <c r="I1995" s="6">
        <f t="shared" si="346"/>
        <v>2.5357864909648837</v>
      </c>
      <c r="AM1995" s="1">
        <f t="shared" si="347"/>
        <v>43434</v>
      </c>
      <c r="AN1995" s="2">
        <f t="shared" si="348"/>
        <v>1120.8</v>
      </c>
      <c r="AO1995" s="2">
        <f t="shared" si="349"/>
        <v>83.63177499999999</v>
      </c>
      <c r="AP1995" s="2">
        <f t="shared" si="350"/>
        <v>258.62740000000002</v>
      </c>
      <c r="AR1995" s="40">
        <f t="shared" si="352"/>
        <v>1.0553919936779677E-2</v>
      </c>
      <c r="AS1995" s="40">
        <f t="shared" si="353"/>
        <v>6.0954522378975362E-3</v>
      </c>
      <c r="AU1995" s="42">
        <f t="shared" si="354"/>
        <v>1.9877934221975407E-5</v>
      </c>
    </row>
    <row r="1996" spans="2:47" x14ac:dyDescent="0.3">
      <c r="B1996" s="6">
        <f t="shared" si="345"/>
        <v>2018</v>
      </c>
      <c r="C1996" s="5">
        <v>43437</v>
      </c>
      <c r="D1996" s="10">
        <v>1110.6500000000001</v>
      </c>
      <c r="E1996" s="10">
        <f>VLOOKUP(C1996,데이터!$N:$P,2,0)</f>
        <v>84.976074999999994</v>
      </c>
      <c r="F1996" s="10">
        <f>VLOOKUP(C1996,데이터!$N:$P,3,0)</f>
        <v>262.05189999999999</v>
      </c>
      <c r="H1996" s="6">
        <f t="shared" si="351"/>
        <v>2.9355775405854199</v>
      </c>
      <c r="I1996" s="6">
        <f t="shared" si="346"/>
        <v>2.5693629830082991</v>
      </c>
      <c r="AM1996" s="1">
        <f t="shared" si="347"/>
        <v>43437</v>
      </c>
      <c r="AN1996" s="2">
        <f t="shared" si="348"/>
        <v>1110.6500000000001</v>
      </c>
      <c r="AO1996" s="2">
        <f t="shared" si="349"/>
        <v>84.976074999999994</v>
      </c>
      <c r="AP1996" s="2">
        <f t="shared" si="350"/>
        <v>262.05189999999999</v>
      </c>
      <c r="AR1996" s="40">
        <f t="shared" si="352"/>
        <v>1.6074034061814402E-2</v>
      </c>
      <c r="AS1996" s="40">
        <f t="shared" si="353"/>
        <v>1.3241056438722199E-2</v>
      </c>
      <c r="AU1996" s="42">
        <f t="shared" si="354"/>
        <v>8.0257622129411502E-6</v>
      </c>
    </row>
    <row r="1997" spans="2:47" x14ac:dyDescent="0.3">
      <c r="B1997" s="6">
        <f t="shared" si="345"/>
        <v>2018</v>
      </c>
      <c r="C1997" s="5">
        <v>43438</v>
      </c>
      <c r="D1997" s="10">
        <v>1105.45</v>
      </c>
      <c r="E1997" s="10">
        <f>VLOOKUP(C1997,데이터!$N:$P,2,0)</f>
        <v>81.689129999999992</v>
      </c>
      <c r="F1997" s="10">
        <f>VLOOKUP(C1997,데이터!$N:$P,3,0)</f>
        <v>253.5608</v>
      </c>
      <c r="H1997" s="6">
        <f t="shared" si="351"/>
        <v>2.8220269686257295</v>
      </c>
      <c r="I1997" s="6">
        <f t="shared" si="346"/>
        <v>2.4861095586865458</v>
      </c>
      <c r="AM1997" s="1">
        <f t="shared" si="347"/>
        <v>43438</v>
      </c>
      <c r="AN1997" s="2">
        <f t="shared" si="348"/>
        <v>1105.45</v>
      </c>
      <c r="AO1997" s="2">
        <f t="shared" si="349"/>
        <v>81.689129999999992</v>
      </c>
      <c r="AP1997" s="2">
        <f t="shared" si="350"/>
        <v>253.5608</v>
      </c>
      <c r="AR1997" s="40">
        <f t="shared" si="352"/>
        <v>-3.8680828692076008E-2</v>
      </c>
      <c r="AS1997" s="40">
        <f t="shared" si="353"/>
        <v>-3.2402359990520879E-2</v>
      </c>
      <c r="AU1997" s="42">
        <f t="shared" si="354"/>
        <v>3.9419169236407348E-5</v>
      </c>
    </row>
    <row r="1998" spans="2:47" x14ac:dyDescent="0.3">
      <c r="B1998" s="6">
        <f t="shared" si="345"/>
        <v>2018</v>
      </c>
      <c r="C1998" s="5">
        <v>43440</v>
      </c>
      <c r="D1998" s="10">
        <v>1120.6500000000001</v>
      </c>
      <c r="E1998" s="10">
        <f>VLOOKUP(C1998,데이터!$N:$P,2,0)</f>
        <v>81.767540000000011</v>
      </c>
      <c r="F1998" s="10">
        <f>VLOOKUP(C1998,데이터!$N:$P,3,0)</f>
        <v>253.17609999999999</v>
      </c>
      <c r="H1998" s="6">
        <f t="shared" si="351"/>
        <v>2.8247357149988397</v>
      </c>
      <c r="I1998" s="6">
        <f t="shared" si="346"/>
        <v>2.4823376572442615</v>
      </c>
      <c r="AM1998" s="1">
        <f t="shared" si="347"/>
        <v>43440</v>
      </c>
      <c r="AN1998" s="2">
        <f t="shared" si="348"/>
        <v>1120.6500000000001</v>
      </c>
      <c r="AO1998" s="2">
        <f t="shared" si="349"/>
        <v>81.767540000000011</v>
      </c>
      <c r="AP1998" s="2">
        <f t="shared" si="350"/>
        <v>253.17609999999999</v>
      </c>
      <c r="AR1998" s="40">
        <f t="shared" si="352"/>
        <v>9.5985842914503294E-4</v>
      </c>
      <c r="AS1998" s="40">
        <f t="shared" si="353"/>
        <v>-1.5171903543450549E-3</v>
      </c>
      <c r="AU1998" s="42">
        <f t="shared" si="354"/>
        <v>6.1357706757897238E-6</v>
      </c>
    </row>
    <row r="1999" spans="2:47" x14ac:dyDescent="0.3">
      <c r="B1999" s="6">
        <f t="shared" si="345"/>
        <v>2018</v>
      </c>
      <c r="C1999" s="5">
        <v>43441</v>
      </c>
      <c r="D1999" s="10">
        <v>1119.7</v>
      </c>
      <c r="E1999" s="10">
        <f>VLOOKUP(C1999,데이터!$N:$P,2,0)</f>
        <v>79.287360000000007</v>
      </c>
      <c r="F1999" s="10">
        <f>VLOOKUP(C1999,데이터!$N:$P,3,0)</f>
        <v>247.29329999999999</v>
      </c>
      <c r="H1999" s="6">
        <f t="shared" si="351"/>
        <v>2.739055590274214</v>
      </c>
      <c r="I1999" s="6">
        <f t="shared" si="346"/>
        <v>2.4246580580639416</v>
      </c>
      <c r="AM1999" s="1">
        <f t="shared" si="347"/>
        <v>43441</v>
      </c>
      <c r="AN1999" s="2">
        <f t="shared" si="348"/>
        <v>1119.7</v>
      </c>
      <c r="AO1999" s="2">
        <f t="shared" si="349"/>
        <v>79.287360000000007</v>
      </c>
      <c r="AP1999" s="2">
        <f t="shared" si="350"/>
        <v>247.29329999999999</v>
      </c>
      <c r="AR1999" s="40">
        <f t="shared" si="352"/>
        <v>-3.0332085323833913E-2</v>
      </c>
      <c r="AS1999" s="40">
        <f t="shared" si="353"/>
        <v>-2.323600055455477E-2</v>
      </c>
      <c r="AU1999" s="42">
        <f t="shared" si="354"/>
        <v>5.0354419052795427E-5</v>
      </c>
    </row>
    <row r="2000" spans="2:47" x14ac:dyDescent="0.3">
      <c r="B2000" s="6">
        <f t="shared" si="345"/>
        <v>2018</v>
      </c>
      <c r="C2000" s="5">
        <v>43444</v>
      </c>
      <c r="D2000" s="10">
        <v>1126.8</v>
      </c>
      <c r="E2000" s="10">
        <f>VLOOKUP(C2000,데이터!$N:$P,2,0)</f>
        <v>79.902979999999999</v>
      </c>
      <c r="F2000" s="10">
        <f>VLOOKUP(C2000,데이터!$N:$P,3,0)</f>
        <v>247.76249999999999</v>
      </c>
      <c r="H2000" s="6">
        <f t="shared" si="351"/>
        <v>2.7603227557150185</v>
      </c>
      <c r="I2000" s="6">
        <f t="shared" si="346"/>
        <v>2.4292584639821109</v>
      </c>
      <c r="AM2000" s="1">
        <f t="shared" si="347"/>
        <v>43444</v>
      </c>
      <c r="AN2000" s="2">
        <f t="shared" si="348"/>
        <v>1126.8</v>
      </c>
      <c r="AO2000" s="2">
        <f t="shared" si="349"/>
        <v>79.902979999999999</v>
      </c>
      <c r="AP2000" s="2">
        <f t="shared" si="350"/>
        <v>247.76249999999999</v>
      </c>
      <c r="AR2000" s="40">
        <f t="shared" si="352"/>
        <v>7.7644154124945075E-3</v>
      </c>
      <c r="AS2000" s="40">
        <f t="shared" si="353"/>
        <v>1.8973421439238969E-3</v>
      </c>
      <c r="AU2000" s="42">
        <f t="shared" si="354"/>
        <v>3.442254873877583E-5</v>
      </c>
    </row>
    <row r="2001" spans="2:47" x14ac:dyDescent="0.3">
      <c r="B2001" s="6">
        <f t="shared" si="345"/>
        <v>2018</v>
      </c>
      <c r="C2001" s="5">
        <v>43445</v>
      </c>
      <c r="D2001" s="10">
        <v>1129.95</v>
      </c>
      <c r="E2001" s="10">
        <f>VLOOKUP(C2001,데이터!$N:$P,2,0)</f>
        <v>80.161905000000004</v>
      </c>
      <c r="F2001" s="10">
        <f>VLOOKUP(C2001,데이터!$N:$P,3,0)</f>
        <v>247.81880000000001</v>
      </c>
      <c r="H2001" s="6">
        <f t="shared" si="351"/>
        <v>2.7692675606462434</v>
      </c>
      <c r="I2001" s="6">
        <f t="shared" si="346"/>
        <v>2.4298104734731445</v>
      </c>
      <c r="AM2001" s="1">
        <f t="shared" si="347"/>
        <v>43445</v>
      </c>
      <c r="AN2001" s="2">
        <f t="shared" si="348"/>
        <v>1129.95</v>
      </c>
      <c r="AO2001" s="2">
        <f t="shared" si="349"/>
        <v>80.161905000000004</v>
      </c>
      <c r="AP2001" s="2">
        <f t="shared" si="350"/>
        <v>247.81880000000001</v>
      </c>
      <c r="AR2001" s="40">
        <f t="shared" si="352"/>
        <v>3.2404924071669505E-3</v>
      </c>
      <c r="AS2001" s="40">
        <f t="shared" si="353"/>
        <v>2.27233741990851E-4</v>
      </c>
      <c r="AU2001" s="42">
        <f t="shared" si="354"/>
        <v>9.0797277832588484E-6</v>
      </c>
    </row>
    <row r="2002" spans="2:47" x14ac:dyDescent="0.3">
      <c r="B2002" s="6">
        <f t="shared" si="345"/>
        <v>2018</v>
      </c>
      <c r="C2002" s="5">
        <v>43446</v>
      </c>
      <c r="D2002" s="10">
        <v>1128.7</v>
      </c>
      <c r="E2002" s="10">
        <f>VLOOKUP(C2002,데이터!$N:$P,2,0)</f>
        <v>81.091309999999993</v>
      </c>
      <c r="F2002" s="10">
        <f>VLOOKUP(C2002,데이터!$N:$P,3,0)</f>
        <v>249.06659999999999</v>
      </c>
      <c r="H2002" s="6">
        <f t="shared" si="351"/>
        <v>2.8013747207393376</v>
      </c>
      <c r="I2002" s="6">
        <f t="shared" si="346"/>
        <v>2.4420448863134929</v>
      </c>
      <c r="AM2002" s="1">
        <f t="shared" si="347"/>
        <v>43446</v>
      </c>
      <c r="AN2002" s="2">
        <f t="shared" si="348"/>
        <v>1128.7</v>
      </c>
      <c r="AO2002" s="2">
        <f t="shared" si="349"/>
        <v>81.091309999999993</v>
      </c>
      <c r="AP2002" s="2">
        <f t="shared" si="350"/>
        <v>249.06659999999999</v>
      </c>
      <c r="AR2002" s="40">
        <f t="shared" si="352"/>
        <v>1.1594098219097848E-2</v>
      </c>
      <c r="AS2002" s="40">
        <f t="shared" si="353"/>
        <v>5.0351305066442809E-3</v>
      </c>
      <c r="AU2002" s="42">
        <f t="shared" si="354"/>
        <v>4.3020057453008379E-5</v>
      </c>
    </row>
    <row r="2003" spans="2:47" x14ac:dyDescent="0.3">
      <c r="B2003" s="6">
        <f t="shared" si="345"/>
        <v>2018</v>
      </c>
      <c r="C2003" s="5">
        <v>43447</v>
      </c>
      <c r="D2003" s="10">
        <v>1123.4000000000001</v>
      </c>
      <c r="E2003" s="10">
        <f>VLOOKUP(C2003,데이터!$N:$P,2,0)</f>
        <v>80.908535000000029</v>
      </c>
      <c r="F2003" s="10">
        <f>VLOOKUP(C2003,데이터!$N:$P,3,0)</f>
        <v>248.98220000000001</v>
      </c>
      <c r="H2003" s="6">
        <f t="shared" si="351"/>
        <v>2.7950605883793718</v>
      </c>
      <c r="I2003" s="6">
        <f t="shared" si="346"/>
        <v>2.4412173623162774</v>
      </c>
      <c r="AM2003" s="1">
        <f t="shared" si="347"/>
        <v>43447</v>
      </c>
      <c r="AN2003" s="2">
        <f t="shared" si="348"/>
        <v>1123.4000000000001</v>
      </c>
      <c r="AO2003" s="2">
        <f t="shared" si="349"/>
        <v>80.908535000000029</v>
      </c>
      <c r="AP2003" s="2">
        <f t="shared" si="350"/>
        <v>248.98220000000001</v>
      </c>
      <c r="AR2003" s="40">
        <f t="shared" si="352"/>
        <v>-2.25394065036022E-3</v>
      </c>
      <c r="AS2003" s="40">
        <f t="shared" si="353"/>
        <v>-3.3886518706238711E-4</v>
      </c>
      <c r="AU2003" s="42">
        <f t="shared" si="354"/>
        <v>3.6675140301254091E-6</v>
      </c>
    </row>
    <row r="2004" spans="2:47" x14ac:dyDescent="0.3">
      <c r="B2004" s="6">
        <f t="shared" si="345"/>
        <v>2018</v>
      </c>
      <c r="C2004" s="5">
        <v>43448</v>
      </c>
      <c r="D2004" s="10">
        <v>1130.75</v>
      </c>
      <c r="E2004" s="10">
        <f>VLOOKUP(C2004,데이터!$N:$P,2,0)</f>
        <v>79.255590000000012</v>
      </c>
      <c r="F2004" s="10">
        <f>VLOOKUP(C2004,데이터!$N:$P,3,0)</f>
        <v>244.38480000000001</v>
      </c>
      <c r="H2004" s="6">
        <f t="shared" si="351"/>
        <v>2.7379580660773826</v>
      </c>
      <c r="I2004" s="6">
        <f t="shared" si="346"/>
        <v>2.3961408359561083</v>
      </c>
      <c r="AM2004" s="1">
        <f t="shared" si="347"/>
        <v>43448</v>
      </c>
      <c r="AN2004" s="2">
        <f t="shared" si="348"/>
        <v>1130.75</v>
      </c>
      <c r="AO2004" s="2">
        <f t="shared" si="349"/>
        <v>79.255590000000012</v>
      </c>
      <c r="AP2004" s="2">
        <f t="shared" si="350"/>
        <v>244.38480000000001</v>
      </c>
      <c r="AR2004" s="40">
        <f t="shared" si="352"/>
        <v>-2.0429797672149363E-2</v>
      </c>
      <c r="AS2004" s="40">
        <f t="shared" si="353"/>
        <v>-1.846477378704181E-2</v>
      </c>
      <c r="AU2004" s="42">
        <f t="shared" si="354"/>
        <v>3.8613188690431812E-6</v>
      </c>
    </row>
    <row r="2005" spans="2:47" x14ac:dyDescent="0.3">
      <c r="B2005" s="6">
        <f t="shared" si="345"/>
        <v>2018</v>
      </c>
      <c r="C2005" s="5">
        <v>43451</v>
      </c>
      <c r="D2005" s="10">
        <v>1131.45</v>
      </c>
      <c r="E2005" s="10">
        <f>VLOOKUP(C2005,데이터!$N:$P,2,0)</f>
        <v>77.511565000000019</v>
      </c>
      <c r="F2005" s="10">
        <f>VLOOKUP(C2005,데이터!$N:$P,3,0)</f>
        <v>239.59039999999999</v>
      </c>
      <c r="H2005" s="6">
        <f t="shared" si="351"/>
        <v>2.6777091004688924</v>
      </c>
      <c r="I2005" s="6">
        <f t="shared" si="346"/>
        <v>2.3491327666166564</v>
      </c>
      <c r="AM2005" s="1">
        <f t="shared" si="347"/>
        <v>43451</v>
      </c>
      <c r="AN2005" s="2">
        <f t="shared" si="348"/>
        <v>1131.45</v>
      </c>
      <c r="AO2005" s="2">
        <f t="shared" si="349"/>
        <v>77.511565000000019</v>
      </c>
      <c r="AP2005" s="2">
        <f t="shared" si="350"/>
        <v>239.59039999999999</v>
      </c>
      <c r="AR2005" s="40">
        <f t="shared" si="352"/>
        <v>-2.2005072449779117E-2</v>
      </c>
      <c r="AS2005" s="40">
        <f t="shared" si="353"/>
        <v>-1.9618241396355374E-2</v>
      </c>
      <c r="AU2005" s="42">
        <f t="shared" si="354"/>
        <v>5.6969624775878976E-6</v>
      </c>
    </row>
    <row r="2006" spans="2:47" x14ac:dyDescent="0.3">
      <c r="B2006" s="6">
        <f t="shared" si="345"/>
        <v>2018</v>
      </c>
      <c r="C2006" s="5">
        <v>43452</v>
      </c>
      <c r="D2006" s="10">
        <v>1130</v>
      </c>
      <c r="E2006" s="10">
        <f>VLOOKUP(C2006,데이터!$N:$P,2,0)</f>
        <v>77.996394999999993</v>
      </c>
      <c r="F2006" s="10">
        <f>VLOOKUP(C2006,데이터!$N:$P,3,0)</f>
        <v>239.32759999999999</v>
      </c>
      <c r="H2006" s="6">
        <f t="shared" si="351"/>
        <v>2.6944580037219779</v>
      </c>
      <c r="I2006" s="6">
        <f t="shared" si="346"/>
        <v>2.34655606867272</v>
      </c>
      <c r="AM2006" s="1">
        <f t="shared" si="347"/>
        <v>43452</v>
      </c>
      <c r="AN2006" s="2">
        <f t="shared" si="348"/>
        <v>1130</v>
      </c>
      <c r="AO2006" s="2">
        <f t="shared" si="349"/>
        <v>77.996394999999993</v>
      </c>
      <c r="AP2006" s="2">
        <f t="shared" si="350"/>
        <v>239.32759999999999</v>
      </c>
      <c r="AR2006" s="40">
        <f t="shared" si="352"/>
        <v>6.2549375696383525E-3</v>
      </c>
      <c r="AS2006" s="40">
        <f t="shared" si="353"/>
        <v>-1.0968719948712957E-3</v>
      </c>
      <c r="AU2006" s="42">
        <f t="shared" si="354"/>
        <v>5.4049103872815545E-5</v>
      </c>
    </row>
    <row r="2007" spans="2:47" x14ac:dyDescent="0.3">
      <c r="B2007" s="6">
        <f t="shared" si="345"/>
        <v>2018</v>
      </c>
      <c r="C2007" s="5">
        <v>43453</v>
      </c>
      <c r="D2007" s="10">
        <v>1123.4000000000001</v>
      </c>
      <c r="E2007" s="10">
        <f>VLOOKUP(C2007,데이터!$N:$P,2,0)</f>
        <v>76.131830000000008</v>
      </c>
      <c r="F2007" s="10">
        <f>VLOOKUP(C2007,데이터!$N:$P,3,0)</f>
        <v>235.74350000000001</v>
      </c>
      <c r="H2007" s="6">
        <f t="shared" si="351"/>
        <v>2.6300448717085065</v>
      </c>
      <c r="I2007" s="6">
        <f t="shared" si="346"/>
        <v>2.311414732672485</v>
      </c>
      <c r="AM2007" s="1">
        <f t="shared" si="347"/>
        <v>43453</v>
      </c>
      <c r="AN2007" s="2">
        <f t="shared" si="348"/>
        <v>1123.4000000000001</v>
      </c>
      <c r="AO2007" s="2">
        <f t="shared" si="349"/>
        <v>76.131830000000008</v>
      </c>
      <c r="AP2007" s="2">
        <f t="shared" si="350"/>
        <v>235.74350000000001</v>
      </c>
      <c r="AR2007" s="40">
        <f t="shared" si="352"/>
        <v>-2.3905784363495108E-2</v>
      </c>
      <c r="AS2007" s="40">
        <f t="shared" si="353"/>
        <v>-1.4975706938940458E-2</v>
      </c>
      <c r="AU2007" s="42">
        <f t="shared" si="354"/>
        <v>7.9746282808540616E-5</v>
      </c>
    </row>
    <row r="2008" spans="2:47" x14ac:dyDescent="0.3">
      <c r="B2008" s="6">
        <f t="shared" si="345"/>
        <v>2018</v>
      </c>
      <c r="C2008" s="5">
        <v>43454</v>
      </c>
      <c r="D2008" s="10">
        <v>1127.7</v>
      </c>
      <c r="E2008" s="10">
        <f>VLOOKUP(C2008,데이터!$N:$P,2,0)</f>
        <v>74.934669999999997</v>
      </c>
      <c r="F2008" s="10">
        <f>VLOOKUP(C2008,데이터!$N:$P,3,0)</f>
        <v>231.90610000000001</v>
      </c>
      <c r="H2008" s="6">
        <f t="shared" si="351"/>
        <v>2.5886878661220836</v>
      </c>
      <c r="I2008" s="6">
        <f t="shared" si="346"/>
        <v>2.273789844201934</v>
      </c>
      <c r="AM2008" s="1">
        <f t="shared" si="347"/>
        <v>43454</v>
      </c>
      <c r="AN2008" s="2">
        <f t="shared" si="348"/>
        <v>1127.7</v>
      </c>
      <c r="AO2008" s="2">
        <f t="shared" si="349"/>
        <v>74.934669999999997</v>
      </c>
      <c r="AP2008" s="2">
        <f t="shared" si="350"/>
        <v>231.90610000000001</v>
      </c>
      <c r="AR2008" s="40">
        <f t="shared" si="352"/>
        <v>-1.5724828892199394E-2</v>
      </c>
      <c r="AS2008" s="40">
        <f t="shared" si="353"/>
        <v>-1.6277861319612175E-2</v>
      </c>
      <c r="AU2008" s="42">
        <f t="shared" si="354"/>
        <v>3.0584486577007255E-7</v>
      </c>
    </row>
    <row r="2009" spans="2:47" x14ac:dyDescent="0.3">
      <c r="B2009" s="6">
        <f t="shared" si="345"/>
        <v>2018</v>
      </c>
      <c r="C2009" s="5">
        <v>43455</v>
      </c>
      <c r="D2009" s="10">
        <v>1122.55</v>
      </c>
      <c r="E2009" s="10">
        <f>VLOOKUP(C2009,데이터!$N:$P,2,0)</f>
        <v>72.967569999999995</v>
      </c>
      <c r="F2009" s="10">
        <f>VLOOKUP(C2009,데이터!$N:$P,3,0)</f>
        <v>227.15479999999999</v>
      </c>
      <c r="H2009" s="6">
        <f t="shared" si="351"/>
        <v>2.5207325671736962</v>
      </c>
      <c r="I2009" s="6">
        <f t="shared" si="346"/>
        <v>2.2272043611691172</v>
      </c>
      <c r="AM2009" s="1">
        <f t="shared" si="347"/>
        <v>43455</v>
      </c>
      <c r="AN2009" s="2">
        <f t="shared" si="348"/>
        <v>1122.55</v>
      </c>
      <c r="AO2009" s="2">
        <f t="shared" si="349"/>
        <v>72.967569999999995</v>
      </c>
      <c r="AP2009" s="2">
        <f t="shared" si="350"/>
        <v>227.15479999999999</v>
      </c>
      <c r="AR2009" s="40">
        <f t="shared" si="352"/>
        <v>-2.6250866254565519E-2</v>
      </c>
      <c r="AS2009" s="40">
        <f t="shared" si="353"/>
        <v>-2.048803373434338E-2</v>
      </c>
      <c r="AU2009" s="42">
        <f t="shared" si="354"/>
        <v>3.3210238656129847E-5</v>
      </c>
    </row>
    <row r="2010" spans="2:47" x14ac:dyDescent="0.3">
      <c r="B2010" s="6">
        <f t="shared" si="345"/>
        <v>2018</v>
      </c>
      <c r="C2010" s="5">
        <v>43458</v>
      </c>
      <c r="D2010" s="10">
        <v>1125.2</v>
      </c>
      <c r="E2010" s="10">
        <f>VLOOKUP(C2010,데이터!$N:$P,2,0)</f>
        <v>71.101529999999997</v>
      </c>
      <c r="F2010" s="10">
        <f>VLOOKUP(C2010,데이터!$N:$P,3,0)</f>
        <v>221.15270000000001</v>
      </c>
      <c r="H2010" s="6">
        <f t="shared" si="351"/>
        <v>2.4562684799134407</v>
      </c>
      <c r="I2010" s="6">
        <f t="shared" si="346"/>
        <v>2.1683550509358618</v>
      </c>
      <c r="AM2010" s="1">
        <f t="shared" si="347"/>
        <v>43458</v>
      </c>
      <c r="AN2010" s="2">
        <f t="shared" si="348"/>
        <v>1125.2</v>
      </c>
      <c r="AO2010" s="2">
        <f t="shared" si="349"/>
        <v>71.101529999999997</v>
      </c>
      <c r="AP2010" s="2">
        <f t="shared" si="350"/>
        <v>221.15270000000001</v>
      </c>
      <c r="AR2010" s="40">
        <f t="shared" si="352"/>
        <v>-2.5573552744047823E-2</v>
      </c>
      <c r="AS2010" s="40">
        <f t="shared" si="353"/>
        <v>-2.6422950340472595E-2</v>
      </c>
      <c r="AU2010" s="42">
        <f t="shared" si="354"/>
        <v>7.2147627681218052E-7</v>
      </c>
    </row>
    <row r="2011" spans="2:47" x14ac:dyDescent="0.3">
      <c r="B2011" s="6">
        <f t="shared" si="345"/>
        <v>2018</v>
      </c>
      <c r="C2011" s="5">
        <v>43460</v>
      </c>
      <c r="D2011" s="10">
        <v>1125.3499999999999</v>
      </c>
      <c r="E2011" s="10">
        <f>VLOOKUP(C2011,데이터!$N:$P,2,0)</f>
        <v>75.318285000000003</v>
      </c>
      <c r="F2011" s="10">
        <f>VLOOKUP(C2011,데이터!$N:$P,3,0)</f>
        <v>232.32640000000001</v>
      </c>
      <c r="H2011" s="6">
        <f t="shared" si="351"/>
        <v>2.6019402030678846</v>
      </c>
      <c r="I2011" s="6">
        <f t="shared" si="346"/>
        <v>2.2779107960506262</v>
      </c>
      <c r="AM2011" s="1">
        <f t="shared" si="347"/>
        <v>43460</v>
      </c>
      <c r="AN2011" s="2">
        <f t="shared" si="348"/>
        <v>1125.3499999999999</v>
      </c>
      <c r="AO2011" s="2">
        <f t="shared" si="349"/>
        <v>75.318285000000003</v>
      </c>
      <c r="AP2011" s="2">
        <f t="shared" si="350"/>
        <v>232.32640000000001</v>
      </c>
      <c r="AR2011" s="40">
        <f t="shared" si="352"/>
        <v>5.9306107758862581E-2</v>
      </c>
      <c r="AS2011" s="40">
        <f t="shared" si="353"/>
        <v>5.0524818372102098E-2</v>
      </c>
      <c r="AU2011" s="42">
        <f t="shared" si="354"/>
        <v>7.7111043294032287E-5</v>
      </c>
    </row>
    <row r="2012" spans="2:47" x14ac:dyDescent="0.3">
      <c r="B2012" s="6">
        <f t="shared" si="345"/>
        <v>2018</v>
      </c>
      <c r="C2012" s="5">
        <v>43461</v>
      </c>
      <c r="D2012" s="10">
        <v>1120.25</v>
      </c>
      <c r="E2012" s="10">
        <f>VLOOKUP(C2012,데이터!$N:$P,2,0)</f>
        <v>75.921549999999982</v>
      </c>
      <c r="F2012" s="10">
        <f>VLOOKUP(C2012,데이터!$N:$P,3,0)</f>
        <v>234.11</v>
      </c>
      <c r="H2012" s="6">
        <f t="shared" si="351"/>
        <v>2.6227805535432531</v>
      </c>
      <c r="I2012" s="6">
        <f t="shared" si="346"/>
        <v>2.2953986136031554</v>
      </c>
      <c r="AM2012" s="1">
        <f t="shared" si="347"/>
        <v>43461</v>
      </c>
      <c r="AN2012" s="2">
        <f t="shared" si="348"/>
        <v>1120.25</v>
      </c>
      <c r="AO2012" s="2">
        <f t="shared" si="349"/>
        <v>75.921549999999982</v>
      </c>
      <c r="AP2012" s="2">
        <f t="shared" si="350"/>
        <v>234.11</v>
      </c>
      <c r="AR2012" s="40">
        <f t="shared" si="352"/>
        <v>8.0095424371382506E-3</v>
      </c>
      <c r="AS2012" s="40">
        <f t="shared" si="353"/>
        <v>7.6771301066087538E-3</v>
      </c>
      <c r="AU2012" s="42">
        <f t="shared" si="354"/>
        <v>1.1049795748805144E-7</v>
      </c>
    </row>
    <row r="2013" spans="2:47" x14ac:dyDescent="0.3">
      <c r="B2013" s="6">
        <f t="shared" si="345"/>
        <v>2018</v>
      </c>
      <c r="C2013" s="5">
        <v>43462</v>
      </c>
      <c r="D2013" s="10">
        <v>1115.8499999999999</v>
      </c>
      <c r="E2013" s="10">
        <f>VLOOKUP(C2013,데이터!$N:$P,2,0)</f>
        <v>76.018725000000018</v>
      </c>
      <c r="F2013" s="10">
        <f>VLOOKUP(C2013,데이터!$N:$P,3,0)</f>
        <v>233.80799999999999</v>
      </c>
      <c r="H2013" s="6">
        <f t="shared" si="351"/>
        <v>2.6261375542932468</v>
      </c>
      <c r="I2013" s="6">
        <f t="shared" si="346"/>
        <v>2.2924375680207016</v>
      </c>
      <c r="AM2013" s="1">
        <f t="shared" si="347"/>
        <v>43462</v>
      </c>
      <c r="AN2013" s="2">
        <f t="shared" si="348"/>
        <v>1115.8499999999999</v>
      </c>
      <c r="AO2013" s="2">
        <f t="shared" si="349"/>
        <v>76.018725000000018</v>
      </c>
      <c r="AP2013" s="2">
        <f t="shared" si="350"/>
        <v>233.80799999999999</v>
      </c>
      <c r="AR2013" s="40">
        <f t="shared" si="352"/>
        <v>1.27993962188655E-3</v>
      </c>
      <c r="AS2013" s="40">
        <f t="shared" si="353"/>
        <v>-1.2899918841571267E-3</v>
      </c>
      <c r="AU2013" s="42">
        <f t="shared" si="354"/>
        <v>6.6045479457559199E-6</v>
      </c>
    </row>
    <row r="2014" spans="2:47" x14ac:dyDescent="0.3">
      <c r="B2014" s="6">
        <f t="shared" si="345"/>
        <v>2018</v>
      </c>
      <c r="C2014" s="5">
        <v>43465</v>
      </c>
      <c r="D2014" s="10">
        <v>1115.8499999999999</v>
      </c>
      <c r="E2014" s="10">
        <f>VLOOKUP(C2014,데이터!$N:$P,2,0)</f>
        <v>76.700775000000007</v>
      </c>
      <c r="F2014" s="10">
        <f>VLOOKUP(C2014,데이터!$N:$P,3,0)</f>
        <v>235.85589999999999</v>
      </c>
      <c r="H2014" s="6">
        <f t="shared" si="351"/>
        <v>2.6496996058654836</v>
      </c>
      <c r="I2014" s="6">
        <f t="shared" si="346"/>
        <v>2.3125167906972122</v>
      </c>
      <c r="AM2014" s="1">
        <f t="shared" si="347"/>
        <v>43465</v>
      </c>
      <c r="AN2014" s="2">
        <f t="shared" si="348"/>
        <v>1115.8499999999999</v>
      </c>
      <c r="AO2014" s="2">
        <f t="shared" si="349"/>
        <v>76.700775000000007</v>
      </c>
      <c r="AP2014" s="2">
        <f t="shared" si="350"/>
        <v>235.85589999999999</v>
      </c>
      <c r="AR2014" s="40">
        <f t="shared" si="352"/>
        <v>8.9721315373283428E-3</v>
      </c>
      <c r="AS2014" s="40">
        <f t="shared" si="353"/>
        <v>8.7588961883253713E-3</v>
      </c>
      <c r="AU2014" s="42">
        <f t="shared" si="354"/>
        <v>4.5469314064419049E-8</v>
      </c>
    </row>
    <row r="2015" spans="2:47" x14ac:dyDescent="0.3">
      <c r="B2015" s="6">
        <f t="shared" si="345"/>
        <v>2019</v>
      </c>
      <c r="C2015" s="5">
        <v>43467</v>
      </c>
      <c r="D2015" s="10">
        <v>1119.0999999999999</v>
      </c>
      <c r="E2015" s="10">
        <f>VLOOKUP(C2015,데이터!$N:$P,2,0)</f>
        <v>76.873690000000011</v>
      </c>
      <c r="F2015" s="10">
        <f>VLOOKUP(C2015,데이터!$N:$P,3,0)</f>
        <v>236.10130000000001</v>
      </c>
      <c r="H2015" s="6">
        <f t="shared" si="351"/>
        <v>2.6556731153554236</v>
      </c>
      <c r="I2015" s="6">
        <f t="shared" si="346"/>
        <v>2.3149228853526234</v>
      </c>
      <c r="AM2015" s="1">
        <f t="shared" si="347"/>
        <v>43467</v>
      </c>
      <c r="AN2015" s="2">
        <f t="shared" si="348"/>
        <v>1119.0999999999999</v>
      </c>
      <c r="AO2015" s="2">
        <f t="shared" si="349"/>
        <v>76.873690000000011</v>
      </c>
      <c r="AP2015" s="2">
        <f t="shared" si="350"/>
        <v>236.10130000000001</v>
      </c>
      <c r="AR2015" s="40">
        <f t="shared" si="352"/>
        <v>2.2544100760391039E-3</v>
      </c>
      <c r="AS2015" s="40">
        <f t="shared" si="353"/>
        <v>1.0404658098441821E-3</v>
      </c>
      <c r="AU2015" s="42">
        <f t="shared" si="354"/>
        <v>1.4736606814275271E-6</v>
      </c>
    </row>
    <row r="2016" spans="2:47" x14ac:dyDescent="0.3">
      <c r="B2016" s="6">
        <f t="shared" si="345"/>
        <v>2019</v>
      </c>
      <c r="C2016" s="5">
        <v>43468</v>
      </c>
      <c r="D2016" s="10">
        <v>1127.8</v>
      </c>
      <c r="E2016" s="10">
        <f>VLOOKUP(C2016,데이터!$N:$P,2,0)</f>
        <v>74.057069999999996</v>
      </c>
      <c r="F2016" s="10">
        <f>VLOOKUP(C2016,데이터!$N:$P,3,0)</f>
        <v>230.46719999999999</v>
      </c>
      <c r="H2016" s="6">
        <f t="shared" si="351"/>
        <v>2.5583703579338346</v>
      </c>
      <c r="I2016" s="6">
        <f t="shared" si="346"/>
        <v>2.259681736623814</v>
      </c>
      <c r="AM2016" s="1">
        <f t="shared" si="347"/>
        <v>43468</v>
      </c>
      <c r="AN2016" s="2">
        <f t="shared" si="348"/>
        <v>1127.8</v>
      </c>
      <c r="AO2016" s="2">
        <f t="shared" si="349"/>
        <v>74.057069999999996</v>
      </c>
      <c r="AP2016" s="2">
        <f t="shared" si="350"/>
        <v>230.46719999999999</v>
      </c>
      <c r="AR2016" s="40">
        <f t="shared" si="352"/>
        <v>-3.6639583711930768E-2</v>
      </c>
      <c r="AS2016" s="40">
        <f t="shared" si="353"/>
        <v>-2.386306216865397E-2</v>
      </c>
      <c r="AU2016" s="42">
        <f t="shared" si="354"/>
        <v>1.6323950274581612E-4</v>
      </c>
    </row>
    <row r="2017" spans="2:47" x14ac:dyDescent="0.3">
      <c r="B2017" s="6">
        <f t="shared" si="345"/>
        <v>2019</v>
      </c>
      <c r="C2017" s="5">
        <v>43469</v>
      </c>
      <c r="D2017" s="10">
        <v>1124.45</v>
      </c>
      <c r="E2017" s="10">
        <f>VLOOKUP(C2017,데이터!$N:$P,2,0)</f>
        <v>77.185335000000009</v>
      </c>
      <c r="F2017" s="10">
        <f>VLOOKUP(C2017,데이터!$N:$P,3,0)</f>
        <v>238.18690000000001</v>
      </c>
      <c r="H2017" s="6">
        <f t="shared" si="351"/>
        <v>2.6664391817174642</v>
      </c>
      <c r="I2017" s="6">
        <f t="shared" si="346"/>
        <v>2.3353717484876055</v>
      </c>
      <c r="AM2017" s="1">
        <f t="shared" si="347"/>
        <v>43469</v>
      </c>
      <c r="AN2017" s="2">
        <f t="shared" si="348"/>
        <v>1124.45</v>
      </c>
      <c r="AO2017" s="2">
        <f t="shared" si="349"/>
        <v>77.185335000000009</v>
      </c>
      <c r="AP2017" s="2">
        <f t="shared" si="350"/>
        <v>238.18690000000001</v>
      </c>
      <c r="AR2017" s="40">
        <f t="shared" si="352"/>
        <v>4.224127419569812E-2</v>
      </c>
      <c r="AS2017" s="40">
        <f t="shared" si="353"/>
        <v>3.3495872731564402E-2</v>
      </c>
      <c r="AU2017" s="42">
        <f t="shared" si="354"/>
        <v>7.6482046768872172E-5</v>
      </c>
    </row>
    <row r="2018" spans="2:47" x14ac:dyDescent="0.3">
      <c r="B2018" s="6">
        <f t="shared" si="345"/>
        <v>2019</v>
      </c>
      <c r="C2018" s="5">
        <v>43472</v>
      </c>
      <c r="D2018" s="10">
        <v>1118.7</v>
      </c>
      <c r="E2018" s="10">
        <f>VLOOKUP(C2018,데이터!$N:$P,2,0)</f>
        <v>78.292914999999994</v>
      </c>
      <c r="F2018" s="10">
        <f>VLOOKUP(C2018,데이터!$N:$P,3,0)</f>
        <v>240.06489999999999</v>
      </c>
      <c r="H2018" s="6">
        <f t="shared" si="351"/>
        <v>2.7047015628924194</v>
      </c>
      <c r="I2018" s="6">
        <f t="shared" si="346"/>
        <v>2.3537851379043184</v>
      </c>
      <c r="AM2018" s="1">
        <f t="shared" si="347"/>
        <v>43472</v>
      </c>
      <c r="AN2018" s="2">
        <f t="shared" si="348"/>
        <v>1118.7</v>
      </c>
      <c r="AO2018" s="2">
        <f t="shared" si="349"/>
        <v>78.292914999999994</v>
      </c>
      <c r="AP2018" s="2">
        <f t="shared" si="350"/>
        <v>240.06489999999999</v>
      </c>
      <c r="AR2018" s="40">
        <f t="shared" si="352"/>
        <v>1.4349617061323761E-2</v>
      </c>
      <c r="AS2018" s="40">
        <f t="shared" si="353"/>
        <v>7.8845646003200542E-3</v>
      </c>
      <c r="AU2018" s="42">
        <f t="shared" si="354"/>
        <v>4.1796903323530083E-5</v>
      </c>
    </row>
    <row r="2019" spans="2:47" x14ac:dyDescent="0.3">
      <c r="B2019" s="6">
        <f t="shared" si="345"/>
        <v>2019</v>
      </c>
      <c r="C2019" s="5">
        <v>43473</v>
      </c>
      <c r="D2019" s="10">
        <v>1123.95</v>
      </c>
      <c r="E2019" s="10">
        <f>VLOOKUP(C2019,데이터!$N:$P,2,0)</f>
        <v>78.882224999999991</v>
      </c>
      <c r="F2019" s="10">
        <f>VLOOKUP(C2019,데이터!$N:$P,3,0)</f>
        <v>242.32040000000001</v>
      </c>
      <c r="H2019" s="6">
        <f t="shared" si="351"/>
        <v>2.7250598249143168</v>
      </c>
      <c r="I2019" s="6">
        <f t="shared" si="346"/>
        <v>2.3758998342990987</v>
      </c>
      <c r="AM2019" s="1">
        <f t="shared" si="347"/>
        <v>43473</v>
      </c>
      <c r="AN2019" s="2">
        <f t="shared" si="348"/>
        <v>1123.95</v>
      </c>
      <c r="AO2019" s="2">
        <f t="shared" si="349"/>
        <v>78.882224999999991</v>
      </c>
      <c r="AP2019" s="2">
        <f t="shared" si="350"/>
        <v>242.32040000000001</v>
      </c>
      <c r="AR2019" s="40">
        <f t="shared" si="352"/>
        <v>7.5269901497472258E-3</v>
      </c>
      <c r="AS2019" s="40">
        <f t="shared" si="353"/>
        <v>9.39537600040663E-3</v>
      </c>
      <c r="AU2019" s="42">
        <f t="shared" si="354"/>
        <v>3.4908656869442657E-6</v>
      </c>
    </row>
    <row r="2020" spans="2:47" x14ac:dyDescent="0.3">
      <c r="B2020" s="6">
        <f t="shared" si="345"/>
        <v>2019</v>
      </c>
      <c r="C2020" s="5">
        <v>43474</v>
      </c>
      <c r="D2020" s="10">
        <v>1122.25</v>
      </c>
      <c r="E2020" s="10">
        <f>VLOOKUP(C2020,데이터!$N:$P,2,0)</f>
        <v>79.82287500000001</v>
      </c>
      <c r="F2020" s="10">
        <f>VLOOKUP(C2020,데이터!$N:$P,3,0)</f>
        <v>243.4529</v>
      </c>
      <c r="H2020" s="6">
        <f t="shared" si="351"/>
        <v>2.7575554539905212</v>
      </c>
      <c r="I2020" s="6">
        <f t="shared" si="346"/>
        <v>2.3870037552332986</v>
      </c>
      <c r="AM2020" s="1">
        <f t="shared" si="347"/>
        <v>43474</v>
      </c>
      <c r="AN2020" s="2">
        <f t="shared" si="348"/>
        <v>1122.25</v>
      </c>
      <c r="AO2020" s="2">
        <f t="shared" si="349"/>
        <v>79.82287500000001</v>
      </c>
      <c r="AP2020" s="2">
        <f t="shared" si="350"/>
        <v>243.4529</v>
      </c>
      <c r="AR2020" s="40">
        <f t="shared" si="352"/>
        <v>1.1924739698962794E-2</v>
      </c>
      <c r="AS2020" s="40">
        <f t="shared" si="353"/>
        <v>4.6735644213198313E-3</v>
      </c>
      <c r="AU2020" s="42">
        <f t="shared" si="354"/>
        <v>5.2579542907100501E-5</v>
      </c>
    </row>
    <row r="2021" spans="2:47" x14ac:dyDescent="0.3">
      <c r="B2021" s="6">
        <f t="shared" si="345"/>
        <v>2019</v>
      </c>
      <c r="C2021" s="5">
        <v>43475</v>
      </c>
      <c r="D2021" s="10">
        <v>1118.55</v>
      </c>
      <c r="E2021" s="10">
        <f>VLOOKUP(C2021,데이터!$N:$P,2,0)</f>
        <v>80.169769999999986</v>
      </c>
      <c r="F2021" s="10">
        <f>VLOOKUP(C2021,데이터!$N:$P,3,0)</f>
        <v>244.3117</v>
      </c>
      <c r="H2021" s="6">
        <f t="shared" si="351"/>
        <v>2.7695392643858741</v>
      </c>
      <c r="I2021" s="6">
        <f t="shared" si="346"/>
        <v>2.3954241060485661</v>
      </c>
      <c r="AM2021" s="1">
        <f t="shared" si="347"/>
        <v>43475</v>
      </c>
      <c r="AN2021" s="2">
        <f t="shared" si="348"/>
        <v>1118.55</v>
      </c>
      <c r="AO2021" s="2">
        <f t="shared" si="349"/>
        <v>80.169769999999986</v>
      </c>
      <c r="AP2021" s="2">
        <f t="shared" si="350"/>
        <v>244.3117</v>
      </c>
      <c r="AR2021" s="40">
        <f t="shared" si="352"/>
        <v>4.3458093936101783E-3</v>
      </c>
      <c r="AS2021" s="40">
        <f t="shared" si="353"/>
        <v>3.5275817211459781E-3</v>
      </c>
      <c r="AU2021" s="42">
        <f t="shared" si="354"/>
        <v>6.6949652398618235E-7</v>
      </c>
    </row>
    <row r="2022" spans="2:47" x14ac:dyDescent="0.3">
      <c r="B2022" s="6">
        <f t="shared" si="345"/>
        <v>2019</v>
      </c>
      <c r="C2022" s="5">
        <v>43476</v>
      </c>
      <c r="D2022" s="10">
        <v>1116.4000000000001</v>
      </c>
      <c r="E2022" s="10">
        <f>VLOOKUP(C2022,데이터!$N:$P,2,0)</f>
        <v>80.389139999999983</v>
      </c>
      <c r="F2022" s="10">
        <f>VLOOKUP(C2022,데이터!$N:$P,3,0)</f>
        <v>244.40610000000001</v>
      </c>
      <c r="H2022" s="6">
        <f t="shared" si="351"/>
        <v>2.7771176050550355</v>
      </c>
      <c r="I2022" s="6">
        <f t="shared" si="346"/>
        <v>2.3963496779127502</v>
      </c>
      <c r="AM2022" s="1">
        <f t="shared" si="347"/>
        <v>43476</v>
      </c>
      <c r="AN2022" s="2">
        <f t="shared" si="348"/>
        <v>1116.4000000000001</v>
      </c>
      <c r="AO2022" s="2">
        <f t="shared" si="349"/>
        <v>80.389139999999983</v>
      </c>
      <c r="AP2022" s="2">
        <f t="shared" si="350"/>
        <v>244.40610000000001</v>
      </c>
      <c r="AR2022" s="40">
        <f t="shared" si="352"/>
        <v>2.7363181907593681E-3</v>
      </c>
      <c r="AS2022" s="40">
        <f t="shared" si="353"/>
        <v>3.8639164640907886E-4</v>
      </c>
      <c r="AU2022" s="42">
        <f t="shared" si="354"/>
        <v>5.5221547638420919E-6</v>
      </c>
    </row>
    <row r="2023" spans="2:47" x14ac:dyDescent="0.3">
      <c r="B2023" s="6">
        <f t="shared" si="345"/>
        <v>2019</v>
      </c>
      <c r="C2023" s="5">
        <v>43479</v>
      </c>
      <c r="D2023" s="10">
        <v>1123.2</v>
      </c>
      <c r="E2023" s="10">
        <f>VLOOKUP(C2023,데이터!$N:$P,2,0)</f>
        <v>79.626394999999988</v>
      </c>
      <c r="F2023" s="10">
        <f>VLOOKUP(C2023,데이터!$N:$P,3,0)</f>
        <v>242.91499999999999</v>
      </c>
      <c r="H2023" s="6">
        <f t="shared" si="351"/>
        <v>2.7507678696595868</v>
      </c>
      <c r="I2023" s="6">
        <f t="shared" si="346"/>
        <v>2.3817297604690539</v>
      </c>
      <c r="AM2023" s="1">
        <f t="shared" si="347"/>
        <v>43479</v>
      </c>
      <c r="AN2023" s="2">
        <f t="shared" si="348"/>
        <v>1123.2</v>
      </c>
      <c r="AO2023" s="2">
        <f t="shared" si="349"/>
        <v>79.626394999999988</v>
      </c>
      <c r="AP2023" s="2">
        <f t="shared" si="350"/>
        <v>242.91499999999999</v>
      </c>
      <c r="AR2023" s="40">
        <f t="shared" si="352"/>
        <v>-9.488159719086342E-3</v>
      </c>
      <c r="AS2023" s="40">
        <f t="shared" si="353"/>
        <v>-6.1009115566265093E-3</v>
      </c>
      <c r="AU2023" s="42">
        <f t="shared" si="354"/>
        <v>1.1473450114087514E-5</v>
      </c>
    </row>
    <row r="2024" spans="2:47" x14ac:dyDescent="0.3">
      <c r="B2024" s="6">
        <f t="shared" si="345"/>
        <v>2019</v>
      </c>
      <c r="C2024" s="5">
        <v>43480</v>
      </c>
      <c r="D2024" s="10">
        <v>1120.75</v>
      </c>
      <c r="E2024" s="10">
        <f>VLOOKUP(C2024,데이터!$N:$P,2,0)</f>
        <v>80.776335000000003</v>
      </c>
      <c r="F2024" s="10">
        <f>VLOOKUP(C2024,데이터!$N:$P,3,0)</f>
        <v>245.69900000000001</v>
      </c>
      <c r="H2024" s="6">
        <f t="shared" si="351"/>
        <v>2.7904936164303202</v>
      </c>
      <c r="I2024" s="6">
        <f t="shared" si="346"/>
        <v>2.4090262866331273</v>
      </c>
      <c r="AM2024" s="1">
        <f t="shared" si="347"/>
        <v>43480</v>
      </c>
      <c r="AN2024" s="2">
        <f t="shared" si="348"/>
        <v>1120.75</v>
      </c>
      <c r="AO2024" s="2">
        <f t="shared" si="349"/>
        <v>80.776335000000003</v>
      </c>
      <c r="AP2024" s="2">
        <f t="shared" si="350"/>
        <v>245.69900000000001</v>
      </c>
      <c r="AR2024" s="40">
        <f t="shared" si="352"/>
        <v>1.4441693611773054E-2</v>
      </c>
      <c r="AS2024" s="40">
        <f t="shared" si="353"/>
        <v>1.1460799044933578E-2</v>
      </c>
      <c r="AU2024" s="42">
        <f t="shared" si="354"/>
        <v>8.8857324186131078E-6</v>
      </c>
    </row>
    <row r="2025" spans="2:47" x14ac:dyDescent="0.3">
      <c r="B2025" s="6">
        <f t="shared" si="345"/>
        <v>2019</v>
      </c>
      <c r="C2025" s="5">
        <v>43481</v>
      </c>
      <c r="D2025" s="10">
        <v>1120.2</v>
      </c>
      <c r="E2025" s="10">
        <f>VLOOKUP(C2025,데이터!$N:$P,2,0)</f>
        <v>80.684604999999991</v>
      </c>
      <c r="F2025" s="10">
        <f>VLOOKUP(C2025,데이터!$N:$P,3,0)</f>
        <v>246.29349999999999</v>
      </c>
      <c r="H2025" s="6">
        <f t="shared" si="351"/>
        <v>2.7873247182693031</v>
      </c>
      <c r="I2025" s="6">
        <f t="shared" si="346"/>
        <v>2.4148552323244137</v>
      </c>
      <c r="AM2025" s="1">
        <f t="shared" si="347"/>
        <v>43481</v>
      </c>
      <c r="AN2025" s="2">
        <f t="shared" si="348"/>
        <v>1120.2</v>
      </c>
      <c r="AO2025" s="2">
        <f t="shared" si="349"/>
        <v>80.684604999999991</v>
      </c>
      <c r="AP2025" s="2">
        <f t="shared" si="350"/>
        <v>246.29349999999999</v>
      </c>
      <c r="AR2025" s="40">
        <f t="shared" si="352"/>
        <v>-1.1356048773445426E-3</v>
      </c>
      <c r="AS2025" s="40">
        <f t="shared" si="353"/>
        <v>2.4196272675101049E-3</v>
      </c>
      <c r="AU2025" s="42">
        <f t="shared" si="354"/>
        <v>1.2639675603807777E-5</v>
      </c>
    </row>
    <row r="2026" spans="2:47" x14ac:dyDescent="0.3">
      <c r="B2026" s="6">
        <f t="shared" si="345"/>
        <v>2019</v>
      </c>
      <c r="C2026" s="5">
        <v>43482</v>
      </c>
      <c r="D2026" s="10">
        <v>1122.45</v>
      </c>
      <c r="E2026" s="10">
        <f>VLOOKUP(C2026,데이터!$N:$P,2,0)</f>
        <v>81.363119999999995</v>
      </c>
      <c r="F2026" s="10">
        <f>VLOOKUP(C2026,데이터!$N:$P,3,0)</f>
        <v>248.16210000000001</v>
      </c>
      <c r="H2026" s="6">
        <f t="shared" si="351"/>
        <v>2.8107646499789087</v>
      </c>
      <c r="I2026" s="6">
        <f t="shared" si="346"/>
        <v>2.4331764567461764</v>
      </c>
      <c r="AM2026" s="1">
        <f t="shared" si="347"/>
        <v>43482</v>
      </c>
      <c r="AN2026" s="2">
        <f t="shared" si="348"/>
        <v>1122.45</v>
      </c>
      <c r="AO2026" s="2">
        <f t="shared" si="349"/>
        <v>81.363119999999995</v>
      </c>
      <c r="AP2026" s="2">
        <f t="shared" si="350"/>
        <v>248.16210000000001</v>
      </c>
      <c r="AR2026" s="40">
        <f t="shared" si="352"/>
        <v>8.4094729099808418E-3</v>
      </c>
      <c r="AS2026" s="40">
        <f t="shared" si="353"/>
        <v>7.5868831292746908E-3</v>
      </c>
      <c r="AU2026" s="42">
        <f t="shared" si="354"/>
        <v>6.7665394732219369E-7</v>
      </c>
    </row>
    <row r="2027" spans="2:47" x14ac:dyDescent="0.3">
      <c r="B2027" s="6">
        <f t="shared" si="345"/>
        <v>2019</v>
      </c>
      <c r="C2027" s="5">
        <v>43483</v>
      </c>
      <c r="D2027" s="10">
        <v>1121.95</v>
      </c>
      <c r="E2027" s="10">
        <f>VLOOKUP(C2027,데이터!$N:$P,2,0)</f>
        <v>82.697859999999991</v>
      </c>
      <c r="F2027" s="10">
        <f>VLOOKUP(C2027,데이터!$N:$P,3,0)</f>
        <v>251.46510000000001</v>
      </c>
      <c r="H2027" s="6">
        <f t="shared" si="351"/>
        <v>2.8568744846179053</v>
      </c>
      <c r="I2027" s="6">
        <f t="shared" si="346"/>
        <v>2.4655616672059231</v>
      </c>
      <c r="AM2027" s="1">
        <f t="shared" si="347"/>
        <v>43483</v>
      </c>
      <c r="AN2027" s="2">
        <f t="shared" si="348"/>
        <v>1121.95</v>
      </c>
      <c r="AO2027" s="2">
        <f t="shared" si="349"/>
        <v>82.697859999999991</v>
      </c>
      <c r="AP2027" s="2">
        <f t="shared" si="350"/>
        <v>251.46510000000001</v>
      </c>
      <c r="AR2027" s="40">
        <f t="shared" si="352"/>
        <v>1.6404729808787932E-2</v>
      </c>
      <c r="AS2027" s="40">
        <f t="shared" si="353"/>
        <v>1.3309848683582315E-2</v>
      </c>
      <c r="AU2027" s="42">
        <f t="shared" si="354"/>
        <v>9.5782891791539881E-6</v>
      </c>
    </row>
    <row r="2028" spans="2:47" x14ac:dyDescent="0.3">
      <c r="B2028" s="6">
        <f t="shared" si="345"/>
        <v>2019</v>
      </c>
      <c r="C2028" s="5">
        <v>43487</v>
      </c>
      <c r="D2028" s="10">
        <v>1130.8499999999999</v>
      </c>
      <c r="E2028" s="10">
        <f>VLOOKUP(C2028,데이터!$N:$P,2,0)</f>
        <v>81.044895000000011</v>
      </c>
      <c r="F2028" s="10">
        <f>VLOOKUP(C2028,데이터!$N:$P,3,0)</f>
        <v>248.0677</v>
      </c>
      <c r="H2028" s="6">
        <f t="shared" si="351"/>
        <v>2.7997712713973169</v>
      </c>
      <c r="I2028" s="6">
        <f t="shared" si="346"/>
        <v>2.4322508848819928</v>
      </c>
      <c r="AM2028" s="1">
        <f t="shared" si="347"/>
        <v>43487</v>
      </c>
      <c r="AN2028" s="2">
        <f t="shared" si="348"/>
        <v>1130.8499999999999</v>
      </c>
      <c r="AO2028" s="2">
        <f t="shared" si="349"/>
        <v>81.044895000000011</v>
      </c>
      <c r="AP2028" s="2">
        <f t="shared" si="350"/>
        <v>248.0677</v>
      </c>
      <c r="AR2028" s="40">
        <f t="shared" si="352"/>
        <v>-1.9988002107914071E-2</v>
      </c>
      <c r="AS2028" s="40">
        <f t="shared" si="353"/>
        <v>-1.3510423514038306E-2</v>
      </c>
      <c r="AU2028" s="42">
        <f t="shared" si="354"/>
        <v>4.195902443983754E-5</v>
      </c>
    </row>
    <row r="2029" spans="2:47" x14ac:dyDescent="0.3">
      <c r="B2029" s="6">
        <f t="shared" si="345"/>
        <v>2019</v>
      </c>
      <c r="C2029" s="5">
        <v>43488</v>
      </c>
      <c r="D2029" s="10">
        <v>1127.45</v>
      </c>
      <c r="E2029" s="10">
        <f>VLOOKUP(C2029,데이터!$N:$P,2,0)</f>
        <v>80.861930000000001</v>
      </c>
      <c r="F2029" s="10">
        <f>VLOOKUP(C2029,데이터!$N:$P,3,0)</f>
        <v>248.58680000000001</v>
      </c>
      <c r="H2029" s="6">
        <f t="shared" si="351"/>
        <v>2.7934505753106449</v>
      </c>
      <c r="I2029" s="6">
        <f t="shared" si="346"/>
        <v>2.4373405496563358</v>
      </c>
      <c r="AM2029" s="1">
        <f t="shared" si="347"/>
        <v>43488</v>
      </c>
      <c r="AN2029" s="2">
        <f t="shared" si="348"/>
        <v>1127.45</v>
      </c>
      <c r="AO2029" s="2">
        <f t="shared" si="349"/>
        <v>80.861930000000001</v>
      </c>
      <c r="AP2029" s="2">
        <f t="shared" si="350"/>
        <v>248.58680000000001</v>
      </c>
      <c r="AR2029" s="40">
        <f t="shared" si="352"/>
        <v>-2.2575758781600008E-3</v>
      </c>
      <c r="AS2029" s="40">
        <f t="shared" si="353"/>
        <v>2.0925739223607298E-3</v>
      </c>
      <c r="AU2029" s="42">
        <f t="shared" si="354"/>
        <v>1.8923803286970553E-5</v>
      </c>
    </row>
    <row r="2030" spans="2:47" x14ac:dyDescent="0.3">
      <c r="B2030" s="6">
        <f t="shared" si="345"/>
        <v>2019</v>
      </c>
      <c r="C2030" s="5">
        <v>43489</v>
      </c>
      <c r="D2030" s="10">
        <v>1128.6500000000001</v>
      </c>
      <c r="E2030" s="10">
        <f>VLOOKUP(C2030,데이터!$N:$P,2,0)</f>
        <v>82.243299999999991</v>
      </c>
      <c r="F2030" s="10">
        <f>VLOOKUP(C2030,데이터!$N:$P,3,0)</f>
        <v>248.71889999999999</v>
      </c>
      <c r="H2030" s="6">
        <f t="shared" si="351"/>
        <v>2.8411712866666172</v>
      </c>
      <c r="I2030" s="6">
        <f t="shared" si="346"/>
        <v>2.438635761978992</v>
      </c>
      <c r="AM2030" s="1">
        <f t="shared" si="347"/>
        <v>43489</v>
      </c>
      <c r="AN2030" s="2">
        <f t="shared" si="348"/>
        <v>1128.6500000000001</v>
      </c>
      <c r="AO2030" s="2">
        <f t="shared" si="349"/>
        <v>82.243299999999991</v>
      </c>
      <c r="AP2030" s="2">
        <f t="shared" si="350"/>
        <v>248.71889999999999</v>
      </c>
      <c r="AR2030" s="40">
        <f t="shared" si="352"/>
        <v>1.7083069869838541E-2</v>
      </c>
      <c r="AS2030" s="40">
        <f t="shared" si="353"/>
        <v>5.3140392007944293E-4</v>
      </c>
      <c r="AU2030" s="42">
        <f t="shared" si="354"/>
        <v>2.7395764571241476E-4</v>
      </c>
    </row>
    <row r="2031" spans="2:47" x14ac:dyDescent="0.3">
      <c r="B2031" s="6">
        <f t="shared" si="345"/>
        <v>2019</v>
      </c>
      <c r="C2031" s="5">
        <v>43490</v>
      </c>
      <c r="D2031" s="10">
        <v>1121.25</v>
      </c>
      <c r="E2031" s="10">
        <f>VLOOKUP(C2031,데이터!$N:$P,2,0)</f>
        <v>83.460215000000019</v>
      </c>
      <c r="F2031" s="10">
        <f>VLOOKUP(C2031,데이터!$N:$P,3,0)</f>
        <v>250.82339999999999</v>
      </c>
      <c r="H2031" s="6">
        <f t="shared" si="351"/>
        <v>2.8832107471006467</v>
      </c>
      <c r="I2031" s="6">
        <f t="shared" si="346"/>
        <v>2.4592699355825451</v>
      </c>
      <c r="AM2031" s="1">
        <f t="shared" si="347"/>
        <v>43490</v>
      </c>
      <c r="AN2031" s="2">
        <f t="shared" si="348"/>
        <v>1121.25</v>
      </c>
      <c r="AO2031" s="2">
        <f t="shared" si="349"/>
        <v>83.460215000000019</v>
      </c>
      <c r="AP2031" s="2">
        <f t="shared" si="350"/>
        <v>250.82339999999999</v>
      </c>
      <c r="AR2031" s="40">
        <f t="shared" si="352"/>
        <v>1.4796524458527749E-2</v>
      </c>
      <c r="AS2031" s="40">
        <f t="shared" si="353"/>
        <v>8.4613593900584316E-3</v>
      </c>
      <c r="AU2031" s="42">
        <f t="shared" si="354"/>
        <v>4.013431644475385E-5</v>
      </c>
    </row>
    <row r="2032" spans="2:47" x14ac:dyDescent="0.3">
      <c r="B2032" s="6">
        <f t="shared" si="345"/>
        <v>2019</v>
      </c>
      <c r="C2032" s="5">
        <v>43493</v>
      </c>
      <c r="D2032" s="10">
        <v>1117.9000000000001</v>
      </c>
      <c r="E2032" s="10">
        <f>VLOOKUP(C2032,데이터!$N:$P,2,0)</f>
        <v>82.431699999999992</v>
      </c>
      <c r="F2032" s="10">
        <f>VLOOKUP(C2032,데이터!$N:$P,3,0)</f>
        <v>248.9171</v>
      </c>
      <c r="H2032" s="6">
        <f t="shared" si="351"/>
        <v>2.8476797398829645</v>
      </c>
      <c r="I2032" s="6">
        <f t="shared" si="346"/>
        <v>2.4405790707023107</v>
      </c>
      <c r="AM2032" s="1">
        <f t="shared" si="347"/>
        <v>43493</v>
      </c>
      <c r="AN2032" s="2">
        <f t="shared" si="348"/>
        <v>1117.9000000000001</v>
      </c>
      <c r="AO2032" s="2">
        <f t="shared" si="349"/>
        <v>82.431699999999992</v>
      </c>
      <c r="AP2032" s="2">
        <f t="shared" si="350"/>
        <v>248.9171</v>
      </c>
      <c r="AR2032" s="40">
        <f t="shared" si="352"/>
        <v>-1.2323416612334714E-2</v>
      </c>
      <c r="AS2032" s="40">
        <f t="shared" si="353"/>
        <v>-7.6001680863906351E-3</v>
      </c>
      <c r="AU2032" s="42">
        <f t="shared" si="354"/>
        <v>2.2309076637832917E-5</v>
      </c>
    </row>
    <row r="2033" spans="2:47" x14ac:dyDescent="0.3">
      <c r="B2033" s="6">
        <f t="shared" si="345"/>
        <v>2019</v>
      </c>
      <c r="C2033" s="5">
        <v>43494</v>
      </c>
      <c r="D2033" s="10">
        <v>1116.4000000000001</v>
      </c>
      <c r="E2033" s="10">
        <f>VLOOKUP(C2033,데이터!$N:$P,2,0)</f>
        <v>81.601560000000006</v>
      </c>
      <c r="F2033" s="10">
        <f>VLOOKUP(C2033,데이터!$N:$P,3,0)</f>
        <v>248.58680000000001</v>
      </c>
      <c r="H2033" s="6">
        <f t="shared" si="351"/>
        <v>2.8190017815336108</v>
      </c>
      <c r="I2033" s="6">
        <f t="shared" si="346"/>
        <v>2.4373405496563363</v>
      </c>
      <c r="AM2033" s="1">
        <f t="shared" si="347"/>
        <v>43494</v>
      </c>
      <c r="AN2033" s="2">
        <f t="shared" si="348"/>
        <v>1116.4000000000001</v>
      </c>
      <c r="AO2033" s="2">
        <f t="shared" si="349"/>
        <v>81.601560000000006</v>
      </c>
      <c r="AP2033" s="2">
        <f t="shared" si="350"/>
        <v>248.58680000000001</v>
      </c>
      <c r="AR2033" s="40">
        <f t="shared" si="352"/>
        <v>-1.0070640299787437E-2</v>
      </c>
      <c r="AS2033" s="40">
        <f t="shared" si="353"/>
        <v>-1.3269478071212815E-3</v>
      </c>
      <c r="AU2033" s="42">
        <f t="shared" si="354"/>
        <v>7.6452158406306483E-5</v>
      </c>
    </row>
    <row r="2034" spans="2:47" x14ac:dyDescent="0.3">
      <c r="B2034" s="6">
        <f t="shared" si="345"/>
        <v>2019</v>
      </c>
      <c r="C2034" s="5">
        <v>43495</v>
      </c>
      <c r="D2034" s="10">
        <v>1116.4000000000001</v>
      </c>
      <c r="E2034" s="10">
        <f>VLOOKUP(C2034,데이터!$N:$P,2,0)</f>
        <v>83.410169999999994</v>
      </c>
      <c r="F2034" s="10">
        <f>VLOOKUP(C2034,데이터!$N:$P,3,0)</f>
        <v>252.52209999999999</v>
      </c>
      <c r="H2034" s="6">
        <f t="shared" si="351"/>
        <v>2.8814818960326409</v>
      </c>
      <c r="I2034" s="6">
        <f t="shared" si="346"/>
        <v>2.4759253267445107</v>
      </c>
      <c r="AM2034" s="1">
        <f t="shared" si="347"/>
        <v>43495</v>
      </c>
      <c r="AN2034" s="2">
        <f t="shared" si="348"/>
        <v>1116.4000000000001</v>
      </c>
      <c r="AO2034" s="2">
        <f t="shared" si="349"/>
        <v>83.410169999999994</v>
      </c>
      <c r="AP2034" s="2">
        <f t="shared" si="350"/>
        <v>252.52209999999999</v>
      </c>
      <c r="AR2034" s="40">
        <f t="shared" si="352"/>
        <v>2.2163914513398941E-2</v>
      </c>
      <c r="AS2034" s="40">
        <f t="shared" si="353"/>
        <v>1.5830687711495539E-2</v>
      </c>
      <c r="AU2034" s="42">
        <f t="shared" si="354"/>
        <v>4.0109761724347597E-5</v>
      </c>
    </row>
    <row r="2035" spans="2:47" x14ac:dyDescent="0.3">
      <c r="B2035" s="6">
        <f t="shared" si="345"/>
        <v>2019</v>
      </c>
      <c r="C2035" s="5">
        <v>43496</v>
      </c>
      <c r="D2035" s="10">
        <v>1112.75</v>
      </c>
      <c r="E2035" s="10">
        <f>VLOOKUP(C2035,데이터!$N:$P,2,0)</f>
        <v>84.032454999999999</v>
      </c>
      <c r="F2035" s="10">
        <f>VLOOKUP(C2035,데이터!$N:$P,3,0)</f>
        <v>254.73990000000001</v>
      </c>
      <c r="H2035" s="6">
        <f t="shared" si="351"/>
        <v>2.9029793100970496</v>
      </c>
      <c r="I2035" s="6">
        <f t="shared" si="346"/>
        <v>2.4976703826808193</v>
      </c>
      <c r="AM2035" s="1">
        <f t="shared" si="347"/>
        <v>43496</v>
      </c>
      <c r="AN2035" s="2">
        <f t="shared" si="348"/>
        <v>1112.75</v>
      </c>
      <c r="AO2035" s="2">
        <f t="shared" si="349"/>
        <v>84.032454999999999</v>
      </c>
      <c r="AP2035" s="2">
        <f t="shared" si="350"/>
        <v>254.73990000000001</v>
      </c>
      <c r="AR2035" s="40">
        <f t="shared" si="352"/>
        <v>7.4605410827002228E-3</v>
      </c>
      <c r="AS2035" s="40">
        <f t="shared" si="353"/>
        <v>8.7825976419491081E-3</v>
      </c>
      <c r="AU2035" s="42">
        <f t="shared" si="354"/>
        <v>1.7478335458530014E-6</v>
      </c>
    </row>
    <row r="2036" spans="2:47" x14ac:dyDescent="0.3">
      <c r="B2036" s="6">
        <f t="shared" si="345"/>
        <v>2019</v>
      </c>
      <c r="C2036" s="5">
        <v>43497</v>
      </c>
      <c r="D2036" s="10">
        <v>1119.05</v>
      </c>
      <c r="E2036" s="10">
        <f>VLOOKUP(C2036,데이터!$N:$P,2,0)</f>
        <v>84.411214999999984</v>
      </c>
      <c r="F2036" s="10">
        <f>VLOOKUP(C2036,데이터!$N:$P,3,0)</f>
        <v>254.86250000000001</v>
      </c>
      <c r="H2036" s="6">
        <f t="shared" si="351"/>
        <v>2.9160639265525883</v>
      </c>
      <c r="I2036" s="6">
        <f t="shared" si="346"/>
        <v>2.4988724495298551</v>
      </c>
      <c r="AM2036" s="1">
        <f t="shared" si="347"/>
        <v>43497</v>
      </c>
      <c r="AN2036" s="2">
        <f t="shared" si="348"/>
        <v>1119.05</v>
      </c>
      <c r="AO2036" s="2">
        <f t="shared" si="349"/>
        <v>84.411214999999984</v>
      </c>
      <c r="AP2036" s="2">
        <f t="shared" si="350"/>
        <v>254.86250000000001</v>
      </c>
      <c r="AR2036" s="40">
        <f t="shared" si="352"/>
        <v>4.5073061354685695E-3</v>
      </c>
      <c r="AS2036" s="40">
        <f t="shared" si="353"/>
        <v>4.8127521444429888E-4</v>
      </c>
      <c r="AU2036" s="42">
        <f t="shared" si="354"/>
        <v>1.6208924977043535E-5</v>
      </c>
    </row>
    <row r="2037" spans="2:47" x14ac:dyDescent="0.3">
      <c r="B2037" s="6">
        <f t="shared" si="345"/>
        <v>2019</v>
      </c>
      <c r="C2037" s="5">
        <v>43500</v>
      </c>
      <c r="D2037" s="10">
        <v>1119.05</v>
      </c>
      <c r="E2037" s="10">
        <f>VLOOKUP(C2037,데이터!$N:$P,2,0)</f>
        <v>85.149765000000016</v>
      </c>
      <c r="F2037" s="10">
        <f>VLOOKUP(C2037,데이터!$N:$P,3,0)</f>
        <v>256.65559999999999</v>
      </c>
      <c r="H2037" s="6">
        <f t="shared" si="351"/>
        <v>2.94157782317113</v>
      </c>
      <c r="I2037" s="6">
        <f t="shared" si="346"/>
        <v>2.5164534125560043</v>
      </c>
      <c r="AM2037" s="1">
        <f t="shared" si="347"/>
        <v>43500</v>
      </c>
      <c r="AN2037" s="2">
        <f t="shared" si="348"/>
        <v>1119.05</v>
      </c>
      <c r="AO2037" s="2">
        <f t="shared" si="349"/>
        <v>85.149765000000016</v>
      </c>
      <c r="AP2037" s="2">
        <f t="shared" si="350"/>
        <v>256.65559999999999</v>
      </c>
      <c r="AR2037" s="40">
        <f t="shared" si="352"/>
        <v>8.7494298002941395E-3</v>
      </c>
      <c r="AS2037" s="40">
        <f t="shared" si="353"/>
        <v>7.0355583893275675E-3</v>
      </c>
      <c r="AU2037" s="42">
        <f t="shared" si="354"/>
        <v>2.9373552133285485E-6</v>
      </c>
    </row>
    <row r="2038" spans="2:47" x14ac:dyDescent="0.3">
      <c r="B2038" s="6">
        <f t="shared" si="345"/>
        <v>2019</v>
      </c>
      <c r="C2038" s="5">
        <v>43501</v>
      </c>
      <c r="D2038" s="10">
        <v>1119.05</v>
      </c>
      <c r="E2038" s="10">
        <f>VLOOKUP(C2038,데이터!$N:$P,2,0)</f>
        <v>85.647810000000021</v>
      </c>
      <c r="F2038" s="10">
        <f>VLOOKUP(C2038,데이터!$N:$P,3,0)</f>
        <v>257.73149999999998</v>
      </c>
      <c r="H2038" s="6">
        <f t="shared" si="351"/>
        <v>2.9587832508894714</v>
      </c>
      <c r="I2038" s="6">
        <f t="shared" si="346"/>
        <v>2.5270023825631616</v>
      </c>
      <c r="AM2038" s="1">
        <f t="shared" si="347"/>
        <v>43501</v>
      </c>
      <c r="AN2038" s="2">
        <f t="shared" si="348"/>
        <v>1119.05</v>
      </c>
      <c r="AO2038" s="2">
        <f t="shared" si="349"/>
        <v>85.647810000000021</v>
      </c>
      <c r="AP2038" s="2">
        <f t="shared" si="350"/>
        <v>257.73149999999998</v>
      </c>
      <c r="AR2038" s="40">
        <f t="shared" si="352"/>
        <v>5.8490472639589619E-3</v>
      </c>
      <c r="AS2038" s="40">
        <f t="shared" si="353"/>
        <v>4.1919989277459102E-3</v>
      </c>
      <c r="AU2038" s="42">
        <f t="shared" si="354"/>
        <v>2.7458091885464429E-6</v>
      </c>
    </row>
    <row r="2039" spans="2:47" x14ac:dyDescent="0.3">
      <c r="B2039" s="6">
        <f t="shared" si="345"/>
        <v>2019</v>
      </c>
      <c r="C2039" s="5">
        <v>43502</v>
      </c>
      <c r="D2039" s="10">
        <v>1119.05</v>
      </c>
      <c r="E2039" s="10">
        <f>VLOOKUP(C2039,데이터!$N:$P,2,0)</f>
        <v>86.227830000000012</v>
      </c>
      <c r="F2039" s="10">
        <f>VLOOKUP(C2039,데이터!$N:$P,3,0)</f>
        <v>257.39170000000001</v>
      </c>
      <c r="H2039" s="6">
        <f t="shared" si="351"/>
        <v>2.9788205812214539</v>
      </c>
      <c r="I2039" s="6">
        <f t="shared" si="346"/>
        <v>2.5236707160435667</v>
      </c>
      <c r="AM2039" s="1">
        <f t="shared" si="347"/>
        <v>43502</v>
      </c>
      <c r="AN2039" s="2">
        <f t="shared" si="348"/>
        <v>1119.05</v>
      </c>
      <c r="AO2039" s="2">
        <f t="shared" si="349"/>
        <v>86.227830000000012</v>
      </c>
      <c r="AP2039" s="2">
        <f t="shared" si="350"/>
        <v>257.39170000000001</v>
      </c>
      <c r="AR2039" s="40">
        <f t="shared" si="352"/>
        <v>6.7721521425940789E-3</v>
      </c>
      <c r="AS2039" s="40">
        <f t="shared" si="353"/>
        <v>-1.3184263467987956E-3</v>
      </c>
      <c r="AU2039" s="42">
        <f t="shared" si="354"/>
        <v>6.5457460293026683E-5</v>
      </c>
    </row>
    <row r="2040" spans="2:47" x14ac:dyDescent="0.3">
      <c r="B2040" s="6">
        <f t="shared" si="345"/>
        <v>2019</v>
      </c>
      <c r="C2040" s="5">
        <v>43503</v>
      </c>
      <c r="D2040" s="10">
        <v>1124.0999999999999</v>
      </c>
      <c r="E2040" s="10">
        <f>VLOOKUP(C2040,데이터!$N:$P,2,0)</f>
        <v>84.834279999999993</v>
      </c>
      <c r="F2040" s="10">
        <f>VLOOKUP(C2040,데이터!$N:$P,3,0)</f>
        <v>254.93799999999999</v>
      </c>
      <c r="H2040" s="6">
        <f t="shared" si="351"/>
        <v>2.9306791004377994</v>
      </c>
      <c r="I2040" s="6">
        <f t="shared" si="346"/>
        <v>2.4996127109254678</v>
      </c>
      <c r="AM2040" s="1">
        <f t="shared" si="347"/>
        <v>43503</v>
      </c>
      <c r="AN2040" s="2">
        <f t="shared" si="348"/>
        <v>1124.0999999999999</v>
      </c>
      <c r="AO2040" s="2">
        <f t="shared" si="349"/>
        <v>84.834279999999993</v>
      </c>
      <c r="AP2040" s="2">
        <f t="shared" si="350"/>
        <v>254.93799999999999</v>
      </c>
      <c r="AR2040" s="40">
        <f t="shared" si="352"/>
        <v>-1.6161255594626667E-2</v>
      </c>
      <c r="AS2040" s="40">
        <f t="shared" si="353"/>
        <v>-9.5329414274043511E-3</v>
      </c>
      <c r="AU2040" s="42">
        <f t="shared" si="354"/>
        <v>4.393454869940006E-5</v>
      </c>
    </row>
    <row r="2041" spans="2:47" x14ac:dyDescent="0.3">
      <c r="B2041" s="6">
        <f t="shared" si="345"/>
        <v>2019</v>
      </c>
      <c r="C2041" s="5">
        <v>43504</v>
      </c>
      <c r="D2041" s="10">
        <v>1123.8499999999999</v>
      </c>
      <c r="E2041" s="10">
        <f>VLOOKUP(C2041,데이터!$N:$P,2,0)</f>
        <v>84.95962999999999</v>
      </c>
      <c r="F2041" s="10">
        <f>VLOOKUP(C2041,데이터!$N:$P,3,0)</f>
        <v>255.24950000000001</v>
      </c>
      <c r="H2041" s="6">
        <f t="shared" si="351"/>
        <v>2.9350094327661918</v>
      </c>
      <c r="I2041" s="6">
        <f t="shared" si="346"/>
        <v>2.5026669019815415</v>
      </c>
      <c r="AM2041" s="1">
        <f t="shared" si="347"/>
        <v>43504</v>
      </c>
      <c r="AN2041" s="2">
        <f t="shared" si="348"/>
        <v>1123.8499999999999</v>
      </c>
      <c r="AO2041" s="2">
        <f t="shared" si="349"/>
        <v>84.95962999999999</v>
      </c>
      <c r="AP2041" s="2">
        <f t="shared" si="350"/>
        <v>255.24950000000001</v>
      </c>
      <c r="AR2041" s="40">
        <f t="shared" si="352"/>
        <v>1.4775866548286665E-3</v>
      </c>
      <c r="AS2041" s="40">
        <f t="shared" si="353"/>
        <v>1.2218657085252271E-3</v>
      </c>
      <c r="AU2041" s="42">
        <f t="shared" si="354"/>
        <v>6.5393202378326498E-8</v>
      </c>
    </row>
    <row r="2042" spans="2:47" x14ac:dyDescent="0.3">
      <c r="B2042" s="6">
        <f t="shared" si="345"/>
        <v>2019</v>
      </c>
      <c r="C2042" s="5">
        <v>43507</v>
      </c>
      <c r="D2042" s="10">
        <v>1124.6500000000001</v>
      </c>
      <c r="E2042" s="10">
        <f>VLOOKUP(C2042,데이터!$N:$P,2,0)</f>
        <v>85.057410000000004</v>
      </c>
      <c r="F2042" s="10">
        <f>VLOOKUP(C2042,데이터!$N:$P,3,0)</f>
        <v>255.39099999999999</v>
      </c>
      <c r="H2042" s="6">
        <f t="shared" si="351"/>
        <v>2.9383873338038482</v>
      </c>
      <c r="I2042" s="6">
        <f t="shared" si="346"/>
        <v>2.5040542792991478</v>
      </c>
      <c r="AM2042" s="1">
        <f t="shared" si="347"/>
        <v>43507</v>
      </c>
      <c r="AN2042" s="2">
        <f t="shared" si="348"/>
        <v>1124.6500000000001</v>
      </c>
      <c r="AO2042" s="2">
        <f t="shared" si="349"/>
        <v>85.057410000000004</v>
      </c>
      <c r="AP2042" s="2">
        <f t="shared" si="350"/>
        <v>255.39099999999999</v>
      </c>
      <c r="AR2042" s="40">
        <f t="shared" si="352"/>
        <v>1.1508995507631958E-3</v>
      </c>
      <c r="AS2042" s="40">
        <f t="shared" si="353"/>
        <v>5.5435955800109404E-4</v>
      </c>
      <c r="AU2042" s="42">
        <f t="shared" si="354"/>
        <v>3.5585996296460846E-7</v>
      </c>
    </row>
    <row r="2043" spans="2:47" x14ac:dyDescent="0.3">
      <c r="B2043" s="6">
        <f t="shared" si="345"/>
        <v>2019</v>
      </c>
      <c r="C2043" s="5">
        <v>43508</v>
      </c>
      <c r="D2043" s="10">
        <v>1123.95</v>
      </c>
      <c r="E2043" s="10">
        <f>VLOOKUP(C2043,데이터!$N:$P,2,0)</f>
        <v>86.46389499999998</v>
      </c>
      <c r="F2043" s="10">
        <f>VLOOKUP(C2043,데이터!$N:$P,3,0)</f>
        <v>258.67520000000002</v>
      </c>
      <c r="H2043" s="6">
        <f t="shared" si="351"/>
        <v>2.9869756661923499</v>
      </c>
      <c r="I2043" s="6">
        <f t="shared" si="346"/>
        <v>2.5362551597689937</v>
      </c>
      <c r="AM2043" s="1">
        <f t="shared" si="347"/>
        <v>43508</v>
      </c>
      <c r="AN2043" s="2">
        <f t="shared" si="348"/>
        <v>1123.95</v>
      </c>
      <c r="AO2043" s="2">
        <f t="shared" si="349"/>
        <v>86.46389499999998</v>
      </c>
      <c r="AP2043" s="2">
        <f t="shared" si="350"/>
        <v>258.67520000000002</v>
      </c>
      <c r="AR2043" s="40">
        <f t="shared" si="352"/>
        <v>1.6535713937209984E-2</v>
      </c>
      <c r="AS2043" s="40">
        <f t="shared" si="353"/>
        <v>1.2859497789663887E-2</v>
      </c>
      <c r="AU2043" s="42">
        <f t="shared" si="354"/>
        <v>1.3514565163478662E-5</v>
      </c>
    </row>
    <row r="2044" spans="2:47" x14ac:dyDescent="0.3">
      <c r="B2044" s="6">
        <f t="shared" si="345"/>
        <v>2019</v>
      </c>
      <c r="C2044" s="5">
        <v>43509</v>
      </c>
      <c r="D2044" s="10">
        <v>1121.8</v>
      </c>
      <c r="E2044" s="10">
        <f>VLOOKUP(C2044,데이터!$N:$P,2,0)</f>
        <v>86.595990000000015</v>
      </c>
      <c r="F2044" s="10">
        <f>VLOOKUP(C2044,데이터!$N:$P,3,0)</f>
        <v>259.51510000000002</v>
      </c>
      <c r="H2044" s="6">
        <f t="shared" si="351"/>
        <v>2.991539010818749</v>
      </c>
      <c r="I2044" s="6">
        <f t="shared" si="346"/>
        <v>2.5444902001156913</v>
      </c>
      <c r="AM2044" s="1">
        <f t="shared" si="347"/>
        <v>43509</v>
      </c>
      <c r="AN2044" s="2">
        <f t="shared" si="348"/>
        <v>1121.8</v>
      </c>
      <c r="AO2044" s="2">
        <f t="shared" si="349"/>
        <v>86.595990000000015</v>
      </c>
      <c r="AP2044" s="2">
        <f t="shared" si="350"/>
        <v>259.51510000000002</v>
      </c>
      <c r="AR2044" s="40">
        <f t="shared" si="352"/>
        <v>1.5277475066330926E-3</v>
      </c>
      <c r="AS2044" s="40">
        <f t="shared" si="353"/>
        <v>3.24692896729184E-3</v>
      </c>
      <c r="AU2044" s="42">
        <f t="shared" si="354"/>
        <v>2.9555848946727442E-6</v>
      </c>
    </row>
    <row r="2045" spans="2:47" x14ac:dyDescent="0.3">
      <c r="B2045" s="6">
        <f t="shared" si="345"/>
        <v>2019</v>
      </c>
      <c r="C2045" s="5">
        <v>43510</v>
      </c>
      <c r="D2045" s="10">
        <v>1125.3</v>
      </c>
      <c r="E2045" s="10">
        <f>VLOOKUP(C2045,데이터!$N:$P,2,0)</f>
        <v>86.697485</v>
      </c>
      <c r="F2045" s="10">
        <f>VLOOKUP(C2045,데이터!$N:$P,3,0)</f>
        <v>258.93939999999998</v>
      </c>
      <c r="H2045" s="6">
        <f t="shared" si="351"/>
        <v>2.9950452499864402</v>
      </c>
      <c r="I2045" s="6">
        <f t="shared" si="346"/>
        <v>2.5388455844143052</v>
      </c>
      <c r="AM2045" s="1">
        <f t="shared" si="347"/>
        <v>43510</v>
      </c>
      <c r="AN2045" s="2">
        <f t="shared" si="348"/>
        <v>1125.3</v>
      </c>
      <c r="AO2045" s="2">
        <f t="shared" si="349"/>
        <v>86.697485</v>
      </c>
      <c r="AP2045" s="2">
        <f t="shared" si="350"/>
        <v>258.93939999999998</v>
      </c>
      <c r="AR2045" s="40">
        <f t="shared" si="352"/>
        <v>1.1720519622211434E-3</v>
      </c>
      <c r="AS2045" s="40">
        <f t="shared" si="353"/>
        <v>-2.2183680255987159E-3</v>
      </c>
      <c r="AU2045" s="42">
        <f t="shared" si="354"/>
        <v>1.1494947693808415E-5</v>
      </c>
    </row>
    <row r="2046" spans="2:47" x14ac:dyDescent="0.3">
      <c r="B2046" s="6">
        <f t="shared" si="345"/>
        <v>2019</v>
      </c>
      <c r="C2046" s="5">
        <v>43511</v>
      </c>
      <c r="D2046" s="10">
        <v>1128.8</v>
      </c>
      <c r="E2046" s="10">
        <f>VLOOKUP(C2046,데이터!$N:$P,2,0)</f>
        <v>87.302059999999997</v>
      </c>
      <c r="F2046" s="10">
        <f>VLOOKUP(C2046,데이터!$N:$P,3,0)</f>
        <v>261.76119999999997</v>
      </c>
      <c r="H2046" s="6">
        <f t="shared" si="351"/>
        <v>3.0159308556301396</v>
      </c>
      <c r="I2046" s="6">
        <f t="shared" si="346"/>
        <v>2.5665127315155201</v>
      </c>
      <c r="AM2046" s="1">
        <f t="shared" si="347"/>
        <v>43511</v>
      </c>
      <c r="AN2046" s="2">
        <f t="shared" si="348"/>
        <v>1128.8</v>
      </c>
      <c r="AO2046" s="2">
        <f t="shared" si="349"/>
        <v>87.302059999999997</v>
      </c>
      <c r="AP2046" s="2">
        <f t="shared" si="350"/>
        <v>261.76119999999997</v>
      </c>
      <c r="AR2046" s="40">
        <f t="shared" si="352"/>
        <v>6.9733856754898849E-3</v>
      </c>
      <c r="AS2046" s="40">
        <f t="shared" si="353"/>
        <v>1.0897530464657024E-2</v>
      </c>
      <c r="AU2046" s="42">
        <f t="shared" si="354"/>
        <v>1.5398912326347607E-5</v>
      </c>
    </row>
    <row r="2047" spans="2:47" x14ac:dyDescent="0.3">
      <c r="B2047" s="6">
        <f t="shared" si="345"/>
        <v>2019</v>
      </c>
      <c r="C2047" s="5">
        <v>43515</v>
      </c>
      <c r="D2047" s="10">
        <v>1128.4000000000001</v>
      </c>
      <c r="E2047" s="10">
        <f>VLOOKUP(C2047,데이터!$N:$P,2,0)</f>
        <v>87.425229999999999</v>
      </c>
      <c r="F2047" s="10">
        <f>VLOOKUP(C2047,데이터!$N:$P,3,0)</f>
        <v>262.21420000000001</v>
      </c>
      <c r="H2047" s="6">
        <f t="shared" si="351"/>
        <v>3.0201858778310817</v>
      </c>
      <c r="I2047" s="6">
        <f t="shared" si="346"/>
        <v>2.5709542998892005</v>
      </c>
      <c r="AM2047" s="1">
        <f t="shared" si="347"/>
        <v>43515</v>
      </c>
      <c r="AN2047" s="2">
        <f t="shared" si="348"/>
        <v>1128.4000000000001</v>
      </c>
      <c r="AO2047" s="2">
        <f t="shared" si="349"/>
        <v>87.425229999999999</v>
      </c>
      <c r="AP2047" s="2">
        <f t="shared" si="350"/>
        <v>262.21420000000001</v>
      </c>
      <c r="AR2047" s="40">
        <f t="shared" si="352"/>
        <v>1.410848724531899E-3</v>
      </c>
      <c r="AS2047" s="40">
        <f t="shared" si="353"/>
        <v>1.7305849759248204E-3</v>
      </c>
      <c r="AU2047" s="42">
        <f t="shared" si="354"/>
        <v>1.0223127045479742E-7</v>
      </c>
    </row>
    <row r="2048" spans="2:47" x14ac:dyDescent="0.3">
      <c r="B2048" s="6">
        <f t="shared" si="345"/>
        <v>2019</v>
      </c>
      <c r="C2048" s="5">
        <v>43516</v>
      </c>
      <c r="D2048" s="10">
        <v>1123.6500000000001</v>
      </c>
      <c r="E2048" s="10">
        <f>VLOOKUP(C2048,데이터!$N:$P,2,0)</f>
        <v>87.526124999999993</v>
      </c>
      <c r="F2048" s="10">
        <f>VLOOKUP(C2048,데이터!$N:$P,3,0)</f>
        <v>262.74270000000001</v>
      </c>
      <c r="H2048" s="6">
        <f t="shared" si="351"/>
        <v>3.0236713894407594</v>
      </c>
      <c r="I2048" s="6">
        <f t="shared" si="346"/>
        <v>2.5761361296584941</v>
      </c>
      <c r="AM2048" s="1">
        <f t="shared" si="347"/>
        <v>43516</v>
      </c>
      <c r="AN2048" s="2">
        <f t="shared" si="348"/>
        <v>1123.6500000000001</v>
      </c>
      <c r="AO2048" s="2">
        <f t="shared" si="349"/>
        <v>87.526124999999993</v>
      </c>
      <c r="AP2048" s="2">
        <f t="shared" si="350"/>
        <v>262.74270000000001</v>
      </c>
      <c r="AR2048" s="40">
        <f t="shared" si="352"/>
        <v>1.1540718851983378E-3</v>
      </c>
      <c r="AS2048" s="40">
        <f t="shared" si="353"/>
        <v>2.0155277631799251E-3</v>
      </c>
      <c r="AU2048" s="42">
        <f t="shared" si="354"/>
        <v>7.4210622970902746E-7</v>
      </c>
    </row>
    <row r="2049" spans="2:47" x14ac:dyDescent="0.3">
      <c r="B2049" s="6">
        <f t="shared" si="345"/>
        <v>2019</v>
      </c>
      <c r="C2049" s="5">
        <v>43517</v>
      </c>
      <c r="D2049" s="10">
        <v>1125.3499999999999</v>
      </c>
      <c r="E2049" s="10">
        <f>VLOOKUP(C2049,데이터!$N:$P,2,0)</f>
        <v>87.12286499999999</v>
      </c>
      <c r="F2049" s="10">
        <f>VLOOKUP(C2049,데이터!$N:$P,3,0)</f>
        <v>261.80840000000001</v>
      </c>
      <c r="H2049" s="6">
        <f t="shared" si="351"/>
        <v>3.0097403976996548</v>
      </c>
      <c r="I2049" s="6">
        <f t="shared" si="346"/>
        <v>2.5669755174476125</v>
      </c>
      <c r="AM2049" s="1">
        <f t="shared" si="347"/>
        <v>43517</v>
      </c>
      <c r="AN2049" s="2">
        <f t="shared" si="348"/>
        <v>1125.3499999999999</v>
      </c>
      <c r="AO2049" s="2">
        <f t="shared" si="349"/>
        <v>87.12286499999999</v>
      </c>
      <c r="AP2049" s="2">
        <f t="shared" si="350"/>
        <v>261.80840000000001</v>
      </c>
      <c r="AR2049" s="40">
        <f t="shared" si="352"/>
        <v>-4.6073101031264274E-3</v>
      </c>
      <c r="AS2049" s="40">
        <f t="shared" si="353"/>
        <v>-3.5559503651291235E-3</v>
      </c>
      <c r="AU2049" s="42">
        <f t="shared" si="354"/>
        <v>1.1053572986817594E-6</v>
      </c>
    </row>
    <row r="2050" spans="2:47" x14ac:dyDescent="0.3">
      <c r="B2050" s="6">
        <f t="shared" ref="B2050:B2113" si="355">YEAR(C2050)</f>
        <v>2019</v>
      </c>
      <c r="C2050" s="5">
        <v>43518</v>
      </c>
      <c r="D2050" s="10">
        <v>1125.3</v>
      </c>
      <c r="E2050" s="10">
        <f>VLOOKUP(C2050,데이터!$N:$P,2,0)</f>
        <v>87.971985000000004</v>
      </c>
      <c r="F2050" s="10">
        <f>VLOOKUP(C2050,데이터!$N:$P,3,0)</f>
        <v>263.4316</v>
      </c>
      <c r="H2050" s="6">
        <f t="shared" si="351"/>
        <v>3.0390740378008472</v>
      </c>
      <c r="I2050" s="6">
        <f t="shared" si="346"/>
        <v>2.5828906472139646</v>
      </c>
      <c r="AM2050" s="1">
        <f t="shared" si="347"/>
        <v>43518</v>
      </c>
      <c r="AN2050" s="2">
        <f t="shared" si="348"/>
        <v>1125.3</v>
      </c>
      <c r="AO2050" s="2">
        <f t="shared" si="349"/>
        <v>87.971985000000004</v>
      </c>
      <c r="AP2050" s="2">
        <f t="shared" si="350"/>
        <v>263.4316</v>
      </c>
      <c r="AR2050" s="40">
        <f t="shared" si="352"/>
        <v>9.7462359622817463E-3</v>
      </c>
      <c r="AS2050" s="40">
        <f t="shared" si="353"/>
        <v>6.1999538593873194E-3</v>
      </c>
      <c r="AU2050" s="42">
        <f t="shared" si="354"/>
        <v>1.2576116753309319E-5</v>
      </c>
    </row>
    <row r="2051" spans="2:47" x14ac:dyDescent="0.3">
      <c r="B2051" s="6">
        <f t="shared" si="355"/>
        <v>2019</v>
      </c>
      <c r="C2051" s="5">
        <v>43521</v>
      </c>
      <c r="D2051" s="10">
        <v>1121.05</v>
      </c>
      <c r="E2051" s="10">
        <f>VLOOKUP(C2051,데이터!$N:$P,2,0)</f>
        <v>88.379180000000005</v>
      </c>
      <c r="F2051" s="10">
        <f>VLOOKUP(C2051,데이터!$N:$P,3,0)</f>
        <v>263.79020000000003</v>
      </c>
      <c r="H2051" s="6">
        <f t="shared" si="351"/>
        <v>3.0531409677765931</v>
      </c>
      <c r="I2051" s="6">
        <f t="shared" ref="I2051:I2114" si="356">I2050*(F2051/F2050)</f>
        <v>2.586406643723461</v>
      </c>
      <c r="AM2051" s="1">
        <f t="shared" ref="AM2051:AM2114" si="357">C2051</f>
        <v>43521</v>
      </c>
      <c r="AN2051" s="2">
        <f t="shared" ref="AN2051:AN2114" si="358">D2051</f>
        <v>1121.05</v>
      </c>
      <c r="AO2051" s="2">
        <f t="shared" ref="AO2051:AO2114" si="359">E2051</f>
        <v>88.379180000000005</v>
      </c>
      <c r="AP2051" s="2">
        <f t="shared" ref="AP2051:AP2114" si="360">F2051</f>
        <v>263.79020000000003</v>
      </c>
      <c r="AR2051" s="40">
        <f t="shared" si="352"/>
        <v>4.628689462901292E-3</v>
      </c>
      <c r="AS2051" s="40">
        <f t="shared" si="353"/>
        <v>1.3612641763556255E-3</v>
      </c>
      <c r="AU2051" s="42">
        <f t="shared" si="354"/>
        <v>1.0676068003158032E-5</v>
      </c>
    </row>
    <row r="2052" spans="2:47" x14ac:dyDescent="0.3">
      <c r="B2052" s="6">
        <f t="shared" si="355"/>
        <v>2019</v>
      </c>
      <c r="C2052" s="5">
        <v>43522</v>
      </c>
      <c r="D2052" s="10">
        <v>1118.7</v>
      </c>
      <c r="E2052" s="10">
        <f>VLOOKUP(C2052,데이터!$N:$P,2,0)</f>
        <v>88.150215000000003</v>
      </c>
      <c r="F2052" s="10">
        <f>VLOOKUP(C2052,데이터!$N:$P,3,0)</f>
        <v>263.60140000000001</v>
      </c>
      <c r="H2052" s="6">
        <f t="shared" ref="H2052:H2115" si="361">H2051*(E2052/E2051)</f>
        <v>3.0452311589088596</v>
      </c>
      <c r="I2052" s="6">
        <f t="shared" si="356"/>
        <v>2.5845554999950928</v>
      </c>
      <c r="AM2052" s="1">
        <f t="shared" si="357"/>
        <v>43522</v>
      </c>
      <c r="AN2052" s="2">
        <f t="shared" si="358"/>
        <v>1118.7</v>
      </c>
      <c r="AO2052" s="2">
        <f t="shared" si="359"/>
        <v>88.150215000000003</v>
      </c>
      <c r="AP2052" s="2">
        <f t="shared" si="360"/>
        <v>263.60140000000001</v>
      </c>
      <c r="AR2052" s="40">
        <f t="shared" ref="AR2052:AR2115" si="362">AO2052/AO2051-1</f>
        <v>-2.5907119753770802E-3</v>
      </c>
      <c r="AS2052" s="40">
        <f t="shared" ref="AS2052:AS2115" si="363">AP2052/AP2051-1</f>
        <v>-7.1572029590183384E-4</v>
      </c>
      <c r="AU2052" s="42">
        <f t="shared" ref="AU2052:AU2115" si="364">(AR2052-AS2052)^2</f>
        <v>3.5155937981014051E-6</v>
      </c>
    </row>
    <row r="2053" spans="2:47" x14ac:dyDescent="0.3">
      <c r="B2053" s="6">
        <f t="shared" si="355"/>
        <v>2019</v>
      </c>
      <c r="C2053" s="5">
        <v>43523</v>
      </c>
      <c r="D2053" s="10">
        <v>1119</v>
      </c>
      <c r="E2053" s="10">
        <f>VLOOKUP(C2053,데이터!$N:$P,2,0)</f>
        <v>87.848855</v>
      </c>
      <c r="F2053" s="10">
        <f>VLOOKUP(C2053,데이터!$N:$P,3,0)</f>
        <v>263.48820000000001</v>
      </c>
      <c r="H2053" s="6">
        <f t="shared" si="361"/>
        <v>3.0348203974371062</v>
      </c>
      <c r="I2053" s="6">
        <f t="shared" si="356"/>
        <v>2.5834455981410076</v>
      </c>
      <c r="AM2053" s="1">
        <f t="shared" si="357"/>
        <v>43523</v>
      </c>
      <c r="AN2053" s="2">
        <f t="shared" si="358"/>
        <v>1119</v>
      </c>
      <c r="AO2053" s="2">
        <f t="shared" si="359"/>
        <v>87.848855</v>
      </c>
      <c r="AP2053" s="2">
        <f t="shared" si="360"/>
        <v>263.48820000000001</v>
      </c>
      <c r="AR2053" s="40">
        <f t="shared" si="362"/>
        <v>-3.4187097558412427E-3</v>
      </c>
      <c r="AS2053" s="40">
        <f t="shared" si="363"/>
        <v>-4.2943626247815558E-4</v>
      </c>
      <c r="AU2053" s="42">
        <f t="shared" si="364"/>
        <v>8.9357560181231539E-6</v>
      </c>
    </row>
    <row r="2054" spans="2:47" x14ac:dyDescent="0.3">
      <c r="B2054" s="6">
        <f t="shared" si="355"/>
        <v>2019</v>
      </c>
      <c r="C2054" s="5">
        <v>43524</v>
      </c>
      <c r="D2054" s="10">
        <v>1124.4000000000001</v>
      </c>
      <c r="E2054" s="10">
        <f>VLOOKUP(C2054,데이터!$N:$P,2,0)</f>
        <v>87.556839999999994</v>
      </c>
      <c r="F2054" s="10">
        <f>VLOOKUP(C2054,데이터!$N:$P,3,0)</f>
        <v>262.9975</v>
      </c>
      <c r="H2054" s="6">
        <f t="shared" si="361"/>
        <v>3.0247324676814182</v>
      </c>
      <c r="I2054" s="6">
        <f t="shared" si="356"/>
        <v>2.5786343893088555</v>
      </c>
      <c r="AM2054" s="1">
        <f t="shared" si="357"/>
        <v>43524</v>
      </c>
      <c r="AN2054" s="2">
        <f t="shared" si="358"/>
        <v>1124.4000000000001</v>
      </c>
      <c r="AO2054" s="2">
        <f t="shared" si="359"/>
        <v>87.556839999999994</v>
      </c>
      <c r="AP2054" s="2">
        <f t="shared" si="360"/>
        <v>262.9975</v>
      </c>
      <c r="AR2054" s="40">
        <f t="shared" si="362"/>
        <v>-3.324061537284817E-3</v>
      </c>
      <c r="AS2054" s="40">
        <f t="shared" si="363"/>
        <v>-1.8623224873068889E-3</v>
      </c>
      <c r="AU2054" s="42">
        <f t="shared" si="364"/>
        <v>2.1366810502303759E-6</v>
      </c>
    </row>
    <row r="2055" spans="2:47" x14ac:dyDescent="0.3">
      <c r="B2055" s="6">
        <f t="shared" si="355"/>
        <v>2019</v>
      </c>
      <c r="C2055" s="5">
        <v>43525</v>
      </c>
      <c r="D2055" s="10">
        <v>1124.4000000000001</v>
      </c>
      <c r="E2055" s="10">
        <f>VLOOKUP(C2055,데이터!$N:$P,2,0)</f>
        <v>88.367300000000014</v>
      </c>
      <c r="F2055" s="10">
        <f>VLOOKUP(C2055,데이터!$N:$P,3,0)</f>
        <v>264.6395</v>
      </c>
      <c r="H2055" s="6">
        <f t="shared" si="361"/>
        <v>3.0527305621279188</v>
      </c>
      <c r="I2055" s="6">
        <f t="shared" si="356"/>
        <v>2.5947338490651086</v>
      </c>
      <c r="AM2055" s="1">
        <f t="shared" si="357"/>
        <v>43525</v>
      </c>
      <c r="AN2055" s="2">
        <f t="shared" si="358"/>
        <v>1124.4000000000001</v>
      </c>
      <c r="AO2055" s="2">
        <f t="shared" si="359"/>
        <v>88.367300000000014</v>
      </c>
      <c r="AP2055" s="2">
        <f t="shared" si="360"/>
        <v>264.6395</v>
      </c>
      <c r="AR2055" s="40">
        <f t="shared" si="362"/>
        <v>9.2563870509718704E-3</v>
      </c>
      <c r="AS2055" s="40">
        <f t="shared" si="363"/>
        <v>6.2434053555642244E-3</v>
      </c>
      <c r="AU2055" s="42">
        <f t="shared" si="364"/>
        <v>9.0780586968615329E-6</v>
      </c>
    </row>
    <row r="2056" spans="2:47" x14ac:dyDescent="0.3">
      <c r="B2056" s="6">
        <f t="shared" si="355"/>
        <v>2019</v>
      </c>
      <c r="C2056" s="5">
        <v>43528</v>
      </c>
      <c r="D2056" s="10">
        <v>1124.95</v>
      </c>
      <c r="E2056" s="10">
        <f>VLOOKUP(C2056,데이터!$N:$P,2,0)</f>
        <v>87.860879999999995</v>
      </c>
      <c r="F2056" s="10">
        <f>VLOOKUP(C2056,데이터!$N:$P,3,0)</f>
        <v>263.67689999999999</v>
      </c>
      <c r="H2056" s="6">
        <f t="shared" si="361"/>
        <v>3.0352358122456331</v>
      </c>
      <c r="I2056" s="6">
        <f t="shared" si="356"/>
        <v>2.5852957613907059</v>
      </c>
      <c r="AM2056" s="1">
        <f t="shared" si="357"/>
        <v>43528</v>
      </c>
      <c r="AN2056" s="2">
        <f t="shared" si="358"/>
        <v>1124.95</v>
      </c>
      <c r="AO2056" s="2">
        <f t="shared" si="359"/>
        <v>87.860879999999995</v>
      </c>
      <c r="AP2056" s="2">
        <f t="shared" si="360"/>
        <v>263.67689999999999</v>
      </c>
      <c r="AR2056" s="40">
        <f t="shared" si="362"/>
        <v>-5.730852928628849E-3</v>
      </c>
      <c r="AS2056" s="40">
        <f t="shared" si="363"/>
        <v>-3.637401068245727E-3</v>
      </c>
      <c r="AU2056" s="42">
        <f t="shared" si="364"/>
        <v>4.3825406917415548E-6</v>
      </c>
    </row>
    <row r="2057" spans="2:47" x14ac:dyDescent="0.3">
      <c r="B2057" s="6">
        <f t="shared" si="355"/>
        <v>2019</v>
      </c>
      <c r="C2057" s="5">
        <v>43529</v>
      </c>
      <c r="D2057" s="10">
        <v>1125.45</v>
      </c>
      <c r="E2057" s="10">
        <f>VLOOKUP(C2057,데이터!$N:$P,2,0)</f>
        <v>87.764700000000005</v>
      </c>
      <c r="F2057" s="10">
        <f>VLOOKUP(C2057,데이터!$N:$P,3,0)</f>
        <v>263.31830000000002</v>
      </c>
      <c r="H2057" s="6">
        <f t="shared" si="361"/>
        <v>3.0319131846960143</v>
      </c>
      <c r="I2057" s="6">
        <f t="shared" si="356"/>
        <v>2.5817797648812104</v>
      </c>
      <c r="AM2057" s="1">
        <f t="shared" si="357"/>
        <v>43529</v>
      </c>
      <c r="AN2057" s="2">
        <f t="shared" si="358"/>
        <v>1125.45</v>
      </c>
      <c r="AO2057" s="2">
        <f t="shared" si="359"/>
        <v>87.764700000000005</v>
      </c>
      <c r="AP2057" s="2">
        <f t="shared" si="360"/>
        <v>263.31830000000002</v>
      </c>
      <c r="AR2057" s="40">
        <f t="shared" si="362"/>
        <v>-1.0946851431489213E-3</v>
      </c>
      <c r="AS2057" s="40">
        <f t="shared" si="363"/>
        <v>-1.3599977851680434E-3</v>
      </c>
      <c r="AU2057" s="42">
        <f t="shared" si="364"/>
        <v>7.039079801516682E-8</v>
      </c>
    </row>
    <row r="2058" spans="2:47" x14ac:dyDescent="0.3">
      <c r="B2058" s="6">
        <f t="shared" si="355"/>
        <v>2019</v>
      </c>
      <c r="C2058" s="5">
        <v>43530</v>
      </c>
      <c r="D2058" s="10">
        <v>1128.8</v>
      </c>
      <c r="E2058" s="10">
        <f>VLOOKUP(C2058,데이터!$N:$P,2,0)</f>
        <v>86.822679999999991</v>
      </c>
      <c r="F2058" s="10">
        <f>VLOOKUP(C2058,데이터!$N:$P,3,0)</f>
        <v>261.72340000000003</v>
      </c>
      <c r="H2058" s="6">
        <f t="shared" si="361"/>
        <v>2.9993702276956786</v>
      </c>
      <c r="I2058" s="6">
        <f t="shared" si="356"/>
        <v>2.5661421105783799</v>
      </c>
      <c r="AM2058" s="1">
        <f t="shared" si="357"/>
        <v>43530</v>
      </c>
      <c r="AN2058" s="2">
        <f t="shared" si="358"/>
        <v>1128.8</v>
      </c>
      <c r="AO2058" s="2">
        <f t="shared" si="359"/>
        <v>86.822679999999991</v>
      </c>
      <c r="AP2058" s="2">
        <f t="shared" si="360"/>
        <v>261.72340000000003</v>
      </c>
      <c r="AR2058" s="40">
        <f t="shared" si="362"/>
        <v>-1.073347256926771E-2</v>
      </c>
      <c r="AS2058" s="40">
        <f t="shared" si="363"/>
        <v>-6.056928060070299E-3</v>
      </c>
      <c r="AU2058" s="42">
        <f t="shared" si="364"/>
        <v>2.1870068546504456E-5</v>
      </c>
    </row>
    <row r="2059" spans="2:47" x14ac:dyDescent="0.3">
      <c r="B2059" s="6">
        <f t="shared" si="355"/>
        <v>2019</v>
      </c>
      <c r="C2059" s="5">
        <v>43531</v>
      </c>
      <c r="D2059" s="10">
        <v>1128.9000000000001</v>
      </c>
      <c r="E2059" s="10">
        <f>VLOOKUP(C2059,데이터!$N:$P,2,0)</f>
        <v>85.903325000000024</v>
      </c>
      <c r="F2059" s="10">
        <f>VLOOKUP(C2059,데이터!$N:$P,3,0)</f>
        <v>259.53399999999999</v>
      </c>
      <c r="H2059" s="6">
        <f t="shared" si="361"/>
        <v>2.9676102541993172</v>
      </c>
      <c r="I2059" s="6">
        <f t="shared" si="356"/>
        <v>2.5446755105842627</v>
      </c>
      <c r="AM2059" s="1">
        <f t="shared" si="357"/>
        <v>43531</v>
      </c>
      <c r="AN2059" s="2">
        <f t="shared" si="358"/>
        <v>1128.9000000000001</v>
      </c>
      <c r="AO2059" s="2">
        <f t="shared" si="359"/>
        <v>85.903325000000024</v>
      </c>
      <c r="AP2059" s="2">
        <f t="shared" si="360"/>
        <v>259.53399999999999</v>
      </c>
      <c r="AR2059" s="40">
        <f t="shared" si="362"/>
        <v>-1.0588880693385261E-2</v>
      </c>
      <c r="AS2059" s="40">
        <f t="shared" si="363"/>
        <v>-8.3653200287021612E-3</v>
      </c>
      <c r="AU2059" s="42">
        <f t="shared" si="364"/>
        <v>4.9442220295259475E-6</v>
      </c>
    </row>
    <row r="2060" spans="2:47" x14ac:dyDescent="0.3">
      <c r="B2060" s="6">
        <f t="shared" si="355"/>
        <v>2019</v>
      </c>
      <c r="C2060" s="5">
        <v>43532</v>
      </c>
      <c r="D2060" s="10">
        <v>1136.0999999999999</v>
      </c>
      <c r="E2060" s="10">
        <f>VLOOKUP(C2060,데이터!$N:$P,2,0)</f>
        <v>85.701179999999994</v>
      </c>
      <c r="F2060" s="10">
        <f>VLOOKUP(C2060,데이터!$N:$P,3,0)</f>
        <v>259.01490000000001</v>
      </c>
      <c r="H2060" s="6">
        <f t="shared" si="361"/>
        <v>2.960626967174802</v>
      </c>
      <c r="I2060" s="6">
        <f t="shared" si="356"/>
        <v>2.5395858458099201</v>
      </c>
      <c r="AM2060" s="1">
        <f t="shared" si="357"/>
        <v>43532</v>
      </c>
      <c r="AN2060" s="2">
        <f t="shared" si="358"/>
        <v>1136.0999999999999</v>
      </c>
      <c r="AO2060" s="2">
        <f t="shared" si="359"/>
        <v>85.701179999999994</v>
      </c>
      <c r="AP2060" s="2">
        <f t="shared" si="360"/>
        <v>259.01490000000001</v>
      </c>
      <c r="AR2060" s="40">
        <f t="shared" si="362"/>
        <v>-2.3531685182154316E-3</v>
      </c>
      <c r="AS2060" s="40">
        <f t="shared" si="363"/>
        <v>-2.0001232979107719E-3</v>
      </c>
      <c r="AU2060" s="42">
        <f t="shared" si="364"/>
        <v>1.2464092757996569E-7</v>
      </c>
    </row>
    <row r="2061" spans="2:47" x14ac:dyDescent="0.3">
      <c r="B2061" s="6">
        <f t="shared" si="355"/>
        <v>2019</v>
      </c>
      <c r="C2061" s="5">
        <v>43535</v>
      </c>
      <c r="D2061" s="10">
        <v>1133.5999999999999</v>
      </c>
      <c r="E2061" s="10">
        <f>VLOOKUP(C2061,데이터!$N:$P,2,0)</f>
        <v>87.404030000000006</v>
      </c>
      <c r="F2061" s="10">
        <f>VLOOKUP(C2061,데이터!$N:$P,3,0)</f>
        <v>262.77100000000002</v>
      </c>
      <c r="H2061" s="6">
        <f t="shared" si="361"/>
        <v>3.0194535041145927</v>
      </c>
      <c r="I2061" s="6">
        <f t="shared" si="356"/>
        <v>2.5764136051220161</v>
      </c>
      <c r="AM2061" s="1">
        <f t="shared" si="357"/>
        <v>43535</v>
      </c>
      <c r="AN2061" s="2">
        <f t="shared" si="358"/>
        <v>1133.5999999999999</v>
      </c>
      <c r="AO2061" s="2">
        <f t="shared" si="359"/>
        <v>87.404030000000006</v>
      </c>
      <c r="AP2061" s="2">
        <f t="shared" si="360"/>
        <v>262.77100000000002</v>
      </c>
      <c r="AR2061" s="40">
        <f t="shared" si="362"/>
        <v>1.9869621398445281E-2</v>
      </c>
      <c r="AS2061" s="40">
        <f t="shared" si="363"/>
        <v>1.4501482347154537E-2</v>
      </c>
      <c r="AU2061" s="42">
        <f t="shared" si="364"/>
        <v>2.8816916873992684E-5</v>
      </c>
    </row>
    <row r="2062" spans="2:47" x14ac:dyDescent="0.3">
      <c r="B2062" s="6">
        <f t="shared" si="355"/>
        <v>2019</v>
      </c>
      <c r="C2062" s="5">
        <v>43536</v>
      </c>
      <c r="D2062" s="10">
        <v>1129.7</v>
      </c>
      <c r="E2062" s="10">
        <f>VLOOKUP(C2062,데이터!$N:$P,2,0)</f>
        <v>87.787694999999999</v>
      </c>
      <c r="F2062" s="10">
        <f>VLOOKUP(C2062,데이터!$N:$P,3,0)</f>
        <v>263.76190000000003</v>
      </c>
      <c r="H2062" s="6">
        <f t="shared" si="361"/>
        <v>3.0327075683568947</v>
      </c>
      <c r="I2062" s="6">
        <f t="shared" si="356"/>
        <v>2.5861291682599399</v>
      </c>
      <c r="AM2062" s="1">
        <f t="shared" si="357"/>
        <v>43536</v>
      </c>
      <c r="AN2062" s="2">
        <f t="shared" si="358"/>
        <v>1129.7</v>
      </c>
      <c r="AO2062" s="2">
        <f t="shared" si="359"/>
        <v>87.787694999999999</v>
      </c>
      <c r="AP2062" s="2">
        <f t="shared" si="360"/>
        <v>263.76190000000003</v>
      </c>
      <c r="AR2062" s="40">
        <f t="shared" si="362"/>
        <v>4.3895573236152341E-3</v>
      </c>
      <c r="AS2062" s="40">
        <f t="shared" si="363"/>
        <v>3.7709640713776693E-3</v>
      </c>
      <c r="AU2062" s="42">
        <f t="shared" si="364"/>
        <v>3.8265761171384742E-7</v>
      </c>
    </row>
    <row r="2063" spans="2:47" x14ac:dyDescent="0.3">
      <c r="B2063" s="6">
        <f t="shared" si="355"/>
        <v>2019</v>
      </c>
      <c r="C2063" s="5">
        <v>43537</v>
      </c>
      <c r="D2063" s="10">
        <v>1132.6500000000001</v>
      </c>
      <c r="E2063" s="10">
        <f>VLOOKUP(C2063,데이터!$N:$P,2,0)</f>
        <v>88.351565000000022</v>
      </c>
      <c r="F2063" s="10">
        <f>VLOOKUP(C2063,데이터!$N:$P,3,0)</f>
        <v>265.50779999999997</v>
      </c>
      <c r="H2063" s="6">
        <f t="shared" si="361"/>
        <v>3.0521869819190055</v>
      </c>
      <c r="I2063" s="6">
        <f t="shared" si="356"/>
        <v>2.603247345353997</v>
      </c>
      <c r="AM2063" s="1">
        <f t="shared" si="357"/>
        <v>43537</v>
      </c>
      <c r="AN2063" s="2">
        <f t="shared" si="358"/>
        <v>1132.6500000000001</v>
      </c>
      <c r="AO2063" s="2">
        <f t="shared" si="359"/>
        <v>88.351565000000022</v>
      </c>
      <c r="AP2063" s="2">
        <f t="shared" si="360"/>
        <v>265.50779999999997</v>
      </c>
      <c r="AR2063" s="40">
        <f t="shared" si="362"/>
        <v>6.4231097535938364E-3</v>
      </c>
      <c r="AS2063" s="40">
        <f t="shared" si="363"/>
        <v>6.6192274168481724E-3</v>
      </c>
      <c r="AU2063" s="42">
        <f t="shared" si="364"/>
        <v>3.8462137840341133E-8</v>
      </c>
    </row>
    <row r="2064" spans="2:47" x14ac:dyDescent="0.3">
      <c r="B2064" s="6">
        <f t="shared" si="355"/>
        <v>2019</v>
      </c>
      <c r="C2064" s="5">
        <v>43538</v>
      </c>
      <c r="D2064" s="10">
        <v>1134.9000000000001</v>
      </c>
      <c r="E2064" s="10">
        <f>VLOOKUP(C2064,데이터!$N:$P,2,0)</f>
        <v>88.253270000000001</v>
      </c>
      <c r="F2064" s="10">
        <f>VLOOKUP(C2064,데이터!$N:$P,3,0)</f>
        <v>265.33789999999999</v>
      </c>
      <c r="H2064" s="6">
        <f t="shared" si="361"/>
        <v>3.048791289727387</v>
      </c>
      <c r="I2064" s="6">
        <f t="shared" si="356"/>
        <v>2.6015815120941999</v>
      </c>
      <c r="AM2064" s="1">
        <f t="shared" si="357"/>
        <v>43538</v>
      </c>
      <c r="AN2064" s="2">
        <f t="shared" si="358"/>
        <v>1134.9000000000001</v>
      </c>
      <c r="AO2064" s="2">
        <f t="shared" si="359"/>
        <v>88.253270000000001</v>
      </c>
      <c r="AP2064" s="2">
        <f t="shared" si="360"/>
        <v>265.33789999999999</v>
      </c>
      <c r="AR2064" s="40">
        <f t="shared" si="362"/>
        <v>-1.1125439600307985E-3</v>
      </c>
      <c r="AS2064" s="40">
        <f t="shared" si="363"/>
        <v>-6.3990587093853968E-4</v>
      </c>
      <c r="AU2064" s="42">
        <f t="shared" si="364"/>
        <v>2.2338676326078196E-7</v>
      </c>
    </row>
    <row r="2065" spans="2:47" x14ac:dyDescent="0.3">
      <c r="B2065" s="6">
        <f t="shared" si="355"/>
        <v>2019</v>
      </c>
      <c r="C2065" s="5">
        <v>43539</v>
      </c>
      <c r="D2065" s="10">
        <v>1137.0999999999999</v>
      </c>
      <c r="E2065" s="10">
        <f>VLOOKUP(C2065,데이터!$N:$P,2,0)</f>
        <v>89.246079999999992</v>
      </c>
      <c r="F2065" s="10">
        <f>VLOOKUP(C2065,데이터!$N:$P,3,0)</f>
        <v>266.649</v>
      </c>
      <c r="H2065" s="6">
        <f t="shared" si="361"/>
        <v>3.0830888345135938</v>
      </c>
      <c r="I2065" s="6">
        <f t="shared" si="356"/>
        <v>2.6144365679324602</v>
      </c>
      <c r="AM2065" s="1">
        <f t="shared" si="357"/>
        <v>43539</v>
      </c>
      <c r="AN2065" s="2">
        <f t="shared" si="358"/>
        <v>1137.0999999999999</v>
      </c>
      <c r="AO2065" s="2">
        <f t="shared" si="359"/>
        <v>89.246079999999992</v>
      </c>
      <c r="AP2065" s="2">
        <f t="shared" si="360"/>
        <v>266.649</v>
      </c>
      <c r="AR2065" s="40">
        <f t="shared" si="362"/>
        <v>1.124955483235901E-2</v>
      </c>
      <c r="AS2065" s="40">
        <f t="shared" si="363"/>
        <v>4.941246614222905E-3</v>
      </c>
      <c r="AU2065" s="42">
        <f t="shared" si="364"/>
        <v>3.9794752575003521E-5</v>
      </c>
    </row>
    <row r="2066" spans="2:47" x14ac:dyDescent="0.3">
      <c r="B2066" s="6">
        <f t="shared" si="355"/>
        <v>2019</v>
      </c>
      <c r="C2066" s="5">
        <v>43542</v>
      </c>
      <c r="D2066" s="10">
        <v>1132.0999999999999</v>
      </c>
      <c r="E2066" s="10">
        <f>VLOOKUP(C2066,데이터!$N:$P,2,0)</f>
        <v>89.369205000000008</v>
      </c>
      <c r="F2066" s="10">
        <f>VLOOKUP(C2066,데이터!$N:$P,3,0)</f>
        <v>267.61579999999998</v>
      </c>
      <c r="H2066" s="6">
        <f t="shared" si="361"/>
        <v>3.0873423021476856</v>
      </c>
      <c r="I2066" s="6">
        <f t="shared" si="356"/>
        <v>2.6239158357109895</v>
      </c>
      <c r="AM2066" s="1">
        <f t="shared" si="357"/>
        <v>43542</v>
      </c>
      <c r="AN2066" s="2">
        <f t="shared" si="358"/>
        <v>1132.0999999999999</v>
      </c>
      <c r="AO2066" s="2">
        <f t="shared" si="359"/>
        <v>89.369205000000008</v>
      </c>
      <c r="AP2066" s="2">
        <f t="shared" si="360"/>
        <v>267.61579999999998</v>
      </c>
      <c r="AR2066" s="40">
        <f t="shared" si="362"/>
        <v>1.3796124154699108E-3</v>
      </c>
      <c r="AS2066" s="40">
        <f t="shared" si="363"/>
        <v>3.6257402052886079E-3</v>
      </c>
      <c r="AU2066" s="42">
        <f t="shared" si="364"/>
        <v>5.0450900481958252E-6</v>
      </c>
    </row>
    <row r="2067" spans="2:47" x14ac:dyDescent="0.3">
      <c r="B2067" s="6">
        <f t="shared" si="355"/>
        <v>2019</v>
      </c>
      <c r="C2067" s="5">
        <v>43543</v>
      </c>
      <c r="D2067" s="10">
        <v>1130.5999999999999</v>
      </c>
      <c r="E2067" s="10">
        <f>VLOOKUP(C2067,데이터!$N:$P,2,0)</f>
        <v>89.843694999999997</v>
      </c>
      <c r="F2067" s="10">
        <f>VLOOKUP(C2067,데이터!$N:$P,3,0)</f>
        <v>267.68220000000002</v>
      </c>
      <c r="H2067" s="6">
        <f t="shared" si="361"/>
        <v>3.1037340004843332</v>
      </c>
      <c r="I2067" s="6">
        <f t="shared" si="356"/>
        <v>2.6245668735476615</v>
      </c>
      <c r="AM2067" s="1">
        <f t="shared" si="357"/>
        <v>43543</v>
      </c>
      <c r="AN2067" s="2">
        <f t="shared" si="358"/>
        <v>1130.5999999999999</v>
      </c>
      <c r="AO2067" s="2">
        <f t="shared" si="359"/>
        <v>89.843694999999997</v>
      </c>
      <c r="AP2067" s="2">
        <f t="shared" si="360"/>
        <v>267.68220000000002</v>
      </c>
      <c r="AR2067" s="40">
        <f t="shared" si="362"/>
        <v>5.3093232730445639E-3</v>
      </c>
      <c r="AS2067" s="40">
        <f t="shared" si="363"/>
        <v>2.4811688995951542E-4</v>
      </c>
      <c r="AU2067" s="42">
        <f t="shared" si="364"/>
        <v>2.5615810052180838E-5</v>
      </c>
    </row>
    <row r="2068" spans="2:47" x14ac:dyDescent="0.3">
      <c r="B2068" s="6">
        <f t="shared" si="355"/>
        <v>2019</v>
      </c>
      <c r="C2068" s="5">
        <v>43544</v>
      </c>
      <c r="D2068" s="10">
        <v>1130.45</v>
      </c>
      <c r="E2068" s="10">
        <f>VLOOKUP(C2068,데이터!$N:$P,2,0)</f>
        <v>89.576070000000001</v>
      </c>
      <c r="F2068" s="10">
        <f>VLOOKUP(C2068,데이터!$N:$P,3,0)</f>
        <v>266.87650000000002</v>
      </c>
      <c r="H2068" s="6">
        <f t="shared" si="361"/>
        <v>3.0944886459619081</v>
      </c>
      <c r="I2068" s="6">
        <f t="shared" si="356"/>
        <v>2.6166671569059972</v>
      </c>
      <c r="AM2068" s="1">
        <f t="shared" si="357"/>
        <v>43544</v>
      </c>
      <c r="AN2068" s="2">
        <f t="shared" si="358"/>
        <v>1130.45</v>
      </c>
      <c r="AO2068" s="2">
        <f t="shared" si="359"/>
        <v>89.576070000000001</v>
      </c>
      <c r="AP2068" s="2">
        <f t="shared" si="360"/>
        <v>266.87650000000002</v>
      </c>
      <c r="AR2068" s="40">
        <f t="shared" si="362"/>
        <v>-2.9787844322297641E-3</v>
      </c>
      <c r="AS2068" s="40">
        <f t="shared" si="363"/>
        <v>-3.0099125007191363E-3</v>
      </c>
      <c r="AU2068" s="42">
        <f t="shared" si="364"/>
        <v>9.6895664787904759E-10</v>
      </c>
    </row>
    <row r="2069" spans="2:47" x14ac:dyDescent="0.3">
      <c r="B2069" s="6">
        <f t="shared" si="355"/>
        <v>2019</v>
      </c>
      <c r="C2069" s="5">
        <v>43545</v>
      </c>
      <c r="D2069" s="10">
        <v>1127.6500000000001</v>
      </c>
      <c r="E2069" s="10">
        <f>VLOOKUP(C2069,데이터!$N:$P,2,0)</f>
        <v>91.253945000000002</v>
      </c>
      <c r="F2069" s="10">
        <f>VLOOKUP(C2069,데이터!$N:$P,3,0)</f>
        <v>269.89069999999998</v>
      </c>
      <c r="H2069" s="6">
        <f t="shared" si="361"/>
        <v>3.152452398299372</v>
      </c>
      <c r="I2069" s="6">
        <f t="shared" si="356"/>
        <v>2.6462207449676884</v>
      </c>
      <c r="AM2069" s="1">
        <f t="shared" si="357"/>
        <v>43545</v>
      </c>
      <c r="AN2069" s="2">
        <f t="shared" si="358"/>
        <v>1127.6500000000001</v>
      </c>
      <c r="AO2069" s="2">
        <f t="shared" si="359"/>
        <v>91.253945000000002</v>
      </c>
      <c r="AP2069" s="2">
        <f t="shared" si="360"/>
        <v>269.89069999999998</v>
      </c>
      <c r="AR2069" s="40">
        <f t="shared" si="362"/>
        <v>1.873128615711761E-2</v>
      </c>
      <c r="AS2069" s="40">
        <f t="shared" si="363"/>
        <v>1.1294362748312192E-2</v>
      </c>
      <c r="AU2069" s="42">
        <f t="shared" si="364"/>
        <v>5.5307829788437998E-5</v>
      </c>
    </row>
    <row r="2070" spans="2:47" x14ac:dyDescent="0.3">
      <c r="B2070" s="6">
        <f t="shared" si="355"/>
        <v>2019</v>
      </c>
      <c r="C2070" s="5">
        <v>43546</v>
      </c>
      <c r="D2070" s="10">
        <v>1130.2</v>
      </c>
      <c r="E2070" s="10">
        <f>VLOOKUP(C2070,데이터!$N:$P,2,0)</f>
        <v>88.86487000000001</v>
      </c>
      <c r="F2070" s="10">
        <f>VLOOKUP(C2070,데이터!$N:$P,3,0)</f>
        <v>264.69630000000001</v>
      </c>
      <c r="H2070" s="6">
        <f t="shared" si="361"/>
        <v>3.0699195805294988</v>
      </c>
      <c r="I2070" s="6">
        <f t="shared" si="356"/>
        <v>2.5952907609494913</v>
      </c>
      <c r="AM2070" s="1">
        <f t="shared" si="357"/>
        <v>43546</v>
      </c>
      <c r="AN2070" s="2">
        <f t="shared" si="358"/>
        <v>1130.2</v>
      </c>
      <c r="AO2070" s="2">
        <f t="shared" si="359"/>
        <v>88.86487000000001</v>
      </c>
      <c r="AP2070" s="2">
        <f t="shared" si="360"/>
        <v>264.69630000000001</v>
      </c>
      <c r="AR2070" s="40">
        <f t="shared" si="362"/>
        <v>-2.6180511976769738E-2</v>
      </c>
      <c r="AS2070" s="40">
        <f t="shared" si="363"/>
        <v>-1.9246309709819442E-2</v>
      </c>
      <c r="AU2070" s="42">
        <f t="shared" si="364"/>
        <v>4.808316107897862E-5</v>
      </c>
    </row>
    <row r="2071" spans="2:47" x14ac:dyDescent="0.3">
      <c r="B2071" s="6">
        <f t="shared" si="355"/>
        <v>2019</v>
      </c>
      <c r="C2071" s="5">
        <v>43549</v>
      </c>
      <c r="D2071" s="10">
        <v>1134.2</v>
      </c>
      <c r="E2071" s="10">
        <f>VLOOKUP(C2071,데이터!$N:$P,2,0)</f>
        <v>88.510385000000014</v>
      </c>
      <c r="F2071" s="10">
        <f>VLOOKUP(C2071,데이터!$N:$P,3,0)</f>
        <v>264.4973</v>
      </c>
      <c r="H2071" s="6">
        <f t="shared" si="361"/>
        <v>3.0576735665252697</v>
      </c>
      <c r="I2071" s="6">
        <f t="shared" si="356"/>
        <v>2.593339608396815</v>
      </c>
      <c r="AM2071" s="1">
        <f t="shared" si="357"/>
        <v>43549</v>
      </c>
      <c r="AN2071" s="2">
        <f t="shared" si="358"/>
        <v>1134.2</v>
      </c>
      <c r="AO2071" s="2">
        <f t="shared" si="359"/>
        <v>88.510385000000014</v>
      </c>
      <c r="AP2071" s="2">
        <f t="shared" si="360"/>
        <v>264.4973</v>
      </c>
      <c r="AR2071" s="40">
        <f t="shared" si="362"/>
        <v>-3.9890341368866711E-3</v>
      </c>
      <c r="AS2071" s="40">
        <f t="shared" si="363"/>
        <v>-7.5180499311855442E-4</v>
      </c>
      <c r="AU2071" s="42">
        <f t="shared" si="364"/>
        <v>1.0479652529261653E-5</v>
      </c>
    </row>
    <row r="2072" spans="2:47" x14ac:dyDescent="0.3">
      <c r="B2072" s="6">
        <f t="shared" si="355"/>
        <v>2019</v>
      </c>
      <c r="C2072" s="5">
        <v>43550</v>
      </c>
      <c r="D2072" s="10">
        <v>1133.5</v>
      </c>
      <c r="E2072" s="10">
        <f>VLOOKUP(C2072,데이터!$N:$P,2,0)</f>
        <v>89.155335000000008</v>
      </c>
      <c r="F2072" s="10">
        <f>VLOOKUP(C2072,데이터!$N:$P,3,0)</f>
        <v>266.46890000000002</v>
      </c>
      <c r="H2072" s="6">
        <f t="shared" si="361"/>
        <v>3.0799539640936504</v>
      </c>
      <c r="I2072" s="6">
        <f t="shared" si="356"/>
        <v>2.6126707258483548</v>
      </c>
      <c r="AM2072" s="1">
        <f t="shared" si="357"/>
        <v>43550</v>
      </c>
      <c r="AN2072" s="2">
        <f t="shared" si="358"/>
        <v>1133.5</v>
      </c>
      <c r="AO2072" s="2">
        <f t="shared" si="359"/>
        <v>89.155335000000008</v>
      </c>
      <c r="AP2072" s="2">
        <f t="shared" si="360"/>
        <v>266.46890000000002</v>
      </c>
      <c r="AR2072" s="40">
        <f t="shared" si="362"/>
        <v>7.2867155645068848E-3</v>
      </c>
      <c r="AS2072" s="40">
        <f t="shared" si="363"/>
        <v>7.4541403636256831E-3</v>
      </c>
      <c r="AU2072" s="42">
        <f t="shared" si="364"/>
        <v>2.8031063359969953E-8</v>
      </c>
    </row>
    <row r="2073" spans="2:47" x14ac:dyDescent="0.3">
      <c r="B2073" s="6">
        <f t="shared" si="355"/>
        <v>2019</v>
      </c>
      <c r="C2073" s="5">
        <v>43551</v>
      </c>
      <c r="D2073" s="10">
        <v>1134.5</v>
      </c>
      <c r="E2073" s="10">
        <f>VLOOKUP(C2073,데이터!$N:$P,2,0)</f>
        <v>88.218035000000015</v>
      </c>
      <c r="F2073" s="10">
        <f>VLOOKUP(C2073,데이터!$N:$P,3,0)</f>
        <v>265.07549999999998</v>
      </c>
      <c r="H2073" s="6">
        <f t="shared" si="361"/>
        <v>3.0475740638830242</v>
      </c>
      <c r="I2073" s="6">
        <f t="shared" si="356"/>
        <v>2.5990087360649423</v>
      </c>
      <c r="AM2073" s="1">
        <f t="shared" si="357"/>
        <v>43551</v>
      </c>
      <c r="AN2073" s="2">
        <f t="shared" si="358"/>
        <v>1134.5</v>
      </c>
      <c r="AO2073" s="2">
        <f t="shared" si="359"/>
        <v>88.218035000000015</v>
      </c>
      <c r="AP2073" s="2">
        <f t="shared" si="360"/>
        <v>265.07549999999998</v>
      </c>
      <c r="AR2073" s="40">
        <f t="shared" si="362"/>
        <v>-1.0513111750407256E-2</v>
      </c>
      <c r="AS2073" s="40">
        <f t="shared" si="363"/>
        <v>-5.2291280520917471E-3</v>
      </c>
      <c r="AU2073" s="42">
        <f t="shared" si="364"/>
        <v>2.792048372406404E-5</v>
      </c>
    </row>
    <row r="2074" spans="2:47" x14ac:dyDescent="0.3">
      <c r="B2074" s="6">
        <f t="shared" si="355"/>
        <v>2019</v>
      </c>
      <c r="C2074" s="5">
        <v>43552</v>
      </c>
      <c r="D2074" s="10">
        <v>1136.6500000000001</v>
      </c>
      <c r="E2074" s="10">
        <f>VLOOKUP(C2074,데이터!$N:$P,2,0)</f>
        <v>88.469940000000008</v>
      </c>
      <c r="F2074" s="10">
        <f>VLOOKUP(C2074,데이터!$N:$P,3,0)</f>
        <v>266.08030000000002</v>
      </c>
      <c r="H2074" s="6">
        <f t="shared" si="361"/>
        <v>3.0562763563854864</v>
      </c>
      <c r="I2074" s="6">
        <f t="shared" si="356"/>
        <v>2.6088605857379528</v>
      </c>
      <c r="AM2074" s="1">
        <f t="shared" si="357"/>
        <v>43552</v>
      </c>
      <c r="AN2074" s="2">
        <f t="shared" si="358"/>
        <v>1136.6500000000001</v>
      </c>
      <c r="AO2074" s="2">
        <f t="shared" si="359"/>
        <v>88.469940000000008</v>
      </c>
      <c r="AP2074" s="2">
        <f t="shared" si="360"/>
        <v>266.08030000000002</v>
      </c>
      <c r="AR2074" s="40">
        <f t="shared" si="362"/>
        <v>2.8554818751063138E-3</v>
      </c>
      <c r="AS2074" s="40">
        <f t="shared" si="363"/>
        <v>3.7906181446418774E-3</v>
      </c>
      <c r="AU2074" s="42">
        <f t="shared" si="364"/>
        <v>8.7447984260089024E-7</v>
      </c>
    </row>
    <row r="2075" spans="2:47" x14ac:dyDescent="0.3">
      <c r="B2075" s="6">
        <f t="shared" si="355"/>
        <v>2019</v>
      </c>
      <c r="C2075" s="5">
        <v>43553</v>
      </c>
      <c r="D2075" s="10">
        <v>1135.2</v>
      </c>
      <c r="E2075" s="10">
        <f>VLOOKUP(C2075,데이터!$N:$P,2,0)</f>
        <v>89.31224499999999</v>
      </c>
      <c r="F2075" s="10">
        <f>VLOOKUP(C2075,데이터!$N:$P,3,0)</f>
        <v>267.75799999999998</v>
      </c>
      <c r="H2075" s="6">
        <f t="shared" si="361"/>
        <v>3.0853745659735705</v>
      </c>
      <c r="I2075" s="6">
        <f t="shared" si="356"/>
        <v>2.6253100763792836</v>
      </c>
      <c r="AM2075" s="1">
        <f t="shared" si="357"/>
        <v>43553</v>
      </c>
      <c r="AN2075" s="2">
        <f t="shared" si="358"/>
        <v>1135.2</v>
      </c>
      <c r="AO2075" s="2">
        <f t="shared" si="359"/>
        <v>89.31224499999999</v>
      </c>
      <c r="AP2075" s="2">
        <f t="shared" si="360"/>
        <v>267.75799999999998</v>
      </c>
      <c r="AR2075" s="40">
        <f t="shared" si="362"/>
        <v>9.5208044675962888E-3</v>
      </c>
      <c r="AS2075" s="40">
        <f t="shared" si="363"/>
        <v>6.3052394333589223E-3</v>
      </c>
      <c r="AU2075" s="42">
        <f t="shared" si="364"/>
        <v>1.0339858489409956E-5</v>
      </c>
    </row>
    <row r="2076" spans="2:47" x14ac:dyDescent="0.3">
      <c r="B2076" s="6">
        <f t="shared" si="355"/>
        <v>2019</v>
      </c>
      <c r="C2076" s="5">
        <v>43556</v>
      </c>
      <c r="D2076" s="10">
        <v>1133.95</v>
      </c>
      <c r="E2076" s="10">
        <f>VLOOKUP(C2076,데이터!$N:$P,2,0)</f>
        <v>90.738470000000021</v>
      </c>
      <c r="F2076" s="10">
        <f>VLOOKUP(C2076,데이터!$N:$P,3,0)</f>
        <v>270.93340000000001</v>
      </c>
      <c r="H2076" s="6">
        <f t="shared" si="361"/>
        <v>3.1346448350207297</v>
      </c>
      <c r="I2076" s="6">
        <f t="shared" si="356"/>
        <v>2.6564441960565097</v>
      </c>
      <c r="AM2076" s="1">
        <f t="shared" si="357"/>
        <v>43556</v>
      </c>
      <c r="AN2076" s="2">
        <f t="shared" si="358"/>
        <v>1133.95</v>
      </c>
      <c r="AO2076" s="2">
        <f t="shared" si="359"/>
        <v>90.738470000000021</v>
      </c>
      <c r="AP2076" s="2">
        <f t="shared" si="360"/>
        <v>270.93340000000001</v>
      </c>
      <c r="AR2076" s="40">
        <f t="shared" si="362"/>
        <v>1.5968974914918332E-2</v>
      </c>
      <c r="AS2076" s="40">
        <f t="shared" si="363"/>
        <v>1.1859216157873886E-2</v>
      </c>
      <c r="AU2076" s="42">
        <f t="shared" si="364"/>
        <v>1.689011704110351E-5</v>
      </c>
    </row>
    <row r="2077" spans="2:47" x14ac:dyDescent="0.3">
      <c r="B2077" s="6">
        <f t="shared" si="355"/>
        <v>2019</v>
      </c>
      <c r="C2077" s="5">
        <v>43557</v>
      </c>
      <c r="D2077" s="10">
        <v>1136.4000000000001</v>
      </c>
      <c r="E2077" s="10">
        <f>VLOOKUP(C2077,데이터!$N:$P,2,0)</f>
        <v>90.928815</v>
      </c>
      <c r="F2077" s="10">
        <f>VLOOKUP(C2077,데이터!$N:$P,3,0)</f>
        <v>271.06610000000001</v>
      </c>
      <c r="H2077" s="6">
        <f t="shared" si="361"/>
        <v>3.1412204800709707</v>
      </c>
      <c r="I2077" s="6">
        <f t="shared" si="356"/>
        <v>2.6577452912511839</v>
      </c>
      <c r="AM2077" s="1">
        <f t="shared" si="357"/>
        <v>43557</v>
      </c>
      <c r="AN2077" s="2">
        <f t="shared" si="358"/>
        <v>1136.4000000000001</v>
      </c>
      <c r="AO2077" s="2">
        <f t="shared" si="359"/>
        <v>90.928815</v>
      </c>
      <c r="AP2077" s="2">
        <f t="shared" si="360"/>
        <v>271.06610000000001</v>
      </c>
      <c r="AR2077" s="40">
        <f t="shared" si="362"/>
        <v>2.09773208651165E-3</v>
      </c>
      <c r="AS2077" s="40">
        <f t="shared" si="363"/>
        <v>4.8978826530809982E-4</v>
      </c>
      <c r="AU2077" s="42">
        <f t="shared" si="364"/>
        <v>2.5854833321466745E-6</v>
      </c>
    </row>
    <row r="2078" spans="2:47" x14ac:dyDescent="0.3">
      <c r="B2078" s="6">
        <f t="shared" si="355"/>
        <v>2019</v>
      </c>
      <c r="C2078" s="5">
        <v>43558</v>
      </c>
      <c r="D2078" s="10">
        <v>1134.45</v>
      </c>
      <c r="E2078" s="10">
        <f>VLOOKUP(C2078,데이터!$N:$P,2,0)</f>
        <v>91.752639999999985</v>
      </c>
      <c r="F2078" s="10">
        <f>VLOOKUP(C2078,데이터!$N:$P,3,0)</f>
        <v>271.49270000000001</v>
      </c>
      <c r="H2078" s="6">
        <f t="shared" si="361"/>
        <v>3.1696802808722282</v>
      </c>
      <c r="I2078" s="6">
        <f t="shared" si="356"/>
        <v>2.6619280132560665</v>
      </c>
      <c r="AM2078" s="1">
        <f t="shared" si="357"/>
        <v>43558</v>
      </c>
      <c r="AN2078" s="2">
        <f t="shared" si="358"/>
        <v>1134.45</v>
      </c>
      <c r="AO2078" s="2">
        <f t="shared" si="359"/>
        <v>91.752639999999985</v>
      </c>
      <c r="AP2078" s="2">
        <f t="shared" si="360"/>
        <v>271.49270000000001</v>
      </c>
      <c r="AR2078" s="40">
        <f t="shared" si="362"/>
        <v>9.0601092733912925E-3</v>
      </c>
      <c r="AS2078" s="40">
        <f t="shared" si="363"/>
        <v>1.573785877319267E-3</v>
      </c>
      <c r="AU2078" s="42">
        <f t="shared" si="364"/>
        <v>5.6045037990575383E-5</v>
      </c>
    </row>
    <row r="2079" spans="2:47" x14ac:dyDescent="0.3">
      <c r="B2079" s="6">
        <f t="shared" si="355"/>
        <v>2019</v>
      </c>
      <c r="C2079" s="5">
        <v>43559</v>
      </c>
      <c r="D2079" s="10">
        <v>1136.3499999999999</v>
      </c>
      <c r="E2079" s="10">
        <f>VLOOKUP(C2079,데이터!$N:$P,2,0)</f>
        <v>91.681035000000008</v>
      </c>
      <c r="F2079" s="10">
        <f>VLOOKUP(C2079,데이터!$N:$P,3,0)</f>
        <v>272.2131</v>
      </c>
      <c r="H2079" s="6">
        <f t="shared" si="361"/>
        <v>3.1672066195529269</v>
      </c>
      <c r="I2079" s="6">
        <f t="shared" si="356"/>
        <v>2.6689913815924884</v>
      </c>
      <c r="AM2079" s="1">
        <f t="shared" si="357"/>
        <v>43559</v>
      </c>
      <c r="AN2079" s="2">
        <f t="shared" si="358"/>
        <v>1136.3499999999999</v>
      </c>
      <c r="AO2079" s="2">
        <f t="shared" si="359"/>
        <v>91.681035000000008</v>
      </c>
      <c r="AP2079" s="2">
        <f t="shared" si="360"/>
        <v>272.2131</v>
      </c>
      <c r="AR2079" s="40">
        <f t="shared" si="362"/>
        <v>-7.8041351180713203E-4</v>
      </c>
      <c r="AS2079" s="40">
        <f t="shared" si="363"/>
        <v>2.653478343984883E-3</v>
      </c>
      <c r="AU2079" s="42">
        <f t="shared" si="364"/>
        <v>1.1791613277274729E-5</v>
      </c>
    </row>
    <row r="2080" spans="2:47" x14ac:dyDescent="0.3">
      <c r="B2080" s="6">
        <f t="shared" si="355"/>
        <v>2019</v>
      </c>
      <c r="C2080" s="5">
        <v>43560</v>
      </c>
      <c r="D2080" s="10">
        <v>1136.3499999999999</v>
      </c>
      <c r="E2080" s="10">
        <f>VLOOKUP(C2080,데이터!$N:$P,2,0)</f>
        <v>92.201315000000008</v>
      </c>
      <c r="F2080" s="10">
        <f>VLOOKUP(C2080,데이터!$N:$P,3,0)</f>
        <v>273.53059999999999</v>
      </c>
      <c r="H2080" s="6">
        <f t="shared" si="361"/>
        <v>3.1851801760253311</v>
      </c>
      <c r="I2080" s="6">
        <f t="shared" si="356"/>
        <v>2.6819091880656085</v>
      </c>
      <c r="AM2080" s="1">
        <f t="shared" si="357"/>
        <v>43560</v>
      </c>
      <c r="AN2080" s="2">
        <f t="shared" si="358"/>
        <v>1136.3499999999999</v>
      </c>
      <c r="AO2080" s="2">
        <f t="shared" si="359"/>
        <v>92.201315000000008</v>
      </c>
      <c r="AP2080" s="2">
        <f t="shared" si="360"/>
        <v>273.53059999999999</v>
      </c>
      <c r="AR2080" s="40">
        <f t="shared" si="362"/>
        <v>5.6748923046079369E-3</v>
      </c>
      <c r="AS2080" s="40">
        <f t="shared" si="363"/>
        <v>4.8399581063511832E-3</v>
      </c>
      <c r="AU2080" s="42">
        <f t="shared" si="364"/>
        <v>6.971151154186482E-7</v>
      </c>
    </row>
    <row r="2081" spans="2:47" x14ac:dyDescent="0.3">
      <c r="B2081" s="6">
        <f t="shared" si="355"/>
        <v>2019</v>
      </c>
      <c r="C2081" s="5">
        <v>43563</v>
      </c>
      <c r="D2081" s="10">
        <v>1144.7</v>
      </c>
      <c r="E2081" s="10">
        <f>VLOOKUP(C2081,데이터!$N:$P,2,0)</f>
        <v>92.358239999999981</v>
      </c>
      <c r="F2081" s="10">
        <f>VLOOKUP(C2081,데이터!$N:$P,3,0)</f>
        <v>273.73910000000001</v>
      </c>
      <c r="H2081" s="6">
        <f t="shared" si="361"/>
        <v>3.1906012960942007</v>
      </c>
      <c r="I2081" s="6">
        <f t="shared" si="356"/>
        <v>2.6839534860919052</v>
      </c>
      <c r="AM2081" s="1">
        <f t="shared" si="357"/>
        <v>43563</v>
      </c>
      <c r="AN2081" s="2">
        <f t="shared" si="358"/>
        <v>1144.7</v>
      </c>
      <c r="AO2081" s="2">
        <f t="shared" si="359"/>
        <v>92.358239999999981</v>
      </c>
      <c r="AP2081" s="2">
        <f t="shared" si="360"/>
        <v>273.73910000000001</v>
      </c>
      <c r="AR2081" s="40">
        <f t="shared" si="362"/>
        <v>1.7019822331163503E-3</v>
      </c>
      <c r="AS2081" s="40">
        <f t="shared" si="363"/>
        <v>7.6225475321600733E-4</v>
      </c>
      <c r="AU2081" s="42">
        <f t="shared" si="364"/>
        <v>8.8308773647984951E-7</v>
      </c>
    </row>
    <row r="2082" spans="2:47" x14ac:dyDescent="0.3">
      <c r="B2082" s="6">
        <f t="shared" si="355"/>
        <v>2019</v>
      </c>
      <c r="C2082" s="5">
        <v>43564</v>
      </c>
      <c r="D2082" s="10">
        <v>1142.2</v>
      </c>
      <c r="E2082" s="10">
        <f>VLOOKUP(C2082,데이터!$N:$P,2,0)</f>
        <v>91.863844999999998</v>
      </c>
      <c r="F2082" s="10">
        <f>VLOOKUP(C2082,데이터!$N:$P,3,0)</f>
        <v>272.33629999999999</v>
      </c>
      <c r="H2082" s="6">
        <f t="shared" si="361"/>
        <v>3.1735219610204437</v>
      </c>
      <c r="I2082" s="6">
        <f t="shared" si="356"/>
        <v>2.6701993313135426</v>
      </c>
      <c r="AM2082" s="1">
        <f t="shared" si="357"/>
        <v>43564</v>
      </c>
      <c r="AN2082" s="2">
        <f t="shared" si="358"/>
        <v>1142.2</v>
      </c>
      <c r="AO2082" s="2">
        <f t="shared" si="359"/>
        <v>91.863844999999998</v>
      </c>
      <c r="AP2082" s="2">
        <f t="shared" si="360"/>
        <v>272.33629999999999</v>
      </c>
      <c r="AR2082" s="40">
        <f t="shared" si="362"/>
        <v>-5.3530145225806347E-3</v>
      </c>
      <c r="AS2082" s="40">
        <f t="shared" si="363"/>
        <v>-5.1245876091504661E-3</v>
      </c>
      <c r="AU2082" s="42">
        <f t="shared" si="364"/>
        <v>5.2178854779233757E-8</v>
      </c>
    </row>
    <row r="2083" spans="2:47" x14ac:dyDescent="0.3">
      <c r="B2083" s="6">
        <f t="shared" si="355"/>
        <v>2019</v>
      </c>
      <c r="C2083" s="5">
        <v>43565</v>
      </c>
      <c r="D2083" s="10">
        <v>1138.9000000000001</v>
      </c>
      <c r="E2083" s="10">
        <f>VLOOKUP(C2083,데이터!$N:$P,2,0)</f>
        <v>92.395110000000003</v>
      </c>
      <c r="F2083" s="10">
        <f>VLOOKUP(C2083,데이터!$N:$P,3,0)</f>
        <v>273.26519999999999</v>
      </c>
      <c r="H2083" s="6">
        <f t="shared" si="361"/>
        <v>3.1918750045341517</v>
      </c>
      <c r="I2083" s="6">
        <f t="shared" si="356"/>
        <v>2.6793069976762611</v>
      </c>
      <c r="AM2083" s="1">
        <f t="shared" si="357"/>
        <v>43565</v>
      </c>
      <c r="AN2083" s="2">
        <f t="shared" si="358"/>
        <v>1138.9000000000001</v>
      </c>
      <c r="AO2083" s="2">
        <f t="shared" si="359"/>
        <v>92.395110000000003</v>
      </c>
      <c r="AP2083" s="2">
        <f t="shared" si="360"/>
        <v>273.26519999999999</v>
      </c>
      <c r="AR2083" s="40">
        <f t="shared" si="362"/>
        <v>5.7831783548794036E-3</v>
      </c>
      <c r="AS2083" s="40">
        <f t="shared" si="363"/>
        <v>3.4108563566443983E-3</v>
      </c>
      <c r="AU2083" s="42">
        <f t="shared" si="364"/>
        <v>5.6279116633097282E-6</v>
      </c>
    </row>
    <row r="2084" spans="2:47" x14ac:dyDescent="0.3">
      <c r="B2084" s="6">
        <f t="shared" si="355"/>
        <v>2019</v>
      </c>
      <c r="C2084" s="5">
        <v>43566</v>
      </c>
      <c r="D2084" s="10">
        <v>1139.1500000000001</v>
      </c>
      <c r="E2084" s="10">
        <f>VLOOKUP(C2084,데이터!$N:$P,2,0)</f>
        <v>92.212810000000005</v>
      </c>
      <c r="F2084" s="10">
        <f>VLOOKUP(C2084,데이터!$N:$P,3,0)</f>
        <v>273.18939999999998</v>
      </c>
      <c r="H2084" s="6">
        <f t="shared" si="361"/>
        <v>3.1855772814909455</v>
      </c>
      <c r="I2084" s="6">
        <f t="shared" si="356"/>
        <v>2.6785637948446386</v>
      </c>
      <c r="AM2084" s="1">
        <f t="shared" si="357"/>
        <v>43566</v>
      </c>
      <c r="AN2084" s="2">
        <f t="shared" si="358"/>
        <v>1139.1500000000001</v>
      </c>
      <c r="AO2084" s="2">
        <f t="shared" si="359"/>
        <v>92.212810000000005</v>
      </c>
      <c r="AP2084" s="2">
        <f t="shared" si="360"/>
        <v>273.18939999999998</v>
      </c>
      <c r="AR2084" s="40">
        <f t="shared" si="362"/>
        <v>-1.9730481407511657E-3</v>
      </c>
      <c r="AS2084" s="40">
        <f t="shared" si="363"/>
        <v>-2.7738621675943431E-4</v>
      </c>
      <c r="AU2084" s="42">
        <f t="shared" si="364"/>
        <v>2.8752693604753405E-6</v>
      </c>
    </row>
    <row r="2085" spans="2:47" x14ac:dyDescent="0.3">
      <c r="B2085" s="6">
        <f t="shared" si="355"/>
        <v>2019</v>
      </c>
      <c r="C2085" s="5">
        <v>43567</v>
      </c>
      <c r="D2085" s="10">
        <v>1139.45</v>
      </c>
      <c r="E2085" s="10">
        <f>VLOOKUP(C2085,데이터!$N:$P,2,0)</f>
        <v>92.651335000000003</v>
      </c>
      <c r="F2085" s="10">
        <f>VLOOKUP(C2085,데이터!$N:$P,3,0)</f>
        <v>275.03769999999997</v>
      </c>
      <c r="H2085" s="6">
        <f t="shared" si="361"/>
        <v>3.2007265354543137</v>
      </c>
      <c r="I2085" s="6">
        <f t="shared" si="356"/>
        <v>2.6966859820964548</v>
      </c>
      <c r="AM2085" s="1">
        <f t="shared" si="357"/>
        <v>43567</v>
      </c>
      <c r="AN2085" s="2">
        <f t="shared" si="358"/>
        <v>1139.45</v>
      </c>
      <c r="AO2085" s="2">
        <f t="shared" si="359"/>
        <v>92.651335000000003</v>
      </c>
      <c r="AP2085" s="2">
        <f t="shared" si="360"/>
        <v>275.03769999999997</v>
      </c>
      <c r="AR2085" s="40">
        <f t="shared" si="362"/>
        <v>4.7555757166493073E-3</v>
      </c>
      <c r="AS2085" s="40">
        <f t="shared" si="363"/>
        <v>6.7656358555638896E-3</v>
      </c>
      <c r="AU2085" s="42">
        <f t="shared" si="364"/>
        <v>4.0403417620533095E-6</v>
      </c>
    </row>
    <row r="2086" spans="2:47" x14ac:dyDescent="0.3">
      <c r="B2086" s="6">
        <f t="shared" si="355"/>
        <v>2019</v>
      </c>
      <c r="C2086" s="5">
        <v>43570</v>
      </c>
      <c r="D2086" s="10">
        <v>1133.05</v>
      </c>
      <c r="E2086" s="10">
        <f>VLOOKUP(C2086,데이터!$N:$P,2,0)</f>
        <v>92.397835000000001</v>
      </c>
      <c r="F2086" s="10">
        <f>VLOOKUP(C2086,데이터!$N:$P,3,0)</f>
        <v>274.85759999999999</v>
      </c>
      <c r="H2086" s="6">
        <f t="shared" si="361"/>
        <v>3.1919691421934644</v>
      </c>
      <c r="I2086" s="6">
        <f t="shared" si="356"/>
        <v>2.6949201400123495</v>
      </c>
      <c r="AM2086" s="1">
        <f t="shared" si="357"/>
        <v>43570</v>
      </c>
      <c r="AN2086" s="2">
        <f t="shared" si="358"/>
        <v>1133.05</v>
      </c>
      <c r="AO2086" s="2">
        <f t="shared" si="359"/>
        <v>92.397835000000001</v>
      </c>
      <c r="AP2086" s="2">
        <f t="shared" si="360"/>
        <v>274.85759999999999</v>
      </c>
      <c r="AR2086" s="40">
        <f t="shared" si="362"/>
        <v>-2.7360641916277517E-3</v>
      </c>
      <c r="AS2086" s="40">
        <f t="shared" si="363"/>
        <v>-6.5481932113298225E-4</v>
      </c>
      <c r="AU2086" s="42">
        <f t="shared" si="364"/>
        <v>4.3315802109607896E-6</v>
      </c>
    </row>
    <row r="2087" spans="2:47" x14ac:dyDescent="0.3">
      <c r="B2087" s="6">
        <f t="shared" si="355"/>
        <v>2019</v>
      </c>
      <c r="C2087" s="5">
        <v>43571</v>
      </c>
      <c r="D2087" s="10">
        <v>1135.75</v>
      </c>
      <c r="E2087" s="10">
        <f>VLOOKUP(C2087,데이터!$N:$P,2,0)</f>
        <v>93.220414999999988</v>
      </c>
      <c r="F2087" s="10">
        <f>VLOOKUP(C2087,데이터!$N:$P,3,0)</f>
        <v>275.03769999999997</v>
      </c>
      <c r="H2087" s="6">
        <f t="shared" si="361"/>
        <v>3.2203859333118432</v>
      </c>
      <c r="I2087" s="6">
        <f t="shared" si="356"/>
        <v>2.6966859820964548</v>
      </c>
      <c r="AM2087" s="1">
        <f t="shared" si="357"/>
        <v>43571</v>
      </c>
      <c r="AN2087" s="2">
        <f t="shared" si="358"/>
        <v>1135.75</v>
      </c>
      <c r="AO2087" s="2">
        <f t="shared" si="359"/>
        <v>93.220414999999988</v>
      </c>
      <c r="AP2087" s="2">
        <f t="shared" si="360"/>
        <v>275.03769999999997</v>
      </c>
      <c r="AR2087" s="40">
        <f t="shared" si="362"/>
        <v>8.9025895466054994E-3</v>
      </c>
      <c r="AS2087" s="40">
        <f t="shared" si="363"/>
        <v>6.5524839043917815E-4</v>
      </c>
      <c r="AU2087" s="42">
        <f t="shared" si="364"/>
        <v>6.8018636146194829E-5</v>
      </c>
    </row>
    <row r="2088" spans="2:47" x14ac:dyDescent="0.3">
      <c r="B2088" s="6">
        <f t="shared" si="355"/>
        <v>2019</v>
      </c>
      <c r="C2088" s="5">
        <v>43572</v>
      </c>
      <c r="D2088" s="10">
        <v>1134.8499999999999</v>
      </c>
      <c r="E2088" s="10">
        <f>VLOOKUP(C2088,데이터!$N:$P,2,0)</f>
        <v>93.21694500000001</v>
      </c>
      <c r="F2088" s="10">
        <f>VLOOKUP(C2088,데이터!$N:$P,3,0)</f>
        <v>274.36470000000003</v>
      </c>
      <c r="H2088" s="6">
        <f t="shared" si="361"/>
        <v>3.2202660589346639</v>
      </c>
      <c r="I2088" s="6">
        <f t="shared" si="356"/>
        <v>2.6900873606494646</v>
      </c>
      <c r="AM2088" s="1">
        <f t="shared" si="357"/>
        <v>43572</v>
      </c>
      <c r="AN2088" s="2">
        <f t="shared" si="358"/>
        <v>1134.8499999999999</v>
      </c>
      <c r="AO2088" s="2">
        <f t="shared" si="359"/>
        <v>93.21694500000001</v>
      </c>
      <c r="AP2088" s="2">
        <f t="shared" si="360"/>
        <v>274.36470000000003</v>
      </c>
      <c r="AR2088" s="40">
        <f t="shared" si="362"/>
        <v>-3.7223606009217924E-5</v>
      </c>
      <c r="AS2088" s="40">
        <f t="shared" si="363"/>
        <v>-2.446937274417138E-3</v>
      </c>
      <c r="AU2088" s="42">
        <f t="shared" si="364"/>
        <v>5.8067199637119553E-6</v>
      </c>
    </row>
    <row r="2089" spans="2:47" x14ac:dyDescent="0.3">
      <c r="B2089" s="6">
        <f t="shared" si="355"/>
        <v>2019</v>
      </c>
      <c r="C2089" s="5">
        <v>43573</v>
      </c>
      <c r="D2089" s="10">
        <v>1136.95</v>
      </c>
      <c r="E2089" s="10">
        <f>VLOOKUP(C2089,데이터!$N:$P,2,0)</f>
        <v>93.253559999999993</v>
      </c>
      <c r="F2089" s="10">
        <f>VLOOKUP(C2089,데이터!$N:$P,3,0)</f>
        <v>274.90499999999997</v>
      </c>
      <c r="H2089" s="6">
        <f t="shared" si="361"/>
        <v>3.2215309581624583</v>
      </c>
      <c r="I2089" s="6">
        <f t="shared" si="356"/>
        <v>2.6953848869017802</v>
      </c>
      <c r="AM2089" s="1">
        <f t="shared" si="357"/>
        <v>43573</v>
      </c>
      <c r="AN2089" s="2">
        <f t="shared" si="358"/>
        <v>1136.95</v>
      </c>
      <c r="AO2089" s="2">
        <f t="shared" si="359"/>
        <v>93.253559999999993</v>
      </c>
      <c r="AP2089" s="2">
        <f t="shared" si="360"/>
        <v>274.90499999999997</v>
      </c>
      <c r="AR2089" s="40">
        <f t="shared" si="362"/>
        <v>3.9279339180220418E-4</v>
      </c>
      <c r="AS2089" s="40">
        <f t="shared" si="363"/>
        <v>1.9692766598615741E-3</v>
      </c>
      <c r="AU2089" s="42">
        <f t="shared" si="364"/>
        <v>2.4852994944711513E-6</v>
      </c>
    </row>
    <row r="2090" spans="2:47" x14ac:dyDescent="0.3">
      <c r="B2090" s="6">
        <f t="shared" si="355"/>
        <v>2019</v>
      </c>
      <c r="C2090" s="5">
        <v>43577</v>
      </c>
      <c r="D2090" s="10">
        <v>1141.5</v>
      </c>
      <c r="E2090" s="10">
        <f>VLOOKUP(C2090,데이터!$N:$P,2,0)</f>
        <v>93.622469999999979</v>
      </c>
      <c r="F2090" s="10">
        <f>VLOOKUP(C2090,데이터!$N:$P,3,0)</f>
        <v>275.142</v>
      </c>
      <c r="H2090" s="6">
        <f t="shared" si="361"/>
        <v>3.2342752972072693</v>
      </c>
      <c r="I2090" s="6">
        <f t="shared" si="356"/>
        <v>2.6977086213489376</v>
      </c>
      <c r="AM2090" s="1">
        <f t="shared" si="357"/>
        <v>43577</v>
      </c>
      <c r="AN2090" s="2">
        <f t="shared" si="358"/>
        <v>1141.5</v>
      </c>
      <c r="AO2090" s="2">
        <f t="shared" si="359"/>
        <v>93.622469999999979</v>
      </c>
      <c r="AP2090" s="2">
        <f t="shared" si="360"/>
        <v>275.142</v>
      </c>
      <c r="AR2090" s="40">
        <f t="shared" si="362"/>
        <v>3.955988382641662E-3</v>
      </c>
      <c r="AS2090" s="40">
        <f t="shared" si="363"/>
        <v>8.6211600371055574E-4</v>
      </c>
      <c r="AU2090" s="42">
        <f t="shared" si="364"/>
        <v>9.572046297112822E-6</v>
      </c>
    </row>
    <row r="2091" spans="2:47" x14ac:dyDescent="0.3">
      <c r="B2091" s="6">
        <f t="shared" si="355"/>
        <v>2019</v>
      </c>
      <c r="C2091" s="5">
        <v>43578</v>
      </c>
      <c r="D2091" s="10">
        <v>1141.9000000000001</v>
      </c>
      <c r="E2091" s="10">
        <f>VLOOKUP(C2091,데이터!$N:$P,2,0)</f>
        <v>94.856560000000002</v>
      </c>
      <c r="F2091" s="10">
        <f>VLOOKUP(C2091,데이터!$N:$P,3,0)</f>
        <v>277.61599999999999</v>
      </c>
      <c r="H2091" s="6">
        <f t="shared" si="361"/>
        <v>3.2769080839894444</v>
      </c>
      <c r="I2091" s="6">
        <f t="shared" si="356"/>
        <v>2.7219656636369822</v>
      </c>
      <c r="AM2091" s="1">
        <f t="shared" si="357"/>
        <v>43578</v>
      </c>
      <c r="AN2091" s="2">
        <f t="shared" si="358"/>
        <v>1141.9000000000001</v>
      </c>
      <c r="AO2091" s="2">
        <f t="shared" si="359"/>
        <v>94.856560000000002</v>
      </c>
      <c r="AP2091" s="2">
        <f t="shared" si="360"/>
        <v>277.61599999999999</v>
      </c>
      <c r="AR2091" s="40">
        <f t="shared" si="362"/>
        <v>1.3181557803378041E-2</v>
      </c>
      <c r="AS2091" s="40">
        <f t="shared" si="363"/>
        <v>8.9917206387972737E-3</v>
      </c>
      <c r="AU2091" s="42">
        <f t="shared" si="364"/>
        <v>1.7554735465702206E-5</v>
      </c>
    </row>
    <row r="2092" spans="2:47" x14ac:dyDescent="0.3">
      <c r="B2092" s="6">
        <f t="shared" si="355"/>
        <v>2019</v>
      </c>
      <c r="C2092" s="5">
        <v>43579</v>
      </c>
      <c r="D2092" s="10">
        <v>1150.75</v>
      </c>
      <c r="E2092" s="10">
        <f>VLOOKUP(C2092,데이터!$N:$P,2,0)</f>
        <v>94.898634999999985</v>
      </c>
      <c r="F2092" s="10">
        <f>VLOOKUP(C2092,데이터!$N:$P,3,0)</f>
        <v>276.99990000000003</v>
      </c>
      <c r="H2092" s="6">
        <f t="shared" si="361"/>
        <v>3.2783616039951649</v>
      </c>
      <c r="I2092" s="6">
        <f t="shared" si="356"/>
        <v>2.7159249345530441</v>
      </c>
      <c r="AM2092" s="1">
        <f t="shared" si="357"/>
        <v>43579</v>
      </c>
      <c r="AN2092" s="2">
        <f t="shared" si="358"/>
        <v>1150.75</v>
      </c>
      <c r="AO2092" s="2">
        <f t="shared" si="359"/>
        <v>94.898634999999985</v>
      </c>
      <c r="AP2092" s="2">
        <f t="shared" si="360"/>
        <v>276.99990000000003</v>
      </c>
      <c r="AR2092" s="40">
        <f t="shared" si="362"/>
        <v>4.4356447250448738E-4</v>
      </c>
      <c r="AS2092" s="40">
        <f t="shared" si="363"/>
        <v>-2.2192524926515356E-3</v>
      </c>
      <c r="AU2092" s="42">
        <f t="shared" si="364"/>
        <v>7.0905941899227326E-6</v>
      </c>
    </row>
    <row r="2093" spans="2:47" x14ac:dyDescent="0.3">
      <c r="B2093" s="6">
        <f t="shared" si="355"/>
        <v>2019</v>
      </c>
      <c r="C2093" s="5">
        <v>43580</v>
      </c>
      <c r="D2093" s="10">
        <v>1160.5</v>
      </c>
      <c r="E2093" s="10">
        <f>VLOOKUP(C2093,데이터!$N:$P,2,0)</f>
        <v>94.785685000000015</v>
      </c>
      <c r="F2093" s="10">
        <f>VLOOKUP(C2093,데이터!$N:$P,3,0)</f>
        <v>276.82920000000001</v>
      </c>
      <c r="H2093" s="6">
        <f t="shared" si="361"/>
        <v>3.2744596411990599</v>
      </c>
      <c r="I2093" s="6">
        <f t="shared" si="356"/>
        <v>2.7142512574638893</v>
      </c>
      <c r="AM2093" s="1">
        <f t="shared" si="357"/>
        <v>43580</v>
      </c>
      <c r="AN2093" s="2">
        <f t="shared" si="358"/>
        <v>1160.5</v>
      </c>
      <c r="AO2093" s="2">
        <f t="shared" si="359"/>
        <v>94.785685000000015</v>
      </c>
      <c r="AP2093" s="2">
        <f t="shared" si="360"/>
        <v>276.82920000000001</v>
      </c>
      <c r="AR2093" s="40">
        <f t="shared" si="362"/>
        <v>-1.1902173303122154E-3</v>
      </c>
      <c r="AS2093" s="40">
        <f t="shared" si="363"/>
        <v>-6.1624570983598304E-4</v>
      </c>
      <c r="AU2093" s="42">
        <f t="shared" si="364"/>
        <v>3.2944342111211216E-7</v>
      </c>
    </row>
    <row r="2094" spans="2:47" x14ac:dyDescent="0.3">
      <c r="B2094" s="6">
        <f t="shared" si="355"/>
        <v>2019</v>
      </c>
      <c r="C2094" s="5">
        <v>43581</v>
      </c>
      <c r="D2094" s="10">
        <v>1160.9000000000001</v>
      </c>
      <c r="E2094" s="10">
        <f>VLOOKUP(C2094,데이터!$N:$P,2,0)</f>
        <v>94.972120000000018</v>
      </c>
      <c r="F2094" s="10">
        <f>VLOOKUP(C2094,데이터!$N:$P,3,0)</f>
        <v>278.11840000000001</v>
      </c>
      <c r="H2094" s="6">
        <f t="shared" si="361"/>
        <v>3.280900211662912</v>
      </c>
      <c r="I2094" s="6">
        <f t="shared" si="356"/>
        <v>2.7268915884734883</v>
      </c>
      <c r="AM2094" s="1">
        <f t="shared" si="357"/>
        <v>43581</v>
      </c>
      <c r="AN2094" s="2">
        <f t="shared" si="358"/>
        <v>1160.9000000000001</v>
      </c>
      <c r="AO2094" s="2">
        <f t="shared" si="359"/>
        <v>94.972120000000018</v>
      </c>
      <c r="AP2094" s="2">
        <f t="shared" si="360"/>
        <v>278.11840000000001</v>
      </c>
      <c r="AR2094" s="40">
        <f t="shared" si="362"/>
        <v>1.9669109317510536E-3</v>
      </c>
      <c r="AS2094" s="40">
        <f t="shared" si="363"/>
        <v>4.6570231753009228E-3</v>
      </c>
      <c r="AU2094" s="42">
        <f t="shared" si="364"/>
        <v>7.2367038828969105E-6</v>
      </c>
    </row>
    <row r="2095" spans="2:47" x14ac:dyDescent="0.3">
      <c r="B2095" s="6">
        <f t="shared" si="355"/>
        <v>2019</v>
      </c>
      <c r="C2095" s="5">
        <v>43584</v>
      </c>
      <c r="D2095" s="10">
        <v>1158.55</v>
      </c>
      <c r="E2095" s="10">
        <f>VLOOKUP(C2095,데이터!$N:$P,2,0)</f>
        <v>95.153750000000002</v>
      </c>
      <c r="F2095" s="10">
        <f>VLOOKUP(C2095,데이터!$N:$P,3,0)</f>
        <v>278.55439999999999</v>
      </c>
      <c r="H2095" s="6">
        <f t="shared" si="361"/>
        <v>3.2871747889330019</v>
      </c>
      <c r="I2095" s="6">
        <f t="shared" si="356"/>
        <v>2.7311664754733216</v>
      </c>
      <c r="AM2095" s="1">
        <f t="shared" si="357"/>
        <v>43584</v>
      </c>
      <c r="AN2095" s="2">
        <f t="shared" si="358"/>
        <v>1158.55</v>
      </c>
      <c r="AO2095" s="2">
        <f t="shared" si="359"/>
        <v>95.153750000000002</v>
      </c>
      <c r="AP2095" s="2">
        <f t="shared" si="360"/>
        <v>278.55439999999999</v>
      </c>
      <c r="AR2095" s="40">
        <f t="shared" si="362"/>
        <v>1.9124559923477946E-3</v>
      </c>
      <c r="AS2095" s="40">
        <f t="shared" si="363"/>
        <v>1.5676776509572221E-3</v>
      </c>
      <c r="AU2095" s="42">
        <f t="shared" si="364"/>
        <v>1.1887210469203416E-7</v>
      </c>
    </row>
    <row r="2096" spans="2:47" x14ac:dyDescent="0.3">
      <c r="B2096" s="6">
        <f t="shared" si="355"/>
        <v>2019</v>
      </c>
      <c r="C2096" s="5">
        <v>43585</v>
      </c>
      <c r="D2096" s="10">
        <v>1168.0999999999999</v>
      </c>
      <c r="E2096" s="10">
        <f>VLOOKUP(C2096,데이터!$N:$P,2,0)</f>
        <v>95.17456</v>
      </c>
      <c r="F2096" s="10">
        <f>VLOOKUP(C2096,데이터!$N:$P,3,0)</f>
        <v>278.69659999999999</v>
      </c>
      <c r="H2096" s="6">
        <f t="shared" si="361"/>
        <v>3.2878936897367823</v>
      </c>
      <c r="I2096" s="6">
        <f t="shared" si="356"/>
        <v>2.7325607161416161</v>
      </c>
      <c r="AM2096" s="1">
        <f t="shared" si="357"/>
        <v>43585</v>
      </c>
      <c r="AN2096" s="2">
        <f t="shared" si="358"/>
        <v>1168.0999999999999</v>
      </c>
      <c r="AO2096" s="2">
        <f t="shared" si="359"/>
        <v>95.17456</v>
      </c>
      <c r="AP2096" s="2">
        <f t="shared" si="360"/>
        <v>278.69659999999999</v>
      </c>
      <c r="AR2096" s="40">
        <f t="shared" si="362"/>
        <v>2.1869868502299994E-4</v>
      </c>
      <c r="AS2096" s="40">
        <f t="shared" si="363"/>
        <v>5.104927439667506E-4</v>
      </c>
      <c r="AU2096" s="42">
        <f t="shared" si="364"/>
        <v>8.5143772834869029E-8</v>
      </c>
    </row>
    <row r="2097" spans="2:47" x14ac:dyDescent="0.3">
      <c r="B2097" s="6">
        <f t="shared" si="355"/>
        <v>2019</v>
      </c>
      <c r="C2097" s="5">
        <v>43586</v>
      </c>
      <c r="D2097" s="10">
        <v>1168.0999999999999</v>
      </c>
      <c r="E2097" s="10">
        <f>VLOOKUP(C2097,데이터!$N:$P,2,0)</f>
        <v>94.490680000000026</v>
      </c>
      <c r="F2097" s="10">
        <f>VLOOKUP(C2097,데이터!$N:$P,3,0)</f>
        <v>276.60180000000003</v>
      </c>
      <c r="H2097" s="6">
        <f t="shared" si="361"/>
        <v>3.2642684191126041</v>
      </c>
      <c r="I2097" s="6">
        <f t="shared" si="356"/>
        <v>2.7120216489690225</v>
      </c>
      <c r="AM2097" s="1">
        <f t="shared" si="357"/>
        <v>43586</v>
      </c>
      <c r="AN2097" s="2">
        <f t="shared" si="358"/>
        <v>1168.0999999999999</v>
      </c>
      <c r="AO2097" s="2">
        <f t="shared" si="359"/>
        <v>94.490680000000026</v>
      </c>
      <c r="AP2097" s="2">
        <f t="shared" si="360"/>
        <v>276.60180000000003</v>
      </c>
      <c r="AR2097" s="40">
        <f t="shared" si="362"/>
        <v>-7.1855336131837477E-3</v>
      </c>
      <c r="AS2097" s="40">
        <f t="shared" si="363"/>
        <v>-7.5164174948670892E-3</v>
      </c>
      <c r="AU2097" s="42">
        <f t="shared" si="364"/>
        <v>1.0948414315783553E-7</v>
      </c>
    </row>
    <row r="2098" spans="2:47" x14ac:dyDescent="0.3">
      <c r="B2098" s="6">
        <f t="shared" si="355"/>
        <v>2019</v>
      </c>
      <c r="C2098" s="5">
        <v>43587</v>
      </c>
      <c r="D2098" s="10">
        <v>1165.7</v>
      </c>
      <c r="E2098" s="10">
        <f>VLOOKUP(C2098,데이터!$N:$P,2,0)</f>
        <v>94.704509999999999</v>
      </c>
      <c r="F2098" s="10">
        <f>VLOOKUP(C2098,데이터!$N:$P,3,0)</f>
        <v>276.00459999999998</v>
      </c>
      <c r="H2098" s="6">
        <f t="shared" si="361"/>
        <v>3.2716553753294373</v>
      </c>
      <c r="I2098" s="6">
        <f t="shared" si="356"/>
        <v>2.706166230353654</v>
      </c>
      <c r="AM2098" s="1">
        <f t="shared" si="357"/>
        <v>43587</v>
      </c>
      <c r="AN2098" s="2">
        <f t="shared" si="358"/>
        <v>1165.7</v>
      </c>
      <c r="AO2098" s="2">
        <f t="shared" si="359"/>
        <v>94.704509999999999</v>
      </c>
      <c r="AP2098" s="2">
        <f t="shared" si="360"/>
        <v>276.00459999999998</v>
      </c>
      <c r="AR2098" s="40">
        <f t="shared" si="362"/>
        <v>2.2629745071152119E-3</v>
      </c>
      <c r="AS2098" s="40">
        <f t="shared" si="363"/>
        <v>-2.1590604254927426E-3</v>
      </c>
      <c r="AU2098" s="42">
        <f t="shared" si="364"/>
        <v>1.9554392945205037E-5</v>
      </c>
    </row>
    <row r="2099" spans="2:47" x14ac:dyDescent="0.3">
      <c r="B2099" s="6">
        <f t="shared" si="355"/>
        <v>2019</v>
      </c>
      <c r="C2099" s="5">
        <v>43588</v>
      </c>
      <c r="D2099" s="10">
        <v>1169.8</v>
      </c>
      <c r="E2099" s="10">
        <f>VLOOKUP(C2099,데이터!$N:$P,2,0)</f>
        <v>95.755645000000001</v>
      </c>
      <c r="F2099" s="10">
        <f>VLOOKUP(C2099,데이터!$N:$P,3,0)</f>
        <v>278.70609999999999</v>
      </c>
      <c r="H2099" s="6">
        <f t="shared" si="361"/>
        <v>3.3079678114842408</v>
      </c>
      <c r="I2099" s="6">
        <f t="shared" si="356"/>
        <v>2.732653861615236</v>
      </c>
      <c r="AM2099" s="1">
        <f t="shared" si="357"/>
        <v>43588</v>
      </c>
      <c r="AN2099" s="2">
        <f t="shared" si="358"/>
        <v>1169.8</v>
      </c>
      <c r="AO2099" s="2">
        <f t="shared" si="359"/>
        <v>95.755645000000001</v>
      </c>
      <c r="AP2099" s="2">
        <f t="shared" si="360"/>
        <v>278.70609999999999</v>
      </c>
      <c r="AR2099" s="40">
        <f t="shared" si="362"/>
        <v>1.1099101827357627E-2</v>
      </c>
      <c r="AS2099" s="40">
        <f t="shared" si="363"/>
        <v>9.7878803469217956E-3</v>
      </c>
      <c r="AU2099" s="42">
        <f t="shared" si="364"/>
        <v>1.7193017707563331E-6</v>
      </c>
    </row>
    <row r="2100" spans="2:47" x14ac:dyDescent="0.3">
      <c r="B2100" s="6">
        <f t="shared" si="355"/>
        <v>2019</v>
      </c>
      <c r="C2100" s="5">
        <v>43591</v>
      </c>
      <c r="D2100" s="10">
        <v>1169.8</v>
      </c>
      <c r="E2100" s="10">
        <f>VLOOKUP(C2100,데이터!$N:$P,2,0)</f>
        <v>95.054100000000005</v>
      </c>
      <c r="F2100" s="10">
        <f>VLOOKUP(C2100,데이터!$N:$P,3,0)</f>
        <v>277.5591</v>
      </c>
      <c r="H2100" s="6">
        <f t="shared" si="361"/>
        <v>3.2837322870062042</v>
      </c>
      <c r="I2100" s="6">
        <f t="shared" si="356"/>
        <v>2.7214077712739315</v>
      </c>
      <c r="AM2100" s="1">
        <f t="shared" si="357"/>
        <v>43591</v>
      </c>
      <c r="AN2100" s="2">
        <f t="shared" si="358"/>
        <v>1169.8</v>
      </c>
      <c r="AO2100" s="2">
        <f t="shared" si="359"/>
        <v>95.054100000000005</v>
      </c>
      <c r="AP2100" s="2">
        <f t="shared" si="360"/>
        <v>277.5591</v>
      </c>
      <c r="AR2100" s="40">
        <f t="shared" si="362"/>
        <v>-7.3264087981443904E-3</v>
      </c>
      <c r="AS2100" s="40">
        <f t="shared" si="363"/>
        <v>-4.1154463429396992E-3</v>
      </c>
      <c r="AU2100" s="42">
        <f t="shared" si="364"/>
        <v>1.0310279888734139E-5</v>
      </c>
    </row>
    <row r="2101" spans="2:47" x14ac:dyDescent="0.3">
      <c r="B2101" s="6">
        <f t="shared" si="355"/>
        <v>2019</v>
      </c>
      <c r="C2101" s="5">
        <v>43592</v>
      </c>
      <c r="D2101" s="10">
        <v>1166.28</v>
      </c>
      <c r="E2101" s="10">
        <f>VLOOKUP(C2101,데이터!$N:$P,2,0)</f>
        <v>93.073055000000011</v>
      </c>
      <c r="F2101" s="10">
        <f>VLOOKUP(C2101,데이터!$N:$P,3,0)</f>
        <v>272.92399999999998</v>
      </c>
      <c r="H2101" s="6">
        <f t="shared" si="361"/>
        <v>3.2152952450636456</v>
      </c>
      <c r="I2101" s="6">
        <f t="shared" si="356"/>
        <v>2.6759616044552907</v>
      </c>
      <c r="AM2101" s="1">
        <f t="shared" si="357"/>
        <v>43592</v>
      </c>
      <c r="AN2101" s="2">
        <f t="shared" si="358"/>
        <v>1166.28</v>
      </c>
      <c r="AO2101" s="2">
        <f t="shared" si="359"/>
        <v>93.073055000000011</v>
      </c>
      <c r="AP2101" s="2">
        <f t="shared" si="360"/>
        <v>272.92399999999998</v>
      </c>
      <c r="AR2101" s="40">
        <f t="shared" si="362"/>
        <v>-2.0841236727295209E-2</v>
      </c>
      <c r="AS2101" s="40">
        <f t="shared" si="363"/>
        <v>-1.6699506519512464E-2</v>
      </c>
      <c r="AU2101" s="42">
        <f t="shared" si="364"/>
        <v>1.7153929114060106E-5</v>
      </c>
    </row>
    <row r="2102" spans="2:47" x14ac:dyDescent="0.3">
      <c r="B2102" s="6">
        <f t="shared" si="355"/>
        <v>2019</v>
      </c>
      <c r="C2102" s="5">
        <v>43593</v>
      </c>
      <c r="D2102" s="10">
        <v>1169.5999999999999</v>
      </c>
      <c r="E2102" s="10">
        <f>VLOOKUP(C2102,데이터!$N:$P,2,0)</f>
        <v>92.660229999999999</v>
      </c>
      <c r="F2102" s="10">
        <f>VLOOKUP(C2102,데이터!$N:$P,3,0)</f>
        <v>272.54480000000001</v>
      </c>
      <c r="H2102" s="6">
        <f t="shared" si="361"/>
        <v>3.2010338215018703</v>
      </c>
      <c r="I2102" s="6">
        <f t="shared" si="356"/>
        <v>2.6722436293398397</v>
      </c>
      <c r="AM2102" s="1">
        <f t="shared" si="357"/>
        <v>43593</v>
      </c>
      <c r="AN2102" s="2">
        <f t="shared" si="358"/>
        <v>1169.5999999999999</v>
      </c>
      <c r="AO2102" s="2">
        <f t="shared" si="359"/>
        <v>92.660229999999999</v>
      </c>
      <c r="AP2102" s="2">
        <f t="shared" si="360"/>
        <v>272.54480000000001</v>
      </c>
      <c r="AR2102" s="40">
        <f t="shared" si="362"/>
        <v>-4.4354942469655434E-3</v>
      </c>
      <c r="AS2102" s="40">
        <f t="shared" si="363"/>
        <v>-1.3893977810671698E-3</v>
      </c>
      <c r="AU2102" s="42">
        <f t="shared" si="364"/>
        <v>9.2787036795585616E-6</v>
      </c>
    </row>
    <row r="2103" spans="2:47" x14ac:dyDescent="0.3">
      <c r="B2103" s="6">
        <f t="shared" si="355"/>
        <v>2019</v>
      </c>
      <c r="C2103" s="5">
        <v>43594</v>
      </c>
      <c r="D2103" s="10">
        <v>1179.5999999999999</v>
      </c>
      <c r="E2103" s="10">
        <f>VLOOKUP(C2103,데이터!$N:$P,2,0)</f>
        <v>92.145650000000003</v>
      </c>
      <c r="F2103" s="10">
        <f>VLOOKUP(C2103,데이터!$N:$P,3,0)</f>
        <v>271.72019999999998</v>
      </c>
      <c r="H2103" s="6">
        <f t="shared" si="361"/>
        <v>3.1832571768305975</v>
      </c>
      <c r="I2103" s="6">
        <f t="shared" si="356"/>
        <v>2.664158602229604</v>
      </c>
      <c r="AM2103" s="1">
        <f t="shared" si="357"/>
        <v>43594</v>
      </c>
      <c r="AN2103" s="2">
        <f t="shared" si="358"/>
        <v>1179.5999999999999</v>
      </c>
      <c r="AO2103" s="2">
        <f t="shared" si="359"/>
        <v>92.145650000000003</v>
      </c>
      <c r="AP2103" s="2">
        <f t="shared" si="360"/>
        <v>271.72019999999998</v>
      </c>
      <c r="AR2103" s="40">
        <f t="shared" si="362"/>
        <v>-5.5534073248036941E-3</v>
      </c>
      <c r="AS2103" s="40">
        <f t="shared" si="363"/>
        <v>-3.0255576330938672E-3</v>
      </c>
      <c r="AU2103" s="42">
        <f t="shared" si="364"/>
        <v>6.3900240638774672E-6</v>
      </c>
    </row>
    <row r="2104" spans="2:47" x14ac:dyDescent="0.3">
      <c r="B2104" s="6">
        <f t="shared" si="355"/>
        <v>2019</v>
      </c>
      <c r="C2104" s="5">
        <v>43595</v>
      </c>
      <c r="D2104" s="10">
        <v>1177.3</v>
      </c>
      <c r="E2104" s="10">
        <f>VLOOKUP(C2104,데이터!$N:$P,2,0)</f>
        <v>92.270280000000014</v>
      </c>
      <c r="F2104" s="10">
        <f>VLOOKUP(C2104,데이터!$N:$P,3,0)</f>
        <v>273.08510000000001</v>
      </c>
      <c r="H2104" s="6">
        <f t="shared" si="361"/>
        <v>3.1875626360893734</v>
      </c>
      <c r="I2104" s="6">
        <f t="shared" si="356"/>
        <v>2.6775411555921558</v>
      </c>
      <c r="AM2104" s="1">
        <f t="shared" si="357"/>
        <v>43595</v>
      </c>
      <c r="AN2104" s="2">
        <f t="shared" si="358"/>
        <v>1177.3</v>
      </c>
      <c r="AO2104" s="2">
        <f t="shared" si="359"/>
        <v>92.270280000000014</v>
      </c>
      <c r="AP2104" s="2">
        <f t="shared" si="360"/>
        <v>273.08510000000001</v>
      </c>
      <c r="AR2104" s="40">
        <f t="shared" si="362"/>
        <v>1.3525326480414712E-3</v>
      </c>
      <c r="AS2104" s="40">
        <f t="shared" si="363"/>
        <v>5.0231819349464413E-3</v>
      </c>
      <c r="AU2104" s="42">
        <f t="shared" si="364"/>
        <v>1.3473666187455965E-5</v>
      </c>
    </row>
    <row r="2105" spans="2:47" x14ac:dyDescent="0.3">
      <c r="B2105" s="6">
        <f t="shared" si="355"/>
        <v>2019</v>
      </c>
      <c r="C2105" s="5">
        <v>43598</v>
      </c>
      <c r="D2105" s="10">
        <v>1187.55</v>
      </c>
      <c r="E2105" s="10">
        <f>VLOOKUP(C2105,데이터!$N:$P,2,0)</f>
        <v>88.907914999999974</v>
      </c>
      <c r="F2105" s="10">
        <f>VLOOKUP(C2105,데이터!$N:$P,3,0)</f>
        <v>266.22239999999999</v>
      </c>
      <c r="H2105" s="6">
        <f t="shared" si="361"/>
        <v>3.0714066100873416</v>
      </c>
      <c r="I2105" s="6">
        <f t="shared" si="356"/>
        <v>2.6102538459275775</v>
      </c>
      <c r="AM2105" s="1">
        <f t="shared" si="357"/>
        <v>43598</v>
      </c>
      <c r="AN2105" s="2">
        <f t="shared" si="358"/>
        <v>1187.55</v>
      </c>
      <c r="AO2105" s="2">
        <f t="shared" si="359"/>
        <v>88.907914999999974</v>
      </c>
      <c r="AP2105" s="2">
        <f t="shared" si="360"/>
        <v>266.22239999999999</v>
      </c>
      <c r="AR2105" s="40">
        <f t="shared" si="362"/>
        <v>-3.6440390123450794E-2</v>
      </c>
      <c r="AS2105" s="40">
        <f t="shared" si="363"/>
        <v>-2.5130261592448688E-2</v>
      </c>
      <c r="AU2105" s="42">
        <f t="shared" si="364"/>
        <v>1.2791900738778786E-4</v>
      </c>
    </row>
    <row r="2106" spans="2:47" x14ac:dyDescent="0.3">
      <c r="B2106" s="6">
        <f t="shared" si="355"/>
        <v>2019</v>
      </c>
      <c r="C2106" s="5">
        <v>43599</v>
      </c>
      <c r="D2106" s="10">
        <v>1189.4000000000001</v>
      </c>
      <c r="E2106" s="10">
        <f>VLOOKUP(C2106,데이터!$N:$P,2,0)</f>
        <v>90.179020000000008</v>
      </c>
      <c r="F2106" s="10">
        <f>VLOOKUP(C2106,데이터!$N:$P,3,0)</f>
        <v>268.63010000000003</v>
      </c>
      <c r="H2106" s="6">
        <f t="shared" si="361"/>
        <v>3.1153181144693209</v>
      </c>
      <c r="I2106" s="6">
        <f t="shared" si="356"/>
        <v>2.6338608308576208</v>
      </c>
      <c r="AM2106" s="1">
        <f t="shared" si="357"/>
        <v>43599</v>
      </c>
      <c r="AN2106" s="2">
        <f t="shared" si="358"/>
        <v>1189.4000000000001</v>
      </c>
      <c r="AO2106" s="2">
        <f t="shared" si="359"/>
        <v>90.179020000000008</v>
      </c>
      <c r="AP2106" s="2">
        <f t="shared" si="360"/>
        <v>268.63010000000003</v>
      </c>
      <c r="AR2106" s="40">
        <f t="shared" si="362"/>
        <v>1.4296871094098051E-2</v>
      </c>
      <c r="AS2106" s="40">
        <f t="shared" si="363"/>
        <v>9.043942207718203E-3</v>
      </c>
      <c r="AU2106" s="42">
        <f t="shared" si="364"/>
        <v>2.7593261885363833E-5</v>
      </c>
    </row>
    <row r="2107" spans="2:47" x14ac:dyDescent="0.3">
      <c r="B2107" s="6">
        <f t="shared" si="355"/>
        <v>2019</v>
      </c>
      <c r="C2107" s="5">
        <v>43600</v>
      </c>
      <c r="D2107" s="10">
        <v>1188.55</v>
      </c>
      <c r="E2107" s="10">
        <f>VLOOKUP(C2107,데이터!$N:$P,2,0)</f>
        <v>90.961920000000006</v>
      </c>
      <c r="F2107" s="10">
        <f>VLOOKUP(C2107,데이터!$N:$P,3,0)</f>
        <v>270.20350000000002</v>
      </c>
      <c r="H2107" s="6">
        <f t="shared" si="361"/>
        <v>3.1423641230843851</v>
      </c>
      <c r="I2107" s="6">
        <f t="shared" si="356"/>
        <v>2.6492876822464688</v>
      </c>
      <c r="AM2107" s="1">
        <f t="shared" si="357"/>
        <v>43600</v>
      </c>
      <c r="AN2107" s="2">
        <f t="shared" si="358"/>
        <v>1188.55</v>
      </c>
      <c r="AO2107" s="2">
        <f t="shared" si="359"/>
        <v>90.961920000000006</v>
      </c>
      <c r="AP2107" s="2">
        <f t="shared" si="360"/>
        <v>270.20350000000002</v>
      </c>
      <c r="AR2107" s="40">
        <f t="shared" si="362"/>
        <v>8.6816201817230265E-3</v>
      </c>
      <c r="AS2107" s="40">
        <f t="shared" si="363"/>
        <v>5.8571247228065282E-3</v>
      </c>
      <c r="AU2107" s="42">
        <f t="shared" si="364"/>
        <v>7.9777745974399211E-6</v>
      </c>
    </row>
    <row r="2108" spans="2:47" x14ac:dyDescent="0.3">
      <c r="B2108" s="6">
        <f t="shared" si="355"/>
        <v>2019</v>
      </c>
      <c r="C2108" s="5">
        <v>43601</v>
      </c>
      <c r="D2108" s="10">
        <v>1191.45</v>
      </c>
      <c r="E2108" s="10">
        <f>VLOOKUP(C2108,데이터!$N:$P,2,0)</f>
        <v>91.29541500000002</v>
      </c>
      <c r="F2108" s="10">
        <f>VLOOKUP(C2108,데이터!$N:$P,3,0)</f>
        <v>272.70600000000002</v>
      </c>
      <c r="H2108" s="6">
        <f t="shared" si="361"/>
        <v>3.1538850180174305</v>
      </c>
      <c r="I2108" s="6">
        <f t="shared" si="356"/>
        <v>2.6738241609553741</v>
      </c>
      <c r="AM2108" s="1">
        <f t="shared" si="357"/>
        <v>43601</v>
      </c>
      <c r="AN2108" s="2">
        <f t="shared" si="358"/>
        <v>1191.45</v>
      </c>
      <c r="AO2108" s="2">
        <f t="shared" si="359"/>
        <v>91.29541500000002</v>
      </c>
      <c r="AP2108" s="2">
        <f t="shared" si="360"/>
        <v>272.70600000000002</v>
      </c>
      <c r="AR2108" s="40">
        <f t="shared" si="362"/>
        <v>3.6663144313577867E-3</v>
      </c>
      <c r="AS2108" s="40">
        <f t="shared" si="363"/>
        <v>9.2615380629783584E-3</v>
      </c>
      <c r="AU2108" s="42">
        <f t="shared" si="364"/>
        <v>3.1306527487845302E-5</v>
      </c>
    </row>
    <row r="2109" spans="2:47" x14ac:dyDescent="0.3">
      <c r="B2109" s="6">
        <f t="shared" si="355"/>
        <v>2019</v>
      </c>
      <c r="C2109" s="5">
        <v>43602</v>
      </c>
      <c r="D2109" s="10">
        <v>1195.5999999999999</v>
      </c>
      <c r="E2109" s="10">
        <f>VLOOKUP(C2109,데이터!$N:$P,2,0)</f>
        <v>90.134709999999998</v>
      </c>
      <c r="F2109" s="10">
        <f>VLOOKUP(C2109,데이터!$N:$P,3,0)</f>
        <v>270.94290000000001</v>
      </c>
      <c r="H2109" s="6">
        <f t="shared" si="361"/>
        <v>3.1137873843099988</v>
      </c>
      <c r="I2109" s="6">
        <f t="shared" si="356"/>
        <v>2.6565373415301305</v>
      </c>
      <c r="AM2109" s="1">
        <f t="shared" si="357"/>
        <v>43602</v>
      </c>
      <c r="AN2109" s="2">
        <f t="shared" si="358"/>
        <v>1195.5999999999999</v>
      </c>
      <c r="AO2109" s="2">
        <f t="shared" si="359"/>
        <v>90.134709999999998</v>
      </c>
      <c r="AP2109" s="2">
        <f t="shared" si="360"/>
        <v>270.94290000000001</v>
      </c>
      <c r="AR2109" s="40">
        <f t="shared" si="362"/>
        <v>-1.271372718991437E-2</v>
      </c>
      <c r="AS2109" s="40">
        <f t="shared" si="363"/>
        <v>-6.4652042859343339E-3</v>
      </c>
      <c r="AU2109" s="42">
        <f t="shared" si="364"/>
        <v>3.9044038481563104E-5</v>
      </c>
    </row>
    <row r="2110" spans="2:47" x14ac:dyDescent="0.3">
      <c r="B2110" s="6">
        <f t="shared" si="355"/>
        <v>2019</v>
      </c>
      <c r="C2110" s="5">
        <v>43605</v>
      </c>
      <c r="D2110" s="10">
        <v>1194.0999999999999</v>
      </c>
      <c r="E2110" s="10">
        <f>VLOOKUP(C2110,데이터!$N:$P,2,0)</f>
        <v>88.571709999999996</v>
      </c>
      <c r="F2110" s="10">
        <f>VLOOKUP(C2110,데이터!$N:$P,3,0)</f>
        <v>269.15140000000002</v>
      </c>
      <c r="H2110" s="6">
        <f t="shared" si="361"/>
        <v>3.0597920956839353</v>
      </c>
      <c r="I2110" s="6">
        <f t="shared" si="356"/>
        <v>2.6389720661626965</v>
      </c>
      <c r="AM2110" s="1">
        <f t="shared" si="357"/>
        <v>43605</v>
      </c>
      <c r="AN2110" s="2">
        <f t="shared" si="358"/>
        <v>1194.0999999999999</v>
      </c>
      <c r="AO2110" s="2">
        <f t="shared" si="359"/>
        <v>88.571709999999996</v>
      </c>
      <c r="AP2110" s="2">
        <f t="shared" si="360"/>
        <v>269.15140000000002</v>
      </c>
      <c r="AR2110" s="40">
        <f t="shared" si="362"/>
        <v>-1.7340711475079984E-2</v>
      </c>
      <c r="AS2110" s="40">
        <f t="shared" si="363"/>
        <v>-6.6120942825960149E-3</v>
      </c>
      <c r="AU2110" s="42">
        <f t="shared" si="364"/>
        <v>1.151032268628626E-4</v>
      </c>
    </row>
    <row r="2111" spans="2:47" x14ac:dyDescent="0.3">
      <c r="B2111" s="6">
        <f t="shared" si="355"/>
        <v>2019</v>
      </c>
      <c r="C2111" s="5">
        <v>43606</v>
      </c>
      <c r="D2111" s="10">
        <v>1194.4000000000001</v>
      </c>
      <c r="E2111" s="10">
        <f>VLOOKUP(C2111,데이터!$N:$P,2,0)</f>
        <v>89.771405000000001</v>
      </c>
      <c r="F2111" s="10">
        <f>VLOOKUP(C2111,데이터!$N:$P,3,0)</f>
        <v>271.57799999999997</v>
      </c>
      <c r="H2111" s="6">
        <f t="shared" si="361"/>
        <v>3.1012366752029665</v>
      </c>
      <c r="I2111" s="6">
        <f t="shared" si="356"/>
        <v>2.6627643615613095</v>
      </c>
      <c r="AM2111" s="1">
        <f t="shared" si="357"/>
        <v>43606</v>
      </c>
      <c r="AN2111" s="2">
        <f t="shared" si="358"/>
        <v>1194.4000000000001</v>
      </c>
      <c r="AO2111" s="2">
        <f t="shared" si="359"/>
        <v>89.771405000000001</v>
      </c>
      <c r="AP2111" s="2">
        <f t="shared" si="360"/>
        <v>271.57799999999997</v>
      </c>
      <c r="AR2111" s="40">
        <f t="shared" si="362"/>
        <v>1.3544900510558122E-2</v>
      </c>
      <c r="AS2111" s="40">
        <f t="shared" si="363"/>
        <v>9.0157435554856225E-3</v>
      </c>
      <c r="AU2111" s="42">
        <f t="shared" si="364"/>
        <v>2.0513262723681597E-5</v>
      </c>
    </row>
    <row r="2112" spans="2:47" x14ac:dyDescent="0.3">
      <c r="B2112" s="6">
        <f t="shared" si="355"/>
        <v>2019</v>
      </c>
      <c r="C2112" s="5">
        <v>43607</v>
      </c>
      <c r="D2112" s="10">
        <v>1193.1500000000001</v>
      </c>
      <c r="E2112" s="10">
        <f>VLOOKUP(C2112,데이터!$N:$P,2,0)</f>
        <v>89.282340000000005</v>
      </c>
      <c r="F2112" s="10">
        <f>VLOOKUP(C2112,데이터!$N:$P,3,0)</f>
        <v>270.74380000000002</v>
      </c>
      <c r="H2112" s="6">
        <f t="shared" si="361"/>
        <v>3.0843414699362324</v>
      </c>
      <c r="I2112" s="6">
        <f t="shared" si="356"/>
        <v>2.6545852084987849</v>
      </c>
      <c r="AM2112" s="1">
        <f t="shared" si="357"/>
        <v>43607</v>
      </c>
      <c r="AN2112" s="2">
        <f t="shared" si="358"/>
        <v>1193.1500000000001</v>
      </c>
      <c r="AO2112" s="2">
        <f t="shared" si="359"/>
        <v>89.282340000000005</v>
      </c>
      <c r="AP2112" s="2">
        <f t="shared" si="360"/>
        <v>270.74380000000002</v>
      </c>
      <c r="AR2112" s="40">
        <f t="shared" si="362"/>
        <v>-5.447892900863005E-3</v>
      </c>
      <c r="AS2112" s="40">
        <f t="shared" si="363"/>
        <v>-3.071677381820126E-3</v>
      </c>
      <c r="AU2112" s="42">
        <f t="shared" si="364"/>
        <v>5.646400192940219E-6</v>
      </c>
    </row>
    <row r="2113" spans="2:47" x14ac:dyDescent="0.3">
      <c r="B2113" s="6">
        <f t="shared" si="355"/>
        <v>2019</v>
      </c>
      <c r="C2113" s="5">
        <v>43608</v>
      </c>
      <c r="D2113" s="10">
        <v>1189.1500000000001</v>
      </c>
      <c r="E2113" s="10">
        <f>VLOOKUP(C2113,데이터!$N:$P,2,0)</f>
        <v>87.960380000000015</v>
      </c>
      <c r="F2113" s="10">
        <f>VLOOKUP(C2113,데이터!$N:$P,3,0)</f>
        <v>267.4357</v>
      </c>
      <c r="H2113" s="6">
        <f t="shared" si="361"/>
        <v>3.0386731322829306</v>
      </c>
      <c r="I2113" s="6">
        <f t="shared" si="356"/>
        <v>2.6221499936268842</v>
      </c>
      <c r="AM2113" s="1">
        <f t="shared" si="357"/>
        <v>43608</v>
      </c>
      <c r="AN2113" s="2">
        <f t="shared" si="358"/>
        <v>1189.1500000000001</v>
      </c>
      <c r="AO2113" s="2">
        <f t="shared" si="359"/>
        <v>87.960380000000015</v>
      </c>
      <c r="AP2113" s="2">
        <f t="shared" si="360"/>
        <v>267.4357</v>
      </c>
      <c r="AR2113" s="40">
        <f t="shared" si="362"/>
        <v>-1.4806511567685088E-2</v>
      </c>
      <c r="AS2113" s="40">
        <f t="shared" si="363"/>
        <v>-1.2218562345656769E-2</v>
      </c>
      <c r="AU2113" s="42">
        <f t="shared" si="364"/>
        <v>6.6974811757969791E-6</v>
      </c>
    </row>
    <row r="2114" spans="2:47" x14ac:dyDescent="0.3">
      <c r="B2114" s="6">
        <f t="shared" ref="B2114:B2177" si="365">YEAR(C2114)</f>
        <v>2019</v>
      </c>
      <c r="C2114" s="5">
        <v>43609</v>
      </c>
      <c r="D2114" s="10">
        <v>1188.3</v>
      </c>
      <c r="E2114" s="10">
        <f>VLOOKUP(C2114,데이터!$N:$P,2,0)</f>
        <v>87.837919999999997</v>
      </c>
      <c r="F2114" s="10">
        <f>VLOOKUP(C2114,데이터!$N:$P,3,0)</f>
        <v>268.04239999999999</v>
      </c>
      <c r="H2114" s="6">
        <f t="shared" si="361"/>
        <v>3.0344426376923046</v>
      </c>
      <c r="I2114" s="6">
        <f t="shared" si="356"/>
        <v>2.6280985577158726</v>
      </c>
      <c r="AM2114" s="1">
        <f t="shared" si="357"/>
        <v>43609</v>
      </c>
      <c r="AN2114" s="2">
        <f t="shared" si="358"/>
        <v>1188.3</v>
      </c>
      <c r="AO2114" s="2">
        <f t="shared" si="359"/>
        <v>87.837919999999997</v>
      </c>
      <c r="AP2114" s="2">
        <f t="shared" si="360"/>
        <v>268.04239999999999</v>
      </c>
      <c r="AR2114" s="40">
        <f t="shared" si="362"/>
        <v>-1.3922177234797495E-3</v>
      </c>
      <c r="AS2114" s="40">
        <f t="shared" si="363"/>
        <v>2.2685826910917584E-3</v>
      </c>
      <c r="AU2114" s="42">
        <f t="shared" si="364"/>
        <v>1.3401459675326924E-5</v>
      </c>
    </row>
    <row r="2115" spans="2:47" x14ac:dyDescent="0.3">
      <c r="B2115" s="6">
        <f t="shared" si="365"/>
        <v>2019</v>
      </c>
      <c r="C2115" s="5">
        <v>43613</v>
      </c>
      <c r="D2115" s="10">
        <v>1186</v>
      </c>
      <c r="E2115" s="10">
        <f>VLOOKUP(C2115,데이터!$N:$P,2,0)</f>
        <v>87.364919999999998</v>
      </c>
      <c r="F2115" s="10">
        <f>VLOOKUP(C2115,데이터!$N:$P,3,0)</f>
        <v>265.54939999999999</v>
      </c>
      <c r="H2115" s="6">
        <f t="shared" si="361"/>
        <v>3.0181024127913911</v>
      </c>
      <c r="I2115" s="6">
        <f t="shared" ref="I2115:I2178" si="366">I2114*(F2115/F2114)</f>
        <v>2.6036552244805873</v>
      </c>
      <c r="AM2115" s="1">
        <f t="shared" ref="AM2115:AM2178" si="367">C2115</f>
        <v>43613</v>
      </c>
      <c r="AN2115" s="2">
        <f t="shared" ref="AN2115:AN2178" si="368">D2115</f>
        <v>1186</v>
      </c>
      <c r="AO2115" s="2">
        <f t="shared" ref="AO2115:AO2178" si="369">E2115</f>
        <v>87.364919999999998</v>
      </c>
      <c r="AP2115" s="2">
        <f t="shared" ref="AP2115:AP2178" si="370">F2115</f>
        <v>265.54939999999999</v>
      </c>
      <c r="AR2115" s="40">
        <f t="shared" si="362"/>
        <v>-5.3849180399535568E-3</v>
      </c>
      <c r="AS2115" s="40">
        <f t="shared" si="363"/>
        <v>-9.3007673412862646E-3</v>
      </c>
      <c r="AU2115" s="42">
        <f t="shared" si="364"/>
        <v>1.5333875750747857E-5</v>
      </c>
    </row>
    <row r="2116" spans="2:47" x14ac:dyDescent="0.3">
      <c r="B2116" s="6">
        <f t="shared" si="365"/>
        <v>2019</v>
      </c>
      <c r="C2116" s="5">
        <v>43614</v>
      </c>
      <c r="D2116" s="10">
        <v>1194.3</v>
      </c>
      <c r="E2116" s="10">
        <f>VLOOKUP(C2116,데이터!$N:$P,2,0)</f>
        <v>86.869664999999998</v>
      </c>
      <c r="F2116" s="10">
        <f>VLOOKUP(C2116,데이터!$N:$P,3,0)</f>
        <v>263.76740000000001</v>
      </c>
      <c r="H2116" s="6">
        <f t="shared" ref="H2116:H2179" si="371">H2115*(E2116/E2115)</f>
        <v>3.0009933682178138</v>
      </c>
      <c r="I2116" s="6">
        <f t="shared" si="366"/>
        <v>2.5861830945867732</v>
      </c>
      <c r="AM2116" s="1">
        <f t="shared" si="367"/>
        <v>43614</v>
      </c>
      <c r="AN2116" s="2">
        <f t="shared" si="368"/>
        <v>1194.3</v>
      </c>
      <c r="AO2116" s="2">
        <f t="shared" si="369"/>
        <v>86.869664999999998</v>
      </c>
      <c r="AP2116" s="2">
        <f t="shared" si="370"/>
        <v>263.76740000000001</v>
      </c>
      <c r="AR2116" s="40">
        <f t="shared" ref="AR2116:AR2179" si="372">AO2116/AO2115-1</f>
        <v>-5.6688084874341182E-3</v>
      </c>
      <c r="AS2116" s="40">
        <f t="shared" ref="AS2116:AS2179" si="373">AP2116/AP2115-1</f>
        <v>-6.710615802558717E-3</v>
      </c>
      <c r="AU2116" s="42">
        <f t="shared" ref="AU2116:AU2179" si="374">(AR2116-AS2116)^2</f>
        <v>1.085362481847125E-6</v>
      </c>
    </row>
    <row r="2117" spans="2:47" x14ac:dyDescent="0.3">
      <c r="B2117" s="6">
        <f t="shared" si="365"/>
        <v>2019</v>
      </c>
      <c r="C2117" s="5">
        <v>43615</v>
      </c>
      <c r="D2117" s="10">
        <v>1188.9000000000001</v>
      </c>
      <c r="E2117" s="10">
        <f>VLOOKUP(C2117,데이터!$N:$P,2,0)</f>
        <v>87.413949999999986</v>
      </c>
      <c r="F2117" s="10">
        <f>VLOOKUP(C2117,데이터!$N:$P,3,0)</f>
        <v>264.48779999999999</v>
      </c>
      <c r="H2117" s="6">
        <f t="shared" si="371"/>
        <v>3.0197961997404219</v>
      </c>
      <c r="I2117" s="6">
        <f t="shared" si="366"/>
        <v>2.5932464629231951</v>
      </c>
      <c r="AM2117" s="1">
        <f t="shared" si="367"/>
        <v>43615</v>
      </c>
      <c r="AN2117" s="2">
        <f t="shared" si="368"/>
        <v>1188.9000000000001</v>
      </c>
      <c r="AO2117" s="2">
        <f t="shared" si="369"/>
        <v>87.413949999999986</v>
      </c>
      <c r="AP2117" s="2">
        <f t="shared" si="370"/>
        <v>264.48779999999999</v>
      </c>
      <c r="AR2117" s="40">
        <f t="shared" si="372"/>
        <v>6.2655358461436439E-3</v>
      </c>
      <c r="AS2117" s="40">
        <f t="shared" si="373"/>
        <v>2.7311942264283129E-3</v>
      </c>
      <c r="AU2117" s="42">
        <f t="shared" si="374"/>
        <v>1.249157068485199E-5</v>
      </c>
    </row>
    <row r="2118" spans="2:47" x14ac:dyDescent="0.3">
      <c r="B2118" s="6">
        <f t="shared" si="365"/>
        <v>2019</v>
      </c>
      <c r="C2118" s="5">
        <v>43616</v>
      </c>
      <c r="D2118" s="10">
        <v>1190.9000000000001</v>
      </c>
      <c r="E2118" s="10">
        <f>VLOOKUP(C2118,데이터!$N:$P,2,0)</f>
        <v>86.287945000000008</v>
      </c>
      <c r="F2118" s="10">
        <f>VLOOKUP(C2118,데이터!$N:$P,3,0)</f>
        <v>260.92380000000003</v>
      </c>
      <c r="H2118" s="6">
        <f t="shared" si="371"/>
        <v>2.9808973098047922</v>
      </c>
      <c r="I2118" s="6">
        <f t="shared" si="366"/>
        <v>2.5583022031355669</v>
      </c>
      <c r="AM2118" s="1">
        <f t="shared" si="367"/>
        <v>43616</v>
      </c>
      <c r="AN2118" s="2">
        <f t="shared" si="368"/>
        <v>1190.9000000000001</v>
      </c>
      <c r="AO2118" s="2">
        <f t="shared" si="369"/>
        <v>86.287945000000008</v>
      </c>
      <c r="AP2118" s="2">
        <f t="shared" si="370"/>
        <v>260.92380000000003</v>
      </c>
      <c r="AR2118" s="40">
        <f t="shared" si="372"/>
        <v>-1.2881296406351384E-2</v>
      </c>
      <c r="AS2118" s="40">
        <f t="shared" si="373"/>
        <v>-1.3475101687109858E-2</v>
      </c>
      <c r="AU2118" s="42">
        <f t="shared" si="374"/>
        <v>3.5260471145665114E-7</v>
      </c>
    </row>
    <row r="2119" spans="2:47" x14ac:dyDescent="0.3">
      <c r="B2119" s="6">
        <f t="shared" si="365"/>
        <v>2019</v>
      </c>
      <c r="C2119" s="5">
        <v>43619</v>
      </c>
      <c r="D2119" s="10">
        <v>1182.1500000000001</v>
      </c>
      <c r="E2119" s="10">
        <f>VLOOKUP(C2119,데이터!$N:$P,2,0)</f>
        <v>85.239049999999992</v>
      </c>
      <c r="F2119" s="10">
        <f>VLOOKUP(C2119,데이터!$N:$P,3,0)</f>
        <v>260.2602</v>
      </c>
      <c r="H2119" s="6">
        <f t="shared" si="371"/>
        <v>2.9446622565332401</v>
      </c>
      <c r="I2119" s="6">
        <f t="shared" si="366"/>
        <v>2.5517957466835268</v>
      </c>
      <c r="AM2119" s="1">
        <f t="shared" si="367"/>
        <v>43619</v>
      </c>
      <c r="AN2119" s="2">
        <f t="shared" si="368"/>
        <v>1182.1500000000001</v>
      </c>
      <c r="AO2119" s="2">
        <f t="shared" si="369"/>
        <v>85.239049999999992</v>
      </c>
      <c r="AP2119" s="2">
        <f t="shared" si="370"/>
        <v>260.2602</v>
      </c>
      <c r="AR2119" s="40">
        <f t="shared" si="372"/>
        <v>-1.2155753622363097E-2</v>
      </c>
      <c r="AS2119" s="40">
        <f t="shared" si="373"/>
        <v>-2.5432712539064095E-3</v>
      </c>
      <c r="AU2119" s="42">
        <f t="shared" si="374"/>
        <v>9.2399817283890691E-5</v>
      </c>
    </row>
    <row r="2120" spans="2:47" x14ac:dyDescent="0.3">
      <c r="B2120" s="6">
        <f t="shared" si="365"/>
        <v>2019</v>
      </c>
      <c r="C2120" s="5">
        <v>43620</v>
      </c>
      <c r="D2120" s="10">
        <v>1182.75</v>
      </c>
      <c r="E2120" s="10">
        <f>VLOOKUP(C2120,데이터!$N:$P,2,0)</f>
        <v>87.882795000000002</v>
      </c>
      <c r="F2120" s="10">
        <f>VLOOKUP(C2120,데이터!$N:$P,3,0)</f>
        <v>265.90960000000001</v>
      </c>
      <c r="H2120" s="6">
        <f t="shared" si="371"/>
        <v>3.0359928863020906</v>
      </c>
      <c r="I2120" s="6">
        <f t="shared" si="366"/>
        <v>2.6071869086487984</v>
      </c>
      <c r="AM2120" s="1">
        <f t="shared" si="367"/>
        <v>43620</v>
      </c>
      <c r="AN2120" s="2">
        <f t="shared" si="368"/>
        <v>1182.75</v>
      </c>
      <c r="AO2120" s="2">
        <f t="shared" si="369"/>
        <v>87.882795000000002</v>
      </c>
      <c r="AP2120" s="2">
        <f t="shared" si="370"/>
        <v>265.90960000000001</v>
      </c>
      <c r="AR2120" s="40">
        <f t="shared" si="372"/>
        <v>3.1015655383301644E-2</v>
      </c>
      <c r="AS2120" s="40">
        <f t="shared" si="373"/>
        <v>2.170673810286794E-2</v>
      </c>
      <c r="AU2120" s="42">
        <f t="shared" si="374"/>
        <v>8.6655940933957231E-5</v>
      </c>
    </row>
    <row r="2121" spans="2:47" x14ac:dyDescent="0.3">
      <c r="B2121" s="6">
        <f t="shared" si="365"/>
        <v>2019</v>
      </c>
      <c r="C2121" s="5">
        <v>43621</v>
      </c>
      <c r="D2121" s="10">
        <v>1178.55</v>
      </c>
      <c r="E2121" s="10">
        <f>VLOOKUP(C2121,데이터!$N:$P,2,0)</f>
        <v>88.273930000000007</v>
      </c>
      <c r="F2121" s="10">
        <f>VLOOKUP(C2121,데이터!$N:$P,3,0)</f>
        <v>268.21300000000002</v>
      </c>
      <c r="H2121" s="6">
        <f t="shared" si="371"/>
        <v>3.0495050086416655</v>
      </c>
      <c r="I2121" s="6">
        <f t="shared" si="366"/>
        <v>2.6297712543263581</v>
      </c>
      <c r="AM2121" s="1">
        <f t="shared" si="367"/>
        <v>43621</v>
      </c>
      <c r="AN2121" s="2">
        <f t="shared" si="368"/>
        <v>1178.55</v>
      </c>
      <c r="AO2121" s="2">
        <f t="shared" si="369"/>
        <v>88.273930000000007</v>
      </c>
      <c r="AP2121" s="2">
        <f t="shared" si="370"/>
        <v>268.21300000000002</v>
      </c>
      <c r="AR2121" s="40">
        <f t="shared" si="372"/>
        <v>4.4506436100490987E-3</v>
      </c>
      <c r="AS2121" s="40">
        <f t="shared" si="373"/>
        <v>8.6623423900453744E-3</v>
      </c>
      <c r="AU2121" s="42">
        <f t="shared" si="374"/>
        <v>1.7738406613422117E-5</v>
      </c>
    </row>
    <row r="2122" spans="2:47" x14ac:dyDescent="0.3">
      <c r="B2122" s="6">
        <f t="shared" si="365"/>
        <v>2019</v>
      </c>
      <c r="C2122" s="5">
        <v>43622</v>
      </c>
      <c r="D2122" s="10">
        <v>1178.55</v>
      </c>
      <c r="E2122" s="10">
        <f>VLOOKUP(C2122,데이터!$N:$P,2,0)</f>
        <v>89.100470000000001</v>
      </c>
      <c r="F2122" s="10">
        <f>VLOOKUP(C2122,데이터!$N:$P,3,0)</f>
        <v>269.95710000000003</v>
      </c>
      <c r="H2122" s="6">
        <f t="shared" si="371"/>
        <v>3.0780586016429363</v>
      </c>
      <c r="I2122" s="6">
        <f t="shared" si="366"/>
        <v>2.6468717828043609</v>
      </c>
      <c r="AM2122" s="1">
        <f t="shared" si="367"/>
        <v>43622</v>
      </c>
      <c r="AN2122" s="2">
        <f t="shared" si="368"/>
        <v>1178.55</v>
      </c>
      <c r="AO2122" s="2">
        <f t="shared" si="369"/>
        <v>89.100470000000001</v>
      </c>
      <c r="AP2122" s="2">
        <f t="shared" si="370"/>
        <v>269.95710000000003</v>
      </c>
      <c r="AR2122" s="40">
        <f t="shared" si="372"/>
        <v>9.3633533705816951E-3</v>
      </c>
      <c r="AS2122" s="40">
        <f t="shared" si="373"/>
        <v>6.5026676559301055E-3</v>
      </c>
      <c r="AU2122" s="42">
        <f t="shared" si="374"/>
        <v>8.1835227580116758E-6</v>
      </c>
    </row>
    <row r="2123" spans="2:47" x14ac:dyDescent="0.3">
      <c r="B2123" s="6">
        <f t="shared" si="365"/>
        <v>2019</v>
      </c>
      <c r="C2123" s="5">
        <v>43623</v>
      </c>
      <c r="D2123" s="10">
        <v>1181.4000000000001</v>
      </c>
      <c r="E2123" s="10">
        <f>VLOOKUP(C2123,데이터!$N:$P,2,0)</f>
        <v>90.22420000000001</v>
      </c>
      <c r="F2123" s="10">
        <f>VLOOKUP(C2123,데이터!$N:$P,3,0)</f>
        <v>272.65859999999998</v>
      </c>
      <c r="H2123" s="6">
        <f t="shared" si="371"/>
        <v>3.1168788995877645</v>
      </c>
      <c r="I2123" s="6">
        <f t="shared" si="366"/>
        <v>2.673359414065942</v>
      </c>
      <c r="AM2123" s="1">
        <f t="shared" si="367"/>
        <v>43623</v>
      </c>
      <c r="AN2123" s="2">
        <f t="shared" si="368"/>
        <v>1181.4000000000001</v>
      </c>
      <c r="AO2123" s="2">
        <f t="shared" si="369"/>
        <v>90.22420000000001</v>
      </c>
      <c r="AP2123" s="2">
        <f t="shared" si="370"/>
        <v>272.65859999999998</v>
      </c>
      <c r="AR2123" s="40">
        <f t="shared" si="372"/>
        <v>1.2611942451033142E-2</v>
      </c>
      <c r="AS2123" s="40">
        <f t="shared" si="373"/>
        <v>1.0007145579797427E-2</v>
      </c>
      <c r="AU2123" s="42">
        <f t="shared" si="374"/>
        <v>6.7849667403993704E-6</v>
      </c>
    </row>
    <row r="2124" spans="2:47" x14ac:dyDescent="0.3">
      <c r="B2124" s="6">
        <f t="shared" si="365"/>
        <v>2019</v>
      </c>
      <c r="C2124" s="5">
        <v>43626</v>
      </c>
      <c r="D2124" s="10">
        <v>1185.1500000000001</v>
      </c>
      <c r="E2124" s="10">
        <f>VLOOKUP(C2124,데이터!$N:$P,2,0)</f>
        <v>91.25788</v>
      </c>
      <c r="F2124" s="10">
        <f>VLOOKUP(C2124,데이터!$N:$P,3,0)</f>
        <v>273.90980000000002</v>
      </c>
      <c r="H2124" s="6">
        <f t="shared" si="371"/>
        <v>3.1525883365340146</v>
      </c>
      <c r="I2124" s="6">
        <f t="shared" si="366"/>
        <v>2.6856271631810604</v>
      </c>
      <c r="AM2124" s="1">
        <f t="shared" si="367"/>
        <v>43626</v>
      </c>
      <c r="AN2124" s="2">
        <f t="shared" si="368"/>
        <v>1185.1500000000001</v>
      </c>
      <c r="AO2124" s="2">
        <f t="shared" si="369"/>
        <v>91.25788</v>
      </c>
      <c r="AP2124" s="2">
        <f t="shared" si="370"/>
        <v>273.90980000000002</v>
      </c>
      <c r="AR2124" s="40">
        <f t="shared" si="372"/>
        <v>1.1456793188523662E-2</v>
      </c>
      <c r="AS2124" s="40">
        <f t="shared" si="373"/>
        <v>4.5888888155372065E-3</v>
      </c>
      <c r="AU2124" s="42">
        <f t="shared" si="374"/>
        <v>4.7168110476486472E-5</v>
      </c>
    </row>
    <row r="2125" spans="2:47" x14ac:dyDescent="0.3">
      <c r="B2125" s="6">
        <f t="shared" si="365"/>
        <v>2019</v>
      </c>
      <c r="C2125" s="5">
        <v>43627</v>
      </c>
      <c r="D2125" s="10">
        <v>1180.7</v>
      </c>
      <c r="E2125" s="10">
        <f>VLOOKUP(C2125,데이터!$N:$P,2,0)</f>
        <v>91.282925000000006</v>
      </c>
      <c r="F2125" s="10">
        <f>VLOOKUP(C2125,데이터!$N:$P,3,0)</f>
        <v>273.84339999999997</v>
      </c>
      <c r="H2125" s="6">
        <f t="shared" si="371"/>
        <v>3.1534535393514425</v>
      </c>
      <c r="I2125" s="6">
        <f t="shared" si="366"/>
        <v>2.684976125344388</v>
      </c>
      <c r="AM2125" s="1">
        <f t="shared" si="367"/>
        <v>43627</v>
      </c>
      <c r="AN2125" s="2">
        <f t="shared" si="368"/>
        <v>1180.7</v>
      </c>
      <c r="AO2125" s="2">
        <f t="shared" si="369"/>
        <v>91.282925000000006</v>
      </c>
      <c r="AP2125" s="2">
        <f t="shared" si="370"/>
        <v>273.84339999999997</v>
      </c>
      <c r="AR2125" s="40">
        <f t="shared" si="372"/>
        <v>2.7444205366156105E-4</v>
      </c>
      <c r="AS2125" s="40">
        <f t="shared" si="373"/>
        <v>-2.4241556892101723E-4</v>
      </c>
      <c r="AU2125" s="42">
        <f t="shared" si="374"/>
        <v>2.6714180202171493E-7</v>
      </c>
    </row>
    <row r="2126" spans="2:47" x14ac:dyDescent="0.3">
      <c r="B2126" s="6">
        <f t="shared" si="365"/>
        <v>2019</v>
      </c>
      <c r="C2126" s="5">
        <v>43628</v>
      </c>
      <c r="D2126" s="10">
        <v>1182.75</v>
      </c>
      <c r="E2126" s="10">
        <f>VLOOKUP(C2126,데이터!$N:$P,2,0)</f>
        <v>90.563265000000001</v>
      </c>
      <c r="F2126" s="10">
        <f>VLOOKUP(C2126,데이터!$N:$P,3,0)</f>
        <v>273.36</v>
      </c>
      <c r="H2126" s="6">
        <f t="shared" si="371"/>
        <v>3.1285922153510377</v>
      </c>
      <c r="I2126" s="6">
        <f t="shared" si="366"/>
        <v>2.6802364914551235</v>
      </c>
      <c r="AM2126" s="1">
        <f t="shared" si="367"/>
        <v>43628</v>
      </c>
      <c r="AN2126" s="2">
        <f t="shared" si="368"/>
        <v>1182.75</v>
      </c>
      <c r="AO2126" s="2">
        <f t="shared" si="369"/>
        <v>90.563265000000001</v>
      </c>
      <c r="AP2126" s="2">
        <f t="shared" si="370"/>
        <v>273.36</v>
      </c>
      <c r="AR2126" s="40">
        <f t="shared" si="372"/>
        <v>-7.8838402691412401E-3</v>
      </c>
      <c r="AS2126" s="40">
        <f t="shared" si="373"/>
        <v>-1.7652424706966485E-3</v>
      </c>
      <c r="AU2126" s="42">
        <f t="shared" si="374"/>
        <v>3.7437239019131006E-5</v>
      </c>
    </row>
    <row r="2127" spans="2:47" x14ac:dyDescent="0.3">
      <c r="B2127" s="6">
        <f t="shared" si="365"/>
        <v>2019</v>
      </c>
      <c r="C2127" s="5">
        <v>43629</v>
      </c>
      <c r="D2127" s="10">
        <v>1182.95</v>
      </c>
      <c r="E2127" s="10">
        <f>VLOOKUP(C2127,데이터!$N:$P,2,0)</f>
        <v>90.923999999999992</v>
      </c>
      <c r="F2127" s="10">
        <f>VLOOKUP(C2127,데이터!$N:$P,3,0)</f>
        <v>274.488</v>
      </c>
      <c r="H2127" s="6">
        <f t="shared" si="371"/>
        <v>3.1410541414179112</v>
      </c>
      <c r="I2127" s="6">
        <f t="shared" si="366"/>
        <v>2.6912962908491873</v>
      </c>
      <c r="AM2127" s="1">
        <f t="shared" si="367"/>
        <v>43629</v>
      </c>
      <c r="AN2127" s="2">
        <f t="shared" si="368"/>
        <v>1182.95</v>
      </c>
      <c r="AO2127" s="2">
        <f t="shared" si="369"/>
        <v>90.923999999999992</v>
      </c>
      <c r="AP2127" s="2">
        <f t="shared" si="370"/>
        <v>274.488</v>
      </c>
      <c r="AR2127" s="40">
        <f t="shared" si="372"/>
        <v>3.9832375743078519E-3</v>
      </c>
      <c r="AS2127" s="40">
        <f t="shared" si="373"/>
        <v>4.1264266900788993E-3</v>
      </c>
      <c r="AU2127" s="42">
        <f t="shared" si="374"/>
        <v>2.0503122875294424E-8</v>
      </c>
    </row>
    <row r="2128" spans="2:47" x14ac:dyDescent="0.3">
      <c r="B2128" s="6">
        <f t="shared" si="365"/>
        <v>2019</v>
      </c>
      <c r="C2128" s="5">
        <v>43630</v>
      </c>
      <c r="D2128" s="10">
        <v>1185.1500000000001</v>
      </c>
      <c r="E2128" s="10">
        <f>VLOOKUP(C2128,데이터!$N:$P,2,0)</f>
        <v>90.045294999999996</v>
      </c>
      <c r="F2128" s="10">
        <f>VLOOKUP(C2128,데이터!$N:$P,3,0)</f>
        <v>274.18470000000002</v>
      </c>
      <c r="H2128" s="6">
        <f t="shared" si="371"/>
        <v>3.1106984599769869</v>
      </c>
      <c r="I2128" s="6">
        <f t="shared" si="366"/>
        <v>2.6883224990440282</v>
      </c>
      <c r="AM2128" s="1">
        <f t="shared" si="367"/>
        <v>43630</v>
      </c>
      <c r="AN2128" s="2">
        <f t="shared" si="368"/>
        <v>1185.1500000000001</v>
      </c>
      <c r="AO2128" s="2">
        <f t="shared" si="369"/>
        <v>90.045294999999996</v>
      </c>
      <c r="AP2128" s="2">
        <f t="shared" si="370"/>
        <v>274.18470000000002</v>
      </c>
      <c r="AR2128" s="40">
        <f t="shared" si="372"/>
        <v>-9.6641700761074256E-3</v>
      </c>
      <c r="AS2128" s="40">
        <f t="shared" si="373"/>
        <v>-1.104966337326152E-3</v>
      </c>
      <c r="AU2128" s="42">
        <f t="shared" si="374"/>
        <v>7.3259968641967334E-5</v>
      </c>
    </row>
    <row r="2129" spans="2:47" x14ac:dyDescent="0.3">
      <c r="B2129" s="6">
        <f t="shared" si="365"/>
        <v>2019</v>
      </c>
      <c r="C2129" s="5">
        <v>43633</v>
      </c>
      <c r="D2129" s="10">
        <v>1186.45</v>
      </c>
      <c r="E2129" s="10">
        <f>VLOOKUP(C2129,데이터!$N:$P,2,0)</f>
        <v>90.133884999999992</v>
      </c>
      <c r="F2129" s="10">
        <f>VLOOKUP(C2129,데이터!$N:$P,3,0)</f>
        <v>274.28890000000001</v>
      </c>
      <c r="H2129" s="6">
        <f t="shared" si="371"/>
        <v>3.1137588839177308</v>
      </c>
      <c r="I2129" s="6">
        <f t="shared" si="366"/>
        <v>2.6893441578178412</v>
      </c>
      <c r="AM2129" s="1">
        <f t="shared" si="367"/>
        <v>43633</v>
      </c>
      <c r="AN2129" s="2">
        <f t="shared" si="368"/>
        <v>1186.45</v>
      </c>
      <c r="AO2129" s="2">
        <f t="shared" si="369"/>
        <v>90.133884999999992</v>
      </c>
      <c r="AP2129" s="2">
        <f t="shared" si="370"/>
        <v>274.28890000000001</v>
      </c>
      <c r="AR2129" s="40">
        <f t="shared" si="372"/>
        <v>9.8383818943559298E-4</v>
      </c>
      <c r="AS2129" s="40">
        <f t="shared" si="373"/>
        <v>3.8003579339029869E-4</v>
      </c>
      <c r="AU2129" s="42">
        <f t="shared" si="374"/>
        <v>3.6457733347003839E-7</v>
      </c>
    </row>
    <row r="2130" spans="2:47" x14ac:dyDescent="0.3">
      <c r="B2130" s="6">
        <f t="shared" si="365"/>
        <v>2019</v>
      </c>
      <c r="C2130" s="5">
        <v>43634</v>
      </c>
      <c r="D2130" s="10">
        <v>1185.75</v>
      </c>
      <c r="E2130" s="10">
        <f>VLOOKUP(C2130,데이터!$N:$P,2,0)</f>
        <v>91.94511</v>
      </c>
      <c r="F2130" s="10">
        <f>VLOOKUP(C2130,데이터!$N:$P,3,0)</f>
        <v>277.161</v>
      </c>
      <c r="H2130" s="6">
        <f t="shared" si="371"/>
        <v>3.1763293360237719</v>
      </c>
      <c r="I2130" s="6">
        <f t="shared" si="366"/>
        <v>2.7175044856899082</v>
      </c>
      <c r="AM2130" s="1">
        <f t="shared" si="367"/>
        <v>43634</v>
      </c>
      <c r="AN2130" s="2">
        <f t="shared" si="368"/>
        <v>1185.75</v>
      </c>
      <c r="AO2130" s="2">
        <f t="shared" si="369"/>
        <v>91.94511</v>
      </c>
      <c r="AP2130" s="2">
        <f t="shared" si="370"/>
        <v>277.161</v>
      </c>
      <c r="AR2130" s="40">
        <f t="shared" si="372"/>
        <v>2.0094828931427999E-2</v>
      </c>
      <c r="AS2130" s="40">
        <f t="shared" si="373"/>
        <v>1.047107629947841E-2</v>
      </c>
      <c r="AU2130" s="42">
        <f t="shared" si="374"/>
        <v>9.2616614720956642E-5</v>
      </c>
    </row>
    <row r="2131" spans="2:47" x14ac:dyDescent="0.3">
      <c r="B2131" s="6">
        <f t="shared" si="365"/>
        <v>2019</v>
      </c>
      <c r="C2131" s="5">
        <v>43635</v>
      </c>
      <c r="D2131" s="10">
        <v>1176.1500000000001</v>
      </c>
      <c r="E2131" s="10">
        <f>VLOOKUP(C2131,데이터!$N:$P,2,0)</f>
        <v>92.338700000000003</v>
      </c>
      <c r="F2131" s="10">
        <f>VLOOKUP(C2131,데이터!$N:$P,3,0)</f>
        <v>277.78660000000002</v>
      </c>
      <c r="H2131" s="6">
        <f t="shared" si="371"/>
        <v>3.1899262686215537</v>
      </c>
      <c r="I2131" s="6">
        <f t="shared" si="366"/>
        <v>2.7236383602474672</v>
      </c>
      <c r="AM2131" s="1">
        <f t="shared" si="367"/>
        <v>43635</v>
      </c>
      <c r="AN2131" s="2">
        <f t="shared" si="368"/>
        <v>1176.1500000000001</v>
      </c>
      <c r="AO2131" s="2">
        <f t="shared" si="369"/>
        <v>92.338700000000003</v>
      </c>
      <c r="AP2131" s="2">
        <f t="shared" si="370"/>
        <v>277.78660000000002</v>
      </c>
      <c r="AR2131" s="40">
        <f t="shared" si="372"/>
        <v>4.2807061734986274E-3</v>
      </c>
      <c r="AS2131" s="40">
        <f t="shared" si="373"/>
        <v>2.2571718243187266E-3</v>
      </c>
      <c r="AU2131" s="42">
        <f t="shared" si="374"/>
        <v>4.0946912623109244E-6</v>
      </c>
    </row>
    <row r="2132" spans="2:47" x14ac:dyDescent="0.3">
      <c r="B2132" s="6">
        <f t="shared" si="365"/>
        <v>2019</v>
      </c>
      <c r="C2132" s="5">
        <v>43636</v>
      </c>
      <c r="D2132" s="10">
        <v>1161.9000000000001</v>
      </c>
      <c r="E2132" s="10">
        <f>VLOOKUP(C2132,데이터!$N:$P,2,0)</f>
        <v>93.042329999999993</v>
      </c>
      <c r="F2132" s="10">
        <f>VLOOKUP(C2132,데이터!$N:$P,3,0)</f>
        <v>280.44069999999999</v>
      </c>
      <c r="H2132" s="6">
        <f t="shared" si="371"/>
        <v>3.2142338213636878</v>
      </c>
      <c r="I2132" s="6">
        <f t="shared" si="366"/>
        <v>2.7496612446196176</v>
      </c>
      <c r="AM2132" s="1">
        <f t="shared" si="367"/>
        <v>43636</v>
      </c>
      <c r="AN2132" s="2">
        <f t="shared" si="368"/>
        <v>1161.9000000000001</v>
      </c>
      <c r="AO2132" s="2">
        <f t="shared" si="369"/>
        <v>93.042329999999993</v>
      </c>
      <c r="AP2132" s="2">
        <f t="shared" si="370"/>
        <v>280.44069999999999</v>
      </c>
      <c r="AR2132" s="40">
        <f t="shared" si="372"/>
        <v>7.6200986152066275E-3</v>
      </c>
      <c r="AS2132" s="40">
        <f t="shared" si="373"/>
        <v>9.5544565504599444E-3</v>
      </c>
      <c r="AU2132" s="42">
        <f t="shared" si="374"/>
        <v>3.7417406216774751E-6</v>
      </c>
    </row>
    <row r="2133" spans="2:47" x14ac:dyDescent="0.3">
      <c r="B2133" s="6">
        <f t="shared" si="365"/>
        <v>2019</v>
      </c>
      <c r="C2133" s="5">
        <v>43637</v>
      </c>
      <c r="D2133" s="10">
        <v>1163.9000000000001</v>
      </c>
      <c r="E2133" s="10">
        <f>VLOOKUP(C2133,데이터!$N:$P,2,0)</f>
        <v>92.783360000000002</v>
      </c>
      <c r="F2133" s="10">
        <f>VLOOKUP(C2133,데이터!$N:$P,3,0)</f>
        <v>280.03269999999998</v>
      </c>
      <c r="H2133" s="6">
        <f t="shared" si="371"/>
        <v>3.2052874618656131</v>
      </c>
      <c r="I2133" s="6">
        <f t="shared" si="366"/>
        <v>2.7456608916472964</v>
      </c>
      <c r="AM2133" s="1">
        <f t="shared" si="367"/>
        <v>43637</v>
      </c>
      <c r="AN2133" s="2">
        <f t="shared" si="368"/>
        <v>1163.9000000000001</v>
      </c>
      <c r="AO2133" s="2">
        <f t="shared" si="369"/>
        <v>92.783360000000002</v>
      </c>
      <c r="AP2133" s="2">
        <f t="shared" si="370"/>
        <v>280.03269999999998</v>
      </c>
      <c r="AR2133" s="40">
        <f t="shared" si="372"/>
        <v>-2.7833567796505809E-3</v>
      </c>
      <c r="AS2133" s="40">
        <f t="shared" si="373"/>
        <v>-1.4548530224036682E-3</v>
      </c>
      <c r="AU2133" s="42">
        <f t="shared" si="374"/>
        <v>1.764922233019164E-6</v>
      </c>
    </row>
    <row r="2134" spans="2:47" x14ac:dyDescent="0.3">
      <c r="B2134" s="6">
        <f t="shared" si="365"/>
        <v>2019</v>
      </c>
      <c r="C2134" s="5">
        <v>43640</v>
      </c>
      <c r="D2134" s="10">
        <v>1156.4000000000001</v>
      </c>
      <c r="E2134" s="10">
        <f>VLOOKUP(C2134,데이터!$N:$P,2,0)</f>
        <v>92.431669999999997</v>
      </c>
      <c r="F2134" s="10">
        <f>VLOOKUP(C2134,데이터!$N:$P,3,0)</f>
        <v>279.68979999999999</v>
      </c>
      <c r="H2134" s="6">
        <f t="shared" si="371"/>
        <v>3.1931380037357986</v>
      </c>
      <c r="I2134" s="6">
        <f t="shared" si="366"/>
        <v>2.7422988302889415</v>
      </c>
      <c r="AM2134" s="1">
        <f t="shared" si="367"/>
        <v>43640</v>
      </c>
      <c r="AN2134" s="2">
        <f t="shared" si="368"/>
        <v>1156.4000000000001</v>
      </c>
      <c r="AO2134" s="2">
        <f t="shared" si="369"/>
        <v>92.431669999999997</v>
      </c>
      <c r="AP2134" s="2">
        <f t="shared" si="370"/>
        <v>279.68979999999999</v>
      </c>
      <c r="AR2134" s="40">
        <f t="shared" si="372"/>
        <v>-3.7904425966035493E-3</v>
      </c>
      <c r="AS2134" s="40">
        <f t="shared" si="373"/>
        <v>-1.2244998530528406E-3</v>
      </c>
      <c r="AU2134" s="42">
        <f t="shared" si="374"/>
        <v>6.5840621631805386E-6</v>
      </c>
    </row>
    <row r="2135" spans="2:47" x14ac:dyDescent="0.3">
      <c r="B2135" s="6">
        <f t="shared" si="365"/>
        <v>2019</v>
      </c>
      <c r="C2135" s="5">
        <v>43641</v>
      </c>
      <c r="D2135" s="10">
        <v>1156.25</v>
      </c>
      <c r="E2135" s="10">
        <f>VLOOKUP(C2135,데이터!$N:$P,2,0)</f>
        <v>91.119775000000004</v>
      </c>
      <c r="F2135" s="10">
        <f>VLOOKUP(C2135,데이터!$N:$P,3,0)</f>
        <v>276.94659999999999</v>
      </c>
      <c r="H2135" s="6">
        <f t="shared" si="371"/>
        <v>3.1478173708681791</v>
      </c>
      <c r="I2135" s="6">
        <f t="shared" si="366"/>
        <v>2.7154023394221003</v>
      </c>
      <c r="AM2135" s="1">
        <f t="shared" si="367"/>
        <v>43641</v>
      </c>
      <c r="AN2135" s="2">
        <f t="shared" si="368"/>
        <v>1156.25</v>
      </c>
      <c r="AO2135" s="2">
        <f t="shared" si="369"/>
        <v>91.119775000000004</v>
      </c>
      <c r="AP2135" s="2">
        <f t="shared" si="370"/>
        <v>276.94659999999999</v>
      </c>
      <c r="AR2135" s="40">
        <f t="shared" si="372"/>
        <v>-1.4193133154469573E-2</v>
      </c>
      <c r="AS2135" s="40">
        <f t="shared" si="373"/>
        <v>-9.808008729671247E-3</v>
      </c>
      <c r="AU2135" s="42">
        <f t="shared" si="374"/>
        <v>1.9229316220962845E-5</v>
      </c>
    </row>
    <row r="2136" spans="2:47" x14ac:dyDescent="0.3">
      <c r="B2136" s="6">
        <f t="shared" si="365"/>
        <v>2019</v>
      </c>
      <c r="C2136" s="5">
        <v>43642</v>
      </c>
      <c r="D2136" s="10">
        <v>1156.6500000000001</v>
      </c>
      <c r="E2136" s="10">
        <f>VLOOKUP(C2136,데이터!$N:$P,2,0)</f>
        <v>91.951425</v>
      </c>
      <c r="F2136" s="10">
        <f>VLOOKUP(C2136,데이터!$N:$P,3,0)</f>
        <v>276.67039999999997</v>
      </c>
      <c r="H2136" s="6">
        <f t="shared" si="371"/>
        <v>3.1765474935718681</v>
      </c>
      <c r="I2136" s="6">
        <f t="shared" si="366"/>
        <v>2.7126942573364259</v>
      </c>
      <c r="AM2136" s="1">
        <f t="shared" si="367"/>
        <v>43642</v>
      </c>
      <c r="AN2136" s="2">
        <f t="shared" si="368"/>
        <v>1156.6500000000001</v>
      </c>
      <c r="AO2136" s="2">
        <f t="shared" si="369"/>
        <v>91.951425</v>
      </c>
      <c r="AP2136" s="2">
        <f t="shared" si="370"/>
        <v>276.67039999999997</v>
      </c>
      <c r="AR2136" s="40">
        <f t="shared" si="372"/>
        <v>9.1269979540664625E-3</v>
      </c>
      <c r="AS2136" s="40">
        <f t="shared" si="373"/>
        <v>-9.9730417344001676E-4</v>
      </c>
      <c r="AU2136" s="42">
        <f t="shared" si="374"/>
        <v>1.0250149356903222E-4</v>
      </c>
    </row>
    <row r="2137" spans="2:47" x14ac:dyDescent="0.3">
      <c r="B2137" s="6">
        <f t="shared" si="365"/>
        <v>2019</v>
      </c>
      <c r="C2137" s="5">
        <v>43643</v>
      </c>
      <c r="D2137" s="10">
        <v>1158.0999999999999</v>
      </c>
      <c r="E2137" s="10">
        <f>VLOOKUP(C2137,데이터!$N:$P,2,0)</f>
        <v>92.788409999999999</v>
      </c>
      <c r="F2137" s="10">
        <f>VLOOKUP(C2137,데이터!$N:$P,3,0)</f>
        <v>277.6515</v>
      </c>
      <c r="H2137" s="6">
        <f t="shared" si="371"/>
        <v>3.20546191881223</v>
      </c>
      <c r="I2137" s="6">
        <f t="shared" si="366"/>
        <v>2.7223137335647207</v>
      </c>
      <c r="AM2137" s="1">
        <f t="shared" si="367"/>
        <v>43643</v>
      </c>
      <c r="AN2137" s="2">
        <f t="shared" si="368"/>
        <v>1158.0999999999999</v>
      </c>
      <c r="AO2137" s="2">
        <f t="shared" si="369"/>
        <v>92.788409999999999</v>
      </c>
      <c r="AP2137" s="2">
        <f t="shared" si="370"/>
        <v>277.6515</v>
      </c>
      <c r="AR2137" s="40">
        <f t="shared" si="372"/>
        <v>9.1024690481957826E-3</v>
      </c>
      <c r="AS2137" s="40">
        <f t="shared" si="373"/>
        <v>3.5460967273694965E-3</v>
      </c>
      <c r="AU2137" s="42">
        <f t="shared" si="374"/>
        <v>3.0873273367644487E-5</v>
      </c>
    </row>
    <row r="2138" spans="2:47" x14ac:dyDescent="0.3">
      <c r="B2138" s="6">
        <f t="shared" si="365"/>
        <v>2019</v>
      </c>
      <c r="C2138" s="5">
        <v>43644</v>
      </c>
      <c r="D2138" s="10">
        <v>1154.7</v>
      </c>
      <c r="E2138" s="10">
        <f>VLOOKUP(C2138,데이터!$N:$P,2,0)</f>
        <v>93.138905000000008</v>
      </c>
      <c r="F2138" s="10">
        <f>VLOOKUP(C2138,데이터!$N:$P,3,0)</f>
        <v>279.08019999999999</v>
      </c>
      <c r="H2138" s="6">
        <f t="shared" si="371"/>
        <v>3.2175700945556671</v>
      </c>
      <c r="I2138" s="6">
        <f t="shared" si="366"/>
        <v>2.7363218323185321</v>
      </c>
      <c r="AM2138" s="1">
        <f t="shared" si="367"/>
        <v>43644</v>
      </c>
      <c r="AN2138" s="2">
        <f t="shared" si="368"/>
        <v>1154.7</v>
      </c>
      <c r="AO2138" s="2">
        <f t="shared" si="369"/>
        <v>93.138905000000008</v>
      </c>
      <c r="AP2138" s="2">
        <f t="shared" si="370"/>
        <v>279.08019999999999</v>
      </c>
      <c r="AR2138" s="40">
        <f t="shared" si="372"/>
        <v>3.7773575385116054E-3</v>
      </c>
      <c r="AS2138" s="40">
        <f t="shared" si="373"/>
        <v>5.1456592166798654E-3</v>
      </c>
      <c r="AU2138" s="42">
        <f t="shared" si="374"/>
        <v>1.8722494824780766E-6</v>
      </c>
    </row>
    <row r="2139" spans="2:47" x14ac:dyDescent="0.3">
      <c r="B2139" s="6">
        <f t="shared" si="365"/>
        <v>2019</v>
      </c>
      <c r="C2139" s="5">
        <v>43647</v>
      </c>
      <c r="D2139" s="10">
        <v>1158.7</v>
      </c>
      <c r="E2139" s="10">
        <f>VLOOKUP(C2139,데이터!$N:$P,2,0)</f>
        <v>94.384569999999997</v>
      </c>
      <c r="F2139" s="10">
        <f>VLOOKUP(C2139,데이터!$N:$P,3,0)</f>
        <v>281.61380000000003</v>
      </c>
      <c r="H2139" s="6">
        <f t="shared" si="371"/>
        <v>3.2606027504778585</v>
      </c>
      <c r="I2139" s="6">
        <f t="shared" si="366"/>
        <v>2.7611632398937105</v>
      </c>
      <c r="AM2139" s="1">
        <f t="shared" si="367"/>
        <v>43647</v>
      </c>
      <c r="AN2139" s="2">
        <f t="shared" si="368"/>
        <v>1158.7</v>
      </c>
      <c r="AO2139" s="2">
        <f t="shared" si="369"/>
        <v>94.384569999999997</v>
      </c>
      <c r="AP2139" s="2">
        <f t="shared" si="370"/>
        <v>281.61380000000003</v>
      </c>
      <c r="AR2139" s="40">
        <f t="shared" si="372"/>
        <v>1.337427147119663E-2</v>
      </c>
      <c r="AS2139" s="40">
        <f t="shared" si="373"/>
        <v>9.0783939527061541E-3</v>
      </c>
      <c r="AU2139" s="42">
        <f t="shared" si="374"/>
        <v>1.8454563653871891E-5</v>
      </c>
    </row>
    <row r="2140" spans="2:47" x14ac:dyDescent="0.3">
      <c r="B2140" s="6">
        <f t="shared" si="365"/>
        <v>2019</v>
      </c>
      <c r="C2140" s="5">
        <v>43648</v>
      </c>
      <c r="D2140" s="10">
        <v>1166.05</v>
      </c>
      <c r="E2140" s="10">
        <f>VLOOKUP(C2140,데이터!$N:$P,2,0)</f>
        <v>94.285720000000012</v>
      </c>
      <c r="F2140" s="10">
        <f>VLOOKUP(C2140,데이터!$N:$P,3,0)</f>
        <v>282.34730000000002</v>
      </c>
      <c r="H2140" s="6">
        <f t="shared" si="371"/>
        <v>3.2571878852950782</v>
      </c>
      <c r="I2140" s="6">
        <f t="shared" si="366"/>
        <v>2.768355050935861</v>
      </c>
      <c r="AM2140" s="1">
        <f t="shared" si="367"/>
        <v>43648</v>
      </c>
      <c r="AN2140" s="2">
        <f t="shared" si="368"/>
        <v>1166.05</v>
      </c>
      <c r="AO2140" s="2">
        <f t="shared" si="369"/>
        <v>94.285720000000012</v>
      </c>
      <c r="AP2140" s="2">
        <f t="shared" si="370"/>
        <v>282.34730000000002</v>
      </c>
      <c r="AR2140" s="40">
        <f t="shared" si="372"/>
        <v>-1.0473110170442501E-3</v>
      </c>
      <c r="AS2140" s="40">
        <f t="shared" si="373"/>
        <v>2.6046308810150354E-3</v>
      </c>
      <c r="AU2140" s="42">
        <f t="shared" si="374"/>
        <v>1.3336679626800857E-5</v>
      </c>
    </row>
    <row r="2141" spans="2:47" x14ac:dyDescent="0.3">
      <c r="B2141" s="6">
        <f t="shared" si="365"/>
        <v>2019</v>
      </c>
      <c r="C2141" s="5">
        <v>43649</v>
      </c>
      <c r="D2141" s="10">
        <v>1171.25</v>
      </c>
      <c r="E2141" s="10">
        <f>VLOOKUP(C2141,데이터!$N:$P,2,0)</f>
        <v>94.726685000000003</v>
      </c>
      <c r="F2141" s="10">
        <f>VLOOKUP(C2141,데이터!$N:$P,3,0)</f>
        <v>284.60469999999998</v>
      </c>
      <c r="H2141" s="6">
        <f t="shared" si="371"/>
        <v>3.2724214313277025</v>
      </c>
      <c r="I2141" s="6">
        <f t="shared" si="366"/>
        <v>2.7904883764253645</v>
      </c>
      <c r="AM2141" s="1">
        <f t="shared" si="367"/>
        <v>43649</v>
      </c>
      <c r="AN2141" s="2">
        <f t="shared" si="368"/>
        <v>1171.25</v>
      </c>
      <c r="AO2141" s="2">
        <f t="shared" si="369"/>
        <v>94.726685000000003</v>
      </c>
      <c r="AP2141" s="2">
        <f t="shared" si="370"/>
        <v>284.60469999999998</v>
      </c>
      <c r="AR2141" s="40">
        <f t="shared" si="372"/>
        <v>4.6769012317029457E-3</v>
      </c>
      <c r="AS2141" s="40">
        <f t="shared" si="373"/>
        <v>7.9951180691295587E-3</v>
      </c>
      <c r="AU2141" s="42">
        <f t="shared" si="374"/>
        <v>1.1010562980181473E-5</v>
      </c>
    </row>
    <row r="2142" spans="2:47" x14ac:dyDescent="0.3">
      <c r="B2142" s="6">
        <f t="shared" si="365"/>
        <v>2019</v>
      </c>
      <c r="C2142" s="5">
        <v>43651</v>
      </c>
      <c r="D2142" s="10">
        <v>1170.4000000000001</v>
      </c>
      <c r="E2142" s="10">
        <f>VLOOKUP(C2142,데이터!$N:$P,2,0)</f>
        <v>94.529139999999998</v>
      </c>
      <c r="F2142" s="10">
        <f>VLOOKUP(C2142,데이터!$N:$P,3,0)</f>
        <v>284.2808</v>
      </c>
      <c r="H2142" s="6">
        <f t="shared" si="371"/>
        <v>3.2655970555812943</v>
      </c>
      <c r="I2142" s="6">
        <f t="shared" si="366"/>
        <v>2.7873126060142499</v>
      </c>
      <c r="AM2142" s="1">
        <f t="shared" si="367"/>
        <v>43651</v>
      </c>
      <c r="AN2142" s="2">
        <f t="shared" si="368"/>
        <v>1170.4000000000001</v>
      </c>
      <c r="AO2142" s="2">
        <f t="shared" si="369"/>
        <v>94.529139999999998</v>
      </c>
      <c r="AP2142" s="2">
        <f t="shared" si="370"/>
        <v>284.2808</v>
      </c>
      <c r="AR2142" s="40">
        <f t="shared" si="372"/>
        <v>-2.0854208082971004E-3</v>
      </c>
      <c r="AS2142" s="40">
        <f t="shared" si="373"/>
        <v>-1.1380697507805682E-3</v>
      </c>
      <c r="AU2142" s="42">
        <f t="shared" si="374"/>
        <v>8.9747402617769205E-7</v>
      </c>
    </row>
    <row r="2143" spans="2:47" x14ac:dyDescent="0.3">
      <c r="B2143" s="6">
        <f t="shared" si="365"/>
        <v>2019</v>
      </c>
      <c r="C2143" s="5">
        <v>43654</v>
      </c>
      <c r="D2143" s="10">
        <v>1181.95</v>
      </c>
      <c r="E2143" s="10">
        <f>VLOOKUP(C2143,데이터!$N:$P,2,0)</f>
        <v>93.853250000000017</v>
      </c>
      <c r="F2143" s="10">
        <f>VLOOKUP(C2143,데이터!$N:$P,3,0)</f>
        <v>282.71870000000001</v>
      </c>
      <c r="H2143" s="6">
        <f t="shared" si="371"/>
        <v>3.2422478069380003</v>
      </c>
      <c r="I2143" s="6">
        <f t="shared" si="366"/>
        <v>2.7719965487150766</v>
      </c>
      <c r="AM2143" s="1">
        <f t="shared" si="367"/>
        <v>43654</v>
      </c>
      <c r="AN2143" s="2">
        <f t="shared" si="368"/>
        <v>1181.95</v>
      </c>
      <c r="AO2143" s="2">
        <f t="shared" si="369"/>
        <v>93.853250000000017</v>
      </c>
      <c r="AP2143" s="2">
        <f t="shared" si="370"/>
        <v>282.71870000000001</v>
      </c>
      <c r="AR2143" s="40">
        <f t="shared" si="372"/>
        <v>-7.1500703380986685E-3</v>
      </c>
      <c r="AS2143" s="40">
        <f t="shared" si="373"/>
        <v>-5.4949191081493653E-3</v>
      </c>
      <c r="AU2143" s="42">
        <f t="shared" si="374"/>
        <v>2.7395255940026911E-6</v>
      </c>
    </row>
    <row r="2144" spans="2:47" x14ac:dyDescent="0.3">
      <c r="B2144" s="6">
        <f t="shared" si="365"/>
        <v>2019</v>
      </c>
      <c r="C2144" s="5">
        <v>43655</v>
      </c>
      <c r="D2144" s="10">
        <v>1180.55</v>
      </c>
      <c r="E2144" s="10">
        <f>VLOOKUP(C2144,데이터!$N:$P,2,0)</f>
        <v>94.447680000000005</v>
      </c>
      <c r="F2144" s="10">
        <f>VLOOKUP(C2144,데이터!$N:$P,3,0)</f>
        <v>283.0711</v>
      </c>
      <c r="H2144" s="6">
        <f t="shared" si="371"/>
        <v>3.2627829441216156</v>
      </c>
      <c r="I2144" s="6">
        <f t="shared" si="366"/>
        <v>2.7754517555470519</v>
      </c>
      <c r="AM2144" s="1">
        <f t="shared" si="367"/>
        <v>43655</v>
      </c>
      <c r="AN2144" s="2">
        <f t="shared" si="368"/>
        <v>1180.55</v>
      </c>
      <c r="AO2144" s="2">
        <f t="shared" si="369"/>
        <v>94.447680000000005</v>
      </c>
      <c r="AP2144" s="2">
        <f t="shared" si="370"/>
        <v>283.0711</v>
      </c>
      <c r="AR2144" s="40">
        <f t="shared" si="372"/>
        <v>6.3336112494771779E-3</v>
      </c>
      <c r="AS2144" s="40">
        <f t="shared" si="373"/>
        <v>1.2464686630209165E-3</v>
      </c>
      <c r="AU2144" s="42">
        <f t="shared" si="374"/>
        <v>2.5879019694936902E-5</v>
      </c>
    </row>
    <row r="2145" spans="2:47" x14ac:dyDescent="0.3">
      <c r="B2145" s="6">
        <f t="shared" si="365"/>
        <v>2019</v>
      </c>
      <c r="C2145" s="5">
        <v>43656</v>
      </c>
      <c r="D2145" s="10">
        <v>1181.5999999999999</v>
      </c>
      <c r="E2145" s="10">
        <f>VLOOKUP(C2145,데이터!$N:$P,2,0)</f>
        <v>95.053490000000011</v>
      </c>
      <c r="F2145" s="10">
        <f>VLOOKUP(C2145,데이터!$N:$P,3,0)</f>
        <v>284.4237</v>
      </c>
      <c r="H2145" s="6">
        <f t="shared" si="371"/>
        <v>3.283711213988894</v>
      </c>
      <c r="I2145" s="6">
        <f t="shared" si="366"/>
        <v>2.7887137100332322</v>
      </c>
      <c r="AM2145" s="1">
        <f t="shared" si="367"/>
        <v>43656</v>
      </c>
      <c r="AN2145" s="2">
        <f t="shared" si="368"/>
        <v>1181.5999999999999</v>
      </c>
      <c r="AO2145" s="2">
        <f t="shared" si="369"/>
        <v>95.053490000000011</v>
      </c>
      <c r="AP2145" s="2">
        <f t="shared" si="370"/>
        <v>284.4237</v>
      </c>
      <c r="AR2145" s="40">
        <f t="shared" si="372"/>
        <v>6.4142390792447657E-3</v>
      </c>
      <c r="AS2145" s="40">
        <f t="shared" si="373"/>
        <v>4.7783048145855211E-3</v>
      </c>
      <c r="AU2145" s="42">
        <f t="shared" si="374"/>
        <v>2.6762809182861829E-6</v>
      </c>
    </row>
    <row r="2146" spans="2:47" x14ac:dyDescent="0.3">
      <c r="B2146" s="6">
        <f t="shared" si="365"/>
        <v>2019</v>
      </c>
      <c r="C2146" s="5">
        <v>43657</v>
      </c>
      <c r="D2146" s="10">
        <v>1173.5</v>
      </c>
      <c r="E2146" s="10">
        <f>VLOOKUP(C2146,데이터!$N:$P,2,0)</f>
        <v>95.21394500000001</v>
      </c>
      <c r="F2146" s="10">
        <f>VLOOKUP(C2146,데이터!$N:$P,3,0)</f>
        <v>285.09039999999999</v>
      </c>
      <c r="H2146" s="6">
        <f t="shared" si="371"/>
        <v>3.2892542811907459</v>
      </c>
      <c r="I2146" s="6">
        <f t="shared" si="366"/>
        <v>2.7952505613240324</v>
      </c>
      <c r="AM2146" s="1">
        <f t="shared" si="367"/>
        <v>43657</v>
      </c>
      <c r="AN2146" s="2">
        <f t="shared" si="368"/>
        <v>1173.5</v>
      </c>
      <c r="AO2146" s="2">
        <f t="shared" si="369"/>
        <v>95.21394500000001</v>
      </c>
      <c r="AP2146" s="2">
        <f t="shared" si="370"/>
        <v>285.09039999999999</v>
      </c>
      <c r="AR2146" s="40">
        <f t="shared" si="372"/>
        <v>1.6880495392646022E-3</v>
      </c>
      <c r="AS2146" s="40">
        <f t="shared" si="373"/>
        <v>2.3440381374688624E-3</v>
      </c>
      <c r="AU2146" s="42">
        <f t="shared" si="374"/>
        <v>4.3032104097399023E-7</v>
      </c>
    </row>
    <row r="2147" spans="2:47" x14ac:dyDescent="0.3">
      <c r="B2147" s="6">
        <f t="shared" si="365"/>
        <v>2019</v>
      </c>
      <c r="C2147" s="5">
        <v>43658</v>
      </c>
      <c r="D2147" s="10">
        <v>1178.95</v>
      </c>
      <c r="E2147" s="10">
        <f>VLOOKUP(C2147,데이터!$N:$P,2,0)</f>
        <v>95.83020999999998</v>
      </c>
      <c r="F2147" s="10">
        <f>VLOOKUP(C2147,데이터!$N:$P,3,0)</f>
        <v>286.36680000000001</v>
      </c>
      <c r="H2147" s="6">
        <f t="shared" si="371"/>
        <v>3.3105437287564139</v>
      </c>
      <c r="I2147" s="6">
        <f t="shared" si="366"/>
        <v>2.8077653910639118</v>
      </c>
      <c r="AM2147" s="1">
        <f t="shared" si="367"/>
        <v>43658</v>
      </c>
      <c r="AN2147" s="2">
        <f t="shared" si="368"/>
        <v>1178.95</v>
      </c>
      <c r="AO2147" s="2">
        <f t="shared" si="369"/>
        <v>95.83020999999998</v>
      </c>
      <c r="AP2147" s="2">
        <f t="shared" si="370"/>
        <v>286.36680000000001</v>
      </c>
      <c r="AR2147" s="40">
        <f t="shared" si="372"/>
        <v>6.4724237610358504E-3</v>
      </c>
      <c r="AS2147" s="40">
        <f t="shared" si="373"/>
        <v>4.4771763623048244E-3</v>
      </c>
      <c r="AU2147" s="42">
        <f t="shared" si="374"/>
        <v>3.9810121821429258E-6</v>
      </c>
    </row>
    <row r="2148" spans="2:47" x14ac:dyDescent="0.3">
      <c r="B2148" s="6">
        <f t="shared" si="365"/>
        <v>2019</v>
      </c>
      <c r="C2148" s="5">
        <v>43661</v>
      </c>
      <c r="D2148" s="10">
        <v>1179.3</v>
      </c>
      <c r="E2148" s="10">
        <f>VLOOKUP(C2148,데이터!$N:$P,2,0)</f>
        <v>96.134840000000011</v>
      </c>
      <c r="F2148" s="10">
        <f>VLOOKUP(C2148,데이터!$N:$P,3,0)</f>
        <v>286.46199999999999</v>
      </c>
      <c r="H2148" s="6">
        <f t="shared" si="371"/>
        <v>3.3210674554193438</v>
      </c>
      <c r="I2148" s="6">
        <f t="shared" si="366"/>
        <v>2.808698806757453</v>
      </c>
      <c r="AM2148" s="1">
        <f t="shared" si="367"/>
        <v>43661</v>
      </c>
      <c r="AN2148" s="2">
        <f t="shared" si="368"/>
        <v>1179.3</v>
      </c>
      <c r="AO2148" s="2">
        <f t="shared" si="369"/>
        <v>96.134840000000011</v>
      </c>
      <c r="AP2148" s="2">
        <f t="shared" si="370"/>
        <v>286.46199999999999</v>
      </c>
      <c r="AR2148" s="40">
        <f t="shared" si="372"/>
        <v>3.1788514290016501E-3</v>
      </c>
      <c r="AS2148" s="40">
        <f t="shared" si="373"/>
        <v>3.3244077176530773E-4</v>
      </c>
      <c r="AU2148" s="42">
        <f t="shared" si="374"/>
        <v>8.1020536296286256E-6</v>
      </c>
    </row>
    <row r="2149" spans="2:47" x14ac:dyDescent="0.3">
      <c r="B2149" s="6">
        <f t="shared" si="365"/>
        <v>2019</v>
      </c>
      <c r="C2149" s="5">
        <v>43662</v>
      </c>
      <c r="D2149" s="10">
        <v>1177.6500000000001</v>
      </c>
      <c r="E2149" s="10">
        <f>VLOOKUP(C2149,데이터!$N:$P,2,0)</f>
        <v>95.402310000000014</v>
      </c>
      <c r="F2149" s="10">
        <f>VLOOKUP(C2149,데이터!$N:$P,3,0)</f>
        <v>285.47140000000002</v>
      </c>
      <c r="H2149" s="6">
        <f t="shared" si="371"/>
        <v>3.2957615252995422</v>
      </c>
      <c r="I2149" s="6">
        <f t="shared" si="366"/>
        <v>2.7989861850555382</v>
      </c>
      <c r="AM2149" s="1">
        <f t="shared" si="367"/>
        <v>43662</v>
      </c>
      <c r="AN2149" s="2">
        <f t="shared" si="368"/>
        <v>1177.6500000000001</v>
      </c>
      <c r="AO2149" s="2">
        <f t="shared" si="369"/>
        <v>95.402310000000014</v>
      </c>
      <c r="AP2149" s="2">
        <f t="shared" si="370"/>
        <v>285.47140000000002</v>
      </c>
      <c r="AR2149" s="40">
        <f t="shared" si="372"/>
        <v>-7.6198181637374685E-3</v>
      </c>
      <c r="AS2149" s="40">
        <f t="shared" si="373"/>
        <v>-3.4580502824108628E-3</v>
      </c>
      <c r="AU2149" s="42">
        <f t="shared" si="374"/>
        <v>1.7320311898041743E-5</v>
      </c>
    </row>
    <row r="2150" spans="2:47" x14ac:dyDescent="0.3">
      <c r="B2150" s="6">
        <f t="shared" si="365"/>
        <v>2019</v>
      </c>
      <c r="C2150" s="5">
        <v>43663</v>
      </c>
      <c r="D2150" s="10">
        <v>1181.2</v>
      </c>
      <c r="E2150" s="10">
        <f>VLOOKUP(C2150,데이터!$N:$P,2,0)</f>
        <v>95.21048500000002</v>
      </c>
      <c r="F2150" s="10">
        <f>VLOOKUP(C2150,데이터!$N:$P,3,0)</f>
        <v>283.59500000000003</v>
      </c>
      <c r="H2150" s="6">
        <f t="shared" si="371"/>
        <v>3.2891347522728664</v>
      </c>
      <c r="I2150" s="6">
        <f t="shared" si="366"/>
        <v>2.78058848329754</v>
      </c>
      <c r="AM2150" s="1">
        <f t="shared" si="367"/>
        <v>43663</v>
      </c>
      <c r="AN2150" s="2">
        <f t="shared" si="368"/>
        <v>1181.2</v>
      </c>
      <c r="AO2150" s="2">
        <f t="shared" si="369"/>
        <v>95.21048500000002</v>
      </c>
      <c r="AP2150" s="2">
        <f t="shared" si="370"/>
        <v>283.59500000000003</v>
      </c>
      <c r="AR2150" s="40">
        <f t="shared" si="372"/>
        <v>-2.0106955481475897E-3</v>
      </c>
      <c r="AS2150" s="40">
        <f t="shared" si="373"/>
        <v>-6.5729876968410039E-3</v>
      </c>
      <c r="AU2150" s="42">
        <f t="shared" si="374"/>
        <v>2.081450965002957E-5</v>
      </c>
    </row>
    <row r="2151" spans="2:47" x14ac:dyDescent="0.3">
      <c r="B2151" s="6">
        <f t="shared" si="365"/>
        <v>2019</v>
      </c>
      <c r="C2151" s="5">
        <v>43664</v>
      </c>
      <c r="D2151" s="10">
        <v>1178.75</v>
      </c>
      <c r="E2151" s="10">
        <f>VLOOKUP(C2151,데이터!$N:$P,2,0)</f>
        <v>95.629554999999982</v>
      </c>
      <c r="F2151" s="10">
        <f>VLOOKUP(C2151,데이터!$N:$P,3,0)</f>
        <v>284.63319999999999</v>
      </c>
      <c r="H2151" s="6">
        <f t="shared" si="371"/>
        <v>3.3036119151676346</v>
      </c>
      <c r="I2151" s="6">
        <f t="shared" si="366"/>
        <v>2.7907678128462257</v>
      </c>
      <c r="AM2151" s="1">
        <f t="shared" si="367"/>
        <v>43664</v>
      </c>
      <c r="AN2151" s="2">
        <f t="shared" si="368"/>
        <v>1178.75</v>
      </c>
      <c r="AO2151" s="2">
        <f t="shared" si="369"/>
        <v>95.629554999999982</v>
      </c>
      <c r="AP2151" s="2">
        <f t="shared" si="370"/>
        <v>284.63319999999999</v>
      </c>
      <c r="AR2151" s="40">
        <f t="shared" si="372"/>
        <v>4.4015110310589023E-3</v>
      </c>
      <c r="AS2151" s="40">
        <f t="shared" si="373"/>
        <v>3.6608543874185884E-3</v>
      </c>
      <c r="AU2151" s="42">
        <f t="shared" si="374"/>
        <v>5.4857226376853491E-7</v>
      </c>
    </row>
    <row r="2152" spans="2:47" x14ac:dyDescent="0.3">
      <c r="B2152" s="6">
        <f t="shared" si="365"/>
        <v>2019</v>
      </c>
      <c r="C2152" s="5">
        <v>43665</v>
      </c>
      <c r="D2152" s="10">
        <v>1174.45</v>
      </c>
      <c r="E2152" s="10">
        <f>VLOOKUP(C2152,데이터!$N:$P,2,0)</f>
        <v>95.119940000000014</v>
      </c>
      <c r="F2152" s="10">
        <f>VLOOKUP(C2152,데이터!$N:$P,3,0)</f>
        <v>283.0521</v>
      </c>
      <c r="H2152" s="6">
        <f t="shared" si="371"/>
        <v>3.2860067910389272</v>
      </c>
      <c r="I2152" s="6">
        <f t="shared" si="366"/>
        <v>2.775265464599812</v>
      </c>
      <c r="AM2152" s="1">
        <f t="shared" si="367"/>
        <v>43665</v>
      </c>
      <c r="AN2152" s="2">
        <f t="shared" si="368"/>
        <v>1174.45</v>
      </c>
      <c r="AO2152" s="2">
        <f t="shared" si="369"/>
        <v>95.119940000000014</v>
      </c>
      <c r="AP2152" s="2">
        <f t="shared" si="370"/>
        <v>283.0521</v>
      </c>
      <c r="AR2152" s="40">
        <f t="shared" si="372"/>
        <v>-5.3290533454847244E-3</v>
      </c>
      <c r="AS2152" s="40">
        <f t="shared" si="373"/>
        <v>-5.5548685114736873E-3</v>
      </c>
      <c r="AU2152" s="42">
        <f t="shared" si="374"/>
        <v>5.0992489190622864E-8</v>
      </c>
    </row>
    <row r="2153" spans="2:47" x14ac:dyDescent="0.3">
      <c r="B2153" s="6">
        <f t="shared" si="365"/>
        <v>2019</v>
      </c>
      <c r="C2153" s="5">
        <v>43668</v>
      </c>
      <c r="D2153" s="10">
        <v>1178.3499999999999</v>
      </c>
      <c r="E2153" s="10">
        <f>VLOOKUP(C2153,데이터!$N:$P,2,0)</f>
        <v>96.047370000000001</v>
      </c>
      <c r="F2153" s="10">
        <f>VLOOKUP(C2153,데이터!$N:$P,3,0)</f>
        <v>283.74740000000003</v>
      </c>
      <c r="H2153" s="6">
        <f t="shared" si="371"/>
        <v>3.3180457229202256</v>
      </c>
      <c r="I2153" s="6">
        <f t="shared" si="366"/>
        <v>2.7820827327901427</v>
      </c>
      <c r="AM2153" s="1">
        <f t="shared" si="367"/>
        <v>43668</v>
      </c>
      <c r="AN2153" s="2">
        <f t="shared" si="368"/>
        <v>1178.3499999999999</v>
      </c>
      <c r="AO2153" s="2">
        <f t="shared" si="369"/>
        <v>96.047370000000001</v>
      </c>
      <c r="AP2153" s="2">
        <f t="shared" si="370"/>
        <v>283.74740000000003</v>
      </c>
      <c r="AR2153" s="40">
        <f t="shared" si="372"/>
        <v>9.750111280557805E-3</v>
      </c>
      <c r="AS2153" s="40">
        <f t="shared" si="373"/>
        <v>2.4564382316896172E-3</v>
      </c>
      <c r="AU2153" s="42">
        <f t="shared" si="374"/>
        <v>5.3197666543786168E-5</v>
      </c>
    </row>
    <row r="2154" spans="2:47" x14ac:dyDescent="0.3">
      <c r="B2154" s="6">
        <f t="shared" si="365"/>
        <v>2019</v>
      </c>
      <c r="C2154" s="5">
        <v>43669</v>
      </c>
      <c r="D2154" s="10">
        <v>1179</v>
      </c>
      <c r="E2154" s="10">
        <f>VLOOKUP(C2154,데이터!$N:$P,2,0)</f>
        <v>96.73022499999999</v>
      </c>
      <c r="F2154" s="10">
        <f>VLOOKUP(C2154,데이터!$N:$P,3,0)</f>
        <v>285.77620000000002</v>
      </c>
      <c r="H2154" s="6">
        <f t="shared" si="371"/>
        <v>3.3416355839661311</v>
      </c>
      <c r="I2154" s="6">
        <f t="shared" si="366"/>
        <v>2.8019746840407436</v>
      </c>
      <c r="AM2154" s="1">
        <f t="shared" si="367"/>
        <v>43669</v>
      </c>
      <c r="AN2154" s="2">
        <f t="shared" si="368"/>
        <v>1179</v>
      </c>
      <c r="AO2154" s="2">
        <f t="shared" si="369"/>
        <v>96.73022499999999</v>
      </c>
      <c r="AP2154" s="2">
        <f t="shared" si="370"/>
        <v>285.77620000000002</v>
      </c>
      <c r="AR2154" s="40">
        <f t="shared" si="372"/>
        <v>7.1095647907901682E-3</v>
      </c>
      <c r="AS2154" s="40">
        <f t="shared" si="373"/>
        <v>7.1500214627517877E-3</v>
      </c>
      <c r="AU2154" s="42">
        <f t="shared" si="374"/>
        <v>1.6367423062100899E-9</v>
      </c>
    </row>
    <row r="2155" spans="2:47" x14ac:dyDescent="0.3">
      <c r="B2155" s="6">
        <f t="shared" si="365"/>
        <v>2019</v>
      </c>
      <c r="C2155" s="5">
        <v>43670</v>
      </c>
      <c r="D2155" s="10">
        <v>1177.9000000000001</v>
      </c>
      <c r="E2155" s="10">
        <f>VLOOKUP(C2155,데이터!$N:$P,2,0)</f>
        <v>98.252869999999987</v>
      </c>
      <c r="F2155" s="10">
        <f>VLOOKUP(C2155,데이터!$N:$P,3,0)</f>
        <v>287.11919999999998</v>
      </c>
      <c r="H2155" s="6">
        <f t="shared" si="371"/>
        <v>3.3942367715861139</v>
      </c>
      <c r="I2155" s="6">
        <f t="shared" si="366"/>
        <v>2.8151425125746332</v>
      </c>
      <c r="AM2155" s="1">
        <f t="shared" si="367"/>
        <v>43670</v>
      </c>
      <c r="AN2155" s="2">
        <f t="shared" si="368"/>
        <v>1177.9000000000001</v>
      </c>
      <c r="AO2155" s="2">
        <f t="shared" si="369"/>
        <v>98.252869999999987</v>
      </c>
      <c r="AP2155" s="2">
        <f t="shared" si="370"/>
        <v>287.11919999999998</v>
      </c>
      <c r="AR2155" s="40">
        <f t="shared" si="372"/>
        <v>1.5741150193747666E-2</v>
      </c>
      <c r="AS2155" s="40">
        <f t="shared" si="373"/>
        <v>4.6994816223322466E-3</v>
      </c>
      <c r="AU2155" s="42">
        <f t="shared" si="374"/>
        <v>1.2191844484098303E-4</v>
      </c>
    </row>
    <row r="2156" spans="2:47" x14ac:dyDescent="0.3">
      <c r="B2156" s="6">
        <f t="shared" si="365"/>
        <v>2019</v>
      </c>
      <c r="C2156" s="5">
        <v>43671</v>
      </c>
      <c r="D2156" s="10">
        <v>1181.45</v>
      </c>
      <c r="E2156" s="10">
        <f>VLOOKUP(C2156,데이터!$N:$P,2,0)</f>
        <v>97.200125000000014</v>
      </c>
      <c r="F2156" s="10">
        <f>VLOOKUP(C2156,데이터!$N:$P,3,0)</f>
        <v>285.74759999999998</v>
      </c>
      <c r="H2156" s="6">
        <f t="shared" si="371"/>
        <v>3.3578687164839747</v>
      </c>
      <c r="I2156" s="6">
        <f t="shared" si="366"/>
        <v>2.8016942671412126</v>
      </c>
      <c r="AM2156" s="1">
        <f t="shared" si="367"/>
        <v>43671</v>
      </c>
      <c r="AN2156" s="2">
        <f t="shared" si="368"/>
        <v>1181.45</v>
      </c>
      <c r="AO2156" s="2">
        <f t="shared" si="369"/>
        <v>97.200125000000014</v>
      </c>
      <c r="AP2156" s="2">
        <f t="shared" si="370"/>
        <v>285.74759999999998</v>
      </c>
      <c r="AR2156" s="40">
        <f t="shared" si="372"/>
        <v>-1.0714648844354135E-2</v>
      </c>
      <c r="AS2156" s="40">
        <f t="shared" si="373"/>
        <v>-4.777109994733908E-3</v>
      </c>
      <c r="AU2156" s="42">
        <f t="shared" si="374"/>
        <v>3.5254367590749497E-5</v>
      </c>
    </row>
    <row r="2157" spans="2:47" x14ac:dyDescent="0.3">
      <c r="B2157" s="6">
        <f t="shared" si="365"/>
        <v>2019</v>
      </c>
      <c r="C2157" s="5">
        <v>43672</v>
      </c>
      <c r="D2157" s="10">
        <v>1185</v>
      </c>
      <c r="E2157" s="10">
        <f>VLOOKUP(C2157,데이터!$N:$P,2,0)</f>
        <v>97.948785000000001</v>
      </c>
      <c r="F2157" s="10">
        <f>VLOOKUP(C2157,데이터!$N:$P,3,0)</f>
        <v>287.66219999999998</v>
      </c>
      <c r="H2157" s="6">
        <f t="shared" si="371"/>
        <v>3.3837318724550483</v>
      </c>
      <c r="I2157" s="6">
        <f t="shared" si="366"/>
        <v>2.8204665117510315</v>
      </c>
      <c r="AM2157" s="1">
        <f t="shared" si="367"/>
        <v>43672</v>
      </c>
      <c r="AN2157" s="2">
        <f t="shared" si="368"/>
        <v>1185</v>
      </c>
      <c r="AO2157" s="2">
        <f t="shared" si="369"/>
        <v>97.948785000000001</v>
      </c>
      <c r="AP2157" s="2">
        <f t="shared" si="370"/>
        <v>287.66219999999998</v>
      </c>
      <c r="AR2157" s="40">
        <f t="shared" si="372"/>
        <v>7.7022534693240718E-3</v>
      </c>
      <c r="AS2157" s="40">
        <f t="shared" si="373"/>
        <v>6.7003187428347211E-3</v>
      </c>
      <c r="AU2157" s="42">
        <f t="shared" si="374"/>
        <v>1.0038731961452901E-6</v>
      </c>
    </row>
    <row r="2158" spans="2:47" x14ac:dyDescent="0.3">
      <c r="B2158" s="6">
        <f t="shared" si="365"/>
        <v>2019</v>
      </c>
      <c r="C2158" s="5">
        <v>43675</v>
      </c>
      <c r="D2158" s="10">
        <v>1183.55</v>
      </c>
      <c r="E2158" s="10">
        <f>VLOOKUP(C2158,데이터!$N:$P,2,0)</f>
        <v>97.626900000000006</v>
      </c>
      <c r="F2158" s="10">
        <f>VLOOKUP(C2158,데이터!$N:$P,3,0)</f>
        <v>287.13830000000002</v>
      </c>
      <c r="H2158" s="6">
        <f t="shared" si="371"/>
        <v>3.3726120557695718</v>
      </c>
      <c r="I2158" s="6">
        <f t="shared" si="366"/>
        <v>2.8153297840005442</v>
      </c>
      <c r="AM2158" s="1">
        <f t="shared" si="367"/>
        <v>43675</v>
      </c>
      <c r="AN2158" s="2">
        <f t="shared" si="368"/>
        <v>1183.55</v>
      </c>
      <c r="AO2158" s="2">
        <f t="shared" si="369"/>
        <v>97.626900000000006</v>
      </c>
      <c r="AP2158" s="2">
        <f t="shared" si="370"/>
        <v>287.13830000000002</v>
      </c>
      <c r="AR2158" s="40">
        <f t="shared" si="372"/>
        <v>-3.2862582215796854E-3</v>
      </c>
      <c r="AS2158" s="40">
        <f t="shared" si="373"/>
        <v>-1.821233377204079E-3</v>
      </c>
      <c r="AU2158" s="42">
        <f t="shared" si="374"/>
        <v>2.14629779463777E-6</v>
      </c>
    </row>
    <row r="2159" spans="2:47" x14ac:dyDescent="0.3">
      <c r="B2159" s="6">
        <f t="shared" si="365"/>
        <v>2019</v>
      </c>
      <c r="C2159" s="5">
        <v>43676</v>
      </c>
      <c r="D2159" s="10">
        <v>1181.9000000000001</v>
      </c>
      <c r="E2159" s="10">
        <f>VLOOKUP(C2159,데이터!$N:$P,2,0)</f>
        <v>97.330179999999999</v>
      </c>
      <c r="F2159" s="10">
        <f>VLOOKUP(C2159,데이터!$N:$P,3,0)</f>
        <v>286.43340000000001</v>
      </c>
      <c r="H2159" s="6">
        <f t="shared" si="371"/>
        <v>3.3623615874131252</v>
      </c>
      <c r="I2159" s="6">
        <f t="shared" si="366"/>
        <v>2.8084183898579238</v>
      </c>
      <c r="AM2159" s="1">
        <f t="shared" si="367"/>
        <v>43676</v>
      </c>
      <c r="AN2159" s="2">
        <f t="shared" si="368"/>
        <v>1181.9000000000001</v>
      </c>
      <c r="AO2159" s="2">
        <f t="shared" si="369"/>
        <v>97.330179999999999</v>
      </c>
      <c r="AP2159" s="2">
        <f t="shared" si="370"/>
        <v>286.43340000000001</v>
      </c>
      <c r="AR2159" s="40">
        <f t="shared" si="372"/>
        <v>-3.0393262512689034E-3</v>
      </c>
      <c r="AS2159" s="40">
        <f t="shared" si="373"/>
        <v>-2.4549145829727559E-3</v>
      </c>
      <c r="AU2159" s="42">
        <f t="shared" si="374"/>
        <v>3.4153699804068637E-7</v>
      </c>
    </row>
    <row r="2160" spans="2:47" x14ac:dyDescent="0.3">
      <c r="B2160" s="6">
        <f t="shared" si="365"/>
        <v>2019</v>
      </c>
      <c r="C2160" s="5">
        <v>43677</v>
      </c>
      <c r="D2160" s="10">
        <v>1183.05</v>
      </c>
      <c r="E2160" s="10">
        <f>VLOOKUP(C2160,데이터!$N:$P,2,0)</f>
        <v>95.455755000000011</v>
      </c>
      <c r="F2160" s="10">
        <f>VLOOKUP(C2160,데이터!$N:$P,3,0)</f>
        <v>283.29969999999997</v>
      </c>
      <c r="H2160" s="6">
        <f t="shared" si="371"/>
        <v>3.2976078325296267</v>
      </c>
      <c r="I2160" s="6">
        <f t="shared" si="366"/>
        <v>2.7776931297859564</v>
      </c>
      <c r="AM2160" s="1">
        <f t="shared" si="367"/>
        <v>43677</v>
      </c>
      <c r="AN2160" s="2">
        <f t="shared" si="368"/>
        <v>1183.05</v>
      </c>
      <c r="AO2160" s="2">
        <f t="shared" si="369"/>
        <v>95.455755000000011</v>
      </c>
      <c r="AP2160" s="2">
        <f t="shared" si="370"/>
        <v>283.29969999999997</v>
      </c>
      <c r="AR2160" s="40">
        <f t="shared" si="372"/>
        <v>-1.9258415015773966E-2</v>
      </c>
      <c r="AS2160" s="40">
        <f t="shared" si="373"/>
        <v>-1.0940414071822779E-2</v>
      </c>
      <c r="AU2160" s="42">
        <f t="shared" si="374"/>
        <v>6.9189139703572838E-5</v>
      </c>
    </row>
    <row r="2161" spans="2:47" x14ac:dyDescent="0.3">
      <c r="B2161" s="6">
        <f t="shared" si="365"/>
        <v>2019</v>
      </c>
      <c r="C2161" s="5">
        <v>43678</v>
      </c>
      <c r="D2161" s="10">
        <v>1188.55</v>
      </c>
      <c r="E2161" s="10">
        <f>VLOOKUP(C2161,데이터!$N:$P,2,0)</f>
        <v>94.397409999999979</v>
      </c>
      <c r="F2161" s="10">
        <f>VLOOKUP(C2161,데이터!$N:$P,3,0)</f>
        <v>280.83280000000002</v>
      </c>
      <c r="H2161" s="6">
        <f t="shared" si="371"/>
        <v>3.2610463202193563</v>
      </c>
      <c r="I2161" s="6">
        <f t="shared" si="366"/>
        <v>2.7535057014834594</v>
      </c>
      <c r="AM2161" s="1">
        <f t="shared" si="367"/>
        <v>43678</v>
      </c>
      <c r="AN2161" s="2">
        <f t="shared" si="368"/>
        <v>1188.55</v>
      </c>
      <c r="AO2161" s="2">
        <f t="shared" si="369"/>
        <v>94.397409999999979</v>
      </c>
      <c r="AP2161" s="2">
        <f t="shared" si="370"/>
        <v>280.83280000000002</v>
      </c>
      <c r="AR2161" s="40">
        <f t="shared" si="372"/>
        <v>-1.1087283317805507E-2</v>
      </c>
      <c r="AS2161" s="40">
        <f t="shared" si="373"/>
        <v>-8.7077395422584525E-3</v>
      </c>
      <c r="AU2161" s="42">
        <f t="shared" si="374"/>
        <v>5.6622285797447336E-6</v>
      </c>
    </row>
    <row r="2162" spans="2:47" x14ac:dyDescent="0.3">
      <c r="B2162" s="6">
        <f t="shared" si="365"/>
        <v>2019</v>
      </c>
      <c r="C2162" s="5">
        <v>43679</v>
      </c>
      <c r="D2162" s="10">
        <v>1197.9000000000001</v>
      </c>
      <c r="E2162" s="10">
        <f>VLOOKUP(C2162,데이터!$N:$P,2,0)</f>
        <v>93.192149999999998</v>
      </c>
      <c r="F2162" s="10">
        <f>VLOOKUP(C2162,데이터!$N:$P,3,0)</f>
        <v>278.7183</v>
      </c>
      <c r="H2162" s="6">
        <f t="shared" si="371"/>
        <v>3.2194094925997474</v>
      </c>
      <c r="I2162" s="6">
        <f t="shared" si="366"/>
        <v>2.7327734800129373</v>
      </c>
      <c r="AM2162" s="1">
        <f t="shared" si="367"/>
        <v>43679</v>
      </c>
      <c r="AN2162" s="2">
        <f t="shared" si="368"/>
        <v>1197.9000000000001</v>
      </c>
      <c r="AO2162" s="2">
        <f t="shared" si="369"/>
        <v>93.192149999999998</v>
      </c>
      <c r="AP2162" s="2">
        <f t="shared" si="370"/>
        <v>278.7183</v>
      </c>
      <c r="AR2162" s="40">
        <f t="shared" si="372"/>
        <v>-1.2767935052455215E-2</v>
      </c>
      <c r="AS2162" s="40">
        <f t="shared" si="373"/>
        <v>-7.5293911537399616E-3</v>
      </c>
      <c r="AU2162" s="42">
        <f t="shared" si="374"/>
        <v>2.7442342178766806E-5</v>
      </c>
    </row>
    <row r="2163" spans="2:47" x14ac:dyDescent="0.3">
      <c r="B2163" s="6">
        <f t="shared" si="365"/>
        <v>2019</v>
      </c>
      <c r="C2163" s="5">
        <v>43682</v>
      </c>
      <c r="D2163" s="10">
        <v>1214.95</v>
      </c>
      <c r="E2163" s="10">
        <f>VLOOKUP(C2163,데이터!$N:$P,2,0)</f>
        <v>89.718785000000011</v>
      </c>
      <c r="F2163" s="10">
        <f>VLOOKUP(C2163,데이터!$N:$P,3,0)</f>
        <v>270.33629999999999</v>
      </c>
      <c r="H2163" s="6">
        <f t="shared" si="371"/>
        <v>3.0994188683651562</v>
      </c>
      <c r="I2163" s="6">
        <f t="shared" si="366"/>
        <v>2.6505897579198114</v>
      </c>
      <c r="AM2163" s="1">
        <f t="shared" si="367"/>
        <v>43682</v>
      </c>
      <c r="AN2163" s="2">
        <f t="shared" si="368"/>
        <v>1214.95</v>
      </c>
      <c r="AO2163" s="2">
        <f t="shared" si="369"/>
        <v>89.718785000000011</v>
      </c>
      <c r="AP2163" s="2">
        <f t="shared" si="370"/>
        <v>270.33629999999999</v>
      </c>
      <c r="AR2163" s="40">
        <f t="shared" si="372"/>
        <v>-3.7271004049160616E-2</v>
      </c>
      <c r="AS2163" s="40">
        <f t="shared" si="373"/>
        <v>-3.0073375160511562E-2</v>
      </c>
      <c r="AU2163" s="42">
        <f t="shared" si="374"/>
        <v>5.1805861618715424E-5</v>
      </c>
    </row>
    <row r="2164" spans="2:47" x14ac:dyDescent="0.3">
      <c r="B2164" s="6">
        <f t="shared" si="365"/>
        <v>2019</v>
      </c>
      <c r="C2164" s="5">
        <v>43683</v>
      </c>
      <c r="D2164" s="10">
        <v>1215.25</v>
      </c>
      <c r="E2164" s="10">
        <f>VLOOKUP(C2164,데이터!$N:$P,2,0)</f>
        <v>90.862114999999989</v>
      </c>
      <c r="F2164" s="10">
        <f>VLOOKUP(C2164,데이터!$N:$P,3,0)</f>
        <v>274.12720000000002</v>
      </c>
      <c r="H2164" s="6">
        <f t="shared" si="371"/>
        <v>3.1389162665384358</v>
      </c>
      <c r="I2164" s="6">
        <f t="shared" si="366"/>
        <v>2.6877587238089586</v>
      </c>
      <c r="AM2164" s="1">
        <f t="shared" si="367"/>
        <v>43683</v>
      </c>
      <c r="AN2164" s="2">
        <f t="shared" si="368"/>
        <v>1215.25</v>
      </c>
      <c r="AO2164" s="2">
        <f t="shared" si="369"/>
        <v>90.862114999999989</v>
      </c>
      <c r="AP2164" s="2">
        <f t="shared" si="370"/>
        <v>274.12720000000002</v>
      </c>
      <c r="AR2164" s="40">
        <f t="shared" si="372"/>
        <v>1.2743485101809782E-2</v>
      </c>
      <c r="AS2164" s="40">
        <f t="shared" si="373"/>
        <v>1.4022904064308062E-2</v>
      </c>
      <c r="AU2164" s="42">
        <f t="shared" si="374"/>
        <v>1.6369128816001749E-6</v>
      </c>
    </row>
    <row r="2165" spans="2:47" x14ac:dyDescent="0.3">
      <c r="B2165" s="6">
        <f t="shared" si="365"/>
        <v>2019</v>
      </c>
      <c r="C2165" s="5">
        <v>43684</v>
      </c>
      <c r="D2165" s="10">
        <v>1214.8499999999999</v>
      </c>
      <c r="E2165" s="10">
        <f>VLOOKUP(C2165,데이터!$N:$P,2,0)</f>
        <v>90.960310000000007</v>
      </c>
      <c r="F2165" s="10">
        <f>VLOOKUP(C2165,데이터!$N:$P,3,0)</f>
        <v>274.28919999999999</v>
      </c>
      <c r="H2165" s="6">
        <f t="shared" si="371"/>
        <v>3.142308504137052</v>
      </c>
      <c r="I2165" s="6">
        <f t="shared" si="366"/>
        <v>2.6893470992538502</v>
      </c>
      <c r="AM2165" s="1">
        <f t="shared" si="367"/>
        <v>43684</v>
      </c>
      <c r="AN2165" s="2">
        <f t="shared" si="368"/>
        <v>1214.8499999999999</v>
      </c>
      <c r="AO2165" s="2">
        <f t="shared" si="369"/>
        <v>90.960310000000007</v>
      </c>
      <c r="AP2165" s="2">
        <f t="shared" si="370"/>
        <v>274.28919999999999</v>
      </c>
      <c r="AR2165" s="40">
        <f t="shared" si="372"/>
        <v>1.0807034372908308E-3</v>
      </c>
      <c r="AS2165" s="40">
        <f t="shared" si="373"/>
        <v>5.9096652940660022E-4</v>
      </c>
      <c r="AU2165" s="42">
        <f t="shared" si="374"/>
        <v>2.3984223894400739E-7</v>
      </c>
    </row>
    <row r="2166" spans="2:47" x14ac:dyDescent="0.3">
      <c r="B2166" s="6">
        <f t="shared" si="365"/>
        <v>2019</v>
      </c>
      <c r="C2166" s="5">
        <v>43685</v>
      </c>
      <c r="D2166" s="10">
        <v>1209</v>
      </c>
      <c r="E2166" s="10">
        <f>VLOOKUP(C2166,데이터!$N:$P,2,0)</f>
        <v>93.028955000000011</v>
      </c>
      <c r="F2166" s="10">
        <f>VLOOKUP(C2166,데이터!$N:$P,3,0)</f>
        <v>279.67070000000001</v>
      </c>
      <c r="H2166" s="6">
        <f t="shared" si="371"/>
        <v>3.2137717695496324</v>
      </c>
      <c r="I2166" s="6">
        <f t="shared" si="366"/>
        <v>2.7421115588630314</v>
      </c>
      <c r="AM2166" s="1">
        <f t="shared" si="367"/>
        <v>43685</v>
      </c>
      <c r="AN2166" s="2">
        <f t="shared" si="368"/>
        <v>1209</v>
      </c>
      <c r="AO2166" s="2">
        <f t="shared" si="369"/>
        <v>93.028955000000011</v>
      </c>
      <c r="AP2166" s="2">
        <f t="shared" si="370"/>
        <v>279.67070000000001</v>
      </c>
      <c r="AR2166" s="40">
        <f t="shared" si="372"/>
        <v>2.2742281771027439E-2</v>
      </c>
      <c r="AS2166" s="40">
        <f t="shared" si="373"/>
        <v>1.9619802748340076E-2</v>
      </c>
      <c r="AU2166" s="42">
        <f t="shared" si="374"/>
        <v>9.749875247122631E-6</v>
      </c>
    </row>
    <row r="2167" spans="2:47" x14ac:dyDescent="0.3">
      <c r="B2167" s="6">
        <f t="shared" si="365"/>
        <v>2019</v>
      </c>
      <c r="C2167" s="5">
        <v>43686</v>
      </c>
      <c r="D2167" s="10">
        <v>1210</v>
      </c>
      <c r="E2167" s="10">
        <f>VLOOKUP(C2167,데이터!$N:$P,2,0)</f>
        <v>91.93415499999999</v>
      </c>
      <c r="F2167" s="10">
        <f>VLOOKUP(C2167,데이터!$N:$P,3,0)</f>
        <v>277.76580000000001</v>
      </c>
      <c r="H2167" s="6">
        <f t="shared" si="371"/>
        <v>3.1759508853603711</v>
      </c>
      <c r="I2167" s="6">
        <f t="shared" si="366"/>
        <v>2.7234344206841725</v>
      </c>
      <c r="AM2167" s="1">
        <f t="shared" si="367"/>
        <v>43686</v>
      </c>
      <c r="AN2167" s="2">
        <f t="shared" si="368"/>
        <v>1210</v>
      </c>
      <c r="AO2167" s="2">
        <f t="shared" si="369"/>
        <v>91.93415499999999</v>
      </c>
      <c r="AP2167" s="2">
        <f t="shared" si="370"/>
        <v>277.76580000000001</v>
      </c>
      <c r="AR2167" s="40">
        <f t="shared" si="372"/>
        <v>-1.176837899555061E-2</v>
      </c>
      <c r="AS2167" s="40">
        <f t="shared" si="373"/>
        <v>-6.8112247725629071E-3</v>
      </c>
      <c r="AU2167" s="42">
        <f t="shared" si="374"/>
        <v>2.4573377990484819E-5</v>
      </c>
    </row>
    <row r="2168" spans="2:47" x14ac:dyDescent="0.3">
      <c r="B2168" s="6">
        <f t="shared" si="365"/>
        <v>2019</v>
      </c>
      <c r="C2168" s="5">
        <v>43689</v>
      </c>
      <c r="D2168" s="10">
        <v>1216.05</v>
      </c>
      <c r="E2168" s="10">
        <f>VLOOKUP(C2168,데이터!$N:$P,2,0)</f>
        <v>90.737090000000009</v>
      </c>
      <c r="F2168" s="10">
        <f>VLOOKUP(C2168,데이터!$N:$P,3,0)</f>
        <v>274.38440000000003</v>
      </c>
      <c r="H2168" s="6">
        <f t="shared" si="371"/>
        <v>3.1345971616373016</v>
      </c>
      <c r="I2168" s="6">
        <f t="shared" si="366"/>
        <v>2.6902805149473918</v>
      </c>
      <c r="AM2168" s="1">
        <f t="shared" si="367"/>
        <v>43689</v>
      </c>
      <c r="AN2168" s="2">
        <f t="shared" si="368"/>
        <v>1216.05</v>
      </c>
      <c r="AO2168" s="2">
        <f t="shared" si="369"/>
        <v>90.737090000000009</v>
      </c>
      <c r="AP2168" s="2">
        <f t="shared" si="370"/>
        <v>274.38440000000003</v>
      </c>
      <c r="AR2168" s="40">
        <f t="shared" si="372"/>
        <v>-1.3020895226588891E-2</v>
      </c>
      <c r="AS2168" s="40">
        <f t="shared" si="373"/>
        <v>-1.2173564924119473E-2</v>
      </c>
      <c r="AU2168" s="42">
        <f t="shared" si="374"/>
        <v>7.179686414829152E-7</v>
      </c>
    </row>
    <row r="2169" spans="2:47" x14ac:dyDescent="0.3">
      <c r="B2169" s="6">
        <f t="shared" si="365"/>
        <v>2019</v>
      </c>
      <c r="C2169" s="5">
        <v>43690</v>
      </c>
      <c r="D2169" s="10">
        <v>1222.2</v>
      </c>
      <c r="E2169" s="10">
        <f>VLOOKUP(C2169,데이터!$N:$P,2,0)</f>
        <v>92.600310000000007</v>
      </c>
      <c r="F2169" s="10">
        <f>VLOOKUP(C2169,데이터!$N:$P,3,0)</f>
        <v>278.65159999999997</v>
      </c>
      <c r="H2169" s="6">
        <f t="shared" si="371"/>
        <v>3.1989638293748919</v>
      </c>
      <c r="I2169" s="6">
        <f t="shared" si="366"/>
        <v>2.7321195007402554</v>
      </c>
      <c r="AM2169" s="1">
        <f t="shared" si="367"/>
        <v>43690</v>
      </c>
      <c r="AN2169" s="2">
        <f t="shared" si="368"/>
        <v>1222.2</v>
      </c>
      <c r="AO2169" s="2">
        <f t="shared" si="369"/>
        <v>92.600310000000007</v>
      </c>
      <c r="AP2169" s="2">
        <f t="shared" si="370"/>
        <v>278.65159999999997</v>
      </c>
      <c r="AR2169" s="40">
        <f t="shared" si="372"/>
        <v>2.0534271046162011E-2</v>
      </c>
      <c r="AS2169" s="40">
        <f t="shared" si="373"/>
        <v>1.5551904554340412E-2</v>
      </c>
      <c r="AU2169" s="42">
        <f t="shared" si="374"/>
        <v>2.4823975858826671E-5</v>
      </c>
    </row>
    <row r="2170" spans="2:47" x14ac:dyDescent="0.3">
      <c r="B2170" s="6">
        <f t="shared" si="365"/>
        <v>2019</v>
      </c>
      <c r="C2170" s="5">
        <v>43691</v>
      </c>
      <c r="D2170" s="10">
        <v>1212.6500000000001</v>
      </c>
      <c r="E2170" s="10">
        <f>VLOOKUP(C2170,데이터!$N:$P,2,0)</f>
        <v>89.639440000000008</v>
      </c>
      <c r="F2170" s="10">
        <f>VLOOKUP(C2170,데이터!$N:$P,3,0)</f>
        <v>270.41250000000002</v>
      </c>
      <c r="H2170" s="6">
        <f t="shared" si="371"/>
        <v>3.0966778215474751</v>
      </c>
      <c r="I2170" s="6">
        <f t="shared" si="366"/>
        <v>2.6513368826661123</v>
      </c>
      <c r="AM2170" s="1">
        <f t="shared" si="367"/>
        <v>43691</v>
      </c>
      <c r="AN2170" s="2">
        <f t="shared" si="368"/>
        <v>1212.6500000000001</v>
      </c>
      <c r="AO2170" s="2">
        <f t="shared" si="369"/>
        <v>89.639440000000008</v>
      </c>
      <c r="AP2170" s="2">
        <f t="shared" si="370"/>
        <v>270.41250000000002</v>
      </c>
      <c r="AR2170" s="40">
        <f t="shared" si="372"/>
        <v>-3.1974730970123044E-2</v>
      </c>
      <c r="AS2170" s="40">
        <f t="shared" si="373"/>
        <v>-2.9567746964309416E-2</v>
      </c>
      <c r="AU2170" s="42">
        <f t="shared" si="374"/>
        <v>5.7935720042426203E-6</v>
      </c>
    </row>
    <row r="2171" spans="2:47" x14ac:dyDescent="0.3">
      <c r="B2171" s="6">
        <f t="shared" si="365"/>
        <v>2019</v>
      </c>
      <c r="C2171" s="5">
        <v>43692</v>
      </c>
      <c r="D2171" s="10">
        <v>1212.6500000000001</v>
      </c>
      <c r="E2171" s="10">
        <f>VLOOKUP(C2171,데이터!$N:$P,2,0)</f>
        <v>89.664095000000003</v>
      </c>
      <c r="F2171" s="10">
        <f>VLOOKUP(C2171,데이터!$N:$P,3,0)</f>
        <v>271.12689999999998</v>
      </c>
      <c r="H2171" s="6">
        <f t="shared" si="371"/>
        <v>3.0975295514521939</v>
      </c>
      <c r="I2171" s="6">
        <f t="shared" si="366"/>
        <v>2.6583414222823523</v>
      </c>
      <c r="AM2171" s="1">
        <f t="shared" si="367"/>
        <v>43692</v>
      </c>
      <c r="AN2171" s="2">
        <f t="shared" si="368"/>
        <v>1212.6500000000001</v>
      </c>
      <c r="AO2171" s="2">
        <f t="shared" si="369"/>
        <v>89.664095000000003</v>
      </c>
      <c r="AP2171" s="2">
        <f t="shared" si="370"/>
        <v>271.12689999999998</v>
      </c>
      <c r="AR2171" s="40">
        <f t="shared" si="372"/>
        <v>2.7504634120867344E-4</v>
      </c>
      <c r="AS2171" s="40">
        <f t="shared" si="373"/>
        <v>2.6418897055422441E-3</v>
      </c>
      <c r="AU2171" s="42">
        <f t="shared" si="374"/>
        <v>5.6019475112898553E-6</v>
      </c>
    </row>
    <row r="2172" spans="2:47" x14ac:dyDescent="0.3">
      <c r="B2172" s="6">
        <f t="shared" si="365"/>
        <v>2019</v>
      </c>
      <c r="C2172" s="5">
        <v>43693</v>
      </c>
      <c r="D2172" s="10">
        <v>1211.5</v>
      </c>
      <c r="E2172" s="10">
        <f>VLOOKUP(C2172,데이터!$N:$P,2,0)</f>
        <v>91.259954999999991</v>
      </c>
      <c r="F2172" s="10">
        <f>VLOOKUP(C2172,데이터!$N:$P,3,0)</f>
        <v>275.12740000000002</v>
      </c>
      <c r="H2172" s="6">
        <f t="shared" si="371"/>
        <v>3.1526600193388155</v>
      </c>
      <c r="I2172" s="6">
        <f t="shared" si="366"/>
        <v>2.6975654714631627</v>
      </c>
      <c r="AM2172" s="1">
        <f t="shared" si="367"/>
        <v>43693</v>
      </c>
      <c r="AN2172" s="2">
        <f t="shared" si="368"/>
        <v>1211.5</v>
      </c>
      <c r="AO2172" s="2">
        <f t="shared" si="369"/>
        <v>91.259954999999991</v>
      </c>
      <c r="AP2172" s="2">
        <f t="shared" si="370"/>
        <v>275.12740000000002</v>
      </c>
      <c r="AR2172" s="40">
        <f t="shared" si="372"/>
        <v>1.7798205625116692E-2</v>
      </c>
      <c r="AS2172" s="40">
        <f t="shared" si="373"/>
        <v>1.4755083320762585E-2</v>
      </c>
      <c r="AU2172" s="42">
        <f t="shared" si="374"/>
        <v>9.2605933592574489E-6</v>
      </c>
    </row>
    <row r="2173" spans="2:47" x14ac:dyDescent="0.3">
      <c r="B2173" s="6">
        <f t="shared" si="365"/>
        <v>2019</v>
      </c>
      <c r="C2173" s="5">
        <v>43696</v>
      </c>
      <c r="D2173" s="10">
        <v>1211</v>
      </c>
      <c r="E2173" s="10">
        <f>VLOOKUP(C2173,데이터!$N:$P,2,0)</f>
        <v>92.517564999999991</v>
      </c>
      <c r="F2173" s="10">
        <f>VLOOKUP(C2173,데이터!$N:$P,3,0)</f>
        <v>278.44200000000001</v>
      </c>
      <c r="H2173" s="6">
        <f t="shared" si="371"/>
        <v>3.1961053263951325</v>
      </c>
      <c r="I2173" s="6">
        <f t="shared" si="366"/>
        <v>2.7300644174485926</v>
      </c>
      <c r="AM2173" s="1">
        <f t="shared" si="367"/>
        <v>43696</v>
      </c>
      <c r="AN2173" s="2">
        <f t="shared" si="368"/>
        <v>1211</v>
      </c>
      <c r="AO2173" s="2">
        <f t="shared" si="369"/>
        <v>92.517564999999991</v>
      </c>
      <c r="AP2173" s="2">
        <f t="shared" si="370"/>
        <v>278.44200000000001</v>
      </c>
      <c r="AR2173" s="40">
        <f t="shared" si="372"/>
        <v>1.3780523998724314E-2</v>
      </c>
      <c r="AS2173" s="40">
        <f t="shared" si="373"/>
        <v>1.2047509626449404E-2</v>
      </c>
      <c r="AU2173" s="42">
        <f t="shared" si="374"/>
        <v>3.0033388145114013E-6</v>
      </c>
    </row>
    <row r="2174" spans="2:47" x14ac:dyDescent="0.3">
      <c r="B2174" s="6">
        <f t="shared" si="365"/>
        <v>2019</v>
      </c>
      <c r="C2174" s="5">
        <v>43697</v>
      </c>
      <c r="D2174" s="10">
        <v>1208.25</v>
      </c>
      <c r="E2174" s="10">
        <f>VLOOKUP(C2174,데이터!$N:$P,2,0)</f>
        <v>91.987094999999997</v>
      </c>
      <c r="F2174" s="10">
        <f>VLOOKUP(C2174,데이터!$N:$P,3,0)</f>
        <v>276.30849999999998</v>
      </c>
      <c r="H2174" s="6">
        <f t="shared" si="371"/>
        <v>3.1777797468957929</v>
      </c>
      <c r="I2174" s="6">
        <f t="shared" si="366"/>
        <v>2.7091459050308302</v>
      </c>
      <c r="AM2174" s="1">
        <f t="shared" si="367"/>
        <v>43697</v>
      </c>
      <c r="AN2174" s="2">
        <f t="shared" si="368"/>
        <v>1208.25</v>
      </c>
      <c r="AO2174" s="2">
        <f t="shared" si="369"/>
        <v>91.987094999999997</v>
      </c>
      <c r="AP2174" s="2">
        <f t="shared" si="370"/>
        <v>276.30849999999998</v>
      </c>
      <c r="AR2174" s="40">
        <f t="shared" si="372"/>
        <v>-5.733722023488097E-3</v>
      </c>
      <c r="AS2174" s="40">
        <f t="shared" si="373"/>
        <v>-7.6622779609398783E-3</v>
      </c>
      <c r="AU2174" s="42">
        <f t="shared" si="374"/>
        <v>3.7193280038805193E-6</v>
      </c>
    </row>
    <row r="2175" spans="2:47" x14ac:dyDescent="0.3">
      <c r="B2175" s="6">
        <f t="shared" si="365"/>
        <v>2019</v>
      </c>
      <c r="C2175" s="5">
        <v>43698</v>
      </c>
      <c r="D2175" s="10">
        <v>1202.4000000000001</v>
      </c>
      <c r="E2175" s="10">
        <f>VLOOKUP(C2175,데이터!$N:$P,2,0)</f>
        <v>92.802750000000003</v>
      </c>
      <c r="F2175" s="10">
        <f>VLOOKUP(C2175,데이터!$N:$P,3,0)</f>
        <v>278.55630000000002</v>
      </c>
      <c r="H2175" s="6">
        <f t="shared" si="371"/>
        <v>3.2059573074487631</v>
      </c>
      <c r="I2175" s="6">
        <f t="shared" si="366"/>
        <v>2.7311851045680444</v>
      </c>
      <c r="AM2175" s="1">
        <f t="shared" si="367"/>
        <v>43698</v>
      </c>
      <c r="AN2175" s="2">
        <f t="shared" si="368"/>
        <v>1202.4000000000001</v>
      </c>
      <c r="AO2175" s="2">
        <f t="shared" si="369"/>
        <v>92.802750000000003</v>
      </c>
      <c r="AP2175" s="2">
        <f t="shared" si="370"/>
        <v>278.55630000000002</v>
      </c>
      <c r="AR2175" s="40">
        <f t="shared" si="372"/>
        <v>8.8670590151804785E-3</v>
      </c>
      <c r="AS2175" s="40">
        <f t="shared" si="373"/>
        <v>8.1351098500408447E-3</v>
      </c>
      <c r="AU2175" s="42">
        <f t="shared" si="374"/>
        <v>5.3574958034860676E-7</v>
      </c>
    </row>
    <row r="2176" spans="2:47" x14ac:dyDescent="0.3">
      <c r="B2176" s="6">
        <f t="shared" si="365"/>
        <v>2019</v>
      </c>
      <c r="C2176" s="5">
        <v>43699</v>
      </c>
      <c r="D2176" s="10">
        <v>1207.4000000000001</v>
      </c>
      <c r="E2176" s="10">
        <f>VLOOKUP(C2176,데이터!$N:$P,2,0)</f>
        <v>92.60222499999999</v>
      </c>
      <c r="F2176" s="10">
        <f>VLOOKUP(C2176,데이터!$N:$P,3,0)</f>
        <v>278.47059999999999</v>
      </c>
      <c r="H2176" s="6">
        <f t="shared" si="371"/>
        <v>3.1990299848308861</v>
      </c>
      <c r="I2176" s="6">
        <f t="shared" si="366"/>
        <v>2.7303448343481227</v>
      </c>
      <c r="AM2176" s="1">
        <f t="shared" si="367"/>
        <v>43699</v>
      </c>
      <c r="AN2176" s="2">
        <f t="shared" si="368"/>
        <v>1207.4000000000001</v>
      </c>
      <c r="AO2176" s="2">
        <f t="shared" si="369"/>
        <v>92.60222499999999</v>
      </c>
      <c r="AP2176" s="2">
        <f t="shared" si="370"/>
        <v>278.47059999999999</v>
      </c>
      <c r="AR2176" s="40">
        <f t="shared" si="372"/>
        <v>-2.1607657100679578E-3</v>
      </c>
      <c r="AS2176" s="40">
        <f t="shared" si="373"/>
        <v>-3.0765773382268602E-4</v>
      </c>
      <c r="AU2176" s="42">
        <f t="shared" si="374"/>
        <v>3.434009171623847E-6</v>
      </c>
    </row>
    <row r="2177" spans="2:47" x14ac:dyDescent="0.3">
      <c r="B2177" s="6">
        <f t="shared" si="365"/>
        <v>2019</v>
      </c>
      <c r="C2177" s="5">
        <v>43700</v>
      </c>
      <c r="D2177" s="10">
        <v>1210.6500000000001</v>
      </c>
      <c r="E2177" s="10">
        <f>VLOOKUP(C2177,데이터!$N:$P,2,0)</f>
        <v>89.715739999999997</v>
      </c>
      <c r="F2177" s="10">
        <f>VLOOKUP(C2177,데이터!$N:$P,3,0)</f>
        <v>271.31740000000002</v>
      </c>
      <c r="H2177" s="6">
        <f t="shared" si="371"/>
        <v>3.0993136760082356</v>
      </c>
      <c r="I2177" s="6">
        <f t="shared" si="366"/>
        <v>2.6602092341481054</v>
      </c>
      <c r="AM2177" s="1">
        <f t="shared" si="367"/>
        <v>43700</v>
      </c>
      <c r="AN2177" s="2">
        <f t="shared" si="368"/>
        <v>1210.6500000000001</v>
      </c>
      <c r="AO2177" s="2">
        <f t="shared" si="369"/>
        <v>89.715739999999997</v>
      </c>
      <c r="AP2177" s="2">
        <f t="shared" si="370"/>
        <v>271.31740000000002</v>
      </c>
      <c r="AR2177" s="40">
        <f t="shared" si="372"/>
        <v>-3.11707953021646E-2</v>
      </c>
      <c r="AS2177" s="40">
        <f t="shared" si="373"/>
        <v>-2.5687451386250393E-2</v>
      </c>
      <c r="AU2177" s="42">
        <f t="shared" si="374"/>
        <v>3.0067060500193351E-5</v>
      </c>
    </row>
    <row r="2178" spans="2:47" x14ac:dyDescent="0.3">
      <c r="B2178" s="6">
        <f t="shared" ref="B2178:B2241" si="375">YEAR(C2178)</f>
        <v>2019</v>
      </c>
      <c r="C2178" s="5">
        <v>43703</v>
      </c>
      <c r="D2178" s="10">
        <v>1217.75</v>
      </c>
      <c r="E2178" s="10">
        <f>VLOOKUP(C2178,데이터!$N:$P,2,0)</f>
        <v>90.673534999999987</v>
      </c>
      <c r="F2178" s="10">
        <f>VLOOKUP(C2178,데이터!$N:$P,3,0)</f>
        <v>274.3177</v>
      </c>
      <c r="H2178" s="6">
        <f t="shared" si="371"/>
        <v>3.1324015950546849</v>
      </c>
      <c r="I2178" s="6">
        <f t="shared" si="366"/>
        <v>2.6896265356747104</v>
      </c>
      <c r="AM2178" s="1">
        <f t="shared" si="367"/>
        <v>43703</v>
      </c>
      <c r="AN2178" s="2">
        <f t="shared" si="368"/>
        <v>1217.75</v>
      </c>
      <c r="AO2178" s="2">
        <f t="shared" si="369"/>
        <v>90.673534999999987</v>
      </c>
      <c r="AP2178" s="2">
        <f t="shared" si="370"/>
        <v>274.3177</v>
      </c>
      <c r="AR2178" s="40">
        <f t="shared" si="372"/>
        <v>1.0675885859047662E-2</v>
      </c>
      <c r="AS2178" s="40">
        <f t="shared" si="373"/>
        <v>1.1058266075083978E-2</v>
      </c>
      <c r="AU2178" s="42">
        <f t="shared" si="374"/>
        <v>1.4621462961597927E-7</v>
      </c>
    </row>
    <row r="2179" spans="2:47" x14ac:dyDescent="0.3">
      <c r="B2179" s="6">
        <f t="shared" si="375"/>
        <v>2019</v>
      </c>
      <c r="C2179" s="5">
        <v>43704</v>
      </c>
      <c r="D2179" s="10">
        <v>1211.0999999999999</v>
      </c>
      <c r="E2179" s="10">
        <f>VLOOKUP(C2179,데이터!$N:$P,2,0)</f>
        <v>90.270565000000005</v>
      </c>
      <c r="F2179" s="10">
        <f>VLOOKUP(C2179,데이터!$N:$P,3,0)</f>
        <v>273.2414</v>
      </c>
      <c r="H2179" s="6">
        <f t="shared" si="371"/>
        <v>3.1184806216332879</v>
      </c>
      <c r="I2179" s="6">
        <f t="shared" ref="I2179:I2242" si="376">I2178*(F2179/F2178)</f>
        <v>2.6790736437528744</v>
      </c>
      <c r="AM2179" s="1">
        <f t="shared" ref="AM2179:AM2242" si="377">C2179</f>
        <v>43704</v>
      </c>
      <c r="AN2179" s="2">
        <f t="shared" ref="AN2179:AN2242" si="378">D2179</f>
        <v>1211.0999999999999</v>
      </c>
      <c r="AO2179" s="2">
        <f t="shared" ref="AO2179:AO2242" si="379">E2179</f>
        <v>90.270565000000005</v>
      </c>
      <c r="AP2179" s="2">
        <f t="shared" ref="AP2179:AP2242" si="380">F2179</f>
        <v>273.2414</v>
      </c>
      <c r="AR2179" s="40">
        <f t="shared" si="372"/>
        <v>-4.4441853954406696E-3</v>
      </c>
      <c r="AS2179" s="40">
        <f t="shared" si="373"/>
        <v>-3.9235528731831337E-3</v>
      </c>
      <c r="AU2179" s="42">
        <f t="shared" si="374"/>
        <v>2.7105822323224358E-7</v>
      </c>
    </row>
    <row r="2180" spans="2:47" x14ac:dyDescent="0.3">
      <c r="B2180" s="6">
        <f t="shared" si="375"/>
        <v>2019</v>
      </c>
      <c r="C2180" s="5">
        <v>43705</v>
      </c>
      <c r="D2180" s="10">
        <v>1214</v>
      </c>
      <c r="E2180" s="10">
        <f>VLOOKUP(C2180,데이터!$N:$P,2,0)</f>
        <v>90.712949999999992</v>
      </c>
      <c r="F2180" s="10">
        <f>VLOOKUP(C2180,데이터!$N:$P,3,0)</f>
        <v>275.16550000000001</v>
      </c>
      <c r="H2180" s="6">
        <f t="shared" ref="H2180:H2243" si="381">H2179*(E2180/E2179)</f>
        <v>3.1337632228865449</v>
      </c>
      <c r="I2180" s="6">
        <f t="shared" si="376"/>
        <v>2.6979390338363132</v>
      </c>
      <c r="AM2180" s="1">
        <f t="shared" si="377"/>
        <v>43705</v>
      </c>
      <c r="AN2180" s="2">
        <f t="shared" si="378"/>
        <v>1214</v>
      </c>
      <c r="AO2180" s="2">
        <f t="shared" si="379"/>
        <v>90.712949999999992</v>
      </c>
      <c r="AP2180" s="2">
        <f t="shared" si="380"/>
        <v>275.16550000000001</v>
      </c>
      <c r="AR2180" s="40">
        <f t="shared" ref="AR2180:AR2243" si="382">AO2180/AO2179-1</f>
        <v>4.9006561551929728E-3</v>
      </c>
      <c r="AS2180" s="40">
        <f t="shared" ref="AS2180:AS2243" si="383">AP2180/AP2179-1</f>
        <v>7.0417586793216635E-3</v>
      </c>
      <c r="AU2180" s="42">
        <f t="shared" ref="AU2180:AU2243" si="384">(AR2180-AS2180)^2</f>
        <v>4.5843200188302505E-6</v>
      </c>
    </row>
    <row r="2181" spans="2:47" x14ac:dyDescent="0.3">
      <c r="B2181" s="6">
        <f t="shared" si="375"/>
        <v>2019</v>
      </c>
      <c r="C2181" s="5">
        <v>43706</v>
      </c>
      <c r="D2181" s="10">
        <v>1216.4000000000001</v>
      </c>
      <c r="E2181" s="10">
        <f>VLOOKUP(C2181,데이터!$N:$P,2,0)</f>
        <v>92.283119999999997</v>
      </c>
      <c r="F2181" s="10">
        <f>VLOOKUP(C2181,데이터!$N:$P,3,0)</f>
        <v>278.68020000000001</v>
      </c>
      <c r="H2181" s="6">
        <f t="shared" si="381"/>
        <v>3.1880062058308738</v>
      </c>
      <c r="I2181" s="6">
        <f t="shared" si="376"/>
        <v>2.732399917639786</v>
      </c>
      <c r="AM2181" s="1">
        <f t="shared" si="377"/>
        <v>43706</v>
      </c>
      <c r="AN2181" s="2">
        <f t="shared" si="378"/>
        <v>1216.4000000000001</v>
      </c>
      <c r="AO2181" s="2">
        <f t="shared" si="379"/>
        <v>92.283119999999997</v>
      </c>
      <c r="AP2181" s="2">
        <f t="shared" si="380"/>
        <v>278.68020000000001</v>
      </c>
      <c r="AR2181" s="40">
        <f t="shared" si="382"/>
        <v>1.7309215497897545E-2</v>
      </c>
      <c r="AS2181" s="40">
        <f t="shared" si="383"/>
        <v>1.2773040224882903E-2</v>
      </c>
      <c r="AU2181" s="42">
        <f t="shared" si="384"/>
        <v>2.0576886107509461E-5</v>
      </c>
    </row>
    <row r="2182" spans="2:47" x14ac:dyDescent="0.3">
      <c r="B2182" s="6">
        <f t="shared" si="375"/>
        <v>2019</v>
      </c>
      <c r="C2182" s="5">
        <v>43707</v>
      </c>
      <c r="D2182" s="10">
        <v>1211.3</v>
      </c>
      <c r="E2182" s="10">
        <f>VLOOKUP(C2182,데이터!$N:$P,2,0)</f>
        <v>92.339094999999986</v>
      </c>
      <c r="F2182" s="10">
        <f>VLOOKUP(C2182,데이터!$N:$P,3,0)</f>
        <v>278.55630000000002</v>
      </c>
      <c r="H2182" s="6">
        <f t="shared" si="381"/>
        <v>3.1899399142639151</v>
      </c>
      <c r="I2182" s="6">
        <f t="shared" si="376"/>
        <v>2.7311851045680444</v>
      </c>
      <c r="AM2182" s="1">
        <f t="shared" si="377"/>
        <v>43707</v>
      </c>
      <c r="AN2182" s="2">
        <f t="shared" si="378"/>
        <v>1211.3</v>
      </c>
      <c r="AO2182" s="2">
        <f t="shared" si="379"/>
        <v>92.339094999999986</v>
      </c>
      <c r="AP2182" s="2">
        <f t="shared" si="380"/>
        <v>278.55630000000002</v>
      </c>
      <c r="AR2182" s="40">
        <f t="shared" si="382"/>
        <v>6.0655729888625665E-4</v>
      </c>
      <c r="AS2182" s="40">
        <f t="shared" si="383"/>
        <v>-4.4459563327425844E-4</v>
      </c>
      <c r="AU2182" s="42">
        <f t="shared" si="384"/>
        <v>1.1049224867896484E-6</v>
      </c>
    </row>
    <row r="2183" spans="2:47" x14ac:dyDescent="0.3">
      <c r="B2183" s="6">
        <f t="shared" si="375"/>
        <v>2019</v>
      </c>
      <c r="C2183" s="5">
        <v>43711</v>
      </c>
      <c r="D2183" s="10">
        <v>1215.7</v>
      </c>
      <c r="E2183" s="10">
        <f>VLOOKUP(C2183,데이터!$N:$P,2,0)</f>
        <v>91.25200000000001</v>
      </c>
      <c r="F2183" s="10">
        <f>VLOOKUP(C2183,데이터!$N:$P,3,0)</f>
        <v>276.92759999999998</v>
      </c>
      <c r="H2183" s="6">
        <f t="shared" si="381"/>
        <v>3.1523852064654827</v>
      </c>
      <c r="I2183" s="6">
        <f t="shared" si="376"/>
        <v>2.7152160484748595</v>
      </c>
      <c r="AM2183" s="1">
        <f t="shared" si="377"/>
        <v>43711</v>
      </c>
      <c r="AN2183" s="2">
        <f t="shared" si="378"/>
        <v>1215.7</v>
      </c>
      <c r="AO2183" s="2">
        <f t="shared" si="379"/>
        <v>91.25200000000001</v>
      </c>
      <c r="AP2183" s="2">
        <f t="shared" si="380"/>
        <v>276.92759999999998</v>
      </c>
      <c r="AR2183" s="40">
        <f t="shared" si="382"/>
        <v>-1.1772857422958083E-2</v>
      </c>
      <c r="AS2183" s="40">
        <f t="shared" si="383"/>
        <v>-5.8469329180493856E-3</v>
      </c>
      <c r="AU2183" s="42">
        <f t="shared" si="384"/>
        <v>3.5116581237877389E-5</v>
      </c>
    </row>
    <row r="2184" spans="2:47" x14ac:dyDescent="0.3">
      <c r="B2184" s="6">
        <f t="shared" si="375"/>
        <v>2019</v>
      </c>
      <c r="C2184" s="5">
        <v>43712</v>
      </c>
      <c r="D2184" s="10">
        <v>1208.05</v>
      </c>
      <c r="E2184" s="10">
        <f>VLOOKUP(C2184,데이터!$N:$P,2,0)</f>
        <v>92.632045000000005</v>
      </c>
      <c r="F2184" s="10">
        <f>VLOOKUP(C2184,데이터!$N:$P,3,0)</f>
        <v>280.07080000000002</v>
      </c>
      <c r="H2184" s="6">
        <f t="shared" si="381"/>
        <v>3.2000601444641745</v>
      </c>
      <c r="I2184" s="6">
        <f t="shared" si="376"/>
        <v>2.7460344540204469</v>
      </c>
      <c r="AM2184" s="1">
        <f t="shared" si="377"/>
        <v>43712</v>
      </c>
      <c r="AN2184" s="2">
        <f t="shared" si="378"/>
        <v>1208.05</v>
      </c>
      <c r="AO2184" s="2">
        <f t="shared" si="379"/>
        <v>92.632045000000005</v>
      </c>
      <c r="AP2184" s="2">
        <f t="shared" si="380"/>
        <v>280.07080000000002</v>
      </c>
      <c r="AR2184" s="40">
        <f t="shared" si="382"/>
        <v>1.5123449349055296E-2</v>
      </c>
      <c r="AS2184" s="40">
        <f t="shared" si="383"/>
        <v>1.1350259056879919E-2</v>
      </c>
      <c r="AU2184" s="42">
        <f t="shared" si="384"/>
        <v>1.4236964980966506E-5</v>
      </c>
    </row>
    <row r="2185" spans="2:47" x14ac:dyDescent="0.3">
      <c r="B2185" s="6">
        <f t="shared" si="375"/>
        <v>2019</v>
      </c>
      <c r="C2185" s="5">
        <v>43713</v>
      </c>
      <c r="D2185" s="10">
        <v>1200.2</v>
      </c>
      <c r="E2185" s="10">
        <f>VLOOKUP(C2185,데이터!$N:$P,2,0)</f>
        <v>94.55804999999998</v>
      </c>
      <c r="F2185" s="10">
        <f>VLOOKUP(C2185,데이터!$N:$P,3,0)</f>
        <v>283.6712</v>
      </c>
      <c r="H2185" s="6">
        <f t="shared" si="381"/>
        <v>3.2665957784182633</v>
      </c>
      <c r="I2185" s="6">
        <f t="shared" si="376"/>
        <v>2.7813356080438409</v>
      </c>
      <c r="AM2185" s="1">
        <f t="shared" si="377"/>
        <v>43713</v>
      </c>
      <c r="AN2185" s="2">
        <f t="shared" si="378"/>
        <v>1200.2</v>
      </c>
      <c r="AO2185" s="2">
        <f t="shared" si="379"/>
        <v>94.55804999999998</v>
      </c>
      <c r="AP2185" s="2">
        <f t="shared" si="380"/>
        <v>283.6712</v>
      </c>
      <c r="AR2185" s="40">
        <f t="shared" si="382"/>
        <v>2.079199482209404E-2</v>
      </c>
      <c r="AS2185" s="40">
        <f t="shared" si="383"/>
        <v>1.2855320868865983E-2</v>
      </c>
      <c r="AU2185" s="42">
        <f t="shared" si="384"/>
        <v>6.2990793439848672E-5</v>
      </c>
    </row>
    <row r="2186" spans="2:47" x14ac:dyDescent="0.3">
      <c r="B2186" s="6">
        <f t="shared" si="375"/>
        <v>2019</v>
      </c>
      <c r="C2186" s="5">
        <v>43714</v>
      </c>
      <c r="D2186" s="10">
        <v>1196.95</v>
      </c>
      <c r="E2186" s="10">
        <f>VLOOKUP(C2186,데이터!$N:$P,2,0)</f>
        <v>94.520515000000003</v>
      </c>
      <c r="F2186" s="10">
        <f>VLOOKUP(C2186,데이터!$N:$P,3,0)</f>
        <v>283.89030000000002</v>
      </c>
      <c r="H2186" s="6">
        <f t="shared" si="381"/>
        <v>3.2652990969348483</v>
      </c>
      <c r="I2186" s="6">
        <f t="shared" si="376"/>
        <v>2.7834838368091246</v>
      </c>
      <c r="AM2186" s="1">
        <f t="shared" si="377"/>
        <v>43714</v>
      </c>
      <c r="AN2186" s="2">
        <f t="shared" si="378"/>
        <v>1196.95</v>
      </c>
      <c r="AO2186" s="2">
        <f t="shared" si="379"/>
        <v>94.520515000000003</v>
      </c>
      <c r="AP2186" s="2">
        <f t="shared" si="380"/>
        <v>283.89030000000002</v>
      </c>
      <c r="AR2186" s="40">
        <f t="shared" si="382"/>
        <v>-3.9695192529853873E-4</v>
      </c>
      <c r="AS2186" s="40">
        <f t="shared" si="383"/>
        <v>7.7237308545963224E-4</v>
      </c>
      <c r="AU2186" s="42">
        <f t="shared" si="384"/>
        <v>1.3673209807845966E-6</v>
      </c>
    </row>
    <row r="2187" spans="2:47" x14ac:dyDescent="0.3">
      <c r="B2187" s="6">
        <f t="shared" si="375"/>
        <v>2019</v>
      </c>
      <c r="C2187" s="5">
        <v>43717</v>
      </c>
      <c r="D2187" s="10">
        <v>1193.1500000000001</v>
      </c>
      <c r="E2187" s="10">
        <f>VLOOKUP(C2187,데이터!$N:$P,2,0)</f>
        <v>94.420209999999997</v>
      </c>
      <c r="F2187" s="10">
        <f>VLOOKUP(C2187,데이터!$N:$P,3,0)</f>
        <v>284.03320000000002</v>
      </c>
      <c r="H2187" s="6">
        <f t="shared" si="381"/>
        <v>3.2618339674238839</v>
      </c>
      <c r="I2187" s="6">
        <f t="shared" si="376"/>
        <v>2.7848849408281064</v>
      </c>
      <c r="AM2187" s="1">
        <f t="shared" si="377"/>
        <v>43717</v>
      </c>
      <c r="AN2187" s="2">
        <f t="shared" si="378"/>
        <v>1193.1500000000001</v>
      </c>
      <c r="AO2187" s="2">
        <f t="shared" si="379"/>
        <v>94.420209999999997</v>
      </c>
      <c r="AP2187" s="2">
        <f t="shared" si="380"/>
        <v>284.03320000000002</v>
      </c>
      <c r="AR2187" s="40">
        <f t="shared" si="382"/>
        <v>-1.0611981959683936E-3</v>
      </c>
      <c r="AS2187" s="40">
        <f t="shared" si="383"/>
        <v>5.0336344707790914E-4</v>
      </c>
      <c r="AU2187" s="42">
        <f t="shared" si="384"/>
        <v>2.4478531348917465E-6</v>
      </c>
    </row>
    <row r="2188" spans="2:47" x14ac:dyDescent="0.3">
      <c r="B2188" s="6">
        <f t="shared" si="375"/>
        <v>2019</v>
      </c>
      <c r="C2188" s="5">
        <v>43718</v>
      </c>
      <c r="D2188" s="10">
        <v>1193.3499999999999</v>
      </c>
      <c r="E2188" s="10">
        <f>VLOOKUP(C2188,데이터!$N:$P,2,0)</f>
        <v>94.490085000000008</v>
      </c>
      <c r="F2188" s="10">
        <f>VLOOKUP(C2188,데이터!$N:$P,3,0)</f>
        <v>283.9665</v>
      </c>
      <c r="H2188" s="6">
        <f t="shared" si="381"/>
        <v>3.2642478642842465</v>
      </c>
      <c r="I2188" s="6">
        <f t="shared" si="376"/>
        <v>2.7842309615554255</v>
      </c>
      <c r="AM2188" s="1">
        <f t="shared" si="377"/>
        <v>43718</v>
      </c>
      <c r="AN2188" s="2">
        <f t="shared" si="378"/>
        <v>1193.3499999999999</v>
      </c>
      <c r="AO2188" s="2">
        <f t="shared" si="379"/>
        <v>94.490085000000008</v>
      </c>
      <c r="AP2188" s="2">
        <f t="shared" si="380"/>
        <v>283.9665</v>
      </c>
      <c r="AR2188" s="40">
        <f t="shared" si="382"/>
        <v>7.4004283616835309E-4</v>
      </c>
      <c r="AS2188" s="40">
        <f t="shared" si="383"/>
        <v>-2.3483170277283083E-4</v>
      </c>
      <c r="AU2188" s="42">
        <f t="shared" si="384"/>
        <v>9.5038036667578594E-7</v>
      </c>
    </row>
    <row r="2189" spans="2:47" x14ac:dyDescent="0.3">
      <c r="B2189" s="6">
        <f t="shared" si="375"/>
        <v>2019</v>
      </c>
      <c r="C2189" s="5">
        <v>43719</v>
      </c>
      <c r="D2189" s="10">
        <v>1190.8</v>
      </c>
      <c r="E2189" s="10">
        <f>VLOOKUP(C2189,데이터!$N:$P,2,0)</f>
        <v>95.492825000000025</v>
      </c>
      <c r="F2189" s="10">
        <f>VLOOKUP(C2189,데이터!$N:$P,3,0)</f>
        <v>285.98579999999998</v>
      </c>
      <c r="H2189" s="6">
        <f t="shared" si="381"/>
        <v>3.2988884501555837</v>
      </c>
      <c r="I2189" s="6">
        <f t="shared" si="376"/>
        <v>2.8040297673324059</v>
      </c>
      <c r="AM2189" s="1">
        <f t="shared" si="377"/>
        <v>43719</v>
      </c>
      <c r="AN2189" s="2">
        <f t="shared" si="378"/>
        <v>1190.8</v>
      </c>
      <c r="AO2189" s="2">
        <f t="shared" si="379"/>
        <v>95.492825000000025</v>
      </c>
      <c r="AP2189" s="2">
        <f t="shared" si="380"/>
        <v>285.98579999999998</v>
      </c>
      <c r="AR2189" s="40">
        <f t="shared" si="382"/>
        <v>1.0612118721239572E-2</v>
      </c>
      <c r="AS2189" s="40">
        <f t="shared" si="383"/>
        <v>7.1110500710471758E-3</v>
      </c>
      <c r="AU2189" s="42">
        <f t="shared" si="384"/>
        <v>1.2257481693360005E-5</v>
      </c>
    </row>
    <row r="2190" spans="2:47" x14ac:dyDescent="0.3">
      <c r="B2190" s="6">
        <f t="shared" si="375"/>
        <v>2019</v>
      </c>
      <c r="C2190" s="5">
        <v>43720</v>
      </c>
      <c r="D2190" s="10">
        <v>1190.8</v>
      </c>
      <c r="E2190" s="10">
        <f>VLOOKUP(C2190,데이터!$N:$P,2,0)</f>
        <v>95.851779999999991</v>
      </c>
      <c r="F2190" s="10">
        <f>VLOOKUP(C2190,데이터!$N:$P,3,0)</f>
        <v>286.97640000000001</v>
      </c>
      <c r="H2190" s="6">
        <f t="shared" si="381"/>
        <v>3.3112888844670145</v>
      </c>
      <c r="I2190" s="6">
        <f t="shared" si="376"/>
        <v>2.8137423890343212</v>
      </c>
      <c r="AM2190" s="1">
        <f t="shared" si="377"/>
        <v>43720</v>
      </c>
      <c r="AN2190" s="2">
        <f t="shared" si="378"/>
        <v>1190.8</v>
      </c>
      <c r="AO2190" s="2">
        <f t="shared" si="379"/>
        <v>95.851779999999991</v>
      </c>
      <c r="AP2190" s="2">
        <f t="shared" si="380"/>
        <v>286.97640000000001</v>
      </c>
      <c r="AR2190" s="40">
        <f t="shared" si="382"/>
        <v>3.7589735145018288E-3</v>
      </c>
      <c r="AS2190" s="40">
        <f t="shared" si="383"/>
        <v>3.4638083429319177E-3</v>
      </c>
      <c r="AU2190" s="42">
        <f t="shared" si="384"/>
        <v>8.7122478507895041E-8</v>
      </c>
    </row>
    <row r="2191" spans="2:47" x14ac:dyDescent="0.3">
      <c r="B2191" s="6">
        <f t="shared" si="375"/>
        <v>2019</v>
      </c>
      <c r="C2191" s="5">
        <v>43721</v>
      </c>
      <c r="D2191" s="10">
        <v>1190.8</v>
      </c>
      <c r="E2191" s="10">
        <f>VLOOKUP(C2191,데이터!$N:$P,2,0)</f>
        <v>95.665995000000009</v>
      </c>
      <c r="F2191" s="10">
        <f>VLOOKUP(C2191,데이터!$N:$P,3,0)</f>
        <v>286.78590000000003</v>
      </c>
      <c r="H2191" s="6">
        <f t="shared" si="381"/>
        <v>3.3048707688576786</v>
      </c>
      <c r="I2191" s="6">
        <f t="shared" si="376"/>
        <v>2.8118745771685685</v>
      </c>
      <c r="AM2191" s="1">
        <f t="shared" si="377"/>
        <v>43721</v>
      </c>
      <c r="AN2191" s="2">
        <f t="shared" si="378"/>
        <v>1190.8</v>
      </c>
      <c r="AO2191" s="2">
        <f t="shared" si="379"/>
        <v>95.665995000000009</v>
      </c>
      <c r="AP2191" s="2">
        <f t="shared" si="380"/>
        <v>286.78590000000003</v>
      </c>
      <c r="AR2191" s="40">
        <f t="shared" si="382"/>
        <v>-1.9382529985356722E-3</v>
      </c>
      <c r="AS2191" s="40">
        <f t="shared" si="383"/>
        <v>-6.6381765190437481E-4</v>
      </c>
      <c r="AU2191" s="42">
        <f t="shared" si="384"/>
        <v>1.6241854527432352E-6</v>
      </c>
    </row>
    <row r="2192" spans="2:47" x14ac:dyDescent="0.3">
      <c r="B2192" s="6">
        <f t="shared" si="375"/>
        <v>2019</v>
      </c>
      <c r="C2192" s="5">
        <v>43724</v>
      </c>
      <c r="D2192" s="10">
        <v>1183.1500000000001</v>
      </c>
      <c r="E2192" s="10">
        <f>VLOOKUP(C2192,데이터!$N:$P,2,0)</f>
        <v>95.357524999999995</v>
      </c>
      <c r="F2192" s="10">
        <f>VLOOKUP(C2192,데이터!$N:$P,3,0)</f>
        <v>285.89999999999998</v>
      </c>
      <c r="H2192" s="6">
        <f t="shared" si="381"/>
        <v>3.2942143858234605</v>
      </c>
      <c r="I2192" s="6">
        <f t="shared" si="376"/>
        <v>2.8031885166338149</v>
      </c>
      <c r="AM2192" s="1">
        <f t="shared" si="377"/>
        <v>43724</v>
      </c>
      <c r="AN2192" s="2">
        <f t="shared" si="378"/>
        <v>1183.1500000000001</v>
      </c>
      <c r="AO2192" s="2">
        <f t="shared" si="379"/>
        <v>95.357524999999995</v>
      </c>
      <c r="AP2192" s="2">
        <f t="shared" si="380"/>
        <v>285.89999999999998</v>
      </c>
      <c r="AR2192" s="40">
        <f t="shared" si="382"/>
        <v>-3.2244477256523352E-3</v>
      </c>
      <c r="AS2192" s="40">
        <f t="shared" si="383"/>
        <v>-3.0890640021007387E-3</v>
      </c>
      <c r="AU2192" s="42">
        <f t="shared" si="384"/>
        <v>1.8328752602695089E-8</v>
      </c>
    </row>
    <row r="2193" spans="2:47" x14ac:dyDescent="0.3">
      <c r="B2193" s="6">
        <f t="shared" si="375"/>
        <v>2019</v>
      </c>
      <c r="C2193" s="5">
        <v>43725</v>
      </c>
      <c r="D2193" s="10">
        <v>1190.6500000000001</v>
      </c>
      <c r="E2193" s="10">
        <f>VLOOKUP(C2193,데이터!$N:$P,2,0)</f>
        <v>95.694490000000002</v>
      </c>
      <c r="F2193" s="10">
        <f>VLOOKUP(C2193,데이터!$N:$P,3,0)</f>
        <v>286.62389999999999</v>
      </c>
      <c r="H2193" s="6">
        <f t="shared" si="381"/>
        <v>3.3058551551336857</v>
      </c>
      <c r="I2193" s="6">
        <f t="shared" si="376"/>
        <v>2.810286201723676</v>
      </c>
      <c r="AM2193" s="1">
        <f t="shared" si="377"/>
        <v>43725</v>
      </c>
      <c r="AN2193" s="2">
        <f t="shared" si="378"/>
        <v>1190.6500000000001</v>
      </c>
      <c r="AO2193" s="2">
        <f t="shared" si="379"/>
        <v>95.694490000000002</v>
      </c>
      <c r="AP2193" s="2">
        <f t="shared" si="380"/>
        <v>286.62389999999999</v>
      </c>
      <c r="AR2193" s="40">
        <f t="shared" si="382"/>
        <v>3.5337011945308916E-3</v>
      </c>
      <c r="AS2193" s="40">
        <f t="shared" si="383"/>
        <v>2.5320041972718421E-3</v>
      </c>
      <c r="AU2193" s="42">
        <f t="shared" si="384"/>
        <v>1.0033968743177963E-6</v>
      </c>
    </row>
    <row r="2194" spans="2:47" x14ac:dyDescent="0.3">
      <c r="B2194" s="6">
        <f t="shared" si="375"/>
        <v>2019</v>
      </c>
      <c r="C2194" s="5">
        <v>43726</v>
      </c>
      <c r="D2194" s="10">
        <v>1191.2</v>
      </c>
      <c r="E2194" s="10">
        <f>VLOOKUP(C2194,데이터!$N:$P,2,0)</f>
        <v>95.685980000000001</v>
      </c>
      <c r="F2194" s="10">
        <f>VLOOKUP(C2194,데이터!$N:$P,3,0)</f>
        <v>286.79539999999997</v>
      </c>
      <c r="H2194" s="6">
        <f t="shared" si="381"/>
        <v>3.3055611692691893</v>
      </c>
      <c r="I2194" s="6">
        <f t="shared" si="376"/>
        <v>2.8119677226421884</v>
      </c>
      <c r="AM2194" s="1">
        <f t="shared" si="377"/>
        <v>43726</v>
      </c>
      <c r="AN2194" s="2">
        <f t="shared" si="378"/>
        <v>1191.2</v>
      </c>
      <c r="AO2194" s="2">
        <f t="shared" si="379"/>
        <v>95.685980000000001</v>
      </c>
      <c r="AP2194" s="2">
        <f t="shared" si="380"/>
        <v>286.79539999999997</v>
      </c>
      <c r="AR2194" s="40">
        <f t="shared" si="382"/>
        <v>-8.8928840103585927E-5</v>
      </c>
      <c r="AS2194" s="40">
        <f t="shared" si="383"/>
        <v>5.9834507869016562E-4</v>
      </c>
      <c r="AU2194" s="42">
        <f t="shared" si="384"/>
        <v>4.7234543945412019E-7</v>
      </c>
    </row>
    <row r="2195" spans="2:47" x14ac:dyDescent="0.3">
      <c r="B2195" s="6">
        <f t="shared" si="375"/>
        <v>2019</v>
      </c>
      <c r="C2195" s="5">
        <v>43727</v>
      </c>
      <c r="D2195" s="10">
        <v>1193.5999999999999</v>
      </c>
      <c r="E2195" s="10">
        <f>VLOOKUP(C2195,데이터!$N:$P,2,0)</f>
        <v>95.614810000000006</v>
      </c>
      <c r="F2195" s="10">
        <f>VLOOKUP(C2195,데이터!$N:$P,3,0)</f>
        <v>286.77629999999999</v>
      </c>
      <c r="H2195" s="6">
        <f t="shared" si="381"/>
        <v>3.3031025354294474</v>
      </c>
      <c r="I2195" s="6">
        <f t="shared" si="376"/>
        <v>2.8117804512162787</v>
      </c>
      <c r="AM2195" s="1">
        <f t="shared" si="377"/>
        <v>43727</v>
      </c>
      <c r="AN2195" s="2">
        <f t="shared" si="378"/>
        <v>1193.5999999999999</v>
      </c>
      <c r="AO2195" s="2">
        <f t="shared" si="379"/>
        <v>95.614810000000006</v>
      </c>
      <c r="AP2195" s="2">
        <f t="shared" si="380"/>
        <v>286.77629999999999</v>
      </c>
      <c r="AR2195" s="40">
        <f t="shared" si="382"/>
        <v>-7.4378712534473035E-4</v>
      </c>
      <c r="AS2195" s="40">
        <f t="shared" si="383"/>
        <v>-6.659799982833281E-5</v>
      </c>
      <c r="AU2195" s="42">
        <f t="shared" si="384"/>
        <v>4.585851117176632E-7</v>
      </c>
    </row>
    <row r="2196" spans="2:47" x14ac:dyDescent="0.3">
      <c r="B2196" s="6">
        <f t="shared" si="375"/>
        <v>2019</v>
      </c>
      <c r="C2196" s="5">
        <v>43728</v>
      </c>
      <c r="D2196" s="10">
        <v>1188.05</v>
      </c>
      <c r="E2196" s="10">
        <f>VLOOKUP(C2196,데이터!$N:$P,2,0)</f>
        <v>94.798474999999996</v>
      </c>
      <c r="F2196" s="10">
        <f>VLOOKUP(C2196,데이터!$N:$P,3,0)</f>
        <v>285.42090000000002</v>
      </c>
      <c r="H2196" s="6">
        <f t="shared" si="381"/>
        <v>3.2749014836440615</v>
      </c>
      <c r="I2196" s="6">
        <f t="shared" si="376"/>
        <v>2.7984910433273473</v>
      </c>
      <c r="AM2196" s="1">
        <f t="shared" si="377"/>
        <v>43728</v>
      </c>
      <c r="AN2196" s="2">
        <f t="shared" si="378"/>
        <v>1188.05</v>
      </c>
      <c r="AO2196" s="2">
        <f t="shared" si="379"/>
        <v>94.798474999999996</v>
      </c>
      <c r="AP2196" s="2">
        <f t="shared" si="380"/>
        <v>285.42090000000002</v>
      </c>
      <c r="AR2196" s="40">
        <f t="shared" si="382"/>
        <v>-8.5377464014205762E-3</v>
      </c>
      <c r="AS2196" s="40">
        <f t="shared" si="383"/>
        <v>-4.7263319876851284E-3</v>
      </c>
      <c r="AU2196" s="42">
        <f t="shared" si="384"/>
        <v>1.4526879833230328E-5</v>
      </c>
    </row>
    <row r="2197" spans="2:47" x14ac:dyDescent="0.3">
      <c r="B2197" s="6">
        <f t="shared" si="375"/>
        <v>2019</v>
      </c>
      <c r="C2197" s="5">
        <v>43731</v>
      </c>
      <c r="D2197" s="10">
        <v>1194</v>
      </c>
      <c r="E2197" s="10">
        <f>VLOOKUP(C2197,데이터!$N:$P,2,0)</f>
        <v>94.985369999999989</v>
      </c>
      <c r="F2197" s="10">
        <f>VLOOKUP(C2197,데이터!$N:$P,3,0)</f>
        <v>285.35390000000001</v>
      </c>
      <c r="H2197" s="6">
        <f t="shared" si="381"/>
        <v>3.2813579452357233</v>
      </c>
      <c r="I2197" s="6">
        <f t="shared" si="376"/>
        <v>2.7978341226186574</v>
      </c>
      <c r="AM2197" s="1">
        <f t="shared" si="377"/>
        <v>43731</v>
      </c>
      <c r="AN2197" s="2">
        <f t="shared" si="378"/>
        <v>1194</v>
      </c>
      <c r="AO2197" s="2">
        <f t="shared" si="379"/>
        <v>94.985369999999989</v>
      </c>
      <c r="AP2197" s="2">
        <f t="shared" si="380"/>
        <v>285.35390000000001</v>
      </c>
      <c r="AR2197" s="40">
        <f t="shared" si="382"/>
        <v>1.9714979592233561E-3</v>
      </c>
      <c r="AS2197" s="40">
        <f t="shared" si="383"/>
        <v>-2.3474104384091365E-4</v>
      </c>
      <c r="AU2197" s="42">
        <f t="shared" si="384"/>
        <v>4.8674905386420228E-6</v>
      </c>
    </row>
    <row r="2198" spans="2:47" x14ac:dyDescent="0.3">
      <c r="B2198" s="6">
        <f t="shared" si="375"/>
        <v>2019</v>
      </c>
      <c r="C2198" s="5">
        <v>43732</v>
      </c>
      <c r="D2198" s="10">
        <v>1195.7</v>
      </c>
      <c r="E2198" s="10">
        <f>VLOOKUP(C2198,데이터!$N:$P,2,0)</f>
        <v>93.555379999999985</v>
      </c>
      <c r="F2198" s="10">
        <f>VLOOKUP(C2198,데이터!$N:$P,3,0)</f>
        <v>283.1148</v>
      </c>
      <c r="H2198" s="6">
        <f t="shared" si="381"/>
        <v>3.2319576107620289</v>
      </c>
      <c r="I2198" s="6">
        <f t="shared" si="376"/>
        <v>2.7758802247257059</v>
      </c>
      <c r="AM2198" s="1">
        <f t="shared" si="377"/>
        <v>43732</v>
      </c>
      <c r="AN2198" s="2">
        <f t="shared" si="378"/>
        <v>1195.7</v>
      </c>
      <c r="AO2198" s="2">
        <f t="shared" si="379"/>
        <v>93.555379999999985</v>
      </c>
      <c r="AP2198" s="2">
        <f t="shared" si="380"/>
        <v>283.1148</v>
      </c>
      <c r="AR2198" s="40">
        <f t="shared" si="382"/>
        <v>-1.5054844761882791E-2</v>
      </c>
      <c r="AS2198" s="40">
        <f t="shared" si="383"/>
        <v>-7.8467474949527327E-3</v>
      </c>
      <c r="AU2198" s="42">
        <f t="shared" si="384"/>
        <v>5.1956666209524574E-5</v>
      </c>
    </row>
    <row r="2199" spans="2:47" x14ac:dyDescent="0.3">
      <c r="B2199" s="6">
        <f t="shared" si="375"/>
        <v>2019</v>
      </c>
      <c r="C2199" s="5">
        <v>43733</v>
      </c>
      <c r="D2199" s="10">
        <v>1198.8499999999999</v>
      </c>
      <c r="E2199" s="10">
        <f>VLOOKUP(C2199,데이터!$N:$P,2,0)</f>
        <v>94.524554999999992</v>
      </c>
      <c r="F2199" s="10">
        <f>VLOOKUP(C2199,데이터!$N:$P,3,0)</f>
        <v>284.78930000000003</v>
      </c>
      <c r="H2199" s="6">
        <f t="shared" si="381"/>
        <v>3.2654386624921412</v>
      </c>
      <c r="I2199" s="6">
        <f t="shared" si="376"/>
        <v>2.7922983400496073</v>
      </c>
      <c r="AM2199" s="1">
        <f t="shared" si="377"/>
        <v>43733</v>
      </c>
      <c r="AN2199" s="2">
        <f t="shared" si="378"/>
        <v>1198.8499999999999</v>
      </c>
      <c r="AO2199" s="2">
        <f t="shared" si="379"/>
        <v>94.524554999999992</v>
      </c>
      <c r="AP2199" s="2">
        <f t="shared" si="380"/>
        <v>284.78930000000003</v>
      </c>
      <c r="AR2199" s="40">
        <f t="shared" si="382"/>
        <v>1.0359372170793524E-2</v>
      </c>
      <c r="AS2199" s="40">
        <f t="shared" si="383"/>
        <v>5.9145618667764133E-3</v>
      </c>
      <c r="AU2199" s="42">
        <f t="shared" si="384"/>
        <v>1.9756338638696679E-5</v>
      </c>
    </row>
    <row r="2200" spans="2:47" x14ac:dyDescent="0.3">
      <c r="B2200" s="6">
        <f t="shared" si="375"/>
        <v>2019</v>
      </c>
      <c r="C2200" s="5">
        <v>43734</v>
      </c>
      <c r="D2200" s="10">
        <v>1198.8</v>
      </c>
      <c r="E2200" s="10">
        <f>VLOOKUP(C2200,데이터!$N:$P,2,0)</f>
        <v>94.19476499999999</v>
      </c>
      <c r="F2200" s="10">
        <f>VLOOKUP(C2200,데이터!$N:$P,3,0)</f>
        <v>284.1961</v>
      </c>
      <c r="H2200" s="6">
        <f t="shared" si="381"/>
        <v>3.2540457602298316</v>
      </c>
      <c r="I2200" s="6">
        <f t="shared" si="376"/>
        <v>2.7864821405810263</v>
      </c>
      <c r="AM2200" s="1">
        <f t="shared" si="377"/>
        <v>43734</v>
      </c>
      <c r="AN2200" s="2">
        <f t="shared" si="378"/>
        <v>1198.8</v>
      </c>
      <c r="AO2200" s="2">
        <f t="shared" si="379"/>
        <v>94.19476499999999</v>
      </c>
      <c r="AP2200" s="2">
        <f t="shared" si="380"/>
        <v>284.1961</v>
      </c>
      <c r="AR2200" s="40">
        <f t="shared" si="382"/>
        <v>-3.4889347006182847E-3</v>
      </c>
      <c r="AS2200" s="40">
        <f t="shared" si="383"/>
        <v>-2.0829434251919965E-3</v>
      </c>
      <c r="AU2200" s="42">
        <f t="shared" si="384"/>
        <v>1.9768114665748408E-6</v>
      </c>
    </row>
    <row r="2201" spans="2:47" x14ac:dyDescent="0.3">
      <c r="B2201" s="6">
        <f t="shared" si="375"/>
        <v>2019</v>
      </c>
      <c r="C2201" s="5">
        <v>43735</v>
      </c>
      <c r="D2201" s="10">
        <v>1199.95</v>
      </c>
      <c r="E2201" s="10">
        <f>VLOOKUP(C2201,데이터!$N:$P,2,0)</f>
        <v>92.899204999999995</v>
      </c>
      <c r="F2201" s="10">
        <f>VLOOKUP(C2201,데이터!$N:$P,3,0)</f>
        <v>282.66500000000002</v>
      </c>
      <c r="H2201" s="6">
        <f t="shared" si="381"/>
        <v>3.209289435129139</v>
      </c>
      <c r="I2201" s="6">
        <f t="shared" si="376"/>
        <v>2.7714700316694558</v>
      </c>
      <c r="AM2201" s="1">
        <f t="shared" si="377"/>
        <v>43735</v>
      </c>
      <c r="AN2201" s="2">
        <f t="shared" si="378"/>
        <v>1199.95</v>
      </c>
      <c r="AO2201" s="2">
        <f t="shared" si="379"/>
        <v>92.899204999999995</v>
      </c>
      <c r="AP2201" s="2">
        <f t="shared" si="380"/>
        <v>282.66500000000002</v>
      </c>
      <c r="AR2201" s="40">
        <f t="shared" si="382"/>
        <v>-1.3754055228016093E-2</v>
      </c>
      <c r="AS2201" s="40">
        <f t="shared" si="383"/>
        <v>-5.387477168053989E-3</v>
      </c>
      <c r="AU2201" s="42">
        <f t="shared" si="384"/>
        <v>6.9999628433439244E-5</v>
      </c>
    </row>
    <row r="2202" spans="2:47" x14ac:dyDescent="0.3">
      <c r="B2202" s="6">
        <f t="shared" si="375"/>
        <v>2019</v>
      </c>
      <c r="C2202" s="5">
        <v>43738</v>
      </c>
      <c r="D2202" s="10">
        <v>1196.25</v>
      </c>
      <c r="E2202" s="10">
        <f>VLOOKUP(C2202,데이터!$N:$P,2,0)</f>
        <v>93.582739999999987</v>
      </c>
      <c r="F2202" s="10">
        <f>VLOOKUP(C2202,데이터!$N:$P,3,0)</f>
        <v>283.976</v>
      </c>
      <c r="H2202" s="6">
        <f t="shared" si="381"/>
        <v>3.2329027874074603</v>
      </c>
      <c r="I2202" s="6">
        <f t="shared" si="376"/>
        <v>2.7843241070290459</v>
      </c>
      <c r="AM2202" s="1">
        <f t="shared" si="377"/>
        <v>43738</v>
      </c>
      <c r="AN2202" s="2">
        <f t="shared" si="378"/>
        <v>1196.25</v>
      </c>
      <c r="AO2202" s="2">
        <f t="shared" si="379"/>
        <v>93.582739999999987</v>
      </c>
      <c r="AP2202" s="2">
        <f t="shared" si="380"/>
        <v>283.976</v>
      </c>
      <c r="AR2202" s="40">
        <f t="shared" si="382"/>
        <v>7.3578132342466684E-3</v>
      </c>
      <c r="AS2202" s="40">
        <f t="shared" si="383"/>
        <v>4.6379990448055519E-3</v>
      </c>
      <c r="AU2202" s="42">
        <f t="shared" si="384"/>
        <v>7.3973892250852376E-6</v>
      </c>
    </row>
    <row r="2203" spans="2:47" x14ac:dyDescent="0.3">
      <c r="B2203" s="6">
        <f t="shared" si="375"/>
        <v>2019</v>
      </c>
      <c r="C2203" s="5">
        <v>43739</v>
      </c>
      <c r="D2203" s="10">
        <v>1199.1500000000001</v>
      </c>
      <c r="E2203" s="10">
        <f>VLOOKUP(C2203,데이터!$N:$P,2,0)</f>
        <v>92.303719999999984</v>
      </c>
      <c r="F2203" s="10">
        <f>VLOOKUP(C2203,데이터!$N:$P,3,0)</f>
        <v>280.59809999999999</v>
      </c>
      <c r="H2203" s="6">
        <f t="shared" si="381"/>
        <v>3.1887178519893493</v>
      </c>
      <c r="I2203" s="6">
        <f t="shared" si="376"/>
        <v>2.7512045180457041</v>
      </c>
      <c r="AM2203" s="1">
        <f t="shared" si="377"/>
        <v>43739</v>
      </c>
      <c r="AN2203" s="2">
        <f t="shared" si="378"/>
        <v>1199.1500000000001</v>
      </c>
      <c r="AO2203" s="2">
        <f t="shared" si="379"/>
        <v>92.303719999999984</v>
      </c>
      <c r="AP2203" s="2">
        <f t="shared" si="380"/>
        <v>280.59809999999999</v>
      </c>
      <c r="AR2203" s="40">
        <f t="shared" si="382"/>
        <v>-1.3667263856561584E-2</v>
      </c>
      <c r="AS2203" s="40">
        <f t="shared" si="383"/>
        <v>-1.189501929740544E-2</v>
      </c>
      <c r="AU2203" s="42">
        <f t="shared" si="384"/>
        <v>3.140850777458556E-6</v>
      </c>
    </row>
    <row r="2204" spans="2:47" x14ac:dyDescent="0.3">
      <c r="B2204" s="6">
        <f t="shared" si="375"/>
        <v>2019</v>
      </c>
      <c r="C2204" s="5">
        <v>43740</v>
      </c>
      <c r="D2204" s="10">
        <v>1205.9000000000001</v>
      </c>
      <c r="E2204" s="10">
        <f>VLOOKUP(C2204,데이터!$N:$P,2,0)</f>
        <v>90.773079999999979</v>
      </c>
      <c r="F2204" s="10">
        <f>VLOOKUP(C2204,데이터!$N:$P,3,0)</f>
        <v>275.64150000000001</v>
      </c>
      <c r="H2204" s="6">
        <f t="shared" si="381"/>
        <v>3.1358404696588322</v>
      </c>
      <c r="I2204" s="6">
        <f t="shared" si="376"/>
        <v>2.702606112304021</v>
      </c>
      <c r="AM2204" s="1">
        <f t="shared" si="377"/>
        <v>43740</v>
      </c>
      <c r="AN2204" s="2">
        <f t="shared" si="378"/>
        <v>1205.9000000000001</v>
      </c>
      <c r="AO2204" s="2">
        <f t="shared" si="379"/>
        <v>90.773079999999979</v>
      </c>
      <c r="AP2204" s="2">
        <f t="shared" si="380"/>
        <v>275.64150000000001</v>
      </c>
      <c r="AR2204" s="40">
        <f t="shared" si="382"/>
        <v>-1.6582646939906742E-2</v>
      </c>
      <c r="AS2204" s="40">
        <f t="shared" si="383"/>
        <v>-1.7664410414753307E-2</v>
      </c>
      <c r="AU2204" s="42">
        <f t="shared" si="384"/>
        <v>1.1702122155121133E-6</v>
      </c>
    </row>
    <row r="2205" spans="2:47" x14ac:dyDescent="0.3">
      <c r="B2205" s="6">
        <f t="shared" si="375"/>
        <v>2019</v>
      </c>
      <c r="C2205" s="5">
        <v>43741</v>
      </c>
      <c r="D2205" s="10">
        <v>1205.9000000000001</v>
      </c>
      <c r="E2205" s="10">
        <f>VLOOKUP(C2205,데이터!$N:$P,2,0)</f>
        <v>91.970959999999991</v>
      </c>
      <c r="F2205" s="10">
        <f>VLOOKUP(C2205,데이터!$N:$P,3,0)</f>
        <v>277.8997</v>
      </c>
      <c r="H2205" s="6">
        <f t="shared" si="381"/>
        <v>3.177222348314872</v>
      </c>
      <c r="I2205" s="6">
        <f t="shared" si="376"/>
        <v>2.7247472816228826</v>
      </c>
      <c r="AM2205" s="1">
        <f t="shared" si="377"/>
        <v>43741</v>
      </c>
      <c r="AN2205" s="2">
        <f t="shared" si="378"/>
        <v>1205.9000000000001</v>
      </c>
      <c r="AO2205" s="2">
        <f t="shared" si="379"/>
        <v>91.970959999999991</v>
      </c>
      <c r="AP2205" s="2">
        <f t="shared" si="380"/>
        <v>277.8997</v>
      </c>
      <c r="AR2205" s="40">
        <f t="shared" si="382"/>
        <v>1.3196423433026849E-2</v>
      </c>
      <c r="AS2205" s="40">
        <f t="shared" si="383"/>
        <v>8.1925254361190358E-3</v>
      </c>
      <c r="AU2205" s="42">
        <f t="shared" si="384"/>
        <v>2.5038995163458028E-5</v>
      </c>
    </row>
    <row r="2206" spans="2:47" x14ac:dyDescent="0.3">
      <c r="B2206" s="6">
        <f t="shared" si="375"/>
        <v>2019</v>
      </c>
      <c r="C2206" s="5">
        <v>43742</v>
      </c>
      <c r="D2206" s="10">
        <v>1196.5999999999999</v>
      </c>
      <c r="E2206" s="10">
        <f>VLOOKUP(C2206,데이터!$N:$P,2,0)</f>
        <v>93.267825000000002</v>
      </c>
      <c r="F2206" s="10">
        <f>VLOOKUP(C2206,데이터!$N:$P,3,0)</f>
        <v>281.66030000000001</v>
      </c>
      <c r="H2206" s="6">
        <f t="shared" si="381"/>
        <v>3.2220237558542455</v>
      </c>
      <c r="I2206" s="6">
        <f t="shared" si="376"/>
        <v>2.7616191624751147</v>
      </c>
      <c r="AM2206" s="1">
        <f t="shared" si="377"/>
        <v>43742</v>
      </c>
      <c r="AN2206" s="2">
        <f t="shared" si="378"/>
        <v>1196.5999999999999</v>
      </c>
      <c r="AO2206" s="2">
        <f t="shared" si="379"/>
        <v>93.267825000000002</v>
      </c>
      <c r="AP2206" s="2">
        <f t="shared" si="380"/>
        <v>281.66030000000001</v>
      </c>
      <c r="AR2206" s="40">
        <f t="shared" si="382"/>
        <v>1.4100809646871326E-2</v>
      </c>
      <c r="AS2206" s="40">
        <f t="shared" si="383"/>
        <v>1.3532220437805442E-2</v>
      </c>
      <c r="AU2206" s="42">
        <f t="shared" si="384"/>
        <v>3.232936886661675E-7</v>
      </c>
    </row>
    <row r="2207" spans="2:47" x14ac:dyDescent="0.3">
      <c r="B2207" s="6">
        <f t="shared" si="375"/>
        <v>2019</v>
      </c>
      <c r="C2207" s="5">
        <v>43745</v>
      </c>
      <c r="D2207" s="10">
        <v>1196.5999999999999</v>
      </c>
      <c r="E2207" s="10">
        <f>VLOOKUP(C2207,데이터!$N:$P,2,0)</f>
        <v>92.985350000000011</v>
      </c>
      <c r="F2207" s="10">
        <f>VLOOKUP(C2207,데이터!$N:$P,3,0)</f>
        <v>280.44499999999999</v>
      </c>
      <c r="H2207" s="6">
        <f t="shared" si="381"/>
        <v>3.2122653942709785</v>
      </c>
      <c r="I2207" s="6">
        <f t="shared" si="376"/>
        <v>2.7497034052024141</v>
      </c>
      <c r="AM2207" s="1">
        <f t="shared" si="377"/>
        <v>43745</v>
      </c>
      <c r="AN2207" s="2">
        <f t="shared" si="378"/>
        <v>1196.5999999999999</v>
      </c>
      <c r="AO2207" s="2">
        <f t="shared" si="379"/>
        <v>92.985350000000011</v>
      </c>
      <c r="AP2207" s="2">
        <f t="shared" si="380"/>
        <v>280.44499999999999</v>
      </c>
      <c r="AR2207" s="40">
        <f t="shared" si="382"/>
        <v>-3.0286435863599026E-3</v>
      </c>
      <c r="AS2207" s="40">
        <f t="shared" si="383"/>
        <v>-4.3147720853808913E-3</v>
      </c>
      <c r="AU2207" s="42">
        <f t="shared" si="384"/>
        <v>1.6541265159939812E-6</v>
      </c>
    </row>
    <row r="2208" spans="2:47" x14ac:dyDescent="0.3">
      <c r="B2208" s="6">
        <f t="shared" si="375"/>
        <v>2019</v>
      </c>
      <c r="C2208" s="5">
        <v>43746</v>
      </c>
      <c r="D2208" s="10">
        <v>1193.2</v>
      </c>
      <c r="E2208" s="10">
        <f>VLOOKUP(C2208,데이터!$N:$P,2,0)</f>
        <v>90.928489999999996</v>
      </c>
      <c r="F2208" s="10">
        <f>VLOOKUP(C2208,데이터!$N:$P,3,0)</f>
        <v>276.09120000000001</v>
      </c>
      <c r="H2208" s="6">
        <f t="shared" si="381"/>
        <v>3.1412092526437192</v>
      </c>
      <c r="I2208" s="6">
        <f t="shared" si="376"/>
        <v>2.7070153248816018</v>
      </c>
      <c r="AM2208" s="1">
        <f t="shared" si="377"/>
        <v>43746</v>
      </c>
      <c r="AN2208" s="2">
        <f t="shared" si="378"/>
        <v>1193.2</v>
      </c>
      <c r="AO2208" s="2">
        <f t="shared" si="379"/>
        <v>90.928489999999996</v>
      </c>
      <c r="AP2208" s="2">
        <f t="shared" si="380"/>
        <v>276.09120000000001</v>
      </c>
      <c r="AR2208" s="40">
        <f t="shared" si="382"/>
        <v>-2.2120258728928976E-2</v>
      </c>
      <c r="AS2208" s="40">
        <f t="shared" si="383"/>
        <v>-1.5524612669150728E-2</v>
      </c>
      <c r="AU2208" s="42">
        <f t="shared" si="384"/>
        <v>4.3502546945868334E-5</v>
      </c>
    </row>
    <row r="2209" spans="2:47" x14ac:dyDescent="0.3">
      <c r="B2209" s="6">
        <f t="shared" si="375"/>
        <v>2019</v>
      </c>
      <c r="C2209" s="5">
        <v>43747</v>
      </c>
      <c r="D2209" s="10">
        <v>1193.2</v>
      </c>
      <c r="E2209" s="10">
        <f>VLOOKUP(C2209,데이터!$N:$P,2,0)</f>
        <v>92.042264999999986</v>
      </c>
      <c r="F2209" s="10">
        <f>VLOOKUP(C2209,데이터!$N:$P,3,0)</f>
        <v>278.7131</v>
      </c>
      <c r="H2209" s="6">
        <f t="shared" si="381"/>
        <v>3.1796856458551672</v>
      </c>
      <c r="I2209" s="6">
        <f t="shared" si="376"/>
        <v>2.732722495122113</v>
      </c>
      <c r="AM2209" s="1">
        <f t="shared" si="377"/>
        <v>43747</v>
      </c>
      <c r="AN2209" s="2">
        <f t="shared" si="378"/>
        <v>1193.2</v>
      </c>
      <c r="AO2209" s="2">
        <f t="shared" si="379"/>
        <v>92.042264999999986</v>
      </c>
      <c r="AP2209" s="2">
        <f t="shared" si="380"/>
        <v>278.7131</v>
      </c>
      <c r="AR2209" s="40">
        <f t="shared" si="382"/>
        <v>1.2248911204837842E-2</v>
      </c>
      <c r="AS2209" s="40">
        <f t="shared" si="383"/>
        <v>9.4964997073430091E-3</v>
      </c>
      <c r="AU2209" s="42">
        <f t="shared" si="384"/>
        <v>7.5757690515417504E-6</v>
      </c>
    </row>
    <row r="2210" spans="2:47" x14ac:dyDescent="0.3">
      <c r="B2210" s="6">
        <f t="shared" si="375"/>
        <v>2019</v>
      </c>
      <c r="C2210" s="5">
        <v>43748</v>
      </c>
      <c r="D2210" s="10">
        <v>1196.0999999999999</v>
      </c>
      <c r="E2210" s="10">
        <f>VLOOKUP(C2210,데이터!$N:$P,2,0)</f>
        <v>92.669144999999986</v>
      </c>
      <c r="F2210" s="10">
        <f>VLOOKUP(C2210,데이터!$N:$P,3,0)</f>
        <v>280.59809999999999</v>
      </c>
      <c r="H2210" s="6">
        <f t="shared" si="381"/>
        <v>3.201341798468031</v>
      </c>
      <c r="I2210" s="6">
        <f t="shared" si="376"/>
        <v>2.7512045180457045</v>
      </c>
      <c r="AM2210" s="1">
        <f t="shared" si="377"/>
        <v>43748</v>
      </c>
      <c r="AN2210" s="2">
        <f t="shared" si="378"/>
        <v>1196.0999999999999</v>
      </c>
      <c r="AO2210" s="2">
        <f t="shared" si="379"/>
        <v>92.669144999999986</v>
      </c>
      <c r="AP2210" s="2">
        <f t="shared" si="380"/>
        <v>280.59809999999999</v>
      </c>
      <c r="AR2210" s="40">
        <f t="shared" si="382"/>
        <v>6.8107841544315928E-3</v>
      </c>
      <c r="AS2210" s="40">
        <f t="shared" si="383"/>
        <v>6.7632271321298454E-3</v>
      </c>
      <c r="AU2210" s="42">
        <f t="shared" si="384"/>
        <v>2.2616703702089006E-9</v>
      </c>
    </row>
    <row r="2211" spans="2:47" x14ac:dyDescent="0.3">
      <c r="B2211" s="6">
        <f t="shared" si="375"/>
        <v>2019</v>
      </c>
      <c r="C2211" s="5">
        <v>43749</v>
      </c>
      <c r="D2211" s="10">
        <v>1188.9000000000001</v>
      </c>
      <c r="E2211" s="10">
        <f>VLOOKUP(C2211,데이터!$N:$P,2,0)</f>
        <v>94.140134999999987</v>
      </c>
      <c r="F2211" s="10">
        <f>VLOOKUP(C2211,데이터!$N:$P,3,0)</f>
        <v>283.50709999999998</v>
      </c>
      <c r="H2211" s="6">
        <f t="shared" si="381"/>
        <v>3.2521585160726714</v>
      </c>
      <c r="I2211" s="6">
        <f t="shared" si="376"/>
        <v>2.7797266425468861</v>
      </c>
      <c r="AM2211" s="1">
        <f t="shared" si="377"/>
        <v>43749</v>
      </c>
      <c r="AN2211" s="2">
        <f t="shared" si="378"/>
        <v>1188.9000000000001</v>
      </c>
      <c r="AO2211" s="2">
        <f t="shared" si="379"/>
        <v>94.140134999999987</v>
      </c>
      <c r="AP2211" s="2">
        <f t="shared" si="380"/>
        <v>283.50709999999998</v>
      </c>
      <c r="AR2211" s="40">
        <f t="shared" si="382"/>
        <v>1.5873568273452765E-2</v>
      </c>
      <c r="AS2211" s="40">
        <f t="shared" si="383"/>
        <v>1.0367140761109894E-2</v>
      </c>
      <c r="AU2211" s="42">
        <f t="shared" si="384"/>
        <v>3.0320743948686496E-5</v>
      </c>
    </row>
    <row r="2212" spans="2:47" x14ac:dyDescent="0.3">
      <c r="B2212" s="6">
        <f t="shared" si="375"/>
        <v>2019</v>
      </c>
      <c r="C2212" s="5">
        <v>43752</v>
      </c>
      <c r="D2212" s="10">
        <v>1184.95</v>
      </c>
      <c r="E2212" s="10">
        <f>VLOOKUP(C2212,데이터!$N:$P,2,0)</f>
        <v>94.067125000000004</v>
      </c>
      <c r="F2212" s="10">
        <f>VLOOKUP(C2212,데이터!$N:$P,3,0)</f>
        <v>283.19130000000001</v>
      </c>
      <c r="H2212" s="6">
        <f t="shared" si="381"/>
        <v>3.2496363177216874</v>
      </c>
      <c r="I2212" s="6">
        <f t="shared" si="376"/>
        <v>2.7766302909080163</v>
      </c>
      <c r="AM2212" s="1">
        <f t="shared" si="377"/>
        <v>43752</v>
      </c>
      <c r="AN2212" s="2">
        <f t="shared" si="378"/>
        <v>1184.95</v>
      </c>
      <c r="AO2212" s="2">
        <f t="shared" si="379"/>
        <v>94.067125000000004</v>
      </c>
      <c r="AP2212" s="2">
        <f t="shared" si="380"/>
        <v>283.19130000000001</v>
      </c>
      <c r="AR2212" s="40">
        <f t="shared" si="382"/>
        <v>-7.7554594541406896E-4</v>
      </c>
      <c r="AS2212" s="40">
        <f t="shared" si="383"/>
        <v>-1.1139050838584463E-3</v>
      </c>
      <c r="AU2212" s="42">
        <f t="shared" si="384"/>
        <v>1.1448690656882134E-7</v>
      </c>
    </row>
    <row r="2213" spans="2:47" x14ac:dyDescent="0.3">
      <c r="B2213" s="6">
        <f t="shared" si="375"/>
        <v>2019</v>
      </c>
      <c r="C2213" s="5">
        <v>43753</v>
      </c>
      <c r="D2213" s="10">
        <v>1185.3</v>
      </c>
      <c r="E2213" s="10">
        <f>VLOOKUP(C2213,데이터!$N:$P,2,0)</f>
        <v>95.570500000000024</v>
      </c>
      <c r="F2213" s="10">
        <f>VLOOKUP(C2213,데이터!$N:$P,3,0)</f>
        <v>285.995</v>
      </c>
      <c r="H2213" s="6">
        <f t="shared" si="381"/>
        <v>3.3015718052701257</v>
      </c>
      <c r="I2213" s="6">
        <f t="shared" si="376"/>
        <v>2.8041199713700178</v>
      </c>
      <c r="AM2213" s="1">
        <f t="shared" si="377"/>
        <v>43753</v>
      </c>
      <c r="AN2213" s="2">
        <f t="shared" si="378"/>
        <v>1185.3</v>
      </c>
      <c r="AO2213" s="2">
        <f t="shared" si="379"/>
        <v>95.570500000000024</v>
      </c>
      <c r="AP2213" s="2">
        <f t="shared" si="380"/>
        <v>285.995</v>
      </c>
      <c r="AR2213" s="40">
        <f t="shared" si="382"/>
        <v>1.5981938429605602E-2</v>
      </c>
      <c r="AS2213" s="40">
        <f t="shared" si="383"/>
        <v>9.9003747643378048E-3</v>
      </c>
      <c r="AU2213" s="42">
        <f t="shared" si="384"/>
        <v>3.6985416614705488E-5</v>
      </c>
    </row>
    <row r="2214" spans="2:47" x14ac:dyDescent="0.3">
      <c r="B2214" s="6">
        <f t="shared" si="375"/>
        <v>2019</v>
      </c>
      <c r="C2214" s="5">
        <v>43754</v>
      </c>
      <c r="D2214" s="10">
        <v>1187.9000000000001</v>
      </c>
      <c r="E2214" s="10">
        <f>VLOOKUP(C2214,데이터!$N:$P,2,0)</f>
        <v>94.782910000000001</v>
      </c>
      <c r="F2214" s="10">
        <f>VLOOKUP(C2214,데이터!$N:$P,3,0)</f>
        <v>285.53570000000002</v>
      </c>
      <c r="H2214" s="6">
        <f t="shared" si="381"/>
        <v>3.2743637762432525</v>
      </c>
      <c r="I2214" s="6">
        <f t="shared" si="376"/>
        <v>2.7996166328401477</v>
      </c>
      <c r="AM2214" s="1">
        <f t="shared" si="377"/>
        <v>43754</v>
      </c>
      <c r="AN2214" s="2">
        <f t="shared" si="378"/>
        <v>1187.9000000000001</v>
      </c>
      <c r="AO2214" s="2">
        <f t="shared" si="379"/>
        <v>94.782910000000001</v>
      </c>
      <c r="AP2214" s="2">
        <f t="shared" si="380"/>
        <v>285.53570000000002</v>
      </c>
      <c r="AR2214" s="40">
        <f t="shared" si="382"/>
        <v>-8.2409320867843361E-3</v>
      </c>
      <c r="AS2214" s="40">
        <f t="shared" si="383"/>
        <v>-1.6059721323798959E-3</v>
      </c>
      <c r="AU2214" s="42">
        <f t="shared" si="384"/>
        <v>4.4022693596550568E-5</v>
      </c>
    </row>
    <row r="2215" spans="2:47" x14ac:dyDescent="0.3">
      <c r="B2215" s="6">
        <f t="shared" si="375"/>
        <v>2019</v>
      </c>
      <c r="C2215" s="5">
        <v>43755</v>
      </c>
      <c r="D2215" s="10">
        <v>1186.95</v>
      </c>
      <c r="E2215" s="10">
        <f>VLOOKUP(C2215,데이터!$N:$P,2,0)</f>
        <v>95.080079999999981</v>
      </c>
      <c r="F2215" s="10">
        <f>VLOOKUP(C2215,데이터!$N:$P,3,0)</f>
        <v>286.37779999999998</v>
      </c>
      <c r="H2215" s="6">
        <f t="shared" si="381"/>
        <v>3.2846297902682084</v>
      </c>
      <c r="I2215" s="6">
        <f t="shared" si="376"/>
        <v>2.8078732437175775</v>
      </c>
      <c r="AM2215" s="1">
        <f t="shared" si="377"/>
        <v>43755</v>
      </c>
      <c r="AN2215" s="2">
        <f t="shared" si="378"/>
        <v>1186.95</v>
      </c>
      <c r="AO2215" s="2">
        <f t="shared" si="379"/>
        <v>95.080079999999981</v>
      </c>
      <c r="AP2215" s="2">
        <f t="shared" si="380"/>
        <v>286.37779999999998</v>
      </c>
      <c r="AR2215" s="40">
        <f t="shared" si="382"/>
        <v>3.1352698498070541E-3</v>
      </c>
      <c r="AS2215" s="40">
        <f t="shared" si="383"/>
        <v>2.9491933933303294E-3</v>
      </c>
      <c r="AU2215" s="42">
        <f t="shared" si="384"/>
        <v>3.4624447654934451E-8</v>
      </c>
    </row>
    <row r="2216" spans="2:47" x14ac:dyDescent="0.3">
      <c r="B2216" s="6">
        <f t="shared" si="375"/>
        <v>2019</v>
      </c>
      <c r="C2216" s="5">
        <v>43756</v>
      </c>
      <c r="D2216" s="10">
        <v>1181.45</v>
      </c>
      <c r="E2216" s="10">
        <f>VLOOKUP(C2216,데이터!$N:$P,2,0)</f>
        <v>94.073240000000013</v>
      </c>
      <c r="F2216" s="10">
        <f>VLOOKUP(C2216,데이터!$N:$P,3,0)</f>
        <v>285.12419999999997</v>
      </c>
      <c r="H2216" s="6">
        <f t="shared" si="381"/>
        <v>3.2498475660837784</v>
      </c>
      <c r="I2216" s="6">
        <f t="shared" si="376"/>
        <v>2.7955819631143872</v>
      </c>
      <c r="AM2216" s="1">
        <f t="shared" si="377"/>
        <v>43756</v>
      </c>
      <c r="AN2216" s="2">
        <f t="shared" si="378"/>
        <v>1181.45</v>
      </c>
      <c r="AO2216" s="2">
        <f t="shared" si="379"/>
        <v>94.073240000000013</v>
      </c>
      <c r="AP2216" s="2">
        <f t="shared" si="380"/>
        <v>285.12419999999997</v>
      </c>
      <c r="AR2216" s="40">
        <f t="shared" si="382"/>
        <v>-1.0589389491468371E-2</v>
      </c>
      <c r="AS2216" s="40">
        <f t="shared" si="383"/>
        <v>-4.3774342843614367E-3</v>
      </c>
      <c r="AU2216" s="42">
        <f t="shared" si="384"/>
        <v>3.8588387495102951E-5</v>
      </c>
    </row>
    <row r="2217" spans="2:47" x14ac:dyDescent="0.3">
      <c r="B2217" s="6">
        <f t="shared" si="375"/>
        <v>2019</v>
      </c>
      <c r="C2217" s="5">
        <v>43759</v>
      </c>
      <c r="D2217" s="10">
        <v>1171.95</v>
      </c>
      <c r="E2217" s="10">
        <f>VLOOKUP(C2217,데이터!$N:$P,2,0)</f>
        <v>95.284310000000005</v>
      </c>
      <c r="F2217" s="10">
        <f>VLOOKUP(C2217,데이터!$N:$P,3,0)</f>
        <v>287.05720000000002</v>
      </c>
      <c r="H2217" s="6">
        <f t="shared" si="381"/>
        <v>3.2916851055568217</v>
      </c>
      <c r="I2217" s="6">
        <f t="shared" si="376"/>
        <v>2.8145346157994284</v>
      </c>
      <c r="AM2217" s="1">
        <f t="shared" si="377"/>
        <v>43759</v>
      </c>
      <c r="AN2217" s="2">
        <f t="shared" si="378"/>
        <v>1171.95</v>
      </c>
      <c r="AO2217" s="2">
        <f t="shared" si="379"/>
        <v>95.284310000000005</v>
      </c>
      <c r="AP2217" s="2">
        <f t="shared" si="380"/>
        <v>287.05720000000002</v>
      </c>
      <c r="AR2217" s="40">
        <f t="shared" si="382"/>
        <v>1.2873692880143173E-2</v>
      </c>
      <c r="AS2217" s="40">
        <f t="shared" si="383"/>
        <v>6.7795017048712936E-3</v>
      </c>
      <c r="AU2217" s="42">
        <f t="shared" si="384"/>
        <v>3.7139166080761649E-5</v>
      </c>
    </row>
    <row r="2218" spans="2:47" x14ac:dyDescent="0.3">
      <c r="B2218" s="6">
        <f t="shared" si="375"/>
        <v>2019</v>
      </c>
      <c r="C2218" s="5">
        <v>43760</v>
      </c>
      <c r="D2218" s="10">
        <v>1170</v>
      </c>
      <c r="E2218" s="10">
        <f>VLOOKUP(C2218,데이터!$N:$P,2,0)</f>
        <v>94.528995000000009</v>
      </c>
      <c r="F2218" s="10">
        <f>VLOOKUP(C2218,데이터!$N:$P,3,0)</f>
        <v>286.11939999999998</v>
      </c>
      <c r="H2218" s="6">
        <f t="shared" si="381"/>
        <v>3.2655920464214443</v>
      </c>
      <c r="I2218" s="6">
        <f t="shared" si="376"/>
        <v>2.8053396868351075</v>
      </c>
      <c r="AM2218" s="1">
        <f t="shared" si="377"/>
        <v>43760</v>
      </c>
      <c r="AN2218" s="2">
        <f t="shared" si="378"/>
        <v>1170</v>
      </c>
      <c r="AO2218" s="2">
        <f t="shared" si="379"/>
        <v>94.528995000000009</v>
      </c>
      <c r="AP2218" s="2">
        <f t="shared" si="380"/>
        <v>286.11939999999998</v>
      </c>
      <c r="AR2218" s="40">
        <f t="shared" si="382"/>
        <v>-7.9269609025871546E-3</v>
      </c>
      <c r="AS2218" s="40">
        <f t="shared" si="383"/>
        <v>-3.2669447064906931E-3</v>
      </c>
      <c r="AU2218" s="42">
        <f t="shared" si="384"/>
        <v>2.1715750947881333E-5</v>
      </c>
    </row>
    <row r="2219" spans="2:47" x14ac:dyDescent="0.3">
      <c r="B2219" s="6">
        <f t="shared" si="375"/>
        <v>2019</v>
      </c>
      <c r="C2219" s="5">
        <v>43761</v>
      </c>
      <c r="D2219" s="10">
        <v>1172.5</v>
      </c>
      <c r="E2219" s="10">
        <f>VLOOKUP(C2219,데이터!$N:$P,2,0)</f>
        <v>94.275149999999996</v>
      </c>
      <c r="F2219" s="10">
        <f>VLOOKUP(C2219,데이터!$N:$P,3,0)</f>
        <v>286.95190000000002</v>
      </c>
      <c r="H2219" s="6">
        <f t="shared" si="381"/>
        <v>3.2568227348147367</v>
      </c>
      <c r="I2219" s="6">
        <f t="shared" si="376"/>
        <v>2.813502171760248</v>
      </c>
      <c r="AM2219" s="1">
        <f t="shared" si="377"/>
        <v>43761</v>
      </c>
      <c r="AN2219" s="2">
        <f t="shared" si="378"/>
        <v>1172.5</v>
      </c>
      <c r="AO2219" s="2">
        <f t="shared" si="379"/>
        <v>94.275149999999996</v>
      </c>
      <c r="AP2219" s="2">
        <f t="shared" si="380"/>
        <v>286.95190000000002</v>
      </c>
      <c r="AR2219" s="40">
        <f t="shared" si="382"/>
        <v>-2.6853665375371483E-3</v>
      </c>
      <c r="AS2219" s="40">
        <f t="shared" si="383"/>
        <v>2.9096244435016239E-3</v>
      </c>
      <c r="AU2219" s="42">
        <f t="shared" si="384"/>
        <v>3.1303924077905201E-5</v>
      </c>
    </row>
    <row r="2220" spans="2:47" x14ac:dyDescent="0.3">
      <c r="B2220" s="6">
        <f t="shared" si="375"/>
        <v>2019</v>
      </c>
      <c r="C2220" s="5">
        <v>43762</v>
      </c>
      <c r="D2220" s="10">
        <v>1173</v>
      </c>
      <c r="E2220" s="10">
        <f>VLOOKUP(C2220,데이터!$N:$P,2,0)</f>
        <v>95.206019999999995</v>
      </c>
      <c r="F2220" s="10">
        <f>VLOOKUP(C2220,데이터!$N:$P,3,0)</f>
        <v>287.42079999999999</v>
      </c>
      <c r="H2220" s="6">
        <f t="shared" si="381"/>
        <v>3.2889805046953153</v>
      </c>
      <c r="I2220" s="6">
        <f t="shared" si="376"/>
        <v>2.8180996362424078</v>
      </c>
      <c r="AM2220" s="1">
        <f t="shared" si="377"/>
        <v>43762</v>
      </c>
      <c r="AN2220" s="2">
        <f t="shared" si="378"/>
        <v>1173</v>
      </c>
      <c r="AO2220" s="2">
        <f t="shared" si="379"/>
        <v>95.206019999999995</v>
      </c>
      <c r="AP2220" s="2">
        <f t="shared" si="380"/>
        <v>287.42079999999999</v>
      </c>
      <c r="AR2220" s="40">
        <f t="shared" si="382"/>
        <v>9.8739699698171535E-3</v>
      </c>
      <c r="AS2220" s="40">
        <f t="shared" si="383"/>
        <v>1.6340717730043419E-3</v>
      </c>
      <c r="AU2220" s="42">
        <f t="shared" si="384"/>
        <v>6.7895922293839024E-5</v>
      </c>
    </row>
    <row r="2221" spans="2:47" x14ac:dyDescent="0.3">
      <c r="B2221" s="6">
        <f t="shared" si="375"/>
        <v>2019</v>
      </c>
      <c r="C2221" s="5">
        <v>43763</v>
      </c>
      <c r="D2221" s="10">
        <v>1172.9000000000001</v>
      </c>
      <c r="E2221" s="10">
        <f>VLOOKUP(C2221,데이터!$N:$P,2,0)</f>
        <v>96.196980000000011</v>
      </c>
      <c r="F2221" s="10">
        <f>VLOOKUP(C2221,데이터!$N:$P,3,0)</f>
        <v>288.59769999999997</v>
      </c>
      <c r="H2221" s="6">
        <f t="shared" si="381"/>
        <v>3.3232141395109811</v>
      </c>
      <c r="I2221" s="6">
        <f t="shared" si="376"/>
        <v>2.8296388897059486</v>
      </c>
      <c r="AM2221" s="1">
        <f t="shared" si="377"/>
        <v>43763</v>
      </c>
      <c r="AN2221" s="2">
        <f t="shared" si="378"/>
        <v>1172.9000000000001</v>
      </c>
      <c r="AO2221" s="2">
        <f t="shared" si="379"/>
        <v>96.196980000000011</v>
      </c>
      <c r="AP2221" s="2">
        <f t="shared" si="380"/>
        <v>288.59769999999997</v>
      </c>
      <c r="AR2221" s="40">
        <f t="shared" si="382"/>
        <v>1.0408585507513335E-2</v>
      </c>
      <c r="AS2221" s="40">
        <f t="shared" si="383"/>
        <v>4.094693216357248E-3</v>
      </c>
      <c r="AU2221" s="42">
        <f t="shared" si="384"/>
        <v>3.9865235864320261E-5</v>
      </c>
    </row>
    <row r="2222" spans="2:47" x14ac:dyDescent="0.3">
      <c r="B2222" s="6">
        <f t="shared" si="375"/>
        <v>2019</v>
      </c>
      <c r="C2222" s="5">
        <v>43766</v>
      </c>
      <c r="D2222" s="10">
        <v>1170.7</v>
      </c>
      <c r="E2222" s="10">
        <f>VLOOKUP(C2222,데이터!$N:$P,2,0)</f>
        <v>97.395735000000002</v>
      </c>
      <c r="F2222" s="10">
        <f>VLOOKUP(C2222,데이터!$N:$P,3,0)</f>
        <v>290.22449999999998</v>
      </c>
      <c r="H2222" s="6">
        <f t="shared" si="381"/>
        <v>3.3646262458557898</v>
      </c>
      <c r="I2222" s="6">
        <f t="shared" si="376"/>
        <v>2.8455893167044093</v>
      </c>
      <c r="AM2222" s="1">
        <f t="shared" si="377"/>
        <v>43766</v>
      </c>
      <c r="AN2222" s="2">
        <f t="shared" si="378"/>
        <v>1170.7</v>
      </c>
      <c r="AO2222" s="2">
        <f t="shared" si="379"/>
        <v>97.395735000000002</v>
      </c>
      <c r="AP2222" s="2">
        <f t="shared" si="380"/>
        <v>290.22449999999998</v>
      </c>
      <c r="AR2222" s="40">
        <f t="shared" si="382"/>
        <v>1.2461461887888658E-2</v>
      </c>
      <c r="AS2222" s="40">
        <f t="shared" si="383"/>
        <v>5.6369125602873105E-3</v>
      </c>
      <c r="AU2222" s="42">
        <f t="shared" si="384"/>
        <v>4.6574473524864012E-5</v>
      </c>
    </row>
    <row r="2223" spans="2:47" x14ac:dyDescent="0.3">
      <c r="B2223" s="6">
        <f t="shared" si="375"/>
        <v>2019</v>
      </c>
      <c r="C2223" s="5">
        <v>43767</v>
      </c>
      <c r="D2223" s="10">
        <v>1163.0999999999999</v>
      </c>
      <c r="E2223" s="10">
        <f>VLOOKUP(C2223,데이터!$N:$P,2,0)</f>
        <v>96.733975000000001</v>
      </c>
      <c r="F2223" s="10">
        <f>VLOOKUP(C2223,데이터!$N:$P,3,0)</f>
        <v>290.13830000000002</v>
      </c>
      <c r="H2223" s="6">
        <f t="shared" si="381"/>
        <v>3.3417651312037209</v>
      </c>
      <c r="I2223" s="6">
        <f t="shared" si="376"/>
        <v>2.8447441440911398</v>
      </c>
      <c r="AM2223" s="1">
        <f t="shared" si="377"/>
        <v>43767</v>
      </c>
      <c r="AN2223" s="2">
        <f t="shared" si="378"/>
        <v>1163.0999999999999</v>
      </c>
      <c r="AO2223" s="2">
        <f t="shared" si="379"/>
        <v>96.733975000000001</v>
      </c>
      <c r="AP2223" s="2">
        <f t="shared" si="380"/>
        <v>290.13830000000002</v>
      </c>
      <c r="AR2223" s="40">
        <f t="shared" si="382"/>
        <v>-6.7945480364206556E-3</v>
      </c>
      <c r="AS2223" s="40">
        <f t="shared" si="383"/>
        <v>-2.9701145147964514E-4</v>
      </c>
      <c r="AU2223" s="42">
        <f t="shared" si="384"/>
        <v>4.2217981672646891E-5</v>
      </c>
    </row>
    <row r="2224" spans="2:47" x14ac:dyDescent="0.3">
      <c r="B2224" s="6">
        <f t="shared" si="375"/>
        <v>2019</v>
      </c>
      <c r="C2224" s="5">
        <v>43768</v>
      </c>
      <c r="D2224" s="10">
        <v>1168</v>
      </c>
      <c r="E2224" s="10">
        <f>VLOOKUP(C2224,데이터!$N:$P,2,0)</f>
        <v>97.082925000000003</v>
      </c>
      <c r="F2224" s="10">
        <f>VLOOKUP(C2224,데이터!$N:$P,3,0)</f>
        <v>291.02820000000003</v>
      </c>
      <c r="H2224" s="6">
        <f t="shared" si="381"/>
        <v>3.3538199334852723</v>
      </c>
      <c r="I2224" s="6">
        <f t="shared" si="376"/>
        <v>2.8534694237726805</v>
      </c>
      <c r="AM2224" s="1">
        <f t="shared" si="377"/>
        <v>43768</v>
      </c>
      <c r="AN2224" s="2">
        <f t="shared" si="378"/>
        <v>1168</v>
      </c>
      <c r="AO2224" s="2">
        <f t="shared" si="379"/>
        <v>97.082925000000003</v>
      </c>
      <c r="AP2224" s="2">
        <f t="shared" si="380"/>
        <v>291.02820000000003</v>
      </c>
      <c r="AR2224" s="40">
        <f t="shared" si="382"/>
        <v>3.6073158370675262E-3</v>
      </c>
      <c r="AS2224" s="40">
        <f t="shared" si="383"/>
        <v>3.067157972594492E-3</v>
      </c>
      <c r="AU2224" s="42">
        <f t="shared" si="384"/>
        <v>2.9177051855206886E-7</v>
      </c>
    </row>
    <row r="2225" spans="2:47" x14ac:dyDescent="0.3">
      <c r="B2225" s="6">
        <f t="shared" si="375"/>
        <v>2019</v>
      </c>
      <c r="C2225" s="5">
        <v>43769</v>
      </c>
      <c r="D2225" s="10">
        <v>1163.6500000000001</v>
      </c>
      <c r="E2225" s="10">
        <f>VLOOKUP(C2225,데이터!$N:$P,2,0)</f>
        <v>96.60025499999999</v>
      </c>
      <c r="F2225" s="10">
        <f>VLOOKUP(C2225,데이터!$N:$P,3,0)</f>
        <v>290.25319999999999</v>
      </c>
      <c r="H2225" s="6">
        <f t="shared" si="381"/>
        <v>3.3371456494410352</v>
      </c>
      <c r="I2225" s="6">
        <f t="shared" si="376"/>
        <v>2.8458707140826096</v>
      </c>
      <c r="AM2225" s="1">
        <f t="shared" si="377"/>
        <v>43769</v>
      </c>
      <c r="AN2225" s="2">
        <f t="shared" si="378"/>
        <v>1163.6500000000001</v>
      </c>
      <c r="AO2225" s="2">
        <f t="shared" si="379"/>
        <v>96.60025499999999</v>
      </c>
      <c r="AP2225" s="2">
        <f t="shared" si="380"/>
        <v>290.25319999999999</v>
      </c>
      <c r="AR2225" s="40">
        <f t="shared" si="382"/>
        <v>-4.9717290656416946E-3</v>
      </c>
      <c r="AS2225" s="40">
        <f t="shared" si="383"/>
        <v>-2.6629721793284267E-3</v>
      </c>
      <c r="AU2225" s="42">
        <f t="shared" si="384"/>
        <v>5.3303583600989355E-6</v>
      </c>
    </row>
    <row r="2226" spans="2:47" x14ac:dyDescent="0.3">
      <c r="B2226" s="6">
        <f t="shared" si="375"/>
        <v>2019</v>
      </c>
      <c r="C2226" s="5">
        <v>43770</v>
      </c>
      <c r="D2226" s="10">
        <v>1165.55</v>
      </c>
      <c r="E2226" s="10">
        <f>VLOOKUP(C2226,데이터!$N:$P,2,0)</f>
        <v>97.725160000000002</v>
      </c>
      <c r="F2226" s="10">
        <f>VLOOKUP(C2226,데이터!$N:$P,3,0)</f>
        <v>292.94200000000001</v>
      </c>
      <c r="H2226" s="6">
        <f t="shared" si="381"/>
        <v>3.3760065388536407</v>
      </c>
      <c r="I2226" s="6">
        <f t="shared" si="376"/>
        <v>2.8722338245531414</v>
      </c>
      <c r="AM2226" s="1">
        <f t="shared" si="377"/>
        <v>43770</v>
      </c>
      <c r="AN2226" s="2">
        <f t="shared" si="378"/>
        <v>1165.55</v>
      </c>
      <c r="AO2226" s="2">
        <f t="shared" si="379"/>
        <v>97.725160000000002</v>
      </c>
      <c r="AP2226" s="2">
        <f t="shared" si="380"/>
        <v>292.94200000000001</v>
      </c>
      <c r="AR2226" s="40">
        <f t="shared" si="382"/>
        <v>1.1644948556295276E-2</v>
      </c>
      <c r="AS2226" s="40">
        <f t="shared" si="383"/>
        <v>9.2636360253737227E-3</v>
      </c>
      <c r="AU2226" s="42">
        <f t="shared" si="384"/>
        <v>5.6706493699240132E-6</v>
      </c>
    </row>
    <row r="2227" spans="2:47" x14ac:dyDescent="0.3">
      <c r="B2227" s="6">
        <f t="shared" si="375"/>
        <v>2019</v>
      </c>
      <c r="C2227" s="5">
        <v>43773</v>
      </c>
      <c r="D2227" s="10">
        <v>1159.25</v>
      </c>
      <c r="E2227" s="10">
        <f>VLOOKUP(C2227,데이터!$N:$P,2,0)</f>
        <v>98.799210000000002</v>
      </c>
      <c r="F2227" s="10">
        <f>VLOOKUP(C2227,데이터!$N:$P,3,0)</f>
        <v>294.11900000000003</v>
      </c>
      <c r="H2227" s="6">
        <f t="shared" si="381"/>
        <v>3.4131105949949223</v>
      </c>
      <c r="I2227" s="6">
        <f t="shared" si="376"/>
        <v>2.883774058495352</v>
      </c>
      <c r="AM2227" s="1">
        <f t="shared" si="377"/>
        <v>43773</v>
      </c>
      <c r="AN2227" s="2">
        <f t="shared" si="378"/>
        <v>1159.25</v>
      </c>
      <c r="AO2227" s="2">
        <f t="shared" si="379"/>
        <v>98.799210000000002</v>
      </c>
      <c r="AP2227" s="2">
        <f t="shared" si="380"/>
        <v>294.11900000000003</v>
      </c>
      <c r="AR2227" s="40">
        <f t="shared" si="382"/>
        <v>1.0990516669402206E-2</v>
      </c>
      <c r="AS2227" s="40">
        <f t="shared" si="383"/>
        <v>4.017860190754563E-3</v>
      </c>
      <c r="AU2227" s="42">
        <f t="shared" si="384"/>
        <v>4.8617938369226952E-5</v>
      </c>
    </row>
    <row r="2228" spans="2:47" x14ac:dyDescent="0.3">
      <c r="B2228" s="6">
        <f t="shared" si="375"/>
        <v>2019</v>
      </c>
      <c r="C2228" s="5">
        <v>43774</v>
      </c>
      <c r="D2228" s="10">
        <v>1157.45</v>
      </c>
      <c r="E2228" s="10">
        <f>VLOOKUP(C2228,데이터!$N:$P,2,0)</f>
        <v>98.59264499999999</v>
      </c>
      <c r="F2228" s="10">
        <f>VLOOKUP(C2228,데이터!$N:$P,3,0)</f>
        <v>293.79360000000003</v>
      </c>
      <c r="H2228" s="6">
        <f t="shared" si="381"/>
        <v>3.4059746149597059</v>
      </c>
      <c r="I2228" s="6">
        <f t="shared" si="376"/>
        <v>2.880583580904192</v>
      </c>
      <c r="AM2228" s="1">
        <f t="shared" si="377"/>
        <v>43774</v>
      </c>
      <c r="AN2228" s="2">
        <f t="shared" si="378"/>
        <v>1157.45</v>
      </c>
      <c r="AO2228" s="2">
        <f t="shared" si="379"/>
        <v>98.59264499999999</v>
      </c>
      <c r="AP2228" s="2">
        <f t="shared" si="380"/>
        <v>293.79360000000003</v>
      </c>
      <c r="AR2228" s="40">
        <f t="shared" si="382"/>
        <v>-2.0907555839769776E-3</v>
      </c>
      <c r="AS2228" s="40">
        <f t="shared" si="383"/>
        <v>-1.106354910767382E-3</v>
      </c>
      <c r="AU2228" s="42">
        <f t="shared" si="384"/>
        <v>9.6904468541550497E-7</v>
      </c>
    </row>
    <row r="2229" spans="2:47" x14ac:dyDescent="0.3">
      <c r="B2229" s="6">
        <f t="shared" si="375"/>
        <v>2019</v>
      </c>
      <c r="C2229" s="5">
        <v>43775</v>
      </c>
      <c r="D2229" s="10">
        <v>1156.9000000000001</v>
      </c>
      <c r="E2229" s="10">
        <f>VLOOKUP(C2229,데이터!$N:$P,2,0)</f>
        <v>98.231664999999992</v>
      </c>
      <c r="F2229" s="10">
        <f>VLOOKUP(C2229,데이터!$N:$P,3,0)</f>
        <v>293.86059999999998</v>
      </c>
      <c r="H2229" s="6">
        <f t="shared" si="381"/>
        <v>3.393504225139977</v>
      </c>
      <c r="I2229" s="6">
        <f t="shared" si="376"/>
        <v>2.881240501612881</v>
      </c>
      <c r="AM2229" s="1">
        <f t="shared" si="377"/>
        <v>43775</v>
      </c>
      <c r="AN2229" s="2">
        <f t="shared" si="378"/>
        <v>1156.9000000000001</v>
      </c>
      <c r="AO2229" s="2">
        <f t="shared" si="379"/>
        <v>98.231664999999992</v>
      </c>
      <c r="AP2229" s="2">
        <f t="shared" si="380"/>
        <v>293.86059999999998</v>
      </c>
      <c r="AR2229" s="40">
        <f t="shared" si="382"/>
        <v>-3.6613278809995986E-3</v>
      </c>
      <c r="AS2229" s="40">
        <f t="shared" si="383"/>
        <v>2.2805125775349211E-4</v>
      </c>
      <c r="AU2229" s="42">
        <f t="shared" si="384"/>
        <v>1.5127270084967733E-5</v>
      </c>
    </row>
    <row r="2230" spans="2:47" x14ac:dyDescent="0.3">
      <c r="B2230" s="6">
        <f t="shared" si="375"/>
        <v>2019</v>
      </c>
      <c r="C2230" s="5">
        <v>43776</v>
      </c>
      <c r="D2230" s="10">
        <v>1159.45</v>
      </c>
      <c r="E2230" s="10">
        <f>VLOOKUP(C2230,데이터!$N:$P,2,0)</f>
        <v>98.490604999999988</v>
      </c>
      <c r="F2230" s="10">
        <f>VLOOKUP(C2230,데이터!$N:$P,3,0)</f>
        <v>294.89409999999998</v>
      </c>
      <c r="H2230" s="6">
        <f t="shared" si="381"/>
        <v>3.4024495482601513</v>
      </c>
      <c r="I2230" s="6">
        <f t="shared" si="376"/>
        <v>2.8913737486640914</v>
      </c>
      <c r="AM2230" s="1">
        <f t="shared" si="377"/>
        <v>43776</v>
      </c>
      <c r="AN2230" s="2">
        <f t="shared" si="378"/>
        <v>1159.45</v>
      </c>
      <c r="AO2230" s="2">
        <f t="shared" si="379"/>
        <v>98.490604999999988</v>
      </c>
      <c r="AP2230" s="2">
        <f t="shared" si="380"/>
        <v>294.89409999999998</v>
      </c>
      <c r="AR2230" s="40">
        <f t="shared" si="382"/>
        <v>2.6360135502130344E-3</v>
      </c>
      <c r="AS2230" s="40">
        <f t="shared" si="383"/>
        <v>3.5169736943299057E-3</v>
      </c>
      <c r="AU2230" s="42">
        <f t="shared" si="384"/>
        <v>7.7609077552241865E-7</v>
      </c>
    </row>
    <row r="2231" spans="2:47" x14ac:dyDescent="0.3">
      <c r="B2231" s="6">
        <f t="shared" si="375"/>
        <v>2019</v>
      </c>
      <c r="C2231" s="5">
        <v>43777</v>
      </c>
      <c r="D2231" s="10">
        <v>1157.4000000000001</v>
      </c>
      <c r="E2231" s="10">
        <f>VLOOKUP(C2231,데이터!$N:$P,2,0)</f>
        <v>98.954885000000004</v>
      </c>
      <c r="F2231" s="10">
        <f>VLOOKUP(C2231,데이터!$N:$P,3,0)</f>
        <v>295.62130000000002</v>
      </c>
      <c r="H2231" s="6">
        <f t="shared" si="381"/>
        <v>3.4184885326512644</v>
      </c>
      <c r="I2231" s="6">
        <f t="shared" si="376"/>
        <v>2.8985037895500518</v>
      </c>
      <c r="AM2231" s="1">
        <f t="shared" si="377"/>
        <v>43777</v>
      </c>
      <c r="AN2231" s="2">
        <f t="shared" si="378"/>
        <v>1157.4000000000001</v>
      </c>
      <c r="AO2231" s="2">
        <f t="shared" si="379"/>
        <v>98.954885000000004</v>
      </c>
      <c r="AP2231" s="2">
        <f t="shared" si="380"/>
        <v>295.62130000000002</v>
      </c>
      <c r="AR2231" s="40">
        <f t="shared" si="382"/>
        <v>4.7139521581780475E-3</v>
      </c>
      <c r="AS2231" s="40">
        <f t="shared" si="383"/>
        <v>2.4659699871920626E-3</v>
      </c>
      <c r="AU2231" s="42">
        <f t="shared" si="384"/>
        <v>5.0534238410708612E-6</v>
      </c>
    </row>
    <row r="2232" spans="2:47" x14ac:dyDescent="0.3">
      <c r="B2232" s="6">
        <f t="shared" si="375"/>
        <v>2019</v>
      </c>
      <c r="C2232" s="5">
        <v>43780</v>
      </c>
      <c r="D2232" s="10">
        <v>1166.5999999999999</v>
      </c>
      <c r="E2232" s="10">
        <f>VLOOKUP(C2232,데이터!$N:$P,2,0)</f>
        <v>98.675635</v>
      </c>
      <c r="F2232" s="10">
        <f>VLOOKUP(C2232,데이터!$N:$P,3,0)</f>
        <v>295.05669999999998</v>
      </c>
      <c r="H2232" s="6">
        <f t="shared" si="381"/>
        <v>3.4088415816923212</v>
      </c>
      <c r="I2232" s="6">
        <f t="shared" si="376"/>
        <v>2.8929680069810013</v>
      </c>
      <c r="AM2232" s="1">
        <f t="shared" si="377"/>
        <v>43780</v>
      </c>
      <c r="AN2232" s="2">
        <f t="shared" si="378"/>
        <v>1166.5999999999999</v>
      </c>
      <c r="AO2232" s="2">
        <f t="shared" si="379"/>
        <v>98.675635</v>
      </c>
      <c r="AP2232" s="2">
        <f t="shared" si="380"/>
        <v>295.05669999999998</v>
      </c>
      <c r="AR2232" s="40">
        <f t="shared" si="382"/>
        <v>-2.8219930729038722E-3</v>
      </c>
      <c r="AS2232" s="40">
        <f t="shared" si="383"/>
        <v>-1.9098759121891629E-3</v>
      </c>
      <c r="AU2232" s="42">
        <f t="shared" si="384"/>
        <v>8.31957714870263E-7</v>
      </c>
    </row>
    <row r="2233" spans="2:47" x14ac:dyDescent="0.3">
      <c r="B2233" s="6">
        <f t="shared" si="375"/>
        <v>2019</v>
      </c>
      <c r="C2233" s="5">
        <v>43781</v>
      </c>
      <c r="D2233" s="10">
        <v>1160.95</v>
      </c>
      <c r="E2233" s="10">
        <f>VLOOKUP(C2233,데이터!$N:$P,2,0)</f>
        <v>98.833519999999993</v>
      </c>
      <c r="F2233" s="10">
        <f>VLOOKUP(C2233,데이터!$N:$P,3,0)</f>
        <v>295.67869999999999</v>
      </c>
      <c r="H2233" s="6">
        <f t="shared" si="381"/>
        <v>3.4142958658540143</v>
      </c>
      <c r="I2233" s="6">
        <f t="shared" si="376"/>
        <v>2.899066584306452</v>
      </c>
      <c r="AM2233" s="1">
        <f t="shared" si="377"/>
        <v>43781</v>
      </c>
      <c r="AN2233" s="2">
        <f t="shared" si="378"/>
        <v>1160.95</v>
      </c>
      <c r="AO2233" s="2">
        <f t="shared" si="379"/>
        <v>98.833519999999993</v>
      </c>
      <c r="AP2233" s="2">
        <f t="shared" si="380"/>
        <v>295.67869999999999</v>
      </c>
      <c r="AR2233" s="40">
        <f t="shared" si="382"/>
        <v>1.6000403747085112E-3</v>
      </c>
      <c r="AS2233" s="40">
        <f t="shared" si="383"/>
        <v>2.1080693981869736E-3</v>
      </c>
      <c r="AU2233" s="42">
        <f t="shared" si="384"/>
        <v>2.5809348869648004E-7</v>
      </c>
    </row>
    <row r="2234" spans="2:47" x14ac:dyDescent="0.3">
      <c r="B2234" s="6">
        <f t="shared" si="375"/>
        <v>2019</v>
      </c>
      <c r="C2234" s="5">
        <v>43782</v>
      </c>
      <c r="D2234" s="10">
        <v>1167.6500000000001</v>
      </c>
      <c r="E2234" s="10">
        <f>VLOOKUP(C2234,데이터!$N:$P,2,0)</f>
        <v>98.792365000000018</v>
      </c>
      <c r="F2234" s="10">
        <f>VLOOKUP(C2234,데이터!$N:$P,3,0)</f>
        <v>295.77440000000001</v>
      </c>
      <c r="H2234" s="6">
        <f t="shared" si="381"/>
        <v>3.4128741281039159</v>
      </c>
      <c r="I2234" s="6">
        <f t="shared" si="376"/>
        <v>2.9000049023933423</v>
      </c>
      <c r="AM2234" s="1">
        <f t="shared" si="377"/>
        <v>43782</v>
      </c>
      <c r="AN2234" s="2">
        <f t="shared" si="378"/>
        <v>1167.6500000000001</v>
      </c>
      <c r="AO2234" s="2">
        <f t="shared" si="379"/>
        <v>98.792365000000018</v>
      </c>
      <c r="AP2234" s="2">
        <f t="shared" si="380"/>
        <v>295.77440000000001</v>
      </c>
      <c r="AR2234" s="40">
        <f t="shared" si="382"/>
        <v>-4.164073079656605E-4</v>
      </c>
      <c r="AS2234" s="40">
        <f t="shared" si="383"/>
        <v>3.236621373132742E-4</v>
      </c>
      <c r="AU2234" s="42">
        <f t="shared" si="384"/>
        <v>5.477027838354701E-7</v>
      </c>
    </row>
    <row r="2235" spans="2:47" x14ac:dyDescent="0.3">
      <c r="B2235" s="6">
        <f t="shared" si="375"/>
        <v>2019</v>
      </c>
      <c r="C2235" s="5">
        <v>43783</v>
      </c>
      <c r="D2235" s="10">
        <v>1169.75</v>
      </c>
      <c r="E2235" s="10">
        <f>VLOOKUP(C2235,데이터!$N:$P,2,0)</f>
        <v>98.724669999999989</v>
      </c>
      <c r="F2235" s="10">
        <f>VLOOKUP(C2235,데이터!$N:$P,3,0)</f>
        <v>296.20499999999998</v>
      </c>
      <c r="H2235" s="6">
        <f t="shared" si="381"/>
        <v>3.410535541371003</v>
      </c>
      <c r="I2235" s="6">
        <f t="shared" si="376"/>
        <v>2.9042268435450125</v>
      </c>
      <c r="AM2235" s="1">
        <f t="shared" si="377"/>
        <v>43783</v>
      </c>
      <c r="AN2235" s="2">
        <f t="shared" si="378"/>
        <v>1169.75</v>
      </c>
      <c r="AO2235" s="2">
        <f t="shared" si="379"/>
        <v>98.724669999999989</v>
      </c>
      <c r="AP2235" s="2">
        <f t="shared" si="380"/>
        <v>296.20499999999998</v>
      </c>
      <c r="AR2235" s="40">
        <f t="shared" si="382"/>
        <v>-6.8522501713597084E-4</v>
      </c>
      <c r="AS2235" s="40">
        <f t="shared" si="383"/>
        <v>1.4558393153700777E-3</v>
      </c>
      <c r="AU2235" s="42">
        <f t="shared" si="384"/>
        <v>4.5841564759295711E-6</v>
      </c>
    </row>
    <row r="2236" spans="2:47" x14ac:dyDescent="0.3">
      <c r="B2236" s="6">
        <f t="shared" si="375"/>
        <v>2019</v>
      </c>
      <c r="C2236" s="5">
        <v>43784</v>
      </c>
      <c r="D2236" s="10">
        <v>1166.75</v>
      </c>
      <c r="E2236" s="10">
        <f>VLOOKUP(C2236,데이터!$N:$P,2,0)</f>
        <v>99.814425000000014</v>
      </c>
      <c r="F2236" s="10">
        <f>VLOOKUP(C2236,데이터!$N:$P,3,0)</f>
        <v>298.34840000000003</v>
      </c>
      <c r="H2236" s="6">
        <f t="shared" si="381"/>
        <v>3.448182141343298</v>
      </c>
      <c r="I2236" s="6">
        <f t="shared" si="376"/>
        <v>2.9252424233510741</v>
      </c>
      <c r="AM2236" s="1">
        <f t="shared" si="377"/>
        <v>43784</v>
      </c>
      <c r="AN2236" s="2">
        <f t="shared" si="378"/>
        <v>1166.75</v>
      </c>
      <c r="AO2236" s="2">
        <f t="shared" si="379"/>
        <v>99.814425000000014</v>
      </c>
      <c r="AP2236" s="2">
        <f t="shared" si="380"/>
        <v>298.34840000000003</v>
      </c>
      <c r="AR2236" s="40">
        <f t="shared" si="382"/>
        <v>1.1038325071129895E-2</v>
      </c>
      <c r="AS2236" s="40">
        <f t="shared" si="383"/>
        <v>7.2362046555596304E-3</v>
      </c>
      <c r="AU2236" s="42">
        <f t="shared" si="384"/>
        <v>1.4456119654496203E-5</v>
      </c>
    </row>
    <row r="2237" spans="2:47" x14ac:dyDescent="0.3">
      <c r="B2237" s="6">
        <f t="shared" si="375"/>
        <v>2019</v>
      </c>
      <c r="C2237" s="5">
        <v>43787</v>
      </c>
      <c r="D2237" s="10">
        <v>1164.55</v>
      </c>
      <c r="E2237" s="10">
        <f>VLOOKUP(C2237,데이터!$N:$P,2,0)</f>
        <v>99.788810000000012</v>
      </c>
      <c r="F2237" s="10">
        <f>VLOOKUP(C2237,데이터!$N:$P,3,0)</f>
        <v>298.56849999999997</v>
      </c>
      <c r="H2237" s="6">
        <f t="shared" si="381"/>
        <v>3.447297247345757</v>
      </c>
      <c r="I2237" s="6">
        <f t="shared" si="376"/>
        <v>2.9274004569030536</v>
      </c>
      <c r="AM2237" s="1">
        <f t="shared" si="377"/>
        <v>43787</v>
      </c>
      <c r="AN2237" s="2">
        <f t="shared" si="378"/>
        <v>1164.55</v>
      </c>
      <c r="AO2237" s="2">
        <f t="shared" si="379"/>
        <v>99.788810000000012</v>
      </c>
      <c r="AP2237" s="2">
        <f t="shared" si="380"/>
        <v>298.56849999999997</v>
      </c>
      <c r="AR2237" s="40">
        <f t="shared" si="382"/>
        <v>-2.5662623413402752E-4</v>
      </c>
      <c r="AS2237" s="40">
        <f t="shared" si="383"/>
        <v>7.3772810579830761E-4</v>
      </c>
      <c r="AU2237" s="42">
        <f t="shared" si="384"/>
        <v>9.8874055334226991E-7</v>
      </c>
    </row>
    <row r="2238" spans="2:47" x14ac:dyDescent="0.3">
      <c r="B2238" s="6">
        <f t="shared" si="375"/>
        <v>2019</v>
      </c>
      <c r="C2238" s="5">
        <v>43788</v>
      </c>
      <c r="D2238" s="10">
        <v>1167.5999999999999</v>
      </c>
      <c r="E2238" s="10">
        <f>VLOOKUP(C2238,데이터!$N:$P,2,0)</f>
        <v>99.807214999999999</v>
      </c>
      <c r="F2238" s="10">
        <f>VLOOKUP(C2238,데이터!$N:$P,3,0)</f>
        <v>298.48239999999998</v>
      </c>
      <c r="H2238" s="6">
        <f t="shared" si="381"/>
        <v>3.4479330651878315</v>
      </c>
      <c r="I2238" s="6">
        <f t="shared" si="376"/>
        <v>2.9265562647684535</v>
      </c>
      <c r="AM2238" s="1">
        <f t="shared" si="377"/>
        <v>43788</v>
      </c>
      <c r="AN2238" s="2">
        <f t="shared" si="378"/>
        <v>1167.5999999999999</v>
      </c>
      <c r="AO2238" s="2">
        <f t="shared" si="379"/>
        <v>99.807214999999999</v>
      </c>
      <c r="AP2238" s="2">
        <f t="shared" si="380"/>
        <v>298.48239999999998</v>
      </c>
      <c r="AR2238" s="40">
        <f t="shared" si="382"/>
        <v>1.8443951781765833E-4</v>
      </c>
      <c r="AS2238" s="40">
        <f t="shared" si="383"/>
        <v>-2.8837603431031145E-4</v>
      </c>
      <c r="AU2238" s="42">
        <f t="shared" si="384"/>
        <v>2.235545463340769E-7</v>
      </c>
    </row>
    <row r="2239" spans="2:47" x14ac:dyDescent="0.3">
      <c r="B2239" s="6">
        <f t="shared" si="375"/>
        <v>2019</v>
      </c>
      <c r="C2239" s="5">
        <v>43789</v>
      </c>
      <c r="D2239" s="10">
        <v>1170.05</v>
      </c>
      <c r="E2239" s="10">
        <f>VLOOKUP(C2239,데이터!$N:$P,2,0)</f>
        <v>99.249290000000002</v>
      </c>
      <c r="F2239" s="10">
        <f>VLOOKUP(C2239,데이터!$N:$P,3,0)</f>
        <v>297.37240000000003</v>
      </c>
      <c r="H2239" s="6">
        <f t="shared" si="381"/>
        <v>3.4286590271797084</v>
      </c>
      <c r="I2239" s="6">
        <f t="shared" si="376"/>
        <v>2.9156729515349333</v>
      </c>
      <c r="AM2239" s="1">
        <f t="shared" si="377"/>
        <v>43789</v>
      </c>
      <c r="AN2239" s="2">
        <f t="shared" si="378"/>
        <v>1170.05</v>
      </c>
      <c r="AO2239" s="2">
        <f t="shared" si="379"/>
        <v>99.249290000000002</v>
      </c>
      <c r="AP2239" s="2">
        <f t="shared" si="380"/>
        <v>297.37240000000003</v>
      </c>
      <c r="AR2239" s="40">
        <f t="shared" si="382"/>
        <v>-5.5900267330372122E-3</v>
      </c>
      <c r="AS2239" s="40">
        <f t="shared" si="383"/>
        <v>-3.7188122314748551E-3</v>
      </c>
      <c r="AU2239" s="42">
        <f t="shared" si="384"/>
        <v>3.5014437108572605E-6</v>
      </c>
    </row>
    <row r="2240" spans="2:47" x14ac:dyDescent="0.3">
      <c r="B2240" s="6">
        <f t="shared" si="375"/>
        <v>2019</v>
      </c>
      <c r="C2240" s="5">
        <v>43790</v>
      </c>
      <c r="D2240" s="10">
        <v>1178.0999999999999</v>
      </c>
      <c r="E2240" s="10">
        <f>VLOOKUP(C2240,데이터!$N:$P,2,0)</f>
        <v>98.857760000000013</v>
      </c>
      <c r="F2240" s="10">
        <f>VLOOKUP(C2240,데이터!$N:$P,3,0)</f>
        <v>296.89400000000001</v>
      </c>
      <c r="H2240" s="6">
        <f t="shared" si="381"/>
        <v>3.4151332591977748</v>
      </c>
      <c r="I2240" s="6">
        <f t="shared" si="376"/>
        <v>2.9109823415791527</v>
      </c>
      <c r="AM2240" s="1">
        <f t="shared" si="377"/>
        <v>43790</v>
      </c>
      <c r="AN2240" s="2">
        <f t="shared" si="378"/>
        <v>1178.0999999999999</v>
      </c>
      <c r="AO2240" s="2">
        <f t="shared" si="379"/>
        <v>98.857760000000013</v>
      </c>
      <c r="AP2240" s="2">
        <f t="shared" si="380"/>
        <v>296.89400000000001</v>
      </c>
      <c r="AR2240" s="40">
        <f t="shared" si="382"/>
        <v>-3.9449148704236991E-3</v>
      </c>
      <c r="AS2240" s="40">
        <f t="shared" si="383"/>
        <v>-1.6087572350360624E-3</v>
      </c>
      <c r="AU2240" s="42">
        <f t="shared" si="384"/>
        <v>5.4576324973799541E-6</v>
      </c>
    </row>
    <row r="2241" spans="2:47" x14ac:dyDescent="0.3">
      <c r="B2241" s="6">
        <f t="shared" si="375"/>
        <v>2019</v>
      </c>
      <c r="C2241" s="5">
        <v>43791</v>
      </c>
      <c r="D2241" s="10">
        <v>1178.95</v>
      </c>
      <c r="E2241" s="10">
        <f>VLOOKUP(C2241,데이터!$N:$P,2,0)</f>
        <v>98.996129999999994</v>
      </c>
      <c r="F2241" s="10">
        <f>VLOOKUP(C2241,데이터!$N:$P,3,0)</f>
        <v>297.55419999999998</v>
      </c>
      <c r="H2241" s="6">
        <f t="shared" si="381"/>
        <v>3.4199133795350662</v>
      </c>
      <c r="I2241" s="6">
        <f t="shared" si="376"/>
        <v>2.9174554617564228</v>
      </c>
      <c r="AM2241" s="1">
        <f t="shared" si="377"/>
        <v>43791</v>
      </c>
      <c r="AN2241" s="2">
        <f t="shared" si="378"/>
        <v>1178.95</v>
      </c>
      <c r="AO2241" s="2">
        <f t="shared" si="379"/>
        <v>98.996129999999994</v>
      </c>
      <c r="AP2241" s="2">
        <f t="shared" si="380"/>
        <v>297.55419999999998</v>
      </c>
      <c r="AR2241" s="40">
        <f t="shared" si="382"/>
        <v>1.3996877938562413E-3</v>
      </c>
      <c r="AS2241" s="40">
        <f t="shared" si="383"/>
        <v>2.2236892628344496E-3</v>
      </c>
      <c r="AU2241" s="42">
        <f t="shared" si="384"/>
        <v>6.789784208782451E-7</v>
      </c>
    </row>
    <row r="2242" spans="2:47" x14ac:dyDescent="0.3">
      <c r="B2242" s="6">
        <f t="shared" ref="B2242:B2305" si="385">YEAR(C2242)</f>
        <v>2019</v>
      </c>
      <c r="C2242" s="5">
        <v>43794</v>
      </c>
      <c r="D2242" s="10">
        <v>1176.05</v>
      </c>
      <c r="E2242" s="10">
        <f>VLOOKUP(C2242,데이터!$N:$P,2,0)</f>
        <v>100.580225</v>
      </c>
      <c r="F2242" s="10">
        <f>VLOOKUP(C2242,데이터!$N:$P,3,0)</f>
        <v>299.8603</v>
      </c>
      <c r="H2242" s="6">
        <f t="shared" si="381"/>
        <v>3.4746374145549668</v>
      </c>
      <c r="I2242" s="6">
        <f t="shared" si="376"/>
        <v>2.9400662803580642</v>
      </c>
      <c r="AM2242" s="1">
        <f t="shared" si="377"/>
        <v>43794</v>
      </c>
      <c r="AN2242" s="2">
        <f t="shared" si="378"/>
        <v>1176.05</v>
      </c>
      <c r="AO2242" s="2">
        <f t="shared" si="379"/>
        <v>100.580225</v>
      </c>
      <c r="AP2242" s="2">
        <f t="shared" si="380"/>
        <v>299.8603</v>
      </c>
      <c r="AR2242" s="40">
        <f t="shared" si="382"/>
        <v>1.600158511246863E-2</v>
      </c>
      <c r="AS2242" s="40">
        <f t="shared" si="383"/>
        <v>7.7501846722378698E-3</v>
      </c>
      <c r="AU2242" s="42">
        <f t="shared" si="384"/>
        <v>6.8085609225040393E-5</v>
      </c>
    </row>
    <row r="2243" spans="2:47" x14ac:dyDescent="0.3">
      <c r="B2243" s="6">
        <f t="shared" si="385"/>
        <v>2019</v>
      </c>
      <c r="C2243" s="5">
        <v>43795</v>
      </c>
      <c r="D2243" s="10">
        <v>1176.25</v>
      </c>
      <c r="E2243" s="10">
        <f>VLOOKUP(C2243,데이터!$N:$P,2,0)</f>
        <v>100.55216500000002</v>
      </c>
      <c r="F2243" s="10">
        <f>VLOOKUP(C2243,데이터!$N:$P,3,0)</f>
        <v>300.53969999999998</v>
      </c>
      <c r="H2243" s="6">
        <f t="shared" si="381"/>
        <v>3.47366805575852</v>
      </c>
      <c r="I2243" s="6">
        <f t="shared" ref="I2243:I2306" si="386">I2242*(F2243/F2242)</f>
        <v>2.9467276524399142</v>
      </c>
      <c r="AM2243" s="1">
        <f t="shared" ref="AM2243:AM2306" si="387">C2243</f>
        <v>43795</v>
      </c>
      <c r="AN2243" s="2">
        <f t="shared" ref="AN2243:AN2306" si="388">D2243</f>
        <v>1176.25</v>
      </c>
      <c r="AO2243" s="2">
        <f t="shared" ref="AO2243:AO2306" si="389">E2243</f>
        <v>100.55216500000002</v>
      </c>
      <c r="AP2243" s="2">
        <f t="shared" ref="AP2243:AP2306" si="390">F2243</f>
        <v>300.53969999999998</v>
      </c>
      <c r="AR2243" s="40">
        <f t="shared" si="382"/>
        <v>-2.7898128086289997E-4</v>
      </c>
      <c r="AS2243" s="40">
        <f t="shared" si="383"/>
        <v>2.2657217377557437E-3</v>
      </c>
      <c r="AU2243" s="42">
        <f t="shared" si="384"/>
        <v>6.4755134529668375E-6</v>
      </c>
    </row>
    <row r="2244" spans="2:47" x14ac:dyDescent="0.3">
      <c r="B2244" s="6">
        <f t="shared" si="385"/>
        <v>2019</v>
      </c>
      <c r="C2244" s="5">
        <v>43796</v>
      </c>
      <c r="D2244" s="10">
        <v>1177.45</v>
      </c>
      <c r="E2244" s="10">
        <f>VLOOKUP(C2244,데이터!$N:$P,2,0)</f>
        <v>101.08855</v>
      </c>
      <c r="F2244" s="10">
        <f>VLOOKUP(C2244,데이터!$N:$P,3,0)</f>
        <v>301.87939999999998</v>
      </c>
      <c r="H2244" s="6">
        <f t="shared" ref="H2244:H2307" si="391">H2243*(E2244/E2243)</f>
        <v>3.4921979744339455</v>
      </c>
      <c r="I2244" s="6">
        <f t="shared" si="386"/>
        <v>2.9598631251777046</v>
      </c>
      <c r="AM2244" s="1">
        <f t="shared" si="387"/>
        <v>43796</v>
      </c>
      <c r="AN2244" s="2">
        <f t="shared" si="388"/>
        <v>1177.45</v>
      </c>
      <c r="AO2244" s="2">
        <f t="shared" si="389"/>
        <v>101.08855</v>
      </c>
      <c r="AP2244" s="2">
        <f t="shared" si="390"/>
        <v>301.87939999999998</v>
      </c>
      <c r="AR2244" s="40">
        <f t="shared" ref="AR2244:AR2307" si="392">AO2244/AO2243-1</f>
        <v>5.3343953359927809E-3</v>
      </c>
      <c r="AS2244" s="40">
        <f t="shared" ref="AS2244:AS2307" si="393">AP2244/AP2243-1</f>
        <v>4.457647359067618E-3</v>
      </c>
      <c r="AU2244" s="42">
        <f t="shared" ref="AU2244:AU2307" si="394">(AR2244-AS2244)^2</f>
        <v>7.68687015042366E-7</v>
      </c>
    </row>
    <row r="2245" spans="2:47" x14ac:dyDescent="0.3">
      <c r="B2245" s="6">
        <f t="shared" si="385"/>
        <v>2019</v>
      </c>
      <c r="C2245" s="5">
        <v>43798</v>
      </c>
      <c r="D2245" s="10">
        <v>1181.45</v>
      </c>
      <c r="E2245" s="10">
        <f>VLOOKUP(C2245,데이터!$N:$P,2,0)</f>
        <v>100.45888999999998</v>
      </c>
      <c r="F2245" s="10">
        <f>VLOOKUP(C2245,데이터!$N:$P,3,0)</f>
        <v>300.75979999999998</v>
      </c>
      <c r="H2245" s="6">
        <f t="shared" si="391"/>
        <v>3.4704457841356167</v>
      </c>
      <c r="I2245" s="6">
        <f t="shared" si="386"/>
        <v>2.9488856859918942</v>
      </c>
      <c r="AM2245" s="1">
        <f t="shared" si="387"/>
        <v>43798</v>
      </c>
      <c r="AN2245" s="2">
        <f t="shared" si="388"/>
        <v>1181.45</v>
      </c>
      <c r="AO2245" s="2">
        <f t="shared" si="389"/>
        <v>100.45888999999998</v>
      </c>
      <c r="AP2245" s="2">
        <f t="shared" si="390"/>
        <v>300.75979999999998</v>
      </c>
      <c r="AR2245" s="40">
        <f t="shared" si="392"/>
        <v>-6.228796436391848E-3</v>
      </c>
      <c r="AS2245" s="40">
        <f t="shared" si="393"/>
        <v>-3.7087658184029593E-3</v>
      </c>
      <c r="AU2245" s="42">
        <f t="shared" si="394"/>
        <v>6.3505543156014605E-6</v>
      </c>
    </row>
    <row r="2246" spans="2:47" x14ac:dyDescent="0.3">
      <c r="B2246" s="6">
        <f t="shared" si="385"/>
        <v>2019</v>
      </c>
      <c r="C2246" s="5">
        <v>43801</v>
      </c>
      <c r="D2246" s="10">
        <v>1183.0999999999999</v>
      </c>
      <c r="E2246" s="10">
        <f>VLOOKUP(C2246,데이터!$N:$P,2,0)</f>
        <v>99.179640000000006</v>
      </c>
      <c r="F2246" s="10">
        <f>VLOOKUP(C2246,데이터!$N:$P,3,0)</f>
        <v>298.20490000000001</v>
      </c>
      <c r="H2246" s="6">
        <f t="shared" si="391"/>
        <v>3.4262529031536011</v>
      </c>
      <c r="I2246" s="6">
        <f t="shared" si="386"/>
        <v>2.9238354364600729</v>
      </c>
      <c r="AM2246" s="1">
        <f t="shared" si="387"/>
        <v>43801</v>
      </c>
      <c r="AN2246" s="2">
        <f t="shared" si="388"/>
        <v>1183.0999999999999</v>
      </c>
      <c r="AO2246" s="2">
        <f t="shared" si="389"/>
        <v>99.179640000000006</v>
      </c>
      <c r="AP2246" s="2">
        <f t="shared" si="390"/>
        <v>298.20490000000001</v>
      </c>
      <c r="AR2246" s="40">
        <f t="shared" si="392"/>
        <v>-1.273406465072402E-2</v>
      </c>
      <c r="AS2246" s="40">
        <f t="shared" si="393"/>
        <v>-8.4948187889470894E-3</v>
      </c>
      <c r="AU2246" s="42">
        <f t="shared" si="394"/>
        <v>1.7971205476592827E-5</v>
      </c>
    </row>
    <row r="2247" spans="2:47" x14ac:dyDescent="0.3">
      <c r="B2247" s="6">
        <f t="shared" si="385"/>
        <v>2019</v>
      </c>
      <c r="C2247" s="5">
        <v>43802</v>
      </c>
      <c r="D2247" s="10">
        <v>1187.05</v>
      </c>
      <c r="E2247" s="10">
        <f>VLOOKUP(C2247,데이터!$N:$P,2,0)</f>
        <v>98.387309999999985</v>
      </c>
      <c r="F2247" s="10">
        <f>VLOOKUP(C2247,데이터!$N:$P,3,0)</f>
        <v>296.20499999999998</v>
      </c>
      <c r="H2247" s="6">
        <f t="shared" si="391"/>
        <v>3.3988811264184187</v>
      </c>
      <c r="I2247" s="6">
        <f t="shared" si="386"/>
        <v>2.9042268435450116</v>
      </c>
      <c r="AM2247" s="1">
        <f t="shared" si="387"/>
        <v>43802</v>
      </c>
      <c r="AN2247" s="2">
        <f t="shared" si="388"/>
        <v>1187.05</v>
      </c>
      <c r="AO2247" s="2">
        <f t="shared" si="389"/>
        <v>98.387309999999985</v>
      </c>
      <c r="AP2247" s="2">
        <f t="shared" si="390"/>
        <v>296.20499999999998</v>
      </c>
      <c r="AR2247" s="40">
        <f t="shared" si="392"/>
        <v>-7.9888372250597195E-3</v>
      </c>
      <c r="AS2247" s="40">
        <f t="shared" si="393"/>
        <v>-6.7064625698639579E-3</v>
      </c>
      <c r="AU2247" s="42">
        <f t="shared" si="394"/>
        <v>1.6444847562884482E-6</v>
      </c>
    </row>
    <row r="2248" spans="2:47" x14ac:dyDescent="0.3">
      <c r="B2248" s="6">
        <f t="shared" si="385"/>
        <v>2019</v>
      </c>
      <c r="C2248" s="5">
        <v>43803</v>
      </c>
      <c r="D2248" s="10">
        <v>1194.55</v>
      </c>
      <c r="E2248" s="10">
        <f>VLOOKUP(C2248,데이터!$N:$P,2,0)</f>
        <v>99.155405000000002</v>
      </c>
      <c r="F2248" s="10">
        <f>VLOOKUP(C2248,데이터!$N:$P,3,0)</f>
        <v>298.03269999999998</v>
      </c>
      <c r="H2248" s="6">
        <f t="shared" si="391"/>
        <v>3.4254156825394917</v>
      </c>
      <c r="I2248" s="6">
        <f t="shared" si="386"/>
        <v>2.9221470521908723</v>
      </c>
      <c r="AM2248" s="1">
        <f t="shared" si="387"/>
        <v>43803</v>
      </c>
      <c r="AN2248" s="2">
        <f t="shared" si="388"/>
        <v>1194.55</v>
      </c>
      <c r="AO2248" s="2">
        <f t="shared" si="389"/>
        <v>99.155405000000002</v>
      </c>
      <c r="AP2248" s="2">
        <f t="shared" si="390"/>
        <v>298.03269999999998</v>
      </c>
      <c r="AR2248" s="40">
        <f t="shared" si="392"/>
        <v>7.8068502940065176E-3</v>
      </c>
      <c r="AS2248" s="40">
        <f t="shared" si="393"/>
        <v>6.1703887510338173E-3</v>
      </c>
      <c r="AU2248" s="42">
        <f t="shared" si="394"/>
        <v>2.678006381628591E-6</v>
      </c>
    </row>
    <row r="2249" spans="2:47" x14ac:dyDescent="0.3">
      <c r="B2249" s="6">
        <f t="shared" si="385"/>
        <v>2019</v>
      </c>
      <c r="C2249" s="5">
        <v>43804</v>
      </c>
      <c r="D2249" s="10">
        <v>1190.3499999999999</v>
      </c>
      <c r="E2249" s="10">
        <f>VLOOKUP(C2249,데이터!$N:$P,2,0)</f>
        <v>99.325785000000025</v>
      </c>
      <c r="F2249" s="10">
        <f>VLOOKUP(C2249,데이터!$N:$P,3,0)</f>
        <v>298.56849999999997</v>
      </c>
      <c r="H2249" s="6">
        <f t="shared" si="391"/>
        <v>3.4313016180968239</v>
      </c>
      <c r="I2249" s="6">
        <f t="shared" si="386"/>
        <v>2.9274004569030527</v>
      </c>
      <c r="AM2249" s="1">
        <f t="shared" si="387"/>
        <v>43804</v>
      </c>
      <c r="AN2249" s="2">
        <f t="shared" si="388"/>
        <v>1190.3499999999999</v>
      </c>
      <c r="AO2249" s="2">
        <f t="shared" si="389"/>
        <v>99.325785000000025</v>
      </c>
      <c r="AP2249" s="2">
        <f t="shared" si="390"/>
        <v>298.56849999999997</v>
      </c>
      <c r="AR2249" s="40">
        <f t="shared" si="392"/>
        <v>1.7183127838571455E-3</v>
      </c>
      <c r="AS2249" s="40">
        <f t="shared" si="393"/>
        <v>1.7977893029859082E-3</v>
      </c>
      <c r="AU2249" s="42">
        <f t="shared" si="394"/>
        <v>6.3165170928245907E-9</v>
      </c>
    </row>
    <row r="2250" spans="2:47" x14ac:dyDescent="0.3">
      <c r="B2250" s="6">
        <f t="shared" si="385"/>
        <v>2019</v>
      </c>
      <c r="C2250" s="5">
        <v>43805</v>
      </c>
      <c r="D2250" s="10">
        <v>1189.9000000000001</v>
      </c>
      <c r="E2250" s="10">
        <f>VLOOKUP(C2250,데이터!$N:$P,2,0)</f>
        <v>100.37489500000001</v>
      </c>
      <c r="F2250" s="10">
        <f>VLOOKUP(C2250,데이터!$N:$P,3,0)</f>
        <v>301.29570000000001</v>
      </c>
      <c r="H2250" s="6">
        <f t="shared" si="391"/>
        <v>3.4675440987433297</v>
      </c>
      <c r="I2250" s="6">
        <f t="shared" si="386"/>
        <v>2.9541400711827448</v>
      </c>
      <c r="AM2250" s="1">
        <f t="shared" si="387"/>
        <v>43805</v>
      </c>
      <c r="AN2250" s="2">
        <f t="shared" si="388"/>
        <v>1189.9000000000001</v>
      </c>
      <c r="AO2250" s="2">
        <f t="shared" si="389"/>
        <v>100.37489500000001</v>
      </c>
      <c r="AP2250" s="2">
        <f t="shared" si="390"/>
        <v>301.29570000000001</v>
      </c>
      <c r="AR2250" s="40">
        <f t="shared" si="392"/>
        <v>1.0562312696546838E-2</v>
      </c>
      <c r="AS2250" s="40">
        <f t="shared" si="393"/>
        <v>9.1342522737665188E-3</v>
      </c>
      <c r="AU2250" s="42">
        <f t="shared" si="394"/>
        <v>2.0393565711115051E-6</v>
      </c>
    </row>
    <row r="2251" spans="2:47" x14ac:dyDescent="0.3">
      <c r="B2251" s="6">
        <f t="shared" si="385"/>
        <v>2019</v>
      </c>
      <c r="C2251" s="5">
        <v>43808</v>
      </c>
      <c r="D2251" s="10">
        <v>1189.9000000000001</v>
      </c>
      <c r="E2251" s="10">
        <f>VLOOKUP(C2251,데이터!$N:$P,2,0)</f>
        <v>99.954529999999991</v>
      </c>
      <c r="F2251" s="10">
        <f>VLOOKUP(C2251,데이터!$N:$P,3,0)</f>
        <v>300.34829999999999</v>
      </c>
      <c r="H2251" s="6">
        <f t="shared" si="391"/>
        <v>3.45302219886918</v>
      </c>
      <c r="I2251" s="6">
        <f t="shared" si="386"/>
        <v>2.9448510162661345</v>
      </c>
      <c r="AM2251" s="1">
        <f t="shared" si="387"/>
        <v>43808</v>
      </c>
      <c r="AN2251" s="2">
        <f t="shared" si="388"/>
        <v>1189.9000000000001</v>
      </c>
      <c r="AO2251" s="2">
        <f t="shared" si="389"/>
        <v>99.954529999999991</v>
      </c>
      <c r="AP2251" s="2">
        <f t="shared" si="390"/>
        <v>300.34829999999999</v>
      </c>
      <c r="AR2251" s="40">
        <f t="shared" si="392"/>
        <v>-4.1879495863982319E-3</v>
      </c>
      <c r="AS2251" s="40">
        <f t="shared" si="393"/>
        <v>-3.1444192532452675E-3</v>
      </c>
      <c r="AU2251" s="42">
        <f t="shared" si="394"/>
        <v>1.0889555562103369E-6</v>
      </c>
    </row>
    <row r="2252" spans="2:47" x14ac:dyDescent="0.3">
      <c r="B2252" s="6">
        <f t="shared" si="385"/>
        <v>2019</v>
      </c>
      <c r="C2252" s="5">
        <v>43809</v>
      </c>
      <c r="D2252" s="10">
        <v>1191.45</v>
      </c>
      <c r="E2252" s="10">
        <f>VLOOKUP(C2252,데이터!$N:$P,2,0)</f>
        <v>99.998675000000006</v>
      </c>
      <c r="F2252" s="10">
        <f>VLOOKUP(C2252,데이터!$N:$P,3,0)</f>
        <v>300.01339999999999</v>
      </c>
      <c r="H2252" s="6">
        <f t="shared" si="391"/>
        <v>3.454547228950049</v>
      </c>
      <c r="I2252" s="6">
        <f t="shared" si="386"/>
        <v>2.9415673932013542</v>
      </c>
      <c r="AM2252" s="1">
        <f t="shared" si="387"/>
        <v>43809</v>
      </c>
      <c r="AN2252" s="2">
        <f t="shared" si="388"/>
        <v>1191.45</v>
      </c>
      <c r="AO2252" s="2">
        <f t="shared" si="389"/>
        <v>99.998675000000006</v>
      </c>
      <c r="AP2252" s="2">
        <f t="shared" si="390"/>
        <v>300.01339999999999</v>
      </c>
      <c r="AR2252" s="40">
        <f t="shared" si="392"/>
        <v>4.4165081862734823E-4</v>
      </c>
      <c r="AS2252" s="40">
        <f t="shared" si="393"/>
        <v>-1.1150387733175338E-3</v>
      </c>
      <c r="AU2252" s="42">
        <f t="shared" si="394"/>
        <v>2.4232824856695233E-6</v>
      </c>
    </row>
    <row r="2253" spans="2:47" x14ac:dyDescent="0.3">
      <c r="B2253" s="6">
        <f t="shared" si="385"/>
        <v>2019</v>
      </c>
      <c r="C2253" s="5">
        <v>43810</v>
      </c>
      <c r="D2253" s="10">
        <v>1194.6500000000001</v>
      </c>
      <c r="E2253" s="10">
        <f>VLOOKUP(C2253,데이터!$N:$P,2,0)</f>
        <v>100.80601500000002</v>
      </c>
      <c r="F2253" s="10">
        <f>VLOOKUP(C2253,데이터!$N:$P,3,0)</f>
        <v>300.86509999999998</v>
      </c>
      <c r="H2253" s="6">
        <f t="shared" si="391"/>
        <v>3.4824375400948773</v>
      </c>
      <c r="I2253" s="6">
        <f t="shared" si="386"/>
        <v>2.9499181300310746</v>
      </c>
      <c r="AM2253" s="1">
        <f t="shared" si="387"/>
        <v>43810</v>
      </c>
      <c r="AN2253" s="2">
        <f t="shared" si="388"/>
        <v>1194.6500000000001</v>
      </c>
      <c r="AO2253" s="2">
        <f t="shared" si="389"/>
        <v>100.80601500000002</v>
      </c>
      <c r="AP2253" s="2">
        <f t="shared" si="390"/>
        <v>300.86509999999998</v>
      </c>
      <c r="AR2253" s="40">
        <f t="shared" si="392"/>
        <v>8.0735069739674703E-3</v>
      </c>
      <c r="AS2253" s="40">
        <f t="shared" si="393"/>
        <v>2.8388731969972714E-3</v>
      </c>
      <c r="AU2253" s="42">
        <f t="shared" si="394"/>
        <v>2.740139077899729E-5</v>
      </c>
    </row>
    <row r="2254" spans="2:47" x14ac:dyDescent="0.3">
      <c r="B2254" s="6">
        <f t="shared" si="385"/>
        <v>2019</v>
      </c>
      <c r="C2254" s="5">
        <v>43811</v>
      </c>
      <c r="D2254" s="10">
        <v>1186.9000000000001</v>
      </c>
      <c r="E2254" s="10">
        <f>VLOOKUP(C2254,데이터!$N:$P,2,0)</f>
        <v>102.32361</v>
      </c>
      <c r="F2254" s="10">
        <f>VLOOKUP(C2254,데이터!$N:$P,3,0)</f>
        <v>303.45819999999998</v>
      </c>
      <c r="H2254" s="6">
        <f t="shared" si="391"/>
        <v>3.5348642707682427</v>
      </c>
      <c r="I2254" s="6">
        <f t="shared" si="386"/>
        <v>2.9753429224147161</v>
      </c>
      <c r="AM2254" s="1">
        <f t="shared" si="387"/>
        <v>43811</v>
      </c>
      <c r="AN2254" s="2">
        <f t="shared" si="388"/>
        <v>1186.9000000000001</v>
      </c>
      <c r="AO2254" s="2">
        <f t="shared" si="389"/>
        <v>102.32361</v>
      </c>
      <c r="AP2254" s="2">
        <f t="shared" si="390"/>
        <v>303.45819999999998</v>
      </c>
      <c r="AR2254" s="40">
        <f t="shared" si="392"/>
        <v>1.5054607604516379E-2</v>
      </c>
      <c r="AS2254" s="40">
        <f t="shared" si="393"/>
        <v>8.6188128832489497E-3</v>
      </c>
      <c r="AU2254" s="42">
        <f t="shared" si="394"/>
        <v>4.1419453694293707E-5</v>
      </c>
    </row>
    <row r="2255" spans="2:47" x14ac:dyDescent="0.3">
      <c r="B2255" s="6">
        <f t="shared" si="385"/>
        <v>2019</v>
      </c>
      <c r="C2255" s="5">
        <v>43812</v>
      </c>
      <c r="D2255" s="10">
        <v>1171.6500000000001</v>
      </c>
      <c r="E2255" s="10">
        <f>VLOOKUP(C2255,데이터!$N:$P,2,0)</f>
        <v>102.28337500000001</v>
      </c>
      <c r="F2255" s="10">
        <f>VLOOKUP(C2255,데이터!$N:$P,3,0)</f>
        <v>303.64</v>
      </c>
      <c r="H2255" s="6">
        <f t="shared" si="391"/>
        <v>3.5334743152737644</v>
      </c>
      <c r="I2255" s="6">
        <f t="shared" si="386"/>
        <v>2.977125432636206</v>
      </c>
      <c r="AM2255" s="1">
        <f t="shared" si="387"/>
        <v>43812</v>
      </c>
      <c r="AN2255" s="2">
        <f t="shared" si="388"/>
        <v>1171.6500000000001</v>
      </c>
      <c r="AO2255" s="2">
        <f t="shared" si="389"/>
        <v>102.28337500000001</v>
      </c>
      <c r="AP2255" s="2">
        <f t="shared" si="390"/>
        <v>303.64</v>
      </c>
      <c r="AR2255" s="40">
        <f t="shared" si="392"/>
        <v>-3.9321325742902591E-4</v>
      </c>
      <c r="AS2255" s="40">
        <f t="shared" si="393"/>
        <v>5.9909404326519144E-4</v>
      </c>
      <c r="AU2255" s="42">
        <f t="shared" si="394"/>
        <v>9.8467377901104397E-7</v>
      </c>
    </row>
    <row r="2256" spans="2:47" x14ac:dyDescent="0.3">
      <c r="B2256" s="6">
        <f t="shared" si="385"/>
        <v>2019</v>
      </c>
      <c r="C2256" s="5">
        <v>43815</v>
      </c>
      <c r="D2256" s="10">
        <v>1172.25</v>
      </c>
      <c r="E2256" s="10">
        <f>VLOOKUP(C2256,데이터!$N:$P,2,0)</f>
        <v>103.328315</v>
      </c>
      <c r="F2256" s="10">
        <f>VLOOKUP(C2256,데이터!$N:$P,3,0)</f>
        <v>305.72609999999997</v>
      </c>
      <c r="H2256" s="6">
        <f t="shared" si="391"/>
        <v>3.5695727393920746</v>
      </c>
      <c r="I2256" s="6">
        <f t="shared" si="386"/>
        <v>2.9975791981645368</v>
      </c>
      <c r="AM2256" s="1">
        <f t="shared" si="387"/>
        <v>43815</v>
      </c>
      <c r="AN2256" s="2">
        <f t="shared" si="388"/>
        <v>1172.25</v>
      </c>
      <c r="AO2256" s="2">
        <f t="shared" si="389"/>
        <v>103.328315</v>
      </c>
      <c r="AP2256" s="2">
        <f t="shared" si="390"/>
        <v>305.72609999999997</v>
      </c>
      <c r="AR2256" s="40">
        <f t="shared" si="392"/>
        <v>1.0216127498726024E-2</v>
      </c>
      <c r="AS2256" s="40">
        <f t="shared" si="393"/>
        <v>6.8703069424318475E-3</v>
      </c>
      <c r="AU2256" s="42">
        <f t="shared" si="394"/>
        <v>1.1194515194920674E-5</v>
      </c>
    </row>
    <row r="2257" spans="2:47" x14ac:dyDescent="0.3">
      <c r="B2257" s="6">
        <f t="shared" si="385"/>
        <v>2019</v>
      </c>
      <c r="C2257" s="5">
        <v>43816</v>
      </c>
      <c r="D2257" s="10">
        <v>1166.1500000000001</v>
      </c>
      <c r="E2257" s="10">
        <f>VLOOKUP(C2257,데이터!$N:$P,2,0)</f>
        <v>103.44827000000001</v>
      </c>
      <c r="F2257" s="10">
        <f>VLOOKUP(C2257,데이터!$N:$P,3,0)</f>
        <v>305.79300000000001</v>
      </c>
      <c r="H2257" s="6">
        <f t="shared" si="391"/>
        <v>3.5737166964279923</v>
      </c>
      <c r="I2257" s="6">
        <f t="shared" si="386"/>
        <v>2.9982351383945574</v>
      </c>
      <c r="AM2257" s="1">
        <f t="shared" si="387"/>
        <v>43816</v>
      </c>
      <c r="AN2257" s="2">
        <f t="shared" si="388"/>
        <v>1166.1500000000001</v>
      </c>
      <c r="AO2257" s="2">
        <f t="shared" si="389"/>
        <v>103.44827000000001</v>
      </c>
      <c r="AP2257" s="2">
        <f t="shared" si="390"/>
        <v>305.79300000000001</v>
      </c>
      <c r="AR2257" s="40">
        <f t="shared" si="392"/>
        <v>1.1609112178012637E-3</v>
      </c>
      <c r="AS2257" s="40">
        <f t="shared" si="393"/>
        <v>2.1882331930456189E-4</v>
      </c>
      <c r="AU2257" s="42">
        <f t="shared" si="394"/>
        <v>8.8752960849393193E-7</v>
      </c>
    </row>
    <row r="2258" spans="2:47" x14ac:dyDescent="0.3">
      <c r="B2258" s="6">
        <f t="shared" si="385"/>
        <v>2019</v>
      </c>
      <c r="C2258" s="5">
        <v>43817</v>
      </c>
      <c r="D2258" s="10">
        <v>1168.9000000000001</v>
      </c>
      <c r="E2258" s="10">
        <f>VLOOKUP(C2258,데이터!$N:$P,2,0)</f>
        <v>103.51731500000001</v>
      </c>
      <c r="F2258" s="10">
        <f>VLOOKUP(C2258,데이터!$N:$P,3,0)</f>
        <v>305.81220000000002</v>
      </c>
      <c r="H2258" s="6">
        <f t="shared" si="391"/>
        <v>3.5761019201664355</v>
      </c>
      <c r="I2258" s="6">
        <f t="shared" si="386"/>
        <v>2.9984233902991373</v>
      </c>
      <c r="AM2258" s="1">
        <f t="shared" si="387"/>
        <v>43817</v>
      </c>
      <c r="AN2258" s="2">
        <f t="shared" si="388"/>
        <v>1168.9000000000001</v>
      </c>
      <c r="AO2258" s="2">
        <f t="shared" si="389"/>
        <v>103.51731500000001</v>
      </c>
      <c r="AP2258" s="2">
        <f t="shared" si="390"/>
        <v>305.81220000000002</v>
      </c>
      <c r="AR2258" s="40">
        <f t="shared" si="392"/>
        <v>6.6743503782129565E-4</v>
      </c>
      <c r="AS2258" s="40">
        <f t="shared" si="393"/>
        <v>6.2787571984967983E-5</v>
      </c>
      <c r="AU2258" s="42">
        <f t="shared" si="394"/>
        <v>3.6559855794229302E-7</v>
      </c>
    </row>
    <row r="2259" spans="2:47" x14ac:dyDescent="0.3">
      <c r="B2259" s="6">
        <f t="shared" si="385"/>
        <v>2019</v>
      </c>
      <c r="C2259" s="5">
        <v>43818</v>
      </c>
      <c r="D2259" s="10">
        <v>1165.7</v>
      </c>
      <c r="E2259" s="10">
        <f>VLOOKUP(C2259,데이터!$N:$P,2,0)</f>
        <v>104.24448</v>
      </c>
      <c r="F2259" s="10">
        <f>VLOOKUP(C2259,데이터!$N:$P,3,0)</f>
        <v>307.06569999999999</v>
      </c>
      <c r="H2259" s="6">
        <f t="shared" si="391"/>
        <v>3.6012225113716632</v>
      </c>
      <c r="I2259" s="6">
        <f t="shared" si="386"/>
        <v>3.0107136904236578</v>
      </c>
      <c r="AM2259" s="1">
        <f t="shared" si="387"/>
        <v>43818</v>
      </c>
      <c r="AN2259" s="2">
        <f t="shared" si="388"/>
        <v>1165.7</v>
      </c>
      <c r="AO2259" s="2">
        <f t="shared" si="389"/>
        <v>104.24448</v>
      </c>
      <c r="AP2259" s="2">
        <f t="shared" si="390"/>
        <v>307.06569999999999</v>
      </c>
      <c r="AR2259" s="40">
        <f t="shared" si="392"/>
        <v>7.0245736184326724E-3</v>
      </c>
      <c r="AS2259" s="40">
        <f t="shared" si="393"/>
        <v>4.0989208409605293E-3</v>
      </c>
      <c r="AU2259" s="42">
        <f t="shared" si="394"/>
        <v>8.5594441743304649E-6</v>
      </c>
    </row>
    <row r="2260" spans="2:47" x14ac:dyDescent="0.3">
      <c r="B2260" s="6">
        <f t="shared" si="385"/>
        <v>2019</v>
      </c>
      <c r="C2260" s="5">
        <v>43819</v>
      </c>
      <c r="D2260" s="10">
        <v>1160.2</v>
      </c>
      <c r="E2260" s="10">
        <f>VLOOKUP(C2260,데이터!$N:$P,2,0)</f>
        <v>104.863035</v>
      </c>
      <c r="F2260" s="10">
        <f>VLOOKUP(C2260,데이터!$N:$P,3,0)</f>
        <v>308.41180000000003</v>
      </c>
      <c r="H2260" s="6">
        <f t="shared" si="391"/>
        <v>3.6225910691170848</v>
      </c>
      <c r="I2260" s="6">
        <f t="shared" si="386"/>
        <v>3.0239119137963084</v>
      </c>
      <c r="AM2260" s="1">
        <f t="shared" si="387"/>
        <v>43819</v>
      </c>
      <c r="AN2260" s="2">
        <f t="shared" si="388"/>
        <v>1160.2</v>
      </c>
      <c r="AO2260" s="2">
        <f t="shared" si="389"/>
        <v>104.863035</v>
      </c>
      <c r="AP2260" s="2">
        <f t="shared" si="390"/>
        <v>308.41180000000003</v>
      </c>
      <c r="AR2260" s="40">
        <f t="shared" si="392"/>
        <v>5.9336954820052856E-3</v>
      </c>
      <c r="AS2260" s="40">
        <f t="shared" si="393"/>
        <v>4.3837524021732577E-3</v>
      </c>
      <c r="AU2260" s="42">
        <f t="shared" si="394"/>
        <v>2.4023235507191923E-6</v>
      </c>
    </row>
    <row r="2261" spans="2:47" x14ac:dyDescent="0.3">
      <c r="B2261" s="6">
        <f t="shared" si="385"/>
        <v>2019</v>
      </c>
      <c r="C2261" s="5">
        <v>43822</v>
      </c>
      <c r="D2261" s="10">
        <v>1164.3499999999999</v>
      </c>
      <c r="E2261" s="10">
        <f>VLOOKUP(C2261,데이터!$N:$P,2,0)</f>
        <v>105.09334</v>
      </c>
      <c r="F2261" s="10">
        <f>VLOOKUP(C2261,데이터!$N:$P,3,0)</f>
        <v>308.88299999999998</v>
      </c>
      <c r="H2261" s="6">
        <f t="shared" si="391"/>
        <v>3.6305471695310487</v>
      </c>
      <c r="I2261" s="6">
        <f t="shared" si="386"/>
        <v>3.0285319292878707</v>
      </c>
      <c r="AM2261" s="1">
        <f t="shared" si="387"/>
        <v>43822</v>
      </c>
      <c r="AN2261" s="2">
        <f t="shared" si="388"/>
        <v>1164.3499999999999</v>
      </c>
      <c r="AO2261" s="2">
        <f t="shared" si="389"/>
        <v>105.09334</v>
      </c>
      <c r="AP2261" s="2">
        <f t="shared" si="390"/>
        <v>308.88299999999998</v>
      </c>
      <c r="AR2261" s="40">
        <f t="shared" si="392"/>
        <v>2.1962457981499206E-3</v>
      </c>
      <c r="AS2261" s="40">
        <f t="shared" si="393"/>
        <v>1.5278274047878515E-3</v>
      </c>
      <c r="AU2261" s="42">
        <f t="shared" si="394"/>
        <v>4.4678314858472973E-7</v>
      </c>
    </row>
    <row r="2262" spans="2:47" x14ac:dyDescent="0.3">
      <c r="B2262" s="6">
        <f t="shared" si="385"/>
        <v>2019</v>
      </c>
      <c r="C2262" s="5">
        <v>43823</v>
      </c>
      <c r="D2262" s="10">
        <v>1163.8</v>
      </c>
      <c r="E2262" s="10">
        <f>VLOOKUP(C2262,데이터!$N:$P,2,0)</f>
        <v>105.1056</v>
      </c>
      <c r="F2262" s="10">
        <f>VLOOKUP(C2262,데이터!$N:$P,3,0)</f>
        <v>308.89260000000002</v>
      </c>
      <c r="H2262" s="6">
        <f t="shared" si="391"/>
        <v>3.6309707026331317</v>
      </c>
      <c r="I2262" s="6">
        <f t="shared" si="386"/>
        <v>3.0286260552401609</v>
      </c>
      <c r="AM2262" s="1">
        <f t="shared" si="387"/>
        <v>43823</v>
      </c>
      <c r="AN2262" s="2">
        <f t="shared" si="388"/>
        <v>1163.8</v>
      </c>
      <c r="AO2262" s="2">
        <f t="shared" si="389"/>
        <v>105.1056</v>
      </c>
      <c r="AP2262" s="2">
        <f t="shared" si="390"/>
        <v>308.89260000000002</v>
      </c>
      <c r="AR2262" s="40">
        <f t="shared" si="392"/>
        <v>1.1665820117623404E-4</v>
      </c>
      <c r="AS2262" s="40">
        <f t="shared" si="393"/>
        <v>3.1079729218008723E-5</v>
      </c>
      <c r="AU2262" s="42">
        <f t="shared" si="394"/>
        <v>7.3236748627047577E-9</v>
      </c>
    </row>
    <row r="2263" spans="2:47" x14ac:dyDescent="0.3">
      <c r="B2263" s="6">
        <f t="shared" si="385"/>
        <v>2019</v>
      </c>
      <c r="C2263" s="5">
        <v>43825</v>
      </c>
      <c r="D2263" s="10">
        <v>1161.95</v>
      </c>
      <c r="E2263" s="10">
        <f>VLOOKUP(C2263,데이터!$N:$P,2,0)</f>
        <v>105.601975</v>
      </c>
      <c r="F2263" s="10">
        <f>VLOOKUP(C2263,데이터!$N:$P,3,0)</f>
        <v>310.5369</v>
      </c>
      <c r="H2263" s="6">
        <f t="shared" si="391"/>
        <v>3.6481184386483347</v>
      </c>
      <c r="I2263" s="6">
        <f t="shared" si="386"/>
        <v>3.0447480660058162</v>
      </c>
      <c r="AM2263" s="1">
        <f t="shared" si="387"/>
        <v>43825</v>
      </c>
      <c r="AN2263" s="2">
        <f t="shared" si="388"/>
        <v>1161.95</v>
      </c>
      <c r="AO2263" s="2">
        <f t="shared" si="389"/>
        <v>105.601975</v>
      </c>
      <c r="AP2263" s="2">
        <f t="shared" si="390"/>
        <v>310.5369</v>
      </c>
      <c r="AR2263" s="40">
        <f t="shared" si="392"/>
        <v>4.7226313345816173E-3</v>
      </c>
      <c r="AS2263" s="40">
        <f t="shared" si="393"/>
        <v>5.3232094261888019E-3</v>
      </c>
      <c r="AU2263" s="42">
        <f t="shared" si="394"/>
        <v>3.606940441185278E-7</v>
      </c>
    </row>
    <row r="2264" spans="2:47" x14ac:dyDescent="0.3">
      <c r="B2264" s="6">
        <f t="shared" si="385"/>
        <v>2019</v>
      </c>
      <c r="C2264" s="5">
        <v>43826</v>
      </c>
      <c r="D2264" s="10">
        <v>1161.4000000000001</v>
      </c>
      <c r="E2264" s="10">
        <f>VLOOKUP(C2264,데이터!$N:$P,2,0)</f>
        <v>105.41273000000001</v>
      </c>
      <c r="F2264" s="10">
        <f>VLOOKUP(C2264,데이터!$N:$P,3,0)</f>
        <v>310.45999999999998</v>
      </c>
      <c r="H2264" s="6">
        <f t="shared" si="391"/>
        <v>3.6415807941211189</v>
      </c>
      <c r="I2264" s="6">
        <f t="shared" si="386"/>
        <v>3.043994077908827</v>
      </c>
      <c r="AM2264" s="1">
        <f t="shared" si="387"/>
        <v>43826</v>
      </c>
      <c r="AN2264" s="2">
        <f t="shared" si="388"/>
        <v>1161.4000000000001</v>
      </c>
      <c r="AO2264" s="2">
        <f t="shared" si="389"/>
        <v>105.41273000000001</v>
      </c>
      <c r="AP2264" s="2">
        <f t="shared" si="390"/>
        <v>310.45999999999998</v>
      </c>
      <c r="AR2264" s="40">
        <f t="shared" si="392"/>
        <v>-1.7920592867698426E-3</v>
      </c>
      <c r="AS2264" s="40">
        <f t="shared" si="393"/>
        <v>-2.4763562719931631E-4</v>
      </c>
      <c r="AU2264" s="42">
        <f t="shared" si="394"/>
        <v>2.3852444402412171E-6</v>
      </c>
    </row>
    <row r="2265" spans="2:47" x14ac:dyDescent="0.3">
      <c r="B2265" s="6">
        <f t="shared" si="385"/>
        <v>2019</v>
      </c>
      <c r="C2265" s="5">
        <v>43829</v>
      </c>
      <c r="D2265" s="10">
        <v>1156.25</v>
      </c>
      <c r="E2265" s="10">
        <f>VLOOKUP(C2265,데이터!$N:$P,2,0)</f>
        <v>104.58806000000003</v>
      </c>
      <c r="F2265" s="10">
        <f>VLOOKUP(C2265,데이터!$N:$P,3,0)</f>
        <v>308.74829999999997</v>
      </c>
      <c r="H2265" s="6">
        <f t="shared" si="391"/>
        <v>3.6130918020089915</v>
      </c>
      <c r="I2265" s="6">
        <f t="shared" si="386"/>
        <v>3.0272112245198026</v>
      </c>
      <c r="AM2265" s="1">
        <f t="shared" si="387"/>
        <v>43829</v>
      </c>
      <c r="AN2265" s="2">
        <f t="shared" si="388"/>
        <v>1156.25</v>
      </c>
      <c r="AO2265" s="2">
        <f t="shared" si="389"/>
        <v>104.58806000000003</v>
      </c>
      <c r="AP2265" s="2">
        <f t="shared" si="390"/>
        <v>308.74829999999997</v>
      </c>
      <c r="AR2265" s="40">
        <f t="shared" si="392"/>
        <v>-7.8232486721478978E-3</v>
      </c>
      <c r="AS2265" s="40">
        <f t="shared" si="393"/>
        <v>-5.5134316820202312E-3</v>
      </c>
      <c r="AU2265" s="42">
        <f t="shared" si="394"/>
        <v>5.3352545278824333E-6</v>
      </c>
    </row>
    <row r="2266" spans="2:47" x14ac:dyDescent="0.3">
      <c r="B2266" s="6">
        <f t="shared" si="385"/>
        <v>2019</v>
      </c>
      <c r="C2266" s="5">
        <v>43830</v>
      </c>
      <c r="D2266" s="10">
        <v>1156.25</v>
      </c>
      <c r="E2266" s="10">
        <f>VLOOKUP(C2266,데이터!$N:$P,2,0)</f>
        <v>104.928145</v>
      </c>
      <c r="F2266" s="10">
        <f>VLOOKUP(C2266,데이터!$N:$P,3,0)</f>
        <v>309.4984</v>
      </c>
      <c r="H2266" s="6">
        <f t="shared" si="391"/>
        <v>3.6248403546208876</v>
      </c>
      <c r="I2266" s="6">
        <f t="shared" si="386"/>
        <v>3.0345657950211216</v>
      </c>
      <c r="AM2266" s="1">
        <f t="shared" si="387"/>
        <v>43830</v>
      </c>
      <c r="AN2266" s="2">
        <f t="shared" si="388"/>
        <v>1156.25</v>
      </c>
      <c r="AO2266" s="2">
        <f t="shared" si="389"/>
        <v>104.928145</v>
      </c>
      <c r="AP2266" s="2">
        <f t="shared" si="390"/>
        <v>309.4984</v>
      </c>
      <c r="AR2266" s="40">
        <f t="shared" si="392"/>
        <v>3.2516618053721746E-3</v>
      </c>
      <c r="AS2266" s="40">
        <f t="shared" si="393"/>
        <v>2.4294870611434316E-3</v>
      </c>
      <c r="AU2266" s="42">
        <f t="shared" si="394"/>
        <v>6.7597131004759899E-7</v>
      </c>
    </row>
    <row r="2267" spans="2:47" x14ac:dyDescent="0.3">
      <c r="B2267" s="6">
        <f t="shared" si="385"/>
        <v>2020</v>
      </c>
      <c r="C2267" s="5">
        <v>43832</v>
      </c>
      <c r="D2267" s="10">
        <v>1158.0999999999999</v>
      </c>
      <c r="E2267" s="10">
        <f>VLOOKUP(C2267,데이터!$N:$P,2,0)</f>
        <v>106.510265</v>
      </c>
      <c r="F2267" s="10">
        <f>VLOOKUP(C2267,데이터!$N:$P,3,0)</f>
        <v>312.39280000000002</v>
      </c>
      <c r="H2267" s="6">
        <f t="shared" si="391"/>
        <v>3.6794961614289927</v>
      </c>
      <c r="I2267" s="6">
        <f t="shared" si="386"/>
        <v>3.0629447696365291</v>
      </c>
      <c r="AM2267" s="1">
        <f t="shared" si="387"/>
        <v>43832</v>
      </c>
      <c r="AN2267" s="2">
        <f t="shared" si="388"/>
        <v>1158.0999999999999</v>
      </c>
      <c r="AO2267" s="2">
        <f t="shared" si="389"/>
        <v>106.510265</v>
      </c>
      <c r="AP2267" s="2">
        <f t="shared" si="390"/>
        <v>312.39280000000002</v>
      </c>
      <c r="AR2267" s="40">
        <f t="shared" si="392"/>
        <v>1.5078127989397005E-2</v>
      </c>
      <c r="AS2267" s="40">
        <f t="shared" si="393"/>
        <v>9.3519061810982684E-3</v>
      </c>
      <c r="AU2267" s="42">
        <f t="shared" si="394"/>
        <v>3.2789616197836057E-5</v>
      </c>
    </row>
    <row r="2268" spans="2:47" x14ac:dyDescent="0.3">
      <c r="B2268" s="6">
        <f t="shared" si="385"/>
        <v>2020</v>
      </c>
      <c r="C2268" s="5">
        <v>43833</v>
      </c>
      <c r="D2268" s="10">
        <v>1166.9000000000001</v>
      </c>
      <c r="E2268" s="10">
        <f>VLOOKUP(C2268,데이터!$N:$P,2,0)</f>
        <v>105.23712</v>
      </c>
      <c r="F2268" s="10">
        <f>VLOOKUP(C2268,데이터!$N:$P,3,0)</f>
        <v>310.02730000000003</v>
      </c>
      <c r="H2268" s="6">
        <f t="shared" si="391"/>
        <v>3.6355141833497671</v>
      </c>
      <c r="I2268" s="6">
        <f t="shared" si="386"/>
        <v>3.039751546705094</v>
      </c>
      <c r="AM2268" s="1">
        <f t="shared" si="387"/>
        <v>43833</v>
      </c>
      <c r="AN2268" s="2">
        <f t="shared" si="388"/>
        <v>1166.9000000000001</v>
      </c>
      <c r="AO2268" s="2">
        <f t="shared" si="389"/>
        <v>105.23712</v>
      </c>
      <c r="AP2268" s="2">
        <f t="shared" si="390"/>
        <v>310.02730000000003</v>
      </c>
      <c r="AR2268" s="40">
        <f t="shared" si="392"/>
        <v>-1.1953261030756002E-2</v>
      </c>
      <c r="AS2268" s="40">
        <f t="shared" si="393"/>
        <v>-7.5721975666532826E-3</v>
      </c>
      <c r="AU2268" s="42">
        <f t="shared" si="394"/>
        <v>1.9193717076495717E-5</v>
      </c>
    </row>
    <row r="2269" spans="2:47" x14ac:dyDescent="0.3">
      <c r="B2269" s="6">
        <f t="shared" si="385"/>
        <v>2020</v>
      </c>
      <c r="C2269" s="5">
        <v>43836</v>
      </c>
      <c r="D2269" s="10">
        <v>1172</v>
      </c>
      <c r="E2269" s="10">
        <f>VLOOKUP(C2269,데이터!$N:$P,2,0)</f>
        <v>105.40639499999999</v>
      </c>
      <c r="F2269" s="10">
        <f>VLOOKUP(C2269,데이터!$N:$P,3,0)</f>
        <v>311.20999999999998</v>
      </c>
      <c r="H2269" s="6">
        <f t="shared" si="391"/>
        <v>3.6413619456544217</v>
      </c>
      <c r="I2269" s="6">
        <f t="shared" si="386"/>
        <v>3.0513476679314766</v>
      </c>
      <c r="AM2269" s="1">
        <f t="shared" si="387"/>
        <v>43836</v>
      </c>
      <c r="AN2269" s="2">
        <f t="shared" si="388"/>
        <v>1172</v>
      </c>
      <c r="AO2269" s="2">
        <f t="shared" si="389"/>
        <v>105.40639499999999</v>
      </c>
      <c r="AP2269" s="2">
        <f t="shared" si="390"/>
        <v>311.20999999999998</v>
      </c>
      <c r="AR2269" s="40">
        <f t="shared" si="392"/>
        <v>1.6085103811276369E-3</v>
      </c>
      <c r="AS2269" s="40">
        <f t="shared" si="393"/>
        <v>3.8148253395748899E-3</v>
      </c>
      <c r="AU2269" s="42">
        <f t="shared" si="394"/>
        <v>4.8678256958681037E-6</v>
      </c>
    </row>
    <row r="2270" spans="2:47" x14ac:dyDescent="0.3">
      <c r="B2270" s="6">
        <f t="shared" si="385"/>
        <v>2020</v>
      </c>
      <c r="C2270" s="5">
        <v>43837</v>
      </c>
      <c r="D2270" s="10">
        <v>1166.45</v>
      </c>
      <c r="E2270" s="10">
        <f>VLOOKUP(C2270,데이터!$N:$P,2,0)</f>
        <v>105.92881499999999</v>
      </c>
      <c r="F2270" s="10">
        <f>VLOOKUP(C2270,데이터!$N:$P,3,0)</f>
        <v>310.33499999999998</v>
      </c>
      <c r="H2270" s="6">
        <f t="shared" si="391"/>
        <v>3.6594094304170754</v>
      </c>
      <c r="I2270" s="6">
        <f t="shared" si="386"/>
        <v>3.0427684795717194</v>
      </c>
      <c r="AM2270" s="1">
        <f t="shared" si="387"/>
        <v>43837</v>
      </c>
      <c r="AN2270" s="2">
        <f t="shared" si="388"/>
        <v>1166.45</v>
      </c>
      <c r="AO2270" s="2">
        <f t="shared" si="389"/>
        <v>105.92881499999999</v>
      </c>
      <c r="AP2270" s="2">
        <f t="shared" si="390"/>
        <v>310.33499999999998</v>
      </c>
      <c r="AR2270" s="40">
        <f t="shared" si="392"/>
        <v>4.9562457761693768E-3</v>
      </c>
      <c r="AS2270" s="40">
        <f t="shared" si="393"/>
        <v>-2.8116063108512002E-3</v>
      </c>
      <c r="AU2270" s="42">
        <f t="shared" si="394"/>
        <v>6.0339526045829936E-5</v>
      </c>
    </row>
    <row r="2271" spans="2:47" x14ac:dyDescent="0.3">
      <c r="B2271" s="6">
        <f t="shared" si="385"/>
        <v>2020</v>
      </c>
      <c r="C2271" s="5">
        <v>43838</v>
      </c>
      <c r="D2271" s="10">
        <v>1170.8499999999999</v>
      </c>
      <c r="E2271" s="10">
        <f>VLOOKUP(C2271,데이터!$N:$P,2,0)</f>
        <v>106.40953999999999</v>
      </c>
      <c r="F2271" s="10">
        <f>VLOOKUP(C2271,데이터!$N:$P,3,0)</f>
        <v>311.9889</v>
      </c>
      <c r="H2271" s="6">
        <f t="shared" si="391"/>
        <v>3.6760165226274175</v>
      </c>
      <c r="I2271" s="6">
        <f t="shared" si="386"/>
        <v>3.0589846162896657</v>
      </c>
      <c r="AM2271" s="1">
        <f t="shared" si="387"/>
        <v>43838</v>
      </c>
      <c r="AN2271" s="2">
        <f t="shared" si="388"/>
        <v>1170.8499999999999</v>
      </c>
      <c r="AO2271" s="2">
        <f t="shared" si="389"/>
        <v>106.40953999999999</v>
      </c>
      <c r="AP2271" s="2">
        <f t="shared" si="390"/>
        <v>311.9889</v>
      </c>
      <c r="AR2271" s="40">
        <f t="shared" si="392"/>
        <v>4.5381891603337721E-3</v>
      </c>
      <c r="AS2271" s="40">
        <f t="shared" si="393"/>
        <v>5.329402097733249E-3</v>
      </c>
      <c r="AU2271" s="42">
        <f t="shared" si="394"/>
        <v>6.2601791230830865E-7</v>
      </c>
    </row>
    <row r="2272" spans="2:47" x14ac:dyDescent="0.3">
      <c r="B2272" s="6">
        <f t="shared" si="385"/>
        <v>2020</v>
      </c>
      <c r="C2272" s="5">
        <v>43839</v>
      </c>
      <c r="D2272" s="10">
        <v>1159.3499999999999</v>
      </c>
      <c r="E2272" s="10">
        <f>VLOOKUP(C2272,데이터!$N:$P,2,0)</f>
        <v>107.205645</v>
      </c>
      <c r="F2272" s="10">
        <f>VLOOKUP(C2272,데이터!$N:$P,3,0)</f>
        <v>314.1044</v>
      </c>
      <c r="H2272" s="6">
        <f t="shared" si="391"/>
        <v>3.7035187102484368</v>
      </c>
      <c r="I2272" s="6">
        <f t="shared" si="386"/>
        <v>3.0797266425468846</v>
      </c>
      <c r="AM2272" s="1">
        <f t="shared" si="387"/>
        <v>43839</v>
      </c>
      <c r="AN2272" s="2">
        <f t="shared" si="388"/>
        <v>1159.3499999999999</v>
      </c>
      <c r="AO2272" s="2">
        <f t="shared" si="389"/>
        <v>107.205645</v>
      </c>
      <c r="AP2272" s="2">
        <f t="shared" si="390"/>
        <v>314.1044</v>
      </c>
      <c r="AR2272" s="40">
        <f t="shared" si="392"/>
        <v>7.4815190442512058E-3</v>
      </c>
      <c r="AS2272" s="40">
        <f t="shared" si="393"/>
        <v>6.7806899540336918E-3</v>
      </c>
      <c r="AU2272" s="42">
        <f t="shared" si="394"/>
        <v>4.9116141369510843E-7</v>
      </c>
    </row>
    <row r="2273" spans="2:47" x14ac:dyDescent="0.3">
      <c r="B2273" s="6">
        <f t="shared" si="385"/>
        <v>2020</v>
      </c>
      <c r="C2273" s="5">
        <v>43840</v>
      </c>
      <c r="D2273" s="10">
        <v>1161.6500000000001</v>
      </c>
      <c r="E2273" s="10">
        <f>VLOOKUP(C2273,데이터!$N:$P,2,0)</f>
        <v>106.79840499999999</v>
      </c>
      <c r="F2273" s="10">
        <f>VLOOKUP(C2273,데이터!$N:$P,3,0)</f>
        <v>313.20049999999998</v>
      </c>
      <c r="H2273" s="6">
        <f t="shared" si="391"/>
        <v>3.6894502257058397</v>
      </c>
      <c r="I2273" s="6">
        <f t="shared" si="386"/>
        <v>3.0708640958515878</v>
      </c>
      <c r="AM2273" s="1">
        <f t="shared" si="387"/>
        <v>43840</v>
      </c>
      <c r="AN2273" s="2">
        <f t="shared" si="388"/>
        <v>1161.6500000000001</v>
      </c>
      <c r="AO2273" s="2">
        <f t="shared" si="389"/>
        <v>106.79840499999999</v>
      </c>
      <c r="AP2273" s="2">
        <f t="shared" si="390"/>
        <v>313.20049999999998</v>
      </c>
      <c r="AR2273" s="40">
        <f t="shared" si="392"/>
        <v>-3.7986805638827725E-3</v>
      </c>
      <c r="AS2273" s="40">
        <f t="shared" si="393"/>
        <v>-2.8777056290838487E-3</v>
      </c>
      <c r="AU2273" s="42">
        <f t="shared" si="394"/>
        <v>8.4819483052788192E-7</v>
      </c>
    </row>
    <row r="2274" spans="2:47" x14ac:dyDescent="0.3">
      <c r="B2274" s="6">
        <f t="shared" si="385"/>
        <v>2020</v>
      </c>
      <c r="C2274" s="5">
        <v>43843</v>
      </c>
      <c r="D2274" s="10">
        <v>1156.25</v>
      </c>
      <c r="E2274" s="10">
        <f>VLOOKUP(C2274,데이터!$N:$P,2,0)</f>
        <v>107.89206</v>
      </c>
      <c r="F2274" s="10">
        <f>VLOOKUP(C2274,데이터!$N:$P,3,0)</f>
        <v>315.35449999999997</v>
      </c>
      <c r="H2274" s="6">
        <f t="shared" si="391"/>
        <v>3.7272315548052246</v>
      </c>
      <c r="I2274" s="6">
        <f t="shared" si="386"/>
        <v>3.0919836063966359</v>
      </c>
      <c r="AM2274" s="1">
        <f t="shared" si="387"/>
        <v>43843</v>
      </c>
      <c r="AN2274" s="2">
        <f t="shared" si="388"/>
        <v>1156.25</v>
      </c>
      <c r="AO2274" s="2">
        <f t="shared" si="389"/>
        <v>107.89206</v>
      </c>
      <c r="AP2274" s="2">
        <f t="shared" si="390"/>
        <v>315.35449999999997</v>
      </c>
      <c r="AR2274" s="40">
        <f t="shared" si="392"/>
        <v>1.024036829014463E-2</v>
      </c>
      <c r="AS2274" s="40">
        <f t="shared" si="393"/>
        <v>6.8773836567950219E-3</v>
      </c>
      <c r="AU2274" s="42">
        <f t="shared" si="394"/>
        <v>1.1309665644145599E-5</v>
      </c>
    </row>
    <row r="2275" spans="2:47" x14ac:dyDescent="0.3">
      <c r="B2275" s="6">
        <f t="shared" si="385"/>
        <v>2020</v>
      </c>
      <c r="C2275" s="5">
        <v>43844</v>
      </c>
      <c r="D2275" s="10">
        <v>1156.0999999999999</v>
      </c>
      <c r="E2275" s="10">
        <f>VLOOKUP(C2275,데이터!$N:$P,2,0)</f>
        <v>107.90648000000002</v>
      </c>
      <c r="F2275" s="10">
        <f>VLOOKUP(C2275,데이터!$N:$P,3,0)</f>
        <v>314.87369999999999</v>
      </c>
      <c r="H2275" s="6">
        <f t="shared" si="391"/>
        <v>3.7277297071161581</v>
      </c>
      <c r="I2275" s="6">
        <f t="shared" si="386"/>
        <v>3.0872694649527834</v>
      </c>
      <c r="AM2275" s="1">
        <f t="shared" si="387"/>
        <v>43844</v>
      </c>
      <c r="AN2275" s="2">
        <f t="shared" si="388"/>
        <v>1156.0999999999999</v>
      </c>
      <c r="AO2275" s="2">
        <f t="shared" si="389"/>
        <v>107.90648000000002</v>
      </c>
      <c r="AP2275" s="2">
        <f t="shared" si="390"/>
        <v>314.87369999999999</v>
      </c>
      <c r="AR2275" s="40">
        <f t="shared" si="392"/>
        <v>1.3365209636395647E-4</v>
      </c>
      <c r="AS2275" s="40">
        <f t="shared" si="393"/>
        <v>-1.5246333887735108E-3</v>
      </c>
      <c r="AU2275" s="42">
        <f t="shared" si="394"/>
        <v>2.7499107502176053E-6</v>
      </c>
    </row>
    <row r="2276" spans="2:47" x14ac:dyDescent="0.3">
      <c r="B2276" s="6">
        <f t="shared" si="385"/>
        <v>2020</v>
      </c>
      <c r="C2276" s="5">
        <v>43845</v>
      </c>
      <c r="D2276" s="10">
        <v>1156.9000000000001</v>
      </c>
      <c r="E2276" s="10">
        <f>VLOOKUP(C2276,데이터!$N:$P,2,0)</f>
        <v>107.777745</v>
      </c>
      <c r="F2276" s="10">
        <f>VLOOKUP(C2276,데이터!$N:$P,3,0)</f>
        <v>315.58530000000002</v>
      </c>
      <c r="H2276" s="6">
        <f t="shared" si="391"/>
        <v>3.7232824368146371</v>
      </c>
      <c r="I2276" s="6">
        <f t="shared" si="386"/>
        <v>3.0942465511662731</v>
      </c>
      <c r="AM2276" s="1">
        <f t="shared" si="387"/>
        <v>43845</v>
      </c>
      <c r="AN2276" s="2">
        <f t="shared" si="388"/>
        <v>1156.9000000000001</v>
      </c>
      <c r="AO2276" s="2">
        <f t="shared" si="389"/>
        <v>107.777745</v>
      </c>
      <c r="AP2276" s="2">
        <f t="shared" si="390"/>
        <v>315.58530000000002</v>
      </c>
      <c r="AR2276" s="40">
        <f t="shared" si="392"/>
        <v>-1.193023810989069E-3</v>
      </c>
      <c r="AS2276" s="40">
        <f t="shared" si="393"/>
        <v>2.2599537528857905E-3</v>
      </c>
      <c r="AU2276" s="42">
        <f t="shared" si="394"/>
        <v>1.1923054056623158E-5</v>
      </c>
    </row>
    <row r="2277" spans="2:47" x14ac:dyDescent="0.3">
      <c r="B2277" s="6">
        <f t="shared" si="385"/>
        <v>2020</v>
      </c>
      <c r="C2277" s="5">
        <v>43846</v>
      </c>
      <c r="D2277" s="10">
        <v>1161.4000000000001</v>
      </c>
      <c r="E2277" s="10">
        <f>VLOOKUP(C2277,데이터!$N:$P,2,0)</f>
        <v>109.10042</v>
      </c>
      <c r="F2277" s="10">
        <f>VLOOKUP(C2277,데이터!$N:$P,3,0)</f>
        <v>318.21039999999999</v>
      </c>
      <c r="H2277" s="6">
        <f t="shared" si="391"/>
        <v>3.7689754748079052</v>
      </c>
      <c r="I2277" s="6">
        <f t="shared" si="386"/>
        <v>3.1199850967242138</v>
      </c>
      <c r="AM2277" s="1">
        <f t="shared" si="387"/>
        <v>43846</v>
      </c>
      <c r="AN2277" s="2">
        <f t="shared" si="388"/>
        <v>1161.4000000000001</v>
      </c>
      <c r="AO2277" s="2">
        <f t="shared" si="389"/>
        <v>109.10042</v>
      </c>
      <c r="AP2277" s="2">
        <f t="shared" si="390"/>
        <v>318.21039999999999</v>
      </c>
      <c r="AR2277" s="40">
        <f t="shared" si="392"/>
        <v>1.2272246000322173E-2</v>
      </c>
      <c r="AS2277" s="40">
        <f t="shared" si="393"/>
        <v>8.3181947955115465E-3</v>
      </c>
      <c r="AU2277" s="42">
        <f t="shared" si="394"/>
        <v>1.5634520930264369E-5</v>
      </c>
    </row>
    <row r="2278" spans="2:47" x14ac:dyDescent="0.3">
      <c r="B2278" s="6">
        <f t="shared" si="385"/>
        <v>2020</v>
      </c>
      <c r="C2278" s="5">
        <v>43847</v>
      </c>
      <c r="D2278" s="10">
        <v>1159.5</v>
      </c>
      <c r="E2278" s="10">
        <f>VLOOKUP(C2278,데이터!$N:$P,2,0)</f>
        <v>109.543595</v>
      </c>
      <c r="F2278" s="10">
        <f>VLOOKUP(C2278,데이터!$N:$P,3,0)</f>
        <v>319.20089999999999</v>
      </c>
      <c r="H2278" s="6">
        <f t="shared" si="391"/>
        <v>3.7842853673458801</v>
      </c>
      <c r="I2278" s="6">
        <f t="shared" si="386"/>
        <v>3.1296967379474587</v>
      </c>
      <c r="AM2278" s="1">
        <f t="shared" si="387"/>
        <v>43847</v>
      </c>
      <c r="AN2278" s="2">
        <f t="shared" si="388"/>
        <v>1159.5</v>
      </c>
      <c r="AO2278" s="2">
        <f t="shared" si="389"/>
        <v>109.543595</v>
      </c>
      <c r="AP2278" s="2">
        <f t="shared" si="390"/>
        <v>319.20089999999999</v>
      </c>
      <c r="AR2278" s="40">
        <f t="shared" si="392"/>
        <v>4.0620833540327972E-3</v>
      </c>
      <c r="AS2278" s="40">
        <f t="shared" si="393"/>
        <v>3.1127203887741928E-3</v>
      </c>
      <c r="AU2278" s="42">
        <f t="shared" si="394"/>
        <v>9.0129003980461018E-7</v>
      </c>
    </row>
    <row r="2279" spans="2:47" x14ac:dyDescent="0.3">
      <c r="B2279" s="6">
        <f t="shared" si="385"/>
        <v>2020</v>
      </c>
      <c r="C2279" s="5">
        <v>43851</v>
      </c>
      <c r="D2279" s="10">
        <v>1167.05</v>
      </c>
      <c r="E2279" s="10">
        <f>VLOOKUP(C2279,데이터!$N:$P,2,0)</f>
        <v>109.39546</v>
      </c>
      <c r="F2279" s="10">
        <f>VLOOKUP(C2279,데이터!$N:$P,3,0)</f>
        <v>318.57580000000002</v>
      </c>
      <c r="H2279" s="6">
        <f t="shared" si="391"/>
        <v>3.7791679060019123</v>
      </c>
      <c r="I2279" s="6">
        <f t="shared" si="386"/>
        <v>3.1235677657832484</v>
      </c>
      <c r="AM2279" s="1">
        <f t="shared" si="387"/>
        <v>43851</v>
      </c>
      <c r="AN2279" s="2">
        <f t="shared" si="388"/>
        <v>1167.05</v>
      </c>
      <c r="AO2279" s="2">
        <f t="shared" si="389"/>
        <v>109.39546</v>
      </c>
      <c r="AP2279" s="2">
        <f t="shared" si="390"/>
        <v>318.57580000000002</v>
      </c>
      <c r="AR2279" s="40">
        <f t="shared" si="392"/>
        <v>-1.3522926648518174E-3</v>
      </c>
      <c r="AS2279" s="40">
        <f t="shared" si="393"/>
        <v>-1.9583278117323299E-3</v>
      </c>
      <c r="AU2279" s="42">
        <f t="shared" si="394"/>
        <v>3.6727859925448437E-7</v>
      </c>
    </row>
    <row r="2280" spans="2:47" x14ac:dyDescent="0.3">
      <c r="B2280" s="6">
        <f t="shared" si="385"/>
        <v>2020</v>
      </c>
      <c r="C2280" s="5">
        <v>43852</v>
      </c>
      <c r="D2280" s="10">
        <v>1164.5</v>
      </c>
      <c r="E2280" s="10">
        <f>VLOOKUP(C2280,데이터!$N:$P,2,0)</f>
        <v>109.57220499999998</v>
      </c>
      <c r="F2280" s="10">
        <f>VLOOKUP(C2280,데이터!$N:$P,3,0)</f>
        <v>318.61430000000001</v>
      </c>
      <c r="H2280" s="6">
        <f t="shared" si="391"/>
        <v>3.7852737264038399</v>
      </c>
      <c r="I2280" s="6">
        <f t="shared" si="386"/>
        <v>3.123945250071078</v>
      </c>
      <c r="AM2280" s="1">
        <f t="shared" si="387"/>
        <v>43852</v>
      </c>
      <c r="AN2280" s="2">
        <f t="shared" si="388"/>
        <v>1164.5</v>
      </c>
      <c r="AO2280" s="2">
        <f t="shared" si="389"/>
        <v>109.57220499999998</v>
      </c>
      <c r="AP2280" s="2">
        <f t="shared" si="390"/>
        <v>318.61430000000001</v>
      </c>
      <c r="AR2280" s="40">
        <f t="shared" si="392"/>
        <v>1.6156520572241373E-3</v>
      </c>
      <c r="AS2280" s="40">
        <f t="shared" si="393"/>
        <v>1.2085035963194102E-4</v>
      </c>
      <c r="AU2280" s="42">
        <f t="shared" si="394"/>
        <v>2.234432115124512E-6</v>
      </c>
    </row>
    <row r="2281" spans="2:47" x14ac:dyDescent="0.3">
      <c r="B2281" s="6">
        <f t="shared" si="385"/>
        <v>2020</v>
      </c>
      <c r="C2281" s="5">
        <v>43853</v>
      </c>
      <c r="D2281" s="10">
        <v>1168.6500000000001</v>
      </c>
      <c r="E2281" s="10">
        <f>VLOOKUP(C2281,데이터!$N:$P,2,0)</f>
        <v>110.07513</v>
      </c>
      <c r="F2281" s="10">
        <f>VLOOKUP(C2281,데이터!$N:$P,3,0)</f>
        <v>318.97969999999998</v>
      </c>
      <c r="H2281" s="6">
        <f t="shared" si="391"/>
        <v>3.8026477382606947</v>
      </c>
      <c r="I2281" s="6">
        <f t="shared" si="386"/>
        <v>3.1275279191301126</v>
      </c>
      <c r="AM2281" s="1">
        <f t="shared" si="387"/>
        <v>43853</v>
      </c>
      <c r="AN2281" s="2">
        <f t="shared" si="388"/>
        <v>1168.6500000000001</v>
      </c>
      <c r="AO2281" s="2">
        <f t="shared" si="389"/>
        <v>110.07513</v>
      </c>
      <c r="AP2281" s="2">
        <f t="shared" si="390"/>
        <v>318.97969999999998</v>
      </c>
      <c r="AR2281" s="40">
        <f t="shared" si="392"/>
        <v>4.5898957678183194E-3</v>
      </c>
      <c r="AS2281" s="40">
        <f t="shared" si="393"/>
        <v>1.1468411807002976E-3</v>
      </c>
      <c r="AU2281" s="42">
        <f t="shared" si="394"/>
        <v>1.1854624889874451E-5</v>
      </c>
    </row>
    <row r="2282" spans="2:47" x14ac:dyDescent="0.3">
      <c r="B2282" s="6">
        <f t="shared" si="385"/>
        <v>2020</v>
      </c>
      <c r="C2282" s="5">
        <v>43854</v>
      </c>
      <c r="D2282" s="10">
        <v>1168.6500000000001</v>
      </c>
      <c r="E2282" s="10">
        <f>VLOOKUP(C2282,데이터!$N:$P,2,0)</f>
        <v>108.962305</v>
      </c>
      <c r="F2282" s="10">
        <f>VLOOKUP(C2282,데이터!$N:$P,3,0)</f>
        <v>316.14299999999997</v>
      </c>
      <c r="H2282" s="6">
        <f t="shared" si="391"/>
        <v>3.7642041636827681</v>
      </c>
      <c r="I2282" s="6">
        <f t="shared" si="386"/>
        <v>3.0997146807071148</v>
      </c>
      <c r="AM2282" s="1">
        <f t="shared" si="387"/>
        <v>43854</v>
      </c>
      <c r="AN2282" s="2">
        <f t="shared" si="388"/>
        <v>1168.6500000000001</v>
      </c>
      <c r="AO2282" s="2">
        <f t="shared" si="389"/>
        <v>108.962305</v>
      </c>
      <c r="AP2282" s="2">
        <f t="shared" si="390"/>
        <v>316.14299999999997</v>
      </c>
      <c r="AR2282" s="40">
        <f t="shared" si="392"/>
        <v>-1.0109685993557327E-2</v>
      </c>
      <c r="AS2282" s="40">
        <f t="shared" si="393"/>
        <v>-8.8930424099088468E-3</v>
      </c>
      <c r="AU2282" s="42">
        <f t="shared" si="394"/>
        <v>1.4802216096330163E-6</v>
      </c>
    </row>
    <row r="2283" spans="2:47" x14ac:dyDescent="0.3">
      <c r="B2283" s="6">
        <f t="shared" si="385"/>
        <v>2020</v>
      </c>
      <c r="C2283" s="5">
        <v>43857</v>
      </c>
      <c r="D2283" s="10">
        <v>1168.6500000000001</v>
      </c>
      <c r="E2283" s="10">
        <f>VLOOKUP(C2283,데이터!$N:$P,2,0)</f>
        <v>106.30708</v>
      </c>
      <c r="F2283" s="10">
        <f>VLOOKUP(C2283,데이터!$N:$P,3,0)</f>
        <v>311.0754</v>
      </c>
      <c r="H2283" s="6">
        <f t="shared" si="391"/>
        <v>3.6724769466372535</v>
      </c>
      <c r="I2283" s="6">
        <f t="shared" si="386"/>
        <v>3.0500279436420801</v>
      </c>
      <c r="AM2283" s="1">
        <f t="shared" si="387"/>
        <v>43857</v>
      </c>
      <c r="AN2283" s="2">
        <f t="shared" si="388"/>
        <v>1168.6500000000001</v>
      </c>
      <c r="AO2283" s="2">
        <f t="shared" si="389"/>
        <v>106.30708</v>
      </c>
      <c r="AP2283" s="2">
        <f t="shared" si="390"/>
        <v>311.0754</v>
      </c>
      <c r="AR2283" s="40">
        <f t="shared" si="392"/>
        <v>-2.4368289565827372E-2</v>
      </c>
      <c r="AS2283" s="40">
        <f t="shared" si="393"/>
        <v>-1.6029455025099337E-2</v>
      </c>
      <c r="AU2283" s="42">
        <f t="shared" si="394"/>
        <v>6.9536161497638945E-5</v>
      </c>
    </row>
    <row r="2284" spans="2:47" x14ac:dyDescent="0.3">
      <c r="B2284" s="6">
        <f t="shared" si="385"/>
        <v>2020</v>
      </c>
      <c r="C2284" s="5">
        <v>43858</v>
      </c>
      <c r="D2284" s="10">
        <v>1176.5</v>
      </c>
      <c r="E2284" s="10">
        <f>VLOOKUP(C2284,데이터!$N:$P,2,0)</f>
        <v>107.91576500000001</v>
      </c>
      <c r="F2284" s="10">
        <f>VLOOKUP(C2284,데이터!$N:$P,3,0)</f>
        <v>314.33519999999999</v>
      </c>
      <c r="H2284" s="6">
        <f t="shared" si="391"/>
        <v>3.7280504660764211</v>
      </c>
      <c r="I2284" s="6">
        <f t="shared" si="386"/>
        <v>3.0819895873165217</v>
      </c>
      <c r="AM2284" s="1">
        <f t="shared" si="387"/>
        <v>43858</v>
      </c>
      <c r="AN2284" s="2">
        <f t="shared" si="388"/>
        <v>1176.5</v>
      </c>
      <c r="AO2284" s="2">
        <f t="shared" si="389"/>
        <v>107.91576500000001</v>
      </c>
      <c r="AP2284" s="2">
        <f t="shared" si="390"/>
        <v>314.33519999999999</v>
      </c>
      <c r="AR2284" s="40">
        <f t="shared" si="392"/>
        <v>1.5132435205632566E-2</v>
      </c>
      <c r="AS2284" s="40">
        <f t="shared" si="393"/>
        <v>1.0479131426014421E-2</v>
      </c>
      <c r="AU2284" s="42">
        <f t="shared" si="394"/>
        <v>2.1653236065408518E-5</v>
      </c>
    </row>
    <row r="2285" spans="2:47" x14ac:dyDescent="0.3">
      <c r="B2285" s="6">
        <f t="shared" si="385"/>
        <v>2020</v>
      </c>
      <c r="C2285" s="5">
        <v>43859</v>
      </c>
      <c r="D2285" s="10">
        <v>1177.25</v>
      </c>
      <c r="E2285" s="10">
        <f>VLOOKUP(C2285,데이터!$N:$P,2,0)</f>
        <v>107.30011999999999</v>
      </c>
      <c r="F2285" s="10">
        <f>VLOOKUP(C2285,데이터!$N:$P,3,0)</f>
        <v>314.07560000000001</v>
      </c>
      <c r="H2285" s="6">
        <f t="shared" si="391"/>
        <v>3.7067824369873654</v>
      </c>
      <c r="I2285" s="6">
        <f t="shared" si="386"/>
        <v>3.0794442646900158</v>
      </c>
      <c r="AM2285" s="1">
        <f t="shared" si="387"/>
        <v>43859</v>
      </c>
      <c r="AN2285" s="2">
        <f t="shared" si="388"/>
        <v>1177.25</v>
      </c>
      <c r="AO2285" s="2">
        <f t="shared" si="389"/>
        <v>107.30011999999999</v>
      </c>
      <c r="AP2285" s="2">
        <f t="shared" si="390"/>
        <v>314.07560000000001</v>
      </c>
      <c r="AR2285" s="40">
        <f t="shared" si="392"/>
        <v>-5.7048661981872195E-3</v>
      </c>
      <c r="AS2285" s="40">
        <f t="shared" si="393"/>
        <v>-8.2586996302025373E-4</v>
      </c>
      <c r="AU2285" s="42">
        <f t="shared" si="394"/>
        <v>2.3804604262773425E-5</v>
      </c>
    </row>
    <row r="2286" spans="2:47" x14ac:dyDescent="0.3">
      <c r="B2286" s="6">
        <f t="shared" si="385"/>
        <v>2020</v>
      </c>
      <c r="C2286" s="5">
        <v>43860</v>
      </c>
      <c r="D2286" s="10">
        <v>1185.0999999999999</v>
      </c>
      <c r="E2286" s="10">
        <f>VLOOKUP(C2286,데이터!$N:$P,2,0)</f>
        <v>107.54875499999999</v>
      </c>
      <c r="F2286" s="10">
        <f>VLOOKUP(C2286,데이터!$N:$P,3,0)</f>
        <v>315.0949</v>
      </c>
      <c r="H2286" s="6">
        <f t="shared" si="391"/>
        <v>3.7153717642986517</v>
      </c>
      <c r="I2286" s="6">
        <f t="shared" si="386"/>
        <v>3.0894382837701309</v>
      </c>
      <c r="AM2286" s="1">
        <f t="shared" si="387"/>
        <v>43860</v>
      </c>
      <c r="AN2286" s="2">
        <f t="shared" si="388"/>
        <v>1185.0999999999999</v>
      </c>
      <c r="AO2286" s="2">
        <f t="shared" si="389"/>
        <v>107.54875499999999</v>
      </c>
      <c r="AP2286" s="2">
        <f t="shared" si="390"/>
        <v>315.0949</v>
      </c>
      <c r="AR2286" s="40">
        <f t="shared" si="392"/>
        <v>2.3171921895333014E-3</v>
      </c>
      <c r="AS2286" s="40">
        <f t="shared" si="393"/>
        <v>3.2453969681185413E-3</v>
      </c>
      <c r="AU2286" s="42">
        <f t="shared" si="394"/>
        <v>8.6156411098847419E-7</v>
      </c>
    </row>
    <row r="2287" spans="2:47" x14ac:dyDescent="0.3">
      <c r="B2287" s="6">
        <f t="shared" si="385"/>
        <v>2020</v>
      </c>
      <c r="C2287" s="5">
        <v>43861</v>
      </c>
      <c r="D2287" s="10">
        <v>1191.7</v>
      </c>
      <c r="E2287" s="10">
        <f>VLOOKUP(C2287,데이터!$N:$P,2,0)</f>
        <v>104.92196</v>
      </c>
      <c r="F2287" s="10">
        <f>VLOOKUP(C2287,데이터!$N:$P,3,0)</f>
        <v>309.3734</v>
      </c>
      <c r="H2287" s="6">
        <f t="shared" si="391"/>
        <v>3.6246266880436937</v>
      </c>
      <c r="I2287" s="6">
        <f t="shared" si="386"/>
        <v>3.0333401966840157</v>
      </c>
      <c r="AM2287" s="1">
        <f t="shared" si="387"/>
        <v>43861</v>
      </c>
      <c r="AN2287" s="2">
        <f t="shared" si="388"/>
        <v>1191.7</v>
      </c>
      <c r="AO2287" s="2">
        <f t="shared" si="389"/>
        <v>104.92196</v>
      </c>
      <c r="AP2287" s="2">
        <f t="shared" si="390"/>
        <v>309.3734</v>
      </c>
      <c r="AR2287" s="40">
        <f t="shared" si="392"/>
        <v>-2.4424225087496199E-2</v>
      </c>
      <c r="AS2287" s="40">
        <f t="shared" si="393"/>
        <v>-1.8158021599207097E-2</v>
      </c>
      <c r="AU2287" s="42">
        <f t="shared" si="394"/>
        <v>3.9265306156646507E-5</v>
      </c>
    </row>
    <row r="2288" spans="2:47" x14ac:dyDescent="0.3">
      <c r="B2288" s="6">
        <f t="shared" si="385"/>
        <v>2020</v>
      </c>
      <c r="C2288" s="5">
        <v>43864</v>
      </c>
      <c r="D2288" s="10">
        <v>1194.9000000000001</v>
      </c>
      <c r="E2288" s="10">
        <f>VLOOKUP(C2288,데이터!$N:$P,2,0)</f>
        <v>106.14986999999998</v>
      </c>
      <c r="F2288" s="10">
        <f>VLOOKUP(C2288,데이터!$N:$P,3,0)</f>
        <v>311.67160000000001</v>
      </c>
      <c r="H2288" s="6">
        <f t="shared" si="391"/>
        <v>3.6670459809783251</v>
      </c>
      <c r="I2288" s="6">
        <f t="shared" si="386"/>
        <v>3.0558735574707523</v>
      </c>
      <c r="AM2288" s="1">
        <f t="shared" si="387"/>
        <v>43864</v>
      </c>
      <c r="AN2288" s="2">
        <f t="shared" si="388"/>
        <v>1194.9000000000001</v>
      </c>
      <c r="AO2288" s="2">
        <f t="shared" si="389"/>
        <v>106.14986999999998</v>
      </c>
      <c r="AP2288" s="2">
        <f t="shared" si="390"/>
        <v>311.67160000000001</v>
      </c>
      <c r="AR2288" s="40">
        <f t="shared" si="392"/>
        <v>1.1703079126619276E-2</v>
      </c>
      <c r="AS2288" s="40">
        <f t="shared" si="393"/>
        <v>7.428563670955679E-3</v>
      </c>
      <c r="AU2288" s="42">
        <f t="shared" si="394"/>
        <v>1.8271482380706965E-5</v>
      </c>
    </row>
    <row r="2289" spans="2:47" x14ac:dyDescent="0.3">
      <c r="B2289" s="6">
        <f t="shared" si="385"/>
        <v>2020</v>
      </c>
      <c r="C2289" s="5">
        <v>43865</v>
      </c>
      <c r="D2289" s="10">
        <v>1187.5999999999999</v>
      </c>
      <c r="E2289" s="10">
        <f>VLOOKUP(C2289,데이터!$N:$P,2,0)</f>
        <v>108.78070000000001</v>
      </c>
      <c r="F2289" s="10">
        <f>VLOOKUP(C2289,데이터!$N:$P,3,0)</f>
        <v>316.42189999999999</v>
      </c>
      <c r="H2289" s="6">
        <f t="shared" si="391"/>
        <v>3.7579304500609285</v>
      </c>
      <c r="I2289" s="6">
        <f t="shared" si="386"/>
        <v>3.1024492357168718</v>
      </c>
      <c r="AM2289" s="1">
        <f t="shared" si="387"/>
        <v>43865</v>
      </c>
      <c r="AN2289" s="2">
        <f t="shared" si="388"/>
        <v>1187.5999999999999</v>
      </c>
      <c r="AO2289" s="2">
        <f t="shared" si="389"/>
        <v>108.78070000000001</v>
      </c>
      <c r="AP2289" s="2">
        <f t="shared" si="390"/>
        <v>316.42189999999999</v>
      </c>
      <c r="AR2289" s="40">
        <f t="shared" si="392"/>
        <v>2.478410948595644E-2</v>
      </c>
      <c r="AS2289" s="40">
        <f t="shared" si="393"/>
        <v>1.5241363024414145E-2</v>
      </c>
      <c r="AU2289" s="42">
        <f t="shared" si="394"/>
        <v>9.1064010029277994E-5</v>
      </c>
    </row>
    <row r="2290" spans="2:47" x14ac:dyDescent="0.3">
      <c r="B2290" s="6">
        <f t="shared" si="385"/>
        <v>2020</v>
      </c>
      <c r="C2290" s="5">
        <v>43866</v>
      </c>
      <c r="D2290" s="10">
        <v>1191.4000000000001</v>
      </c>
      <c r="E2290" s="10">
        <f>VLOOKUP(C2290,데이터!$N:$P,2,0)</f>
        <v>109.88016999999999</v>
      </c>
      <c r="F2290" s="10">
        <f>VLOOKUP(C2290,데이터!$N:$P,3,0)</f>
        <v>320.07589999999999</v>
      </c>
      <c r="H2290" s="6">
        <f t="shared" si="391"/>
        <v>3.7959126637433962</v>
      </c>
      <c r="I2290" s="6">
        <f t="shared" si="386"/>
        <v>3.1382759263072182</v>
      </c>
      <c r="AM2290" s="1">
        <f t="shared" si="387"/>
        <v>43866</v>
      </c>
      <c r="AN2290" s="2">
        <f t="shared" si="388"/>
        <v>1191.4000000000001</v>
      </c>
      <c r="AO2290" s="2">
        <f t="shared" si="389"/>
        <v>109.88016999999999</v>
      </c>
      <c r="AP2290" s="2">
        <f t="shared" si="390"/>
        <v>320.07589999999999</v>
      </c>
      <c r="AR2290" s="40">
        <f t="shared" si="392"/>
        <v>1.0107215710139617E-2</v>
      </c>
      <c r="AS2290" s="40">
        <f t="shared" si="393"/>
        <v>1.1547873266673392E-2</v>
      </c>
      <c r="AU2290" s="42">
        <f t="shared" si="394"/>
        <v>2.0754941951978683E-6</v>
      </c>
    </row>
    <row r="2291" spans="2:47" x14ac:dyDescent="0.3">
      <c r="B2291" s="6">
        <f t="shared" si="385"/>
        <v>2020</v>
      </c>
      <c r="C2291" s="5">
        <v>43867</v>
      </c>
      <c r="D2291" s="10">
        <v>1179.9000000000001</v>
      </c>
      <c r="E2291" s="10">
        <f>VLOOKUP(C2291,데이터!$N:$P,2,0)</f>
        <v>110.453475</v>
      </c>
      <c r="F2291" s="10">
        <f>VLOOKUP(C2291,데이터!$N:$P,3,0)</f>
        <v>321.15289999999999</v>
      </c>
      <c r="H2291" s="6">
        <f t="shared" si="391"/>
        <v>3.8157180181552746</v>
      </c>
      <c r="I2291" s="6">
        <f t="shared" si="386"/>
        <v>3.1488356815797425</v>
      </c>
      <c r="AM2291" s="1">
        <f t="shared" si="387"/>
        <v>43867</v>
      </c>
      <c r="AN2291" s="2">
        <f t="shared" si="388"/>
        <v>1179.9000000000001</v>
      </c>
      <c r="AO2291" s="2">
        <f t="shared" si="389"/>
        <v>110.453475</v>
      </c>
      <c r="AP2291" s="2">
        <f t="shared" si="390"/>
        <v>321.15289999999999</v>
      </c>
      <c r="AR2291" s="40">
        <f t="shared" si="392"/>
        <v>5.2175474428188817E-3</v>
      </c>
      <c r="AS2291" s="40">
        <f t="shared" si="393"/>
        <v>3.3648269051185231E-3</v>
      </c>
      <c r="AU2291" s="42">
        <f t="shared" si="394"/>
        <v>3.432573390816706E-6</v>
      </c>
    </row>
    <row r="2292" spans="2:47" x14ac:dyDescent="0.3">
      <c r="B2292" s="6">
        <f t="shared" si="385"/>
        <v>2020</v>
      </c>
      <c r="C2292" s="5">
        <v>43868</v>
      </c>
      <c r="D2292" s="10">
        <v>1186.5</v>
      </c>
      <c r="E2292" s="10">
        <f>VLOOKUP(C2292,데이터!$N:$P,2,0)</f>
        <v>109.174785</v>
      </c>
      <c r="F2292" s="10">
        <f>VLOOKUP(C2292,데이터!$N:$P,3,0)</f>
        <v>319.44130000000001</v>
      </c>
      <c r="H2292" s="6">
        <f t="shared" si="391"/>
        <v>3.7715444828940714</v>
      </c>
      <c r="I2292" s="6">
        <f t="shared" si="386"/>
        <v>3.1320538086693879</v>
      </c>
      <c r="AM2292" s="1">
        <f t="shared" si="387"/>
        <v>43868</v>
      </c>
      <c r="AN2292" s="2">
        <f t="shared" si="388"/>
        <v>1186.5</v>
      </c>
      <c r="AO2292" s="2">
        <f t="shared" si="389"/>
        <v>109.174785</v>
      </c>
      <c r="AP2292" s="2">
        <f t="shared" si="390"/>
        <v>319.44130000000001</v>
      </c>
      <c r="AR2292" s="40">
        <f t="shared" si="392"/>
        <v>-1.157672947818067E-2</v>
      </c>
      <c r="AS2292" s="40">
        <f t="shared" si="393"/>
        <v>-5.3295486355563471E-3</v>
      </c>
      <c r="AU2292" s="42">
        <f t="shared" si="394"/>
        <v>3.9027268480452338E-5</v>
      </c>
    </row>
    <row r="2293" spans="2:47" x14ac:dyDescent="0.3">
      <c r="B2293" s="6">
        <f t="shared" si="385"/>
        <v>2020</v>
      </c>
      <c r="C2293" s="5">
        <v>43871</v>
      </c>
      <c r="D2293" s="10">
        <v>1187.1500000000001</v>
      </c>
      <c r="E2293" s="10">
        <f>VLOOKUP(C2293,데이터!$N:$P,2,0)</f>
        <v>110.38206500000001</v>
      </c>
      <c r="F2293" s="10">
        <f>VLOOKUP(C2293,데이터!$N:$P,3,0)</f>
        <v>321.82600000000002</v>
      </c>
      <c r="H2293" s="6">
        <f t="shared" si="391"/>
        <v>3.8132510932923278</v>
      </c>
      <c r="I2293" s="6">
        <f t="shared" si="386"/>
        <v>3.1554352835054029</v>
      </c>
      <c r="AM2293" s="1">
        <f t="shared" si="387"/>
        <v>43871</v>
      </c>
      <c r="AN2293" s="2">
        <f t="shared" si="388"/>
        <v>1187.1500000000001</v>
      </c>
      <c r="AO2293" s="2">
        <f t="shared" si="389"/>
        <v>110.38206500000001</v>
      </c>
      <c r="AP2293" s="2">
        <f t="shared" si="390"/>
        <v>321.82600000000002</v>
      </c>
      <c r="AR2293" s="40">
        <f t="shared" si="392"/>
        <v>1.1058231074144276E-2</v>
      </c>
      <c r="AS2293" s="40">
        <f t="shared" si="393"/>
        <v>7.4652213098307385E-3</v>
      </c>
      <c r="AU2293" s="42">
        <f t="shared" si="394"/>
        <v>1.2909719166452421E-5</v>
      </c>
    </row>
    <row r="2294" spans="2:47" x14ac:dyDescent="0.3">
      <c r="B2294" s="6">
        <f t="shared" si="385"/>
        <v>2020</v>
      </c>
      <c r="C2294" s="5">
        <v>43872</v>
      </c>
      <c r="D2294" s="10">
        <v>1181.5</v>
      </c>
      <c r="E2294" s="10">
        <f>VLOOKUP(C2294,데이터!$N:$P,2,0)</f>
        <v>111.152715</v>
      </c>
      <c r="F2294" s="10">
        <f>VLOOKUP(C2294,데이터!$N:$P,3,0)</f>
        <v>322.38369999999998</v>
      </c>
      <c r="H2294" s="6">
        <f t="shared" si="391"/>
        <v>3.8398739142646092</v>
      </c>
      <c r="I2294" s="6">
        <f t="shared" si="386"/>
        <v>3.1609034130462441</v>
      </c>
      <c r="AM2294" s="1">
        <f t="shared" si="387"/>
        <v>43872</v>
      </c>
      <c r="AN2294" s="2">
        <f t="shared" si="388"/>
        <v>1181.5</v>
      </c>
      <c r="AO2294" s="2">
        <f t="shared" si="389"/>
        <v>111.152715</v>
      </c>
      <c r="AP2294" s="2">
        <f t="shared" si="390"/>
        <v>322.38369999999998</v>
      </c>
      <c r="AR2294" s="40">
        <f t="shared" si="392"/>
        <v>6.9816595657998803E-3</v>
      </c>
      <c r="AS2294" s="40">
        <f t="shared" si="393"/>
        <v>1.7329240024110959E-3</v>
      </c>
      <c r="AU2294" s="42">
        <f t="shared" si="394"/>
        <v>2.7549225014382181E-5</v>
      </c>
    </row>
    <row r="2295" spans="2:47" x14ac:dyDescent="0.3">
      <c r="B2295" s="6">
        <f t="shared" si="385"/>
        <v>2020</v>
      </c>
      <c r="C2295" s="5">
        <v>43873</v>
      </c>
      <c r="D2295" s="10">
        <v>1179.55</v>
      </c>
      <c r="E2295" s="10">
        <f>VLOOKUP(C2295,데이터!$N:$P,2,0)</f>
        <v>112.23078000000001</v>
      </c>
      <c r="F2295" s="10">
        <f>VLOOKUP(C2295,데이터!$N:$P,3,0)</f>
        <v>324.46080000000001</v>
      </c>
      <c r="H2295" s="6">
        <f t="shared" si="391"/>
        <v>3.8771166723149344</v>
      </c>
      <c r="I2295" s="6">
        <f t="shared" si="386"/>
        <v>3.1812689354943036</v>
      </c>
      <c r="AM2295" s="1">
        <f t="shared" si="387"/>
        <v>43873</v>
      </c>
      <c r="AN2295" s="2">
        <f t="shared" si="388"/>
        <v>1179.55</v>
      </c>
      <c r="AO2295" s="2">
        <f t="shared" si="389"/>
        <v>112.23078000000001</v>
      </c>
      <c r="AP2295" s="2">
        <f t="shared" si="390"/>
        <v>324.46080000000001</v>
      </c>
      <c r="AR2295" s="40">
        <f t="shared" si="392"/>
        <v>9.6989533723941257E-3</v>
      </c>
      <c r="AS2295" s="40">
        <f t="shared" si="393"/>
        <v>6.4429436103625726E-3</v>
      </c>
      <c r="AU2295" s="42">
        <f t="shared" si="394"/>
        <v>1.0601599570444771E-5</v>
      </c>
    </row>
    <row r="2296" spans="2:47" x14ac:dyDescent="0.3">
      <c r="B2296" s="6">
        <f t="shared" si="385"/>
        <v>2020</v>
      </c>
      <c r="C2296" s="5">
        <v>43874</v>
      </c>
      <c r="D2296" s="10">
        <v>1182.95</v>
      </c>
      <c r="E2296" s="10">
        <f>VLOOKUP(C2296,데이터!$N:$P,2,0)</f>
        <v>112.174555</v>
      </c>
      <c r="F2296" s="10">
        <f>VLOOKUP(C2296,데이터!$N:$P,3,0)</f>
        <v>324.1146</v>
      </c>
      <c r="H2296" s="6">
        <f t="shared" si="391"/>
        <v>3.8751743273993866</v>
      </c>
      <c r="I2296" s="6">
        <f t="shared" si="386"/>
        <v>3.1778745183398489</v>
      </c>
      <c r="AM2296" s="1">
        <f t="shared" si="387"/>
        <v>43874</v>
      </c>
      <c r="AN2296" s="2">
        <f t="shared" si="388"/>
        <v>1182.95</v>
      </c>
      <c r="AO2296" s="2">
        <f t="shared" si="389"/>
        <v>112.174555</v>
      </c>
      <c r="AP2296" s="2">
        <f t="shared" si="390"/>
        <v>324.1146</v>
      </c>
      <c r="AR2296" s="40">
        <f t="shared" si="392"/>
        <v>-5.0097664829573674E-4</v>
      </c>
      <c r="AS2296" s="40">
        <f t="shared" si="393"/>
        <v>-1.0670010059766755E-3</v>
      </c>
      <c r="AU2296" s="42">
        <f t="shared" si="394"/>
        <v>3.2038357348811926E-7</v>
      </c>
    </row>
    <row r="2297" spans="2:47" x14ac:dyDescent="0.3">
      <c r="B2297" s="6">
        <f t="shared" si="385"/>
        <v>2020</v>
      </c>
      <c r="C2297" s="5">
        <v>43875</v>
      </c>
      <c r="D2297" s="10">
        <v>1183.0999999999999</v>
      </c>
      <c r="E2297" s="10">
        <f>VLOOKUP(C2297,데이터!$N:$P,2,0)</f>
        <v>112.26726000000001</v>
      </c>
      <c r="F2297" s="10">
        <f>VLOOKUP(C2297,데이터!$N:$P,3,0)</f>
        <v>324.63389999999998</v>
      </c>
      <c r="H2297" s="6">
        <f t="shared" si="391"/>
        <v>3.8783769078421759</v>
      </c>
      <c r="I2297" s="6">
        <f t="shared" si="386"/>
        <v>3.1829661440715307</v>
      </c>
      <c r="AM2297" s="1">
        <f t="shared" si="387"/>
        <v>43875</v>
      </c>
      <c r="AN2297" s="2">
        <f t="shared" si="388"/>
        <v>1183.0999999999999</v>
      </c>
      <c r="AO2297" s="2">
        <f t="shared" si="389"/>
        <v>112.26726000000001</v>
      </c>
      <c r="AP2297" s="2">
        <f t="shared" si="390"/>
        <v>324.63389999999998</v>
      </c>
      <c r="AR2297" s="40">
        <f t="shared" si="392"/>
        <v>8.2643519290104273E-4</v>
      </c>
      <c r="AS2297" s="40">
        <f t="shared" si="393"/>
        <v>1.6022110697881953E-3</v>
      </c>
      <c r="AU2297" s="42">
        <f t="shared" si="394"/>
        <v>6.0182821116003042E-7</v>
      </c>
    </row>
    <row r="2298" spans="2:47" x14ac:dyDescent="0.3">
      <c r="B2298" s="6">
        <f t="shared" si="385"/>
        <v>2020</v>
      </c>
      <c r="C2298" s="5">
        <v>43879</v>
      </c>
      <c r="D2298" s="10">
        <v>1189.5</v>
      </c>
      <c r="E2298" s="10">
        <f>VLOOKUP(C2298,데이터!$N:$P,2,0)</f>
        <v>111.843405</v>
      </c>
      <c r="F2298" s="10">
        <f>VLOOKUP(C2298,데이터!$N:$P,3,0)</f>
        <v>323.79730000000001</v>
      </c>
      <c r="H2298" s="6">
        <f t="shared" si="391"/>
        <v>3.863734442672246</v>
      </c>
      <c r="I2298" s="6">
        <f t="shared" si="386"/>
        <v>3.1747634595209333</v>
      </c>
      <c r="AM2298" s="1">
        <f t="shared" si="387"/>
        <v>43879</v>
      </c>
      <c r="AN2298" s="2">
        <f t="shared" si="388"/>
        <v>1189.5</v>
      </c>
      <c r="AO2298" s="2">
        <f t="shared" si="389"/>
        <v>111.843405</v>
      </c>
      <c r="AP2298" s="2">
        <f t="shared" si="390"/>
        <v>323.79730000000001</v>
      </c>
      <c r="AR2298" s="40">
        <f t="shared" si="392"/>
        <v>-3.7754105693860174E-3</v>
      </c>
      <c r="AS2298" s="40">
        <f t="shared" si="393"/>
        <v>-2.5770568015230921E-3</v>
      </c>
      <c r="AU2298" s="42">
        <f t="shared" si="394"/>
        <v>1.4360517529512697E-6</v>
      </c>
    </row>
    <row r="2299" spans="2:47" x14ac:dyDescent="0.3">
      <c r="B2299" s="6">
        <f t="shared" si="385"/>
        <v>2020</v>
      </c>
      <c r="C2299" s="5">
        <v>43880</v>
      </c>
      <c r="D2299" s="10">
        <v>1189.3</v>
      </c>
      <c r="E2299" s="10">
        <f>VLOOKUP(C2299,데이터!$N:$P,2,0)</f>
        <v>113.111025</v>
      </c>
      <c r="F2299" s="10">
        <f>VLOOKUP(C2299,데이터!$N:$P,3,0)</f>
        <v>325.34539999999998</v>
      </c>
      <c r="H2299" s="6">
        <f t="shared" si="391"/>
        <v>3.9075255544880938</v>
      </c>
      <c r="I2299" s="6">
        <f t="shared" si="386"/>
        <v>3.1899422498063505</v>
      </c>
      <c r="AM2299" s="1">
        <f t="shared" si="387"/>
        <v>43880</v>
      </c>
      <c r="AN2299" s="2">
        <f t="shared" si="388"/>
        <v>1189.3</v>
      </c>
      <c r="AO2299" s="2">
        <f t="shared" si="389"/>
        <v>113.111025</v>
      </c>
      <c r="AP2299" s="2">
        <f t="shared" si="390"/>
        <v>325.34539999999998</v>
      </c>
      <c r="AR2299" s="40">
        <f t="shared" si="392"/>
        <v>1.1333882404599427E-2</v>
      </c>
      <c r="AS2299" s="40">
        <f t="shared" si="393"/>
        <v>4.7810775445007447E-3</v>
      </c>
      <c r="AU2299" s="42">
        <f t="shared" si="394"/>
        <v>4.2939251534532911E-5</v>
      </c>
    </row>
    <row r="2300" spans="2:47" x14ac:dyDescent="0.3">
      <c r="B2300" s="6">
        <f t="shared" si="385"/>
        <v>2020</v>
      </c>
      <c r="C2300" s="5">
        <v>43881</v>
      </c>
      <c r="D2300" s="10">
        <v>1198.5999999999999</v>
      </c>
      <c r="E2300" s="10">
        <f>VLOOKUP(C2300,데이터!$N:$P,2,0)</f>
        <v>112.35722500000001</v>
      </c>
      <c r="F2300" s="10">
        <f>VLOOKUP(C2300,데이터!$N:$P,3,0)</f>
        <v>324.00880000000001</v>
      </c>
      <c r="H2300" s="6">
        <f t="shared" si="391"/>
        <v>3.8814848324367017</v>
      </c>
      <c r="I2300" s="6">
        <f t="shared" si="386"/>
        <v>3.1768371719073203</v>
      </c>
      <c r="AM2300" s="1">
        <f t="shared" si="387"/>
        <v>43881</v>
      </c>
      <c r="AN2300" s="2">
        <f t="shared" si="388"/>
        <v>1198.5999999999999</v>
      </c>
      <c r="AO2300" s="2">
        <f t="shared" si="389"/>
        <v>112.35722500000001</v>
      </c>
      <c r="AP2300" s="2">
        <f t="shared" si="390"/>
        <v>324.00880000000001</v>
      </c>
      <c r="AR2300" s="40">
        <f t="shared" si="392"/>
        <v>-6.6642486884013197E-3</v>
      </c>
      <c r="AS2300" s="40">
        <f t="shared" si="393"/>
        <v>-4.1082492637055656E-3</v>
      </c>
      <c r="AU2300" s="42">
        <f t="shared" si="394"/>
        <v>6.5331330590450257E-6</v>
      </c>
    </row>
    <row r="2301" spans="2:47" x14ac:dyDescent="0.3">
      <c r="B2301" s="6">
        <f t="shared" si="385"/>
        <v>2020</v>
      </c>
      <c r="C2301" s="5">
        <v>43882</v>
      </c>
      <c r="D2301" s="10">
        <v>1209.1500000000001</v>
      </c>
      <c r="E2301" s="10">
        <f>VLOOKUP(C2301,데이터!$N:$P,2,0)</f>
        <v>110.16972999999999</v>
      </c>
      <c r="F2301" s="10">
        <f>VLOOKUP(C2301,데이터!$N:$P,3,0)</f>
        <v>320.6721</v>
      </c>
      <c r="H2301" s="6">
        <f t="shared" si="391"/>
        <v>3.8059157832408781</v>
      </c>
      <c r="I2301" s="6">
        <f t="shared" si="386"/>
        <v>3.1441215401358891</v>
      </c>
      <c r="AM2301" s="1">
        <f t="shared" si="387"/>
        <v>43882</v>
      </c>
      <c r="AN2301" s="2">
        <f t="shared" si="388"/>
        <v>1209.1500000000001</v>
      </c>
      <c r="AO2301" s="2">
        <f t="shared" si="389"/>
        <v>110.16972999999999</v>
      </c>
      <c r="AP2301" s="2">
        <f t="shared" si="390"/>
        <v>320.6721</v>
      </c>
      <c r="AR2301" s="40">
        <f t="shared" si="392"/>
        <v>-1.9469108461872664E-2</v>
      </c>
      <c r="AS2301" s="40">
        <f t="shared" si="393"/>
        <v>-1.0298177086548344E-2</v>
      </c>
      <c r="AU2301" s="42">
        <f t="shared" si="394"/>
        <v>8.4105982290908033E-5</v>
      </c>
    </row>
    <row r="2302" spans="2:47" x14ac:dyDescent="0.3">
      <c r="B2302" s="6">
        <f t="shared" si="385"/>
        <v>2020</v>
      </c>
      <c r="C2302" s="5">
        <v>43885</v>
      </c>
      <c r="D2302" s="10">
        <v>1220.3499999999999</v>
      </c>
      <c r="E2302" s="10">
        <f>VLOOKUP(C2302,데이터!$N:$P,2,0)</f>
        <v>105.70603</v>
      </c>
      <c r="F2302" s="10">
        <f>VLOOKUP(C2302,데이터!$N:$P,3,0)</f>
        <v>310.0369</v>
      </c>
      <c r="H2302" s="6">
        <f t="shared" si="391"/>
        <v>3.6517131153968863</v>
      </c>
      <c r="I2302" s="6">
        <f t="shared" si="386"/>
        <v>3.0398456726573864</v>
      </c>
      <c r="AM2302" s="1">
        <f t="shared" si="387"/>
        <v>43885</v>
      </c>
      <c r="AN2302" s="2">
        <f t="shared" si="388"/>
        <v>1220.3499999999999</v>
      </c>
      <c r="AO2302" s="2">
        <f t="shared" si="389"/>
        <v>105.70603</v>
      </c>
      <c r="AP2302" s="2">
        <f t="shared" si="390"/>
        <v>310.0369</v>
      </c>
      <c r="AR2302" s="40">
        <f t="shared" si="392"/>
        <v>-4.0516573835662428E-2</v>
      </c>
      <c r="AS2302" s="40">
        <f t="shared" si="393"/>
        <v>-3.3165342416755283E-2</v>
      </c>
      <c r="AU2302" s="42">
        <f t="shared" si="394"/>
        <v>5.4040603374327556E-5</v>
      </c>
    </row>
    <row r="2303" spans="2:47" x14ac:dyDescent="0.3">
      <c r="B2303" s="6">
        <f t="shared" si="385"/>
        <v>2020</v>
      </c>
      <c r="C2303" s="5">
        <v>43886</v>
      </c>
      <c r="D2303" s="10">
        <v>1210.2</v>
      </c>
      <c r="E2303" s="10">
        <f>VLOOKUP(C2303,데이터!$N:$P,2,0)</f>
        <v>102.53852000000001</v>
      </c>
      <c r="F2303" s="10">
        <f>VLOOKUP(C2303,데이터!$N:$P,3,0)</f>
        <v>300.64210000000003</v>
      </c>
      <c r="H2303" s="6">
        <f t="shared" si="391"/>
        <v>3.5422885365895014</v>
      </c>
      <c r="I2303" s="6">
        <f t="shared" si="386"/>
        <v>2.9477316625976755</v>
      </c>
      <c r="AM2303" s="1">
        <f t="shared" si="387"/>
        <v>43886</v>
      </c>
      <c r="AN2303" s="2">
        <f t="shared" si="388"/>
        <v>1210.2</v>
      </c>
      <c r="AO2303" s="2">
        <f t="shared" si="389"/>
        <v>102.53852000000001</v>
      </c>
      <c r="AP2303" s="2">
        <f t="shared" si="390"/>
        <v>300.64210000000003</v>
      </c>
      <c r="AR2303" s="40">
        <f t="shared" si="392"/>
        <v>-2.9965272558244771E-2</v>
      </c>
      <c r="AS2303" s="40">
        <f t="shared" si="393"/>
        <v>-3.0302199512380557E-2</v>
      </c>
      <c r="AU2303" s="42">
        <f t="shared" si="394"/>
        <v>1.1351977242321774E-7</v>
      </c>
    </row>
    <row r="2304" spans="2:47" x14ac:dyDescent="0.3">
      <c r="B2304" s="6">
        <f t="shared" si="385"/>
        <v>2020</v>
      </c>
      <c r="C2304" s="5">
        <v>43887</v>
      </c>
      <c r="D2304" s="10">
        <v>1216.95</v>
      </c>
      <c r="E2304" s="10">
        <f>VLOOKUP(C2304,데이터!$N:$P,2,0)</f>
        <v>102.49545000000002</v>
      </c>
      <c r="F2304" s="10">
        <f>VLOOKUP(C2304,데이터!$N:$P,3,0)</f>
        <v>299.53629999999998</v>
      </c>
      <c r="H2304" s="6">
        <f t="shared" si="391"/>
        <v>3.5408006433834078</v>
      </c>
      <c r="I2304" s="6">
        <f t="shared" si="386"/>
        <v>2.9368895294682811</v>
      </c>
      <c r="AM2304" s="1">
        <f t="shared" si="387"/>
        <v>43887</v>
      </c>
      <c r="AN2304" s="2">
        <f t="shared" si="388"/>
        <v>1216.95</v>
      </c>
      <c r="AO2304" s="2">
        <f t="shared" si="389"/>
        <v>102.49545000000002</v>
      </c>
      <c r="AP2304" s="2">
        <f t="shared" si="390"/>
        <v>299.53629999999998</v>
      </c>
      <c r="AR2304" s="40">
        <f t="shared" si="392"/>
        <v>-4.200372698961452E-4</v>
      </c>
      <c r="AS2304" s="40">
        <f t="shared" si="393"/>
        <v>-3.6781275809344427E-3</v>
      </c>
      <c r="AU2304" s="42">
        <f t="shared" si="394"/>
        <v>1.0615152474881631E-5</v>
      </c>
    </row>
    <row r="2305" spans="2:47" x14ac:dyDescent="0.3">
      <c r="B2305" s="6">
        <f t="shared" si="385"/>
        <v>2020</v>
      </c>
      <c r="C2305" s="5">
        <v>43888</v>
      </c>
      <c r="D2305" s="10">
        <v>1217.1500000000001</v>
      </c>
      <c r="E2305" s="10">
        <f>VLOOKUP(C2305,데이터!$N:$P,2,0)</f>
        <v>98.010455000000007</v>
      </c>
      <c r="F2305" s="10">
        <f>VLOOKUP(C2305,데이터!$N:$P,3,0)</f>
        <v>286.08359999999999</v>
      </c>
      <c r="H2305" s="6">
        <f t="shared" si="391"/>
        <v>3.3858623199595739</v>
      </c>
      <c r="I2305" s="6">
        <f t="shared" si="386"/>
        <v>2.8049886754713604</v>
      </c>
      <c r="AM2305" s="1">
        <f t="shared" si="387"/>
        <v>43888</v>
      </c>
      <c r="AN2305" s="2">
        <f t="shared" si="388"/>
        <v>1217.1500000000001</v>
      </c>
      <c r="AO2305" s="2">
        <f t="shared" si="389"/>
        <v>98.010455000000007</v>
      </c>
      <c r="AP2305" s="2">
        <f t="shared" si="390"/>
        <v>286.08359999999999</v>
      </c>
      <c r="AR2305" s="40">
        <f t="shared" si="392"/>
        <v>-4.3757991208390301E-2</v>
      </c>
      <c r="AS2305" s="40">
        <f t="shared" si="393"/>
        <v>-4.4911751931234978E-2</v>
      </c>
      <c r="AU2305" s="42">
        <f t="shared" si="394"/>
        <v>1.3311638055790708E-6</v>
      </c>
    </row>
    <row r="2306" spans="2:47" x14ac:dyDescent="0.3">
      <c r="B2306" s="6">
        <f t="shared" ref="B2306:B2369" si="395">YEAR(C2306)</f>
        <v>2020</v>
      </c>
      <c r="C2306" s="5">
        <v>43889</v>
      </c>
      <c r="D2306" s="10">
        <v>1214.5</v>
      </c>
      <c r="E2306" s="10">
        <f>VLOOKUP(C2306,데이터!$N:$P,2,0)</f>
        <v>98.67542499999999</v>
      </c>
      <c r="F2306" s="10">
        <f>VLOOKUP(C2306,데이터!$N:$P,3,0)</f>
        <v>284.88159999999999</v>
      </c>
      <c r="H2306" s="6">
        <f t="shared" si="391"/>
        <v>3.4088343270470163</v>
      </c>
      <c r="I2306" s="6">
        <f t="shared" si="386"/>
        <v>2.7932033218617285</v>
      </c>
      <c r="AM2306" s="1">
        <f t="shared" si="387"/>
        <v>43889</v>
      </c>
      <c r="AN2306" s="2">
        <f t="shared" si="388"/>
        <v>1214.5</v>
      </c>
      <c r="AO2306" s="2">
        <f t="shared" si="389"/>
        <v>98.67542499999999</v>
      </c>
      <c r="AP2306" s="2">
        <f t="shared" si="390"/>
        <v>284.88159999999999</v>
      </c>
      <c r="AR2306" s="40">
        <f t="shared" si="392"/>
        <v>6.7846843482155528E-3</v>
      </c>
      <c r="AS2306" s="40">
        <f t="shared" si="393"/>
        <v>-4.2015690518435456E-3</v>
      </c>
      <c r="AU2306" s="42">
        <f t="shared" si="394"/>
        <v>1.206977637703101E-4</v>
      </c>
    </row>
    <row r="2307" spans="2:47" x14ac:dyDescent="0.3">
      <c r="B2307" s="6">
        <f t="shared" si="395"/>
        <v>2020</v>
      </c>
      <c r="C2307" s="5">
        <v>43892</v>
      </c>
      <c r="D2307" s="10">
        <v>1193.8</v>
      </c>
      <c r="E2307" s="10">
        <f>VLOOKUP(C2307,데이터!$N:$P,2,0)</f>
        <v>102.66085</v>
      </c>
      <c r="F2307" s="10">
        <f>VLOOKUP(C2307,데이터!$N:$P,3,0)</f>
        <v>297.21879999999999</v>
      </c>
      <c r="H2307" s="6">
        <f t="shared" si="391"/>
        <v>3.5465145402092237</v>
      </c>
      <c r="I2307" s="6">
        <f t="shared" ref="I2307:I2370" si="396">I2306*(F2307/F2306)</f>
        <v>2.914166936298296</v>
      </c>
      <c r="AM2307" s="1">
        <f t="shared" ref="AM2307:AM2370" si="397">C2307</f>
        <v>43892</v>
      </c>
      <c r="AN2307" s="2">
        <f t="shared" ref="AN2307:AN2370" si="398">D2307</f>
        <v>1193.8</v>
      </c>
      <c r="AO2307" s="2">
        <f t="shared" ref="AO2307:AO2370" si="399">E2307</f>
        <v>102.66085</v>
      </c>
      <c r="AP2307" s="2">
        <f t="shared" ref="AP2307:AP2370" si="400">F2307</f>
        <v>297.21879999999999</v>
      </c>
      <c r="AR2307" s="40">
        <f t="shared" si="392"/>
        <v>4.0389235719025418E-2</v>
      </c>
      <c r="AS2307" s="40">
        <f t="shared" si="393"/>
        <v>4.3306412207738232E-2</v>
      </c>
      <c r="AU2307" s="42">
        <f t="shared" si="394"/>
        <v>8.5099186662988207E-6</v>
      </c>
    </row>
    <row r="2308" spans="2:47" x14ac:dyDescent="0.3">
      <c r="B2308" s="6">
        <f t="shared" si="395"/>
        <v>2020</v>
      </c>
      <c r="C2308" s="5">
        <v>43893</v>
      </c>
      <c r="D2308" s="10">
        <v>1195.25</v>
      </c>
      <c r="E2308" s="10">
        <f>VLOOKUP(C2308,데이터!$N:$P,2,0)</f>
        <v>99.371830000000003</v>
      </c>
      <c r="F2308" s="10">
        <f>VLOOKUP(C2308,데이터!$N:$P,3,0)</f>
        <v>288.70870000000002</v>
      </c>
      <c r="H2308" s="6">
        <f t="shared" ref="H2308:H2371" si="401">H2307*(E2308/E2307)</f>
        <v>3.4328922854447357</v>
      </c>
      <c r="I2308" s="6">
        <f t="shared" si="396"/>
        <v>2.8307272210293024</v>
      </c>
      <c r="AM2308" s="1">
        <f t="shared" si="397"/>
        <v>43893</v>
      </c>
      <c r="AN2308" s="2">
        <f t="shared" si="398"/>
        <v>1195.25</v>
      </c>
      <c r="AO2308" s="2">
        <f t="shared" si="399"/>
        <v>99.371830000000003</v>
      </c>
      <c r="AP2308" s="2">
        <f t="shared" si="400"/>
        <v>288.70870000000002</v>
      </c>
      <c r="AR2308" s="40">
        <f t="shared" ref="AR2308:AR2371" si="402">AO2308/AO2307-1</f>
        <v>-3.2037724215219221E-2</v>
      </c>
      <c r="AS2308" s="40">
        <f t="shared" ref="AS2308:AS2371" si="403">AP2308/AP2307-1</f>
        <v>-2.863244182400293E-2</v>
      </c>
      <c r="AU2308" s="42">
        <f t="shared" ref="AU2308:AU2371" si="404">(AR2308-AS2308)^2</f>
        <v>1.1595948163927741E-5</v>
      </c>
    </row>
    <row r="2309" spans="2:47" x14ac:dyDescent="0.3">
      <c r="B2309" s="6">
        <f t="shared" si="395"/>
        <v>2020</v>
      </c>
      <c r="C2309" s="5">
        <v>43894</v>
      </c>
      <c r="D2309" s="10">
        <v>1187.8499999999999</v>
      </c>
      <c r="E2309" s="10">
        <f>VLOOKUP(C2309,데이터!$N:$P,2,0)</f>
        <v>103.71735</v>
      </c>
      <c r="F2309" s="10">
        <f>VLOOKUP(C2309,데이터!$N:$P,3,0)</f>
        <v>300.84399999999999</v>
      </c>
      <c r="H2309" s="6">
        <f t="shared" si="401"/>
        <v>3.5830123152786011</v>
      </c>
      <c r="I2309" s="6">
        <f t="shared" si="396"/>
        <v>2.9497112490317732</v>
      </c>
      <c r="AM2309" s="1">
        <f t="shared" si="397"/>
        <v>43894</v>
      </c>
      <c r="AN2309" s="2">
        <f t="shared" si="398"/>
        <v>1187.8499999999999</v>
      </c>
      <c r="AO2309" s="2">
        <f t="shared" si="399"/>
        <v>103.71735</v>
      </c>
      <c r="AP2309" s="2">
        <f t="shared" si="400"/>
        <v>300.84399999999999</v>
      </c>
      <c r="AR2309" s="40">
        <f t="shared" si="402"/>
        <v>4.3729898100900444E-2</v>
      </c>
      <c r="AS2309" s="40">
        <f t="shared" si="403"/>
        <v>4.2033024983313627E-2</v>
      </c>
      <c r="AU2309" s="42">
        <f t="shared" si="404"/>
        <v>2.8793783771888029E-6</v>
      </c>
    </row>
    <row r="2310" spans="2:47" x14ac:dyDescent="0.3">
      <c r="B2310" s="6">
        <f t="shared" si="395"/>
        <v>2020</v>
      </c>
      <c r="C2310" s="5">
        <v>43895</v>
      </c>
      <c r="D2310" s="10">
        <v>1181.2</v>
      </c>
      <c r="E2310" s="10">
        <f>VLOOKUP(C2310,데이터!$N:$P,2,0)</f>
        <v>100.69970999999998</v>
      </c>
      <c r="F2310" s="10">
        <f>VLOOKUP(C2310,데이터!$N:$P,3,0)</f>
        <v>290.84350000000001</v>
      </c>
      <c r="H2310" s="6">
        <f t="shared" si="401"/>
        <v>3.4787651350037736</v>
      </c>
      <c r="I2310" s="6">
        <f t="shared" si="396"/>
        <v>2.851658479669771</v>
      </c>
      <c r="AM2310" s="1">
        <f t="shared" si="397"/>
        <v>43895</v>
      </c>
      <c r="AN2310" s="2">
        <f t="shared" si="398"/>
        <v>1181.2</v>
      </c>
      <c r="AO2310" s="2">
        <f t="shared" si="399"/>
        <v>100.69970999999998</v>
      </c>
      <c r="AP2310" s="2">
        <f t="shared" si="400"/>
        <v>290.84350000000001</v>
      </c>
      <c r="AR2310" s="40">
        <f t="shared" si="402"/>
        <v>-2.9094842858981784E-2</v>
      </c>
      <c r="AS2310" s="40">
        <f t="shared" si="403"/>
        <v>-3.3241480634481624E-2</v>
      </c>
      <c r="AU2310" s="42">
        <f t="shared" si="404"/>
        <v>1.7194604841202258E-5</v>
      </c>
    </row>
    <row r="2311" spans="2:47" x14ac:dyDescent="0.3">
      <c r="B2311" s="6">
        <f t="shared" si="395"/>
        <v>2020</v>
      </c>
      <c r="C2311" s="5">
        <v>43896</v>
      </c>
      <c r="D2311" s="10">
        <v>1192.3</v>
      </c>
      <c r="E2311" s="10">
        <f>VLOOKUP(C2311,데이터!$N:$P,2,0)</f>
        <v>98.68007999999999</v>
      </c>
      <c r="F2311" s="10">
        <f>VLOOKUP(C2311,데이터!$N:$P,3,0)</f>
        <v>286.03550000000001</v>
      </c>
      <c r="H2311" s="6">
        <f t="shared" si="401"/>
        <v>3.4089951383512744</v>
      </c>
      <c r="I2311" s="6">
        <f t="shared" si="396"/>
        <v>2.8045170652312423</v>
      </c>
      <c r="AM2311" s="1">
        <f t="shared" si="397"/>
        <v>43896</v>
      </c>
      <c r="AN2311" s="2">
        <f t="shared" si="398"/>
        <v>1192.3</v>
      </c>
      <c r="AO2311" s="2">
        <f t="shared" si="399"/>
        <v>98.68007999999999</v>
      </c>
      <c r="AP2311" s="2">
        <f t="shared" si="400"/>
        <v>286.03550000000001</v>
      </c>
      <c r="AR2311" s="40">
        <f t="shared" si="402"/>
        <v>-2.0055966397519831E-2</v>
      </c>
      <c r="AS2311" s="40">
        <f t="shared" si="403"/>
        <v>-1.6531227275149663E-2</v>
      </c>
      <c r="AU2311" s="42">
        <f t="shared" si="404"/>
        <v>1.2423785880766826E-5</v>
      </c>
    </row>
    <row r="2312" spans="2:47" x14ac:dyDescent="0.3">
      <c r="B2312" s="6">
        <f t="shared" si="395"/>
        <v>2020</v>
      </c>
      <c r="C2312" s="5">
        <v>43899</v>
      </c>
      <c r="D2312" s="10">
        <v>1204.3499999999999</v>
      </c>
      <c r="E2312" s="10">
        <f>VLOOKUP(C2312,데이터!$N:$P,2,0)</f>
        <v>90.992950000000008</v>
      </c>
      <c r="F2312" s="10">
        <f>VLOOKUP(C2312,데이터!$N:$P,3,0)</f>
        <v>263.6977</v>
      </c>
      <c r="H2312" s="6">
        <f t="shared" si="401"/>
        <v>3.1434360832930075</v>
      </c>
      <c r="I2312" s="6">
        <f t="shared" si="396"/>
        <v>2.5854997009540024</v>
      </c>
      <c r="AM2312" s="1">
        <f t="shared" si="397"/>
        <v>43899</v>
      </c>
      <c r="AN2312" s="2">
        <f t="shared" si="398"/>
        <v>1204.3499999999999</v>
      </c>
      <c r="AO2312" s="2">
        <f t="shared" si="399"/>
        <v>90.992950000000008</v>
      </c>
      <c r="AP2312" s="2">
        <f t="shared" si="400"/>
        <v>263.6977</v>
      </c>
      <c r="AR2312" s="40">
        <f t="shared" si="402"/>
        <v>-7.7899511228608498E-2</v>
      </c>
      <c r="AS2312" s="40">
        <f t="shared" si="403"/>
        <v>-7.8094502255838916E-2</v>
      </c>
      <c r="AU2312" s="42">
        <f t="shared" si="404"/>
        <v>3.8021500700373547E-8</v>
      </c>
    </row>
    <row r="2313" spans="2:47" x14ac:dyDescent="0.3">
      <c r="B2313" s="6">
        <f t="shared" si="395"/>
        <v>2020</v>
      </c>
      <c r="C2313" s="5">
        <v>43900</v>
      </c>
      <c r="D2313" s="10">
        <v>1193.1500000000001</v>
      </c>
      <c r="E2313" s="10">
        <f>VLOOKUP(C2313,데이터!$N:$P,2,0)</f>
        <v>95.866010000000017</v>
      </c>
      <c r="F2313" s="10">
        <f>VLOOKUP(C2313,데이터!$N:$P,3,0)</f>
        <v>277.34269999999998</v>
      </c>
      <c r="H2313" s="6">
        <f t="shared" si="401"/>
        <v>3.3117804730512459</v>
      </c>
      <c r="I2313" s="6">
        <f t="shared" si="396"/>
        <v>2.7192860154327305</v>
      </c>
      <c r="AM2313" s="1">
        <f t="shared" si="397"/>
        <v>43900</v>
      </c>
      <c r="AN2313" s="2">
        <f t="shared" si="398"/>
        <v>1193.1500000000001</v>
      </c>
      <c r="AO2313" s="2">
        <f t="shared" si="399"/>
        <v>95.866010000000017</v>
      </c>
      <c r="AP2313" s="2">
        <f t="shared" si="400"/>
        <v>277.34269999999998</v>
      </c>
      <c r="AR2313" s="40">
        <f t="shared" si="402"/>
        <v>5.3554258873901972E-2</v>
      </c>
      <c r="AS2313" s="40">
        <f t="shared" si="403"/>
        <v>5.1744857842901171E-2</v>
      </c>
      <c r="AU2313" s="42">
        <f t="shared" si="404"/>
        <v>3.2739320909867627E-6</v>
      </c>
    </row>
    <row r="2314" spans="2:47" x14ac:dyDescent="0.3">
      <c r="B2314" s="6">
        <f t="shared" si="395"/>
        <v>2020</v>
      </c>
      <c r="C2314" s="5">
        <v>43901</v>
      </c>
      <c r="D2314" s="10">
        <v>1193.0999999999999</v>
      </c>
      <c r="E2314" s="10">
        <f>VLOOKUP(C2314,데이터!$N:$P,2,0)</f>
        <v>90.962509999999995</v>
      </c>
      <c r="F2314" s="10">
        <f>VLOOKUP(C2314,데이터!$N:$P,3,0)</f>
        <v>263.8227</v>
      </c>
      <c r="H2314" s="6">
        <f t="shared" si="401"/>
        <v>3.1423845051831054</v>
      </c>
      <c r="I2314" s="6">
        <f t="shared" si="396"/>
        <v>2.5867252992911105</v>
      </c>
      <c r="AM2314" s="1">
        <f t="shared" si="397"/>
        <v>43901</v>
      </c>
      <c r="AN2314" s="2">
        <f t="shared" si="398"/>
        <v>1193.0999999999999</v>
      </c>
      <c r="AO2314" s="2">
        <f t="shared" si="399"/>
        <v>90.962509999999995</v>
      </c>
      <c r="AP2314" s="2">
        <f t="shared" si="400"/>
        <v>263.8227</v>
      </c>
      <c r="AR2314" s="40">
        <f t="shared" si="402"/>
        <v>-5.1149515871162454E-2</v>
      </c>
      <c r="AS2314" s="40">
        <f t="shared" si="403"/>
        <v>-4.8748353571231529E-2</v>
      </c>
      <c r="AU2314" s="42">
        <f t="shared" si="404"/>
        <v>5.7655803906095729E-6</v>
      </c>
    </row>
    <row r="2315" spans="2:47" x14ac:dyDescent="0.3">
      <c r="B2315" s="6">
        <f t="shared" si="395"/>
        <v>2020</v>
      </c>
      <c r="C2315" s="5">
        <v>43902</v>
      </c>
      <c r="D2315" s="10">
        <v>1206.5999999999999</v>
      </c>
      <c r="E2315" s="10">
        <f>VLOOKUP(C2315,데이터!$N:$P,2,0)</f>
        <v>82.049414999999996</v>
      </c>
      <c r="F2315" s="10">
        <f>VLOOKUP(C2315,데이터!$N:$P,3,0)</f>
        <v>238.58090000000001</v>
      </c>
      <c r="H2315" s="6">
        <f t="shared" si="401"/>
        <v>2.8344733490241008</v>
      </c>
      <c r="I2315" s="6">
        <f t="shared" si="396"/>
        <v>2.3392348344461737</v>
      </c>
      <c r="AM2315" s="1">
        <f t="shared" si="397"/>
        <v>43902</v>
      </c>
      <c r="AN2315" s="2">
        <f t="shared" si="398"/>
        <v>1206.5999999999999</v>
      </c>
      <c r="AO2315" s="2">
        <f t="shared" si="399"/>
        <v>82.049414999999996</v>
      </c>
      <c r="AP2315" s="2">
        <f t="shared" si="400"/>
        <v>238.58090000000001</v>
      </c>
      <c r="AR2315" s="40">
        <f t="shared" si="402"/>
        <v>-9.7986467172025082E-2</v>
      </c>
      <c r="AS2315" s="40">
        <f t="shared" si="403"/>
        <v>-9.5677134681738885E-2</v>
      </c>
      <c r="AU2315" s="42">
        <f t="shared" si="404"/>
        <v>5.3330165506914522E-6</v>
      </c>
    </row>
    <row r="2316" spans="2:47" x14ac:dyDescent="0.3">
      <c r="B2316" s="6">
        <f t="shared" si="395"/>
        <v>2020</v>
      </c>
      <c r="C2316" s="5">
        <v>43903</v>
      </c>
      <c r="D2316" s="10">
        <v>1219.4000000000001</v>
      </c>
      <c r="E2316" s="10">
        <f>VLOOKUP(C2316,데이터!$N:$P,2,0)</f>
        <v>89.974575000000002</v>
      </c>
      <c r="F2316" s="10">
        <f>VLOOKUP(C2316,데이터!$N:$P,3,0)</f>
        <v>258.97629999999998</v>
      </c>
      <c r="H2316" s="6">
        <f t="shared" si="401"/>
        <v>3.1082553718057602</v>
      </c>
      <c r="I2316" s="6">
        <f t="shared" si="396"/>
        <v>2.5392073810434219</v>
      </c>
      <c r="AM2316" s="1">
        <f t="shared" si="397"/>
        <v>43903</v>
      </c>
      <c r="AN2316" s="2">
        <f t="shared" si="398"/>
        <v>1219.4000000000001</v>
      </c>
      <c r="AO2316" s="2">
        <f t="shared" si="399"/>
        <v>89.974575000000002</v>
      </c>
      <c r="AP2316" s="2">
        <f t="shared" si="400"/>
        <v>258.97629999999998</v>
      </c>
      <c r="AR2316" s="40">
        <f t="shared" si="402"/>
        <v>9.6590085377208368E-2</v>
      </c>
      <c r="AS2316" s="40">
        <f t="shared" si="403"/>
        <v>8.5486306741235252E-2</v>
      </c>
      <c r="AU2316" s="42">
        <f t="shared" si="404"/>
        <v>1.2329389999669299E-4</v>
      </c>
    </row>
    <row r="2317" spans="2:47" x14ac:dyDescent="0.3">
      <c r="B2317" s="6">
        <f t="shared" si="395"/>
        <v>2020</v>
      </c>
      <c r="C2317" s="5">
        <v>43906</v>
      </c>
      <c r="D2317" s="10">
        <v>1226.05</v>
      </c>
      <c r="E2317" s="10">
        <f>VLOOKUP(C2317,데이터!$N:$P,2,0)</f>
        <v>78.081620000000001</v>
      </c>
      <c r="F2317" s="10">
        <f>VLOOKUP(C2317,데이터!$N:$P,3,0)</f>
        <v>230.63810000000001</v>
      </c>
      <c r="H2317" s="6">
        <f t="shared" si="401"/>
        <v>2.6974021806082003</v>
      </c>
      <c r="I2317" s="6">
        <f t="shared" si="396"/>
        <v>2.2613573746703111</v>
      </c>
      <c r="AM2317" s="1">
        <f t="shared" si="397"/>
        <v>43906</v>
      </c>
      <c r="AN2317" s="2">
        <f t="shared" si="398"/>
        <v>1226.05</v>
      </c>
      <c r="AO2317" s="2">
        <f t="shared" si="399"/>
        <v>78.081620000000001</v>
      </c>
      <c r="AP2317" s="2">
        <f t="shared" si="400"/>
        <v>230.63810000000001</v>
      </c>
      <c r="AR2317" s="40">
        <f t="shared" si="402"/>
        <v>-0.13218128565764276</v>
      </c>
      <c r="AS2317" s="40">
        <f t="shared" si="403"/>
        <v>-0.10942391253562578</v>
      </c>
      <c r="AU2317" s="42">
        <f t="shared" si="404"/>
        <v>5.1789803141470074E-4</v>
      </c>
    </row>
    <row r="2318" spans="2:47" x14ac:dyDescent="0.3">
      <c r="B2318" s="6">
        <f t="shared" si="395"/>
        <v>2020</v>
      </c>
      <c r="C2318" s="5">
        <v>43907</v>
      </c>
      <c r="D2318" s="10">
        <v>1243.6500000000001</v>
      </c>
      <c r="E2318" s="10">
        <f>VLOOKUP(C2318,데이터!$N:$P,2,0)</f>
        <v>83.284644999999998</v>
      </c>
      <c r="F2318" s="10">
        <f>VLOOKUP(C2318,데이터!$N:$P,3,0)</f>
        <v>243.0908</v>
      </c>
      <c r="H2318" s="6">
        <f t="shared" si="401"/>
        <v>2.8771455181665013</v>
      </c>
      <c r="I2318" s="6">
        <f t="shared" si="396"/>
        <v>2.3834534419703668</v>
      </c>
      <c r="AM2318" s="1">
        <f t="shared" si="397"/>
        <v>43907</v>
      </c>
      <c r="AN2318" s="2">
        <f t="shared" si="398"/>
        <v>1243.6500000000001</v>
      </c>
      <c r="AO2318" s="2">
        <f t="shared" si="399"/>
        <v>83.284644999999998</v>
      </c>
      <c r="AP2318" s="2">
        <f t="shared" si="400"/>
        <v>243.0908</v>
      </c>
      <c r="AR2318" s="40">
        <f t="shared" si="402"/>
        <v>6.6635720416661437E-2</v>
      </c>
      <c r="AS2318" s="40">
        <f t="shared" si="403"/>
        <v>5.3992380270215579E-2</v>
      </c>
      <c r="AU2318" s="42">
        <f t="shared" si="404"/>
        <v>1.5985405005872959E-4</v>
      </c>
    </row>
    <row r="2319" spans="2:47" x14ac:dyDescent="0.3">
      <c r="B2319" s="6">
        <f t="shared" si="395"/>
        <v>2020</v>
      </c>
      <c r="C2319" s="5">
        <v>43908</v>
      </c>
      <c r="D2319" s="10">
        <v>1245.7</v>
      </c>
      <c r="E2319" s="10">
        <f>VLOOKUP(C2319,데이터!$N:$P,2,0)</f>
        <v>78.779619999999994</v>
      </c>
      <c r="F2319" s="10">
        <f>VLOOKUP(C2319,데이터!$N:$P,3,0)</f>
        <v>230.7824</v>
      </c>
      <c r="H2319" s="6">
        <f t="shared" si="401"/>
        <v>2.7215152397643054</v>
      </c>
      <c r="I2319" s="6">
        <f t="shared" si="396"/>
        <v>2.2627722053906685</v>
      </c>
      <c r="AM2319" s="1">
        <f t="shared" si="397"/>
        <v>43908</v>
      </c>
      <c r="AN2319" s="2">
        <f t="shared" si="398"/>
        <v>1245.7</v>
      </c>
      <c r="AO2319" s="2">
        <f t="shared" si="399"/>
        <v>78.779619999999994</v>
      </c>
      <c r="AP2319" s="2">
        <f t="shared" si="400"/>
        <v>230.7824</v>
      </c>
      <c r="AR2319" s="40">
        <f t="shared" si="402"/>
        <v>-5.4091903735676627E-2</v>
      </c>
      <c r="AS2319" s="40">
        <f t="shared" si="403"/>
        <v>-5.0632932221211235E-2</v>
      </c>
      <c r="AU2319" s="42">
        <f t="shared" si="404"/>
        <v>1.1964483937883008E-5</v>
      </c>
    </row>
    <row r="2320" spans="2:47" x14ac:dyDescent="0.3">
      <c r="B2320" s="6">
        <f t="shared" si="395"/>
        <v>2020</v>
      </c>
      <c r="C2320" s="5">
        <v>43909</v>
      </c>
      <c r="D2320" s="10">
        <v>1285.7</v>
      </c>
      <c r="E2320" s="10">
        <f>VLOOKUP(C2320,데이터!$N:$P,2,0)</f>
        <v>80.168885000000017</v>
      </c>
      <c r="F2320" s="10">
        <f>VLOOKUP(C2320,데이터!$N:$P,3,0)</f>
        <v>231.27279999999999</v>
      </c>
      <c r="H2320" s="6">
        <f t="shared" si="401"/>
        <v>2.7695086912378111</v>
      </c>
      <c r="I2320" s="6">
        <f t="shared" si="396"/>
        <v>2.2675804727868112</v>
      </c>
      <c r="AM2320" s="1">
        <f t="shared" si="397"/>
        <v>43909</v>
      </c>
      <c r="AN2320" s="2">
        <f t="shared" si="398"/>
        <v>1285.7</v>
      </c>
      <c r="AO2320" s="2">
        <f t="shared" si="399"/>
        <v>80.168885000000017</v>
      </c>
      <c r="AP2320" s="2">
        <f t="shared" si="400"/>
        <v>231.27279999999999</v>
      </c>
      <c r="AR2320" s="40">
        <f t="shared" si="402"/>
        <v>1.7634827383021356E-2</v>
      </c>
      <c r="AS2320" s="40">
        <f t="shared" si="403"/>
        <v>2.1249454031155857E-3</v>
      </c>
      <c r="AU2320" s="42">
        <f t="shared" si="404"/>
        <v>2.4055643903060574E-4</v>
      </c>
    </row>
    <row r="2321" spans="2:47" x14ac:dyDescent="0.3">
      <c r="B2321" s="6">
        <f t="shared" si="395"/>
        <v>2020</v>
      </c>
      <c r="C2321" s="5">
        <v>43910</v>
      </c>
      <c r="D2321" s="10">
        <v>1248.05</v>
      </c>
      <c r="E2321" s="10">
        <f>VLOOKUP(C2321,데이터!$N:$P,2,0)</f>
        <v>77.677415000000011</v>
      </c>
      <c r="F2321" s="10">
        <f>VLOOKUP(C2321,데이터!$N:$P,3,0)</f>
        <v>221.3058</v>
      </c>
      <c r="H2321" s="6">
        <f t="shared" si="401"/>
        <v>2.6834385429632244</v>
      </c>
      <c r="I2321" s="6">
        <f t="shared" si="396"/>
        <v>2.169856163779154</v>
      </c>
      <c r="AM2321" s="1">
        <f t="shared" si="397"/>
        <v>43910</v>
      </c>
      <c r="AN2321" s="2">
        <f t="shared" si="398"/>
        <v>1248.05</v>
      </c>
      <c r="AO2321" s="2">
        <f t="shared" si="399"/>
        <v>77.677415000000011</v>
      </c>
      <c r="AP2321" s="2">
        <f t="shared" si="400"/>
        <v>221.3058</v>
      </c>
      <c r="AR2321" s="40">
        <f t="shared" si="402"/>
        <v>-3.1077767889624575E-2</v>
      </c>
      <c r="AS2321" s="40">
        <f t="shared" si="403"/>
        <v>-4.3096291479153503E-2</v>
      </c>
      <c r="AU2321" s="42">
        <f t="shared" si="404"/>
        <v>1.4444490927206332E-4</v>
      </c>
    </row>
    <row r="2322" spans="2:47" x14ac:dyDescent="0.3">
      <c r="B2322" s="6">
        <f t="shared" si="395"/>
        <v>2020</v>
      </c>
      <c r="C2322" s="5">
        <v>43913</v>
      </c>
      <c r="D2322" s="10">
        <v>1266.75</v>
      </c>
      <c r="E2322" s="10">
        <f>VLOOKUP(C2322,데이터!$N:$P,2,0)</f>
        <v>77.424699999999987</v>
      </c>
      <c r="F2322" s="10">
        <f>VLOOKUP(C2322,데이터!$N:$P,3,0)</f>
        <v>215.6474</v>
      </c>
      <c r="H2322" s="6">
        <f t="shared" si="401"/>
        <v>2.6747082682574423</v>
      </c>
      <c r="I2322" s="6">
        <f t="shared" si="396"/>
        <v>2.1143767587336106</v>
      </c>
      <c r="AM2322" s="1">
        <f t="shared" si="397"/>
        <v>43913</v>
      </c>
      <c r="AN2322" s="2">
        <f t="shared" si="398"/>
        <v>1266.75</v>
      </c>
      <c r="AO2322" s="2">
        <f t="shared" si="399"/>
        <v>77.424699999999987</v>
      </c>
      <c r="AP2322" s="2">
        <f t="shared" si="400"/>
        <v>215.6474</v>
      </c>
      <c r="AR2322" s="40">
        <f t="shared" si="402"/>
        <v>-3.2533909631264901E-3</v>
      </c>
      <c r="AS2322" s="40">
        <f t="shared" si="403"/>
        <v>-2.5568240868517722E-2</v>
      </c>
      <c r="AU2322" s="42">
        <f t="shared" si="404"/>
        <v>4.9795252630013907E-4</v>
      </c>
    </row>
    <row r="2323" spans="2:47" x14ac:dyDescent="0.3">
      <c r="B2323" s="6">
        <f t="shared" si="395"/>
        <v>2020</v>
      </c>
      <c r="C2323" s="5">
        <v>43914</v>
      </c>
      <c r="D2323" s="10">
        <v>1249.7</v>
      </c>
      <c r="E2323" s="10">
        <f>VLOOKUP(C2323,데이터!$N:$P,2,0)</f>
        <v>84.89612000000001</v>
      </c>
      <c r="F2323" s="10">
        <f>VLOOKUP(C2323,데이터!$N:$P,3,0)</f>
        <v>235.1858</v>
      </c>
      <c r="H2323" s="6">
        <f t="shared" si="401"/>
        <v>2.9328154207504338</v>
      </c>
      <c r="I2323" s="6">
        <f t="shared" si="396"/>
        <v>2.3059466031316456</v>
      </c>
      <c r="AM2323" s="1">
        <f t="shared" si="397"/>
        <v>43914</v>
      </c>
      <c r="AN2323" s="2">
        <f t="shared" si="398"/>
        <v>1249.7</v>
      </c>
      <c r="AO2323" s="2">
        <f t="shared" si="399"/>
        <v>84.89612000000001</v>
      </c>
      <c r="AP2323" s="2">
        <f t="shared" si="400"/>
        <v>235.1858</v>
      </c>
      <c r="AR2323" s="40">
        <f t="shared" si="402"/>
        <v>9.6499179202502949E-2</v>
      </c>
      <c r="AS2323" s="40">
        <f t="shared" si="403"/>
        <v>9.0603457310405755E-2</v>
      </c>
      <c r="AU2323" s="42">
        <f t="shared" si="404"/>
        <v>3.475953662895412E-5</v>
      </c>
    </row>
    <row r="2324" spans="2:47" x14ac:dyDescent="0.3">
      <c r="B2324" s="6">
        <f t="shared" si="395"/>
        <v>2020</v>
      </c>
      <c r="C2324" s="5">
        <v>43915</v>
      </c>
      <c r="D2324" s="10">
        <v>1229.9000000000001</v>
      </c>
      <c r="E2324" s="10">
        <f>VLOOKUP(C2324,데이터!$N:$P,2,0)</f>
        <v>84.76922500000002</v>
      </c>
      <c r="F2324" s="10">
        <f>VLOOKUP(C2324,데이터!$N:$P,3,0)</f>
        <v>238.70660000000001</v>
      </c>
      <c r="H2324" s="6">
        <f t="shared" si="401"/>
        <v>2.9284317149601562</v>
      </c>
      <c r="I2324" s="6">
        <f t="shared" si="396"/>
        <v>2.3404672961339692</v>
      </c>
      <c r="AM2324" s="1">
        <f t="shared" si="397"/>
        <v>43915</v>
      </c>
      <c r="AN2324" s="2">
        <f t="shared" si="398"/>
        <v>1229.9000000000001</v>
      </c>
      <c r="AO2324" s="2">
        <f t="shared" si="399"/>
        <v>84.76922500000002</v>
      </c>
      <c r="AP2324" s="2">
        <f t="shared" si="400"/>
        <v>238.70660000000001</v>
      </c>
      <c r="AR2324" s="40">
        <f t="shared" si="402"/>
        <v>-1.4947090632645432E-3</v>
      </c>
      <c r="AS2324" s="40">
        <f t="shared" si="403"/>
        <v>1.497029157372598E-2</v>
      </c>
      <c r="AU2324" s="42">
        <f t="shared" si="404"/>
        <v>2.7109624597609834E-4</v>
      </c>
    </row>
    <row r="2325" spans="2:47" x14ac:dyDescent="0.3">
      <c r="B2325" s="6">
        <f t="shared" si="395"/>
        <v>2020</v>
      </c>
      <c r="C2325" s="5">
        <v>43916</v>
      </c>
      <c r="D2325" s="10">
        <v>1233.1500000000001</v>
      </c>
      <c r="E2325" s="10">
        <f>VLOOKUP(C2325,데이터!$N:$P,2,0)</f>
        <v>89.877464999999987</v>
      </c>
      <c r="F2325" s="10">
        <f>VLOOKUP(C2325,데이터!$N:$P,3,0)</f>
        <v>252.6446</v>
      </c>
      <c r="H2325" s="6">
        <f t="shared" si="401"/>
        <v>3.1049006165412187</v>
      </c>
      <c r="I2325" s="6">
        <f t="shared" si="396"/>
        <v>2.4771264131148789</v>
      </c>
      <c r="AM2325" s="1">
        <f t="shared" si="397"/>
        <v>43916</v>
      </c>
      <c r="AN2325" s="2">
        <f t="shared" si="398"/>
        <v>1233.1500000000001</v>
      </c>
      <c r="AO2325" s="2">
        <f t="shared" si="399"/>
        <v>89.877464999999987</v>
      </c>
      <c r="AP2325" s="2">
        <f t="shared" si="400"/>
        <v>252.6446</v>
      </c>
      <c r="AR2325" s="40">
        <f t="shared" si="402"/>
        <v>6.02605485658263E-2</v>
      </c>
      <c r="AS2325" s="40">
        <f t="shared" si="403"/>
        <v>5.8389671672253618E-2</v>
      </c>
      <c r="AU2325" s="42">
        <f t="shared" si="404"/>
        <v>3.5001803509041671E-6</v>
      </c>
    </row>
    <row r="2326" spans="2:47" x14ac:dyDescent="0.3">
      <c r="B2326" s="6">
        <f t="shared" si="395"/>
        <v>2020</v>
      </c>
      <c r="C2326" s="5">
        <v>43917</v>
      </c>
      <c r="D2326" s="10">
        <v>1211.0999999999999</v>
      </c>
      <c r="E2326" s="10">
        <f>VLOOKUP(C2326,데이터!$N:$P,2,0)</f>
        <v>86.479434999999995</v>
      </c>
      <c r="F2326" s="10">
        <f>VLOOKUP(C2326,데이터!$N:$P,3,0)</f>
        <v>245.11940000000001</v>
      </c>
      <c r="H2326" s="6">
        <f t="shared" si="401"/>
        <v>2.9875125099449154</v>
      </c>
      <c r="I2326" s="6">
        <f t="shared" si="396"/>
        <v>2.4033434322636276</v>
      </c>
      <c r="AM2326" s="1">
        <f t="shared" si="397"/>
        <v>43917</v>
      </c>
      <c r="AN2326" s="2">
        <f t="shared" si="398"/>
        <v>1211.0999999999999</v>
      </c>
      <c r="AO2326" s="2">
        <f t="shared" si="399"/>
        <v>86.479434999999995</v>
      </c>
      <c r="AP2326" s="2">
        <f t="shared" si="400"/>
        <v>245.11940000000001</v>
      </c>
      <c r="AR2326" s="40">
        <f t="shared" si="402"/>
        <v>-3.7807363614449918E-2</v>
      </c>
      <c r="AS2326" s="40">
        <f t="shared" si="403"/>
        <v>-2.9785714794616558E-2</v>
      </c>
      <c r="AU2326" s="42">
        <f t="shared" si="404"/>
        <v>6.4346849788733939E-5</v>
      </c>
    </row>
    <row r="2327" spans="2:47" x14ac:dyDescent="0.3">
      <c r="B2327" s="6">
        <f t="shared" si="395"/>
        <v>2020</v>
      </c>
      <c r="C2327" s="5">
        <v>43920</v>
      </c>
      <c r="D2327" s="10">
        <v>1224.7</v>
      </c>
      <c r="E2327" s="10">
        <f>VLOOKUP(C2327,데이터!$N:$P,2,0)</f>
        <v>89.52263499999998</v>
      </c>
      <c r="F2327" s="10">
        <f>VLOOKUP(C2327,데이터!$N:$P,3,0)</f>
        <v>253.07990000000001</v>
      </c>
      <c r="H2327" s="6">
        <f t="shared" si="401"/>
        <v>3.0926426841911314</v>
      </c>
      <c r="I2327" s="6">
        <f t="shared" si="396"/>
        <v>2.4813944367640248</v>
      </c>
      <c r="AM2327" s="1">
        <f t="shared" si="397"/>
        <v>43920</v>
      </c>
      <c r="AN2327" s="2">
        <f t="shared" si="398"/>
        <v>1224.7</v>
      </c>
      <c r="AO2327" s="2">
        <f t="shared" si="399"/>
        <v>89.52263499999998</v>
      </c>
      <c r="AP2327" s="2">
        <f t="shared" si="400"/>
        <v>253.07990000000001</v>
      </c>
      <c r="AR2327" s="40">
        <f t="shared" si="402"/>
        <v>3.518986912900135E-2</v>
      </c>
      <c r="AS2327" s="40">
        <f t="shared" si="403"/>
        <v>3.2476009650806992E-2</v>
      </c>
      <c r="AU2327" s="42">
        <f t="shared" si="404"/>
        <v>7.3650332673853537E-6</v>
      </c>
    </row>
    <row r="2328" spans="2:47" x14ac:dyDescent="0.3">
      <c r="B2328" s="6">
        <f t="shared" si="395"/>
        <v>2020</v>
      </c>
      <c r="C2328" s="5">
        <v>43921</v>
      </c>
      <c r="D2328" s="10">
        <v>1218.55</v>
      </c>
      <c r="E2328" s="10">
        <f>VLOOKUP(C2328,데이터!$N:$P,2,0)</f>
        <v>88.227199999999996</v>
      </c>
      <c r="F2328" s="10">
        <f>VLOOKUP(C2328,데이터!$N:$P,3,0)</f>
        <v>249.30760000000001</v>
      </c>
      <c r="H2328" s="6">
        <f t="shared" si="401"/>
        <v>3.0478906773316923</v>
      </c>
      <c r="I2328" s="6">
        <f t="shared" si="396"/>
        <v>2.4444078399074392</v>
      </c>
      <c r="AM2328" s="1">
        <f t="shared" si="397"/>
        <v>43921</v>
      </c>
      <c r="AN2328" s="2">
        <f t="shared" si="398"/>
        <v>1218.55</v>
      </c>
      <c r="AO2328" s="2">
        <f t="shared" si="399"/>
        <v>88.227199999999996</v>
      </c>
      <c r="AP2328" s="2">
        <f t="shared" si="400"/>
        <v>249.30760000000001</v>
      </c>
      <c r="AR2328" s="40">
        <f t="shared" si="402"/>
        <v>-1.4470474422474067E-2</v>
      </c>
      <c r="AS2328" s="40">
        <f t="shared" si="403"/>
        <v>-1.4905569347862135E-2</v>
      </c>
      <c r="AU2328" s="42">
        <f t="shared" si="404"/>
        <v>1.8930759409844908E-7</v>
      </c>
    </row>
    <row r="2329" spans="2:47" x14ac:dyDescent="0.3">
      <c r="B2329" s="6">
        <f t="shared" si="395"/>
        <v>2020</v>
      </c>
      <c r="C2329" s="5">
        <v>43922</v>
      </c>
      <c r="D2329" s="10">
        <v>1230.8</v>
      </c>
      <c r="E2329" s="10">
        <f>VLOOKUP(C2329,데이터!$N:$P,2,0)</f>
        <v>84.075734999999995</v>
      </c>
      <c r="F2329" s="10">
        <f>VLOOKUP(C2329,데이터!$N:$P,3,0)</f>
        <v>238.08750000000001</v>
      </c>
      <c r="H2329" s="6">
        <f t="shared" si="401"/>
        <v>2.9044744579484543</v>
      </c>
      <c r="I2329" s="6">
        <f t="shared" si="396"/>
        <v>2.3343971526899399</v>
      </c>
      <c r="AM2329" s="1">
        <f t="shared" si="397"/>
        <v>43922</v>
      </c>
      <c r="AN2329" s="2">
        <f t="shared" si="398"/>
        <v>1230.8</v>
      </c>
      <c r="AO2329" s="2">
        <f t="shared" si="399"/>
        <v>84.075734999999995</v>
      </c>
      <c r="AP2329" s="2">
        <f t="shared" si="400"/>
        <v>238.08750000000001</v>
      </c>
      <c r="AR2329" s="40">
        <f t="shared" si="402"/>
        <v>-4.7054253110151989E-2</v>
      </c>
      <c r="AS2329" s="40">
        <f t="shared" si="403"/>
        <v>-4.500504597533328E-2</v>
      </c>
      <c r="AU2329" s="42">
        <f t="shared" si="404"/>
        <v>4.199249881391903E-6</v>
      </c>
    </row>
    <row r="2330" spans="2:47" x14ac:dyDescent="0.3">
      <c r="B2330" s="6">
        <f t="shared" si="395"/>
        <v>2020</v>
      </c>
      <c r="C2330" s="5">
        <v>43923</v>
      </c>
      <c r="D2330" s="10">
        <v>1228.8</v>
      </c>
      <c r="E2330" s="10">
        <f>VLOOKUP(C2330,데이터!$N:$P,2,0)</f>
        <v>85.841150000000013</v>
      </c>
      <c r="F2330" s="10">
        <f>VLOOKUP(C2330,데이터!$N:$P,3,0)</f>
        <v>243.58150000000001</v>
      </c>
      <c r="H2330" s="6">
        <f t="shared" si="401"/>
        <v>2.9654623610001387</v>
      </c>
      <c r="I2330" s="6">
        <f t="shared" si="396"/>
        <v>2.3882646508025185</v>
      </c>
      <c r="AM2330" s="1">
        <f t="shared" si="397"/>
        <v>43923</v>
      </c>
      <c r="AN2330" s="2">
        <f t="shared" si="398"/>
        <v>1228.8</v>
      </c>
      <c r="AO2330" s="2">
        <f t="shared" si="399"/>
        <v>85.841150000000013</v>
      </c>
      <c r="AP2330" s="2">
        <f t="shared" si="400"/>
        <v>243.58150000000001</v>
      </c>
      <c r="AR2330" s="40">
        <f t="shared" si="402"/>
        <v>2.0997913369416477E-2</v>
      </c>
      <c r="AS2330" s="40">
        <f t="shared" si="403"/>
        <v>2.3075549955373642E-2</v>
      </c>
      <c r="AU2330" s="42">
        <f t="shared" si="404"/>
        <v>4.3165737833077463E-6</v>
      </c>
    </row>
    <row r="2331" spans="2:47" x14ac:dyDescent="0.3">
      <c r="B2331" s="6">
        <f t="shared" si="395"/>
        <v>2020</v>
      </c>
      <c r="C2331" s="5">
        <v>43924</v>
      </c>
      <c r="D2331" s="10">
        <v>1231.3499999999999</v>
      </c>
      <c r="E2331" s="10">
        <f>VLOOKUP(C2331,데이터!$N:$P,2,0)</f>
        <v>84.644390000000001</v>
      </c>
      <c r="F2331" s="10">
        <f>VLOOKUP(C2331,데이터!$N:$P,3,0)</f>
        <v>240.0607</v>
      </c>
      <c r="H2331" s="6">
        <f t="shared" si="401"/>
        <v>2.9241191737857251</v>
      </c>
      <c r="I2331" s="6">
        <f t="shared" si="396"/>
        <v>2.3537439578001949</v>
      </c>
      <c r="AM2331" s="1">
        <f t="shared" si="397"/>
        <v>43924</v>
      </c>
      <c r="AN2331" s="2">
        <f t="shared" si="398"/>
        <v>1231.3499999999999</v>
      </c>
      <c r="AO2331" s="2">
        <f t="shared" si="399"/>
        <v>84.644390000000001</v>
      </c>
      <c r="AP2331" s="2">
        <f t="shared" si="400"/>
        <v>240.0607</v>
      </c>
      <c r="AR2331" s="40">
        <f t="shared" si="402"/>
        <v>-1.3941565321527127E-2</v>
      </c>
      <c r="AS2331" s="40">
        <f t="shared" si="403"/>
        <v>-1.4454299690247474E-2</v>
      </c>
      <c r="AU2331" s="42">
        <f t="shared" si="404"/>
        <v>2.6289653286705249E-7</v>
      </c>
    </row>
    <row r="2332" spans="2:47" x14ac:dyDescent="0.3">
      <c r="B2332" s="6">
        <f t="shared" si="395"/>
        <v>2020</v>
      </c>
      <c r="C2332" s="5">
        <v>43927</v>
      </c>
      <c r="D2332" s="10">
        <v>1229.45</v>
      </c>
      <c r="E2332" s="10">
        <f>VLOOKUP(C2332,데이터!$N:$P,2,0)</f>
        <v>91.54425999999998</v>
      </c>
      <c r="F2332" s="10">
        <f>VLOOKUP(C2332,데이터!$N:$P,3,0)</f>
        <v>256.18470000000002</v>
      </c>
      <c r="H2332" s="6">
        <f t="shared" si="401"/>
        <v>3.162481599974027</v>
      </c>
      <c r="I2332" s="6">
        <f t="shared" si="396"/>
        <v>2.5118363385004532</v>
      </c>
      <c r="AM2332" s="1">
        <f t="shared" si="397"/>
        <v>43927</v>
      </c>
      <c r="AN2332" s="2">
        <f t="shared" si="398"/>
        <v>1229.45</v>
      </c>
      <c r="AO2332" s="2">
        <f t="shared" si="399"/>
        <v>91.54425999999998</v>
      </c>
      <c r="AP2332" s="2">
        <f t="shared" si="400"/>
        <v>256.18470000000002</v>
      </c>
      <c r="AR2332" s="40">
        <f t="shared" si="402"/>
        <v>8.1515975246557737E-2</v>
      </c>
      <c r="AS2332" s="40">
        <f t="shared" si="403"/>
        <v>6.7166345845030229E-2</v>
      </c>
      <c r="AU2332" s="42">
        <f t="shared" si="404"/>
        <v>2.0591186396118271E-4</v>
      </c>
    </row>
    <row r="2333" spans="2:47" x14ac:dyDescent="0.3">
      <c r="B2333" s="6">
        <f t="shared" si="395"/>
        <v>2020</v>
      </c>
      <c r="C2333" s="5">
        <v>43928</v>
      </c>
      <c r="D2333" s="10">
        <v>1221.0999999999999</v>
      </c>
      <c r="E2333" s="10">
        <f>VLOOKUP(C2333,데이터!$N:$P,2,0)</f>
        <v>91.284474999999986</v>
      </c>
      <c r="F2333" s="10">
        <f>VLOOKUP(C2333,데이터!$N:$P,3,0)</f>
        <v>256.44589999999999</v>
      </c>
      <c r="H2333" s="6">
        <f t="shared" si="401"/>
        <v>3.1535070855429832</v>
      </c>
      <c r="I2333" s="6">
        <f t="shared" si="396"/>
        <v>2.5143973487856743</v>
      </c>
      <c r="AM2333" s="1">
        <f t="shared" si="397"/>
        <v>43928</v>
      </c>
      <c r="AN2333" s="2">
        <f t="shared" si="398"/>
        <v>1221.0999999999999</v>
      </c>
      <c r="AO2333" s="2">
        <f t="shared" si="399"/>
        <v>91.284474999999986</v>
      </c>
      <c r="AP2333" s="2">
        <f t="shared" si="400"/>
        <v>256.44589999999999</v>
      </c>
      <c r="AR2333" s="40">
        <f t="shared" si="402"/>
        <v>-2.8378076353448023E-3</v>
      </c>
      <c r="AS2333" s="40">
        <f t="shared" si="403"/>
        <v>1.0195768912037995E-3</v>
      </c>
      <c r="AU2333" s="42">
        <f t="shared" si="404"/>
        <v>1.4879415385656581E-5</v>
      </c>
    </row>
    <row r="2334" spans="2:47" x14ac:dyDescent="0.3">
      <c r="B2334" s="6">
        <f t="shared" si="395"/>
        <v>2020</v>
      </c>
      <c r="C2334" s="5">
        <v>43929</v>
      </c>
      <c r="D2334" s="10">
        <v>1221.1500000000001</v>
      </c>
      <c r="E2334" s="10">
        <f>VLOOKUP(C2334,데이터!$N:$P,2,0)</f>
        <v>94.41859500000001</v>
      </c>
      <c r="F2334" s="10">
        <f>VLOOKUP(C2334,데이터!$N:$P,3,0)</f>
        <v>265.05439999999999</v>
      </c>
      <c r="H2334" s="6">
        <f t="shared" si="401"/>
        <v>3.2617781757468984</v>
      </c>
      <c r="I2334" s="6">
        <f t="shared" si="396"/>
        <v>2.59880185506564</v>
      </c>
      <c r="AM2334" s="1">
        <f t="shared" si="397"/>
        <v>43929</v>
      </c>
      <c r="AN2334" s="2">
        <f t="shared" si="398"/>
        <v>1221.1500000000001</v>
      </c>
      <c r="AO2334" s="2">
        <f t="shared" si="399"/>
        <v>94.41859500000001</v>
      </c>
      <c r="AP2334" s="2">
        <f t="shared" si="400"/>
        <v>265.05439999999999</v>
      </c>
      <c r="AR2334" s="40">
        <f t="shared" si="402"/>
        <v>3.4333549050920453E-2</v>
      </c>
      <c r="AS2334" s="40">
        <f t="shared" si="403"/>
        <v>3.3568483645088465E-2</v>
      </c>
      <c r="AU2334" s="42">
        <f t="shared" si="404"/>
        <v>5.8532507520086501E-7</v>
      </c>
    </row>
    <row r="2335" spans="2:47" x14ac:dyDescent="0.3">
      <c r="B2335" s="6">
        <f t="shared" si="395"/>
        <v>2020</v>
      </c>
      <c r="C2335" s="5">
        <v>43930</v>
      </c>
      <c r="D2335" s="10">
        <v>1219.9000000000001</v>
      </c>
      <c r="E2335" s="10">
        <f>VLOOKUP(C2335,데이터!$N:$P,2,0)</f>
        <v>94.414454999999975</v>
      </c>
      <c r="F2335" s="10">
        <f>VLOOKUP(C2335,데이터!$N:$P,3,0)</f>
        <v>269.08780000000002</v>
      </c>
      <c r="H2335" s="6">
        <f t="shared" si="401"/>
        <v>3.2616351555966014</v>
      </c>
      <c r="I2335" s="6">
        <f t="shared" si="396"/>
        <v>2.6383484817287775</v>
      </c>
      <c r="AM2335" s="1">
        <f t="shared" si="397"/>
        <v>43930</v>
      </c>
      <c r="AN2335" s="2">
        <f t="shared" si="398"/>
        <v>1219.9000000000001</v>
      </c>
      <c r="AO2335" s="2">
        <f t="shared" si="399"/>
        <v>94.414454999999975</v>
      </c>
      <c r="AP2335" s="2">
        <f t="shared" si="400"/>
        <v>269.08780000000002</v>
      </c>
      <c r="AR2335" s="40">
        <f t="shared" si="402"/>
        <v>-4.3847295122745322E-5</v>
      </c>
      <c r="AS2335" s="40">
        <f t="shared" si="403"/>
        <v>1.521725351475034E-2</v>
      </c>
      <c r="AU2335" s="42">
        <f t="shared" si="404"/>
        <v>2.3290119792910893E-4</v>
      </c>
    </row>
    <row r="2336" spans="2:47" x14ac:dyDescent="0.3">
      <c r="B2336" s="6">
        <f t="shared" si="395"/>
        <v>2020</v>
      </c>
      <c r="C2336" s="5">
        <v>43934</v>
      </c>
      <c r="D2336" s="10">
        <v>1217.75</v>
      </c>
      <c r="E2336" s="10">
        <f>VLOOKUP(C2336,데이터!$N:$P,2,0)</f>
        <v>94.545474999999996</v>
      </c>
      <c r="F2336" s="10">
        <f>VLOOKUP(C2336,데이터!$N:$P,3,0)</f>
        <v>266.63099999999997</v>
      </c>
      <c r="H2336" s="6">
        <f t="shared" si="401"/>
        <v>3.2661613633482256</v>
      </c>
      <c r="I2336" s="6">
        <f t="shared" si="396"/>
        <v>2.6142600817719184</v>
      </c>
      <c r="AM2336" s="1">
        <f t="shared" si="397"/>
        <v>43934</v>
      </c>
      <c r="AN2336" s="2">
        <f t="shared" si="398"/>
        <v>1217.75</v>
      </c>
      <c r="AO2336" s="2">
        <f t="shared" si="399"/>
        <v>94.545474999999996</v>
      </c>
      <c r="AP2336" s="2">
        <f t="shared" si="400"/>
        <v>266.63099999999997</v>
      </c>
      <c r="AR2336" s="40">
        <f t="shared" si="402"/>
        <v>1.3877112355309418E-3</v>
      </c>
      <c r="AS2336" s="40">
        <f t="shared" si="403"/>
        <v>-9.1301054897324763E-3</v>
      </c>
      <c r="AU2336" s="42">
        <f t="shared" si="404"/>
        <v>1.106244686662309E-4</v>
      </c>
    </row>
    <row r="2337" spans="2:47" x14ac:dyDescent="0.3">
      <c r="B2337" s="6">
        <f t="shared" si="395"/>
        <v>2020</v>
      </c>
      <c r="C2337" s="5">
        <v>43935</v>
      </c>
      <c r="D2337" s="10">
        <v>1217.0999999999999</v>
      </c>
      <c r="E2337" s="10">
        <f>VLOOKUP(C2337,데이터!$N:$P,2,0)</f>
        <v>98.094929999999991</v>
      </c>
      <c r="F2337" s="10">
        <f>VLOOKUP(C2337,데이터!$N:$P,3,0)</f>
        <v>274.49470000000002</v>
      </c>
      <c r="H2337" s="6">
        <f t="shared" si="401"/>
        <v>3.3887805873982733</v>
      </c>
      <c r="I2337" s="6">
        <f t="shared" si="396"/>
        <v>2.6913619829200592</v>
      </c>
      <c r="AM2337" s="1">
        <f t="shared" si="397"/>
        <v>43935</v>
      </c>
      <c r="AN2337" s="2">
        <f t="shared" si="398"/>
        <v>1217.0999999999999</v>
      </c>
      <c r="AO2337" s="2">
        <f t="shared" si="399"/>
        <v>98.094929999999991</v>
      </c>
      <c r="AP2337" s="2">
        <f t="shared" si="400"/>
        <v>274.49470000000002</v>
      </c>
      <c r="AR2337" s="40">
        <f t="shared" si="402"/>
        <v>3.7542304377866875E-2</v>
      </c>
      <c r="AS2337" s="40">
        <f t="shared" si="403"/>
        <v>2.9492819664630243E-2</v>
      </c>
      <c r="AU2337" s="42">
        <f t="shared" si="404"/>
        <v>6.4794204148630228E-5</v>
      </c>
    </row>
    <row r="2338" spans="2:47" x14ac:dyDescent="0.3">
      <c r="B2338" s="6">
        <f t="shared" si="395"/>
        <v>2020</v>
      </c>
      <c r="C2338" s="5">
        <v>43936</v>
      </c>
      <c r="D2338" s="10">
        <v>1217.0999999999999</v>
      </c>
      <c r="E2338" s="10">
        <f>VLOOKUP(C2338,데이터!$N:$P,2,0)</f>
        <v>96.22563000000001</v>
      </c>
      <c r="F2338" s="10">
        <f>VLOOKUP(C2338,데이터!$N:$P,3,0)</f>
        <v>268.66219999999998</v>
      </c>
      <c r="H2338" s="6">
        <f t="shared" si="401"/>
        <v>3.3242038804061433</v>
      </c>
      <c r="I2338" s="6">
        <f t="shared" si="396"/>
        <v>2.6341755645105915</v>
      </c>
      <c r="AM2338" s="1">
        <f t="shared" si="397"/>
        <v>43936</v>
      </c>
      <c r="AN2338" s="2">
        <f t="shared" si="398"/>
        <v>1217.0999999999999</v>
      </c>
      <c r="AO2338" s="2">
        <f t="shared" si="399"/>
        <v>96.22563000000001</v>
      </c>
      <c r="AP2338" s="2">
        <f t="shared" si="400"/>
        <v>268.66219999999998</v>
      </c>
      <c r="AR2338" s="40">
        <f t="shared" si="402"/>
        <v>-1.9056030724523443E-2</v>
      </c>
      <c r="AS2338" s="40">
        <f t="shared" si="403"/>
        <v>-2.1248133388367951E-2</v>
      </c>
      <c r="AU2338" s="42">
        <f t="shared" si="404"/>
        <v>4.8053140888341901E-6</v>
      </c>
    </row>
    <row r="2339" spans="2:47" x14ac:dyDescent="0.3">
      <c r="B2339" s="6">
        <f t="shared" si="395"/>
        <v>2020</v>
      </c>
      <c r="C2339" s="5">
        <v>43937</v>
      </c>
      <c r="D2339" s="10">
        <v>1228.7</v>
      </c>
      <c r="E2339" s="10">
        <f>VLOOKUP(C2339,데이터!$N:$P,2,0)</f>
        <v>97.797730000000001</v>
      </c>
      <c r="F2339" s="10">
        <f>VLOOKUP(C2339,데이터!$N:$P,3,0)</f>
        <v>269.95830000000001</v>
      </c>
      <c r="H2339" s="6">
        <f t="shared" si="401"/>
        <v>3.3785135369954169</v>
      </c>
      <c r="I2339" s="6">
        <f t="shared" si="396"/>
        <v>2.646883548548399</v>
      </c>
      <c r="AM2339" s="1">
        <f t="shared" si="397"/>
        <v>43937</v>
      </c>
      <c r="AN2339" s="2">
        <f t="shared" si="398"/>
        <v>1228.7</v>
      </c>
      <c r="AO2339" s="2">
        <f t="shared" si="399"/>
        <v>97.797730000000001</v>
      </c>
      <c r="AP2339" s="2">
        <f t="shared" si="400"/>
        <v>269.95830000000001</v>
      </c>
      <c r="AR2339" s="40">
        <f t="shared" si="402"/>
        <v>1.6337643099868515E-2</v>
      </c>
      <c r="AS2339" s="40">
        <f t="shared" si="403"/>
        <v>4.8242737534347491E-3</v>
      </c>
      <c r="AU2339" s="42">
        <f t="shared" si="404"/>
        <v>1.3255767370740068E-4</v>
      </c>
    </row>
    <row r="2340" spans="2:47" x14ac:dyDescent="0.3">
      <c r="B2340" s="6">
        <f t="shared" si="395"/>
        <v>2020</v>
      </c>
      <c r="C2340" s="5">
        <v>43938</v>
      </c>
      <c r="D2340" s="10">
        <v>1217.95</v>
      </c>
      <c r="E2340" s="10">
        <f>VLOOKUP(C2340,데이터!$N:$P,2,0)</f>
        <v>99.376320000000007</v>
      </c>
      <c r="F2340" s="10">
        <f>VLOOKUP(C2340,데이터!$N:$P,3,0)</f>
        <v>277.25130000000001</v>
      </c>
      <c r="H2340" s="6">
        <f t="shared" si="401"/>
        <v>3.4330473966705402</v>
      </c>
      <c r="I2340" s="6">
        <f t="shared" si="396"/>
        <v>2.7183898579286385</v>
      </c>
      <c r="AM2340" s="1">
        <f t="shared" si="397"/>
        <v>43938</v>
      </c>
      <c r="AN2340" s="2">
        <f t="shared" si="398"/>
        <v>1217.95</v>
      </c>
      <c r="AO2340" s="2">
        <f t="shared" si="399"/>
        <v>99.376320000000007</v>
      </c>
      <c r="AP2340" s="2">
        <f t="shared" si="400"/>
        <v>277.25130000000001</v>
      </c>
      <c r="AR2340" s="40">
        <f t="shared" si="402"/>
        <v>1.6141376696575671E-2</v>
      </c>
      <c r="AS2340" s="40">
        <f t="shared" si="403"/>
        <v>2.701528347155846E-2</v>
      </c>
      <c r="AU2340" s="42">
        <f t="shared" si="404"/>
        <v>1.182418485510166E-4</v>
      </c>
    </row>
    <row r="2341" spans="2:47" x14ac:dyDescent="0.3">
      <c r="B2341" s="6">
        <f t="shared" si="395"/>
        <v>2020</v>
      </c>
      <c r="C2341" s="5">
        <v>43941</v>
      </c>
      <c r="D2341" s="10">
        <v>1220.6500000000001</v>
      </c>
      <c r="E2341" s="10">
        <f>VLOOKUP(C2341,데이터!$N:$P,2,0)</f>
        <v>98.164709999999985</v>
      </c>
      <c r="F2341" s="10">
        <f>VLOOKUP(C2341,데이터!$N:$P,3,0)</f>
        <v>272.36669999999998</v>
      </c>
      <c r="H2341" s="6">
        <f t="shared" si="401"/>
        <v>3.3911912023952833</v>
      </c>
      <c r="I2341" s="6">
        <f t="shared" si="396"/>
        <v>2.6704973968291297</v>
      </c>
      <c r="AM2341" s="1">
        <f t="shared" si="397"/>
        <v>43941</v>
      </c>
      <c r="AN2341" s="2">
        <f t="shared" si="398"/>
        <v>1220.6500000000001</v>
      </c>
      <c r="AO2341" s="2">
        <f t="shared" si="399"/>
        <v>98.164709999999985</v>
      </c>
      <c r="AP2341" s="2">
        <f t="shared" si="400"/>
        <v>272.36669999999998</v>
      </c>
      <c r="AR2341" s="40">
        <f t="shared" si="402"/>
        <v>-1.2192139938367874E-2</v>
      </c>
      <c r="AS2341" s="40">
        <f t="shared" si="403"/>
        <v>-1.7617951656133002E-2</v>
      </c>
      <c r="AU2341" s="42">
        <f t="shared" si="404"/>
        <v>2.9439432796637366E-5</v>
      </c>
    </row>
    <row r="2342" spans="2:47" x14ac:dyDescent="0.3">
      <c r="B2342" s="6">
        <f t="shared" si="395"/>
        <v>2020</v>
      </c>
      <c r="C2342" s="5">
        <v>43942</v>
      </c>
      <c r="D2342" s="10">
        <v>1229.5999999999999</v>
      </c>
      <c r="E2342" s="10">
        <f>VLOOKUP(C2342,데이터!$N:$P,2,0)</f>
        <v>94.384905000000003</v>
      </c>
      <c r="F2342" s="10">
        <f>VLOOKUP(C2342,데이터!$N:$P,3,0)</f>
        <v>264.09679999999997</v>
      </c>
      <c r="H2342" s="6">
        <f t="shared" si="401"/>
        <v>3.2606143233644209</v>
      </c>
      <c r="I2342" s="6">
        <f t="shared" si="396"/>
        <v>2.5894127913247225</v>
      </c>
      <c r="AM2342" s="1">
        <f t="shared" si="397"/>
        <v>43942</v>
      </c>
      <c r="AN2342" s="2">
        <f t="shared" si="398"/>
        <v>1229.5999999999999</v>
      </c>
      <c r="AO2342" s="2">
        <f t="shared" si="399"/>
        <v>94.384905000000003</v>
      </c>
      <c r="AP2342" s="2">
        <f t="shared" si="400"/>
        <v>264.09679999999997</v>
      </c>
      <c r="AR2342" s="40">
        <f t="shared" si="402"/>
        <v>-3.8504723336930224E-2</v>
      </c>
      <c r="AS2342" s="40">
        <f t="shared" si="403"/>
        <v>-3.0363109734046101E-2</v>
      </c>
      <c r="AU2342" s="42">
        <f t="shared" si="404"/>
        <v>6.6285872058667798E-5</v>
      </c>
    </row>
    <row r="2343" spans="2:47" x14ac:dyDescent="0.3">
      <c r="B2343" s="6">
        <f t="shared" si="395"/>
        <v>2020</v>
      </c>
      <c r="C2343" s="5">
        <v>43943</v>
      </c>
      <c r="D2343" s="10">
        <v>1232.3</v>
      </c>
      <c r="E2343" s="10">
        <f>VLOOKUP(C2343,데이터!$N:$P,2,0)</f>
        <v>98.112285000000014</v>
      </c>
      <c r="F2343" s="10">
        <f>VLOOKUP(C2343,데이터!$N:$P,3,0)</f>
        <v>269.95830000000001</v>
      </c>
      <c r="H2343" s="6">
        <f t="shared" si="401"/>
        <v>3.3893801320138244</v>
      </c>
      <c r="I2343" s="6">
        <f t="shared" si="396"/>
        <v>2.646883548548399</v>
      </c>
      <c r="AM2343" s="1">
        <f t="shared" si="397"/>
        <v>43943</v>
      </c>
      <c r="AN2343" s="2">
        <f t="shared" si="398"/>
        <v>1232.3</v>
      </c>
      <c r="AO2343" s="2">
        <f t="shared" si="399"/>
        <v>98.112285000000014</v>
      </c>
      <c r="AP2343" s="2">
        <f t="shared" si="400"/>
        <v>269.95830000000001</v>
      </c>
      <c r="AR2343" s="40">
        <f t="shared" si="402"/>
        <v>3.9491272465655536E-2</v>
      </c>
      <c r="AS2343" s="40">
        <f t="shared" si="403"/>
        <v>2.2194513526858417E-2</v>
      </c>
      <c r="AU2343" s="42">
        <f t="shared" si="404"/>
        <v>2.9917786978685801E-4</v>
      </c>
    </row>
    <row r="2344" spans="2:47" x14ac:dyDescent="0.3">
      <c r="B2344" s="6">
        <f t="shared" si="395"/>
        <v>2020</v>
      </c>
      <c r="C2344" s="5">
        <v>43944</v>
      </c>
      <c r="D2344" s="10">
        <v>1229.8</v>
      </c>
      <c r="E2344" s="10">
        <f>VLOOKUP(C2344,데이터!$N:$P,2,0)</f>
        <v>97.746700000000004</v>
      </c>
      <c r="F2344" s="10">
        <f>VLOOKUP(C2344,데이터!$N:$P,3,0)</f>
        <v>269.93889999999999</v>
      </c>
      <c r="H2344" s="6">
        <f t="shared" si="401"/>
        <v>3.3767506581863387</v>
      </c>
      <c r="I2344" s="6">
        <f t="shared" si="396"/>
        <v>2.6466933356864799</v>
      </c>
      <c r="AM2344" s="1">
        <f t="shared" si="397"/>
        <v>43944</v>
      </c>
      <c r="AN2344" s="2">
        <f t="shared" si="398"/>
        <v>1229.8</v>
      </c>
      <c r="AO2344" s="2">
        <f t="shared" si="399"/>
        <v>97.746700000000004</v>
      </c>
      <c r="AP2344" s="2">
        <f t="shared" si="400"/>
        <v>269.93889999999999</v>
      </c>
      <c r="AR2344" s="40">
        <f t="shared" si="402"/>
        <v>-3.7261898446255826E-3</v>
      </c>
      <c r="AS2344" s="40">
        <f t="shared" si="403"/>
        <v>-7.1862950685397387E-5</v>
      </c>
      <c r="AU2344" s="42">
        <f t="shared" si="404"/>
        <v>1.3354105047774522E-5</v>
      </c>
    </row>
    <row r="2345" spans="2:47" x14ac:dyDescent="0.3">
      <c r="B2345" s="6">
        <f t="shared" si="395"/>
        <v>2020</v>
      </c>
      <c r="C2345" s="5">
        <v>43945</v>
      </c>
      <c r="D2345" s="10">
        <v>1235.6500000000001</v>
      </c>
      <c r="E2345" s="10">
        <f>VLOOKUP(C2345,데이터!$N:$P,2,0)</f>
        <v>99.517754999999994</v>
      </c>
      <c r="F2345" s="10">
        <f>VLOOKUP(C2345,데이터!$N:$P,3,0)</f>
        <v>273.70150000000001</v>
      </c>
      <c r="H2345" s="6">
        <f t="shared" si="401"/>
        <v>3.4379334002833524</v>
      </c>
      <c r="I2345" s="6">
        <f t="shared" si="396"/>
        <v>2.683584826112106</v>
      </c>
      <c r="AM2345" s="1">
        <f t="shared" si="397"/>
        <v>43945</v>
      </c>
      <c r="AN2345" s="2">
        <f t="shared" si="398"/>
        <v>1235.6500000000001</v>
      </c>
      <c r="AO2345" s="2">
        <f t="shared" si="399"/>
        <v>99.517754999999994</v>
      </c>
      <c r="AP2345" s="2">
        <f t="shared" si="400"/>
        <v>273.70150000000001</v>
      </c>
      <c r="AR2345" s="40">
        <f t="shared" si="402"/>
        <v>1.8118821402666185E-2</v>
      </c>
      <c r="AS2345" s="40">
        <f t="shared" si="403"/>
        <v>1.3938709833966278E-2</v>
      </c>
      <c r="AU2345" s="42">
        <f t="shared" si="404"/>
        <v>1.7473332726778797E-5</v>
      </c>
    </row>
    <row r="2346" spans="2:47" x14ac:dyDescent="0.3">
      <c r="B2346" s="6">
        <f t="shared" si="395"/>
        <v>2020</v>
      </c>
      <c r="C2346" s="5">
        <v>43948</v>
      </c>
      <c r="D2346" s="10">
        <v>1226.0999999999999</v>
      </c>
      <c r="E2346" s="10">
        <f>VLOOKUP(C2346,데이터!$N:$P,2,0)</f>
        <v>100.85131500000001</v>
      </c>
      <c r="F2346" s="10">
        <f>VLOOKUP(C2346,데이터!$N:$P,3,0)</f>
        <v>277.64789999999999</v>
      </c>
      <c r="H2346" s="6">
        <f t="shared" si="401"/>
        <v>3.4840024707249229</v>
      </c>
      <c r="I2346" s="6">
        <f t="shared" si="396"/>
        <v>2.7222784363326156</v>
      </c>
      <c r="AM2346" s="1">
        <f t="shared" si="397"/>
        <v>43948</v>
      </c>
      <c r="AN2346" s="2">
        <f t="shared" si="398"/>
        <v>1226.0999999999999</v>
      </c>
      <c r="AO2346" s="2">
        <f t="shared" si="399"/>
        <v>100.85131500000001</v>
      </c>
      <c r="AP2346" s="2">
        <f t="shared" si="400"/>
        <v>277.64789999999999</v>
      </c>
      <c r="AR2346" s="40">
        <f t="shared" si="402"/>
        <v>1.3400221900102371E-2</v>
      </c>
      <c r="AS2346" s="40">
        <f t="shared" si="403"/>
        <v>1.441862759246848E-2</v>
      </c>
      <c r="AU2346" s="42">
        <f t="shared" si="404"/>
        <v>1.0371501542436937E-6</v>
      </c>
    </row>
    <row r="2347" spans="2:47" x14ac:dyDescent="0.3">
      <c r="B2347" s="6">
        <f t="shared" si="395"/>
        <v>2020</v>
      </c>
      <c r="C2347" s="5">
        <v>43949</v>
      </c>
      <c r="D2347" s="10">
        <v>1225.0999999999999</v>
      </c>
      <c r="E2347" s="10">
        <f>VLOOKUP(C2347,데이터!$N:$P,2,0)</f>
        <v>99.738305000000011</v>
      </c>
      <c r="F2347" s="10">
        <f>VLOOKUP(C2347,데이터!$N:$P,3,0)</f>
        <v>276.37110000000001</v>
      </c>
      <c r="H2347" s="6">
        <f t="shared" si="401"/>
        <v>3.4455525051499416</v>
      </c>
      <c r="I2347" s="6">
        <f t="shared" si="396"/>
        <v>2.7097596846780578</v>
      </c>
      <c r="AM2347" s="1">
        <f t="shared" si="397"/>
        <v>43949</v>
      </c>
      <c r="AN2347" s="2">
        <f t="shared" si="398"/>
        <v>1225.0999999999999</v>
      </c>
      <c r="AO2347" s="2">
        <f t="shared" si="399"/>
        <v>99.738305000000011</v>
      </c>
      <c r="AP2347" s="2">
        <f t="shared" si="400"/>
        <v>276.37110000000001</v>
      </c>
      <c r="AR2347" s="40">
        <f t="shared" si="402"/>
        <v>-1.1036147619889802E-2</v>
      </c>
      <c r="AS2347" s="40">
        <f t="shared" si="403"/>
        <v>-4.5986301355060988E-3</v>
      </c>
      <c r="AU2347" s="42">
        <f t="shared" si="404"/>
        <v>4.1441631361745889E-5</v>
      </c>
    </row>
    <row r="2348" spans="2:47" x14ac:dyDescent="0.3">
      <c r="B2348" s="6">
        <f t="shared" si="395"/>
        <v>2020</v>
      </c>
      <c r="C2348" s="5">
        <v>43950</v>
      </c>
      <c r="D2348" s="10">
        <v>1218.5</v>
      </c>
      <c r="E2348" s="10">
        <f>VLOOKUP(C2348,데이터!$N:$P,2,0)</f>
        <v>103.343585</v>
      </c>
      <c r="F2348" s="10">
        <f>VLOOKUP(C2348,데이터!$N:$P,3,0)</f>
        <v>283.60610000000003</v>
      </c>
      <c r="H2348" s="6">
        <f t="shared" si="401"/>
        <v>3.5701002557435273</v>
      </c>
      <c r="I2348" s="6">
        <f t="shared" si="396"/>
        <v>2.7806973164298787</v>
      </c>
      <c r="AM2348" s="1">
        <f t="shared" si="397"/>
        <v>43950</v>
      </c>
      <c r="AN2348" s="2">
        <f t="shared" si="398"/>
        <v>1218.5</v>
      </c>
      <c r="AO2348" s="2">
        <f t="shared" si="399"/>
        <v>103.343585</v>
      </c>
      <c r="AP2348" s="2">
        <f t="shared" si="400"/>
        <v>283.60610000000003</v>
      </c>
      <c r="AR2348" s="40">
        <f t="shared" si="402"/>
        <v>3.6147395927773163E-2</v>
      </c>
      <c r="AS2348" s="40">
        <f t="shared" si="403"/>
        <v>2.6178569322190315E-2</v>
      </c>
      <c r="AU2348" s="42">
        <f t="shared" si="404"/>
        <v>9.9377503892176446E-5</v>
      </c>
    </row>
    <row r="2349" spans="2:47" x14ac:dyDescent="0.3">
      <c r="B2349" s="6">
        <f t="shared" si="395"/>
        <v>2020</v>
      </c>
      <c r="C2349" s="5">
        <v>43951</v>
      </c>
      <c r="D2349" s="10">
        <v>1218.5</v>
      </c>
      <c r="E2349" s="10">
        <f>VLOOKUP(C2349,데이터!$N:$P,2,0)</f>
        <v>101.886455</v>
      </c>
      <c r="F2349" s="10">
        <f>VLOOKUP(C2349,데이터!$N:$P,3,0)</f>
        <v>280.96550000000002</v>
      </c>
      <c r="H2349" s="6">
        <f t="shared" si="401"/>
        <v>3.5197623447290063</v>
      </c>
      <c r="I2349" s="6">
        <f t="shared" si="396"/>
        <v>2.7548067966781358</v>
      </c>
      <c r="AM2349" s="1">
        <f t="shared" si="397"/>
        <v>43951</v>
      </c>
      <c r="AN2349" s="2">
        <f t="shared" si="398"/>
        <v>1218.5</v>
      </c>
      <c r="AO2349" s="2">
        <f t="shared" si="399"/>
        <v>101.886455</v>
      </c>
      <c r="AP2349" s="2">
        <f t="shared" si="400"/>
        <v>280.96550000000002</v>
      </c>
      <c r="AR2349" s="40">
        <f t="shared" si="402"/>
        <v>-1.4099859222031164E-2</v>
      </c>
      <c r="AS2349" s="40">
        <f t="shared" si="403"/>
        <v>-9.3108011428527648E-3</v>
      </c>
      <c r="AU2349" s="42">
        <f t="shared" si="404"/>
        <v>2.2935077285743895E-5</v>
      </c>
    </row>
    <row r="2350" spans="2:47" x14ac:dyDescent="0.3">
      <c r="B2350" s="6">
        <f t="shared" si="395"/>
        <v>2020</v>
      </c>
      <c r="C2350" s="5">
        <v>43952</v>
      </c>
      <c r="D2350" s="10">
        <v>1218.5</v>
      </c>
      <c r="E2350" s="10">
        <f>VLOOKUP(C2350,데이터!$N:$P,2,0)</f>
        <v>98.325580000000002</v>
      </c>
      <c r="F2350" s="10">
        <f>VLOOKUP(C2350,데이터!$N:$P,3,0)</f>
        <v>273.5274</v>
      </c>
      <c r="H2350" s="6">
        <f t="shared" si="401"/>
        <v>3.3967486061580954</v>
      </c>
      <c r="I2350" s="6">
        <f t="shared" si="396"/>
        <v>2.6818778127481808</v>
      </c>
      <c r="AM2350" s="1">
        <f t="shared" si="397"/>
        <v>43952</v>
      </c>
      <c r="AN2350" s="2">
        <f t="shared" si="398"/>
        <v>1218.5</v>
      </c>
      <c r="AO2350" s="2">
        <f t="shared" si="399"/>
        <v>98.325580000000002</v>
      </c>
      <c r="AP2350" s="2">
        <f t="shared" si="400"/>
        <v>273.5274</v>
      </c>
      <c r="AR2350" s="40">
        <f t="shared" si="402"/>
        <v>-3.4949444457558099E-2</v>
      </c>
      <c r="AS2350" s="40">
        <f t="shared" si="403"/>
        <v>-2.6473357049175195E-2</v>
      </c>
      <c r="AU2350" s="42">
        <f t="shared" si="404"/>
        <v>7.184405775454721E-5</v>
      </c>
    </row>
    <row r="2351" spans="2:47" x14ac:dyDescent="0.3">
      <c r="B2351" s="6">
        <f t="shared" si="395"/>
        <v>2020</v>
      </c>
      <c r="C2351" s="5">
        <v>43955</v>
      </c>
      <c r="D2351" s="10">
        <v>1229.1500000000001</v>
      </c>
      <c r="E2351" s="10">
        <f>VLOOKUP(C2351,데이터!$N:$P,2,0)</f>
        <v>99.311400000000006</v>
      </c>
      <c r="F2351" s="10">
        <f>VLOOKUP(C2351,데이터!$N:$P,3,0)</f>
        <v>274.28190000000001</v>
      </c>
      <c r="H2351" s="6">
        <f t="shared" si="401"/>
        <v>3.4308046748934418</v>
      </c>
      <c r="I2351" s="6">
        <f t="shared" si="396"/>
        <v>2.6892755243109656</v>
      </c>
      <c r="AM2351" s="1">
        <f t="shared" si="397"/>
        <v>43955</v>
      </c>
      <c r="AN2351" s="2">
        <f t="shared" si="398"/>
        <v>1229.1500000000001</v>
      </c>
      <c r="AO2351" s="2">
        <f t="shared" si="399"/>
        <v>99.311400000000006</v>
      </c>
      <c r="AP2351" s="2">
        <f t="shared" si="400"/>
        <v>274.28190000000001</v>
      </c>
      <c r="AR2351" s="40">
        <f t="shared" si="402"/>
        <v>1.0026078666406146E-2</v>
      </c>
      <c r="AS2351" s="40">
        <f t="shared" si="403"/>
        <v>2.7584073844155732E-3</v>
      </c>
      <c r="AU2351" s="42">
        <f t="shared" si="404"/>
        <v>5.28190458630705E-5</v>
      </c>
    </row>
    <row r="2352" spans="2:47" x14ac:dyDescent="0.3">
      <c r="B2352" s="6">
        <f t="shared" si="395"/>
        <v>2020</v>
      </c>
      <c r="C2352" s="5">
        <v>43956</v>
      </c>
      <c r="D2352" s="10">
        <v>1229.1500000000001</v>
      </c>
      <c r="E2352" s="10">
        <f>VLOOKUP(C2352,데이터!$N:$P,2,0)</f>
        <v>100.751255</v>
      </c>
      <c r="F2352" s="10">
        <f>VLOOKUP(C2352,데이터!$N:$P,3,0)</f>
        <v>276.81610000000001</v>
      </c>
      <c r="H2352" s="6">
        <f t="shared" si="401"/>
        <v>3.4805458049668139</v>
      </c>
      <c r="I2352" s="6">
        <f t="shared" si="396"/>
        <v>2.714122814758162</v>
      </c>
      <c r="AM2352" s="1">
        <f t="shared" si="397"/>
        <v>43956</v>
      </c>
      <c r="AN2352" s="2">
        <f t="shared" si="398"/>
        <v>1229.1500000000001</v>
      </c>
      <c r="AO2352" s="2">
        <f t="shared" si="399"/>
        <v>100.751255</v>
      </c>
      <c r="AP2352" s="2">
        <f t="shared" si="400"/>
        <v>276.81610000000001</v>
      </c>
      <c r="AR2352" s="40">
        <f t="shared" si="402"/>
        <v>1.4498385885205467E-2</v>
      </c>
      <c r="AS2352" s="40">
        <f t="shared" si="403"/>
        <v>9.2393993187300794E-3</v>
      </c>
      <c r="AU2352" s="42">
        <f t="shared" si="404"/>
        <v>2.7656939706368587E-5</v>
      </c>
    </row>
    <row r="2353" spans="2:47" x14ac:dyDescent="0.3">
      <c r="B2353" s="6">
        <f t="shared" si="395"/>
        <v>2020</v>
      </c>
      <c r="C2353" s="5">
        <v>43957</v>
      </c>
      <c r="D2353" s="10">
        <v>1222.05</v>
      </c>
      <c r="E2353" s="10">
        <f>VLOOKUP(C2353,데이터!$N:$P,2,0)</f>
        <v>101.17405500000001</v>
      </c>
      <c r="F2353" s="10">
        <f>VLOOKUP(C2353,데이터!$N:$P,3,0)</f>
        <v>274.93959999999998</v>
      </c>
      <c r="H2353" s="6">
        <f t="shared" si="401"/>
        <v>3.4951518241805699</v>
      </c>
      <c r="I2353" s="6">
        <f t="shared" si="396"/>
        <v>2.6957241325214936</v>
      </c>
      <c r="AM2353" s="1">
        <f t="shared" si="397"/>
        <v>43957</v>
      </c>
      <c r="AN2353" s="2">
        <f t="shared" si="398"/>
        <v>1222.05</v>
      </c>
      <c r="AO2353" s="2">
        <f t="shared" si="399"/>
        <v>101.17405500000001</v>
      </c>
      <c r="AP2353" s="2">
        <f t="shared" si="400"/>
        <v>274.93959999999998</v>
      </c>
      <c r="AR2353" s="40">
        <f t="shared" si="402"/>
        <v>4.1964737808974917E-3</v>
      </c>
      <c r="AS2353" s="40">
        <f t="shared" si="403"/>
        <v>-6.7788687146449478E-3</v>
      </c>
      <c r="AU2353" s="42">
        <f t="shared" si="404"/>
        <v>1.2045814289445974E-4</v>
      </c>
    </row>
    <row r="2354" spans="2:47" x14ac:dyDescent="0.3">
      <c r="B2354" s="6">
        <f t="shared" si="395"/>
        <v>2020</v>
      </c>
      <c r="C2354" s="5">
        <v>43958</v>
      </c>
      <c r="D2354" s="10">
        <v>1224.95</v>
      </c>
      <c r="E2354" s="10">
        <f>VLOOKUP(C2354,데이터!$N:$P,2,0)</f>
        <v>102.58607500000001</v>
      </c>
      <c r="F2354" s="10">
        <f>VLOOKUP(C2354,데이터!$N:$P,3,0)</f>
        <v>278.25729999999999</v>
      </c>
      <c r="H2354" s="6">
        <f t="shared" si="401"/>
        <v>3.5439313682917497</v>
      </c>
      <c r="I2354" s="6">
        <f t="shared" si="396"/>
        <v>2.728253473345684</v>
      </c>
      <c r="AM2354" s="1">
        <f t="shared" si="397"/>
        <v>43958</v>
      </c>
      <c r="AN2354" s="2">
        <f t="shared" si="398"/>
        <v>1224.95</v>
      </c>
      <c r="AO2354" s="2">
        <f t="shared" si="399"/>
        <v>102.58607500000001</v>
      </c>
      <c r="AP2354" s="2">
        <f t="shared" si="400"/>
        <v>278.25729999999999</v>
      </c>
      <c r="AR2354" s="40">
        <f t="shared" si="402"/>
        <v>1.39563448356399E-2</v>
      </c>
      <c r="AS2354" s="40">
        <f t="shared" si="403"/>
        <v>1.2067013991436726E-2</v>
      </c>
      <c r="AU2354" s="42">
        <f t="shared" si="404"/>
        <v>3.5695710388574788E-6</v>
      </c>
    </row>
    <row r="2355" spans="2:47" x14ac:dyDescent="0.3">
      <c r="B2355" s="6">
        <f t="shared" si="395"/>
        <v>2020</v>
      </c>
      <c r="C2355" s="5">
        <v>43959</v>
      </c>
      <c r="D2355" s="10">
        <v>1219.9000000000001</v>
      </c>
      <c r="E2355" s="10">
        <f>VLOOKUP(C2355,데이터!$N:$P,2,0)</f>
        <v>104.58309500000001</v>
      </c>
      <c r="F2355" s="10">
        <f>VLOOKUP(C2355,데이터!$N:$P,3,0)</f>
        <v>282.8614</v>
      </c>
      <c r="H2355" s="6">
        <f t="shared" si="401"/>
        <v>3.6129202814664279</v>
      </c>
      <c r="I2355" s="6">
        <f t="shared" si="396"/>
        <v>2.773395691776722</v>
      </c>
      <c r="AM2355" s="1">
        <f t="shared" si="397"/>
        <v>43959</v>
      </c>
      <c r="AN2355" s="2">
        <f t="shared" si="398"/>
        <v>1219.9000000000001</v>
      </c>
      <c r="AO2355" s="2">
        <f t="shared" si="399"/>
        <v>104.58309500000001</v>
      </c>
      <c r="AP2355" s="2">
        <f t="shared" si="400"/>
        <v>282.8614</v>
      </c>
      <c r="AR2355" s="40">
        <f t="shared" si="402"/>
        <v>1.9466774608542181E-2</v>
      </c>
      <c r="AS2355" s="40">
        <f t="shared" si="403"/>
        <v>1.6546196631678667E-2</v>
      </c>
      <c r="AU2355" s="42">
        <f t="shared" si="404"/>
        <v>8.5297757189401789E-6</v>
      </c>
    </row>
    <row r="2356" spans="2:47" x14ac:dyDescent="0.3">
      <c r="B2356" s="6">
        <f t="shared" si="395"/>
        <v>2020</v>
      </c>
      <c r="C2356" s="5">
        <v>43962</v>
      </c>
      <c r="D2356" s="10">
        <v>1220.5</v>
      </c>
      <c r="E2356" s="10">
        <f>VLOOKUP(C2356,데이터!$N:$P,2,0)</f>
        <v>105.01412999999999</v>
      </c>
      <c r="F2356" s="10">
        <f>VLOOKUP(C2356,데이터!$N:$P,3,0)</f>
        <v>282.9194</v>
      </c>
      <c r="H2356" s="6">
        <f t="shared" si="401"/>
        <v>3.6278107864139231</v>
      </c>
      <c r="I2356" s="6">
        <f t="shared" si="396"/>
        <v>2.7739643694051397</v>
      </c>
      <c r="AM2356" s="1">
        <f t="shared" si="397"/>
        <v>43962</v>
      </c>
      <c r="AN2356" s="2">
        <f t="shared" si="398"/>
        <v>1220.5</v>
      </c>
      <c r="AO2356" s="2">
        <f t="shared" si="399"/>
        <v>105.01412999999999</v>
      </c>
      <c r="AP2356" s="2">
        <f t="shared" si="400"/>
        <v>282.9194</v>
      </c>
      <c r="AR2356" s="40">
        <f t="shared" si="402"/>
        <v>4.1214595915333163E-3</v>
      </c>
      <c r="AS2356" s="40">
        <f t="shared" si="403"/>
        <v>2.0504741898319523E-4</v>
      </c>
      <c r="AU2356" s="42">
        <f t="shared" si="404"/>
        <v>1.533828430529876E-5</v>
      </c>
    </row>
    <row r="2357" spans="2:47" x14ac:dyDescent="0.3">
      <c r="B2357" s="6">
        <f t="shared" si="395"/>
        <v>2020</v>
      </c>
      <c r="C2357" s="5">
        <v>43963</v>
      </c>
      <c r="D2357" s="10">
        <v>1224.8499999999999</v>
      </c>
      <c r="E2357" s="10">
        <f>VLOOKUP(C2357,데이터!$N:$P,2,0)</f>
        <v>102.727845</v>
      </c>
      <c r="F2357" s="10">
        <f>VLOOKUP(C2357,데이터!$N:$P,3,0)</f>
        <v>277.28030000000001</v>
      </c>
      <c r="H2357" s="6">
        <f t="shared" si="401"/>
        <v>3.5488289447911212</v>
      </c>
      <c r="I2357" s="6">
        <f t="shared" si="396"/>
        <v>2.718674196742846</v>
      </c>
      <c r="AM2357" s="1">
        <f t="shared" si="397"/>
        <v>43963</v>
      </c>
      <c r="AN2357" s="2">
        <f t="shared" si="398"/>
        <v>1224.8499999999999</v>
      </c>
      <c r="AO2357" s="2">
        <f t="shared" si="399"/>
        <v>102.727845</v>
      </c>
      <c r="AP2357" s="2">
        <f t="shared" si="400"/>
        <v>277.28030000000001</v>
      </c>
      <c r="AR2357" s="40">
        <f t="shared" si="402"/>
        <v>-2.1771213073897733E-2</v>
      </c>
      <c r="AS2357" s="40">
        <f t="shared" si="403"/>
        <v>-1.9931825106373036E-2</v>
      </c>
      <c r="AU2357" s="42">
        <f t="shared" si="404"/>
        <v>3.3833480950746363E-6</v>
      </c>
    </row>
    <row r="2358" spans="2:47" x14ac:dyDescent="0.3">
      <c r="B2358" s="6">
        <f t="shared" si="395"/>
        <v>2020</v>
      </c>
      <c r="C2358" s="5">
        <v>43964</v>
      </c>
      <c r="D2358" s="10">
        <v>1223.7</v>
      </c>
      <c r="E2358" s="10">
        <f>VLOOKUP(C2358,데이터!$N:$P,2,0)</f>
        <v>100.93687</v>
      </c>
      <c r="F2358" s="10">
        <f>VLOOKUP(C2358,데이터!$N:$P,3,0)</f>
        <v>272.37639999999999</v>
      </c>
      <c r="H2358" s="6">
        <f t="shared" si="401"/>
        <v>3.4869580477680473</v>
      </c>
      <c r="I2358" s="6">
        <f t="shared" si="396"/>
        <v>2.6705925032600875</v>
      </c>
      <c r="AM2358" s="1">
        <f t="shared" si="397"/>
        <v>43964</v>
      </c>
      <c r="AN2358" s="2">
        <f t="shared" si="398"/>
        <v>1223.7</v>
      </c>
      <c r="AO2358" s="2">
        <f t="shared" si="399"/>
        <v>100.93687</v>
      </c>
      <c r="AP2358" s="2">
        <f t="shared" si="400"/>
        <v>272.37639999999999</v>
      </c>
      <c r="AR2358" s="40">
        <f t="shared" si="402"/>
        <v>-1.7434172789276392E-2</v>
      </c>
      <c r="AS2358" s="40">
        <f t="shared" si="403"/>
        <v>-1.7685713698376793E-2</v>
      </c>
      <c r="AU2358" s="42">
        <f t="shared" si="404"/>
        <v>6.3272828951056003E-8</v>
      </c>
    </row>
    <row r="2359" spans="2:47" x14ac:dyDescent="0.3">
      <c r="B2359" s="6">
        <f t="shared" si="395"/>
        <v>2020</v>
      </c>
      <c r="C2359" s="5">
        <v>43965</v>
      </c>
      <c r="D2359" s="10">
        <v>1227.95</v>
      </c>
      <c r="E2359" s="10">
        <f>VLOOKUP(C2359,데이터!$N:$P,2,0)</f>
        <v>102.44857999999999</v>
      </c>
      <c r="F2359" s="10">
        <f>VLOOKUP(C2359,데이터!$N:$P,3,0)</f>
        <v>275.63600000000002</v>
      </c>
      <c r="H2359" s="6">
        <f t="shared" si="401"/>
        <v>3.5391814756432272</v>
      </c>
      <c r="I2359" s="6">
        <f t="shared" si="396"/>
        <v>2.7025521859771904</v>
      </c>
      <c r="AM2359" s="1">
        <f t="shared" si="397"/>
        <v>43965</v>
      </c>
      <c r="AN2359" s="2">
        <f t="shared" si="398"/>
        <v>1227.95</v>
      </c>
      <c r="AO2359" s="2">
        <f t="shared" si="399"/>
        <v>102.44857999999999</v>
      </c>
      <c r="AP2359" s="2">
        <f t="shared" si="400"/>
        <v>275.63600000000002</v>
      </c>
      <c r="AR2359" s="40">
        <f t="shared" si="402"/>
        <v>1.4976786975859246E-2</v>
      </c>
      <c r="AS2359" s="40">
        <f t="shared" si="403"/>
        <v>1.1967262949359903E-2</v>
      </c>
      <c r="AU2359" s="42">
        <f t="shared" si="404"/>
        <v>9.0572348660768245E-6</v>
      </c>
    </row>
    <row r="2360" spans="2:47" x14ac:dyDescent="0.3">
      <c r="B2360" s="6">
        <f t="shared" si="395"/>
        <v>2020</v>
      </c>
      <c r="C2360" s="5">
        <v>43966</v>
      </c>
      <c r="D2360" s="10">
        <v>1231.2</v>
      </c>
      <c r="E2360" s="10">
        <f>VLOOKUP(C2360,데이터!$N:$P,2,0)</f>
        <v>102.48393499999999</v>
      </c>
      <c r="F2360" s="10">
        <f>VLOOKUP(C2360,데이터!$N:$P,3,0)</f>
        <v>276.90309999999999</v>
      </c>
      <c r="H2360" s="6">
        <f t="shared" si="401"/>
        <v>3.5404028469991933</v>
      </c>
      <c r="I2360" s="6">
        <f t="shared" si="396"/>
        <v>2.7149758312007881</v>
      </c>
      <c r="AM2360" s="1">
        <f t="shared" si="397"/>
        <v>43966</v>
      </c>
      <c r="AN2360" s="2">
        <f t="shared" si="398"/>
        <v>1231.2</v>
      </c>
      <c r="AO2360" s="2">
        <f t="shared" si="399"/>
        <v>102.48393499999999</v>
      </c>
      <c r="AP2360" s="2">
        <f t="shared" si="400"/>
        <v>276.90309999999999</v>
      </c>
      <c r="AR2360" s="40">
        <f t="shared" si="402"/>
        <v>3.4509995160503237E-4</v>
      </c>
      <c r="AS2360" s="40">
        <f t="shared" si="403"/>
        <v>4.5970047453887108E-3</v>
      </c>
      <c r="AU2360" s="42">
        <f t="shared" si="404"/>
        <v>1.8078694375400625E-5</v>
      </c>
    </row>
    <row r="2361" spans="2:47" x14ac:dyDescent="0.3">
      <c r="B2361" s="6">
        <f t="shared" si="395"/>
        <v>2020</v>
      </c>
      <c r="C2361" s="5">
        <v>43969</v>
      </c>
      <c r="D2361" s="10">
        <v>1232.4000000000001</v>
      </c>
      <c r="E2361" s="10">
        <f>VLOOKUP(C2361,데이터!$N:$P,2,0)</f>
        <v>105.20569500000001</v>
      </c>
      <c r="F2361" s="10">
        <f>VLOOKUP(C2361,데이터!$N:$P,3,0)</f>
        <v>285.33749999999998</v>
      </c>
      <c r="H2361" s="6">
        <f t="shared" si="401"/>
        <v>3.6344285774987939</v>
      </c>
      <c r="I2361" s="6">
        <f t="shared" si="396"/>
        <v>2.7976733241168295</v>
      </c>
      <c r="AM2361" s="1">
        <f t="shared" si="397"/>
        <v>43969</v>
      </c>
      <c r="AN2361" s="2">
        <f t="shared" si="398"/>
        <v>1232.4000000000001</v>
      </c>
      <c r="AO2361" s="2">
        <f t="shared" si="399"/>
        <v>105.20569500000001</v>
      </c>
      <c r="AP2361" s="2">
        <f t="shared" si="400"/>
        <v>285.33749999999998</v>
      </c>
      <c r="AR2361" s="40">
        <f t="shared" si="402"/>
        <v>2.6557918565480731E-2</v>
      </c>
      <c r="AS2361" s="40">
        <f t="shared" si="403"/>
        <v>3.0459752888284619E-2</v>
      </c>
      <c r="AU2361" s="42">
        <f t="shared" si="404"/>
        <v>1.5224311082610472E-5</v>
      </c>
    </row>
    <row r="2362" spans="2:47" x14ac:dyDescent="0.3">
      <c r="B2362" s="6">
        <f t="shared" si="395"/>
        <v>2020</v>
      </c>
      <c r="C2362" s="5">
        <v>43970</v>
      </c>
      <c r="D2362" s="10">
        <v>1225.25</v>
      </c>
      <c r="E2362" s="10">
        <f>VLOOKUP(C2362,데이터!$N:$P,2,0)</f>
        <v>104.62134499999999</v>
      </c>
      <c r="F2362" s="10">
        <f>VLOOKUP(C2362,데이터!$N:$P,3,0)</f>
        <v>282.4067</v>
      </c>
      <c r="H2362" s="6">
        <f t="shared" si="401"/>
        <v>3.6142416632898104</v>
      </c>
      <c r="I2362" s="6">
        <f t="shared" si="396"/>
        <v>2.7689374552656565</v>
      </c>
      <c r="AM2362" s="1">
        <f t="shared" si="397"/>
        <v>43970</v>
      </c>
      <c r="AN2362" s="2">
        <f t="shared" si="398"/>
        <v>1225.25</v>
      </c>
      <c r="AO2362" s="2">
        <f t="shared" si="399"/>
        <v>104.62134499999999</v>
      </c>
      <c r="AP2362" s="2">
        <f t="shared" si="400"/>
        <v>282.4067</v>
      </c>
      <c r="AR2362" s="40">
        <f t="shared" si="402"/>
        <v>-5.5543571096604571E-3</v>
      </c>
      <c r="AS2362" s="40">
        <f t="shared" si="403"/>
        <v>-1.0271345336662629E-2</v>
      </c>
      <c r="AU2362" s="42">
        <f t="shared" si="404"/>
        <v>2.2249977933677099E-5</v>
      </c>
    </row>
    <row r="2363" spans="2:47" x14ac:dyDescent="0.3">
      <c r="B2363" s="6">
        <f t="shared" si="395"/>
        <v>2020</v>
      </c>
      <c r="C2363" s="5">
        <v>43971</v>
      </c>
      <c r="D2363" s="10">
        <v>1230.3499999999999</v>
      </c>
      <c r="E2363" s="10">
        <f>VLOOKUP(C2363,데이터!$N:$P,2,0)</f>
        <v>107.17737000000001</v>
      </c>
      <c r="F2363" s="10">
        <f>VLOOKUP(C2363,데이터!$N:$P,3,0)</f>
        <v>287.20429999999999</v>
      </c>
      <c r="H2363" s="6">
        <f t="shared" si="401"/>
        <v>3.7025419240770372</v>
      </c>
      <c r="I2363" s="6">
        <f t="shared" si="396"/>
        <v>2.8159768999225379</v>
      </c>
      <c r="AM2363" s="1">
        <f t="shared" si="397"/>
        <v>43971</v>
      </c>
      <c r="AN2363" s="2">
        <f t="shared" si="398"/>
        <v>1230.3499999999999</v>
      </c>
      <c r="AO2363" s="2">
        <f t="shared" si="399"/>
        <v>107.17737000000001</v>
      </c>
      <c r="AP2363" s="2">
        <f t="shared" si="400"/>
        <v>287.20429999999999</v>
      </c>
      <c r="AR2363" s="40">
        <f t="shared" si="402"/>
        <v>2.4431199962111183E-2</v>
      </c>
      <c r="AS2363" s="40">
        <f t="shared" si="403"/>
        <v>1.6988265505032185E-2</v>
      </c>
      <c r="AU2363" s="42">
        <f t="shared" si="404"/>
        <v>5.5397273332373836E-5</v>
      </c>
    </row>
    <row r="2364" spans="2:47" x14ac:dyDescent="0.3">
      <c r="B2364" s="6">
        <f t="shared" si="395"/>
        <v>2020</v>
      </c>
      <c r="C2364" s="5">
        <v>43972</v>
      </c>
      <c r="D2364" s="10">
        <v>1230.9000000000001</v>
      </c>
      <c r="E2364" s="10">
        <f>VLOOKUP(C2364,데이터!$N:$P,2,0)</f>
        <v>105.65699999999998</v>
      </c>
      <c r="F2364" s="10">
        <f>VLOOKUP(C2364,데이터!$N:$P,3,0)</f>
        <v>285.22140000000002</v>
      </c>
      <c r="H2364" s="6">
        <f t="shared" si="401"/>
        <v>3.6500193284478564</v>
      </c>
      <c r="I2364" s="6">
        <f t="shared" si="396"/>
        <v>2.7965349883813237</v>
      </c>
      <c r="AM2364" s="1">
        <f t="shared" si="397"/>
        <v>43972</v>
      </c>
      <c r="AN2364" s="2">
        <f t="shared" si="398"/>
        <v>1230.9000000000001</v>
      </c>
      <c r="AO2364" s="2">
        <f t="shared" si="399"/>
        <v>105.65699999999998</v>
      </c>
      <c r="AP2364" s="2">
        <f t="shared" si="400"/>
        <v>285.22140000000002</v>
      </c>
      <c r="AR2364" s="40">
        <f t="shared" si="402"/>
        <v>-1.4185550550456894E-2</v>
      </c>
      <c r="AS2364" s="40">
        <f t="shared" si="403"/>
        <v>-6.9041445410112923E-3</v>
      </c>
      <c r="AU2364" s="42">
        <f t="shared" si="404"/>
        <v>5.3018873474390514E-5</v>
      </c>
    </row>
    <row r="2365" spans="2:47" x14ac:dyDescent="0.3">
      <c r="B2365" s="6">
        <f t="shared" si="395"/>
        <v>2020</v>
      </c>
      <c r="C2365" s="5">
        <v>43973</v>
      </c>
      <c r="D2365" s="10">
        <v>1237</v>
      </c>
      <c r="E2365" s="10">
        <f>VLOOKUP(C2365,데이터!$N:$P,2,0)</f>
        <v>106.15084000000002</v>
      </c>
      <c r="F2365" s="10">
        <f>VLOOKUP(C2365,데이터!$N:$P,3,0)</f>
        <v>285.76310000000001</v>
      </c>
      <c r="H2365" s="6">
        <f t="shared" si="401"/>
        <v>3.6670794905304516</v>
      </c>
      <c r="I2365" s="6">
        <f t="shared" si="396"/>
        <v>2.8018462413350158</v>
      </c>
      <c r="AM2365" s="1">
        <f t="shared" si="397"/>
        <v>43973</v>
      </c>
      <c r="AN2365" s="2">
        <f t="shared" si="398"/>
        <v>1237</v>
      </c>
      <c r="AO2365" s="2">
        <f t="shared" si="399"/>
        <v>106.15084000000002</v>
      </c>
      <c r="AP2365" s="2">
        <f t="shared" si="400"/>
        <v>285.76310000000001</v>
      </c>
      <c r="AR2365" s="40">
        <f t="shared" si="402"/>
        <v>4.6739922579670523E-3</v>
      </c>
      <c r="AS2365" s="40">
        <f t="shared" si="403"/>
        <v>1.8992263553856414E-3</v>
      </c>
      <c r="AU2365" s="42">
        <f t="shared" si="404"/>
        <v>7.6993258141284322E-6</v>
      </c>
    </row>
    <row r="2366" spans="2:47" x14ac:dyDescent="0.3">
      <c r="B2366" s="6">
        <f t="shared" si="395"/>
        <v>2020</v>
      </c>
      <c r="C2366" s="5">
        <v>43977</v>
      </c>
      <c r="D2366" s="10">
        <v>1234.3</v>
      </c>
      <c r="E2366" s="10">
        <f>VLOOKUP(C2366,데이터!$N:$P,2,0)</f>
        <v>106.79313</v>
      </c>
      <c r="F2366" s="10">
        <f>VLOOKUP(C2366,데이터!$N:$P,3,0)</f>
        <v>289.28390000000002</v>
      </c>
      <c r="H2366" s="6">
        <f t="shared" si="401"/>
        <v>3.6892679959249706</v>
      </c>
      <c r="I2366" s="6">
        <f t="shared" si="396"/>
        <v>2.8363669343373394</v>
      </c>
      <c r="AM2366" s="1">
        <f t="shared" si="397"/>
        <v>43977</v>
      </c>
      <c r="AN2366" s="2">
        <f t="shared" si="398"/>
        <v>1234.3</v>
      </c>
      <c r="AO2366" s="2">
        <f t="shared" si="399"/>
        <v>106.79313</v>
      </c>
      <c r="AP2366" s="2">
        <f t="shared" si="400"/>
        <v>289.28390000000002</v>
      </c>
      <c r="AR2366" s="40">
        <f t="shared" si="402"/>
        <v>6.0507293206533141E-3</v>
      </c>
      <c r="AS2366" s="40">
        <f t="shared" si="403"/>
        <v>1.2320695009257587E-2</v>
      </c>
      <c r="AU2366" s="42">
        <f t="shared" si="404"/>
        <v>3.931246973627486E-5</v>
      </c>
    </row>
    <row r="2367" spans="2:47" x14ac:dyDescent="0.3">
      <c r="B2367" s="6">
        <f t="shared" si="395"/>
        <v>2020</v>
      </c>
      <c r="C2367" s="5">
        <v>43978</v>
      </c>
      <c r="D2367" s="10">
        <v>1234.3499999999999</v>
      </c>
      <c r="E2367" s="10">
        <f>VLOOKUP(C2367,데이터!$N:$P,2,0)</f>
        <v>107.85979000000002</v>
      </c>
      <c r="F2367" s="10">
        <f>VLOOKUP(C2367,데이터!$N:$P,3,0)</f>
        <v>293.5881</v>
      </c>
      <c r="H2367" s="6">
        <f t="shared" si="401"/>
        <v>3.726116757643382</v>
      </c>
      <c r="I2367" s="6">
        <f t="shared" si="396"/>
        <v>2.8785686972379874</v>
      </c>
      <c r="AM2367" s="1">
        <f t="shared" si="397"/>
        <v>43978</v>
      </c>
      <c r="AN2367" s="2">
        <f t="shared" si="398"/>
        <v>1234.3499999999999</v>
      </c>
      <c r="AO2367" s="2">
        <f t="shared" si="399"/>
        <v>107.85979000000002</v>
      </c>
      <c r="AP2367" s="2">
        <f t="shared" si="400"/>
        <v>293.5881</v>
      </c>
      <c r="AR2367" s="40">
        <f t="shared" si="402"/>
        <v>9.9880956761919659E-3</v>
      </c>
      <c r="AS2367" s="40">
        <f t="shared" si="403"/>
        <v>1.4878809363396917E-2</v>
      </c>
      <c r="AU2367" s="42">
        <f t="shared" si="404"/>
        <v>2.3919080370213844E-5</v>
      </c>
    </row>
    <row r="2368" spans="2:47" x14ac:dyDescent="0.3">
      <c r="B2368" s="6">
        <f t="shared" si="395"/>
        <v>2020</v>
      </c>
      <c r="C2368" s="5">
        <v>43979</v>
      </c>
      <c r="D2368" s="10">
        <v>1239.55</v>
      </c>
      <c r="E2368" s="10">
        <f>VLOOKUP(C2368,데이터!$N:$P,2,0)</f>
        <v>107.12870500000001</v>
      </c>
      <c r="F2368" s="10">
        <f>VLOOKUP(C2368,데이터!$N:$P,3,0)</f>
        <v>293.04640000000001</v>
      </c>
      <c r="H2368" s="6">
        <f t="shared" si="401"/>
        <v>3.7008607463924634</v>
      </c>
      <c r="I2368" s="6">
        <f t="shared" si="396"/>
        <v>2.8732574442842953</v>
      </c>
      <c r="AM2368" s="1">
        <f t="shared" si="397"/>
        <v>43979</v>
      </c>
      <c r="AN2368" s="2">
        <f t="shared" si="398"/>
        <v>1239.55</v>
      </c>
      <c r="AO2368" s="2">
        <f t="shared" si="399"/>
        <v>107.12870500000001</v>
      </c>
      <c r="AP2368" s="2">
        <f t="shared" si="400"/>
        <v>293.04640000000001</v>
      </c>
      <c r="AR2368" s="40">
        <f t="shared" si="402"/>
        <v>-6.7781051678295068E-3</v>
      </c>
      <c r="AS2368" s="40">
        <f t="shared" si="403"/>
        <v>-1.845102032405288E-3</v>
      </c>
      <c r="AU2368" s="42">
        <f t="shared" si="404"/>
        <v>2.4334519934105174E-5</v>
      </c>
    </row>
    <row r="2369" spans="2:47" x14ac:dyDescent="0.3">
      <c r="B2369" s="6">
        <f t="shared" si="395"/>
        <v>2020</v>
      </c>
      <c r="C2369" s="5">
        <v>43980</v>
      </c>
      <c r="D2369" s="10">
        <v>1238.3499999999999</v>
      </c>
      <c r="E2369" s="10">
        <f>VLOOKUP(C2369,데이터!$N:$P,2,0)</f>
        <v>108.88849499999999</v>
      </c>
      <c r="F2369" s="10">
        <f>VLOOKUP(C2369,데이터!$N:$P,3,0)</f>
        <v>294.35219999999998</v>
      </c>
      <c r="H2369" s="6">
        <f t="shared" si="401"/>
        <v>3.7616543285877668</v>
      </c>
      <c r="I2369" s="6">
        <f t="shared" si="396"/>
        <v>2.8860605347530619</v>
      </c>
      <c r="AM2369" s="1">
        <f t="shared" si="397"/>
        <v>43980</v>
      </c>
      <c r="AN2369" s="2">
        <f t="shared" si="398"/>
        <v>1238.3499999999999</v>
      </c>
      <c r="AO2369" s="2">
        <f t="shared" si="399"/>
        <v>108.88849499999999</v>
      </c>
      <c r="AP2369" s="2">
        <f t="shared" si="400"/>
        <v>294.35219999999998</v>
      </c>
      <c r="AR2369" s="40">
        <f t="shared" si="402"/>
        <v>1.6426876438018878E-2</v>
      </c>
      <c r="AS2369" s="40">
        <f t="shared" si="403"/>
        <v>4.4559496380094377E-3</v>
      </c>
      <c r="AU2369" s="42">
        <f t="shared" si="404"/>
        <v>1.4330308845118426E-4</v>
      </c>
    </row>
    <row r="2370" spans="2:47" x14ac:dyDescent="0.3">
      <c r="B2370" s="6">
        <f t="shared" ref="B2370:B2433" si="405">YEAR(C2370)</f>
        <v>2020</v>
      </c>
      <c r="C2370" s="5">
        <v>43983</v>
      </c>
      <c r="D2370" s="10">
        <v>1225</v>
      </c>
      <c r="E2370" s="10">
        <f>VLOOKUP(C2370,데이터!$N:$P,2,0)</f>
        <v>109.156425</v>
      </c>
      <c r="F2370" s="10">
        <f>VLOOKUP(C2370,데이터!$N:$P,3,0)</f>
        <v>295.5419</v>
      </c>
      <c r="H2370" s="6">
        <f t="shared" si="401"/>
        <v>3.7709102196188491</v>
      </c>
      <c r="I2370" s="6">
        <f t="shared" si="396"/>
        <v>2.8977252894863228</v>
      </c>
      <c r="AM2370" s="1">
        <f t="shared" si="397"/>
        <v>43983</v>
      </c>
      <c r="AN2370" s="2">
        <f t="shared" si="398"/>
        <v>1225</v>
      </c>
      <c r="AO2370" s="2">
        <f t="shared" si="399"/>
        <v>109.156425</v>
      </c>
      <c r="AP2370" s="2">
        <f t="shared" si="400"/>
        <v>295.5419</v>
      </c>
      <c r="AR2370" s="40">
        <f t="shared" si="402"/>
        <v>2.4605905334627032E-3</v>
      </c>
      <c r="AS2370" s="40">
        <f t="shared" si="403"/>
        <v>4.0417567798032294E-3</v>
      </c>
      <c r="AU2370" s="42">
        <f t="shared" si="404"/>
        <v>2.5000866985665899E-6</v>
      </c>
    </row>
    <row r="2371" spans="2:47" x14ac:dyDescent="0.3">
      <c r="B2371" s="6">
        <f t="shared" si="405"/>
        <v>2020</v>
      </c>
      <c r="C2371" s="5">
        <v>43984</v>
      </c>
      <c r="D2371" s="10">
        <v>1225.4000000000001</v>
      </c>
      <c r="E2371" s="10">
        <f>VLOOKUP(C2371,데이터!$N:$P,2,0)</f>
        <v>110.37700000000001</v>
      </c>
      <c r="F2371" s="10">
        <f>VLOOKUP(C2371,데이터!$N:$P,3,0)</f>
        <v>297.98910000000001</v>
      </c>
      <c r="H2371" s="6">
        <f t="shared" si="401"/>
        <v>3.8130761181567618</v>
      </c>
      <c r="I2371" s="6">
        <f t="shared" ref="I2371:I2434" si="406">I2370*(F2371/F2370)</f>
        <v>2.9217195634908921</v>
      </c>
      <c r="AM2371" s="1">
        <f t="shared" ref="AM2371:AM2434" si="407">C2371</f>
        <v>43984</v>
      </c>
      <c r="AN2371" s="2">
        <f t="shared" ref="AN2371:AN2434" si="408">D2371</f>
        <v>1225.4000000000001</v>
      </c>
      <c r="AO2371" s="2">
        <f t="shared" ref="AO2371:AO2434" si="409">E2371</f>
        <v>110.37700000000001</v>
      </c>
      <c r="AP2371" s="2">
        <f t="shared" ref="AP2371:AP2434" si="410">F2371</f>
        <v>297.98910000000001</v>
      </c>
      <c r="AR2371" s="40">
        <f t="shared" si="402"/>
        <v>1.1181888743608148E-2</v>
      </c>
      <c r="AS2371" s="40">
        <f t="shared" si="403"/>
        <v>8.28038257857866E-3</v>
      </c>
      <c r="AU2371" s="42">
        <f t="shared" si="404"/>
        <v>8.4187380257041281E-6</v>
      </c>
    </row>
    <row r="2372" spans="2:47" x14ac:dyDescent="0.3">
      <c r="B2372" s="6">
        <f t="shared" si="405"/>
        <v>2020</v>
      </c>
      <c r="C2372" s="5">
        <v>43985</v>
      </c>
      <c r="D2372" s="10">
        <v>1216.9000000000001</v>
      </c>
      <c r="E2372" s="10">
        <f>VLOOKUP(C2372,데이터!$N:$P,2,0)</f>
        <v>111.97626</v>
      </c>
      <c r="F2372" s="10">
        <f>VLOOKUP(C2372,데이터!$N:$P,3,0)</f>
        <v>301.95479999999998</v>
      </c>
      <c r="H2372" s="6">
        <f t="shared" ref="H2372:H2435" si="411">H2371*(E2372/E2371)</f>
        <v>3.8683240422054617</v>
      </c>
      <c r="I2372" s="6">
        <f t="shared" si="406"/>
        <v>2.960602406094651</v>
      </c>
      <c r="AM2372" s="1">
        <f t="shared" si="407"/>
        <v>43985</v>
      </c>
      <c r="AN2372" s="2">
        <f t="shared" si="408"/>
        <v>1216.9000000000001</v>
      </c>
      <c r="AO2372" s="2">
        <f t="shared" si="409"/>
        <v>111.97626</v>
      </c>
      <c r="AP2372" s="2">
        <f t="shared" si="410"/>
        <v>301.95479999999998</v>
      </c>
      <c r="AR2372" s="40">
        <f t="shared" ref="AR2372:AR2435" si="412">AO2372/AO2371-1</f>
        <v>1.4489069280737787E-2</v>
      </c>
      <c r="AS2372" s="40">
        <f t="shared" ref="AS2372:AS2435" si="413">AP2372/AP2371-1</f>
        <v>1.3308204897427345E-2</v>
      </c>
      <c r="AU2372" s="42">
        <f t="shared" ref="AU2372:AU2435" si="414">(AR2372-AS2372)^2</f>
        <v>1.394440691771152E-6</v>
      </c>
    </row>
    <row r="2373" spans="2:47" x14ac:dyDescent="0.3">
      <c r="B2373" s="6">
        <f t="shared" si="405"/>
        <v>2020</v>
      </c>
      <c r="C2373" s="5">
        <v>43986</v>
      </c>
      <c r="D2373" s="10">
        <v>1218.9000000000001</v>
      </c>
      <c r="E2373" s="10">
        <f>VLOOKUP(C2373,데이터!$N:$P,2,0)</f>
        <v>111.66870999999999</v>
      </c>
      <c r="F2373" s="10">
        <f>VLOOKUP(C2373,데이터!$N:$P,3,0)</f>
        <v>301.16160000000002</v>
      </c>
      <c r="H2373" s="6">
        <f t="shared" si="411"/>
        <v>3.8576994414268651</v>
      </c>
      <c r="I2373" s="6">
        <f t="shared" si="406"/>
        <v>2.9528252492866978</v>
      </c>
      <c r="AM2373" s="1">
        <f t="shared" si="407"/>
        <v>43986</v>
      </c>
      <c r="AN2373" s="2">
        <f t="shared" si="408"/>
        <v>1218.9000000000001</v>
      </c>
      <c r="AO2373" s="2">
        <f t="shared" si="409"/>
        <v>111.66870999999999</v>
      </c>
      <c r="AP2373" s="2">
        <f t="shared" si="410"/>
        <v>301.16160000000002</v>
      </c>
      <c r="AR2373" s="40">
        <f t="shared" si="412"/>
        <v>-2.7465643164007458E-3</v>
      </c>
      <c r="AS2373" s="40">
        <f t="shared" si="413"/>
        <v>-2.6268832288804944E-3</v>
      </c>
      <c r="AU2373" s="42">
        <f t="shared" si="414"/>
        <v>1.4323562710030079E-8</v>
      </c>
    </row>
    <row r="2374" spans="2:47" x14ac:dyDescent="0.3">
      <c r="B2374" s="6">
        <f t="shared" si="405"/>
        <v>2020</v>
      </c>
      <c r="C2374" s="5">
        <v>43987</v>
      </c>
      <c r="D2374" s="10">
        <v>1207.2</v>
      </c>
      <c r="E2374" s="10">
        <f>VLOOKUP(C2374,데이터!$N:$P,2,0)</f>
        <v>114.08881500000001</v>
      </c>
      <c r="F2374" s="10">
        <f>VLOOKUP(C2374,데이터!$N:$P,3,0)</f>
        <v>308.88029999999998</v>
      </c>
      <c r="H2374" s="6">
        <f t="shared" si="411"/>
        <v>3.9413042194053554</v>
      </c>
      <c r="I2374" s="6">
        <f t="shared" si="406"/>
        <v>3.0285054563637921</v>
      </c>
      <c r="AM2374" s="1">
        <f t="shared" si="407"/>
        <v>43987</v>
      </c>
      <c r="AN2374" s="2">
        <f t="shared" si="408"/>
        <v>1207.2</v>
      </c>
      <c r="AO2374" s="2">
        <f t="shared" si="409"/>
        <v>114.08881500000001</v>
      </c>
      <c r="AP2374" s="2">
        <f t="shared" si="410"/>
        <v>308.88029999999998</v>
      </c>
      <c r="AR2374" s="40">
        <f t="shared" si="412"/>
        <v>2.1672185520903886E-2</v>
      </c>
      <c r="AS2374" s="40">
        <f t="shared" si="413"/>
        <v>2.5629761563227049E-2</v>
      </c>
      <c r="AU2374" s="42">
        <f t="shared" si="414"/>
        <v>1.5662408130770272E-5</v>
      </c>
    </row>
    <row r="2375" spans="2:47" x14ac:dyDescent="0.3">
      <c r="B2375" s="6">
        <f t="shared" si="405"/>
        <v>2020</v>
      </c>
      <c r="C2375" s="5">
        <v>43990</v>
      </c>
      <c r="D2375" s="10">
        <v>1204.9000000000001</v>
      </c>
      <c r="E2375" s="10">
        <f>VLOOKUP(C2375,데이터!$N:$P,2,0)</f>
        <v>115.04008</v>
      </c>
      <c r="F2375" s="10">
        <f>VLOOKUP(C2375,데이터!$N:$P,3,0)</f>
        <v>312.61380000000003</v>
      </c>
      <c r="H2375" s="6">
        <f t="shared" si="411"/>
        <v>3.9741665535287538</v>
      </c>
      <c r="I2375" s="6">
        <f t="shared" si="406"/>
        <v>3.0651116274965395</v>
      </c>
      <c r="AM2375" s="1">
        <f t="shared" si="407"/>
        <v>43990</v>
      </c>
      <c r="AN2375" s="2">
        <f t="shared" si="408"/>
        <v>1204.9000000000001</v>
      </c>
      <c r="AO2375" s="2">
        <f t="shared" si="409"/>
        <v>115.04008</v>
      </c>
      <c r="AP2375" s="2">
        <f t="shared" si="410"/>
        <v>312.61380000000003</v>
      </c>
      <c r="AR2375" s="40">
        <f t="shared" si="412"/>
        <v>8.3379339157829691E-3</v>
      </c>
      <c r="AS2375" s="40">
        <f t="shared" si="413"/>
        <v>1.2087206597507283E-2</v>
      </c>
      <c r="AU2375" s="42">
        <f t="shared" si="414"/>
        <v>1.4057045641924228E-5</v>
      </c>
    </row>
    <row r="2376" spans="2:47" x14ac:dyDescent="0.3">
      <c r="B2376" s="6">
        <f t="shared" si="405"/>
        <v>2020</v>
      </c>
      <c r="C2376" s="5">
        <v>43991</v>
      </c>
      <c r="D2376" s="10">
        <v>1197.75</v>
      </c>
      <c r="E2376" s="10">
        <f>VLOOKUP(C2376,데이터!$N:$P,2,0)</f>
        <v>114.75555999999999</v>
      </c>
      <c r="F2376" s="10">
        <f>VLOOKUP(C2376,데이터!$N:$P,3,0)</f>
        <v>310.28280000000001</v>
      </c>
      <c r="H2376" s="6">
        <f t="shared" si="411"/>
        <v>3.9643375455185885</v>
      </c>
      <c r="I2376" s="6">
        <f t="shared" si="406"/>
        <v>3.0422566697061462</v>
      </c>
      <c r="AM2376" s="1">
        <f t="shared" si="407"/>
        <v>43991</v>
      </c>
      <c r="AN2376" s="2">
        <f t="shared" si="408"/>
        <v>1197.75</v>
      </c>
      <c r="AO2376" s="2">
        <f t="shared" si="409"/>
        <v>114.75555999999999</v>
      </c>
      <c r="AP2376" s="2">
        <f t="shared" si="410"/>
        <v>310.28280000000001</v>
      </c>
      <c r="AR2376" s="40">
        <f t="shared" si="412"/>
        <v>-2.4732249838492759E-3</v>
      </c>
      <c r="AS2376" s="40">
        <f t="shared" si="413"/>
        <v>-7.4564846465511314E-3</v>
      </c>
      <c r="AU2376" s="42">
        <f t="shared" si="414"/>
        <v>2.4832876865911409E-5</v>
      </c>
    </row>
    <row r="2377" spans="2:47" x14ac:dyDescent="0.3">
      <c r="B2377" s="6">
        <f t="shared" si="405"/>
        <v>2020</v>
      </c>
      <c r="C2377" s="5">
        <v>43992</v>
      </c>
      <c r="D2377" s="10">
        <v>1191.3</v>
      </c>
      <c r="E2377" s="10">
        <f>VLOOKUP(C2377,데이터!$N:$P,2,0)</f>
        <v>115.04255000000001</v>
      </c>
      <c r="F2377" s="10">
        <f>VLOOKUP(C2377,데이터!$N:$P,3,0)</f>
        <v>308.5514</v>
      </c>
      <c r="H2377" s="6">
        <f t="shared" si="411"/>
        <v>3.9742518819759112</v>
      </c>
      <c r="I2377" s="6">
        <f t="shared" si="406"/>
        <v>3.0252806620191932</v>
      </c>
      <c r="AM2377" s="1">
        <f t="shared" si="407"/>
        <v>43992</v>
      </c>
      <c r="AN2377" s="2">
        <f t="shared" si="408"/>
        <v>1191.3</v>
      </c>
      <c r="AO2377" s="2">
        <f t="shared" si="409"/>
        <v>115.04255000000001</v>
      </c>
      <c r="AP2377" s="2">
        <f t="shared" si="410"/>
        <v>308.5514</v>
      </c>
      <c r="AR2377" s="40">
        <f t="shared" si="412"/>
        <v>2.5008810030644479E-3</v>
      </c>
      <c r="AS2377" s="40">
        <f t="shared" si="413"/>
        <v>-5.5800708257113252E-3</v>
      </c>
      <c r="AU2377" s="42">
        <f t="shared" si="414"/>
        <v>6.5301782458994506E-5</v>
      </c>
    </row>
    <row r="2378" spans="2:47" x14ac:dyDescent="0.3">
      <c r="B2378" s="6">
        <f t="shared" si="405"/>
        <v>2020</v>
      </c>
      <c r="C2378" s="5">
        <v>43993</v>
      </c>
      <c r="D2378" s="10">
        <v>1196.8</v>
      </c>
      <c r="E2378" s="10">
        <f>VLOOKUP(C2378,데이터!$N:$P,2,0)</f>
        <v>108.30967000000001</v>
      </c>
      <c r="F2378" s="10">
        <f>VLOOKUP(C2378,데이터!$N:$P,3,0)</f>
        <v>290.76369999999997</v>
      </c>
      <c r="H2378" s="6">
        <f t="shared" si="411"/>
        <v>3.7416582806421617</v>
      </c>
      <c r="I2378" s="6">
        <f t="shared" si="406"/>
        <v>2.8508760576913605</v>
      </c>
      <c r="AM2378" s="1">
        <f t="shared" si="407"/>
        <v>43993</v>
      </c>
      <c r="AN2378" s="2">
        <f t="shared" si="408"/>
        <v>1196.8</v>
      </c>
      <c r="AO2378" s="2">
        <f t="shared" si="409"/>
        <v>108.30967000000001</v>
      </c>
      <c r="AP2378" s="2">
        <f t="shared" si="410"/>
        <v>290.76369999999997</v>
      </c>
      <c r="AR2378" s="40">
        <f t="shared" si="412"/>
        <v>-5.8525128311220476E-2</v>
      </c>
      <c r="AS2378" s="40">
        <f t="shared" si="413"/>
        <v>-5.7649065925482801E-2</v>
      </c>
      <c r="AU2378" s="42">
        <f t="shared" si="414"/>
        <v>7.6748530370438657E-7</v>
      </c>
    </row>
    <row r="2379" spans="2:47" x14ac:dyDescent="0.3">
      <c r="B2379" s="6">
        <f t="shared" si="405"/>
        <v>2020</v>
      </c>
      <c r="C2379" s="5">
        <v>43994</v>
      </c>
      <c r="D2379" s="10">
        <v>1203.9000000000001</v>
      </c>
      <c r="E2379" s="10">
        <f>VLOOKUP(C2379,데이터!$N:$P,2,0)</f>
        <v>109.72358499999999</v>
      </c>
      <c r="F2379" s="10">
        <f>VLOOKUP(C2379,데이터!$N:$P,3,0)</f>
        <v>294.24579999999997</v>
      </c>
      <c r="H2379" s="6">
        <f t="shared" si="411"/>
        <v>3.7905032892907347</v>
      </c>
      <c r="I2379" s="6">
        <f t="shared" si="406"/>
        <v>2.8850173054485153</v>
      </c>
      <c r="AM2379" s="1">
        <f t="shared" si="407"/>
        <v>43994</v>
      </c>
      <c r="AN2379" s="2">
        <f t="shared" si="408"/>
        <v>1203.9000000000001</v>
      </c>
      <c r="AO2379" s="2">
        <f t="shared" si="409"/>
        <v>109.72358499999999</v>
      </c>
      <c r="AP2379" s="2">
        <f t="shared" si="410"/>
        <v>294.24579999999997</v>
      </c>
      <c r="AR2379" s="40">
        <f t="shared" si="412"/>
        <v>1.3054374553998604E-2</v>
      </c>
      <c r="AS2379" s="40">
        <f t="shared" si="413"/>
        <v>1.1975703982305852E-2</v>
      </c>
      <c r="AU2379" s="42">
        <f t="shared" si="414"/>
        <v>1.1635302022359694E-6</v>
      </c>
    </row>
    <row r="2380" spans="2:47" x14ac:dyDescent="0.3">
      <c r="B2380" s="6">
        <f t="shared" si="405"/>
        <v>2020</v>
      </c>
      <c r="C2380" s="5">
        <v>43997</v>
      </c>
      <c r="D2380" s="10">
        <v>1216.1500000000001</v>
      </c>
      <c r="E2380" s="10">
        <f>VLOOKUP(C2380,데이터!$N:$P,2,0)</f>
        <v>110.97693999999998</v>
      </c>
      <c r="F2380" s="10">
        <f>VLOOKUP(C2380,데이터!$N:$P,3,0)</f>
        <v>296.99279999999999</v>
      </c>
      <c r="H2380" s="6">
        <f t="shared" si="411"/>
        <v>3.8338016034148037</v>
      </c>
      <c r="I2380" s="6">
        <f t="shared" si="406"/>
        <v>2.9119510545048048</v>
      </c>
      <c r="AM2380" s="1">
        <f t="shared" si="407"/>
        <v>43997</v>
      </c>
      <c r="AN2380" s="2">
        <f t="shared" si="408"/>
        <v>1216.1500000000001</v>
      </c>
      <c r="AO2380" s="2">
        <f t="shared" si="409"/>
        <v>110.97693999999998</v>
      </c>
      <c r="AP2380" s="2">
        <f t="shared" si="410"/>
        <v>296.99279999999999</v>
      </c>
      <c r="AR2380" s="40">
        <f t="shared" si="412"/>
        <v>1.1422840403911394E-2</v>
      </c>
      <c r="AS2380" s="40">
        <f t="shared" si="413"/>
        <v>9.3357322347507044E-3</v>
      </c>
      <c r="AU2380" s="42">
        <f t="shared" si="414"/>
        <v>4.3560205097772858E-6</v>
      </c>
    </row>
    <row r="2381" spans="2:47" x14ac:dyDescent="0.3">
      <c r="B2381" s="6">
        <f t="shared" si="405"/>
        <v>2020</v>
      </c>
      <c r="C2381" s="5">
        <v>43998</v>
      </c>
      <c r="D2381" s="10">
        <v>1207.1500000000001</v>
      </c>
      <c r="E2381" s="10">
        <f>VLOOKUP(C2381,데이터!$N:$P,2,0)</f>
        <v>113.31477500000003</v>
      </c>
      <c r="F2381" s="10">
        <f>VLOOKUP(C2381,데이터!$N:$P,3,0)</f>
        <v>302.70920000000001</v>
      </c>
      <c r="H2381" s="6">
        <f t="shared" si="411"/>
        <v>3.9145642877302964</v>
      </c>
      <c r="I2381" s="6">
        <f t="shared" si="406"/>
        <v>2.9679991371787668</v>
      </c>
      <c r="AM2381" s="1">
        <f t="shared" si="407"/>
        <v>43998</v>
      </c>
      <c r="AN2381" s="2">
        <f t="shared" si="408"/>
        <v>1207.1500000000001</v>
      </c>
      <c r="AO2381" s="2">
        <f t="shared" si="409"/>
        <v>113.31477500000003</v>
      </c>
      <c r="AP2381" s="2">
        <f t="shared" si="410"/>
        <v>302.70920000000001</v>
      </c>
      <c r="AR2381" s="40">
        <f t="shared" si="412"/>
        <v>2.1065952980862779E-2</v>
      </c>
      <c r="AS2381" s="40">
        <f t="shared" si="413"/>
        <v>1.9247604655735939E-2</v>
      </c>
      <c r="AU2381" s="42">
        <f t="shared" si="414"/>
        <v>3.3063906314915826E-6</v>
      </c>
    </row>
    <row r="2382" spans="2:47" x14ac:dyDescent="0.3">
      <c r="B2382" s="6">
        <f t="shared" si="405"/>
        <v>2020</v>
      </c>
      <c r="C2382" s="5">
        <v>43999</v>
      </c>
      <c r="D2382" s="10">
        <v>1214</v>
      </c>
      <c r="E2382" s="10">
        <f>VLOOKUP(C2382,데이터!$N:$P,2,0)</f>
        <v>113.512275</v>
      </c>
      <c r="F2382" s="10">
        <f>VLOOKUP(C2382,데이터!$N:$P,3,0)</f>
        <v>301.45179999999999</v>
      </c>
      <c r="H2382" s="6">
        <f t="shared" si="411"/>
        <v>3.9213871089098529</v>
      </c>
      <c r="I2382" s="6">
        <f t="shared" si="406"/>
        <v>2.9556705983861282</v>
      </c>
      <c r="AM2382" s="1">
        <f t="shared" si="407"/>
        <v>43999</v>
      </c>
      <c r="AN2382" s="2">
        <f t="shared" si="408"/>
        <v>1214</v>
      </c>
      <c r="AO2382" s="2">
        <f t="shared" si="409"/>
        <v>113.512275</v>
      </c>
      <c r="AP2382" s="2">
        <f t="shared" si="410"/>
        <v>301.45179999999999</v>
      </c>
      <c r="AR2382" s="40">
        <f t="shared" si="412"/>
        <v>1.7429324640143573E-3</v>
      </c>
      <c r="AS2382" s="40">
        <f t="shared" si="413"/>
        <v>-4.1538215554730584E-3</v>
      </c>
      <c r="AU2382" s="42">
        <f t="shared" si="414"/>
        <v>3.4771707966340991E-5</v>
      </c>
    </row>
    <row r="2383" spans="2:47" x14ac:dyDescent="0.3">
      <c r="B2383" s="6">
        <f t="shared" si="405"/>
        <v>2020</v>
      </c>
      <c r="C2383" s="5">
        <v>44000</v>
      </c>
      <c r="D2383" s="10">
        <v>1208.2</v>
      </c>
      <c r="E2383" s="10">
        <f>VLOOKUP(C2383,데이터!$N:$P,2,0)</f>
        <v>113.57459000000001</v>
      </c>
      <c r="F2383" s="10">
        <f>VLOOKUP(C2383,데이터!$N:$P,3,0)</f>
        <v>301.56790000000001</v>
      </c>
      <c r="H2383" s="6">
        <f t="shared" si="411"/>
        <v>3.9235398385392406</v>
      </c>
      <c r="I2383" s="6">
        <f t="shared" si="406"/>
        <v>2.9568089341216344</v>
      </c>
      <c r="AM2383" s="1">
        <f t="shared" si="407"/>
        <v>44000</v>
      </c>
      <c r="AN2383" s="2">
        <f t="shared" si="408"/>
        <v>1208.2</v>
      </c>
      <c r="AO2383" s="2">
        <f t="shared" si="409"/>
        <v>113.57459000000001</v>
      </c>
      <c r="AP2383" s="2">
        <f t="shared" si="410"/>
        <v>301.56790000000001</v>
      </c>
      <c r="AR2383" s="40">
        <f t="shared" si="412"/>
        <v>5.4897146586130319E-4</v>
      </c>
      <c r="AS2383" s="40">
        <f t="shared" si="413"/>
        <v>3.8513619756130879E-4</v>
      </c>
      <c r="AU2383" s="42">
        <f t="shared" si="414"/>
        <v>2.6841995138931149E-8</v>
      </c>
    </row>
    <row r="2384" spans="2:47" x14ac:dyDescent="0.3">
      <c r="B2384" s="6">
        <f t="shared" si="405"/>
        <v>2020</v>
      </c>
      <c r="C2384" s="5">
        <v>44001</v>
      </c>
      <c r="D2384" s="10">
        <v>1209.6500000000001</v>
      </c>
      <c r="E2384" s="10">
        <f>VLOOKUP(C2384,데이터!$N:$P,2,0)</f>
        <v>113.44975500000001</v>
      </c>
      <c r="F2384" s="10">
        <f>VLOOKUP(C2384,데이터!$N:$P,3,0)</f>
        <v>299.84469999999999</v>
      </c>
      <c r="H2384" s="6">
        <f t="shared" si="411"/>
        <v>3.9192272973648099</v>
      </c>
      <c r="I2384" s="6">
        <f t="shared" si="406"/>
        <v>2.9399133256855956</v>
      </c>
      <c r="AM2384" s="1">
        <f t="shared" si="407"/>
        <v>44001</v>
      </c>
      <c r="AN2384" s="2">
        <f t="shared" si="408"/>
        <v>1209.6500000000001</v>
      </c>
      <c r="AO2384" s="2">
        <f t="shared" si="409"/>
        <v>113.44975500000001</v>
      </c>
      <c r="AP2384" s="2">
        <f t="shared" si="410"/>
        <v>299.84469999999999</v>
      </c>
      <c r="AR2384" s="40">
        <f t="shared" si="412"/>
        <v>-1.0991455042893561E-3</v>
      </c>
      <c r="AS2384" s="40">
        <f t="shared" si="413"/>
        <v>-5.7141360204452374E-3</v>
      </c>
      <c r="AU2384" s="42">
        <f t="shared" si="414"/>
        <v>2.1298137464208729E-5</v>
      </c>
    </row>
    <row r="2385" spans="2:47" x14ac:dyDescent="0.3">
      <c r="B2385" s="6">
        <f t="shared" si="405"/>
        <v>2020</v>
      </c>
      <c r="C2385" s="5">
        <v>44004</v>
      </c>
      <c r="D2385" s="10">
        <v>1215.8499999999999</v>
      </c>
      <c r="E2385" s="10">
        <f>VLOOKUP(C2385,데이터!$N:$P,2,0)</f>
        <v>114.64135</v>
      </c>
      <c r="F2385" s="10">
        <f>VLOOKUP(C2385,데이터!$N:$P,3,0)</f>
        <v>301.76819999999998</v>
      </c>
      <c r="H2385" s="6">
        <f t="shared" si="411"/>
        <v>3.9603920548506535</v>
      </c>
      <c r="I2385" s="6">
        <f t="shared" si="406"/>
        <v>2.958772832897016</v>
      </c>
      <c r="AM2385" s="1">
        <f t="shared" si="407"/>
        <v>44004</v>
      </c>
      <c r="AN2385" s="2">
        <f t="shared" si="408"/>
        <v>1215.8499999999999</v>
      </c>
      <c r="AO2385" s="2">
        <f t="shared" si="409"/>
        <v>114.64135</v>
      </c>
      <c r="AP2385" s="2">
        <f t="shared" si="410"/>
        <v>301.76819999999998</v>
      </c>
      <c r="AR2385" s="40">
        <f t="shared" si="412"/>
        <v>1.0503284030890958E-2</v>
      </c>
      <c r="AS2385" s="40">
        <f t="shared" si="413"/>
        <v>6.4149874918582039E-3</v>
      </c>
      <c r="AU2385" s="42">
        <f t="shared" si="414"/>
        <v>1.6714168591067196E-5</v>
      </c>
    </row>
    <row r="2386" spans="2:47" x14ac:dyDescent="0.3">
      <c r="B2386" s="6">
        <f t="shared" si="405"/>
        <v>2020</v>
      </c>
      <c r="C2386" s="5">
        <v>44005</v>
      </c>
      <c r="D2386" s="10">
        <v>1208.8</v>
      </c>
      <c r="E2386" s="10">
        <f>VLOOKUP(C2386,데이터!$N:$P,2,0)</f>
        <v>115.18742499999999</v>
      </c>
      <c r="F2386" s="10">
        <f>VLOOKUP(C2386,데이터!$N:$P,3,0)</f>
        <v>303.15750000000003</v>
      </c>
      <c r="H2386" s="6">
        <f t="shared" si="411"/>
        <v>3.9792567235880023</v>
      </c>
      <c r="I2386" s="6">
        <f t="shared" si="406"/>
        <v>2.9723946230549716</v>
      </c>
      <c r="AM2386" s="1">
        <f t="shared" si="407"/>
        <v>44005</v>
      </c>
      <c r="AN2386" s="2">
        <f t="shared" si="408"/>
        <v>1208.8</v>
      </c>
      <c r="AO2386" s="2">
        <f t="shared" si="409"/>
        <v>115.18742499999999</v>
      </c>
      <c r="AP2386" s="2">
        <f t="shared" si="410"/>
        <v>303.15750000000003</v>
      </c>
      <c r="AR2386" s="40">
        <f t="shared" si="412"/>
        <v>4.7633336488097644E-3</v>
      </c>
      <c r="AS2386" s="40">
        <f t="shared" si="413"/>
        <v>4.6038648207467059E-3</v>
      </c>
      <c r="AU2386" s="42">
        <f t="shared" si="414"/>
        <v>2.5430307123805319E-8</v>
      </c>
    </row>
    <row r="2387" spans="2:47" x14ac:dyDescent="0.3">
      <c r="B2387" s="6">
        <f t="shared" si="405"/>
        <v>2020</v>
      </c>
      <c r="C2387" s="5">
        <v>44006</v>
      </c>
      <c r="D2387" s="10">
        <v>1199.5</v>
      </c>
      <c r="E2387" s="10">
        <f>VLOOKUP(C2387,데이터!$N:$P,2,0)</f>
        <v>112.45832000000001</v>
      </c>
      <c r="F2387" s="10">
        <f>VLOOKUP(C2387,데이터!$N:$P,3,0)</f>
        <v>295.42430000000002</v>
      </c>
      <c r="H2387" s="6">
        <f t="shared" si="411"/>
        <v>3.8849772532323836</v>
      </c>
      <c r="I2387" s="6">
        <f t="shared" si="406"/>
        <v>2.8965722465707717</v>
      </c>
      <c r="AM2387" s="1">
        <f t="shared" si="407"/>
        <v>44006</v>
      </c>
      <c r="AN2387" s="2">
        <f t="shared" si="408"/>
        <v>1199.5</v>
      </c>
      <c r="AO2387" s="2">
        <f t="shared" si="409"/>
        <v>112.45832000000001</v>
      </c>
      <c r="AP2387" s="2">
        <f t="shared" si="410"/>
        <v>295.42430000000002</v>
      </c>
      <c r="AR2387" s="40">
        <f t="shared" si="412"/>
        <v>-2.3692733820553591E-2</v>
      </c>
      <c r="AS2387" s="40">
        <f t="shared" si="413"/>
        <v>-2.5508852659096415E-2</v>
      </c>
      <c r="AU2387" s="42">
        <f t="shared" si="414"/>
        <v>3.2982876357101359E-6</v>
      </c>
    </row>
    <row r="2388" spans="2:47" x14ac:dyDescent="0.3">
      <c r="B2388" s="6">
        <f t="shared" si="405"/>
        <v>2020</v>
      </c>
      <c r="C2388" s="5">
        <v>44007</v>
      </c>
      <c r="D2388" s="10">
        <v>1204.7</v>
      </c>
      <c r="E2388" s="10">
        <f>VLOOKUP(C2388,데이터!$N:$P,2,0)</f>
        <v>113.72982499999999</v>
      </c>
      <c r="F2388" s="10">
        <f>VLOOKUP(C2388,데이터!$N:$P,3,0)</f>
        <v>298.59140000000002</v>
      </c>
      <c r="H2388" s="6">
        <f t="shared" si="411"/>
        <v>3.9289025759863705</v>
      </c>
      <c r="I2388" s="6">
        <f t="shared" si="406"/>
        <v>2.9276249865184143</v>
      </c>
      <c r="AM2388" s="1">
        <f t="shared" si="407"/>
        <v>44007</v>
      </c>
      <c r="AN2388" s="2">
        <f t="shared" si="408"/>
        <v>1204.7</v>
      </c>
      <c r="AO2388" s="2">
        <f t="shared" si="409"/>
        <v>113.72982499999999</v>
      </c>
      <c r="AP2388" s="2">
        <f t="shared" si="410"/>
        <v>298.59140000000002</v>
      </c>
      <c r="AR2388" s="40">
        <f t="shared" si="412"/>
        <v>1.1306455582832609E-2</v>
      </c>
      <c r="AS2388" s="40">
        <f t="shared" si="413"/>
        <v>1.072051283526787E-2</v>
      </c>
      <c r="AU2388" s="42">
        <f t="shared" si="414"/>
        <v>3.4332890342371461E-7</v>
      </c>
    </row>
    <row r="2389" spans="2:47" x14ac:dyDescent="0.3">
      <c r="B2389" s="6">
        <f t="shared" si="405"/>
        <v>2020</v>
      </c>
      <c r="C2389" s="5">
        <v>44008</v>
      </c>
      <c r="D2389" s="10">
        <v>1200.7</v>
      </c>
      <c r="E2389" s="10">
        <f>VLOOKUP(C2389,데이터!$N:$P,2,0)</f>
        <v>111.42975499999999</v>
      </c>
      <c r="F2389" s="10">
        <f>VLOOKUP(C2389,데이터!$N:$P,3,0)</f>
        <v>291.49939999999998</v>
      </c>
      <c r="H2389" s="6">
        <f t="shared" si="411"/>
        <v>3.8494445187182</v>
      </c>
      <c r="I2389" s="6">
        <f t="shared" si="406"/>
        <v>2.8580894392642446</v>
      </c>
      <c r="AM2389" s="1">
        <f t="shared" si="407"/>
        <v>44008</v>
      </c>
      <c r="AN2389" s="2">
        <f t="shared" si="408"/>
        <v>1200.7</v>
      </c>
      <c r="AO2389" s="2">
        <f t="shared" si="409"/>
        <v>111.42975499999999</v>
      </c>
      <c r="AP2389" s="2">
        <f t="shared" si="410"/>
        <v>291.49939999999998</v>
      </c>
      <c r="AR2389" s="40">
        <f t="shared" si="412"/>
        <v>-2.0223982583284617E-2</v>
      </c>
      <c r="AS2389" s="40">
        <f t="shared" si="413"/>
        <v>-2.3751521309723023E-2</v>
      </c>
      <c r="AU2389" s="42">
        <f t="shared" si="414"/>
        <v>1.2443529466522693E-5</v>
      </c>
    </row>
    <row r="2390" spans="2:47" x14ac:dyDescent="0.3">
      <c r="B2390" s="6">
        <f t="shared" si="405"/>
        <v>2020</v>
      </c>
      <c r="C2390" s="5">
        <v>44011</v>
      </c>
      <c r="D2390" s="10">
        <v>1198.7</v>
      </c>
      <c r="E2390" s="10">
        <f>VLOOKUP(C2390,데이터!$N:$P,2,0)</f>
        <v>112.28584999999998</v>
      </c>
      <c r="F2390" s="10">
        <f>VLOOKUP(C2390,데이터!$N:$P,3,0)</f>
        <v>295.78379999999999</v>
      </c>
      <c r="H2390" s="6">
        <f t="shared" si="411"/>
        <v>3.8790191166813024</v>
      </c>
      <c r="I2390" s="6">
        <f t="shared" si="406"/>
        <v>2.9000970673882946</v>
      </c>
      <c r="AM2390" s="1">
        <f t="shared" si="407"/>
        <v>44011</v>
      </c>
      <c r="AN2390" s="2">
        <f t="shared" si="408"/>
        <v>1198.7</v>
      </c>
      <c r="AO2390" s="2">
        <f t="shared" si="409"/>
        <v>112.28584999999998</v>
      </c>
      <c r="AP2390" s="2">
        <f t="shared" si="410"/>
        <v>295.78379999999999</v>
      </c>
      <c r="AR2390" s="40">
        <f t="shared" si="412"/>
        <v>7.6828222407918645E-3</v>
      </c>
      <c r="AS2390" s="40">
        <f t="shared" si="413"/>
        <v>1.4697800407136308E-2</v>
      </c>
      <c r="AU2390" s="42">
        <f t="shared" si="414"/>
        <v>4.9209918674289245E-5</v>
      </c>
    </row>
    <row r="2391" spans="2:47" x14ac:dyDescent="0.3">
      <c r="B2391" s="6">
        <f t="shared" si="405"/>
        <v>2020</v>
      </c>
      <c r="C2391" s="5">
        <v>44012</v>
      </c>
      <c r="D2391" s="10">
        <v>1202.9000000000001</v>
      </c>
      <c r="E2391" s="10">
        <f>VLOOKUP(C2391,데이터!$N:$P,2,0)</f>
        <v>114.612855</v>
      </c>
      <c r="F2391" s="10">
        <f>VLOOKUP(C2391,데이터!$N:$P,3,0)</f>
        <v>299.57260000000002</v>
      </c>
      <c r="H2391" s="6">
        <f t="shared" si="411"/>
        <v>3.9594076685746447</v>
      </c>
      <c r="I2391" s="6">
        <f t="shared" si="406"/>
        <v>2.9372454432253785</v>
      </c>
      <c r="AM2391" s="1">
        <f t="shared" si="407"/>
        <v>44012</v>
      </c>
      <c r="AN2391" s="2">
        <f t="shared" si="408"/>
        <v>1202.9000000000001</v>
      </c>
      <c r="AO2391" s="2">
        <f t="shared" si="409"/>
        <v>114.612855</v>
      </c>
      <c r="AP2391" s="2">
        <f t="shared" si="410"/>
        <v>299.57260000000002</v>
      </c>
      <c r="AR2391" s="40">
        <f t="shared" si="412"/>
        <v>2.0723938056309121E-2</v>
      </c>
      <c r="AS2391" s="40">
        <f t="shared" si="413"/>
        <v>1.2809356022879026E-2</v>
      </c>
      <c r="AU2391" s="42">
        <f t="shared" si="414"/>
        <v>6.2640608763894461E-5</v>
      </c>
    </row>
    <row r="2392" spans="2:47" x14ac:dyDescent="0.3">
      <c r="B2392" s="6">
        <f t="shared" si="405"/>
        <v>2020</v>
      </c>
      <c r="C2392" s="5">
        <v>44013</v>
      </c>
      <c r="D2392" s="10">
        <v>1203.3499999999999</v>
      </c>
      <c r="E2392" s="10">
        <f>VLOOKUP(C2392,데이터!$N:$P,2,0)</f>
        <v>115.01187499999999</v>
      </c>
      <c r="F2392" s="10">
        <f>VLOOKUP(C2392,데이터!$N:$P,3,0)</f>
        <v>301.67110000000002</v>
      </c>
      <c r="H2392" s="6">
        <f t="shared" si="411"/>
        <v>3.9731921855724517</v>
      </c>
      <c r="I2392" s="6">
        <f t="shared" si="406"/>
        <v>2.9578207881087506</v>
      </c>
      <c r="AM2392" s="1">
        <f t="shared" si="407"/>
        <v>44013</v>
      </c>
      <c r="AN2392" s="2">
        <f t="shared" si="408"/>
        <v>1203.3499999999999</v>
      </c>
      <c r="AO2392" s="2">
        <f t="shared" si="409"/>
        <v>115.01187499999999</v>
      </c>
      <c r="AP2392" s="2">
        <f t="shared" si="410"/>
        <v>301.67110000000002</v>
      </c>
      <c r="AR2392" s="40">
        <f t="shared" si="412"/>
        <v>3.4814593877798838E-3</v>
      </c>
      <c r="AS2392" s="40">
        <f t="shared" si="413"/>
        <v>7.00497976116643E-3</v>
      </c>
      <c r="AU2392" s="42">
        <f t="shared" si="414"/>
        <v>1.2415195821670066E-5</v>
      </c>
    </row>
    <row r="2393" spans="2:47" x14ac:dyDescent="0.3">
      <c r="B2393" s="6">
        <f t="shared" si="405"/>
        <v>2020</v>
      </c>
      <c r="C2393" s="5">
        <v>44014</v>
      </c>
      <c r="D2393" s="10">
        <v>1199.95</v>
      </c>
      <c r="E2393" s="10">
        <f>VLOOKUP(C2393,데이터!$N:$P,2,0)</f>
        <v>115.84676</v>
      </c>
      <c r="F2393" s="10">
        <f>VLOOKUP(C2393,데이터!$N:$P,3,0)</f>
        <v>303.33229999999998</v>
      </c>
      <c r="H2393" s="6">
        <f t="shared" si="411"/>
        <v>4.0020340643597656</v>
      </c>
      <c r="I2393" s="6">
        <f t="shared" si="406"/>
        <v>2.9741084997695828</v>
      </c>
      <c r="AM2393" s="1">
        <f t="shared" si="407"/>
        <v>44014</v>
      </c>
      <c r="AN2393" s="2">
        <f t="shared" si="408"/>
        <v>1199.95</v>
      </c>
      <c r="AO2393" s="2">
        <f t="shared" si="409"/>
        <v>115.84676</v>
      </c>
      <c r="AP2393" s="2">
        <f t="shared" si="410"/>
        <v>303.33229999999998</v>
      </c>
      <c r="AR2393" s="40">
        <f t="shared" si="412"/>
        <v>7.2591199821758767E-3</v>
      </c>
      <c r="AS2393" s="40">
        <f t="shared" si="413"/>
        <v>5.5066594048946982E-3</v>
      </c>
      <c r="AU2393" s="42">
        <f t="shared" si="414"/>
        <v>3.0711180749246816E-6</v>
      </c>
    </row>
    <row r="2394" spans="2:47" x14ac:dyDescent="0.3">
      <c r="B2394" s="6">
        <f t="shared" si="405"/>
        <v>2020</v>
      </c>
      <c r="C2394" s="5">
        <v>44018</v>
      </c>
      <c r="D2394" s="10">
        <v>1195.75</v>
      </c>
      <c r="E2394" s="10">
        <f>VLOOKUP(C2394,데이터!$N:$P,2,0)</f>
        <v>118.36941</v>
      </c>
      <c r="F2394" s="10">
        <f>VLOOKUP(C2394,데이터!$N:$P,3,0)</f>
        <v>308.01499999999999</v>
      </c>
      <c r="H2394" s="6">
        <f t="shared" si="411"/>
        <v>4.0891813547324718</v>
      </c>
      <c r="I2394" s="6">
        <f t="shared" si="406"/>
        <v>3.0200213744349949</v>
      </c>
      <c r="AM2394" s="1">
        <f t="shared" si="407"/>
        <v>44018</v>
      </c>
      <c r="AN2394" s="2">
        <f t="shared" si="408"/>
        <v>1195.75</v>
      </c>
      <c r="AO2394" s="2">
        <f t="shared" si="409"/>
        <v>118.36941</v>
      </c>
      <c r="AP2394" s="2">
        <f t="shared" si="410"/>
        <v>308.01499999999999</v>
      </c>
      <c r="AR2394" s="40">
        <f t="shared" si="412"/>
        <v>2.1775749274300038E-2</v>
      </c>
      <c r="AS2394" s="40">
        <f t="shared" si="413"/>
        <v>1.5437525116843931E-2</v>
      </c>
      <c r="AU2394" s="42">
        <f t="shared" si="414"/>
        <v>4.0173085470160182E-5</v>
      </c>
    </row>
    <row r="2395" spans="2:47" x14ac:dyDescent="0.3">
      <c r="B2395" s="6">
        <f t="shared" si="405"/>
        <v>2020</v>
      </c>
      <c r="C2395" s="5">
        <v>44019</v>
      </c>
      <c r="D2395" s="10">
        <v>1195.75</v>
      </c>
      <c r="E2395" s="10">
        <f>VLOOKUP(C2395,데이터!$N:$P,2,0)</f>
        <v>117.30022500000001</v>
      </c>
      <c r="F2395" s="10">
        <f>VLOOKUP(C2395,데이터!$N:$P,3,0)</f>
        <v>304.83819999999997</v>
      </c>
      <c r="H2395" s="6">
        <f t="shared" si="411"/>
        <v>4.0522453645407523</v>
      </c>
      <c r="I2395" s="6">
        <f t="shared" si="406"/>
        <v>2.9888735280563927</v>
      </c>
      <c r="AM2395" s="1">
        <f t="shared" si="407"/>
        <v>44019</v>
      </c>
      <c r="AN2395" s="2">
        <f t="shared" si="408"/>
        <v>1195.75</v>
      </c>
      <c r="AO2395" s="2">
        <f t="shared" si="409"/>
        <v>117.30022500000001</v>
      </c>
      <c r="AP2395" s="2">
        <f t="shared" si="410"/>
        <v>304.83819999999997</v>
      </c>
      <c r="AR2395" s="40">
        <f t="shared" si="412"/>
        <v>-9.0326123953814452E-3</v>
      </c>
      <c r="AS2395" s="40">
        <f t="shared" si="413"/>
        <v>-1.0313783419638733E-2</v>
      </c>
      <c r="AU2395" s="42">
        <f t="shared" si="414"/>
        <v>1.641399193396469E-6</v>
      </c>
    </row>
    <row r="2396" spans="2:47" x14ac:dyDescent="0.3">
      <c r="B2396" s="6">
        <f t="shared" si="405"/>
        <v>2020</v>
      </c>
      <c r="C2396" s="5">
        <v>44020</v>
      </c>
      <c r="D2396" s="10">
        <v>1195.45</v>
      </c>
      <c r="E2396" s="10">
        <f>VLOOKUP(C2396,데이터!$N:$P,2,0)</f>
        <v>119.00453499999999</v>
      </c>
      <c r="F2396" s="10">
        <f>VLOOKUP(C2396,데이터!$N:$P,3,0)</f>
        <v>307.16980000000001</v>
      </c>
      <c r="H2396" s="6">
        <f t="shared" si="411"/>
        <v>4.1111223385383751</v>
      </c>
      <c r="I2396" s="6">
        <f t="shared" si="406"/>
        <v>3.0117343687188045</v>
      </c>
      <c r="AM2396" s="1">
        <f t="shared" si="407"/>
        <v>44020</v>
      </c>
      <c r="AN2396" s="2">
        <f t="shared" si="408"/>
        <v>1195.45</v>
      </c>
      <c r="AO2396" s="2">
        <f t="shared" si="409"/>
        <v>119.00453499999999</v>
      </c>
      <c r="AP2396" s="2">
        <f t="shared" si="410"/>
        <v>307.16980000000001</v>
      </c>
      <c r="AR2396" s="40">
        <f t="shared" si="412"/>
        <v>1.4529469146371765E-2</v>
      </c>
      <c r="AS2396" s="40">
        <f t="shared" si="413"/>
        <v>7.6486477088502092E-3</v>
      </c>
      <c r="AU2396" s="42">
        <f t="shared" si="414"/>
        <v>4.7345703655056214E-5</v>
      </c>
    </row>
    <row r="2397" spans="2:47" x14ac:dyDescent="0.3">
      <c r="B2397" s="6">
        <f t="shared" si="405"/>
        <v>2020</v>
      </c>
      <c r="C2397" s="5">
        <v>44021</v>
      </c>
      <c r="D2397" s="10">
        <v>1195.7</v>
      </c>
      <c r="E2397" s="10">
        <f>VLOOKUP(C2397,데이터!$N:$P,2,0)</f>
        <v>119.64113499999999</v>
      </c>
      <c r="F2397" s="10">
        <f>VLOOKUP(C2397,데이터!$N:$P,3,0)</f>
        <v>305.42110000000002</v>
      </c>
      <c r="H2397" s="6">
        <f t="shared" si="411"/>
        <v>4.133114277591063</v>
      </c>
      <c r="I2397" s="6">
        <f t="shared" si="406"/>
        <v>2.9945887382219958</v>
      </c>
      <c r="AM2397" s="1">
        <f t="shared" si="407"/>
        <v>44021</v>
      </c>
      <c r="AN2397" s="2">
        <f t="shared" si="408"/>
        <v>1195.7</v>
      </c>
      <c r="AO2397" s="2">
        <f t="shared" si="409"/>
        <v>119.64113499999999</v>
      </c>
      <c r="AP2397" s="2">
        <f t="shared" si="410"/>
        <v>305.42110000000002</v>
      </c>
      <c r="AR2397" s="40">
        <f t="shared" si="412"/>
        <v>5.3493759712601729E-3</v>
      </c>
      <c r="AS2397" s="40">
        <f t="shared" si="413"/>
        <v>-5.6929424702558684E-3</v>
      </c>
      <c r="AU2397" s="42">
        <f t="shared" si="414"/>
        <v>1.2193279656384525E-4</v>
      </c>
    </row>
    <row r="2398" spans="2:47" x14ac:dyDescent="0.3">
      <c r="B2398" s="6">
        <f t="shared" si="405"/>
        <v>2020</v>
      </c>
      <c r="C2398" s="5">
        <v>44022</v>
      </c>
      <c r="D2398" s="10">
        <v>1204.45</v>
      </c>
      <c r="E2398" s="10">
        <f>VLOOKUP(C2398,데이터!$N:$P,2,0)</f>
        <v>119.7955</v>
      </c>
      <c r="F2398" s="10">
        <f>VLOOKUP(C2398,데이터!$N:$P,3,0)</f>
        <v>308.53960000000001</v>
      </c>
      <c r="H2398" s="6">
        <f t="shared" si="411"/>
        <v>4.138446960079075</v>
      </c>
      <c r="I2398" s="6">
        <f t="shared" si="406"/>
        <v>3.0251649655361703</v>
      </c>
      <c r="AM2398" s="1">
        <f t="shared" si="407"/>
        <v>44022</v>
      </c>
      <c r="AN2398" s="2">
        <f t="shared" si="408"/>
        <v>1204.45</v>
      </c>
      <c r="AO2398" s="2">
        <f t="shared" si="409"/>
        <v>119.7955</v>
      </c>
      <c r="AP2398" s="2">
        <f t="shared" si="410"/>
        <v>308.53960000000001</v>
      </c>
      <c r="AR2398" s="40">
        <f t="shared" si="412"/>
        <v>1.2902334970326113E-3</v>
      </c>
      <c r="AS2398" s="40">
        <f t="shared" si="413"/>
        <v>1.0210492988205422E-2</v>
      </c>
      <c r="AU2398" s="42">
        <f t="shared" si="414"/>
        <v>7.9571029389858603E-5</v>
      </c>
    </row>
    <row r="2399" spans="2:47" x14ac:dyDescent="0.3">
      <c r="B2399" s="6">
        <f t="shared" si="405"/>
        <v>2020</v>
      </c>
      <c r="C2399" s="5">
        <v>44025</v>
      </c>
      <c r="D2399" s="10">
        <v>1200.6500000000001</v>
      </c>
      <c r="E2399" s="10">
        <f>VLOOKUP(C2399,데이터!$N:$P,2,0)</f>
        <v>117.44655999999999</v>
      </c>
      <c r="F2399" s="10">
        <f>VLOOKUP(C2399,데이터!$N:$P,3,0)</f>
        <v>305.86799999999999</v>
      </c>
      <c r="H2399" s="6">
        <f t="shared" si="411"/>
        <v>4.0573006432106764</v>
      </c>
      <c r="I2399" s="6">
        <f t="shared" si="406"/>
        <v>2.9989704973968245</v>
      </c>
      <c r="AM2399" s="1">
        <f t="shared" si="407"/>
        <v>44025</v>
      </c>
      <c r="AN2399" s="2">
        <f t="shared" si="408"/>
        <v>1200.6500000000001</v>
      </c>
      <c r="AO2399" s="2">
        <f t="shared" si="409"/>
        <v>117.44655999999999</v>
      </c>
      <c r="AP2399" s="2">
        <f t="shared" si="410"/>
        <v>305.86799999999999</v>
      </c>
      <c r="AR2399" s="40">
        <f t="shared" si="412"/>
        <v>-1.9607915155410827E-2</v>
      </c>
      <c r="AS2399" s="40">
        <f t="shared" si="413"/>
        <v>-8.6588561079355975E-3</v>
      </c>
      <c r="AU2399" s="42">
        <f t="shared" si="414"/>
        <v>1.1988189402509918E-4</v>
      </c>
    </row>
    <row r="2400" spans="2:47" x14ac:dyDescent="0.3">
      <c r="B2400" s="6">
        <f t="shared" si="405"/>
        <v>2020</v>
      </c>
      <c r="C2400" s="5">
        <v>44026</v>
      </c>
      <c r="D2400" s="10">
        <v>1205.75</v>
      </c>
      <c r="E2400" s="10">
        <f>VLOOKUP(C2400,데이터!$N:$P,2,0)</f>
        <v>118.82562499999999</v>
      </c>
      <c r="F2400" s="10">
        <f>VLOOKUP(C2400,데이터!$N:$P,3,0)</f>
        <v>309.83170000000001</v>
      </c>
      <c r="H2400" s="6">
        <f t="shared" si="411"/>
        <v>4.1049417261979455</v>
      </c>
      <c r="I2400" s="6">
        <f t="shared" si="406"/>
        <v>3.0378337304271903</v>
      </c>
      <c r="AM2400" s="1">
        <f t="shared" si="407"/>
        <v>44026</v>
      </c>
      <c r="AN2400" s="2">
        <f t="shared" si="408"/>
        <v>1205.75</v>
      </c>
      <c r="AO2400" s="2">
        <f t="shared" si="409"/>
        <v>118.82562499999999</v>
      </c>
      <c r="AP2400" s="2">
        <f t="shared" si="410"/>
        <v>309.83170000000001</v>
      </c>
      <c r="AR2400" s="40">
        <f t="shared" si="412"/>
        <v>1.1742063794801583E-2</v>
      </c>
      <c r="AS2400" s="40">
        <f t="shared" si="413"/>
        <v>1.295885806949415E-2</v>
      </c>
      <c r="AU2400" s="42">
        <f t="shared" si="414"/>
        <v>1.4805883069246114E-6</v>
      </c>
    </row>
    <row r="2401" spans="2:47" x14ac:dyDescent="0.3">
      <c r="B2401" s="6">
        <f t="shared" si="405"/>
        <v>2020</v>
      </c>
      <c r="C2401" s="5">
        <v>44027</v>
      </c>
      <c r="D2401" s="10">
        <v>1200.55</v>
      </c>
      <c r="E2401" s="10">
        <f>VLOOKUP(C2401,데이터!$N:$P,2,0)</f>
        <v>119.20579500000001</v>
      </c>
      <c r="F2401" s="10">
        <f>VLOOKUP(C2401,데이터!$N:$P,3,0)</f>
        <v>312.6782</v>
      </c>
      <c r="H2401" s="6">
        <f t="shared" si="411"/>
        <v>4.1180750524148175</v>
      </c>
      <c r="I2401" s="6">
        <f t="shared" si="406"/>
        <v>3.0657430557598175</v>
      </c>
      <c r="AM2401" s="1">
        <f t="shared" si="407"/>
        <v>44027</v>
      </c>
      <c r="AN2401" s="2">
        <f t="shared" si="408"/>
        <v>1200.55</v>
      </c>
      <c r="AO2401" s="2">
        <f t="shared" si="409"/>
        <v>119.20579500000001</v>
      </c>
      <c r="AP2401" s="2">
        <f t="shared" si="410"/>
        <v>312.6782</v>
      </c>
      <c r="AR2401" s="40">
        <f t="shared" si="412"/>
        <v>3.1993940700922874E-3</v>
      </c>
      <c r="AS2401" s="40">
        <f t="shared" si="413"/>
        <v>9.1872458499242526E-3</v>
      </c>
      <c r="AU2401" s="42">
        <f t="shared" si="414"/>
        <v>3.5854368937236833E-5</v>
      </c>
    </row>
    <row r="2402" spans="2:47" x14ac:dyDescent="0.3">
      <c r="B2402" s="6">
        <f t="shared" si="405"/>
        <v>2020</v>
      </c>
      <c r="C2402" s="5">
        <v>44028</v>
      </c>
      <c r="D2402" s="10">
        <v>1205.5</v>
      </c>
      <c r="E2402" s="10">
        <f>VLOOKUP(C2402,데이터!$N:$P,2,0)</f>
        <v>118.45934999999999</v>
      </c>
      <c r="F2402" s="10">
        <f>VLOOKUP(C2402,데이터!$N:$P,3,0)</f>
        <v>311.64839999999998</v>
      </c>
      <c r="H2402" s="6">
        <f t="shared" si="411"/>
        <v>4.0922884156787438</v>
      </c>
      <c r="I2402" s="6">
        <f t="shared" si="406"/>
        <v>3.0556460864193853</v>
      </c>
      <c r="AM2402" s="1">
        <f t="shared" si="407"/>
        <v>44028</v>
      </c>
      <c r="AN2402" s="2">
        <f t="shared" si="408"/>
        <v>1205.5</v>
      </c>
      <c r="AO2402" s="2">
        <f t="shared" si="409"/>
        <v>118.45934999999999</v>
      </c>
      <c r="AP2402" s="2">
        <f t="shared" si="410"/>
        <v>311.64839999999998</v>
      </c>
      <c r="AR2402" s="40">
        <f t="shared" si="412"/>
        <v>-6.2618180601037299E-3</v>
      </c>
      <c r="AS2402" s="40">
        <f t="shared" si="413"/>
        <v>-3.2934819248672254E-3</v>
      </c>
      <c r="AU2402" s="42">
        <f t="shared" si="414"/>
        <v>8.8110194117507874E-6</v>
      </c>
    </row>
    <row r="2403" spans="2:47" x14ac:dyDescent="0.3">
      <c r="B2403" s="6">
        <f t="shared" si="405"/>
        <v>2020</v>
      </c>
      <c r="C2403" s="5">
        <v>44029</v>
      </c>
      <c r="D2403" s="10">
        <v>1205.05</v>
      </c>
      <c r="E2403" s="10">
        <f>VLOOKUP(C2403,데이터!$N:$P,2,0)</f>
        <v>118.86895000000003</v>
      </c>
      <c r="F2403" s="10">
        <f>VLOOKUP(C2403,데이터!$N:$P,3,0)</f>
        <v>312.55189999999999</v>
      </c>
      <c r="H2403" s="6">
        <f t="shared" si="411"/>
        <v>4.1064384286161966</v>
      </c>
      <c r="I2403" s="6">
        <f t="shared" si="406"/>
        <v>3.0645047112000032</v>
      </c>
      <c r="AM2403" s="1">
        <f t="shared" si="407"/>
        <v>44029</v>
      </c>
      <c r="AN2403" s="2">
        <f t="shared" si="408"/>
        <v>1205.05</v>
      </c>
      <c r="AO2403" s="2">
        <f t="shared" si="409"/>
        <v>118.86895000000003</v>
      </c>
      <c r="AP2403" s="2">
        <f t="shared" si="410"/>
        <v>312.55189999999999</v>
      </c>
      <c r="AR2403" s="40">
        <f t="shared" si="412"/>
        <v>3.4577262157866606E-3</v>
      </c>
      <c r="AS2403" s="40">
        <f t="shared" si="413"/>
        <v>2.8991003964724538E-3</v>
      </c>
      <c r="AU2403" s="42">
        <f t="shared" si="414"/>
        <v>3.1206280600446886E-7</v>
      </c>
    </row>
    <row r="2404" spans="2:47" x14ac:dyDescent="0.3">
      <c r="B2404" s="6">
        <f t="shared" si="405"/>
        <v>2020</v>
      </c>
      <c r="C2404" s="5">
        <v>44032</v>
      </c>
      <c r="D2404" s="10">
        <v>1203.3</v>
      </c>
      <c r="E2404" s="10">
        <f>VLOOKUP(C2404,데이터!$N:$P,2,0)</f>
        <v>121.44297</v>
      </c>
      <c r="F2404" s="10">
        <f>VLOOKUP(C2404,데이터!$N:$P,3,0)</f>
        <v>315.07780000000002</v>
      </c>
      <c r="H2404" s="6">
        <f t="shared" si="411"/>
        <v>4.1953603434141868</v>
      </c>
      <c r="I2404" s="6">
        <f t="shared" si="406"/>
        <v>3.089270621917616</v>
      </c>
      <c r="AM2404" s="1">
        <f t="shared" si="407"/>
        <v>44032</v>
      </c>
      <c r="AN2404" s="2">
        <f t="shared" si="408"/>
        <v>1203.3</v>
      </c>
      <c r="AO2404" s="2">
        <f t="shared" si="409"/>
        <v>121.44297</v>
      </c>
      <c r="AP2404" s="2">
        <f t="shared" si="410"/>
        <v>315.07780000000002</v>
      </c>
      <c r="AR2404" s="40">
        <f t="shared" si="412"/>
        <v>2.1654267157234619E-2</v>
      </c>
      <c r="AS2404" s="40">
        <f t="shared" si="413"/>
        <v>8.0815378181993136E-3</v>
      </c>
      <c r="AU2404" s="42">
        <f t="shared" si="414"/>
        <v>1.8421898171070976E-4</v>
      </c>
    </row>
    <row r="2405" spans="2:47" x14ac:dyDescent="0.3">
      <c r="B2405" s="6">
        <f t="shared" si="405"/>
        <v>2020</v>
      </c>
      <c r="C2405" s="5">
        <v>44033</v>
      </c>
      <c r="D2405" s="10">
        <v>1197.75</v>
      </c>
      <c r="E2405" s="10">
        <f>VLOOKUP(C2405,데이터!$N:$P,2,0)</f>
        <v>120.79338</v>
      </c>
      <c r="F2405" s="10">
        <f>VLOOKUP(C2405,데이터!$N:$P,3,0)</f>
        <v>315.7482</v>
      </c>
      <c r="H2405" s="6">
        <f t="shared" si="411"/>
        <v>4.1729196527304984</v>
      </c>
      <c r="I2405" s="6">
        <f t="shared" si="406"/>
        <v>3.0958437509191943</v>
      </c>
      <c r="AM2405" s="1">
        <f t="shared" si="407"/>
        <v>44033</v>
      </c>
      <c r="AN2405" s="2">
        <f t="shared" si="408"/>
        <v>1197.75</v>
      </c>
      <c r="AO2405" s="2">
        <f t="shared" si="409"/>
        <v>120.79338</v>
      </c>
      <c r="AP2405" s="2">
        <f t="shared" si="410"/>
        <v>315.7482</v>
      </c>
      <c r="AR2405" s="40">
        <f t="shared" si="412"/>
        <v>-5.3489304485884182E-3</v>
      </c>
      <c r="AS2405" s="40">
        <f t="shared" si="413"/>
        <v>2.1277284530993867E-3</v>
      </c>
      <c r="AU2405" s="42">
        <f t="shared" si="414"/>
        <v>5.5900428332187492E-5</v>
      </c>
    </row>
    <row r="2406" spans="2:47" x14ac:dyDescent="0.3">
      <c r="B2406" s="6">
        <f t="shared" si="405"/>
        <v>2020</v>
      </c>
      <c r="C2406" s="5">
        <v>44034</v>
      </c>
      <c r="D2406" s="10">
        <v>1195.0999999999999</v>
      </c>
      <c r="E2406" s="10">
        <f>VLOOKUP(C2406,데이터!$N:$P,2,0)</f>
        <v>121.18293500000001</v>
      </c>
      <c r="F2406" s="10">
        <f>VLOOKUP(C2406,데이터!$N:$P,3,0)</f>
        <v>317.54539999999997</v>
      </c>
      <c r="H2406" s="6">
        <f t="shared" si="411"/>
        <v>4.186377192500637</v>
      </c>
      <c r="I2406" s="6">
        <f t="shared" si="406"/>
        <v>3.1134649135708008</v>
      </c>
      <c r="AM2406" s="1">
        <f t="shared" si="407"/>
        <v>44034</v>
      </c>
      <c r="AN2406" s="2">
        <f t="shared" si="408"/>
        <v>1195.0999999999999</v>
      </c>
      <c r="AO2406" s="2">
        <f t="shared" si="409"/>
        <v>121.18293500000001</v>
      </c>
      <c r="AP2406" s="2">
        <f t="shared" si="410"/>
        <v>317.54539999999997</v>
      </c>
      <c r="AR2406" s="40">
        <f t="shared" si="412"/>
        <v>3.2249697789730192E-3</v>
      </c>
      <c r="AS2406" s="40">
        <f t="shared" si="413"/>
        <v>5.6918772616914026E-3</v>
      </c>
      <c r="AU2406" s="42">
        <f t="shared" si="414"/>
        <v>6.0856325282919511E-6</v>
      </c>
    </row>
    <row r="2407" spans="2:47" x14ac:dyDescent="0.3">
      <c r="B2407" s="6">
        <f t="shared" si="405"/>
        <v>2020</v>
      </c>
      <c r="C2407" s="5">
        <v>44035</v>
      </c>
      <c r="D2407" s="10">
        <v>1197.4000000000001</v>
      </c>
      <c r="E2407" s="10">
        <f>VLOOKUP(C2407,데이터!$N:$P,2,0)</f>
        <v>119.03239499999998</v>
      </c>
      <c r="F2407" s="10">
        <f>VLOOKUP(C2407,데이터!$N:$P,3,0)</f>
        <v>313.75659999999999</v>
      </c>
      <c r="H2407" s="6">
        <f t="shared" si="411"/>
        <v>4.1120847881488158</v>
      </c>
      <c r="I2407" s="6">
        <f t="shared" si="406"/>
        <v>3.0763165377337174</v>
      </c>
      <c r="AM2407" s="1">
        <f t="shared" si="407"/>
        <v>44035</v>
      </c>
      <c r="AN2407" s="2">
        <f t="shared" si="408"/>
        <v>1197.4000000000001</v>
      </c>
      <c r="AO2407" s="2">
        <f t="shared" si="409"/>
        <v>119.03239499999998</v>
      </c>
      <c r="AP2407" s="2">
        <f t="shared" si="410"/>
        <v>313.75659999999999</v>
      </c>
      <c r="AR2407" s="40">
        <f t="shared" si="412"/>
        <v>-1.7746228047703538E-2</v>
      </c>
      <c r="AS2407" s="40">
        <f t="shared" si="413"/>
        <v>-1.193152223272631E-2</v>
      </c>
      <c r="AU2407" s="42">
        <f t="shared" si="414"/>
        <v>3.3810803714729985E-5</v>
      </c>
    </row>
    <row r="2408" spans="2:47" x14ac:dyDescent="0.3">
      <c r="B2408" s="6">
        <f t="shared" si="405"/>
        <v>2020</v>
      </c>
      <c r="C2408" s="5">
        <v>44036</v>
      </c>
      <c r="D2408" s="10">
        <v>1201.45</v>
      </c>
      <c r="E2408" s="10">
        <f>VLOOKUP(C2408,데이터!$N:$P,2,0)</f>
        <v>117.7319</v>
      </c>
      <c r="F2408" s="10">
        <f>VLOOKUP(C2408,데이터!$N:$P,3,0)</f>
        <v>311.73579999999998</v>
      </c>
      <c r="H2408" s="6">
        <f t="shared" si="411"/>
        <v>4.0671579788834595</v>
      </c>
      <c r="I2408" s="6">
        <f t="shared" si="406"/>
        <v>3.0565030247766916</v>
      </c>
      <c r="AM2408" s="1">
        <f t="shared" si="407"/>
        <v>44036</v>
      </c>
      <c r="AN2408" s="2">
        <f t="shared" si="408"/>
        <v>1201.45</v>
      </c>
      <c r="AO2408" s="2">
        <f t="shared" si="409"/>
        <v>117.7319</v>
      </c>
      <c r="AP2408" s="2">
        <f t="shared" si="410"/>
        <v>311.73579999999998</v>
      </c>
      <c r="AR2408" s="40">
        <f t="shared" si="412"/>
        <v>-1.0925555181847679E-2</v>
      </c>
      <c r="AS2408" s="40">
        <f t="shared" si="413"/>
        <v>-6.4406613279210934E-3</v>
      </c>
      <c r="AU2408" s="42">
        <f t="shared" si="414"/>
        <v>2.0114272880988463E-5</v>
      </c>
    </row>
    <row r="2409" spans="2:47" x14ac:dyDescent="0.3">
      <c r="B2409" s="6">
        <f t="shared" si="405"/>
        <v>2020</v>
      </c>
      <c r="C2409" s="5">
        <v>44039</v>
      </c>
      <c r="D2409" s="10">
        <v>1196.1500000000001</v>
      </c>
      <c r="E2409" s="10">
        <f>VLOOKUP(C2409,데이터!$N:$P,2,0)</f>
        <v>119.88347999999999</v>
      </c>
      <c r="F2409" s="10">
        <f>VLOOKUP(C2409,데이터!$N:$P,3,0)</f>
        <v>314.00920000000002</v>
      </c>
      <c r="H2409" s="6">
        <f t="shared" si="411"/>
        <v>4.1414863110025033</v>
      </c>
      <c r="I2409" s="6">
        <f t="shared" si="406"/>
        <v>3.078793226853346</v>
      </c>
      <c r="AM2409" s="1">
        <f t="shared" si="407"/>
        <v>44039</v>
      </c>
      <c r="AN2409" s="2">
        <f t="shared" si="408"/>
        <v>1196.1500000000001</v>
      </c>
      <c r="AO2409" s="2">
        <f t="shared" si="409"/>
        <v>119.88347999999999</v>
      </c>
      <c r="AP2409" s="2">
        <f t="shared" si="410"/>
        <v>314.00920000000002</v>
      </c>
      <c r="AR2409" s="40">
        <f t="shared" si="412"/>
        <v>1.8275250802883392E-2</v>
      </c>
      <c r="AS2409" s="40">
        <f t="shared" si="413"/>
        <v>7.2927138942657788E-3</v>
      </c>
      <c r="AU2409" s="42">
        <f t="shared" si="414"/>
        <v>1.206161169491481E-4</v>
      </c>
    </row>
    <row r="2410" spans="2:47" x14ac:dyDescent="0.3">
      <c r="B2410" s="6">
        <f t="shared" si="405"/>
        <v>2020</v>
      </c>
      <c r="C2410" s="5">
        <v>44040</v>
      </c>
      <c r="D2410" s="10">
        <v>1197.05</v>
      </c>
      <c r="E2410" s="10">
        <f>VLOOKUP(C2410,데이터!$N:$P,2,0)</f>
        <v>118.38599500000001</v>
      </c>
      <c r="F2410" s="10">
        <f>VLOOKUP(C2410,데이터!$N:$P,3,0)</f>
        <v>312.01760000000002</v>
      </c>
      <c r="H2410" s="6">
        <f t="shared" si="411"/>
        <v>4.0897542989819025</v>
      </c>
      <c r="I2410" s="6">
        <f t="shared" si="406"/>
        <v>3.0592660136678691</v>
      </c>
      <c r="AM2410" s="1">
        <f t="shared" si="407"/>
        <v>44040</v>
      </c>
      <c r="AN2410" s="2">
        <f t="shared" si="408"/>
        <v>1197.05</v>
      </c>
      <c r="AO2410" s="2">
        <f t="shared" si="409"/>
        <v>118.38599500000001</v>
      </c>
      <c r="AP2410" s="2">
        <f t="shared" si="410"/>
        <v>312.01760000000002</v>
      </c>
      <c r="AR2410" s="40">
        <f t="shared" si="412"/>
        <v>-1.2491170593312617E-2</v>
      </c>
      <c r="AS2410" s="40">
        <f t="shared" si="413"/>
        <v>-6.3424893283381412E-3</v>
      </c>
      <c r="AU2410" s="42">
        <f t="shared" si="414"/>
        <v>3.7806281298248119E-5</v>
      </c>
    </row>
    <row r="2411" spans="2:47" x14ac:dyDescent="0.3">
      <c r="B2411" s="6">
        <f t="shared" si="405"/>
        <v>2020</v>
      </c>
      <c r="C2411" s="5">
        <v>44041</v>
      </c>
      <c r="D2411" s="10">
        <v>1193.0999999999999</v>
      </c>
      <c r="E2411" s="10">
        <f>VLOOKUP(C2411,데이터!$N:$P,2,0)</f>
        <v>120.46645999999998</v>
      </c>
      <c r="F2411" s="10">
        <f>VLOOKUP(C2411,데이터!$N:$P,3,0)</f>
        <v>315.85500000000002</v>
      </c>
      <c r="H2411" s="6">
        <f t="shared" si="411"/>
        <v>4.1616258972873554</v>
      </c>
      <c r="I2411" s="6">
        <f t="shared" si="406"/>
        <v>3.0968909021384201</v>
      </c>
      <c r="AM2411" s="1">
        <f t="shared" si="407"/>
        <v>44041</v>
      </c>
      <c r="AN2411" s="2">
        <f t="shared" si="408"/>
        <v>1193.0999999999999</v>
      </c>
      <c r="AO2411" s="2">
        <f t="shared" si="409"/>
        <v>120.46645999999998</v>
      </c>
      <c r="AP2411" s="2">
        <f t="shared" si="410"/>
        <v>315.85500000000002</v>
      </c>
      <c r="AR2411" s="40">
        <f t="shared" si="412"/>
        <v>1.7573573630901063E-2</v>
      </c>
      <c r="AS2411" s="40">
        <f t="shared" si="413"/>
        <v>1.2298665203501313E-2</v>
      </c>
      <c r="AU2411" s="42">
        <f t="shared" si="414"/>
        <v>2.7824658917452895E-5</v>
      </c>
    </row>
    <row r="2412" spans="2:47" x14ac:dyDescent="0.3">
      <c r="B2412" s="6">
        <f t="shared" si="405"/>
        <v>2020</v>
      </c>
      <c r="C2412" s="5">
        <v>44042</v>
      </c>
      <c r="D2412" s="10">
        <v>1194.4000000000001</v>
      </c>
      <c r="E2412" s="10">
        <f>VLOOKUP(C2412,데이터!$N:$P,2,0)</f>
        <v>121.24778500000001</v>
      </c>
      <c r="F2412" s="10">
        <f>VLOOKUP(C2412,데이터!$N:$P,3,0)</f>
        <v>314.72809999999998</v>
      </c>
      <c r="H2412" s="6">
        <f t="shared" si="411"/>
        <v>4.1886174960626334</v>
      </c>
      <c r="I2412" s="6">
        <f t="shared" si="406"/>
        <v>3.085841888009722</v>
      </c>
      <c r="AM2412" s="1">
        <f t="shared" si="407"/>
        <v>44042</v>
      </c>
      <c r="AN2412" s="2">
        <f t="shared" si="408"/>
        <v>1194.4000000000001</v>
      </c>
      <c r="AO2412" s="2">
        <f t="shared" si="409"/>
        <v>121.24778500000001</v>
      </c>
      <c r="AP2412" s="2">
        <f t="shared" si="410"/>
        <v>314.72809999999998</v>
      </c>
      <c r="AR2412" s="40">
        <f t="shared" si="412"/>
        <v>6.485830163848183E-3</v>
      </c>
      <c r="AS2412" s="40">
        <f t="shared" si="413"/>
        <v>-3.5677763530734818E-3</v>
      </c>
      <c r="AU2412" s="42">
        <f t="shared" si="414"/>
        <v>1.0107500399708977E-4</v>
      </c>
    </row>
    <row r="2413" spans="2:47" x14ac:dyDescent="0.3">
      <c r="B2413" s="6">
        <f t="shared" si="405"/>
        <v>2020</v>
      </c>
      <c r="C2413" s="5">
        <v>44043</v>
      </c>
      <c r="D2413" s="10">
        <v>1191.1500000000001</v>
      </c>
      <c r="E2413" s="10">
        <f>VLOOKUP(C2413,데이터!$N:$P,2,0)</f>
        <v>122.152</v>
      </c>
      <c r="F2413" s="10">
        <f>VLOOKUP(C2413,데이터!$N:$P,3,0)</f>
        <v>317.21510000000001</v>
      </c>
      <c r="H2413" s="6">
        <f t="shared" si="411"/>
        <v>4.2198544441784467</v>
      </c>
      <c r="I2413" s="6">
        <f t="shared" si="406"/>
        <v>3.1102263925248264</v>
      </c>
      <c r="AM2413" s="1">
        <f t="shared" si="407"/>
        <v>44043</v>
      </c>
      <c r="AN2413" s="2">
        <f t="shared" si="408"/>
        <v>1191.1500000000001</v>
      </c>
      <c r="AO2413" s="2">
        <f t="shared" si="409"/>
        <v>122.152</v>
      </c>
      <c r="AP2413" s="2">
        <f t="shared" si="410"/>
        <v>317.21510000000001</v>
      </c>
      <c r="AR2413" s="40">
        <f t="shared" si="412"/>
        <v>7.4575795343394535E-3</v>
      </c>
      <c r="AS2413" s="40">
        <f t="shared" si="413"/>
        <v>7.9020589518381534E-3</v>
      </c>
      <c r="AU2413" s="42">
        <f t="shared" si="414"/>
        <v>1.9756195257998357E-7</v>
      </c>
    </row>
    <row r="2414" spans="2:47" x14ac:dyDescent="0.3">
      <c r="B2414" s="6">
        <f t="shared" si="405"/>
        <v>2020</v>
      </c>
      <c r="C2414" s="5">
        <v>44046</v>
      </c>
      <c r="D2414" s="10">
        <v>1193.3499999999999</v>
      </c>
      <c r="E2414" s="10">
        <f>VLOOKUP(C2414,데이터!$N:$P,2,0)</f>
        <v>124.12625499999999</v>
      </c>
      <c r="F2414" s="10">
        <f>VLOOKUP(C2414,데이터!$N:$P,3,0)</f>
        <v>319.42039999999997</v>
      </c>
      <c r="H2414" s="6">
        <f t="shared" si="411"/>
        <v>4.2880569192561495</v>
      </c>
      <c r="I2414" s="6">
        <f t="shared" si="406"/>
        <v>3.1318488886274234</v>
      </c>
      <c r="AM2414" s="1">
        <f t="shared" si="407"/>
        <v>44046</v>
      </c>
      <c r="AN2414" s="2">
        <f t="shared" si="408"/>
        <v>1193.3499999999999</v>
      </c>
      <c r="AO2414" s="2">
        <f t="shared" si="409"/>
        <v>124.12625499999999</v>
      </c>
      <c r="AP2414" s="2">
        <f t="shared" si="410"/>
        <v>319.42039999999997</v>
      </c>
      <c r="AR2414" s="40">
        <f t="shared" si="412"/>
        <v>1.6162281419870306E-2</v>
      </c>
      <c r="AS2414" s="40">
        <f t="shared" si="413"/>
        <v>6.9520650183423349E-3</v>
      </c>
      <c r="AU2414" s="42">
        <f t="shared" si="414"/>
        <v>8.4828086162974848E-5</v>
      </c>
    </row>
    <row r="2415" spans="2:47" x14ac:dyDescent="0.3">
      <c r="B2415" s="6">
        <f t="shared" si="405"/>
        <v>2020</v>
      </c>
      <c r="C2415" s="5">
        <v>44047</v>
      </c>
      <c r="D2415" s="10">
        <v>1194.05</v>
      </c>
      <c r="E2415" s="10">
        <f>VLOOKUP(C2415,데이터!$N:$P,2,0)</f>
        <v>124.76669</v>
      </c>
      <c r="F2415" s="10">
        <f>VLOOKUP(C2415,데이터!$N:$P,3,0)</f>
        <v>320.6542</v>
      </c>
      <c r="H2415" s="6">
        <f t="shared" si="411"/>
        <v>4.310181341950476</v>
      </c>
      <c r="I2415" s="6">
        <f t="shared" si="406"/>
        <v>3.1439460344540162</v>
      </c>
      <c r="AM2415" s="1">
        <f t="shared" si="407"/>
        <v>44047</v>
      </c>
      <c r="AN2415" s="2">
        <f t="shared" si="408"/>
        <v>1194.05</v>
      </c>
      <c r="AO2415" s="2">
        <f t="shared" si="409"/>
        <v>124.76669</v>
      </c>
      <c r="AP2415" s="2">
        <f t="shared" si="410"/>
        <v>320.6542</v>
      </c>
      <c r="AR2415" s="40">
        <f t="shared" si="412"/>
        <v>5.15954501326088E-3</v>
      </c>
      <c r="AS2415" s="40">
        <f t="shared" si="413"/>
        <v>3.8626211725989457E-3</v>
      </c>
      <c r="AU2415" s="42">
        <f t="shared" si="414"/>
        <v>1.6820114484773024E-6</v>
      </c>
    </row>
    <row r="2416" spans="2:47" x14ac:dyDescent="0.3">
      <c r="B2416" s="6">
        <f t="shared" si="405"/>
        <v>2020</v>
      </c>
      <c r="C2416" s="5">
        <v>44048</v>
      </c>
      <c r="D2416" s="10">
        <v>1188.75</v>
      </c>
      <c r="E2416" s="10">
        <f>VLOOKUP(C2416,데이터!$N:$P,2,0)</f>
        <v>125.03139999999998</v>
      </c>
      <c r="F2416" s="10">
        <f>VLOOKUP(C2416,데이터!$N:$P,3,0)</f>
        <v>322.64580000000001</v>
      </c>
      <c r="H2416" s="6">
        <f t="shared" si="411"/>
        <v>4.3193259950868823</v>
      </c>
      <c r="I2416" s="6">
        <f t="shared" si="406"/>
        <v>3.1634732476394936</v>
      </c>
      <c r="AM2416" s="1">
        <f t="shared" si="407"/>
        <v>44048</v>
      </c>
      <c r="AN2416" s="2">
        <f t="shared" si="408"/>
        <v>1188.75</v>
      </c>
      <c r="AO2416" s="2">
        <f t="shared" si="409"/>
        <v>125.03139999999998</v>
      </c>
      <c r="AP2416" s="2">
        <f t="shared" si="410"/>
        <v>322.64580000000001</v>
      </c>
      <c r="AR2416" s="40">
        <f t="shared" si="412"/>
        <v>2.1216399986243584E-3</v>
      </c>
      <c r="AS2416" s="40">
        <f t="shared" si="413"/>
        <v>6.2110522799951884E-3</v>
      </c>
      <c r="AU2416" s="42">
        <f t="shared" si="414"/>
        <v>1.6723292807026576E-5</v>
      </c>
    </row>
    <row r="2417" spans="2:47" x14ac:dyDescent="0.3">
      <c r="B2417" s="6">
        <f t="shared" si="405"/>
        <v>2020</v>
      </c>
      <c r="C2417" s="5">
        <v>44049</v>
      </c>
      <c r="D2417" s="10">
        <v>1183.5999999999999</v>
      </c>
      <c r="E2417" s="10">
        <f>VLOOKUP(C2417,데이터!$N:$P,2,0)</f>
        <v>125.54395500000001</v>
      </c>
      <c r="F2417" s="10">
        <f>VLOOKUP(C2417,데이터!$N:$P,3,0)</f>
        <v>324.80259999999998</v>
      </c>
      <c r="H2417" s="6">
        <f t="shared" si="411"/>
        <v>4.3370326842498592</v>
      </c>
      <c r="I2417" s="6">
        <f t="shared" si="406"/>
        <v>3.1846202115872928</v>
      </c>
      <c r="AM2417" s="1">
        <f t="shared" si="407"/>
        <v>44049</v>
      </c>
      <c r="AN2417" s="2">
        <f t="shared" si="408"/>
        <v>1183.5999999999999</v>
      </c>
      <c r="AO2417" s="2">
        <f t="shared" si="409"/>
        <v>125.54395500000001</v>
      </c>
      <c r="AP2417" s="2">
        <f t="shared" si="410"/>
        <v>324.80259999999998</v>
      </c>
      <c r="AR2417" s="40">
        <f t="shared" si="412"/>
        <v>4.0994102281508571E-3</v>
      </c>
      <c r="AS2417" s="40">
        <f t="shared" si="413"/>
        <v>6.6847298182712844E-3</v>
      </c>
      <c r="AU2417" s="42">
        <f t="shared" si="414"/>
        <v>6.6838773830604547E-6</v>
      </c>
    </row>
    <row r="2418" spans="2:47" x14ac:dyDescent="0.3">
      <c r="B2418" s="6">
        <f t="shared" si="405"/>
        <v>2020</v>
      </c>
      <c r="C2418" s="5">
        <v>44050</v>
      </c>
      <c r="D2418" s="10">
        <v>1184.75</v>
      </c>
      <c r="E2418" s="10">
        <f>VLOOKUP(C2418,데이터!$N:$P,2,0)</f>
        <v>124.35424999999998</v>
      </c>
      <c r="F2418" s="10">
        <f>VLOOKUP(C2418,데이터!$N:$P,3,0)</f>
        <v>325.03570000000002</v>
      </c>
      <c r="H2418" s="6">
        <f t="shared" si="411"/>
        <v>4.2959332185717578</v>
      </c>
      <c r="I2418" s="6">
        <f t="shared" si="406"/>
        <v>3.1869057073663325</v>
      </c>
      <c r="AM2418" s="1">
        <f t="shared" si="407"/>
        <v>44050</v>
      </c>
      <c r="AN2418" s="2">
        <f t="shared" si="408"/>
        <v>1184.75</v>
      </c>
      <c r="AO2418" s="2">
        <f t="shared" si="409"/>
        <v>124.35424999999998</v>
      </c>
      <c r="AP2418" s="2">
        <f t="shared" si="410"/>
        <v>325.03570000000002</v>
      </c>
      <c r="AR2418" s="40">
        <f t="shared" si="412"/>
        <v>-9.4764021095243844E-3</v>
      </c>
      <c r="AS2418" s="40">
        <f t="shared" si="413"/>
        <v>7.1766666892458808E-4</v>
      </c>
      <c r="AU2418" s="42">
        <f t="shared" si="414"/>
        <v>1.0391903825974813E-4</v>
      </c>
    </row>
    <row r="2419" spans="2:47" x14ac:dyDescent="0.3">
      <c r="B2419" s="6">
        <f t="shared" si="405"/>
        <v>2020</v>
      </c>
      <c r="C2419" s="5">
        <v>44053</v>
      </c>
      <c r="D2419" s="10">
        <v>1185.7</v>
      </c>
      <c r="E2419" s="10">
        <f>VLOOKUP(C2419,데이터!$N:$P,2,0)</f>
        <v>123.92686499999999</v>
      </c>
      <c r="F2419" s="10">
        <f>VLOOKUP(C2419,데이터!$N:$P,3,0)</f>
        <v>326.00720000000001</v>
      </c>
      <c r="H2419" s="6">
        <f t="shared" si="411"/>
        <v>4.2811688062688473</v>
      </c>
      <c r="I2419" s="6">
        <f t="shared" si="406"/>
        <v>3.1964310576423371</v>
      </c>
      <c r="AM2419" s="1">
        <f t="shared" si="407"/>
        <v>44053</v>
      </c>
      <c r="AN2419" s="2">
        <f t="shared" si="408"/>
        <v>1185.7</v>
      </c>
      <c r="AO2419" s="2">
        <f t="shared" si="409"/>
        <v>123.92686499999999</v>
      </c>
      <c r="AP2419" s="2">
        <f t="shared" si="410"/>
        <v>326.00720000000001</v>
      </c>
      <c r="AR2419" s="40">
        <f t="shared" si="412"/>
        <v>-3.4368346879980471E-3</v>
      </c>
      <c r="AS2419" s="40">
        <f t="shared" si="413"/>
        <v>2.988902449792441E-3</v>
      </c>
      <c r="AU2419" s="42">
        <f t="shared" si="414"/>
        <v>4.1290097763979894E-5</v>
      </c>
    </row>
    <row r="2420" spans="2:47" x14ac:dyDescent="0.3">
      <c r="B2420" s="6">
        <f t="shared" si="405"/>
        <v>2020</v>
      </c>
      <c r="C2420" s="5">
        <v>44054</v>
      </c>
      <c r="D2420" s="10">
        <v>1185.6500000000001</v>
      </c>
      <c r="E2420" s="10">
        <f>VLOOKUP(C2420,데이터!$N:$P,2,0)</f>
        <v>122.37441500000001</v>
      </c>
      <c r="F2420" s="10">
        <f>VLOOKUP(C2420,데이터!$N:$P,3,0)</f>
        <v>323.31619999999998</v>
      </c>
      <c r="H2420" s="6">
        <f t="shared" si="411"/>
        <v>4.2275379772045278</v>
      </c>
      <c r="I2420" s="6">
        <f t="shared" si="406"/>
        <v>3.1700463766410718</v>
      </c>
      <c r="AM2420" s="1">
        <f t="shared" si="407"/>
        <v>44054</v>
      </c>
      <c r="AN2420" s="2">
        <f t="shared" si="408"/>
        <v>1185.6500000000001</v>
      </c>
      <c r="AO2420" s="2">
        <f t="shared" si="409"/>
        <v>122.37441500000001</v>
      </c>
      <c r="AP2420" s="2">
        <f t="shared" si="410"/>
        <v>323.31619999999998</v>
      </c>
      <c r="AR2420" s="40">
        <f t="shared" si="412"/>
        <v>-1.2527146555349256E-2</v>
      </c>
      <c r="AS2420" s="40">
        <f t="shared" si="413"/>
        <v>-8.2544189208092478E-3</v>
      </c>
      <c r="AU2420" s="42">
        <f t="shared" si="414"/>
        <v>1.8256201438961851E-5</v>
      </c>
    </row>
    <row r="2421" spans="2:47" x14ac:dyDescent="0.3">
      <c r="B2421" s="6">
        <f t="shared" si="405"/>
        <v>2020</v>
      </c>
      <c r="C2421" s="5">
        <v>44055</v>
      </c>
      <c r="D2421" s="10">
        <v>1185.1500000000001</v>
      </c>
      <c r="E2421" s="10">
        <f>VLOOKUP(C2421,데이터!$N:$P,2,0)</f>
        <v>124.900215</v>
      </c>
      <c r="F2421" s="10">
        <f>VLOOKUP(C2421,데이터!$N:$P,3,0)</f>
        <v>327.82389999999998</v>
      </c>
      <c r="H2421" s="6">
        <f t="shared" si="411"/>
        <v>4.3147940872568054</v>
      </c>
      <c r="I2421" s="6">
        <f t="shared" si="406"/>
        <v>3.2142434136345321</v>
      </c>
      <c r="AM2421" s="1">
        <f t="shared" si="407"/>
        <v>44055</v>
      </c>
      <c r="AN2421" s="2">
        <f t="shared" si="408"/>
        <v>1185.1500000000001</v>
      </c>
      <c r="AO2421" s="2">
        <f t="shared" si="409"/>
        <v>124.900215</v>
      </c>
      <c r="AP2421" s="2">
        <f t="shared" si="410"/>
        <v>327.82389999999998</v>
      </c>
      <c r="AR2421" s="40">
        <f t="shared" si="412"/>
        <v>2.06399352348281E-2</v>
      </c>
      <c r="AS2421" s="40">
        <f t="shared" si="413"/>
        <v>1.394207899263944E-2</v>
      </c>
      <c r="AU2421" s="42">
        <f t="shared" si="414"/>
        <v>4.48612782410256E-5</v>
      </c>
    </row>
    <row r="2422" spans="2:47" x14ac:dyDescent="0.3">
      <c r="B2422" s="6">
        <f t="shared" si="405"/>
        <v>2020</v>
      </c>
      <c r="C2422" s="5">
        <v>44056</v>
      </c>
      <c r="D2422" s="10">
        <v>1183.3</v>
      </c>
      <c r="E2422" s="10">
        <f>VLOOKUP(C2422,데이터!$N:$P,2,0)</f>
        <v>124.60777999999999</v>
      </c>
      <c r="F2422" s="10">
        <f>VLOOKUP(C2422,데이터!$N:$P,3,0)</f>
        <v>327.23129999999998</v>
      </c>
      <c r="H2422" s="6">
        <f t="shared" si="411"/>
        <v>4.3046916482105075</v>
      </c>
      <c r="I2422" s="6">
        <f t="shared" si="406"/>
        <v>3.20843309703797</v>
      </c>
      <c r="AM2422" s="1">
        <f t="shared" si="407"/>
        <v>44056</v>
      </c>
      <c r="AN2422" s="2">
        <f t="shared" si="408"/>
        <v>1183.3</v>
      </c>
      <c r="AO2422" s="2">
        <f t="shared" si="409"/>
        <v>124.60777999999999</v>
      </c>
      <c r="AP2422" s="2">
        <f t="shared" si="410"/>
        <v>327.23129999999998</v>
      </c>
      <c r="AR2422" s="40">
        <f t="shared" si="412"/>
        <v>-2.3413490521214664E-3</v>
      </c>
      <c r="AS2422" s="40">
        <f t="shared" si="413"/>
        <v>-1.8076778416704631E-3</v>
      </c>
      <c r="AU2422" s="42">
        <f t="shared" si="414"/>
        <v>2.8480496086423905E-7</v>
      </c>
    </row>
    <row r="2423" spans="2:47" x14ac:dyDescent="0.3">
      <c r="B2423" s="6">
        <f t="shared" si="405"/>
        <v>2020</v>
      </c>
      <c r="C2423" s="5">
        <v>44057</v>
      </c>
      <c r="D2423" s="10">
        <v>1184.5999999999999</v>
      </c>
      <c r="E2423" s="10">
        <f>VLOOKUP(C2423,데이터!$N:$P,2,0)</f>
        <v>124.40803</v>
      </c>
      <c r="F2423" s="10">
        <f>VLOOKUP(C2423,데이터!$N:$P,3,0)</f>
        <v>327.24099999999999</v>
      </c>
      <c r="H2423" s="6">
        <f t="shared" si="411"/>
        <v>4.2977910986883989</v>
      </c>
      <c r="I2423" s="6">
        <f t="shared" si="406"/>
        <v>3.2085282034689295</v>
      </c>
      <c r="AM2423" s="1">
        <f t="shared" si="407"/>
        <v>44057</v>
      </c>
      <c r="AN2423" s="2">
        <f t="shared" si="408"/>
        <v>1184.5999999999999</v>
      </c>
      <c r="AO2423" s="2">
        <f t="shared" si="409"/>
        <v>124.40803</v>
      </c>
      <c r="AP2423" s="2">
        <f t="shared" si="410"/>
        <v>327.24099999999999</v>
      </c>
      <c r="AR2423" s="40">
        <f t="shared" si="412"/>
        <v>-1.6030299231717393E-3</v>
      </c>
      <c r="AS2423" s="40">
        <f t="shared" si="413"/>
        <v>2.9642641153238003E-5</v>
      </c>
      <c r="AU2423" s="42">
        <f t="shared" si="414"/>
        <v>2.6656197022994973E-6</v>
      </c>
    </row>
    <row r="2424" spans="2:47" x14ac:dyDescent="0.3">
      <c r="B2424" s="6">
        <f t="shared" si="405"/>
        <v>2020</v>
      </c>
      <c r="C2424" s="5">
        <v>44060</v>
      </c>
      <c r="D2424" s="10">
        <v>1184.5999999999999</v>
      </c>
      <c r="E2424" s="10">
        <f>VLOOKUP(C2424,데이터!$N:$P,2,0)</f>
        <v>125.39373000000001</v>
      </c>
      <c r="F2424" s="10">
        <f>VLOOKUP(C2424,데이터!$N:$P,3,0)</f>
        <v>328.28050000000002</v>
      </c>
      <c r="H2424" s="6">
        <f t="shared" si="411"/>
        <v>4.3318430219121424</v>
      </c>
      <c r="I2424" s="6">
        <f t="shared" si="406"/>
        <v>3.2187202792403209</v>
      </c>
      <c r="AM2424" s="1">
        <f t="shared" si="407"/>
        <v>44060</v>
      </c>
      <c r="AN2424" s="2">
        <f t="shared" si="408"/>
        <v>1184.5999999999999</v>
      </c>
      <c r="AO2424" s="2">
        <f t="shared" si="409"/>
        <v>125.39373000000001</v>
      </c>
      <c r="AP2424" s="2">
        <f t="shared" si="410"/>
        <v>328.28050000000002</v>
      </c>
      <c r="AR2424" s="40">
        <f t="shared" si="412"/>
        <v>7.923122004263039E-3</v>
      </c>
      <c r="AS2424" s="40">
        <f t="shared" si="413"/>
        <v>3.1765579496456642E-3</v>
      </c>
      <c r="AU2424" s="42">
        <f t="shared" si="414"/>
        <v>2.2529870324585733E-5</v>
      </c>
    </row>
    <row r="2425" spans="2:47" x14ac:dyDescent="0.3">
      <c r="B2425" s="6">
        <f t="shared" si="405"/>
        <v>2020</v>
      </c>
      <c r="C2425" s="5">
        <v>44061</v>
      </c>
      <c r="D2425" s="10">
        <v>1183.7</v>
      </c>
      <c r="E2425" s="10">
        <f>VLOOKUP(C2425,데이터!$N:$P,2,0)</f>
        <v>125.76635999999999</v>
      </c>
      <c r="F2425" s="10">
        <f>VLOOKUP(C2425,데이터!$N:$P,3,0)</f>
        <v>328.98970000000003</v>
      </c>
      <c r="H2425" s="6">
        <f t="shared" si="411"/>
        <v>4.3447158718166392</v>
      </c>
      <c r="I2425" s="6">
        <f t="shared" si="406"/>
        <v>3.2256738339657378</v>
      </c>
      <c r="AM2425" s="1">
        <f t="shared" si="407"/>
        <v>44061</v>
      </c>
      <c r="AN2425" s="2">
        <f t="shared" si="408"/>
        <v>1183.7</v>
      </c>
      <c r="AO2425" s="2">
        <f t="shared" si="409"/>
        <v>125.76635999999999</v>
      </c>
      <c r="AP2425" s="2">
        <f t="shared" si="410"/>
        <v>328.98970000000003</v>
      </c>
      <c r="AR2425" s="40">
        <f t="shared" si="412"/>
        <v>2.971679684462547E-3</v>
      </c>
      <c r="AS2425" s="40">
        <f t="shared" si="413"/>
        <v>2.1603476295424251E-3</v>
      </c>
      <c r="AU2425" s="42">
        <f t="shared" si="414"/>
        <v>6.5825970334090773E-7</v>
      </c>
    </row>
    <row r="2426" spans="2:47" x14ac:dyDescent="0.3">
      <c r="B2426" s="6">
        <f t="shared" si="405"/>
        <v>2020</v>
      </c>
      <c r="C2426" s="5">
        <v>44062</v>
      </c>
      <c r="D2426" s="10">
        <v>1181.3499999999999</v>
      </c>
      <c r="E2426" s="10">
        <f>VLOOKUP(C2426,데이터!$N:$P,2,0)</f>
        <v>125.23571999999999</v>
      </c>
      <c r="F2426" s="10">
        <f>VLOOKUP(C2426,데이터!$N:$P,3,0)</f>
        <v>327.61989999999997</v>
      </c>
      <c r="H2426" s="6">
        <f t="shared" si="411"/>
        <v>4.3263844195091954</v>
      </c>
      <c r="I2426" s="6">
        <f t="shared" si="406"/>
        <v>3.2122432371483711</v>
      </c>
      <c r="AM2426" s="1">
        <f t="shared" si="407"/>
        <v>44062</v>
      </c>
      <c r="AN2426" s="2">
        <f t="shared" si="408"/>
        <v>1181.3499999999999</v>
      </c>
      <c r="AO2426" s="2">
        <f t="shared" si="409"/>
        <v>125.23571999999999</v>
      </c>
      <c r="AP2426" s="2">
        <f t="shared" si="410"/>
        <v>327.61989999999997</v>
      </c>
      <c r="AR2426" s="40">
        <f t="shared" si="412"/>
        <v>-4.2192522706390179E-3</v>
      </c>
      <c r="AS2426" s="40">
        <f t="shared" si="413"/>
        <v>-4.1636561874127676E-3</v>
      </c>
      <c r="AU2426" s="42">
        <f t="shared" si="414"/>
        <v>3.0909244701001515E-9</v>
      </c>
    </row>
    <row r="2427" spans="2:47" x14ac:dyDescent="0.3">
      <c r="B2427" s="6">
        <f t="shared" si="405"/>
        <v>2020</v>
      </c>
      <c r="C2427" s="5">
        <v>44063</v>
      </c>
      <c r="D2427" s="10">
        <v>1187</v>
      </c>
      <c r="E2427" s="10">
        <f>VLOOKUP(C2427,데이터!$N:$P,2,0)</f>
        <v>125.57500999999999</v>
      </c>
      <c r="F2427" s="10">
        <f>VLOOKUP(C2427,데이터!$N:$P,3,0)</f>
        <v>328.64</v>
      </c>
      <c r="H2427" s="6">
        <f t="shared" si="411"/>
        <v>4.3381055081067235</v>
      </c>
      <c r="I2427" s="6">
        <f t="shared" si="406"/>
        <v>3.2222451000578434</v>
      </c>
      <c r="AM2427" s="1">
        <f t="shared" si="407"/>
        <v>44063</v>
      </c>
      <c r="AN2427" s="2">
        <f t="shared" si="408"/>
        <v>1187</v>
      </c>
      <c r="AO2427" s="2">
        <f t="shared" si="409"/>
        <v>125.57500999999999</v>
      </c>
      <c r="AP2427" s="2">
        <f t="shared" si="410"/>
        <v>328.64</v>
      </c>
      <c r="AR2427" s="40">
        <f t="shared" si="412"/>
        <v>2.7092110781172796E-3</v>
      </c>
      <c r="AS2427" s="40">
        <f t="shared" si="413"/>
        <v>3.113669224610538E-3</v>
      </c>
      <c r="AU2427" s="42">
        <f t="shared" si="414"/>
        <v>1.6358639226476208E-7</v>
      </c>
    </row>
    <row r="2428" spans="2:47" x14ac:dyDescent="0.3">
      <c r="B2428" s="6">
        <f t="shared" si="405"/>
        <v>2020</v>
      </c>
      <c r="C2428" s="5">
        <v>44064</v>
      </c>
      <c r="D2428" s="10">
        <v>1186.3</v>
      </c>
      <c r="E2428" s="10">
        <f>VLOOKUP(C2428,데이터!$N:$P,2,0)</f>
        <v>125.96041000000001</v>
      </c>
      <c r="F2428" s="10">
        <f>VLOOKUP(C2428,데이터!$N:$P,3,0)</f>
        <v>329.80579999999998</v>
      </c>
      <c r="H2428" s="6">
        <f t="shared" si="411"/>
        <v>4.3514195095376165</v>
      </c>
      <c r="I2428" s="6">
        <f t="shared" si="406"/>
        <v>3.2336755203890486</v>
      </c>
      <c r="AM2428" s="1">
        <f t="shared" si="407"/>
        <v>44064</v>
      </c>
      <c r="AN2428" s="2">
        <f t="shared" si="408"/>
        <v>1186.3</v>
      </c>
      <c r="AO2428" s="2">
        <f t="shared" si="409"/>
        <v>125.96041000000001</v>
      </c>
      <c r="AP2428" s="2">
        <f t="shared" si="410"/>
        <v>329.80579999999998</v>
      </c>
      <c r="AR2428" s="40">
        <f t="shared" si="412"/>
        <v>3.0690819773775413E-3</v>
      </c>
      <c r="AS2428" s="40">
        <f t="shared" si="413"/>
        <v>3.547346640700999E-3</v>
      </c>
      <c r="AU2428" s="42">
        <f t="shared" si="414"/>
        <v>2.2873708818390038E-7</v>
      </c>
    </row>
    <row r="2429" spans="2:47" x14ac:dyDescent="0.3">
      <c r="B2429" s="6">
        <f t="shared" si="405"/>
        <v>2020</v>
      </c>
      <c r="C2429" s="5">
        <v>44067</v>
      </c>
      <c r="D2429" s="10">
        <v>1189.1500000000001</v>
      </c>
      <c r="E2429" s="10">
        <f>VLOOKUP(C2429,데이터!$N:$P,2,0)</f>
        <v>126.66452</v>
      </c>
      <c r="F2429" s="10">
        <f>VLOOKUP(C2429,데이터!$N:$P,3,0)</f>
        <v>333.14780000000002</v>
      </c>
      <c r="H2429" s="6">
        <f t="shared" si="411"/>
        <v>4.3757436443261621</v>
      </c>
      <c r="I2429" s="6">
        <f t="shared" si="406"/>
        <v>3.2664431175299731</v>
      </c>
      <c r="AM2429" s="1">
        <f t="shared" si="407"/>
        <v>44067</v>
      </c>
      <c r="AN2429" s="2">
        <f t="shared" si="408"/>
        <v>1189.1500000000001</v>
      </c>
      <c r="AO2429" s="2">
        <f t="shared" si="409"/>
        <v>126.66452</v>
      </c>
      <c r="AP2429" s="2">
        <f t="shared" si="410"/>
        <v>333.14780000000002</v>
      </c>
      <c r="AR2429" s="40">
        <f t="shared" si="412"/>
        <v>5.5899309949847265E-3</v>
      </c>
      <c r="AS2429" s="40">
        <f t="shared" si="413"/>
        <v>1.0133235983114997E-2</v>
      </c>
      <c r="AU2429" s="42">
        <f t="shared" si="414"/>
        <v>2.0641620215169395E-5</v>
      </c>
    </row>
    <row r="2430" spans="2:47" x14ac:dyDescent="0.3">
      <c r="B2430" s="6">
        <f t="shared" si="405"/>
        <v>2020</v>
      </c>
      <c r="C2430" s="5">
        <v>44068</v>
      </c>
      <c r="D2430" s="10">
        <v>1185.0999999999999</v>
      </c>
      <c r="E2430" s="10">
        <f>VLOOKUP(C2430,데이터!$N:$P,2,0)</f>
        <v>127.62914000000001</v>
      </c>
      <c r="F2430" s="10">
        <f>VLOOKUP(C2430,데이터!$N:$P,3,0)</f>
        <v>334.31360000000001</v>
      </c>
      <c r="H2430" s="6">
        <f t="shared" si="411"/>
        <v>4.409067339345019</v>
      </c>
      <c r="I2430" s="6">
        <f t="shared" si="406"/>
        <v>3.2778735378611783</v>
      </c>
      <c r="AM2430" s="1">
        <f t="shared" si="407"/>
        <v>44068</v>
      </c>
      <c r="AN2430" s="2">
        <f t="shared" si="408"/>
        <v>1185.0999999999999</v>
      </c>
      <c r="AO2430" s="2">
        <f t="shared" si="409"/>
        <v>127.62914000000001</v>
      </c>
      <c r="AP2430" s="2">
        <f t="shared" si="410"/>
        <v>334.31360000000001</v>
      </c>
      <c r="AR2430" s="40">
        <f t="shared" si="412"/>
        <v>7.615550116165215E-3</v>
      </c>
      <c r="AS2430" s="40">
        <f t="shared" si="413"/>
        <v>3.4993477369502646E-3</v>
      </c>
      <c r="AU2430" s="42">
        <f t="shared" si="414"/>
        <v>1.694312202665482E-5</v>
      </c>
    </row>
    <row r="2431" spans="2:47" x14ac:dyDescent="0.3">
      <c r="B2431" s="6">
        <f t="shared" si="405"/>
        <v>2020</v>
      </c>
      <c r="C2431" s="5">
        <v>44069</v>
      </c>
      <c r="D2431" s="10">
        <v>1186.8499999999999</v>
      </c>
      <c r="E2431" s="10">
        <f>VLOOKUP(C2431,데이터!$N:$P,2,0)</f>
        <v>129.61324999999999</v>
      </c>
      <c r="F2431" s="10">
        <f>VLOOKUP(C2431,데이터!$N:$P,3,0)</f>
        <v>337.6653</v>
      </c>
      <c r="H2431" s="6">
        <f t="shared" si="411"/>
        <v>4.4776102645630989</v>
      </c>
      <c r="I2431" s="6">
        <f t="shared" si="406"/>
        <v>3.3107362414330619</v>
      </c>
      <c r="AM2431" s="1">
        <f t="shared" si="407"/>
        <v>44069</v>
      </c>
      <c r="AN2431" s="2">
        <f t="shared" si="408"/>
        <v>1186.8499999999999</v>
      </c>
      <c r="AO2431" s="2">
        <f t="shared" si="409"/>
        <v>129.61324999999999</v>
      </c>
      <c r="AP2431" s="2">
        <f t="shared" si="410"/>
        <v>337.6653</v>
      </c>
      <c r="AR2431" s="40">
        <f t="shared" si="412"/>
        <v>1.5545901194664369E-2</v>
      </c>
      <c r="AS2431" s="40">
        <f t="shared" si="413"/>
        <v>1.0025616666507142E-2</v>
      </c>
      <c r="AU2431" s="42">
        <f t="shared" si="414"/>
        <v>3.0473541271812054E-5</v>
      </c>
    </row>
    <row r="2432" spans="2:47" x14ac:dyDescent="0.3">
      <c r="B2432" s="6">
        <f t="shared" si="405"/>
        <v>2020</v>
      </c>
      <c r="C2432" s="5">
        <v>44070</v>
      </c>
      <c r="D2432" s="10">
        <v>1185</v>
      </c>
      <c r="E2432" s="10">
        <f>VLOOKUP(C2432,데이터!$N:$P,2,0)</f>
        <v>129.284865</v>
      </c>
      <c r="F2432" s="10">
        <f>VLOOKUP(C2432,데이터!$N:$P,3,0)</f>
        <v>338.40359999999998</v>
      </c>
      <c r="H2432" s="6">
        <f t="shared" si="411"/>
        <v>4.4662658993324724</v>
      </c>
      <c r="I2432" s="6">
        <f t="shared" si="406"/>
        <v>3.3179751154513575</v>
      </c>
      <c r="AM2432" s="1">
        <f t="shared" si="407"/>
        <v>44070</v>
      </c>
      <c r="AN2432" s="2">
        <f t="shared" si="408"/>
        <v>1185</v>
      </c>
      <c r="AO2432" s="2">
        <f t="shared" si="409"/>
        <v>129.284865</v>
      </c>
      <c r="AP2432" s="2">
        <f t="shared" si="410"/>
        <v>338.40359999999998</v>
      </c>
      <c r="AR2432" s="40">
        <f t="shared" si="412"/>
        <v>-2.5335758496912719E-3</v>
      </c>
      <c r="AS2432" s="40">
        <f t="shared" si="413"/>
        <v>2.1864846639556568E-3</v>
      </c>
      <c r="AU2432" s="42">
        <f t="shared" si="414"/>
        <v>2.2278971252488909E-5</v>
      </c>
    </row>
    <row r="2433" spans="2:47" x14ac:dyDescent="0.3">
      <c r="B2433" s="6">
        <f t="shared" si="405"/>
        <v>2020</v>
      </c>
      <c r="C2433" s="5">
        <v>44071</v>
      </c>
      <c r="D2433" s="10">
        <v>1184.4000000000001</v>
      </c>
      <c r="E2433" s="10">
        <f>VLOOKUP(C2433,데이터!$N:$P,2,0)</f>
        <v>130.48875000000001</v>
      </c>
      <c r="F2433" s="10">
        <f>VLOOKUP(C2433,데이터!$N:$P,3,0)</f>
        <v>340.58949999999999</v>
      </c>
      <c r="H2433" s="6">
        <f t="shared" si="411"/>
        <v>4.5078552262983012</v>
      </c>
      <c r="I2433" s="6">
        <f t="shared" si="406"/>
        <v>3.3394073986920354</v>
      </c>
      <c r="AM2433" s="1">
        <f t="shared" si="407"/>
        <v>44071</v>
      </c>
      <c r="AN2433" s="2">
        <f t="shared" si="408"/>
        <v>1184.4000000000001</v>
      </c>
      <c r="AO2433" s="2">
        <f t="shared" si="409"/>
        <v>130.48875000000001</v>
      </c>
      <c r="AP2433" s="2">
        <f t="shared" si="410"/>
        <v>340.58949999999999</v>
      </c>
      <c r="AR2433" s="40">
        <f t="shared" si="412"/>
        <v>9.3118788498562921E-3</v>
      </c>
      <c r="AS2433" s="40">
        <f t="shared" si="413"/>
        <v>6.4594466489127367E-3</v>
      </c>
      <c r="AU2433" s="42">
        <f t="shared" si="414"/>
        <v>8.1363694609796964E-6</v>
      </c>
    </row>
    <row r="2434" spans="2:47" x14ac:dyDescent="0.3">
      <c r="B2434" s="6">
        <f t="shared" ref="B2434:B2497" si="415">YEAR(C2434)</f>
        <v>2020</v>
      </c>
      <c r="C2434" s="5">
        <v>44074</v>
      </c>
      <c r="D2434" s="10">
        <v>1187.8499999999999</v>
      </c>
      <c r="E2434" s="10">
        <f>VLOOKUP(C2434,데이터!$N:$P,2,0)</f>
        <v>130.61489499999999</v>
      </c>
      <c r="F2434" s="10">
        <f>VLOOKUP(C2434,데이터!$N:$P,3,0)</f>
        <v>339.35570000000001</v>
      </c>
      <c r="H2434" s="6">
        <f t="shared" si="411"/>
        <v>4.5122130226410615</v>
      </c>
      <c r="I2434" s="6">
        <f t="shared" si="406"/>
        <v>3.3273102528654435</v>
      </c>
      <c r="AM2434" s="1">
        <f t="shared" si="407"/>
        <v>44074</v>
      </c>
      <c r="AN2434" s="2">
        <f t="shared" si="408"/>
        <v>1187.8499999999999</v>
      </c>
      <c r="AO2434" s="2">
        <f t="shared" si="409"/>
        <v>130.61489499999999</v>
      </c>
      <c r="AP2434" s="2">
        <f t="shared" si="410"/>
        <v>339.35570000000001</v>
      </c>
      <c r="AR2434" s="40">
        <f t="shared" si="412"/>
        <v>9.6671168970496879E-4</v>
      </c>
      <c r="AS2434" s="40">
        <f t="shared" si="413"/>
        <v>-3.6225426796773208E-3</v>
      </c>
      <c r="AU2434" s="42">
        <f t="shared" si="414"/>
        <v>2.1061255666894438E-5</v>
      </c>
    </row>
    <row r="2435" spans="2:47" x14ac:dyDescent="0.3">
      <c r="B2435" s="6">
        <f t="shared" si="415"/>
        <v>2020</v>
      </c>
      <c r="C2435" s="5">
        <v>44075</v>
      </c>
      <c r="D2435" s="10">
        <v>1183.0999999999999</v>
      </c>
      <c r="E2435" s="10">
        <f>VLOOKUP(C2435,데이터!$N:$P,2,0)</f>
        <v>133.05750999999998</v>
      </c>
      <c r="F2435" s="10">
        <f>VLOOKUP(C2435,데이터!$N:$P,3,0)</f>
        <v>342.55189999999999</v>
      </c>
      <c r="H2435" s="6">
        <f t="shared" si="411"/>
        <v>4.5965954295043696</v>
      </c>
      <c r="I2435" s="6">
        <f t="shared" ref="I2435:I2498" si="416">I2434*(F2435/F2434)</f>
        <v>3.3586483121059643</v>
      </c>
      <c r="AM2435" s="1">
        <f t="shared" ref="AM2435:AM2498" si="417">C2435</f>
        <v>44075</v>
      </c>
      <c r="AN2435" s="2">
        <f t="shared" ref="AN2435:AN2498" si="418">D2435</f>
        <v>1183.0999999999999</v>
      </c>
      <c r="AO2435" s="2">
        <f t="shared" ref="AO2435:AO2498" si="419">E2435</f>
        <v>133.05750999999998</v>
      </c>
      <c r="AP2435" s="2">
        <f t="shared" ref="AP2435:AP2498" si="420">F2435</f>
        <v>342.55189999999999</v>
      </c>
      <c r="AR2435" s="40">
        <f t="shared" si="412"/>
        <v>1.8700891655580199E-2</v>
      </c>
      <c r="AS2435" s="40">
        <f t="shared" si="413"/>
        <v>9.4184361718396836E-3</v>
      </c>
      <c r="AU2435" s="42">
        <f t="shared" si="414"/>
        <v>8.6163979807624353E-5</v>
      </c>
    </row>
    <row r="2436" spans="2:47" x14ac:dyDescent="0.3">
      <c r="B2436" s="6">
        <f t="shared" si="415"/>
        <v>2020</v>
      </c>
      <c r="C2436" s="5">
        <v>44076</v>
      </c>
      <c r="D2436" s="10">
        <v>1185.55</v>
      </c>
      <c r="E2436" s="10">
        <f>VLOOKUP(C2436,데이터!$N:$P,2,0)</f>
        <v>135.23956000000001</v>
      </c>
      <c r="F2436" s="10">
        <f>VLOOKUP(C2436,데이터!$N:$P,3,0)</f>
        <v>347.50659999999999</v>
      </c>
      <c r="H2436" s="6">
        <f t="shared" ref="H2436:H2499" si="421">H2435*(E2436/E2435)</f>
        <v>4.6719763761112176</v>
      </c>
      <c r="I2436" s="6">
        <f t="shared" si="416"/>
        <v>3.4072280887529236</v>
      </c>
      <c r="AM2436" s="1">
        <f t="shared" si="417"/>
        <v>44076</v>
      </c>
      <c r="AN2436" s="2">
        <f t="shared" si="418"/>
        <v>1185.55</v>
      </c>
      <c r="AO2436" s="2">
        <f t="shared" si="419"/>
        <v>135.23956000000001</v>
      </c>
      <c r="AP2436" s="2">
        <f t="shared" si="420"/>
        <v>347.50659999999999</v>
      </c>
      <c r="AR2436" s="40">
        <f t="shared" ref="AR2436:AR2499" si="422">AO2436/AO2435-1</f>
        <v>1.6399299821558522E-2</v>
      </c>
      <c r="AS2436" s="40">
        <f t="shared" ref="AS2436:AS2499" si="423">AP2436/AP2435-1</f>
        <v>1.4464085588198561E-2</v>
      </c>
      <c r="AU2436" s="42">
        <f t="shared" ref="AU2436:AU2499" si="424">(AR2436-AS2436)^2</f>
        <v>3.7450541289989813E-6</v>
      </c>
    </row>
    <row r="2437" spans="2:47" x14ac:dyDescent="0.3">
      <c r="B2437" s="6">
        <f t="shared" si="415"/>
        <v>2020</v>
      </c>
      <c r="C2437" s="5">
        <v>44077</v>
      </c>
      <c r="D2437" s="10">
        <v>1188.25</v>
      </c>
      <c r="E2437" s="10">
        <f>VLOOKUP(C2437,데이터!$N:$P,2,0)</f>
        <v>128.48957999999999</v>
      </c>
      <c r="F2437" s="10">
        <f>VLOOKUP(C2437,데이터!$N:$P,3,0)</f>
        <v>335.54739999999998</v>
      </c>
      <c r="H2437" s="6">
        <f t="shared" si="421"/>
        <v>4.4387920393740732</v>
      </c>
      <c r="I2437" s="6">
        <f t="shared" si="416"/>
        <v>3.2899706836877707</v>
      </c>
      <c r="AM2437" s="1">
        <f t="shared" si="417"/>
        <v>44077</v>
      </c>
      <c r="AN2437" s="2">
        <f t="shared" si="418"/>
        <v>1188.25</v>
      </c>
      <c r="AO2437" s="2">
        <f t="shared" si="419"/>
        <v>128.48957999999999</v>
      </c>
      <c r="AP2437" s="2">
        <f t="shared" si="420"/>
        <v>335.54739999999998</v>
      </c>
      <c r="AR2437" s="40">
        <f t="shared" si="422"/>
        <v>-4.9911283355255076E-2</v>
      </c>
      <c r="AS2437" s="40">
        <f t="shared" si="423"/>
        <v>-3.4414310404464299E-2</v>
      </c>
      <c r="AU2437" s="42">
        <f t="shared" si="424"/>
        <v>2.4015617063754101E-4</v>
      </c>
    </row>
    <row r="2438" spans="2:47" x14ac:dyDescent="0.3">
      <c r="B2438" s="6">
        <f t="shared" si="415"/>
        <v>2020</v>
      </c>
      <c r="C2438" s="5">
        <v>44078</v>
      </c>
      <c r="D2438" s="10">
        <v>1189.6500000000001</v>
      </c>
      <c r="E2438" s="10">
        <f>VLOOKUP(C2438,데이터!$N:$P,2,0)</f>
        <v>126.60340500000001</v>
      </c>
      <c r="F2438" s="10">
        <f>VLOOKUP(C2438,데이터!$N:$P,3,0)</f>
        <v>332.80770000000001</v>
      </c>
      <c r="H2438" s="6">
        <f t="shared" si="421"/>
        <v>4.3736323698128032</v>
      </c>
      <c r="I2438" s="6">
        <f t="shared" si="416"/>
        <v>3.2631085095743688</v>
      </c>
      <c r="AM2438" s="1">
        <f t="shared" si="417"/>
        <v>44078</v>
      </c>
      <c r="AN2438" s="2">
        <f t="shared" si="418"/>
        <v>1189.6500000000001</v>
      </c>
      <c r="AO2438" s="2">
        <f t="shared" si="419"/>
        <v>126.60340500000001</v>
      </c>
      <c r="AP2438" s="2">
        <f t="shared" si="420"/>
        <v>332.80770000000001</v>
      </c>
      <c r="AR2438" s="40">
        <f t="shared" si="422"/>
        <v>-1.4679595030196113E-2</v>
      </c>
      <c r="AS2438" s="40">
        <f t="shared" si="423"/>
        <v>-8.1648673182983522E-3</v>
      </c>
      <c r="AU2438" s="42">
        <f t="shared" si="424"/>
        <v>4.2441677160168632E-5</v>
      </c>
    </row>
    <row r="2439" spans="2:47" x14ac:dyDescent="0.3">
      <c r="B2439" s="6">
        <f t="shared" si="415"/>
        <v>2020</v>
      </c>
      <c r="C2439" s="5">
        <v>44082</v>
      </c>
      <c r="D2439" s="10">
        <v>1186.45</v>
      </c>
      <c r="E2439" s="10">
        <f>VLOOKUP(C2439,데이터!$N:$P,2,0)</f>
        <v>121.73882500000002</v>
      </c>
      <c r="F2439" s="10">
        <f>VLOOKUP(C2439,데이터!$N:$P,3,0)</f>
        <v>323.71449999999999</v>
      </c>
      <c r="H2439" s="6">
        <f t="shared" si="421"/>
        <v>4.2055809295411617</v>
      </c>
      <c r="I2439" s="6">
        <f t="shared" si="416"/>
        <v>3.1739516231824321</v>
      </c>
      <c r="AM2439" s="1">
        <f t="shared" si="417"/>
        <v>44082</v>
      </c>
      <c r="AN2439" s="2">
        <f t="shared" si="418"/>
        <v>1186.45</v>
      </c>
      <c r="AO2439" s="2">
        <f t="shared" si="419"/>
        <v>121.73882500000002</v>
      </c>
      <c r="AP2439" s="2">
        <f t="shared" si="420"/>
        <v>323.71449999999999</v>
      </c>
      <c r="AR2439" s="40">
        <f t="shared" si="422"/>
        <v>-3.8423769092150284E-2</v>
      </c>
      <c r="AS2439" s="40">
        <f t="shared" si="423"/>
        <v>-2.732268514220082E-2</v>
      </c>
      <c r="AU2439" s="42">
        <f t="shared" si="424"/>
        <v>1.2323406486382561E-4</v>
      </c>
    </row>
    <row r="2440" spans="2:47" x14ac:dyDescent="0.3">
      <c r="B2440" s="6">
        <f t="shared" si="415"/>
        <v>2020</v>
      </c>
      <c r="C2440" s="5">
        <v>44083</v>
      </c>
      <c r="D2440" s="10">
        <v>1189.0999999999999</v>
      </c>
      <c r="E2440" s="10">
        <f>VLOOKUP(C2440,데이터!$N:$P,2,0)</f>
        <v>124.859385</v>
      </c>
      <c r="F2440" s="10">
        <f>VLOOKUP(C2440,데이터!$N:$P,3,0)</f>
        <v>330.10700000000003</v>
      </c>
      <c r="H2440" s="6">
        <f t="shared" si="421"/>
        <v>4.3133835769339628</v>
      </c>
      <c r="I2440" s="6">
        <f t="shared" si="416"/>
        <v>3.2366287221421444</v>
      </c>
      <c r="AM2440" s="1">
        <f t="shared" si="417"/>
        <v>44083</v>
      </c>
      <c r="AN2440" s="2">
        <f t="shared" si="418"/>
        <v>1189.0999999999999</v>
      </c>
      <c r="AO2440" s="2">
        <f t="shared" si="419"/>
        <v>124.859385</v>
      </c>
      <c r="AP2440" s="2">
        <f t="shared" si="420"/>
        <v>330.10700000000003</v>
      </c>
      <c r="AR2440" s="40">
        <f t="shared" si="422"/>
        <v>2.5633235740528892E-2</v>
      </c>
      <c r="AS2440" s="40">
        <f t="shared" si="423"/>
        <v>1.9747339090464111E-2</v>
      </c>
      <c r="AU2440" s="42">
        <f t="shared" si="424"/>
        <v>3.4643779375243813E-5</v>
      </c>
    </row>
    <row r="2441" spans="2:47" x14ac:dyDescent="0.3">
      <c r="B2441" s="6">
        <f t="shared" si="415"/>
        <v>2020</v>
      </c>
      <c r="C2441" s="5">
        <v>44084</v>
      </c>
      <c r="D2441" s="10">
        <v>1184.9000000000001</v>
      </c>
      <c r="E2441" s="10">
        <f>VLOOKUP(C2441,데이터!$N:$P,2,0)</f>
        <v>122.57619499999998</v>
      </c>
      <c r="F2441" s="10">
        <f>VLOOKUP(C2441,데이터!$N:$P,3,0)</f>
        <v>324.37509999999997</v>
      </c>
      <c r="H2441" s="6">
        <f t="shared" si="421"/>
        <v>4.2345086549645812</v>
      </c>
      <c r="I2441" s="6">
        <f t="shared" si="416"/>
        <v>3.180428665274381</v>
      </c>
      <c r="AM2441" s="1">
        <f t="shared" si="417"/>
        <v>44084</v>
      </c>
      <c r="AN2441" s="2">
        <f t="shared" si="418"/>
        <v>1184.9000000000001</v>
      </c>
      <c r="AO2441" s="2">
        <f t="shared" si="419"/>
        <v>122.57619499999998</v>
      </c>
      <c r="AP2441" s="2">
        <f t="shared" si="420"/>
        <v>324.37509999999997</v>
      </c>
      <c r="AR2441" s="40">
        <f t="shared" si="422"/>
        <v>-1.8286090388800358E-2</v>
      </c>
      <c r="AS2441" s="40">
        <f t="shared" si="423"/>
        <v>-1.7363763870502757E-2</v>
      </c>
      <c r="AU2441" s="42">
        <f t="shared" si="424"/>
        <v>8.5068620635497372E-7</v>
      </c>
    </row>
    <row r="2442" spans="2:47" x14ac:dyDescent="0.3">
      <c r="B2442" s="6">
        <f t="shared" si="415"/>
        <v>2020</v>
      </c>
      <c r="C2442" s="5">
        <v>44085</v>
      </c>
      <c r="D2442" s="10">
        <v>1186.9000000000001</v>
      </c>
      <c r="E2442" s="10">
        <f>VLOOKUP(C2442,데이터!$N:$P,2,0)</f>
        <v>122.16464000000001</v>
      </c>
      <c r="F2442" s="10">
        <f>VLOOKUP(C2442,데이터!$N:$P,3,0)</f>
        <v>324.5403</v>
      </c>
      <c r="H2442" s="6">
        <f t="shared" si="421"/>
        <v>4.2202911047339358</v>
      </c>
      <c r="I2442" s="6">
        <f t="shared" si="416"/>
        <v>3.1820484160367033</v>
      </c>
      <c r="AM2442" s="1">
        <f t="shared" si="417"/>
        <v>44085</v>
      </c>
      <c r="AN2442" s="2">
        <f t="shared" si="418"/>
        <v>1186.9000000000001</v>
      </c>
      <c r="AO2442" s="2">
        <f t="shared" si="419"/>
        <v>122.16464000000001</v>
      </c>
      <c r="AP2442" s="2">
        <f t="shared" si="420"/>
        <v>324.5403</v>
      </c>
      <c r="AR2442" s="40">
        <f t="shared" si="422"/>
        <v>-3.3575442605310313E-3</v>
      </c>
      <c r="AS2442" s="40">
        <f t="shared" si="423"/>
        <v>5.092869335532324E-4</v>
      </c>
      <c r="AU2442" s="42">
        <f t="shared" si="424"/>
        <v>1.4952383483543133E-5</v>
      </c>
    </row>
    <row r="2443" spans="2:47" x14ac:dyDescent="0.3">
      <c r="B2443" s="6">
        <f t="shared" si="415"/>
        <v>2020</v>
      </c>
      <c r="C2443" s="5">
        <v>44088</v>
      </c>
      <c r="D2443" s="10">
        <v>1183.5999999999999</v>
      </c>
      <c r="E2443" s="10">
        <f>VLOOKUP(C2443,데이터!$N:$P,2,0)</f>
        <v>123.972925</v>
      </c>
      <c r="F2443" s="10">
        <f>VLOOKUP(C2443,데이터!$N:$P,3,0)</f>
        <v>328.81490000000002</v>
      </c>
      <c r="H2443" s="6">
        <f t="shared" si="421"/>
        <v>4.2827599918057082</v>
      </c>
      <c r="I2443" s="6">
        <f t="shared" si="416"/>
        <v>3.2239599572511244</v>
      </c>
      <c r="AM2443" s="1">
        <f t="shared" si="417"/>
        <v>44088</v>
      </c>
      <c r="AN2443" s="2">
        <f t="shared" si="418"/>
        <v>1183.5999999999999</v>
      </c>
      <c r="AO2443" s="2">
        <f t="shared" si="419"/>
        <v>123.972925</v>
      </c>
      <c r="AP2443" s="2">
        <f t="shared" si="420"/>
        <v>328.81490000000002</v>
      </c>
      <c r="AR2443" s="40">
        <f t="shared" si="422"/>
        <v>1.4802032732220916E-2</v>
      </c>
      <c r="AS2443" s="40">
        <f t="shared" si="423"/>
        <v>1.3171245604937321E-2</v>
      </c>
      <c r="AU2443" s="42">
        <f t="shared" si="424"/>
        <v>2.6594666545138801E-6</v>
      </c>
    </row>
    <row r="2444" spans="2:47" x14ac:dyDescent="0.3">
      <c r="B2444" s="6">
        <f t="shared" si="415"/>
        <v>2020</v>
      </c>
      <c r="C2444" s="5">
        <v>44089</v>
      </c>
      <c r="D2444" s="10">
        <v>1178.95</v>
      </c>
      <c r="E2444" s="10">
        <f>VLOOKUP(C2444,데이터!$N:$P,2,0)</f>
        <v>125.26435000000002</v>
      </c>
      <c r="F2444" s="10">
        <f>VLOOKUP(C2444,데이터!$N:$P,3,0)</f>
        <v>330.47609999999997</v>
      </c>
      <c r="H2444" s="6">
        <f t="shared" si="421"/>
        <v>4.3273734694857566</v>
      </c>
      <c r="I2444" s="6">
        <f t="shared" si="416"/>
        <v>3.240247668911957</v>
      </c>
      <c r="AM2444" s="1">
        <f t="shared" si="417"/>
        <v>44089</v>
      </c>
      <c r="AN2444" s="2">
        <f t="shared" si="418"/>
        <v>1178.95</v>
      </c>
      <c r="AO2444" s="2">
        <f t="shared" si="419"/>
        <v>125.26435000000002</v>
      </c>
      <c r="AP2444" s="2">
        <f t="shared" si="420"/>
        <v>330.47609999999997</v>
      </c>
      <c r="AR2444" s="40">
        <f t="shared" si="422"/>
        <v>1.0416992258592161E-2</v>
      </c>
      <c r="AS2444" s="40">
        <f t="shared" si="423"/>
        <v>5.0520824938284914E-3</v>
      </c>
      <c r="AU2444" s="42">
        <f t="shared" si="424"/>
        <v>2.8782256784056576E-5</v>
      </c>
    </row>
    <row r="2445" spans="2:47" x14ac:dyDescent="0.3">
      <c r="B2445" s="6">
        <f t="shared" si="415"/>
        <v>2020</v>
      </c>
      <c r="C2445" s="5">
        <v>44090</v>
      </c>
      <c r="D2445" s="10">
        <v>1176.05</v>
      </c>
      <c r="E2445" s="10">
        <f>VLOOKUP(C2445,데이터!$N:$P,2,0)</f>
        <v>124.18176000000001</v>
      </c>
      <c r="F2445" s="10">
        <f>VLOOKUP(C2445,데이터!$N:$P,3,0)</f>
        <v>329.16460000000001</v>
      </c>
      <c r="H2445" s="6">
        <f t="shared" si="421"/>
        <v>4.2899743911020769</v>
      </c>
      <c r="I2445" s="6">
        <f t="shared" si="416"/>
        <v>3.2273886911590184</v>
      </c>
      <c r="AM2445" s="1">
        <f t="shared" si="417"/>
        <v>44090</v>
      </c>
      <c r="AN2445" s="2">
        <f t="shared" si="418"/>
        <v>1176.05</v>
      </c>
      <c r="AO2445" s="2">
        <f t="shared" si="419"/>
        <v>124.18176000000001</v>
      </c>
      <c r="AP2445" s="2">
        <f t="shared" si="420"/>
        <v>329.16460000000001</v>
      </c>
      <c r="AR2445" s="40">
        <f t="shared" si="422"/>
        <v>-8.6424429616248633E-3</v>
      </c>
      <c r="AS2445" s="40">
        <f t="shared" si="423"/>
        <v>-3.9685169366255879E-3</v>
      </c>
      <c r="AU2445" s="42">
        <f t="shared" si="424"/>
        <v>2.1845584487165527E-5</v>
      </c>
    </row>
    <row r="2446" spans="2:47" x14ac:dyDescent="0.3">
      <c r="B2446" s="6">
        <f t="shared" si="415"/>
        <v>2020</v>
      </c>
      <c r="C2446" s="5">
        <v>44091</v>
      </c>
      <c r="D2446" s="10">
        <v>1174.4000000000001</v>
      </c>
      <c r="E2446" s="10">
        <f>VLOOKUP(C2446,데이터!$N:$P,2,0)</f>
        <v>123.20100499999999</v>
      </c>
      <c r="F2446" s="10">
        <f>VLOOKUP(C2446,데이터!$N:$P,3,0)</f>
        <v>326.26949999999999</v>
      </c>
      <c r="H2446" s="6">
        <f t="shared" si="421"/>
        <v>4.2560932975022974</v>
      </c>
      <c r="I2446" s="6">
        <f t="shared" si="416"/>
        <v>3.1990028531929231</v>
      </c>
      <c r="AM2446" s="1">
        <f t="shared" si="417"/>
        <v>44091</v>
      </c>
      <c r="AN2446" s="2">
        <f t="shared" si="418"/>
        <v>1174.4000000000001</v>
      </c>
      <c r="AO2446" s="2">
        <f t="shared" si="419"/>
        <v>123.20100499999999</v>
      </c>
      <c r="AP2446" s="2">
        <f t="shared" si="420"/>
        <v>326.26949999999999</v>
      </c>
      <c r="AR2446" s="40">
        <f t="shared" si="422"/>
        <v>-7.8977379608730081E-3</v>
      </c>
      <c r="AS2446" s="40">
        <f t="shared" si="423"/>
        <v>-8.7952957274264332E-3</v>
      </c>
      <c r="AU2446" s="42">
        <f t="shared" si="424"/>
        <v>8.0560994430037274E-7</v>
      </c>
    </row>
    <row r="2447" spans="2:47" x14ac:dyDescent="0.3">
      <c r="B2447" s="6">
        <f t="shared" si="415"/>
        <v>2020</v>
      </c>
      <c r="C2447" s="5">
        <v>44092</v>
      </c>
      <c r="D2447" s="10">
        <v>1160.45</v>
      </c>
      <c r="E2447" s="10">
        <f>VLOOKUP(C2447,데이터!$N:$P,2,0)</f>
        <v>122.04569000000001</v>
      </c>
      <c r="F2447" s="10">
        <f>VLOOKUP(C2447,데이터!$N:$P,3,0)</f>
        <v>322.5136</v>
      </c>
      <c r="H2447" s="6">
        <f t="shared" si="421"/>
        <v>4.2161818663576911</v>
      </c>
      <c r="I2447" s="6">
        <f t="shared" si="416"/>
        <v>3.1621770548381667</v>
      </c>
      <c r="AM2447" s="1">
        <f t="shared" si="417"/>
        <v>44092</v>
      </c>
      <c r="AN2447" s="2">
        <f t="shared" si="418"/>
        <v>1160.45</v>
      </c>
      <c r="AO2447" s="2">
        <f t="shared" si="419"/>
        <v>122.04569000000001</v>
      </c>
      <c r="AP2447" s="2">
        <f t="shared" si="420"/>
        <v>322.5136</v>
      </c>
      <c r="AR2447" s="40">
        <f t="shared" si="422"/>
        <v>-9.3774803216905012E-3</v>
      </c>
      <c r="AS2447" s="40">
        <f t="shared" si="423"/>
        <v>-1.1511649112160294E-2</v>
      </c>
      <c r="AU2447" s="42">
        <f t="shared" si="424"/>
        <v>4.5546764262152976E-6</v>
      </c>
    </row>
    <row r="2448" spans="2:47" x14ac:dyDescent="0.3">
      <c r="B2448" s="6">
        <f t="shared" si="415"/>
        <v>2020</v>
      </c>
      <c r="C2448" s="5">
        <v>44095</v>
      </c>
      <c r="D2448" s="10">
        <v>1158</v>
      </c>
      <c r="E2448" s="10">
        <f>VLOOKUP(C2448,데이터!$N:$P,2,0)</f>
        <v>121.920315</v>
      </c>
      <c r="F2448" s="10">
        <f>VLOOKUP(C2448,데이터!$N:$P,3,0)</f>
        <v>318.92419999999998</v>
      </c>
      <c r="H2448" s="6">
        <f t="shared" si="421"/>
        <v>4.2118506703810477</v>
      </c>
      <c r="I2448" s="6">
        <f t="shared" si="416"/>
        <v>3.1269837534684379</v>
      </c>
      <c r="AM2448" s="1">
        <f t="shared" si="417"/>
        <v>44095</v>
      </c>
      <c r="AN2448" s="2">
        <f t="shared" si="418"/>
        <v>1158</v>
      </c>
      <c r="AO2448" s="2">
        <f t="shared" si="419"/>
        <v>121.920315</v>
      </c>
      <c r="AP2448" s="2">
        <f t="shared" si="420"/>
        <v>318.92419999999998</v>
      </c>
      <c r="AR2448" s="40">
        <f t="shared" si="422"/>
        <v>-1.0272792099418337E-3</v>
      </c>
      <c r="AS2448" s="40">
        <f t="shared" si="423"/>
        <v>-1.1129453145541812E-2</v>
      </c>
      <c r="AU2448" s="42">
        <f t="shared" si="424"/>
        <v>1.0205391822511555E-4</v>
      </c>
    </row>
    <row r="2449" spans="2:47" x14ac:dyDescent="0.3">
      <c r="B2449" s="6">
        <f t="shared" si="415"/>
        <v>2020</v>
      </c>
      <c r="C2449" s="5">
        <v>44096</v>
      </c>
      <c r="D2449" s="10">
        <v>1165.05</v>
      </c>
      <c r="E2449" s="10">
        <f>VLOOKUP(C2449,데이터!$N:$P,2,0)</f>
        <v>123.56892000000001</v>
      </c>
      <c r="F2449" s="10">
        <f>VLOOKUP(C2449,데이터!$N:$P,3,0)</f>
        <v>322.17219999999998</v>
      </c>
      <c r="H2449" s="6">
        <f t="shared" si="421"/>
        <v>4.2688032633467365</v>
      </c>
      <c r="I2449" s="6">
        <f t="shared" si="416"/>
        <v>3.1588297006598567</v>
      </c>
      <c r="AM2449" s="1">
        <f t="shared" si="417"/>
        <v>44096</v>
      </c>
      <c r="AN2449" s="2">
        <f t="shared" si="418"/>
        <v>1165.05</v>
      </c>
      <c r="AO2449" s="2">
        <f t="shared" si="419"/>
        <v>123.56892000000001</v>
      </c>
      <c r="AP2449" s="2">
        <f t="shared" si="420"/>
        <v>322.17219999999998</v>
      </c>
      <c r="AR2449" s="40">
        <f t="shared" si="422"/>
        <v>1.3521987701557325E-2</v>
      </c>
      <c r="AS2449" s="40">
        <f t="shared" si="423"/>
        <v>1.0184238135582113E-2</v>
      </c>
      <c r="AU2449" s="42">
        <f t="shared" si="424"/>
        <v>1.1140572165167716E-5</v>
      </c>
    </row>
    <row r="2450" spans="2:47" x14ac:dyDescent="0.3">
      <c r="B2450" s="6">
        <f t="shared" si="415"/>
        <v>2020</v>
      </c>
      <c r="C2450" s="5">
        <v>44097</v>
      </c>
      <c r="D2450" s="10">
        <v>1164.3499999999999</v>
      </c>
      <c r="E2450" s="10">
        <f>VLOOKUP(C2450,데이터!$N:$P,2,0)</f>
        <v>120.65503</v>
      </c>
      <c r="F2450" s="10">
        <f>VLOOKUP(C2450,데이터!$N:$P,3,0)</f>
        <v>314.70069999999998</v>
      </c>
      <c r="H2450" s="6">
        <f t="shared" si="421"/>
        <v>4.168140223311803</v>
      </c>
      <c r="I2450" s="6">
        <f t="shared" si="416"/>
        <v>3.085573236854227</v>
      </c>
      <c r="AM2450" s="1">
        <f t="shared" si="417"/>
        <v>44097</v>
      </c>
      <c r="AN2450" s="2">
        <f t="shared" si="418"/>
        <v>1164.3499999999999</v>
      </c>
      <c r="AO2450" s="2">
        <f t="shared" si="419"/>
        <v>120.65503</v>
      </c>
      <c r="AP2450" s="2">
        <f t="shared" si="420"/>
        <v>314.70069999999998</v>
      </c>
      <c r="AR2450" s="40">
        <f t="shared" si="422"/>
        <v>-2.3581091426549738E-2</v>
      </c>
      <c r="AS2450" s="40">
        <f t="shared" si="423"/>
        <v>-2.3191013998104082E-2</v>
      </c>
      <c r="AU2450" s="42">
        <f t="shared" si="424"/>
        <v>1.5216040018277627E-7</v>
      </c>
    </row>
    <row r="2451" spans="2:47" x14ac:dyDescent="0.3">
      <c r="B2451" s="6">
        <f t="shared" si="415"/>
        <v>2020</v>
      </c>
      <c r="C2451" s="5">
        <v>44098</v>
      </c>
      <c r="D2451" s="10">
        <v>1172.75</v>
      </c>
      <c r="E2451" s="10">
        <f>VLOOKUP(C2451,데이터!$N:$P,2,0)</f>
        <v>120.84497</v>
      </c>
      <c r="F2451" s="10">
        <f>VLOOKUP(C2451,데이터!$N:$P,3,0)</f>
        <v>315.53960000000001</v>
      </c>
      <c r="H2451" s="6">
        <f t="shared" si="421"/>
        <v>4.1747018772603859</v>
      </c>
      <c r="I2451" s="6">
        <f t="shared" si="416"/>
        <v>3.0937984724142278</v>
      </c>
      <c r="AM2451" s="1">
        <f t="shared" si="417"/>
        <v>44098</v>
      </c>
      <c r="AN2451" s="2">
        <f t="shared" si="418"/>
        <v>1172.75</v>
      </c>
      <c r="AO2451" s="2">
        <f t="shared" si="419"/>
        <v>120.84497</v>
      </c>
      <c r="AP2451" s="2">
        <f t="shared" si="420"/>
        <v>315.53960000000001</v>
      </c>
      <c r="AR2451" s="40">
        <f t="shared" si="422"/>
        <v>1.5742402119498511E-3</v>
      </c>
      <c r="AS2451" s="40">
        <f t="shared" si="423"/>
        <v>2.6657074483789067E-3</v>
      </c>
      <c r="AU2451" s="42">
        <f t="shared" si="424"/>
        <v>1.19130072819808E-6</v>
      </c>
    </row>
    <row r="2452" spans="2:47" x14ac:dyDescent="0.3">
      <c r="B2452" s="6">
        <f t="shared" si="415"/>
        <v>2020</v>
      </c>
      <c r="C2452" s="5">
        <v>44099</v>
      </c>
      <c r="D2452" s="10">
        <v>1172.5</v>
      </c>
      <c r="E2452" s="10">
        <f>VLOOKUP(C2452,데이터!$N:$P,2,0)</f>
        <v>123.15307</v>
      </c>
      <c r="F2452" s="10">
        <f>VLOOKUP(C2452,데이터!$N:$P,3,0)</f>
        <v>320.64089999999999</v>
      </c>
      <c r="H2452" s="6">
        <f t="shared" si="421"/>
        <v>4.2544373383466416</v>
      </c>
      <c r="I2452" s="6">
        <f t="shared" si="416"/>
        <v>3.1438156307909471</v>
      </c>
      <c r="AM2452" s="1">
        <f t="shared" si="417"/>
        <v>44099</v>
      </c>
      <c r="AN2452" s="2">
        <f t="shared" si="418"/>
        <v>1172.5</v>
      </c>
      <c r="AO2452" s="2">
        <f t="shared" si="419"/>
        <v>123.15307</v>
      </c>
      <c r="AP2452" s="2">
        <f t="shared" si="420"/>
        <v>320.64089999999999</v>
      </c>
      <c r="AR2452" s="40">
        <f t="shared" si="422"/>
        <v>1.9099677876538879E-2</v>
      </c>
      <c r="AS2452" s="40">
        <f t="shared" si="423"/>
        <v>1.616690900286355E-2</v>
      </c>
      <c r="AU2452" s="42">
        <f t="shared" si="424"/>
        <v>8.6011332663988567E-6</v>
      </c>
    </row>
    <row r="2453" spans="2:47" x14ac:dyDescent="0.3">
      <c r="B2453" s="6">
        <f t="shared" si="415"/>
        <v>2020</v>
      </c>
      <c r="C2453" s="5">
        <v>44102</v>
      </c>
      <c r="D2453" s="10">
        <v>1173.5</v>
      </c>
      <c r="E2453" s="10">
        <f>VLOOKUP(C2453,데이터!$N:$P,2,0)</f>
        <v>125.511315</v>
      </c>
      <c r="F2453" s="10">
        <f>VLOOKUP(C2453,데이터!$N:$P,3,0)</f>
        <v>325.9665</v>
      </c>
      <c r="H2453" s="6">
        <f t="shared" si="421"/>
        <v>4.3359051050939046</v>
      </c>
      <c r="I2453" s="6">
        <f t="shared" si="416"/>
        <v>3.1960320028237734</v>
      </c>
      <c r="AM2453" s="1">
        <f t="shared" si="417"/>
        <v>44102</v>
      </c>
      <c r="AN2453" s="2">
        <f t="shared" si="418"/>
        <v>1173.5</v>
      </c>
      <c r="AO2453" s="2">
        <f t="shared" si="419"/>
        <v>125.511315</v>
      </c>
      <c r="AP2453" s="2">
        <f t="shared" si="420"/>
        <v>325.9665</v>
      </c>
      <c r="AR2453" s="40">
        <f t="shared" si="422"/>
        <v>1.9148893324380856E-2</v>
      </c>
      <c r="AS2453" s="40">
        <f t="shared" si="423"/>
        <v>1.6609234816893359E-2</v>
      </c>
      <c r="AU2453" s="42">
        <f t="shared" si="424"/>
        <v>6.4498653346536194E-6</v>
      </c>
    </row>
    <row r="2454" spans="2:47" x14ac:dyDescent="0.3">
      <c r="B2454" s="6">
        <f t="shared" si="415"/>
        <v>2020</v>
      </c>
      <c r="C2454" s="5">
        <v>44103</v>
      </c>
      <c r="D2454" s="10">
        <v>1169.5999999999999</v>
      </c>
      <c r="E2454" s="10">
        <f>VLOOKUP(C2454,데이터!$N:$P,2,0)</f>
        <v>125.32181999999999</v>
      </c>
      <c r="F2454" s="10">
        <f>VLOOKUP(C2454,데이터!$N:$P,3,0)</f>
        <v>324.19130000000001</v>
      </c>
      <c r="H2454" s="6">
        <f t="shared" si="421"/>
        <v>4.3293588240841823</v>
      </c>
      <c r="I2454" s="6">
        <f t="shared" si="416"/>
        <v>3.178626545479498</v>
      </c>
      <c r="AM2454" s="1">
        <f t="shared" si="417"/>
        <v>44103</v>
      </c>
      <c r="AN2454" s="2">
        <f t="shared" si="418"/>
        <v>1169.5999999999999</v>
      </c>
      <c r="AO2454" s="2">
        <f t="shared" si="419"/>
        <v>125.32181999999999</v>
      </c>
      <c r="AP2454" s="2">
        <f t="shared" si="420"/>
        <v>324.19130000000001</v>
      </c>
      <c r="AR2454" s="40">
        <f t="shared" si="422"/>
        <v>-1.5097841975443282E-3</v>
      </c>
      <c r="AS2454" s="40">
        <f t="shared" si="423"/>
        <v>-5.44595840370099E-3</v>
      </c>
      <c r="AU2454" s="42">
        <f t="shared" si="424"/>
        <v>1.5493467381213026E-5</v>
      </c>
    </row>
    <row r="2455" spans="2:47" x14ac:dyDescent="0.3">
      <c r="B2455" s="6">
        <f t="shared" si="415"/>
        <v>2020</v>
      </c>
      <c r="C2455" s="5">
        <v>44104</v>
      </c>
      <c r="D2455" s="10">
        <v>1169.5999999999999</v>
      </c>
      <c r="E2455" s="10">
        <f>VLOOKUP(C2455,데이터!$N:$P,2,0)</f>
        <v>126.06233499999999</v>
      </c>
      <c r="F2455" s="10">
        <f>VLOOKUP(C2455,데이터!$N:$P,3,0)</f>
        <v>326.64929999999998</v>
      </c>
      <c r="H2455" s="6">
        <f t="shared" si="421"/>
        <v>4.3549406034552183</v>
      </c>
      <c r="I2455" s="6">
        <f t="shared" si="416"/>
        <v>3.202726711180393</v>
      </c>
      <c r="AM2455" s="1">
        <f t="shared" si="417"/>
        <v>44104</v>
      </c>
      <c r="AN2455" s="2">
        <f t="shared" si="418"/>
        <v>1169.5999999999999</v>
      </c>
      <c r="AO2455" s="2">
        <f t="shared" si="419"/>
        <v>126.06233499999999</v>
      </c>
      <c r="AP2455" s="2">
        <f t="shared" si="420"/>
        <v>326.64929999999998</v>
      </c>
      <c r="AR2455" s="40">
        <f t="shared" si="422"/>
        <v>5.9089071639719659E-3</v>
      </c>
      <c r="AS2455" s="40">
        <f t="shared" si="423"/>
        <v>7.5819431304910978E-3</v>
      </c>
      <c r="AU2455" s="42">
        <f t="shared" si="424"/>
        <v>2.7990493452666057E-6</v>
      </c>
    </row>
    <row r="2456" spans="2:47" x14ac:dyDescent="0.3">
      <c r="B2456" s="6">
        <f t="shared" si="415"/>
        <v>2020</v>
      </c>
      <c r="C2456" s="5">
        <v>44105</v>
      </c>
      <c r="D2456" s="10">
        <v>1169.5999999999999</v>
      </c>
      <c r="E2456" s="10">
        <f>VLOOKUP(C2456,데이터!$N:$P,2,0)</f>
        <v>127.88276000000002</v>
      </c>
      <c r="F2456" s="10">
        <f>VLOOKUP(C2456,데이터!$N:$P,3,0)</f>
        <v>328.74639999999999</v>
      </c>
      <c r="H2456" s="6">
        <f t="shared" si="421"/>
        <v>4.4178288781174722</v>
      </c>
      <c r="I2456" s="6">
        <f t="shared" si="416"/>
        <v>3.2232883293623891</v>
      </c>
      <c r="AM2456" s="1">
        <f t="shared" si="417"/>
        <v>44105</v>
      </c>
      <c r="AN2456" s="2">
        <f t="shared" si="418"/>
        <v>1169.5999999999999</v>
      </c>
      <c r="AO2456" s="2">
        <f t="shared" si="419"/>
        <v>127.88276000000002</v>
      </c>
      <c r="AP2456" s="2">
        <f t="shared" si="420"/>
        <v>328.74639999999999</v>
      </c>
      <c r="AR2456" s="40">
        <f t="shared" si="422"/>
        <v>1.4440673338313337E-2</v>
      </c>
      <c r="AS2456" s="40">
        <f t="shared" si="423"/>
        <v>6.4200351875849382E-3</v>
      </c>
      <c r="AU2456" s="42">
        <f t="shared" si="424"/>
        <v>6.4330636344919862E-5</v>
      </c>
    </row>
    <row r="2457" spans="2:47" x14ac:dyDescent="0.3">
      <c r="B2457" s="6">
        <f t="shared" si="415"/>
        <v>2020</v>
      </c>
      <c r="C2457" s="5">
        <v>44106</v>
      </c>
      <c r="D2457" s="10">
        <v>1169.5999999999999</v>
      </c>
      <c r="E2457" s="10">
        <f>VLOOKUP(C2457,데이터!$N:$P,2,0)</f>
        <v>125.283895</v>
      </c>
      <c r="F2457" s="10">
        <f>VLOOKUP(C2457,데이터!$N:$P,3,0)</f>
        <v>325.62509999999997</v>
      </c>
      <c r="H2457" s="6">
        <f t="shared" si="421"/>
        <v>4.3280486696880578</v>
      </c>
      <c r="I2457" s="6">
        <f t="shared" si="416"/>
        <v>3.192684648645463</v>
      </c>
      <c r="AM2457" s="1">
        <f t="shared" si="417"/>
        <v>44106</v>
      </c>
      <c r="AN2457" s="2">
        <f t="shared" si="418"/>
        <v>1169.5999999999999</v>
      </c>
      <c r="AO2457" s="2">
        <f t="shared" si="419"/>
        <v>125.283895</v>
      </c>
      <c r="AP2457" s="2">
        <f t="shared" si="420"/>
        <v>325.62509999999997</v>
      </c>
      <c r="AR2457" s="40">
        <f t="shared" si="422"/>
        <v>-2.0322246720355541E-2</v>
      </c>
      <c r="AS2457" s="40">
        <f t="shared" si="423"/>
        <v>-9.4945526399681235E-3</v>
      </c>
      <c r="AU2457" s="42">
        <f t="shared" si="424"/>
        <v>1.1723895909845673E-4</v>
      </c>
    </row>
    <row r="2458" spans="2:47" x14ac:dyDescent="0.3">
      <c r="B2458" s="6">
        <f t="shared" si="415"/>
        <v>2020</v>
      </c>
      <c r="C2458" s="5">
        <v>44109</v>
      </c>
      <c r="D2458" s="10">
        <v>1163.4000000000001</v>
      </c>
      <c r="E2458" s="10">
        <f>VLOOKUP(C2458,데이터!$N:$P,2,0)</f>
        <v>128.19673499999999</v>
      </c>
      <c r="F2458" s="10">
        <f>VLOOKUP(C2458,데이터!$N:$P,3,0)</f>
        <v>331.39940000000001</v>
      </c>
      <c r="H2458" s="6">
        <f t="shared" si="421"/>
        <v>4.4286754364964667</v>
      </c>
      <c r="I2458" s="6">
        <f t="shared" si="416"/>
        <v>3.2493004284691729</v>
      </c>
      <c r="AM2458" s="1">
        <f t="shared" si="417"/>
        <v>44109</v>
      </c>
      <c r="AN2458" s="2">
        <f t="shared" si="418"/>
        <v>1163.4000000000001</v>
      </c>
      <c r="AO2458" s="2">
        <f t="shared" si="419"/>
        <v>128.19673499999999</v>
      </c>
      <c r="AP2458" s="2">
        <f t="shared" si="420"/>
        <v>331.39940000000001</v>
      </c>
      <c r="AR2458" s="40">
        <f t="shared" si="422"/>
        <v>2.3249915721410108E-2</v>
      </c>
      <c r="AS2458" s="40">
        <f t="shared" si="423"/>
        <v>1.7732969602159088E-2</v>
      </c>
      <c r="AU2458" s="42">
        <f t="shared" si="424"/>
        <v>3.0436694482718896E-5</v>
      </c>
    </row>
    <row r="2459" spans="2:47" x14ac:dyDescent="0.3">
      <c r="B2459" s="6">
        <f t="shared" si="415"/>
        <v>2020</v>
      </c>
      <c r="C2459" s="5">
        <v>44110</v>
      </c>
      <c r="D2459" s="10">
        <v>1161.05</v>
      </c>
      <c r="E2459" s="10">
        <f>VLOOKUP(C2459,데이터!$N:$P,2,0)</f>
        <v>126.742575</v>
      </c>
      <c r="F2459" s="10">
        <f>VLOOKUP(C2459,데이터!$N:$P,3,0)</f>
        <v>326.68830000000003</v>
      </c>
      <c r="H2459" s="6">
        <f t="shared" si="421"/>
        <v>4.3784401268941142</v>
      </c>
      <c r="I2459" s="6">
        <f t="shared" si="416"/>
        <v>3.2031090978615704</v>
      </c>
      <c r="AM2459" s="1">
        <f t="shared" si="417"/>
        <v>44110</v>
      </c>
      <c r="AN2459" s="2">
        <f t="shared" si="418"/>
        <v>1161.05</v>
      </c>
      <c r="AO2459" s="2">
        <f t="shared" si="419"/>
        <v>126.742575</v>
      </c>
      <c r="AP2459" s="2">
        <f t="shared" si="420"/>
        <v>326.68830000000003</v>
      </c>
      <c r="AR2459" s="40">
        <f t="shared" si="422"/>
        <v>-1.134319060465927E-2</v>
      </c>
      <c r="AS2459" s="40">
        <f t="shared" si="423"/>
        <v>-1.4215777095552995E-2</v>
      </c>
      <c r="AU2459" s="42">
        <f t="shared" si="424"/>
        <v>8.2517531476651232E-6</v>
      </c>
    </row>
    <row r="2460" spans="2:47" x14ac:dyDescent="0.3">
      <c r="B2460" s="6">
        <f t="shared" si="415"/>
        <v>2020</v>
      </c>
      <c r="C2460" s="5">
        <v>44111</v>
      </c>
      <c r="D2460" s="10">
        <v>1158.3</v>
      </c>
      <c r="E2460" s="10">
        <f>VLOOKUP(C2460,데이터!$N:$P,2,0)</f>
        <v>129.04413</v>
      </c>
      <c r="F2460" s="10">
        <f>VLOOKUP(C2460,데이터!$N:$P,3,0)</f>
        <v>332.37479999999999</v>
      </c>
      <c r="H2460" s="6">
        <f t="shared" si="421"/>
        <v>4.4579494848683678</v>
      </c>
      <c r="I2460" s="6">
        <f t="shared" si="416"/>
        <v>3.2588640174132952</v>
      </c>
      <c r="AM2460" s="1">
        <f t="shared" si="417"/>
        <v>44111</v>
      </c>
      <c r="AN2460" s="2">
        <f t="shared" si="418"/>
        <v>1158.3</v>
      </c>
      <c r="AO2460" s="2">
        <f t="shared" si="419"/>
        <v>129.04413</v>
      </c>
      <c r="AP2460" s="2">
        <f t="shared" si="420"/>
        <v>332.37479999999999</v>
      </c>
      <c r="AR2460" s="40">
        <f t="shared" si="422"/>
        <v>1.8159288621049319E-2</v>
      </c>
      <c r="AS2460" s="40">
        <f t="shared" si="423"/>
        <v>1.7406500324621321E-2</v>
      </c>
      <c r="AU2460" s="42">
        <f t="shared" si="424"/>
        <v>5.6669021923896663E-7</v>
      </c>
    </row>
    <row r="2461" spans="2:47" x14ac:dyDescent="0.3">
      <c r="B2461" s="6">
        <f t="shared" si="415"/>
        <v>2020</v>
      </c>
      <c r="C2461" s="5">
        <v>44112</v>
      </c>
      <c r="D2461" s="10">
        <v>1153.4000000000001</v>
      </c>
      <c r="E2461" s="10">
        <f>VLOOKUP(C2461,데이터!$N:$P,2,0)</f>
        <v>130.11439999999999</v>
      </c>
      <c r="F2461" s="10">
        <f>VLOOKUP(C2461,데이터!$N:$P,3,0)</f>
        <v>335.32049999999998</v>
      </c>
      <c r="H2461" s="6">
        <f t="shared" si="421"/>
        <v>4.494922957394162</v>
      </c>
      <c r="I2461" s="6">
        <f t="shared" si="416"/>
        <v>3.2877459775862516</v>
      </c>
      <c r="AM2461" s="1">
        <f t="shared" si="417"/>
        <v>44112</v>
      </c>
      <c r="AN2461" s="2">
        <f t="shared" si="418"/>
        <v>1153.4000000000001</v>
      </c>
      <c r="AO2461" s="2">
        <f t="shared" si="419"/>
        <v>130.11439999999999</v>
      </c>
      <c r="AP2461" s="2">
        <f t="shared" si="420"/>
        <v>335.32049999999998</v>
      </c>
      <c r="AR2461" s="40">
        <f t="shared" si="422"/>
        <v>8.2938294054908379E-3</v>
      </c>
      <c r="AS2461" s="40">
        <f t="shared" si="423"/>
        <v>8.8625852501453828E-3</v>
      </c>
      <c r="AU2461" s="42">
        <f t="shared" si="424"/>
        <v>3.2348321082870478E-7</v>
      </c>
    </row>
    <row r="2462" spans="2:47" x14ac:dyDescent="0.3">
      <c r="B2462" s="6">
        <f t="shared" si="415"/>
        <v>2020</v>
      </c>
      <c r="C2462" s="5">
        <v>44113</v>
      </c>
      <c r="D2462" s="10">
        <v>1153.4000000000001</v>
      </c>
      <c r="E2462" s="10">
        <f>VLOOKUP(C2462,데이터!$N:$P,2,0)</f>
        <v>132.12976500000002</v>
      </c>
      <c r="F2462" s="10">
        <f>VLOOKUP(C2462,데이터!$N:$P,3,0)</f>
        <v>338.315</v>
      </c>
      <c r="H2462" s="6">
        <f t="shared" si="421"/>
        <v>4.5645456156551134</v>
      </c>
      <c r="I2462" s="6">
        <f t="shared" si="416"/>
        <v>3.3171064113500153</v>
      </c>
      <c r="AM2462" s="1">
        <f t="shared" si="417"/>
        <v>44113</v>
      </c>
      <c r="AN2462" s="2">
        <f t="shared" si="418"/>
        <v>1153.4000000000001</v>
      </c>
      <c r="AO2462" s="2">
        <f t="shared" si="419"/>
        <v>132.12976500000002</v>
      </c>
      <c r="AP2462" s="2">
        <f t="shared" si="420"/>
        <v>338.315</v>
      </c>
      <c r="AR2462" s="40">
        <f t="shared" si="422"/>
        <v>1.5489177216357453E-2</v>
      </c>
      <c r="AS2462" s="40">
        <f t="shared" si="423"/>
        <v>8.9302622416465027E-3</v>
      </c>
      <c r="AU2462" s="42">
        <f t="shared" si="424"/>
        <v>4.3019365645487537E-5</v>
      </c>
    </row>
    <row r="2463" spans="2:47" x14ac:dyDescent="0.3">
      <c r="B2463" s="6">
        <f t="shared" si="415"/>
        <v>2020</v>
      </c>
      <c r="C2463" s="5">
        <v>44116</v>
      </c>
      <c r="D2463" s="10">
        <v>1147</v>
      </c>
      <c r="E2463" s="10">
        <f>VLOOKUP(C2463,데이터!$N:$P,2,0)</f>
        <v>134.44065999999998</v>
      </c>
      <c r="F2463" s="10">
        <f>VLOOKUP(C2463,데이터!$N:$P,3,0)</f>
        <v>343.7577</v>
      </c>
      <c r="H2463" s="6">
        <f t="shared" si="421"/>
        <v>4.6443776326157815</v>
      </c>
      <c r="I2463" s="6">
        <f t="shared" si="416"/>
        <v>3.3704709239050445</v>
      </c>
      <c r="AM2463" s="1">
        <f t="shared" si="417"/>
        <v>44116</v>
      </c>
      <c r="AN2463" s="2">
        <f t="shared" si="418"/>
        <v>1147</v>
      </c>
      <c r="AO2463" s="2">
        <f t="shared" si="419"/>
        <v>134.44065999999998</v>
      </c>
      <c r="AP2463" s="2">
        <f t="shared" si="420"/>
        <v>343.7577</v>
      </c>
      <c r="AR2463" s="40">
        <f t="shared" si="422"/>
        <v>1.7489586846687777E-2</v>
      </c>
      <c r="AS2463" s="40">
        <f t="shared" si="423"/>
        <v>1.6087669775209479E-2</v>
      </c>
      <c r="AU2463" s="42">
        <f t="shared" si="424"/>
        <v>1.9653714753022872E-6</v>
      </c>
    </row>
    <row r="2464" spans="2:47" x14ac:dyDescent="0.3">
      <c r="B2464" s="6">
        <f t="shared" si="415"/>
        <v>2020</v>
      </c>
      <c r="C2464" s="5">
        <v>44117</v>
      </c>
      <c r="D2464" s="10">
        <v>1147.0999999999999</v>
      </c>
      <c r="E2464" s="10">
        <f>VLOOKUP(C2464,데이터!$N:$P,2,0)</f>
        <v>134.31326999999999</v>
      </c>
      <c r="F2464" s="10">
        <f>VLOOKUP(C2464,데이터!$N:$P,3,0)</f>
        <v>341.51429999999999</v>
      </c>
      <c r="H2464" s="6">
        <f t="shared" si="421"/>
        <v>4.6399768265901429</v>
      </c>
      <c r="I2464" s="6">
        <f t="shared" si="416"/>
        <v>3.3484748654292966</v>
      </c>
      <c r="AM2464" s="1">
        <f t="shared" si="417"/>
        <v>44117</v>
      </c>
      <c r="AN2464" s="2">
        <f t="shared" si="418"/>
        <v>1147.0999999999999</v>
      </c>
      <c r="AO2464" s="2">
        <f t="shared" si="419"/>
        <v>134.31326999999999</v>
      </c>
      <c r="AP2464" s="2">
        <f t="shared" si="420"/>
        <v>341.51429999999999</v>
      </c>
      <c r="AR2464" s="40">
        <f t="shared" si="422"/>
        <v>-9.4755559813519685E-4</v>
      </c>
      <c r="AS2464" s="40">
        <f t="shared" si="423"/>
        <v>-6.5261083606272807E-3</v>
      </c>
      <c r="AU2464" s="42">
        <f t="shared" si="424"/>
        <v>3.1120250923908062E-5</v>
      </c>
    </row>
    <row r="2465" spans="2:47" x14ac:dyDescent="0.3">
      <c r="B2465" s="6">
        <f t="shared" si="415"/>
        <v>2020</v>
      </c>
      <c r="C2465" s="5">
        <v>44118</v>
      </c>
      <c r="D2465" s="10">
        <v>1146.9000000000001</v>
      </c>
      <c r="E2465" s="10">
        <f>VLOOKUP(C2465,데이터!$N:$P,2,0)</f>
        <v>133.35473000000002</v>
      </c>
      <c r="F2465" s="10">
        <f>VLOOKUP(C2465,데이터!$N:$P,3,0)</f>
        <v>339.36840000000001</v>
      </c>
      <c r="H2465" s="6">
        <f t="shared" si="421"/>
        <v>4.606863170825827</v>
      </c>
      <c r="I2465" s="6">
        <f t="shared" si="416"/>
        <v>3.3274347736564933</v>
      </c>
      <c r="AM2465" s="1">
        <f t="shared" si="417"/>
        <v>44118</v>
      </c>
      <c r="AN2465" s="2">
        <f t="shared" si="418"/>
        <v>1146.9000000000001</v>
      </c>
      <c r="AO2465" s="2">
        <f t="shared" si="419"/>
        <v>133.35473000000002</v>
      </c>
      <c r="AP2465" s="2">
        <f t="shared" si="420"/>
        <v>339.36840000000001</v>
      </c>
      <c r="AR2465" s="40">
        <f t="shared" si="422"/>
        <v>-7.1365993844091369E-3</v>
      </c>
      <c r="AS2465" s="40">
        <f t="shared" si="423"/>
        <v>-6.2834850546521492E-3</v>
      </c>
      <c r="AU2465" s="42">
        <f t="shared" si="424"/>
        <v>7.2780405963671429E-7</v>
      </c>
    </row>
    <row r="2466" spans="2:47" x14ac:dyDescent="0.3">
      <c r="B2466" s="6">
        <f t="shared" si="415"/>
        <v>2020</v>
      </c>
      <c r="C2466" s="5">
        <v>44119</v>
      </c>
      <c r="D2466" s="10">
        <v>1143.25</v>
      </c>
      <c r="E2466" s="10">
        <f>VLOOKUP(C2466,데이터!$N:$P,2,0)</f>
        <v>132.99784</v>
      </c>
      <c r="F2466" s="10">
        <f>VLOOKUP(C2466,데이터!$N:$P,3,0)</f>
        <v>338.94900000000001</v>
      </c>
      <c r="H2466" s="6">
        <f t="shared" si="421"/>
        <v>4.594534073859891</v>
      </c>
      <c r="I2466" s="6">
        <f t="shared" si="416"/>
        <v>3.3233226461158281</v>
      </c>
      <c r="AM2466" s="1">
        <f t="shared" si="417"/>
        <v>44119</v>
      </c>
      <c r="AN2466" s="2">
        <f t="shared" si="418"/>
        <v>1143.25</v>
      </c>
      <c r="AO2466" s="2">
        <f t="shared" si="419"/>
        <v>132.99784</v>
      </c>
      <c r="AP2466" s="2">
        <f t="shared" si="420"/>
        <v>338.94900000000001</v>
      </c>
      <c r="AR2466" s="40">
        <f t="shared" si="422"/>
        <v>-2.6762455294988552E-3</v>
      </c>
      <c r="AS2466" s="40">
        <f t="shared" si="423"/>
        <v>-1.2358251386987984E-3</v>
      </c>
      <c r="AU2466" s="42">
        <f t="shared" si="424"/>
        <v>2.0748109022325884E-6</v>
      </c>
    </row>
    <row r="2467" spans="2:47" x14ac:dyDescent="0.3">
      <c r="B2467" s="6">
        <f t="shared" si="415"/>
        <v>2020</v>
      </c>
      <c r="C2467" s="5">
        <v>44120</v>
      </c>
      <c r="D2467" s="10">
        <v>1147.4000000000001</v>
      </c>
      <c r="E2467" s="10">
        <f>VLOOKUP(C2467,데이터!$N:$P,2,0)</f>
        <v>132.70153500000001</v>
      </c>
      <c r="F2467" s="10">
        <f>VLOOKUP(C2467,데이터!$N:$P,3,0)</f>
        <v>338.7441</v>
      </c>
      <c r="H2467" s="6">
        <f t="shared" si="421"/>
        <v>4.5842979420644046</v>
      </c>
      <c r="I2467" s="6">
        <f t="shared" si="416"/>
        <v>3.3213136453216405</v>
      </c>
      <c r="AM2467" s="1">
        <f t="shared" si="417"/>
        <v>44120</v>
      </c>
      <c r="AN2467" s="2">
        <f t="shared" si="418"/>
        <v>1147.4000000000001</v>
      </c>
      <c r="AO2467" s="2">
        <f t="shared" si="419"/>
        <v>132.70153500000001</v>
      </c>
      <c r="AP2467" s="2">
        <f t="shared" si="420"/>
        <v>338.7441</v>
      </c>
      <c r="AR2467" s="40">
        <f t="shared" si="422"/>
        <v>-2.2278933251848043E-3</v>
      </c>
      <c r="AS2467" s="40">
        <f t="shared" si="423"/>
        <v>-6.0451572360442629E-4</v>
      </c>
      <c r="AU2467" s="42">
        <f t="shared" si="424"/>
        <v>2.6353548373128607E-6</v>
      </c>
    </row>
    <row r="2468" spans="2:47" x14ac:dyDescent="0.3">
      <c r="B2468" s="6">
        <f t="shared" si="415"/>
        <v>2020</v>
      </c>
      <c r="C2468" s="5">
        <v>44123</v>
      </c>
      <c r="D2468" s="10">
        <v>1142</v>
      </c>
      <c r="E2468" s="10">
        <f>VLOOKUP(C2468,데이터!$N:$P,2,0)</f>
        <v>131.28635</v>
      </c>
      <c r="F2468" s="10">
        <f>VLOOKUP(C2468,데이터!$N:$P,3,0)</f>
        <v>333.59410000000003</v>
      </c>
      <c r="H2468" s="6">
        <f t="shared" si="421"/>
        <v>4.5354090600847012</v>
      </c>
      <c r="I2468" s="6">
        <f t="shared" si="416"/>
        <v>3.2708189938327838</v>
      </c>
      <c r="AM2468" s="1">
        <f t="shared" si="417"/>
        <v>44123</v>
      </c>
      <c r="AN2468" s="2">
        <f t="shared" si="418"/>
        <v>1142</v>
      </c>
      <c r="AO2468" s="2">
        <f t="shared" si="419"/>
        <v>131.28635</v>
      </c>
      <c r="AP2468" s="2">
        <f t="shared" si="420"/>
        <v>333.59410000000003</v>
      </c>
      <c r="AR2468" s="40">
        <f t="shared" si="422"/>
        <v>-1.0664420724296853E-2</v>
      </c>
      <c r="AS2468" s="40">
        <f t="shared" si="423"/>
        <v>-1.5203216823554966E-2</v>
      </c>
      <c r="AU2468" s="42">
        <f t="shared" si="424"/>
        <v>2.0600670030640667E-5</v>
      </c>
    </row>
    <row r="2469" spans="2:47" x14ac:dyDescent="0.3">
      <c r="B2469" s="6">
        <f t="shared" si="415"/>
        <v>2020</v>
      </c>
      <c r="C2469" s="5">
        <v>44124</v>
      </c>
      <c r="D2469" s="10">
        <v>1139.3499999999999</v>
      </c>
      <c r="E2469" s="10">
        <f>VLOOKUP(C2469,데이터!$N:$P,2,0)</f>
        <v>131.35245499999999</v>
      </c>
      <c r="F2469" s="10">
        <f>VLOOKUP(C2469,데이터!$N:$P,3,0)</f>
        <v>334.93040000000002</v>
      </c>
      <c r="H2469" s="6">
        <f t="shared" si="421"/>
        <v>4.5376927187888763</v>
      </c>
      <c r="I2469" s="6">
        <f t="shared" si="416"/>
        <v>3.2839211302958051</v>
      </c>
      <c r="AM2469" s="1">
        <f t="shared" si="417"/>
        <v>44124</v>
      </c>
      <c r="AN2469" s="2">
        <f t="shared" si="418"/>
        <v>1139.3499999999999</v>
      </c>
      <c r="AO2469" s="2">
        <f t="shared" si="419"/>
        <v>131.35245499999999</v>
      </c>
      <c r="AP2469" s="2">
        <f t="shared" si="420"/>
        <v>334.93040000000002</v>
      </c>
      <c r="AR2469" s="40">
        <f t="shared" si="422"/>
        <v>5.0351769243328626E-4</v>
      </c>
      <c r="AS2469" s="40">
        <f t="shared" si="423"/>
        <v>4.0057662890320422E-3</v>
      </c>
      <c r="AU2469" s="42">
        <f t="shared" si="424"/>
        <v>1.2265745232377956E-5</v>
      </c>
    </row>
    <row r="2470" spans="2:47" x14ac:dyDescent="0.3">
      <c r="B2470" s="6">
        <f t="shared" si="415"/>
        <v>2020</v>
      </c>
      <c r="C2470" s="5">
        <v>44125</v>
      </c>
      <c r="D2470" s="10">
        <v>1131.6500000000001</v>
      </c>
      <c r="E2470" s="10">
        <f>VLOOKUP(C2470,데이터!$N:$P,2,0)</f>
        <v>131.02569500000001</v>
      </c>
      <c r="F2470" s="10">
        <f>VLOOKUP(C2470,데이터!$N:$P,3,0)</f>
        <v>334.29640000000001</v>
      </c>
      <c r="H2470" s="6">
        <f t="shared" si="421"/>
        <v>4.5264044906945378</v>
      </c>
      <c r="I2470" s="6">
        <f t="shared" si="416"/>
        <v>3.2777048955299923</v>
      </c>
      <c r="AM2470" s="1">
        <f t="shared" si="417"/>
        <v>44125</v>
      </c>
      <c r="AN2470" s="2">
        <f t="shared" si="418"/>
        <v>1131.6500000000001</v>
      </c>
      <c r="AO2470" s="2">
        <f t="shared" si="419"/>
        <v>131.02569500000001</v>
      </c>
      <c r="AP2470" s="2">
        <f t="shared" si="420"/>
        <v>334.29640000000001</v>
      </c>
      <c r="AR2470" s="40">
        <f t="shared" si="422"/>
        <v>-2.48765811038687E-3</v>
      </c>
      <c r="AS2470" s="40">
        <f t="shared" si="423"/>
        <v>-1.8929305909526351E-3</v>
      </c>
      <c r="AU2470" s="42">
        <f t="shared" si="424"/>
        <v>3.5370082237239831E-7</v>
      </c>
    </row>
    <row r="2471" spans="2:47" x14ac:dyDescent="0.3">
      <c r="B2471" s="6">
        <f t="shared" si="415"/>
        <v>2020</v>
      </c>
      <c r="C2471" s="5">
        <v>44126</v>
      </c>
      <c r="D2471" s="10">
        <v>1132.9000000000001</v>
      </c>
      <c r="E2471" s="10">
        <f>VLOOKUP(C2471,데이터!$N:$P,2,0)</f>
        <v>131.38908999999998</v>
      </c>
      <c r="F2471" s="10">
        <f>VLOOKUP(C2471,데이터!$N:$P,3,0)</f>
        <v>336.13010000000003</v>
      </c>
      <c r="H2471" s="6">
        <f t="shared" si="421"/>
        <v>4.5389583089352712</v>
      </c>
      <c r="I2471" s="6">
        <f t="shared" si="416"/>
        <v>3.295683932896035</v>
      </c>
      <c r="AM2471" s="1">
        <f t="shared" si="417"/>
        <v>44126</v>
      </c>
      <c r="AN2471" s="2">
        <f t="shared" si="418"/>
        <v>1132.9000000000001</v>
      </c>
      <c r="AO2471" s="2">
        <f t="shared" si="419"/>
        <v>131.38908999999998</v>
      </c>
      <c r="AP2471" s="2">
        <f t="shared" si="420"/>
        <v>336.13010000000003</v>
      </c>
      <c r="AR2471" s="40">
        <f t="shared" si="422"/>
        <v>2.7734636324574513E-3</v>
      </c>
      <c r="AS2471" s="40">
        <f t="shared" si="423"/>
        <v>5.4852520098931379E-3</v>
      </c>
      <c r="AU2471" s="42">
        <f t="shared" si="424"/>
        <v>7.3537962039952736E-6</v>
      </c>
    </row>
    <row r="2472" spans="2:47" x14ac:dyDescent="0.3">
      <c r="B2472" s="6">
        <f t="shared" si="415"/>
        <v>2020</v>
      </c>
      <c r="C2472" s="5">
        <v>44127</v>
      </c>
      <c r="D2472" s="10">
        <v>1132.8499999999999</v>
      </c>
      <c r="E2472" s="10">
        <f>VLOOKUP(C2472,데이터!$N:$P,2,0)</f>
        <v>131.73343</v>
      </c>
      <c r="F2472" s="10">
        <f>VLOOKUP(C2472,데이터!$N:$P,3,0)</f>
        <v>337.2713</v>
      </c>
      <c r="H2472" s="6">
        <f t="shared" si="421"/>
        <v>4.5508538544794161</v>
      </c>
      <c r="I2472" s="6">
        <f t="shared" si="416"/>
        <v>3.3068731554744977</v>
      </c>
      <c r="AM2472" s="1">
        <f t="shared" si="417"/>
        <v>44127</v>
      </c>
      <c r="AN2472" s="2">
        <f t="shared" si="418"/>
        <v>1132.8499999999999</v>
      </c>
      <c r="AO2472" s="2">
        <f t="shared" si="419"/>
        <v>131.73343</v>
      </c>
      <c r="AP2472" s="2">
        <f t="shared" si="420"/>
        <v>337.2713</v>
      </c>
      <c r="AR2472" s="40">
        <f t="shared" si="422"/>
        <v>2.6207655445364963E-3</v>
      </c>
      <c r="AS2472" s="40">
        <f t="shared" si="423"/>
        <v>3.3951139752137482E-3</v>
      </c>
      <c r="AU2472" s="42">
        <f t="shared" si="424"/>
        <v>5.996154920923228E-7</v>
      </c>
    </row>
    <row r="2473" spans="2:47" x14ac:dyDescent="0.3">
      <c r="B2473" s="6">
        <f t="shared" si="415"/>
        <v>2020</v>
      </c>
      <c r="C2473" s="5">
        <v>44130</v>
      </c>
      <c r="D2473" s="10">
        <v>1127.8499999999999</v>
      </c>
      <c r="E2473" s="10">
        <f>VLOOKUP(C2473,데이터!$N:$P,2,0)</f>
        <v>129.21629000000001</v>
      </c>
      <c r="F2473" s="10">
        <f>VLOOKUP(C2473,데이터!$N:$P,3,0)</f>
        <v>331.0385</v>
      </c>
      <c r="H2473" s="6">
        <f t="shared" si="421"/>
        <v>4.4638969121811387</v>
      </c>
      <c r="I2473" s="6">
        <f t="shared" si="416"/>
        <v>3.2457618809502748</v>
      </c>
      <c r="AM2473" s="1">
        <f t="shared" si="417"/>
        <v>44130</v>
      </c>
      <c r="AN2473" s="2">
        <f t="shared" si="418"/>
        <v>1127.8499999999999</v>
      </c>
      <c r="AO2473" s="2">
        <f t="shared" si="419"/>
        <v>129.21629000000001</v>
      </c>
      <c r="AP2473" s="2">
        <f t="shared" si="420"/>
        <v>331.0385</v>
      </c>
      <c r="AR2473" s="40">
        <f t="shared" si="422"/>
        <v>-1.9107830108120449E-2</v>
      </c>
      <c r="AS2473" s="40">
        <f t="shared" si="423"/>
        <v>-1.8480078204104577E-2</v>
      </c>
      <c r="AU2473" s="42">
        <f t="shared" si="424"/>
        <v>3.9407245299555243E-7</v>
      </c>
    </row>
    <row r="2474" spans="2:47" x14ac:dyDescent="0.3">
      <c r="B2474" s="6">
        <f t="shared" si="415"/>
        <v>2020</v>
      </c>
      <c r="C2474" s="5">
        <v>44131</v>
      </c>
      <c r="D2474" s="10">
        <v>1125.45</v>
      </c>
      <c r="E2474" s="10">
        <f>VLOOKUP(C2474,데이터!$N:$P,2,0)</f>
        <v>129.60813999999999</v>
      </c>
      <c r="F2474" s="10">
        <f>VLOOKUP(C2474,데이터!$N:$P,3,0)</f>
        <v>329.89729999999997</v>
      </c>
      <c r="H2474" s="6">
        <f t="shared" si="421"/>
        <v>4.4774337348606785</v>
      </c>
      <c r="I2474" s="6">
        <f t="shared" si="416"/>
        <v>3.2345726583718117</v>
      </c>
      <c r="AM2474" s="1">
        <f t="shared" si="417"/>
        <v>44131</v>
      </c>
      <c r="AN2474" s="2">
        <f t="shared" si="418"/>
        <v>1125.45</v>
      </c>
      <c r="AO2474" s="2">
        <f t="shared" si="419"/>
        <v>129.60813999999999</v>
      </c>
      <c r="AP2474" s="2">
        <f t="shared" si="420"/>
        <v>329.89729999999997</v>
      </c>
      <c r="AR2474" s="40">
        <f t="shared" si="422"/>
        <v>3.0325123867893655E-3</v>
      </c>
      <c r="AS2474" s="40">
        <f t="shared" si="423"/>
        <v>-3.4473331651757588E-3</v>
      </c>
      <c r="AU2474" s="42">
        <f t="shared" si="424"/>
        <v>4.1988398377322204E-5</v>
      </c>
    </row>
    <row r="2475" spans="2:47" x14ac:dyDescent="0.3">
      <c r="B2475" s="6">
        <f t="shared" si="415"/>
        <v>2020</v>
      </c>
      <c r="C2475" s="5">
        <v>44132</v>
      </c>
      <c r="D2475" s="10">
        <v>1130.5999999999999</v>
      </c>
      <c r="E2475" s="10">
        <f>VLOOKUP(C2475,데이터!$N:$P,2,0)</f>
        <v>125.04965499999999</v>
      </c>
      <c r="F2475" s="10">
        <f>VLOOKUP(C2475,데이터!$N:$P,3,0)</f>
        <v>318.62180000000001</v>
      </c>
      <c r="H2475" s="6">
        <f t="shared" si="421"/>
        <v>4.3199566310394495</v>
      </c>
      <c r="I2475" s="6">
        <f t="shared" si="416"/>
        <v>3.1240187859713062</v>
      </c>
      <c r="AM2475" s="1">
        <f t="shared" si="417"/>
        <v>44132</v>
      </c>
      <c r="AN2475" s="2">
        <f t="shared" si="418"/>
        <v>1130.5999999999999</v>
      </c>
      <c r="AO2475" s="2">
        <f t="shared" si="419"/>
        <v>125.04965499999999</v>
      </c>
      <c r="AP2475" s="2">
        <f t="shared" si="420"/>
        <v>318.62180000000001</v>
      </c>
      <c r="AR2475" s="40">
        <f t="shared" si="422"/>
        <v>-3.5171286309640726E-2</v>
      </c>
      <c r="AS2475" s="40">
        <f t="shared" si="423"/>
        <v>-3.4178818680843936E-2</v>
      </c>
      <c r="AU2475" s="42">
        <f t="shared" si="424"/>
        <v>9.849919942095215E-7</v>
      </c>
    </row>
    <row r="2476" spans="2:47" x14ac:dyDescent="0.3">
      <c r="B2476" s="6">
        <f t="shared" si="415"/>
        <v>2020</v>
      </c>
      <c r="C2476" s="5">
        <v>44133</v>
      </c>
      <c r="D2476" s="10">
        <v>1131.45</v>
      </c>
      <c r="E2476" s="10">
        <f>VLOOKUP(C2476,데이터!$N:$P,2,0)</f>
        <v>127.13366499999999</v>
      </c>
      <c r="F2476" s="10">
        <f>VLOOKUP(C2476,데이터!$N:$P,3,0)</f>
        <v>321.86009999999999</v>
      </c>
      <c r="H2476" s="6">
        <f t="shared" si="421"/>
        <v>4.3919506946668347</v>
      </c>
      <c r="I2476" s="6">
        <f t="shared" si="416"/>
        <v>3.1557696267317654</v>
      </c>
      <c r="AM2476" s="1">
        <f t="shared" si="417"/>
        <v>44133</v>
      </c>
      <c r="AN2476" s="2">
        <f t="shared" si="418"/>
        <v>1131.45</v>
      </c>
      <c r="AO2476" s="2">
        <f t="shared" si="419"/>
        <v>127.13366499999999</v>
      </c>
      <c r="AP2476" s="2">
        <f t="shared" si="420"/>
        <v>321.86009999999999</v>
      </c>
      <c r="AR2476" s="40">
        <f t="shared" si="422"/>
        <v>1.6665459812744032E-2</v>
      </c>
      <c r="AS2476" s="40">
        <f t="shared" si="423"/>
        <v>1.0163460252876622E-2</v>
      </c>
      <c r="AU2476" s="42">
        <f t="shared" si="424"/>
        <v>4.2275998276516E-5</v>
      </c>
    </row>
    <row r="2477" spans="2:47" x14ac:dyDescent="0.3">
      <c r="B2477" s="6">
        <f t="shared" si="415"/>
        <v>2020</v>
      </c>
      <c r="C2477" s="5">
        <v>44134</v>
      </c>
      <c r="D2477" s="10">
        <v>1135.1500000000001</v>
      </c>
      <c r="E2477" s="10">
        <f>VLOOKUP(C2477,데이터!$N:$P,2,0)</f>
        <v>124.553665</v>
      </c>
      <c r="F2477" s="10">
        <f>VLOOKUP(C2477,데이터!$N:$P,3,0)</f>
        <v>318.50479999999999</v>
      </c>
      <c r="H2477" s="6">
        <f t="shared" si="421"/>
        <v>4.3028221952073054</v>
      </c>
      <c r="I2477" s="6">
        <f t="shared" si="416"/>
        <v>3.1228716259277731</v>
      </c>
      <c r="AM2477" s="1">
        <f t="shared" si="417"/>
        <v>44134</v>
      </c>
      <c r="AN2477" s="2">
        <f t="shared" si="418"/>
        <v>1135.1500000000001</v>
      </c>
      <c r="AO2477" s="2">
        <f t="shared" si="419"/>
        <v>124.553665</v>
      </c>
      <c r="AP2477" s="2">
        <f t="shared" si="420"/>
        <v>318.50479999999999</v>
      </c>
      <c r="AR2477" s="40">
        <f t="shared" si="422"/>
        <v>-2.0293602013282674E-2</v>
      </c>
      <c r="AS2477" s="40">
        <f t="shared" si="423"/>
        <v>-1.0424715582950439E-2</v>
      </c>
      <c r="AU2477" s="42">
        <f t="shared" si="424"/>
        <v>9.7394919374795732E-5</v>
      </c>
    </row>
    <row r="2478" spans="2:47" x14ac:dyDescent="0.3">
      <c r="B2478" s="6">
        <f t="shared" si="415"/>
        <v>2020</v>
      </c>
      <c r="C2478" s="5">
        <v>44137</v>
      </c>
      <c r="D2478" s="10">
        <v>1133.7</v>
      </c>
      <c r="E2478" s="10">
        <f>VLOOKUP(C2478,데이터!$N:$P,2,0)</f>
        <v>125.13026000000001</v>
      </c>
      <c r="F2478" s="10">
        <f>VLOOKUP(C2478,데이터!$N:$P,3,0)</f>
        <v>322.07470000000001</v>
      </c>
      <c r="H2478" s="6">
        <f t="shared" si="421"/>
        <v>4.3227412057289598</v>
      </c>
      <c r="I2478" s="6">
        <f t="shared" si="416"/>
        <v>3.1578737339569134</v>
      </c>
      <c r="AM2478" s="1">
        <f t="shared" si="417"/>
        <v>44137</v>
      </c>
      <c r="AN2478" s="2">
        <f t="shared" si="418"/>
        <v>1133.7</v>
      </c>
      <c r="AO2478" s="2">
        <f t="shared" si="419"/>
        <v>125.13026000000001</v>
      </c>
      <c r="AP2478" s="2">
        <f t="shared" si="420"/>
        <v>322.07470000000001</v>
      </c>
      <c r="AR2478" s="40">
        <f t="shared" si="422"/>
        <v>4.629289712189566E-3</v>
      </c>
      <c r="AS2478" s="40">
        <f t="shared" si="423"/>
        <v>1.1208308320628246E-2</v>
      </c>
      <c r="AU2478" s="42">
        <f t="shared" si="424"/>
        <v>4.3283485850182431E-5</v>
      </c>
    </row>
    <row r="2479" spans="2:47" x14ac:dyDescent="0.3">
      <c r="B2479" s="6">
        <f t="shared" si="415"/>
        <v>2020</v>
      </c>
      <c r="C2479" s="5">
        <v>44138</v>
      </c>
      <c r="D2479" s="10">
        <v>1134.1500000000001</v>
      </c>
      <c r="E2479" s="10">
        <f>VLOOKUP(C2479,데이터!$N:$P,2,0)</f>
        <v>127.32640499999998</v>
      </c>
      <c r="F2479" s="10">
        <f>VLOOKUP(C2479,데이터!$N:$P,3,0)</f>
        <v>327.76119999999997</v>
      </c>
      <c r="H2479" s="6">
        <f t="shared" si="421"/>
        <v>4.398609077219481</v>
      </c>
      <c r="I2479" s="6">
        <f t="shared" si="416"/>
        <v>3.2136286535086382</v>
      </c>
      <c r="AM2479" s="1">
        <f t="shared" si="417"/>
        <v>44138</v>
      </c>
      <c r="AN2479" s="2">
        <f t="shared" si="418"/>
        <v>1134.1500000000001</v>
      </c>
      <c r="AO2479" s="2">
        <f t="shared" si="419"/>
        <v>127.32640499999998</v>
      </c>
      <c r="AP2479" s="2">
        <f t="shared" si="420"/>
        <v>327.76119999999997</v>
      </c>
      <c r="AR2479" s="40">
        <f t="shared" si="422"/>
        <v>1.7550870588776579E-2</v>
      </c>
      <c r="AS2479" s="40">
        <f t="shared" si="423"/>
        <v>1.7655841952193052E-2</v>
      </c>
      <c r="AU2479" s="42">
        <f t="shared" si="424"/>
        <v>1.1018987137513213E-8</v>
      </c>
    </row>
    <row r="2480" spans="2:47" x14ac:dyDescent="0.3">
      <c r="B2480" s="6">
        <f t="shared" si="415"/>
        <v>2020</v>
      </c>
      <c r="C2480" s="5">
        <v>44139</v>
      </c>
      <c r="D2480" s="10">
        <v>1137.6500000000001</v>
      </c>
      <c r="E2480" s="10">
        <f>VLOOKUP(C2480,데이터!$N:$P,2,0)</f>
        <v>132.194435</v>
      </c>
      <c r="F2480" s="10">
        <f>VLOOKUP(C2480,데이터!$N:$P,3,0)</f>
        <v>335.08640000000003</v>
      </c>
      <c r="H2480" s="6">
        <f t="shared" si="421"/>
        <v>4.5667797009497031</v>
      </c>
      <c r="I2480" s="6">
        <f t="shared" si="416"/>
        <v>3.285450677020517</v>
      </c>
      <c r="AM2480" s="1">
        <f t="shared" si="417"/>
        <v>44139</v>
      </c>
      <c r="AN2480" s="2">
        <f t="shared" si="418"/>
        <v>1137.6500000000001</v>
      </c>
      <c r="AO2480" s="2">
        <f t="shared" si="419"/>
        <v>132.194435</v>
      </c>
      <c r="AP2480" s="2">
        <f t="shared" si="420"/>
        <v>335.08640000000003</v>
      </c>
      <c r="AR2480" s="40">
        <f t="shared" si="422"/>
        <v>3.823268237252142E-2</v>
      </c>
      <c r="AS2480" s="40">
        <f t="shared" si="423"/>
        <v>2.2349198135716009E-2</v>
      </c>
      <c r="AU2480" s="42">
        <f t="shared" si="424"/>
        <v>2.5228507150084598E-4</v>
      </c>
    </row>
    <row r="2481" spans="2:47" x14ac:dyDescent="0.3">
      <c r="B2481" s="6">
        <f t="shared" si="415"/>
        <v>2020</v>
      </c>
      <c r="C2481" s="5">
        <v>44140</v>
      </c>
      <c r="D2481" s="10">
        <v>1128.3</v>
      </c>
      <c r="E2481" s="10">
        <f>VLOOKUP(C2481,데이터!$N:$P,2,0)</f>
        <v>136.48854</v>
      </c>
      <c r="F2481" s="10">
        <f>VLOOKUP(C2481,데이터!$N:$P,3,0)</f>
        <v>341.6216</v>
      </c>
      <c r="H2481" s="6">
        <f t="shared" si="421"/>
        <v>4.7151235517914314</v>
      </c>
      <c r="I2481" s="6">
        <f t="shared" si="416"/>
        <v>3.3495269190418715</v>
      </c>
      <c r="AM2481" s="1">
        <f t="shared" si="417"/>
        <v>44140</v>
      </c>
      <c r="AN2481" s="2">
        <f t="shared" si="418"/>
        <v>1128.3</v>
      </c>
      <c r="AO2481" s="2">
        <f t="shared" si="419"/>
        <v>136.48854</v>
      </c>
      <c r="AP2481" s="2">
        <f t="shared" si="420"/>
        <v>341.6216</v>
      </c>
      <c r="AR2481" s="40">
        <f t="shared" si="422"/>
        <v>3.2483250902354488E-2</v>
      </c>
      <c r="AS2481" s="40">
        <f t="shared" si="423"/>
        <v>1.9503029666378513E-2</v>
      </c>
      <c r="AU2481" s="42">
        <f t="shared" si="424"/>
        <v>1.6848614333488167E-4</v>
      </c>
    </row>
    <row r="2482" spans="2:47" x14ac:dyDescent="0.3">
      <c r="B2482" s="6">
        <f t="shared" si="415"/>
        <v>2020</v>
      </c>
      <c r="C2482" s="5">
        <v>44141</v>
      </c>
      <c r="D2482" s="10">
        <v>1120.5</v>
      </c>
      <c r="E2482" s="10">
        <f>VLOOKUP(C2482,데이터!$N:$P,2,0)</f>
        <v>137.35004499999999</v>
      </c>
      <c r="F2482" s="10">
        <f>VLOOKUP(C2482,데이터!$N:$P,3,0)</f>
        <v>341.54349999999999</v>
      </c>
      <c r="H2482" s="6">
        <f t="shared" si="421"/>
        <v>4.7448850432359588</v>
      </c>
      <c r="I2482" s="6">
        <f t="shared" si="416"/>
        <v>3.3487611652008464</v>
      </c>
      <c r="AM2482" s="1">
        <f t="shared" si="417"/>
        <v>44141</v>
      </c>
      <c r="AN2482" s="2">
        <f t="shared" si="418"/>
        <v>1120.5</v>
      </c>
      <c r="AO2482" s="2">
        <f t="shared" si="419"/>
        <v>137.35004499999999</v>
      </c>
      <c r="AP2482" s="2">
        <f t="shared" si="420"/>
        <v>341.54349999999999</v>
      </c>
      <c r="AR2482" s="40">
        <f t="shared" si="422"/>
        <v>6.3119218653815423E-3</v>
      </c>
      <c r="AS2482" s="40">
        <f t="shared" si="423"/>
        <v>-2.2861552079844749E-4</v>
      </c>
      <c r="AU2482" s="42">
        <f t="shared" si="424"/>
        <v>4.2778629300018172E-5</v>
      </c>
    </row>
    <row r="2483" spans="2:47" x14ac:dyDescent="0.3">
      <c r="B2483" s="6">
        <f t="shared" si="415"/>
        <v>2020</v>
      </c>
      <c r="C2483" s="5">
        <v>44144</v>
      </c>
      <c r="D2483" s="10">
        <v>1113.3</v>
      </c>
      <c r="E2483" s="10">
        <f>VLOOKUP(C2483,데이터!$N:$P,2,0)</f>
        <v>135.31298999999999</v>
      </c>
      <c r="F2483" s="10">
        <f>VLOOKUP(C2483,데이터!$N:$P,3,0)</f>
        <v>345.83530000000002</v>
      </c>
      <c r="H2483" s="6">
        <f t="shared" si="421"/>
        <v>4.6745130837528066</v>
      </c>
      <c r="I2483" s="6">
        <f t="shared" si="416"/>
        <v>3.3908413487464535</v>
      </c>
      <c r="AM2483" s="1">
        <f t="shared" si="417"/>
        <v>44144</v>
      </c>
      <c r="AN2483" s="2">
        <f t="shared" si="418"/>
        <v>1113.3</v>
      </c>
      <c r="AO2483" s="2">
        <f t="shared" si="419"/>
        <v>135.31298999999999</v>
      </c>
      <c r="AP2483" s="2">
        <f t="shared" si="420"/>
        <v>345.83530000000002</v>
      </c>
      <c r="AR2483" s="40">
        <f t="shared" si="422"/>
        <v>-1.4831120004365594E-2</v>
      </c>
      <c r="AS2483" s="40">
        <f t="shared" si="423"/>
        <v>1.2565895705817898E-2</v>
      </c>
      <c r="AU2483" s="42">
        <f t="shared" si="424"/>
        <v>7.5059646982404108E-4</v>
      </c>
    </row>
    <row r="2484" spans="2:47" x14ac:dyDescent="0.3">
      <c r="B2484" s="6">
        <f t="shared" si="415"/>
        <v>2020</v>
      </c>
      <c r="C2484" s="5">
        <v>44145</v>
      </c>
      <c r="D2484" s="10">
        <v>1115.0999999999999</v>
      </c>
      <c r="E2484" s="10">
        <f>VLOOKUP(C2484,데이터!$N:$P,2,0)</f>
        <v>132.604005</v>
      </c>
      <c r="F2484" s="10">
        <f>VLOOKUP(C2484,데이터!$N:$P,3,0)</f>
        <v>345.32810000000001</v>
      </c>
      <c r="H2484" s="6">
        <f t="shared" si="421"/>
        <v>4.5809286775092524</v>
      </c>
      <c r="I2484" s="6">
        <f t="shared" si="416"/>
        <v>3.3858683609338032</v>
      </c>
      <c r="AM2484" s="1">
        <f t="shared" si="417"/>
        <v>44145</v>
      </c>
      <c r="AN2484" s="2">
        <f t="shared" si="418"/>
        <v>1115.0999999999999</v>
      </c>
      <c r="AO2484" s="2">
        <f t="shared" si="419"/>
        <v>132.604005</v>
      </c>
      <c r="AP2484" s="2">
        <f t="shared" si="420"/>
        <v>345.32810000000001</v>
      </c>
      <c r="AR2484" s="40">
        <f t="shared" si="422"/>
        <v>-2.0020139973257467E-2</v>
      </c>
      <c r="AS2484" s="40">
        <f t="shared" si="423"/>
        <v>-1.4665940694892354E-3</v>
      </c>
      <c r="AU2484" s="42">
        <f t="shared" si="424"/>
        <v>3.4423406560323493E-4</v>
      </c>
    </row>
    <row r="2485" spans="2:47" x14ac:dyDescent="0.3">
      <c r="B2485" s="6">
        <f t="shared" si="415"/>
        <v>2020</v>
      </c>
      <c r="C2485" s="5">
        <v>44146</v>
      </c>
      <c r="D2485" s="10">
        <v>1109.95</v>
      </c>
      <c r="E2485" s="10">
        <f>VLOOKUP(C2485,데이터!$N:$P,2,0)</f>
        <v>135.78196499999999</v>
      </c>
      <c r="F2485" s="10">
        <f>VLOOKUP(C2485,데이터!$N:$P,3,0)</f>
        <v>347.89330000000001</v>
      </c>
      <c r="H2485" s="6">
        <f t="shared" si="421"/>
        <v>4.6907142612853772</v>
      </c>
      <c r="I2485" s="6">
        <f t="shared" si="416"/>
        <v>3.4110195997686028</v>
      </c>
      <c r="AM2485" s="1">
        <f t="shared" si="417"/>
        <v>44146</v>
      </c>
      <c r="AN2485" s="2">
        <f t="shared" si="418"/>
        <v>1109.95</v>
      </c>
      <c r="AO2485" s="2">
        <f t="shared" si="419"/>
        <v>135.78196499999999</v>
      </c>
      <c r="AP2485" s="2">
        <f t="shared" si="420"/>
        <v>347.89330000000001</v>
      </c>
      <c r="AR2485" s="40">
        <f t="shared" si="422"/>
        <v>2.3965791983431961E-2</v>
      </c>
      <c r="AS2485" s="40">
        <f t="shared" si="423"/>
        <v>7.4282978998814198E-3</v>
      </c>
      <c r="AU2485" s="42">
        <f t="shared" si="424"/>
        <v>2.7348871056346918E-4</v>
      </c>
    </row>
    <row r="2486" spans="2:47" x14ac:dyDescent="0.3">
      <c r="B2486" s="6">
        <f t="shared" si="415"/>
        <v>2020</v>
      </c>
      <c r="C2486" s="5">
        <v>44147</v>
      </c>
      <c r="D2486" s="10">
        <v>1114.9000000000001</v>
      </c>
      <c r="E2486" s="10">
        <f>VLOOKUP(C2486,데이터!$N:$P,2,0)</f>
        <v>134.80752999999999</v>
      </c>
      <c r="F2486" s="10">
        <f>VLOOKUP(C2486,데이터!$N:$P,3,0)</f>
        <v>344.51850000000002</v>
      </c>
      <c r="H2486" s="6">
        <f t="shared" si="421"/>
        <v>4.6570514979633435</v>
      </c>
      <c r="I2486" s="6">
        <f t="shared" si="416"/>
        <v>3.3779304056240216</v>
      </c>
      <c r="AM2486" s="1">
        <f t="shared" si="417"/>
        <v>44147</v>
      </c>
      <c r="AN2486" s="2">
        <f t="shared" si="418"/>
        <v>1114.9000000000001</v>
      </c>
      <c r="AO2486" s="2">
        <f t="shared" si="419"/>
        <v>134.80752999999999</v>
      </c>
      <c r="AP2486" s="2">
        <f t="shared" si="420"/>
        <v>344.51850000000002</v>
      </c>
      <c r="AR2486" s="40">
        <f t="shared" si="422"/>
        <v>-7.1764685391023653E-3</v>
      </c>
      <c r="AS2486" s="40">
        <f t="shared" si="423"/>
        <v>-9.7006754657246175E-3</v>
      </c>
      <c r="AU2486" s="42">
        <f t="shared" si="424"/>
        <v>6.3716206084077561E-6</v>
      </c>
    </row>
    <row r="2487" spans="2:47" x14ac:dyDescent="0.3">
      <c r="B2487" s="6">
        <f t="shared" si="415"/>
        <v>2020</v>
      </c>
      <c r="C2487" s="5">
        <v>44148</v>
      </c>
      <c r="D2487" s="10">
        <v>1115.6500000000001</v>
      </c>
      <c r="E2487" s="10">
        <f>VLOOKUP(C2487,데이터!$N:$P,2,0)</f>
        <v>136.21687499999999</v>
      </c>
      <c r="F2487" s="10">
        <f>VLOOKUP(C2487,데이터!$N:$P,3,0)</f>
        <v>349.28809999999999</v>
      </c>
      <c r="H2487" s="6">
        <f t="shared" si="421"/>
        <v>4.7057386317117116</v>
      </c>
      <c r="I2487" s="6">
        <f t="shared" si="416"/>
        <v>3.4246953162533909</v>
      </c>
      <c r="AM2487" s="1">
        <f t="shared" si="417"/>
        <v>44148</v>
      </c>
      <c r="AN2487" s="2">
        <f t="shared" si="418"/>
        <v>1115.6500000000001</v>
      </c>
      <c r="AO2487" s="2">
        <f t="shared" si="419"/>
        <v>136.21687499999999</v>
      </c>
      <c r="AP2487" s="2">
        <f t="shared" si="420"/>
        <v>349.28809999999999</v>
      </c>
      <c r="AR2487" s="40">
        <f t="shared" si="422"/>
        <v>1.0454497608553437E-2</v>
      </c>
      <c r="AS2487" s="40">
        <f t="shared" si="423"/>
        <v>1.3844249292853661E-2</v>
      </c>
      <c r="AU2487" s="42">
        <f t="shared" si="424"/>
        <v>1.1490416481216205E-5</v>
      </c>
    </row>
    <row r="2488" spans="2:47" x14ac:dyDescent="0.3">
      <c r="B2488" s="6">
        <f t="shared" si="415"/>
        <v>2020</v>
      </c>
      <c r="C2488" s="5">
        <v>44151</v>
      </c>
      <c r="D2488" s="10">
        <v>1109</v>
      </c>
      <c r="E2488" s="10">
        <f>VLOOKUP(C2488,데이터!$N:$P,2,0)</f>
        <v>137.90521499999997</v>
      </c>
      <c r="F2488" s="10">
        <f>VLOOKUP(C2488,데이터!$N:$P,3,0)</f>
        <v>353.64819999999997</v>
      </c>
      <c r="H2488" s="6">
        <f t="shared" si="421"/>
        <v>4.7640639072068662</v>
      </c>
      <c r="I2488" s="6">
        <f t="shared" si="416"/>
        <v>3.4674451667303932</v>
      </c>
      <c r="AM2488" s="1">
        <f t="shared" si="417"/>
        <v>44151</v>
      </c>
      <c r="AN2488" s="2">
        <f t="shared" si="418"/>
        <v>1109</v>
      </c>
      <c r="AO2488" s="2">
        <f t="shared" si="419"/>
        <v>137.90521499999997</v>
      </c>
      <c r="AP2488" s="2">
        <f t="shared" si="420"/>
        <v>353.64819999999997</v>
      </c>
      <c r="AR2488" s="40">
        <f t="shared" si="422"/>
        <v>1.2394499580173024E-2</v>
      </c>
      <c r="AS2488" s="40">
        <f t="shared" si="423"/>
        <v>1.2482818624510728E-2</v>
      </c>
      <c r="AU2488" s="42">
        <f t="shared" si="424"/>
        <v>7.8002535927252444E-9</v>
      </c>
    </row>
    <row r="2489" spans="2:47" x14ac:dyDescent="0.3">
      <c r="B2489" s="6">
        <f t="shared" si="415"/>
        <v>2020</v>
      </c>
      <c r="C2489" s="5">
        <v>44152</v>
      </c>
      <c r="D2489" s="10">
        <v>1106.55</v>
      </c>
      <c r="E2489" s="10">
        <f>VLOOKUP(C2489,데이터!$N:$P,2,0)</f>
        <v>137.32648</v>
      </c>
      <c r="F2489" s="10">
        <f>VLOOKUP(C2489,데이터!$N:$P,3,0)</f>
        <v>351.74610000000001</v>
      </c>
      <c r="H2489" s="6">
        <f t="shared" si="421"/>
        <v>4.744070968394964</v>
      </c>
      <c r="I2489" s="6">
        <f t="shared" si="416"/>
        <v>3.4487954819542859</v>
      </c>
      <c r="AM2489" s="1">
        <f t="shared" si="417"/>
        <v>44152</v>
      </c>
      <c r="AN2489" s="2">
        <f t="shared" si="418"/>
        <v>1106.55</v>
      </c>
      <c r="AO2489" s="2">
        <f t="shared" si="419"/>
        <v>137.32648</v>
      </c>
      <c r="AP2489" s="2">
        <f t="shared" si="420"/>
        <v>351.74610000000001</v>
      </c>
      <c r="AR2489" s="40">
        <f t="shared" si="422"/>
        <v>-4.1966143194800409E-3</v>
      </c>
      <c r="AS2489" s="40">
        <f t="shared" si="423"/>
        <v>-5.3785089249710483E-3</v>
      </c>
      <c r="AU2489" s="42">
        <f t="shared" si="424"/>
        <v>1.3968748584887439E-6</v>
      </c>
    </row>
    <row r="2490" spans="2:47" x14ac:dyDescent="0.3">
      <c r="B2490" s="6">
        <f t="shared" si="415"/>
        <v>2020</v>
      </c>
      <c r="C2490" s="5">
        <v>44153</v>
      </c>
      <c r="D2490" s="10">
        <v>1103.9000000000001</v>
      </c>
      <c r="E2490" s="10">
        <f>VLOOKUP(C2490,데이터!$N:$P,2,0)</f>
        <v>136.10964999999996</v>
      </c>
      <c r="F2490" s="10">
        <f>VLOOKUP(C2490,데이터!$N:$P,3,0)</f>
        <v>347.5129</v>
      </c>
      <c r="H2490" s="6">
        <f t="shared" si="421"/>
        <v>4.702034444364986</v>
      </c>
      <c r="I2490" s="6">
        <f t="shared" si="416"/>
        <v>3.407289858909115</v>
      </c>
      <c r="AM2490" s="1">
        <f t="shared" si="417"/>
        <v>44153</v>
      </c>
      <c r="AN2490" s="2">
        <f t="shared" si="418"/>
        <v>1103.9000000000001</v>
      </c>
      <c r="AO2490" s="2">
        <f t="shared" si="419"/>
        <v>136.10964999999996</v>
      </c>
      <c r="AP2490" s="2">
        <f t="shared" si="420"/>
        <v>347.5129</v>
      </c>
      <c r="AR2490" s="40">
        <f t="shared" si="422"/>
        <v>-8.8608548038225932E-3</v>
      </c>
      <c r="AS2490" s="40">
        <f t="shared" si="423"/>
        <v>-1.2034817159308986E-2</v>
      </c>
      <c r="AU2490" s="42">
        <f t="shared" si="424"/>
        <v>1.0074037034044731E-5</v>
      </c>
    </row>
    <row r="2491" spans="2:47" x14ac:dyDescent="0.3">
      <c r="B2491" s="6">
        <f t="shared" si="415"/>
        <v>2020</v>
      </c>
      <c r="C2491" s="5">
        <v>44154</v>
      </c>
      <c r="D2491" s="10">
        <v>1115.25</v>
      </c>
      <c r="E2491" s="10">
        <f>VLOOKUP(C2491,데이터!$N:$P,2,0)</f>
        <v>137.56785500000001</v>
      </c>
      <c r="F2491" s="10">
        <f>VLOOKUP(C2491,데이터!$N:$P,3,0)</f>
        <v>348.976</v>
      </c>
      <c r="H2491" s="6">
        <f t="shared" si="421"/>
        <v>4.7524094922542837</v>
      </c>
      <c r="I2491" s="6">
        <f t="shared" si="416"/>
        <v>3.4216352423252983</v>
      </c>
      <c r="AM2491" s="1">
        <f t="shared" si="417"/>
        <v>44154</v>
      </c>
      <c r="AN2491" s="2">
        <f t="shared" si="418"/>
        <v>1115.25</v>
      </c>
      <c r="AO2491" s="2">
        <f t="shared" si="419"/>
        <v>137.56785500000001</v>
      </c>
      <c r="AP2491" s="2">
        <f t="shared" si="420"/>
        <v>348.976</v>
      </c>
      <c r="AR2491" s="40">
        <f t="shared" si="422"/>
        <v>1.0713457862833842E-2</v>
      </c>
      <c r="AS2491" s="40">
        <f t="shared" si="423"/>
        <v>4.2102034197866178E-3</v>
      </c>
      <c r="AU2491" s="42">
        <f t="shared" si="424"/>
        <v>4.2292318351013459E-5</v>
      </c>
    </row>
    <row r="2492" spans="2:47" x14ac:dyDescent="0.3">
      <c r="B2492" s="6">
        <f t="shared" si="415"/>
        <v>2020</v>
      </c>
      <c r="C2492" s="5">
        <v>44155</v>
      </c>
      <c r="D2492" s="10">
        <v>1114.1500000000001</v>
      </c>
      <c r="E2492" s="10">
        <f>VLOOKUP(C2492,데이터!$N:$P,2,0)</f>
        <v>137.14031</v>
      </c>
      <c r="F2492" s="10">
        <f>VLOOKUP(C2492,데이터!$N:$P,3,0)</f>
        <v>346.58629999999999</v>
      </c>
      <c r="H2492" s="6">
        <f t="shared" si="421"/>
        <v>4.7376395526025687</v>
      </c>
      <c r="I2492" s="6">
        <f t="shared" si="416"/>
        <v>3.3982047435557989</v>
      </c>
      <c r="AM2492" s="1">
        <f t="shared" si="417"/>
        <v>44155</v>
      </c>
      <c r="AN2492" s="2">
        <f t="shared" si="418"/>
        <v>1114.1500000000001</v>
      </c>
      <c r="AO2492" s="2">
        <f t="shared" si="419"/>
        <v>137.14031</v>
      </c>
      <c r="AP2492" s="2">
        <f t="shared" si="420"/>
        <v>346.58629999999999</v>
      </c>
      <c r="AR2492" s="40">
        <f t="shared" si="422"/>
        <v>-3.107884469086275E-3</v>
      </c>
      <c r="AS2492" s="40">
        <f t="shared" si="423"/>
        <v>-6.8477488423273059E-3</v>
      </c>
      <c r="AU2492" s="42">
        <f t="shared" si="424"/>
        <v>1.3986585530237529E-5</v>
      </c>
    </row>
    <row r="2493" spans="2:47" x14ac:dyDescent="0.3">
      <c r="B2493" s="6">
        <f t="shared" si="415"/>
        <v>2020</v>
      </c>
      <c r="C2493" s="5">
        <v>44158</v>
      </c>
      <c r="D2493" s="10">
        <v>1110.4000000000001</v>
      </c>
      <c r="E2493" s="10">
        <f>VLOOKUP(C2493,데이터!$N:$P,2,0)</f>
        <v>138.04962500000002</v>
      </c>
      <c r="F2493" s="10">
        <f>VLOOKUP(C2493,데이터!$N:$P,3,0)</f>
        <v>348.66390000000001</v>
      </c>
      <c r="H2493" s="6">
        <f t="shared" si="421"/>
        <v>4.7690526849615011</v>
      </c>
      <c r="I2493" s="6">
        <f t="shared" si="416"/>
        <v>3.4185751683972065</v>
      </c>
      <c r="AM2493" s="1">
        <f t="shared" si="417"/>
        <v>44158</v>
      </c>
      <c r="AN2493" s="2">
        <f t="shared" si="418"/>
        <v>1110.4000000000001</v>
      </c>
      <c r="AO2493" s="2">
        <f t="shared" si="419"/>
        <v>138.04962500000002</v>
      </c>
      <c r="AP2493" s="2">
        <f t="shared" si="420"/>
        <v>348.66390000000001</v>
      </c>
      <c r="AR2493" s="40">
        <f t="shared" si="422"/>
        <v>6.6305450235604191E-3</v>
      </c>
      <c r="AS2493" s="40">
        <f t="shared" si="423"/>
        <v>5.9944666018247883E-3</v>
      </c>
      <c r="AU2493" s="42">
        <f t="shared" si="424"/>
        <v>4.0459575859769099E-7</v>
      </c>
    </row>
    <row r="2494" spans="2:47" x14ac:dyDescent="0.3">
      <c r="B2494" s="6">
        <f t="shared" si="415"/>
        <v>2020</v>
      </c>
      <c r="C2494" s="5">
        <v>44159</v>
      </c>
      <c r="D2494" s="10">
        <v>1112</v>
      </c>
      <c r="E2494" s="10">
        <f>VLOOKUP(C2494,데이터!$N:$P,2,0)</f>
        <v>139.27478500000001</v>
      </c>
      <c r="F2494" s="10">
        <f>VLOOKUP(C2494,데이터!$N:$P,3,0)</f>
        <v>354.28219999999999</v>
      </c>
      <c r="H2494" s="6">
        <f t="shared" si="421"/>
        <v>4.8113769765885692</v>
      </c>
      <c r="I2494" s="6">
        <f t="shared" si="416"/>
        <v>3.4736614014962051</v>
      </c>
      <c r="AM2494" s="1">
        <f t="shared" si="417"/>
        <v>44159</v>
      </c>
      <c r="AN2494" s="2">
        <f t="shared" si="418"/>
        <v>1112</v>
      </c>
      <c r="AO2494" s="2">
        <f t="shared" si="419"/>
        <v>139.27478500000001</v>
      </c>
      <c r="AP2494" s="2">
        <f t="shared" si="420"/>
        <v>354.28219999999999</v>
      </c>
      <c r="AR2494" s="40">
        <f t="shared" si="422"/>
        <v>8.8747796308754623E-3</v>
      </c>
      <c r="AS2494" s="40">
        <f t="shared" si="423"/>
        <v>1.6113798990947892E-2</v>
      </c>
      <c r="AU2494" s="42">
        <f t="shared" si="424"/>
        <v>5.2403401295503446E-5</v>
      </c>
    </row>
    <row r="2495" spans="2:47" x14ac:dyDescent="0.3">
      <c r="B2495" s="6">
        <f t="shared" si="415"/>
        <v>2020</v>
      </c>
      <c r="C2495" s="5">
        <v>44160</v>
      </c>
      <c r="D2495" s="10">
        <v>1108.5999999999999</v>
      </c>
      <c r="E2495" s="10">
        <f>VLOOKUP(C2495,데이터!$N:$P,2,0)</f>
        <v>139.56974499999998</v>
      </c>
      <c r="F2495" s="10">
        <f>VLOOKUP(C2495,데이터!$N:$P,3,0)</f>
        <v>353.73590000000002</v>
      </c>
      <c r="H2495" s="6">
        <f t="shared" si="421"/>
        <v>4.8215666441081737</v>
      </c>
      <c r="I2495" s="6">
        <f t="shared" si="416"/>
        <v>3.4683050465237075</v>
      </c>
      <c r="AM2495" s="1">
        <f t="shared" si="417"/>
        <v>44160</v>
      </c>
      <c r="AN2495" s="2">
        <f t="shared" si="418"/>
        <v>1108.5999999999999</v>
      </c>
      <c r="AO2495" s="2">
        <f t="shared" si="419"/>
        <v>139.56974499999998</v>
      </c>
      <c r="AP2495" s="2">
        <f t="shared" si="420"/>
        <v>353.73590000000002</v>
      </c>
      <c r="AR2495" s="40">
        <f t="shared" si="422"/>
        <v>2.1178277173428128E-3</v>
      </c>
      <c r="AS2495" s="40">
        <f t="shared" si="423"/>
        <v>-1.5419911020084776E-3</v>
      </c>
      <c r="AU2495" s="42">
        <f t="shared" si="424"/>
        <v>1.3394273790477873E-5</v>
      </c>
    </row>
    <row r="2496" spans="2:47" x14ac:dyDescent="0.3">
      <c r="B2496" s="6">
        <f t="shared" si="415"/>
        <v>2020</v>
      </c>
      <c r="C2496" s="5">
        <v>44162</v>
      </c>
      <c r="D2496" s="10">
        <v>1103.4000000000001</v>
      </c>
      <c r="E2496" s="10">
        <f>VLOOKUP(C2496,데이터!$N:$P,2,0)</f>
        <v>140.91367499999998</v>
      </c>
      <c r="F2496" s="10">
        <f>VLOOKUP(C2496,데이터!$N:$P,3,0)</f>
        <v>354.72109999999998</v>
      </c>
      <c r="H2496" s="6">
        <f t="shared" si="421"/>
        <v>4.8679939558440832</v>
      </c>
      <c r="I2496" s="6">
        <f t="shared" si="416"/>
        <v>3.4779647223774592</v>
      </c>
      <c r="AM2496" s="1">
        <f t="shared" si="417"/>
        <v>44162</v>
      </c>
      <c r="AN2496" s="2">
        <f t="shared" si="418"/>
        <v>1103.4000000000001</v>
      </c>
      <c r="AO2496" s="2">
        <f t="shared" si="419"/>
        <v>140.91367499999998</v>
      </c>
      <c r="AP2496" s="2">
        <f t="shared" si="420"/>
        <v>354.72109999999998</v>
      </c>
      <c r="AR2496" s="40">
        <f t="shared" si="422"/>
        <v>9.6290926088602458E-3</v>
      </c>
      <c r="AS2496" s="40">
        <f t="shared" si="423"/>
        <v>2.7851286793338925E-3</v>
      </c>
      <c r="AU2496" s="42">
        <f t="shared" si="424"/>
        <v>4.6839842268657804E-5</v>
      </c>
    </row>
    <row r="2497" spans="2:47" x14ac:dyDescent="0.3">
      <c r="B2497" s="6">
        <f t="shared" si="415"/>
        <v>2020</v>
      </c>
      <c r="C2497" s="5">
        <v>44165</v>
      </c>
      <c r="D2497" s="10">
        <v>1106.4000000000001</v>
      </c>
      <c r="E2497" s="10">
        <f>VLOOKUP(C2497,데이터!$N:$P,2,0)</f>
        <v>141.32447499999998</v>
      </c>
      <c r="F2497" s="10">
        <f>VLOOKUP(C2497,데이터!$N:$P,3,0)</f>
        <v>353.15069999999997</v>
      </c>
      <c r="H2497" s="6">
        <f t="shared" si="421"/>
        <v>4.8821854238975613</v>
      </c>
      <c r="I2497" s="6">
        <f t="shared" si="416"/>
        <v>3.4625672853487015</v>
      </c>
      <c r="AM2497" s="1">
        <f t="shared" si="417"/>
        <v>44165</v>
      </c>
      <c r="AN2497" s="2">
        <f t="shared" si="418"/>
        <v>1106.4000000000001</v>
      </c>
      <c r="AO2497" s="2">
        <f t="shared" si="419"/>
        <v>141.32447499999998</v>
      </c>
      <c r="AP2497" s="2">
        <f t="shared" si="420"/>
        <v>353.15069999999997</v>
      </c>
      <c r="AR2497" s="40">
        <f t="shared" si="422"/>
        <v>2.9152599987189998E-3</v>
      </c>
      <c r="AS2497" s="40">
        <f t="shared" si="423"/>
        <v>-4.4271400827298191E-3</v>
      </c>
      <c r="AU2497" s="42">
        <f t="shared" si="424"/>
        <v>5.3910838956059623E-5</v>
      </c>
    </row>
    <row r="2498" spans="2:47" x14ac:dyDescent="0.3">
      <c r="B2498" s="6">
        <f t="shared" ref="B2498:B2561" si="425">YEAR(C2498)</f>
        <v>2020</v>
      </c>
      <c r="C2498" s="5">
        <v>44166</v>
      </c>
      <c r="D2498" s="10">
        <v>1106.1500000000001</v>
      </c>
      <c r="E2498" s="10">
        <f>VLOOKUP(C2498,데이터!$N:$P,2,0)</f>
        <v>142.74426499999998</v>
      </c>
      <c r="F2498" s="10">
        <f>VLOOKUP(C2498,데이터!$N:$P,3,0)</f>
        <v>357.01330000000002</v>
      </c>
      <c r="H2498" s="6">
        <f t="shared" si="421"/>
        <v>4.9312333898850209</v>
      </c>
      <c r="I2498" s="6">
        <f t="shared" si="416"/>
        <v>3.5004392544440144</v>
      </c>
      <c r="AM2498" s="1">
        <f t="shared" si="417"/>
        <v>44166</v>
      </c>
      <c r="AN2498" s="2">
        <f t="shared" si="418"/>
        <v>1106.1500000000001</v>
      </c>
      <c r="AO2498" s="2">
        <f t="shared" si="419"/>
        <v>142.74426499999998</v>
      </c>
      <c r="AP2498" s="2">
        <f t="shared" si="420"/>
        <v>357.01330000000002</v>
      </c>
      <c r="AR2498" s="40">
        <f t="shared" si="422"/>
        <v>1.0046313633926607E-2</v>
      </c>
      <c r="AS2498" s="40">
        <f t="shared" si="423"/>
        <v>1.0937540262556666E-2</v>
      </c>
      <c r="AU2498" s="42">
        <f t="shared" si="424"/>
        <v>7.9428490357930228E-7</v>
      </c>
    </row>
    <row r="2499" spans="2:47" x14ac:dyDescent="0.3">
      <c r="B2499" s="6">
        <f t="shared" si="425"/>
        <v>2020</v>
      </c>
      <c r="C2499" s="5">
        <v>44167</v>
      </c>
      <c r="D2499" s="10">
        <v>1100.5999999999999</v>
      </c>
      <c r="E2499" s="10">
        <f>VLOOKUP(C2499,데이터!$N:$P,2,0)</f>
        <v>142.92907999999997</v>
      </c>
      <c r="F2499" s="10">
        <f>VLOOKUP(C2499,데이터!$N:$P,3,0)</f>
        <v>357.76429999999999</v>
      </c>
      <c r="H2499" s="6">
        <f t="shared" si="421"/>
        <v>4.9376179959422339</v>
      </c>
      <c r="I2499" s="6">
        <f t="shared" ref="I2499:I2562" si="426">I2498*(F2499/F2498)</f>
        <v>3.5078026492533603</v>
      </c>
      <c r="AM2499" s="1">
        <f t="shared" ref="AM2499:AM2562" si="427">C2499</f>
        <v>44167</v>
      </c>
      <c r="AN2499" s="2">
        <f t="shared" ref="AN2499:AN2562" si="428">D2499</f>
        <v>1100.5999999999999</v>
      </c>
      <c r="AO2499" s="2">
        <f t="shared" ref="AO2499:AO2562" si="429">E2499</f>
        <v>142.92907999999997</v>
      </c>
      <c r="AP2499" s="2">
        <f t="shared" ref="AP2499:AP2562" si="430">F2499</f>
        <v>357.76429999999999</v>
      </c>
      <c r="AR2499" s="40">
        <f t="shared" si="422"/>
        <v>1.2947280228734481E-3</v>
      </c>
      <c r="AS2499" s="40">
        <f t="shared" si="423"/>
        <v>2.1035630885459788E-3</v>
      </c>
      <c r="AU2499" s="42">
        <f t="shared" si="424"/>
        <v>6.542141634614871E-7</v>
      </c>
    </row>
    <row r="2500" spans="2:47" x14ac:dyDescent="0.3">
      <c r="B2500" s="6">
        <f t="shared" si="425"/>
        <v>2020</v>
      </c>
      <c r="C2500" s="5">
        <v>44168</v>
      </c>
      <c r="D2500" s="10">
        <v>1096.9000000000001</v>
      </c>
      <c r="E2500" s="10">
        <f>VLOOKUP(C2500,데이터!$N:$P,2,0)</f>
        <v>143.13313000000002</v>
      </c>
      <c r="F2500" s="10">
        <f>VLOOKUP(C2500,데이터!$N:$P,3,0)</f>
        <v>357.66680000000002</v>
      </c>
      <c r="H2500" s="6">
        <f t="shared" ref="H2500:H2563" si="431">H2499*(E2500/E2499)</f>
        <v>4.944667092963444</v>
      </c>
      <c r="I2500" s="6">
        <f t="shared" si="426"/>
        <v>3.5068466825504161</v>
      </c>
      <c r="AM2500" s="1">
        <f t="shared" si="427"/>
        <v>44168</v>
      </c>
      <c r="AN2500" s="2">
        <f t="shared" si="428"/>
        <v>1096.9000000000001</v>
      </c>
      <c r="AO2500" s="2">
        <f t="shared" si="429"/>
        <v>143.13313000000002</v>
      </c>
      <c r="AP2500" s="2">
        <f t="shared" si="430"/>
        <v>357.66680000000002</v>
      </c>
      <c r="AR2500" s="40">
        <f t="shared" ref="AR2500:AR2563" si="432">AO2500/AO2499-1</f>
        <v>1.4276311020826604E-3</v>
      </c>
      <c r="AS2500" s="40">
        <f t="shared" ref="AS2500:AS2563" si="433">AP2500/AP2499-1</f>
        <v>-2.7252579421699341E-4</v>
      </c>
      <c r="AU2500" s="42">
        <f t="shared" ref="AU2500:AU2563" si="434">(AR2500-AS2500)^2</f>
        <v>2.8905334720352717E-6</v>
      </c>
    </row>
    <row r="2501" spans="2:47" x14ac:dyDescent="0.3">
      <c r="B2501" s="6">
        <f t="shared" si="425"/>
        <v>2020</v>
      </c>
      <c r="C2501" s="5">
        <v>44169</v>
      </c>
      <c r="D2501" s="10">
        <v>1082.05</v>
      </c>
      <c r="E2501" s="10">
        <f>VLOOKUP(C2501,데이터!$N:$P,2,0)</f>
        <v>145.26527999999999</v>
      </c>
      <c r="F2501" s="10">
        <f>VLOOKUP(C2501,데이터!$N:$P,3,0)</f>
        <v>360.74900000000002</v>
      </c>
      <c r="H2501" s="6">
        <f t="shared" si="431"/>
        <v>5.018324197662138</v>
      </c>
      <c r="I2501" s="6">
        <f t="shared" si="426"/>
        <v>3.537066996107495</v>
      </c>
      <c r="AM2501" s="1">
        <f t="shared" si="427"/>
        <v>44169</v>
      </c>
      <c r="AN2501" s="2">
        <f t="shared" si="428"/>
        <v>1082.05</v>
      </c>
      <c r="AO2501" s="2">
        <f t="shared" si="429"/>
        <v>145.26527999999999</v>
      </c>
      <c r="AP2501" s="2">
        <f t="shared" si="430"/>
        <v>360.74900000000002</v>
      </c>
      <c r="AR2501" s="40">
        <f t="shared" si="432"/>
        <v>1.4896271743655376E-2</v>
      </c>
      <c r="AS2501" s="40">
        <f t="shared" si="433"/>
        <v>8.617517756750237E-3</v>
      </c>
      <c r="AU2501" s="42">
        <f t="shared" si="434"/>
        <v>3.9422751628077177E-5</v>
      </c>
    </row>
    <row r="2502" spans="2:47" x14ac:dyDescent="0.3">
      <c r="B2502" s="6">
        <f t="shared" si="425"/>
        <v>2020</v>
      </c>
      <c r="C2502" s="5">
        <v>44172</v>
      </c>
      <c r="D2502" s="10">
        <v>1081.9000000000001</v>
      </c>
      <c r="E2502" s="10">
        <f>VLOOKUP(C2502,데이터!$N:$P,2,0)</f>
        <v>145.67583500000003</v>
      </c>
      <c r="F2502" s="10">
        <f>VLOOKUP(C2502,데이터!$N:$P,3,0)</f>
        <v>360.0077</v>
      </c>
      <c r="H2502" s="6">
        <f t="shared" si="431"/>
        <v>5.0325072019627619</v>
      </c>
      <c r="I2502" s="6">
        <f t="shared" si="426"/>
        <v>3.5297987077291086</v>
      </c>
      <c r="AM2502" s="1">
        <f t="shared" si="427"/>
        <v>44172</v>
      </c>
      <c r="AN2502" s="2">
        <f t="shared" si="428"/>
        <v>1081.9000000000001</v>
      </c>
      <c r="AO2502" s="2">
        <f t="shared" si="429"/>
        <v>145.67583500000003</v>
      </c>
      <c r="AP2502" s="2">
        <f t="shared" si="430"/>
        <v>360.0077</v>
      </c>
      <c r="AR2502" s="40">
        <f t="shared" si="432"/>
        <v>2.8262431325642989E-3</v>
      </c>
      <c r="AS2502" s="40">
        <f t="shared" si="433"/>
        <v>-2.054891351050192E-3</v>
      </c>
      <c r="AU2502" s="42">
        <f t="shared" si="434"/>
        <v>2.3825473847130502E-5</v>
      </c>
    </row>
    <row r="2503" spans="2:47" x14ac:dyDescent="0.3">
      <c r="B2503" s="6">
        <f t="shared" si="425"/>
        <v>2020</v>
      </c>
      <c r="C2503" s="5">
        <v>44173</v>
      </c>
      <c r="D2503" s="10">
        <v>1085.4000000000001</v>
      </c>
      <c r="E2503" s="10">
        <f>VLOOKUP(C2503,데이터!$N:$P,2,0)</f>
        <v>146.354015</v>
      </c>
      <c r="F2503" s="10">
        <f>VLOOKUP(C2503,데이터!$N:$P,3,0)</f>
        <v>361.06110000000001</v>
      </c>
      <c r="H2503" s="6">
        <f t="shared" si="431"/>
        <v>5.0559355607858079</v>
      </c>
      <c r="I2503" s="6">
        <f t="shared" si="426"/>
        <v>3.5401270700355871</v>
      </c>
      <c r="AM2503" s="1">
        <f t="shared" si="427"/>
        <v>44173</v>
      </c>
      <c r="AN2503" s="2">
        <f t="shared" si="428"/>
        <v>1085.4000000000001</v>
      </c>
      <c r="AO2503" s="2">
        <f t="shared" si="429"/>
        <v>146.354015</v>
      </c>
      <c r="AP2503" s="2">
        <f t="shared" si="430"/>
        <v>361.06110000000001</v>
      </c>
      <c r="AR2503" s="40">
        <f t="shared" si="432"/>
        <v>4.6554049269733611E-3</v>
      </c>
      <c r="AS2503" s="40">
        <f t="shared" si="433"/>
        <v>2.9260485261843883E-3</v>
      </c>
      <c r="AU2503" s="42">
        <f t="shared" si="434"/>
        <v>2.9906735609497901E-6</v>
      </c>
    </row>
    <row r="2504" spans="2:47" x14ac:dyDescent="0.3">
      <c r="B2504" s="6">
        <f t="shared" si="425"/>
        <v>2020</v>
      </c>
      <c r="C2504" s="5">
        <v>44174</v>
      </c>
      <c r="D2504" s="10">
        <v>1084.4000000000001</v>
      </c>
      <c r="E2504" s="10">
        <f>VLOOKUP(C2504,데이터!$N:$P,2,0)</f>
        <v>143.349605</v>
      </c>
      <c r="F2504" s="10">
        <f>VLOOKUP(C2504,데이터!$N:$P,3,0)</f>
        <v>357.82279999999997</v>
      </c>
      <c r="H2504" s="6">
        <f t="shared" si="431"/>
        <v>4.9521454231651862</v>
      </c>
      <c r="I2504" s="6">
        <f t="shared" si="426"/>
        <v>3.5083762292751279</v>
      </c>
      <c r="AM2504" s="1">
        <f t="shared" si="427"/>
        <v>44174</v>
      </c>
      <c r="AN2504" s="2">
        <f t="shared" si="428"/>
        <v>1084.4000000000001</v>
      </c>
      <c r="AO2504" s="2">
        <f t="shared" si="429"/>
        <v>143.349605</v>
      </c>
      <c r="AP2504" s="2">
        <f t="shared" si="430"/>
        <v>357.82279999999997</v>
      </c>
      <c r="AR2504" s="40">
        <f t="shared" si="432"/>
        <v>-2.0528374298443453E-2</v>
      </c>
      <c r="AS2504" s="40">
        <f t="shared" si="433"/>
        <v>-8.9688421156419729E-3</v>
      </c>
      <c r="AU2504" s="42">
        <f t="shared" si="434"/>
        <v>1.3362278428522315E-4</v>
      </c>
    </row>
    <row r="2505" spans="2:47" x14ac:dyDescent="0.3">
      <c r="B2505" s="6">
        <f t="shared" si="425"/>
        <v>2020</v>
      </c>
      <c r="C2505" s="5">
        <v>44175</v>
      </c>
      <c r="D2505" s="10">
        <v>1087.4000000000001</v>
      </c>
      <c r="E2505" s="10">
        <f>VLOOKUP(C2505,데이터!$N:$P,2,0)</f>
        <v>144.08507500000002</v>
      </c>
      <c r="F2505" s="10">
        <f>VLOOKUP(C2505,데이터!$N:$P,3,0)</f>
        <v>357.70580000000001</v>
      </c>
      <c r="H2505" s="6">
        <f t="shared" si="431"/>
        <v>4.9775529183192573</v>
      </c>
      <c r="I2505" s="6">
        <f t="shared" si="426"/>
        <v>3.5072290692315953</v>
      </c>
      <c r="AM2505" s="1">
        <f t="shared" si="427"/>
        <v>44175</v>
      </c>
      <c r="AN2505" s="2">
        <f t="shared" si="428"/>
        <v>1087.4000000000001</v>
      </c>
      <c r="AO2505" s="2">
        <f t="shared" si="429"/>
        <v>144.08507500000002</v>
      </c>
      <c r="AP2505" s="2">
        <f t="shared" si="430"/>
        <v>357.70580000000001</v>
      </c>
      <c r="AR2505" s="40">
        <f t="shared" si="432"/>
        <v>5.1306036036864455E-3</v>
      </c>
      <c r="AS2505" s="40">
        <f t="shared" si="433"/>
        <v>-3.2697748718069075E-4</v>
      </c>
      <c r="AU2505" s="42">
        <f t="shared" si="434"/>
        <v>2.978519136339052E-5</v>
      </c>
    </row>
    <row r="2506" spans="2:47" x14ac:dyDescent="0.3">
      <c r="B2506" s="6">
        <f t="shared" si="425"/>
        <v>2020</v>
      </c>
      <c r="C2506" s="5">
        <v>44176</v>
      </c>
      <c r="D2506" s="10">
        <v>1090.0999999999999</v>
      </c>
      <c r="E2506" s="10">
        <f>VLOOKUP(C2506,데이터!$N:$P,2,0)</f>
        <v>143.565685</v>
      </c>
      <c r="F2506" s="10">
        <f>VLOOKUP(C2506,데이터!$N:$P,3,0)</f>
        <v>357.28640000000001</v>
      </c>
      <c r="H2506" s="6">
        <f t="shared" si="431"/>
        <v>4.9596101077245729</v>
      </c>
      <c r="I2506" s="6">
        <f t="shared" si="426"/>
        <v>3.50311694169093</v>
      </c>
      <c r="AM2506" s="1">
        <f t="shared" si="427"/>
        <v>44176</v>
      </c>
      <c r="AN2506" s="2">
        <f t="shared" si="428"/>
        <v>1090.0999999999999</v>
      </c>
      <c r="AO2506" s="2">
        <f t="shared" si="429"/>
        <v>143.565685</v>
      </c>
      <c r="AP2506" s="2">
        <f t="shared" si="430"/>
        <v>357.28640000000001</v>
      </c>
      <c r="AR2506" s="40">
        <f t="shared" si="432"/>
        <v>-3.6047453214708147E-3</v>
      </c>
      <c r="AS2506" s="40">
        <f t="shared" si="433"/>
        <v>-1.1724719028878283E-3</v>
      </c>
      <c r="AU2506" s="42">
        <f t="shared" si="434"/>
        <v>5.9159539827453677E-6</v>
      </c>
    </row>
    <row r="2507" spans="2:47" x14ac:dyDescent="0.3">
      <c r="B2507" s="6">
        <f t="shared" si="425"/>
        <v>2020</v>
      </c>
      <c r="C2507" s="5">
        <v>44179</v>
      </c>
      <c r="D2507" s="10">
        <v>1091.5999999999999</v>
      </c>
      <c r="E2507" s="10">
        <f>VLOOKUP(C2507,데이터!$N:$P,2,0)</f>
        <v>143.98385500000001</v>
      </c>
      <c r="F2507" s="10">
        <f>VLOOKUP(C2507,데이터!$N:$P,3,0)</f>
        <v>355.68669999999997</v>
      </c>
      <c r="H2507" s="6">
        <f t="shared" si="431"/>
        <v>4.9740561792823215</v>
      </c>
      <c r="I2507" s="6">
        <f t="shared" si="426"/>
        <v>3.487432224411954</v>
      </c>
      <c r="AM2507" s="1">
        <f t="shared" si="427"/>
        <v>44179</v>
      </c>
      <c r="AN2507" s="2">
        <f t="shared" si="428"/>
        <v>1091.5999999999999</v>
      </c>
      <c r="AO2507" s="2">
        <f t="shared" si="429"/>
        <v>143.98385500000001</v>
      </c>
      <c r="AP2507" s="2">
        <f t="shared" si="430"/>
        <v>355.68669999999997</v>
      </c>
      <c r="AR2507" s="40">
        <f t="shared" si="432"/>
        <v>2.9127433898985533E-3</v>
      </c>
      <c r="AS2507" s="40">
        <f t="shared" si="433"/>
        <v>-4.4773604592843741E-3</v>
      </c>
      <c r="AU2507" s="42">
        <f t="shared" si="434"/>
        <v>5.4613634901708322E-5</v>
      </c>
    </row>
    <row r="2508" spans="2:47" x14ac:dyDescent="0.3">
      <c r="B2508" s="6">
        <f t="shared" si="425"/>
        <v>2020</v>
      </c>
      <c r="C2508" s="5">
        <v>44180</v>
      </c>
      <c r="D2508" s="10">
        <v>1093.2</v>
      </c>
      <c r="E2508" s="10">
        <f>VLOOKUP(C2508,데이터!$N:$P,2,0)</f>
        <v>145.86568</v>
      </c>
      <c r="F2508" s="10">
        <f>VLOOKUP(C2508,데이터!$N:$P,3,0)</f>
        <v>360.49540000000002</v>
      </c>
      <c r="H2508" s="6">
        <f t="shared" si="431"/>
        <v>5.0390655740479904</v>
      </c>
      <c r="I2508" s="6">
        <f t="shared" si="426"/>
        <v>3.5345805022011709</v>
      </c>
      <c r="AM2508" s="1">
        <f t="shared" si="427"/>
        <v>44180</v>
      </c>
      <c r="AN2508" s="2">
        <f t="shared" si="428"/>
        <v>1093.2</v>
      </c>
      <c r="AO2508" s="2">
        <f t="shared" si="429"/>
        <v>145.86568</v>
      </c>
      <c r="AP2508" s="2">
        <f t="shared" si="430"/>
        <v>360.49540000000002</v>
      </c>
      <c r="AR2508" s="40">
        <f t="shared" si="432"/>
        <v>1.3069694515402297E-2</v>
      </c>
      <c r="AS2508" s="40">
        <f t="shared" si="433"/>
        <v>1.3519482173497188E-2</v>
      </c>
      <c r="AU2508" s="42">
        <f t="shared" si="434"/>
        <v>2.0230893737448674E-7</v>
      </c>
    </row>
    <row r="2509" spans="2:47" x14ac:dyDescent="0.3">
      <c r="B2509" s="6">
        <f t="shared" si="425"/>
        <v>2020</v>
      </c>
      <c r="C2509" s="5">
        <v>44181</v>
      </c>
      <c r="D2509" s="10">
        <v>1093.95</v>
      </c>
      <c r="E2509" s="10">
        <f>VLOOKUP(C2509,데이터!$N:$P,2,0)</f>
        <v>146.63989999999998</v>
      </c>
      <c r="F2509" s="10">
        <f>VLOOKUP(C2509,데이터!$N:$P,3,0)</f>
        <v>361.06110000000001</v>
      </c>
      <c r="H2509" s="6">
        <f t="shared" si="431"/>
        <v>5.0658117239904534</v>
      </c>
      <c r="I2509" s="6">
        <f t="shared" si="426"/>
        <v>3.5401270700355876</v>
      </c>
      <c r="AM2509" s="1">
        <f t="shared" si="427"/>
        <v>44181</v>
      </c>
      <c r="AN2509" s="2">
        <f t="shared" si="428"/>
        <v>1093.95</v>
      </c>
      <c r="AO2509" s="2">
        <f t="shared" si="429"/>
        <v>146.63989999999998</v>
      </c>
      <c r="AP2509" s="2">
        <f t="shared" si="430"/>
        <v>361.06110000000001</v>
      </c>
      <c r="AR2509" s="40">
        <f t="shared" si="432"/>
        <v>5.3077598513919799E-3</v>
      </c>
      <c r="AS2509" s="40">
        <f t="shared" si="433"/>
        <v>1.5692294548002028E-3</v>
      </c>
      <c r="AU2509" s="42">
        <f t="shared" si="434"/>
        <v>1.3976609526240671E-5</v>
      </c>
    </row>
    <row r="2510" spans="2:47" x14ac:dyDescent="0.3">
      <c r="B2510" s="6">
        <f t="shared" si="425"/>
        <v>2020</v>
      </c>
      <c r="C2510" s="5">
        <v>44182</v>
      </c>
      <c r="D2510" s="10">
        <v>1093.2</v>
      </c>
      <c r="E2510" s="10">
        <f>VLOOKUP(C2510,데이터!$N:$P,2,0)</f>
        <v>147.44105500000001</v>
      </c>
      <c r="F2510" s="10">
        <f>VLOOKUP(C2510,데이터!$N:$P,3,0)</f>
        <v>363.08019999999999</v>
      </c>
      <c r="H2510" s="6">
        <f t="shared" si="431"/>
        <v>5.0934883685580887</v>
      </c>
      <c r="I2510" s="6">
        <f t="shared" si="426"/>
        <v>3.5599239148552284</v>
      </c>
      <c r="AM2510" s="1">
        <f t="shared" si="427"/>
        <v>44182</v>
      </c>
      <c r="AN2510" s="2">
        <f t="shared" si="428"/>
        <v>1093.2</v>
      </c>
      <c r="AO2510" s="2">
        <f t="shared" si="429"/>
        <v>147.44105500000001</v>
      </c>
      <c r="AP2510" s="2">
        <f t="shared" si="430"/>
        <v>363.08019999999999</v>
      </c>
      <c r="AR2510" s="40">
        <f t="shared" si="432"/>
        <v>5.4634175282444186E-3</v>
      </c>
      <c r="AS2510" s="40">
        <f t="shared" si="433"/>
        <v>5.592128312908784E-3</v>
      </c>
      <c r="AU2510" s="42">
        <f t="shared" si="434"/>
        <v>1.6566466088916629E-8</v>
      </c>
    </row>
    <row r="2511" spans="2:47" x14ac:dyDescent="0.3">
      <c r="B2511" s="6">
        <f t="shared" si="425"/>
        <v>2020</v>
      </c>
      <c r="C2511" s="5">
        <v>44183</v>
      </c>
      <c r="D2511" s="10">
        <v>1099.55</v>
      </c>
      <c r="E2511" s="10">
        <f>VLOOKUP(C2511,데이터!$N:$P,2,0)</f>
        <v>147.07724499999998</v>
      </c>
      <c r="F2511" s="10">
        <f>VLOOKUP(C2511,데이터!$N:$P,3,0)</f>
        <v>361.63060000000002</v>
      </c>
      <c r="H2511" s="6">
        <f t="shared" si="431"/>
        <v>5.0809202137563938</v>
      </c>
      <c r="I2511" s="6">
        <f t="shared" si="426"/>
        <v>3.5457108960594526</v>
      </c>
      <c r="AM2511" s="1">
        <f t="shared" si="427"/>
        <v>44183</v>
      </c>
      <c r="AN2511" s="2">
        <f t="shared" si="428"/>
        <v>1099.55</v>
      </c>
      <c r="AO2511" s="2">
        <f t="shared" si="429"/>
        <v>147.07724499999998</v>
      </c>
      <c r="AP2511" s="2">
        <f t="shared" si="430"/>
        <v>361.63060000000002</v>
      </c>
      <c r="AR2511" s="40">
        <f t="shared" si="432"/>
        <v>-2.467494552314653E-3</v>
      </c>
      <c r="AS2511" s="40">
        <f t="shared" si="433"/>
        <v>-3.9925063388198678E-3</v>
      </c>
      <c r="AU2511" s="42">
        <f t="shared" si="434"/>
        <v>2.3256609489798272E-6</v>
      </c>
    </row>
    <row r="2512" spans="2:47" x14ac:dyDescent="0.3">
      <c r="B2512" s="6">
        <f t="shared" si="425"/>
        <v>2020</v>
      </c>
      <c r="C2512" s="5">
        <v>44186</v>
      </c>
      <c r="D2512" s="10">
        <v>1102.9000000000001</v>
      </c>
      <c r="E2512" s="10">
        <f>VLOOKUP(C2512,데이터!$N:$P,2,0)</f>
        <v>146.85688500000001</v>
      </c>
      <c r="F2512" s="10">
        <f>VLOOKUP(C2512,데이터!$N:$P,3,0)</f>
        <v>360.33760000000001</v>
      </c>
      <c r="H2512" s="6">
        <f t="shared" si="431"/>
        <v>5.0733076726165107</v>
      </c>
      <c r="I2512" s="6">
        <f t="shared" si="426"/>
        <v>3.5330333068604056</v>
      </c>
      <c r="AM2512" s="1">
        <f t="shared" si="427"/>
        <v>44186</v>
      </c>
      <c r="AN2512" s="2">
        <f t="shared" si="428"/>
        <v>1102.9000000000001</v>
      </c>
      <c r="AO2512" s="2">
        <f t="shared" si="429"/>
        <v>146.85688500000001</v>
      </c>
      <c r="AP2512" s="2">
        <f t="shared" si="430"/>
        <v>360.33760000000001</v>
      </c>
      <c r="AR2512" s="40">
        <f t="shared" si="432"/>
        <v>-1.4982603189226396E-3</v>
      </c>
      <c r="AS2512" s="40">
        <f t="shared" si="433"/>
        <v>-3.5754717659401969E-3</v>
      </c>
      <c r="AU2512" s="42">
        <f t="shared" si="434"/>
        <v>4.3148073956207748E-6</v>
      </c>
    </row>
    <row r="2513" spans="2:47" x14ac:dyDescent="0.3">
      <c r="B2513" s="6">
        <f t="shared" si="425"/>
        <v>2020</v>
      </c>
      <c r="C2513" s="5">
        <v>44187</v>
      </c>
      <c r="D2513" s="10">
        <v>1107.5</v>
      </c>
      <c r="E2513" s="10">
        <f>VLOOKUP(C2513,데이터!$N:$P,2,0)</f>
        <v>147.44452999999999</v>
      </c>
      <c r="F2513" s="10">
        <f>VLOOKUP(C2513,데이터!$N:$P,3,0)</f>
        <v>359.7303</v>
      </c>
      <c r="H2513" s="6">
        <f t="shared" si="431"/>
        <v>5.0936084156649182</v>
      </c>
      <c r="I2513" s="6">
        <f t="shared" si="426"/>
        <v>3.5270788598993992</v>
      </c>
      <c r="AM2513" s="1">
        <f t="shared" si="427"/>
        <v>44187</v>
      </c>
      <c r="AN2513" s="2">
        <f t="shared" si="428"/>
        <v>1107.5</v>
      </c>
      <c r="AO2513" s="2">
        <f t="shared" si="429"/>
        <v>147.44452999999999</v>
      </c>
      <c r="AP2513" s="2">
        <f t="shared" si="430"/>
        <v>359.7303</v>
      </c>
      <c r="AR2513" s="40">
        <f t="shared" si="432"/>
        <v>4.0014807613546477E-3</v>
      </c>
      <c r="AS2513" s="40">
        <f t="shared" si="433"/>
        <v>-1.6853639475870041E-3</v>
      </c>
      <c r="AU2513" s="42">
        <f t="shared" si="434"/>
        <v>3.2340202743617663E-5</v>
      </c>
    </row>
    <row r="2514" spans="2:47" x14ac:dyDescent="0.3">
      <c r="B2514" s="6">
        <f t="shared" si="425"/>
        <v>2020</v>
      </c>
      <c r="C2514" s="5">
        <v>44188</v>
      </c>
      <c r="D2514" s="10">
        <v>1107.5999999999999</v>
      </c>
      <c r="E2514" s="10">
        <f>VLOOKUP(C2514,데이터!$N:$P,2,0)</f>
        <v>146.43434999999999</v>
      </c>
      <c r="F2514" s="10">
        <f>VLOOKUP(C2514,데이터!$N:$P,3,0)</f>
        <v>360.05349999999999</v>
      </c>
      <c r="H2514" s="6">
        <f t="shared" si="431"/>
        <v>5.0587108080742107</v>
      </c>
      <c r="I2514" s="6">
        <f t="shared" si="426"/>
        <v>3.5302477669598264</v>
      </c>
      <c r="AM2514" s="1">
        <f t="shared" si="427"/>
        <v>44188</v>
      </c>
      <c r="AN2514" s="2">
        <f t="shared" si="428"/>
        <v>1107.5999999999999</v>
      </c>
      <c r="AO2514" s="2">
        <f t="shared" si="429"/>
        <v>146.43434999999999</v>
      </c>
      <c r="AP2514" s="2">
        <f t="shared" si="430"/>
        <v>360.05349999999999</v>
      </c>
      <c r="AR2514" s="40">
        <f t="shared" si="432"/>
        <v>-6.851254502286297E-3</v>
      </c>
      <c r="AS2514" s="40">
        <f t="shared" si="433"/>
        <v>8.9845086721918044E-4</v>
      </c>
      <c r="AU2514" s="42">
        <f t="shared" si="434"/>
        <v>6.0057933314142026E-5</v>
      </c>
    </row>
    <row r="2515" spans="2:47" x14ac:dyDescent="0.3">
      <c r="B2515" s="6">
        <f t="shared" si="425"/>
        <v>2020</v>
      </c>
      <c r="C2515" s="5">
        <v>44189</v>
      </c>
      <c r="D2515" s="10">
        <v>1102.9000000000001</v>
      </c>
      <c r="E2515" s="10">
        <f>VLOOKUP(C2515,데이터!$N:$P,2,0)</f>
        <v>146.96567000000002</v>
      </c>
      <c r="F2515" s="10">
        <f>VLOOKUP(C2515,데이터!$N:$P,3,0)</f>
        <v>361.45429999999999</v>
      </c>
      <c r="H2515" s="6">
        <f t="shared" si="431"/>
        <v>5.0770657516140707</v>
      </c>
      <c r="I2515" s="6">
        <f t="shared" si="426"/>
        <v>3.5439823121647951</v>
      </c>
      <c r="AM2515" s="1">
        <f t="shared" si="427"/>
        <v>44189</v>
      </c>
      <c r="AN2515" s="2">
        <f t="shared" si="428"/>
        <v>1102.9000000000001</v>
      </c>
      <c r="AO2515" s="2">
        <f t="shared" si="429"/>
        <v>146.96567000000002</v>
      </c>
      <c r="AP2515" s="2">
        <f t="shared" si="430"/>
        <v>361.45429999999999</v>
      </c>
      <c r="AR2515" s="40">
        <f t="shared" si="432"/>
        <v>3.6283836408603776E-3</v>
      </c>
      <c r="AS2515" s="40">
        <f t="shared" si="433"/>
        <v>3.8905329346887729E-3</v>
      </c>
      <c r="AU2515" s="42">
        <f t="shared" si="434"/>
        <v>6.8722252254726364E-8</v>
      </c>
    </row>
    <row r="2516" spans="2:47" x14ac:dyDescent="0.3">
      <c r="B2516" s="6">
        <f t="shared" si="425"/>
        <v>2020</v>
      </c>
      <c r="C2516" s="5">
        <v>44193</v>
      </c>
      <c r="D2516" s="10">
        <v>1096.6500000000001</v>
      </c>
      <c r="E2516" s="10">
        <f>VLOOKUP(C2516,데이터!$N:$P,2,0)</f>
        <v>147.02741</v>
      </c>
      <c r="F2516" s="10">
        <f>VLOOKUP(C2516,데이터!$N:$P,3,0)</f>
        <v>364.55950000000001</v>
      </c>
      <c r="H2516" s="6">
        <f t="shared" si="431"/>
        <v>5.0791986173336943</v>
      </c>
      <c r="I2516" s="6">
        <f t="shared" si="426"/>
        <v>3.5744281358159014</v>
      </c>
      <c r="AM2516" s="1">
        <f t="shared" si="427"/>
        <v>44193</v>
      </c>
      <c r="AN2516" s="2">
        <f t="shared" si="428"/>
        <v>1096.6500000000001</v>
      </c>
      <c r="AO2516" s="2">
        <f t="shared" si="429"/>
        <v>147.02741</v>
      </c>
      <c r="AP2516" s="2">
        <f t="shared" si="430"/>
        <v>364.55950000000001</v>
      </c>
      <c r="AR2516" s="40">
        <f t="shared" si="432"/>
        <v>4.2009810862619901E-4</v>
      </c>
      <c r="AS2516" s="40">
        <f t="shared" si="433"/>
        <v>8.5908509042498249E-3</v>
      </c>
      <c r="AU2516" s="42">
        <f t="shared" si="434"/>
        <v>6.6761201247191295E-5</v>
      </c>
    </row>
    <row r="2517" spans="2:47" x14ac:dyDescent="0.3">
      <c r="B2517" s="6">
        <f t="shared" si="425"/>
        <v>2020</v>
      </c>
      <c r="C2517" s="5">
        <v>44194</v>
      </c>
      <c r="D2517" s="10">
        <v>1092.1500000000001</v>
      </c>
      <c r="E2517" s="10">
        <f>VLOOKUP(C2517,데이터!$N:$P,2,0)</f>
        <v>146.61011999999999</v>
      </c>
      <c r="F2517" s="10">
        <f>VLOOKUP(C2517,데이터!$N:$P,3,0)</f>
        <v>363.86399999999998</v>
      </c>
      <c r="H2517" s="6">
        <f t="shared" si="431"/>
        <v>5.0647829461943656</v>
      </c>
      <c r="I2517" s="6">
        <f t="shared" si="426"/>
        <v>3.5676089066682311</v>
      </c>
      <c r="AM2517" s="1">
        <f t="shared" si="427"/>
        <v>44194</v>
      </c>
      <c r="AN2517" s="2">
        <f t="shared" si="428"/>
        <v>1092.1500000000001</v>
      </c>
      <c r="AO2517" s="2">
        <f t="shared" si="429"/>
        <v>146.61011999999999</v>
      </c>
      <c r="AP2517" s="2">
        <f t="shared" si="430"/>
        <v>363.86399999999998</v>
      </c>
      <c r="AR2517" s="40">
        <f t="shared" si="432"/>
        <v>-2.8381782689363977E-3</v>
      </c>
      <c r="AS2517" s="40">
        <f t="shared" si="433"/>
        <v>-1.9077818572826866E-3</v>
      </c>
      <c r="AU2517" s="42">
        <f t="shared" si="434"/>
        <v>8.6563748281810183E-7</v>
      </c>
    </row>
    <row r="2518" spans="2:47" x14ac:dyDescent="0.3">
      <c r="B2518" s="6">
        <f t="shared" si="425"/>
        <v>2020</v>
      </c>
      <c r="C2518" s="5">
        <v>44195</v>
      </c>
      <c r="D2518" s="10">
        <v>1086.3499999999999</v>
      </c>
      <c r="E2518" s="10">
        <f>VLOOKUP(C2518,데이터!$N:$P,2,0)</f>
        <v>147.43093500000001</v>
      </c>
      <c r="F2518" s="10">
        <f>VLOOKUP(C2518,데이터!$N:$P,3,0)</f>
        <v>364.38319999999999</v>
      </c>
      <c r="H2518" s="6">
        <f t="shared" si="431"/>
        <v>5.0931387637462544</v>
      </c>
      <c r="I2518" s="6">
        <f t="shared" si="426"/>
        <v>3.5726995519212439</v>
      </c>
      <c r="AM2518" s="1">
        <f t="shared" si="427"/>
        <v>44195</v>
      </c>
      <c r="AN2518" s="2">
        <f t="shared" si="428"/>
        <v>1086.3499999999999</v>
      </c>
      <c r="AO2518" s="2">
        <f t="shared" si="429"/>
        <v>147.43093500000001</v>
      </c>
      <c r="AP2518" s="2">
        <f t="shared" si="430"/>
        <v>364.38319999999999</v>
      </c>
      <c r="AR2518" s="40">
        <f t="shared" si="432"/>
        <v>5.5986244332928425E-3</v>
      </c>
      <c r="AS2518" s="40">
        <f t="shared" si="433"/>
        <v>1.4269067563705828E-3</v>
      </c>
      <c r="AU2518" s="42">
        <f t="shared" si="434"/>
        <v>1.7403228375945656E-5</v>
      </c>
    </row>
    <row r="2519" spans="2:47" x14ac:dyDescent="0.3">
      <c r="B2519" s="6">
        <f t="shared" si="425"/>
        <v>2020</v>
      </c>
      <c r="C2519" s="5">
        <v>44196</v>
      </c>
      <c r="D2519" s="10">
        <v>1086.3499999999999</v>
      </c>
      <c r="E2519" s="10">
        <f>VLOOKUP(C2519,데이터!$N:$P,2,0)</f>
        <v>147.69651500000003</v>
      </c>
      <c r="F2519" s="10">
        <f>VLOOKUP(C2519,데이터!$N:$P,3,0)</f>
        <v>366.23450000000003</v>
      </c>
      <c r="H2519" s="6">
        <f t="shared" si="431"/>
        <v>5.1023134718417831</v>
      </c>
      <c r="I2519" s="6">
        <f t="shared" si="426"/>
        <v>3.5908511535331518</v>
      </c>
      <c r="AM2519" s="1">
        <f t="shared" si="427"/>
        <v>44196</v>
      </c>
      <c r="AN2519" s="2">
        <f t="shared" si="428"/>
        <v>1086.3499999999999</v>
      </c>
      <c r="AO2519" s="2">
        <f t="shared" si="429"/>
        <v>147.69651500000003</v>
      </c>
      <c r="AP2519" s="2">
        <f t="shared" si="430"/>
        <v>366.23450000000003</v>
      </c>
      <c r="AR2519" s="40">
        <f t="shared" si="432"/>
        <v>1.8013858489063228E-3</v>
      </c>
      <c r="AS2519" s="40">
        <f t="shared" si="433"/>
        <v>5.08064038078615E-3</v>
      </c>
      <c r="AU2519" s="42">
        <f t="shared" si="434"/>
        <v>1.0753510284854385E-5</v>
      </c>
    </row>
    <row r="2520" spans="2:47" x14ac:dyDescent="0.3">
      <c r="B2520" s="6">
        <f t="shared" si="425"/>
        <v>2021</v>
      </c>
      <c r="C2520" s="5">
        <v>44200</v>
      </c>
      <c r="D2520" s="10">
        <v>1081.9000000000001</v>
      </c>
      <c r="E2520" s="10">
        <f>VLOOKUP(C2520,데이터!$N:$P,2,0)</f>
        <v>146.66222500000001</v>
      </c>
      <c r="F2520" s="10">
        <f>VLOOKUP(C2520,데이터!$N:$P,3,0)</f>
        <v>361.24860000000001</v>
      </c>
      <c r="H2520" s="6">
        <f t="shared" si="431"/>
        <v>5.0665829618782174</v>
      </c>
      <c r="I2520" s="6">
        <f t="shared" si="426"/>
        <v>3.5419654675412504</v>
      </c>
      <c r="AM2520" s="1">
        <f t="shared" si="427"/>
        <v>44200</v>
      </c>
      <c r="AN2520" s="2">
        <f t="shared" si="428"/>
        <v>1081.9000000000001</v>
      </c>
      <c r="AO2520" s="2">
        <f t="shared" si="429"/>
        <v>146.66222500000001</v>
      </c>
      <c r="AP2520" s="2">
        <f t="shared" si="430"/>
        <v>361.24860000000001</v>
      </c>
      <c r="AR2520" s="40">
        <f t="shared" si="432"/>
        <v>-7.0028057195529181E-3</v>
      </c>
      <c r="AS2520" s="40">
        <f t="shared" si="433"/>
        <v>-1.361395499331719E-2</v>
      </c>
      <c r="AU2520" s="42">
        <f t="shared" si="434"/>
        <v>4.3707294719993859E-5</v>
      </c>
    </row>
    <row r="2521" spans="2:47" x14ac:dyDescent="0.3">
      <c r="B2521" s="6">
        <f t="shared" si="425"/>
        <v>2021</v>
      </c>
      <c r="C2521" s="5">
        <v>44201</v>
      </c>
      <c r="D2521" s="10">
        <v>1087.5999999999999</v>
      </c>
      <c r="E2521" s="10">
        <f>VLOOKUP(C2521,데이터!$N:$P,2,0)</f>
        <v>148.68547000000001</v>
      </c>
      <c r="F2521" s="10">
        <f>VLOOKUP(C2521,데이터!$N:$P,3,0)</f>
        <v>363.73669999999998</v>
      </c>
      <c r="H2521" s="6">
        <f t="shared" si="431"/>
        <v>5.1364778420677499</v>
      </c>
      <c r="I2521" s="6">
        <f t="shared" si="426"/>
        <v>3.5663607573217209</v>
      </c>
      <c r="AM2521" s="1">
        <f t="shared" si="427"/>
        <v>44201</v>
      </c>
      <c r="AN2521" s="2">
        <f t="shared" si="428"/>
        <v>1087.5999999999999</v>
      </c>
      <c r="AO2521" s="2">
        <f t="shared" si="429"/>
        <v>148.68547000000001</v>
      </c>
      <c r="AP2521" s="2">
        <f t="shared" si="430"/>
        <v>363.73669999999998</v>
      </c>
      <c r="AR2521" s="40">
        <f t="shared" si="432"/>
        <v>1.3795270049939523E-2</v>
      </c>
      <c r="AS2521" s="40">
        <f t="shared" si="433"/>
        <v>6.8875007404871624E-3</v>
      </c>
      <c r="AU2521" s="42">
        <f t="shared" si="434"/>
        <v>4.7717276832611946E-5</v>
      </c>
    </row>
    <row r="2522" spans="2:47" x14ac:dyDescent="0.3">
      <c r="B2522" s="6">
        <f t="shared" si="425"/>
        <v>2021</v>
      </c>
      <c r="C2522" s="5">
        <v>44202</v>
      </c>
      <c r="D2522" s="10">
        <v>1085.7</v>
      </c>
      <c r="E2522" s="10">
        <f>VLOOKUP(C2522,데이터!$N:$P,2,0)</f>
        <v>147.73694000000003</v>
      </c>
      <c r="F2522" s="10">
        <f>VLOOKUP(C2522,데이터!$N:$P,3,0)</f>
        <v>365.91129999999998</v>
      </c>
      <c r="H2522" s="6">
        <f t="shared" si="431"/>
        <v>5.1037099910629653</v>
      </c>
      <c r="I2522" s="6">
        <f t="shared" si="426"/>
        <v>3.5876822464727245</v>
      </c>
      <c r="AM2522" s="1">
        <f t="shared" si="427"/>
        <v>44202</v>
      </c>
      <c r="AN2522" s="2">
        <f t="shared" si="428"/>
        <v>1085.7</v>
      </c>
      <c r="AO2522" s="2">
        <f t="shared" si="429"/>
        <v>147.73694000000003</v>
      </c>
      <c r="AP2522" s="2">
        <f t="shared" si="430"/>
        <v>365.91129999999998</v>
      </c>
      <c r="AR2522" s="40">
        <f t="shared" si="432"/>
        <v>-6.3794397663737845E-3</v>
      </c>
      <c r="AS2522" s="40">
        <f t="shared" si="433"/>
        <v>5.9785003822820926E-3</v>
      </c>
      <c r="AU2522" s="42">
        <f t="shared" si="434"/>
        <v>1.5271868471776085E-4</v>
      </c>
    </row>
    <row r="2523" spans="2:47" x14ac:dyDescent="0.3">
      <c r="B2523" s="6">
        <f t="shared" si="425"/>
        <v>2021</v>
      </c>
      <c r="C2523" s="5">
        <v>44203</v>
      </c>
      <c r="D2523" s="10">
        <v>1087</v>
      </c>
      <c r="E2523" s="10">
        <f>VLOOKUP(C2523,데이터!$N:$P,2,0)</f>
        <v>151.9426</v>
      </c>
      <c r="F2523" s="10">
        <f>VLOOKUP(C2523,데이터!$N:$P,3,0)</f>
        <v>371.34780000000001</v>
      </c>
      <c r="H2523" s="6">
        <f t="shared" si="431"/>
        <v>5.2489984271238024</v>
      </c>
      <c r="I2523" s="6">
        <f t="shared" si="426"/>
        <v>3.6409859693502336</v>
      </c>
      <c r="AM2523" s="1">
        <f t="shared" si="427"/>
        <v>44203</v>
      </c>
      <c r="AN2523" s="2">
        <f t="shared" si="428"/>
        <v>1087</v>
      </c>
      <c r="AO2523" s="2">
        <f t="shared" si="429"/>
        <v>151.9426</v>
      </c>
      <c r="AP2523" s="2">
        <f t="shared" si="430"/>
        <v>371.34780000000001</v>
      </c>
      <c r="AR2523" s="40">
        <f t="shared" si="432"/>
        <v>2.8467220182034181E-2</v>
      </c>
      <c r="AS2523" s="40">
        <f t="shared" si="433"/>
        <v>1.4857425829702509E-2</v>
      </c>
      <c r="AU2523" s="42">
        <f t="shared" si="434"/>
        <v>1.8522650231275907E-4</v>
      </c>
    </row>
    <row r="2524" spans="2:47" x14ac:dyDescent="0.3">
      <c r="B2524" s="6">
        <f t="shared" si="425"/>
        <v>2021</v>
      </c>
      <c r="C2524" s="5">
        <v>44204</v>
      </c>
      <c r="D2524" s="10">
        <v>1089.7</v>
      </c>
      <c r="E2524" s="10">
        <f>VLOOKUP(C2524,데이터!$N:$P,2,0)</f>
        <v>152.63819000000001</v>
      </c>
      <c r="F2524" s="10">
        <f>VLOOKUP(C2524,데이터!$N:$P,3,0)</f>
        <v>373.46359999999999</v>
      </c>
      <c r="H2524" s="6">
        <f t="shared" si="431"/>
        <v>5.2730282305885527</v>
      </c>
      <c r="I2524" s="6">
        <f t="shared" si="426"/>
        <v>3.6617309370434614</v>
      </c>
      <c r="AM2524" s="1">
        <f t="shared" si="427"/>
        <v>44204</v>
      </c>
      <c r="AN2524" s="2">
        <f t="shared" si="428"/>
        <v>1089.7</v>
      </c>
      <c r="AO2524" s="2">
        <f t="shared" si="429"/>
        <v>152.63819000000001</v>
      </c>
      <c r="AP2524" s="2">
        <f t="shared" si="430"/>
        <v>373.46359999999999</v>
      </c>
      <c r="AR2524" s="40">
        <f t="shared" si="432"/>
        <v>4.5779787893587276E-3</v>
      </c>
      <c r="AS2524" s="40">
        <f t="shared" si="433"/>
        <v>5.6976236293846405E-3</v>
      </c>
      <c r="AU2524" s="42">
        <f t="shared" si="434"/>
        <v>1.2536045677966522E-6</v>
      </c>
    </row>
    <row r="2525" spans="2:47" x14ac:dyDescent="0.3">
      <c r="B2525" s="6">
        <f t="shared" si="425"/>
        <v>2021</v>
      </c>
      <c r="C2525" s="5">
        <v>44207</v>
      </c>
      <c r="D2525" s="10">
        <v>1097.2</v>
      </c>
      <c r="E2525" s="10">
        <f>VLOOKUP(C2525,데이터!$N:$P,2,0)</f>
        <v>152.489125</v>
      </c>
      <c r="F2525" s="10">
        <f>VLOOKUP(C2525,데이터!$N:$P,3,0)</f>
        <v>370.9461</v>
      </c>
      <c r="H2525" s="6">
        <f t="shared" si="431"/>
        <v>5.2678786415296637</v>
      </c>
      <c r="I2525" s="6">
        <f t="shared" si="426"/>
        <v>3.6370473865341033</v>
      </c>
      <c r="AM2525" s="1">
        <f t="shared" si="427"/>
        <v>44207</v>
      </c>
      <c r="AN2525" s="2">
        <f t="shared" si="428"/>
        <v>1097.2</v>
      </c>
      <c r="AO2525" s="2">
        <f t="shared" si="429"/>
        <v>152.489125</v>
      </c>
      <c r="AP2525" s="2">
        <f t="shared" si="430"/>
        <v>370.9461</v>
      </c>
      <c r="AR2525" s="40">
        <f t="shared" si="432"/>
        <v>-9.7659045878362161E-4</v>
      </c>
      <c r="AS2525" s="40">
        <f t="shared" si="433"/>
        <v>-6.7409514608651744E-3</v>
      </c>
      <c r="AU2525" s="42">
        <f t="shared" si="434"/>
        <v>3.3227857762318644E-5</v>
      </c>
    </row>
    <row r="2526" spans="2:47" x14ac:dyDescent="0.3">
      <c r="B2526" s="6">
        <f t="shared" si="425"/>
        <v>2021</v>
      </c>
      <c r="C2526" s="5">
        <v>44208</v>
      </c>
      <c r="D2526" s="10">
        <v>1099.95</v>
      </c>
      <c r="E2526" s="10">
        <f>VLOOKUP(C2526,데이터!$N:$P,2,0)</f>
        <v>153.24504999999999</v>
      </c>
      <c r="F2526" s="10">
        <f>VLOOKUP(C2526,데이터!$N:$P,3,0)</f>
        <v>371.02449999999999</v>
      </c>
      <c r="H2526" s="6">
        <f t="shared" si="431"/>
        <v>5.2939927736823558</v>
      </c>
      <c r="I2526" s="6">
        <f t="shared" si="426"/>
        <v>3.6378160818111374</v>
      </c>
      <c r="AM2526" s="1">
        <f t="shared" si="427"/>
        <v>44208</v>
      </c>
      <c r="AN2526" s="2">
        <f t="shared" si="428"/>
        <v>1099.95</v>
      </c>
      <c r="AO2526" s="2">
        <f t="shared" si="429"/>
        <v>153.24504999999999</v>
      </c>
      <c r="AP2526" s="2">
        <f t="shared" si="430"/>
        <v>371.02449999999999</v>
      </c>
      <c r="AR2526" s="40">
        <f t="shared" si="432"/>
        <v>4.9572387539111862E-3</v>
      </c>
      <c r="AS2526" s="40">
        <f t="shared" si="433"/>
        <v>2.1135146049511278E-4</v>
      </c>
      <c r="AU2526" s="42">
        <f t="shared" si="434"/>
        <v>2.2523446201808142E-5</v>
      </c>
    </row>
    <row r="2527" spans="2:47" x14ac:dyDescent="0.3">
      <c r="B2527" s="6">
        <f t="shared" si="425"/>
        <v>2021</v>
      </c>
      <c r="C2527" s="5">
        <v>44209</v>
      </c>
      <c r="D2527" s="10">
        <v>1095.25</v>
      </c>
      <c r="E2527" s="10">
        <f>VLOOKUP(C2527,데이터!$N:$P,2,0)</f>
        <v>153.62188999999998</v>
      </c>
      <c r="F2527" s="10">
        <f>VLOOKUP(C2527,데이터!$N:$P,3,0)</f>
        <v>372.02370000000002</v>
      </c>
      <c r="H2527" s="6">
        <f t="shared" si="431"/>
        <v>5.3070110619522506</v>
      </c>
      <c r="I2527" s="6">
        <f t="shared" si="426"/>
        <v>3.6476130246786456</v>
      </c>
      <c r="AM2527" s="1">
        <f t="shared" si="427"/>
        <v>44209</v>
      </c>
      <c r="AN2527" s="2">
        <f t="shared" si="428"/>
        <v>1095.25</v>
      </c>
      <c r="AO2527" s="2">
        <f t="shared" si="429"/>
        <v>153.62188999999998</v>
      </c>
      <c r="AP2527" s="2">
        <f t="shared" si="430"/>
        <v>372.02370000000002</v>
      </c>
      <c r="AR2527" s="40">
        <f t="shared" si="432"/>
        <v>2.4590680090481598E-3</v>
      </c>
      <c r="AS2527" s="40">
        <f t="shared" si="433"/>
        <v>2.6930836103815636E-3</v>
      </c>
      <c r="AU2527" s="42">
        <f t="shared" si="434"/>
        <v>5.4763301667434591E-8</v>
      </c>
    </row>
    <row r="2528" spans="2:47" x14ac:dyDescent="0.3">
      <c r="B2528" s="6">
        <f t="shared" si="425"/>
        <v>2021</v>
      </c>
      <c r="C2528" s="5">
        <v>44210</v>
      </c>
      <c r="D2528" s="10">
        <v>1098.05</v>
      </c>
      <c r="E2528" s="10">
        <f>VLOOKUP(C2528,데이터!$N:$P,2,0)</f>
        <v>154.27986999999999</v>
      </c>
      <c r="F2528" s="10">
        <f>VLOOKUP(C2528,데이터!$N:$P,3,0)</f>
        <v>370.72089999999997</v>
      </c>
      <c r="H2528" s="6">
        <f t="shared" si="431"/>
        <v>5.3297415929888317</v>
      </c>
      <c r="I2528" s="6">
        <f t="shared" si="426"/>
        <v>3.6348393485699688</v>
      </c>
      <c r="AM2528" s="1">
        <f t="shared" si="427"/>
        <v>44210</v>
      </c>
      <c r="AN2528" s="2">
        <f t="shared" si="428"/>
        <v>1098.05</v>
      </c>
      <c r="AO2528" s="2">
        <f t="shared" si="429"/>
        <v>154.27986999999999</v>
      </c>
      <c r="AP2528" s="2">
        <f t="shared" si="430"/>
        <v>370.72089999999997</v>
      </c>
      <c r="AR2528" s="40">
        <f t="shared" si="432"/>
        <v>4.2831135588814462E-3</v>
      </c>
      <c r="AS2528" s="40">
        <f t="shared" si="433"/>
        <v>-3.5019274309675552E-3</v>
      </c>
      <c r="AU2528" s="42">
        <f t="shared" si="434"/>
        <v>6.0606863213629119E-5</v>
      </c>
    </row>
    <row r="2529" spans="2:47" x14ac:dyDescent="0.3">
      <c r="B2529" s="6">
        <f t="shared" si="425"/>
        <v>2021</v>
      </c>
      <c r="C2529" s="5">
        <v>44211</v>
      </c>
      <c r="D2529" s="10">
        <v>1099.45</v>
      </c>
      <c r="E2529" s="10">
        <f>VLOOKUP(C2529,데이터!$N:$P,2,0)</f>
        <v>152.37153000000001</v>
      </c>
      <c r="F2529" s="10">
        <f>VLOOKUP(C2529,데이터!$N:$P,3,0)</f>
        <v>368.01729999999998</v>
      </c>
      <c r="H2529" s="6">
        <f t="shared" si="431"/>
        <v>5.2638162128886004</v>
      </c>
      <c r="I2529" s="6">
        <f t="shared" si="426"/>
        <v>3.6083311272563234</v>
      </c>
      <c r="AM2529" s="1">
        <f t="shared" si="427"/>
        <v>44211</v>
      </c>
      <c r="AN2529" s="2">
        <f t="shared" si="428"/>
        <v>1099.45</v>
      </c>
      <c r="AO2529" s="2">
        <f t="shared" si="429"/>
        <v>152.37153000000001</v>
      </c>
      <c r="AP2529" s="2">
        <f t="shared" si="430"/>
        <v>368.01729999999998</v>
      </c>
      <c r="AR2529" s="40">
        <f t="shared" si="432"/>
        <v>-1.2369338916347172E-2</v>
      </c>
      <c r="AS2529" s="40">
        <f t="shared" si="433"/>
        <v>-7.2928178583943071E-3</v>
      </c>
      <c r="AU2529" s="42">
        <f t="shared" si="434"/>
        <v>2.5771066051838879E-5</v>
      </c>
    </row>
    <row r="2530" spans="2:47" x14ac:dyDescent="0.3">
      <c r="B2530" s="6">
        <f t="shared" si="425"/>
        <v>2021</v>
      </c>
      <c r="C2530" s="5">
        <v>44215</v>
      </c>
      <c r="D2530" s="10">
        <v>1102.9000000000001</v>
      </c>
      <c r="E2530" s="10">
        <f>VLOOKUP(C2530,데이터!$N:$P,2,0)</f>
        <v>155.67622499999999</v>
      </c>
      <c r="F2530" s="10">
        <f>VLOOKUP(C2530,데이터!$N:$P,3,0)</f>
        <v>370.90699999999998</v>
      </c>
      <c r="H2530" s="6">
        <f t="shared" si="431"/>
        <v>5.3779799751062001</v>
      </c>
      <c r="I2530" s="6">
        <f t="shared" si="426"/>
        <v>3.6366640193742557</v>
      </c>
      <c r="AM2530" s="1">
        <f t="shared" si="427"/>
        <v>44215</v>
      </c>
      <c r="AN2530" s="2">
        <f t="shared" si="428"/>
        <v>1102.9000000000001</v>
      </c>
      <c r="AO2530" s="2">
        <f t="shared" si="429"/>
        <v>155.67622499999999</v>
      </c>
      <c r="AP2530" s="2">
        <f t="shared" si="430"/>
        <v>370.90699999999998</v>
      </c>
      <c r="AR2530" s="40">
        <f t="shared" si="432"/>
        <v>2.1688402026283971E-2</v>
      </c>
      <c r="AS2530" s="40">
        <f t="shared" si="433"/>
        <v>7.8520765192289232E-3</v>
      </c>
      <c r="AU2530" s="42">
        <f t="shared" si="434"/>
        <v>1.914439035371821E-4</v>
      </c>
    </row>
    <row r="2531" spans="2:47" x14ac:dyDescent="0.3">
      <c r="B2531" s="6">
        <f t="shared" si="425"/>
        <v>2021</v>
      </c>
      <c r="C2531" s="5">
        <v>44216</v>
      </c>
      <c r="D2531" s="10">
        <v>1100.2</v>
      </c>
      <c r="E2531" s="10">
        <f>VLOOKUP(C2531,데이터!$N:$P,2,0)</f>
        <v>157.36315500000003</v>
      </c>
      <c r="F2531" s="10">
        <f>VLOOKUP(C2531,데이터!$N:$P,3,0)</f>
        <v>376.03980000000001</v>
      </c>
      <c r="H2531" s="6">
        <f t="shared" si="431"/>
        <v>5.4362565408400245</v>
      </c>
      <c r="I2531" s="6">
        <f t="shared" si="426"/>
        <v>3.6869900285319264</v>
      </c>
      <c r="AM2531" s="1">
        <f t="shared" si="427"/>
        <v>44216</v>
      </c>
      <c r="AN2531" s="2">
        <f t="shared" si="428"/>
        <v>1100.2</v>
      </c>
      <c r="AO2531" s="2">
        <f t="shared" si="429"/>
        <v>157.36315500000003</v>
      </c>
      <c r="AP2531" s="2">
        <f t="shared" si="430"/>
        <v>376.03980000000001</v>
      </c>
      <c r="AR2531" s="40">
        <f t="shared" si="432"/>
        <v>1.0836144054752417E-2</v>
      </c>
      <c r="AS2531" s="40">
        <f t="shared" si="433"/>
        <v>1.3838509383753861E-2</v>
      </c>
      <c r="AU2531" s="42">
        <f t="shared" si="434"/>
        <v>9.0141975687899485E-6</v>
      </c>
    </row>
    <row r="2532" spans="2:47" x14ac:dyDescent="0.3">
      <c r="B2532" s="6">
        <f t="shared" si="425"/>
        <v>2021</v>
      </c>
      <c r="C2532" s="5">
        <v>44217</v>
      </c>
      <c r="D2532" s="10">
        <v>1098.25</v>
      </c>
      <c r="E2532" s="10">
        <f>VLOOKUP(C2532,데이터!$N:$P,2,0)</f>
        <v>158.45787999999999</v>
      </c>
      <c r="F2532" s="10">
        <f>VLOOKUP(C2532,데이터!$N:$P,3,0)</f>
        <v>376.3827</v>
      </c>
      <c r="H2532" s="6">
        <f t="shared" si="431"/>
        <v>5.474074834084532</v>
      </c>
      <c r="I2532" s="6">
        <f t="shared" si="426"/>
        <v>3.6903520898902813</v>
      </c>
      <c r="AM2532" s="1">
        <f t="shared" si="427"/>
        <v>44217</v>
      </c>
      <c r="AN2532" s="2">
        <f t="shared" si="428"/>
        <v>1098.25</v>
      </c>
      <c r="AO2532" s="2">
        <f t="shared" si="429"/>
        <v>158.45787999999999</v>
      </c>
      <c r="AP2532" s="2">
        <f t="shared" si="430"/>
        <v>376.3827</v>
      </c>
      <c r="AR2532" s="40">
        <f t="shared" si="432"/>
        <v>6.9566792811186495E-3</v>
      </c>
      <c r="AS2532" s="40">
        <f t="shared" si="433"/>
        <v>9.1187156253136337E-4</v>
      </c>
      <c r="AU2532" s="42">
        <f t="shared" si="434"/>
        <v>3.6539700354692429E-5</v>
      </c>
    </row>
    <row r="2533" spans="2:47" x14ac:dyDescent="0.3">
      <c r="B2533" s="6">
        <f t="shared" si="425"/>
        <v>2021</v>
      </c>
      <c r="C2533" s="5">
        <v>44218</v>
      </c>
      <c r="D2533" s="10">
        <v>1103.1500000000001</v>
      </c>
      <c r="E2533" s="10">
        <f>VLOOKUP(C2533,데이터!$N:$P,2,0)</f>
        <v>157.50396999999998</v>
      </c>
      <c r="F2533" s="10">
        <f>VLOOKUP(C2533,데이터!$N:$P,3,0)</f>
        <v>375.0505</v>
      </c>
      <c r="H2533" s="6">
        <f t="shared" si="431"/>
        <v>5.4411211259762222</v>
      </c>
      <c r="I2533" s="6">
        <f t="shared" si="426"/>
        <v>3.6772901530527169</v>
      </c>
      <c r="AM2533" s="1">
        <f t="shared" si="427"/>
        <v>44218</v>
      </c>
      <c r="AN2533" s="2">
        <f t="shared" si="428"/>
        <v>1103.1500000000001</v>
      </c>
      <c r="AO2533" s="2">
        <f t="shared" si="429"/>
        <v>157.50396999999998</v>
      </c>
      <c r="AP2533" s="2">
        <f t="shared" si="430"/>
        <v>375.0505</v>
      </c>
      <c r="AR2533" s="40">
        <f t="shared" si="432"/>
        <v>-6.0199593734310275E-3</v>
      </c>
      <c r="AS2533" s="40">
        <f t="shared" si="433"/>
        <v>-3.5394825532629737E-3</v>
      </c>
      <c r="AU2533" s="42">
        <f t="shared" si="434"/>
        <v>6.1527652553910197E-6</v>
      </c>
    </row>
    <row r="2534" spans="2:47" x14ac:dyDescent="0.3">
      <c r="B2534" s="6">
        <f t="shared" si="425"/>
        <v>2021</v>
      </c>
      <c r="C2534" s="5">
        <v>44221</v>
      </c>
      <c r="D2534" s="10">
        <v>1100.8</v>
      </c>
      <c r="E2534" s="10">
        <f>VLOOKUP(C2534,데이터!$N:$P,2,0)</f>
        <v>158.10127000000003</v>
      </c>
      <c r="F2534" s="10">
        <f>VLOOKUP(C2534,데이터!$N:$P,3,0)</f>
        <v>376.52960000000002</v>
      </c>
      <c r="H2534" s="6">
        <f t="shared" si="431"/>
        <v>5.4617554099790055</v>
      </c>
      <c r="I2534" s="6">
        <f t="shared" si="426"/>
        <v>3.6917924130560502</v>
      </c>
      <c r="AM2534" s="1">
        <f t="shared" si="427"/>
        <v>44221</v>
      </c>
      <c r="AN2534" s="2">
        <f t="shared" si="428"/>
        <v>1100.8</v>
      </c>
      <c r="AO2534" s="2">
        <f t="shared" si="429"/>
        <v>158.10127000000003</v>
      </c>
      <c r="AP2534" s="2">
        <f t="shared" si="430"/>
        <v>376.52960000000002</v>
      </c>
      <c r="AR2534" s="40">
        <f t="shared" si="432"/>
        <v>3.7922853627121444E-3</v>
      </c>
      <c r="AS2534" s="40">
        <f t="shared" si="433"/>
        <v>3.9437355769422755E-3</v>
      </c>
      <c r="AU2534" s="42">
        <f t="shared" si="434"/>
        <v>2.2937167390352592E-8</v>
      </c>
    </row>
    <row r="2535" spans="2:47" x14ac:dyDescent="0.3">
      <c r="B2535" s="6">
        <f t="shared" si="425"/>
        <v>2021</v>
      </c>
      <c r="C2535" s="5">
        <v>44222</v>
      </c>
      <c r="D2535" s="10">
        <v>1106.45</v>
      </c>
      <c r="E2535" s="10">
        <f>VLOOKUP(C2535,데이터!$N:$P,2,0)</f>
        <v>156.90998999999999</v>
      </c>
      <c r="F2535" s="10">
        <f>VLOOKUP(C2535,데이터!$N:$P,3,0)</f>
        <v>375.94189999999998</v>
      </c>
      <c r="H2535" s="6">
        <f t="shared" si="431"/>
        <v>5.4206015344611176</v>
      </c>
      <c r="I2535" s="6">
        <f t="shared" si="426"/>
        <v>3.6860301399143021</v>
      </c>
      <c r="AM2535" s="1">
        <f t="shared" si="427"/>
        <v>44222</v>
      </c>
      <c r="AN2535" s="2">
        <f t="shared" si="428"/>
        <v>1106.45</v>
      </c>
      <c r="AO2535" s="2">
        <f t="shared" si="429"/>
        <v>156.90998999999999</v>
      </c>
      <c r="AP2535" s="2">
        <f t="shared" si="430"/>
        <v>375.94189999999998</v>
      </c>
      <c r="AR2535" s="40">
        <f t="shared" si="432"/>
        <v>-7.5349173349463783E-3</v>
      </c>
      <c r="AS2535" s="40">
        <f t="shared" si="433"/>
        <v>-1.5608334643545385E-3</v>
      </c>
      <c r="AU2535" s="42">
        <f t="shared" si="434"/>
        <v>3.568967809286558E-5</v>
      </c>
    </row>
    <row r="2536" spans="2:47" x14ac:dyDescent="0.3">
      <c r="B2536" s="6">
        <f t="shared" si="425"/>
        <v>2021</v>
      </c>
      <c r="C2536" s="5">
        <v>44223</v>
      </c>
      <c r="D2536" s="10">
        <v>1104.4000000000001</v>
      </c>
      <c r="E2536" s="10">
        <f>VLOOKUP(C2536,데이터!$N:$P,2,0)</f>
        <v>151.42504500000001</v>
      </c>
      <c r="F2536" s="10">
        <f>VLOOKUP(C2536,데이터!$N:$P,3,0)</f>
        <v>366.75369999999998</v>
      </c>
      <c r="H2536" s="6">
        <f t="shared" si="431"/>
        <v>5.2311190083107126</v>
      </c>
      <c r="I2536" s="6">
        <f t="shared" si="426"/>
        <v>3.5959417987861637</v>
      </c>
      <c r="AM2536" s="1">
        <f t="shared" si="427"/>
        <v>44223</v>
      </c>
      <c r="AN2536" s="2">
        <f t="shared" si="428"/>
        <v>1104.4000000000001</v>
      </c>
      <c r="AO2536" s="2">
        <f t="shared" si="429"/>
        <v>151.42504500000001</v>
      </c>
      <c r="AP2536" s="2">
        <f t="shared" si="430"/>
        <v>366.75369999999998</v>
      </c>
      <c r="AR2536" s="40">
        <f t="shared" si="432"/>
        <v>-3.4955996109616638E-2</v>
      </c>
      <c r="AS2536" s="40">
        <f t="shared" si="433"/>
        <v>-2.4440478701629131E-2</v>
      </c>
      <c r="AU2536" s="42">
        <f t="shared" si="434"/>
        <v>1.105761063576883E-4</v>
      </c>
    </row>
    <row r="2537" spans="2:47" x14ac:dyDescent="0.3">
      <c r="B2537" s="6">
        <f t="shared" si="425"/>
        <v>2021</v>
      </c>
      <c r="C2537" s="5">
        <v>44224</v>
      </c>
      <c r="D2537" s="10">
        <v>1119.6500000000001</v>
      </c>
      <c r="E2537" s="10">
        <f>VLOOKUP(C2537,데이터!$N:$P,2,0)</f>
        <v>153.70573000000002</v>
      </c>
      <c r="F2537" s="10">
        <f>VLOOKUP(C2537,데이터!$N:$P,3,0)</f>
        <v>369.90780000000001</v>
      </c>
      <c r="H2537" s="6">
        <f t="shared" si="431"/>
        <v>5.3099073927253855</v>
      </c>
      <c r="I2537" s="6">
        <f t="shared" si="426"/>
        <v>3.6268670765067474</v>
      </c>
      <c r="AM2537" s="1">
        <f t="shared" si="427"/>
        <v>44224</v>
      </c>
      <c r="AN2537" s="2">
        <f t="shared" si="428"/>
        <v>1119.6500000000001</v>
      </c>
      <c r="AO2537" s="2">
        <f t="shared" si="429"/>
        <v>153.70573000000002</v>
      </c>
      <c r="AP2537" s="2">
        <f t="shared" si="430"/>
        <v>369.90780000000001</v>
      </c>
      <c r="AR2537" s="40">
        <f t="shared" si="432"/>
        <v>1.5061478106214166E-2</v>
      </c>
      <c r="AS2537" s="40">
        <f t="shared" si="433"/>
        <v>8.6000495700522261E-3</v>
      </c>
      <c r="AU2537" s="42">
        <f t="shared" si="434"/>
        <v>4.1750058727927827E-5</v>
      </c>
    </row>
    <row r="2538" spans="2:47" x14ac:dyDescent="0.3">
      <c r="B2538" s="6">
        <f t="shared" si="425"/>
        <v>2021</v>
      </c>
      <c r="C2538" s="5">
        <v>44225</v>
      </c>
      <c r="D2538" s="10">
        <v>1118.75</v>
      </c>
      <c r="E2538" s="10">
        <f>VLOOKUP(C2538,데이터!$N:$P,2,0)</f>
        <v>150.95530000000002</v>
      </c>
      <c r="F2538" s="10">
        <f>VLOOKUP(C2538,데이터!$N:$P,3,0)</f>
        <v>362.50240000000002</v>
      </c>
      <c r="H2538" s="6">
        <f t="shared" si="431"/>
        <v>5.2148912304120243</v>
      </c>
      <c r="I2538" s="6">
        <f t="shared" si="426"/>
        <v>3.5542587091017803</v>
      </c>
      <c r="AM2538" s="1">
        <f t="shared" si="427"/>
        <v>44225</v>
      </c>
      <c r="AN2538" s="2">
        <f t="shared" si="428"/>
        <v>1118.75</v>
      </c>
      <c r="AO2538" s="2">
        <f t="shared" si="429"/>
        <v>150.95530000000002</v>
      </c>
      <c r="AP2538" s="2">
        <f t="shared" si="430"/>
        <v>362.50240000000002</v>
      </c>
      <c r="AR2538" s="40">
        <f t="shared" si="432"/>
        <v>-1.7894127954761307E-2</v>
      </c>
      <c r="AS2538" s="40">
        <f t="shared" si="433"/>
        <v>-2.0019583258314655E-2</v>
      </c>
      <c r="AU2538" s="42">
        <f t="shared" si="434"/>
        <v>4.5175602474030522E-6</v>
      </c>
    </row>
    <row r="2539" spans="2:47" x14ac:dyDescent="0.3">
      <c r="B2539" s="6">
        <f t="shared" si="425"/>
        <v>2021</v>
      </c>
      <c r="C2539" s="5">
        <v>44228</v>
      </c>
      <c r="D2539" s="10">
        <v>1116.2</v>
      </c>
      <c r="E2539" s="10">
        <f>VLOOKUP(C2539,데이터!$N:$P,2,0)</f>
        <v>155.19718499999999</v>
      </c>
      <c r="F2539" s="10">
        <f>VLOOKUP(C2539,데이터!$N:$P,3,0)</f>
        <v>368.53649999999999</v>
      </c>
      <c r="H2539" s="6">
        <f t="shared" si="431"/>
        <v>5.3614310927879467</v>
      </c>
      <c r="I2539" s="6">
        <f t="shared" si="426"/>
        <v>3.6134217725093354</v>
      </c>
      <c r="AM2539" s="1">
        <f t="shared" si="427"/>
        <v>44228</v>
      </c>
      <c r="AN2539" s="2">
        <f t="shared" si="428"/>
        <v>1116.2</v>
      </c>
      <c r="AO2539" s="2">
        <f t="shared" si="429"/>
        <v>155.19718499999999</v>
      </c>
      <c r="AP2539" s="2">
        <f t="shared" si="430"/>
        <v>368.53649999999999</v>
      </c>
      <c r="AR2539" s="40">
        <f t="shared" si="432"/>
        <v>2.8100272067293819E-2</v>
      </c>
      <c r="AS2539" s="40">
        <f t="shared" si="433"/>
        <v>1.6645682897547642E-2</v>
      </c>
      <c r="AU2539" s="42">
        <f t="shared" si="434"/>
        <v>1.3120761304766642E-4</v>
      </c>
    </row>
    <row r="2540" spans="2:47" x14ac:dyDescent="0.3">
      <c r="B2540" s="6">
        <f t="shared" si="425"/>
        <v>2021</v>
      </c>
      <c r="C2540" s="5">
        <v>44229</v>
      </c>
      <c r="D2540" s="10">
        <v>1117.45</v>
      </c>
      <c r="E2540" s="10">
        <f>VLOOKUP(C2540,데이터!$N:$P,2,0)</f>
        <v>157.62277</v>
      </c>
      <c r="F2540" s="10">
        <f>VLOOKUP(C2540,데이터!$N:$P,3,0)</f>
        <v>373.74770000000001</v>
      </c>
      <c r="H2540" s="6">
        <f t="shared" si="431"/>
        <v>5.4452251824629627</v>
      </c>
      <c r="I2540" s="6">
        <f t="shared" si="426"/>
        <v>3.6645164769440406</v>
      </c>
      <c r="AM2540" s="1">
        <f t="shared" si="427"/>
        <v>44229</v>
      </c>
      <c r="AN2540" s="2">
        <f t="shared" si="428"/>
        <v>1117.45</v>
      </c>
      <c r="AO2540" s="2">
        <f t="shared" si="429"/>
        <v>157.62277</v>
      </c>
      <c r="AP2540" s="2">
        <f t="shared" si="430"/>
        <v>373.74770000000001</v>
      </c>
      <c r="AR2540" s="40">
        <f t="shared" si="432"/>
        <v>1.5629052807884403E-2</v>
      </c>
      <c r="AS2540" s="40">
        <f t="shared" si="433"/>
        <v>1.4140254764453575E-2</v>
      </c>
      <c r="AU2540" s="42">
        <f t="shared" si="434"/>
        <v>2.2165196141234615E-6</v>
      </c>
    </row>
    <row r="2541" spans="2:47" x14ac:dyDescent="0.3">
      <c r="B2541" s="6">
        <f t="shared" si="425"/>
        <v>2021</v>
      </c>
      <c r="C2541" s="5">
        <v>44230</v>
      </c>
      <c r="D2541" s="10">
        <v>1114.9000000000001</v>
      </c>
      <c r="E2541" s="10">
        <f>VLOOKUP(C2541,데이터!$N:$P,2,0)</f>
        <v>156.61598499999999</v>
      </c>
      <c r="F2541" s="10">
        <f>VLOOKUP(C2541,데이터!$N:$P,3,0)</f>
        <v>374.04149999999998</v>
      </c>
      <c r="H2541" s="6">
        <f t="shared" si="431"/>
        <v>5.4104448583046825</v>
      </c>
      <c r="I2541" s="6">
        <f t="shared" si="426"/>
        <v>3.6673971232755798</v>
      </c>
      <c r="AM2541" s="1">
        <f t="shared" si="427"/>
        <v>44230</v>
      </c>
      <c r="AN2541" s="2">
        <f t="shared" si="428"/>
        <v>1114.9000000000001</v>
      </c>
      <c r="AO2541" s="2">
        <f t="shared" si="429"/>
        <v>156.61598499999999</v>
      </c>
      <c r="AP2541" s="2">
        <f t="shared" si="430"/>
        <v>374.04149999999998</v>
      </c>
      <c r="AR2541" s="40">
        <f t="shared" si="432"/>
        <v>-6.3873068592819049E-3</v>
      </c>
      <c r="AS2541" s="40">
        <f t="shared" si="433"/>
        <v>7.860917940096801E-4</v>
      </c>
      <c r="AU2541" s="42">
        <f t="shared" si="434"/>
        <v>5.1457648239045523E-5</v>
      </c>
    </row>
    <row r="2542" spans="2:47" x14ac:dyDescent="0.3">
      <c r="B2542" s="6">
        <f t="shared" si="425"/>
        <v>2021</v>
      </c>
      <c r="C2542" s="5">
        <v>44231</v>
      </c>
      <c r="D2542" s="10">
        <v>1118.55</v>
      </c>
      <c r="E2542" s="10">
        <f>VLOOKUP(C2542,데이터!$N:$P,2,0)</f>
        <v>158.3314</v>
      </c>
      <c r="F2542" s="10">
        <f>VLOOKUP(C2542,데이터!$N:$P,3,0)</f>
        <v>378.2928</v>
      </c>
      <c r="H2542" s="6">
        <f t="shared" si="431"/>
        <v>5.4697054648552124</v>
      </c>
      <c r="I2542" s="6">
        <f t="shared" si="426"/>
        <v>3.7090802129599636</v>
      </c>
      <c r="AM2542" s="1">
        <f t="shared" si="427"/>
        <v>44231</v>
      </c>
      <c r="AN2542" s="2">
        <f t="shared" si="428"/>
        <v>1118.55</v>
      </c>
      <c r="AO2542" s="2">
        <f t="shared" si="429"/>
        <v>158.3314</v>
      </c>
      <c r="AP2542" s="2">
        <f t="shared" si="430"/>
        <v>378.2928</v>
      </c>
      <c r="AR2542" s="40">
        <f t="shared" si="432"/>
        <v>1.095300074254868E-2</v>
      </c>
      <c r="AS2542" s="40">
        <f t="shared" si="433"/>
        <v>1.1365851115451076E-2</v>
      </c>
      <c r="AU2542" s="42">
        <f t="shared" si="434"/>
        <v>1.7044543040564727E-7</v>
      </c>
    </row>
    <row r="2543" spans="2:47" x14ac:dyDescent="0.3">
      <c r="B2543" s="6">
        <f t="shared" si="425"/>
        <v>2021</v>
      </c>
      <c r="C2543" s="5">
        <v>44232</v>
      </c>
      <c r="D2543" s="10">
        <v>1123.8</v>
      </c>
      <c r="E2543" s="10">
        <f>VLOOKUP(C2543,데이터!$N:$P,2,0)</f>
        <v>158.78927499999998</v>
      </c>
      <c r="F2543" s="10">
        <f>VLOOKUP(C2543,데이터!$N:$P,3,0)</f>
        <v>379.7817</v>
      </c>
      <c r="H2543" s="6">
        <f t="shared" si="431"/>
        <v>5.4855231825645259</v>
      </c>
      <c r="I2543" s="6">
        <f t="shared" si="426"/>
        <v>3.7236785598729267</v>
      </c>
      <c r="AM2543" s="1">
        <f t="shared" si="427"/>
        <v>44232</v>
      </c>
      <c r="AN2543" s="2">
        <f t="shared" si="428"/>
        <v>1123.8</v>
      </c>
      <c r="AO2543" s="2">
        <f t="shared" si="429"/>
        <v>158.78927499999998</v>
      </c>
      <c r="AP2543" s="2">
        <f t="shared" si="430"/>
        <v>379.7817</v>
      </c>
      <c r="AR2543" s="40">
        <f t="shared" si="432"/>
        <v>2.8918774166082351E-3</v>
      </c>
      <c r="AS2543" s="40">
        <f t="shared" si="433"/>
        <v>3.9358401745950289E-3</v>
      </c>
      <c r="AU2543" s="42">
        <f t="shared" si="434"/>
        <v>1.0898582400633931E-6</v>
      </c>
    </row>
    <row r="2544" spans="2:47" x14ac:dyDescent="0.3">
      <c r="B2544" s="6">
        <f t="shared" si="425"/>
        <v>2021</v>
      </c>
      <c r="C2544" s="5">
        <v>44235</v>
      </c>
      <c r="D2544" s="10">
        <v>1119.6500000000001</v>
      </c>
      <c r="E2544" s="10">
        <f>VLOOKUP(C2544,데이터!$N:$P,2,0)</f>
        <v>161.16842500000001</v>
      </c>
      <c r="F2544" s="10">
        <f>VLOOKUP(C2544,데이터!$N:$P,3,0)</f>
        <v>382.52440000000001</v>
      </c>
      <c r="H2544" s="6">
        <f t="shared" si="431"/>
        <v>5.5677131319789215</v>
      </c>
      <c r="I2544" s="6">
        <f t="shared" si="426"/>
        <v>3.7505701483464193</v>
      </c>
      <c r="AM2544" s="1">
        <f t="shared" si="427"/>
        <v>44235</v>
      </c>
      <c r="AN2544" s="2">
        <f t="shared" si="428"/>
        <v>1119.6500000000001</v>
      </c>
      <c r="AO2544" s="2">
        <f t="shared" si="429"/>
        <v>161.16842500000001</v>
      </c>
      <c r="AP2544" s="2">
        <f t="shared" si="430"/>
        <v>382.52440000000001</v>
      </c>
      <c r="AR2544" s="40">
        <f t="shared" si="432"/>
        <v>1.4983064819711789E-2</v>
      </c>
      <c r="AS2544" s="40">
        <f t="shared" si="433"/>
        <v>7.2217803016838555E-3</v>
      </c>
      <c r="AU2544" s="42">
        <f t="shared" si="434"/>
        <v>6.0237537369780089E-5</v>
      </c>
    </row>
    <row r="2545" spans="2:47" x14ac:dyDescent="0.3">
      <c r="B2545" s="6">
        <f t="shared" si="425"/>
        <v>2021</v>
      </c>
      <c r="C2545" s="5">
        <v>44236</v>
      </c>
      <c r="D2545" s="10">
        <v>1116.55</v>
      </c>
      <c r="E2545" s="10">
        <f>VLOOKUP(C2545,데이터!$N:$P,2,0)</f>
        <v>161.30767</v>
      </c>
      <c r="F2545" s="10">
        <f>VLOOKUP(C2545,데이터!$N:$P,3,0)</f>
        <v>382.26979999999998</v>
      </c>
      <c r="H2545" s="6">
        <f t="shared" si="431"/>
        <v>5.5725234800049837</v>
      </c>
      <c r="I2545" s="6">
        <f t="shared" si="426"/>
        <v>3.7480738496533972</v>
      </c>
      <c r="AM2545" s="1">
        <f t="shared" si="427"/>
        <v>44236</v>
      </c>
      <c r="AN2545" s="2">
        <f t="shared" si="428"/>
        <v>1116.55</v>
      </c>
      <c r="AO2545" s="2">
        <f t="shared" si="429"/>
        <v>161.30767</v>
      </c>
      <c r="AP2545" s="2">
        <f t="shared" si="430"/>
        <v>382.26979999999998</v>
      </c>
      <c r="AR2545" s="40">
        <f t="shared" si="432"/>
        <v>8.6397195976806174E-4</v>
      </c>
      <c r="AS2545" s="40">
        <f t="shared" si="433"/>
        <v>-6.655784572174861E-4</v>
      </c>
      <c r="AU2545" s="42">
        <f t="shared" si="434"/>
        <v>2.3395244781006634E-6</v>
      </c>
    </row>
    <row r="2546" spans="2:47" x14ac:dyDescent="0.3">
      <c r="B2546" s="6">
        <f t="shared" si="425"/>
        <v>2021</v>
      </c>
      <c r="C2546" s="5">
        <v>44237</v>
      </c>
      <c r="D2546" s="10">
        <v>1106.8499999999999</v>
      </c>
      <c r="E2546" s="10">
        <f>VLOOKUP(C2546,데이터!$N:$P,2,0)</f>
        <v>161.61329499999999</v>
      </c>
      <c r="F2546" s="10">
        <f>VLOOKUP(C2546,데이터!$N:$P,3,0)</f>
        <v>382.10320000000002</v>
      </c>
      <c r="H2546" s="6">
        <f t="shared" si="431"/>
        <v>5.5830815798682849</v>
      </c>
      <c r="I2546" s="6">
        <f t="shared" si="426"/>
        <v>3.7464403721897002</v>
      </c>
      <c r="AM2546" s="1">
        <f t="shared" si="427"/>
        <v>44237</v>
      </c>
      <c r="AN2546" s="2">
        <f t="shared" si="428"/>
        <v>1106.8499999999999</v>
      </c>
      <c r="AO2546" s="2">
        <f t="shared" si="429"/>
        <v>161.61329499999999</v>
      </c>
      <c r="AP2546" s="2">
        <f t="shared" si="430"/>
        <v>382.10320000000002</v>
      </c>
      <c r="AR2546" s="40">
        <f t="shared" si="432"/>
        <v>1.8946712205314409E-3</v>
      </c>
      <c r="AS2546" s="40">
        <f t="shared" si="433"/>
        <v>-4.3581784383683875E-4</v>
      </c>
      <c r="AU2546" s="42">
        <f t="shared" si="434"/>
        <v>5.4311792791401396E-6</v>
      </c>
    </row>
    <row r="2547" spans="2:47" x14ac:dyDescent="0.3">
      <c r="B2547" s="6">
        <f t="shared" si="425"/>
        <v>2021</v>
      </c>
      <c r="C2547" s="5">
        <v>44238</v>
      </c>
      <c r="D2547" s="10">
        <v>1106.8499999999999</v>
      </c>
      <c r="E2547" s="10">
        <f>VLOOKUP(C2547,데이터!$N:$P,2,0)</f>
        <v>164.20294999999999</v>
      </c>
      <c r="F2547" s="10">
        <f>VLOOKUP(C2547,데이터!$N:$P,3,0)</f>
        <v>382.72039999999998</v>
      </c>
      <c r="H2547" s="6">
        <f t="shared" si="431"/>
        <v>5.6725436202821866</v>
      </c>
      <c r="I2547" s="6">
        <f t="shared" si="426"/>
        <v>3.7524918865390053</v>
      </c>
      <c r="AM2547" s="1">
        <f t="shared" si="427"/>
        <v>44238</v>
      </c>
      <c r="AN2547" s="2">
        <f t="shared" si="428"/>
        <v>1106.8499999999999</v>
      </c>
      <c r="AO2547" s="2">
        <f t="shared" si="429"/>
        <v>164.20294999999999</v>
      </c>
      <c r="AP2547" s="2">
        <f t="shared" si="430"/>
        <v>382.72039999999998</v>
      </c>
      <c r="AR2547" s="40">
        <f t="shared" si="432"/>
        <v>1.6023774529193346E-2</v>
      </c>
      <c r="AS2547" s="40">
        <f t="shared" si="433"/>
        <v>1.6152704295593345E-3</v>
      </c>
      <c r="AU2547" s="42">
        <f t="shared" si="434"/>
        <v>2.0760499038917013E-4</v>
      </c>
    </row>
    <row r="2548" spans="2:47" x14ac:dyDescent="0.3">
      <c r="B2548" s="6">
        <f t="shared" si="425"/>
        <v>2021</v>
      </c>
      <c r="C2548" s="5">
        <v>44239</v>
      </c>
      <c r="D2548" s="10">
        <v>1106.8499999999999</v>
      </c>
      <c r="E2548" s="10">
        <f>VLOOKUP(C2548,데이터!$N:$P,2,0)</f>
        <v>165.67783</v>
      </c>
      <c r="F2548" s="10">
        <f>VLOOKUP(C2548,데이터!$N:$P,3,0)</f>
        <v>384.61090000000002</v>
      </c>
      <c r="H2548" s="6">
        <f t="shared" si="431"/>
        <v>5.7234947215546175</v>
      </c>
      <c r="I2548" s="6">
        <f t="shared" si="426"/>
        <v>3.7710278357894302</v>
      </c>
      <c r="AM2548" s="1">
        <f t="shared" si="427"/>
        <v>44239</v>
      </c>
      <c r="AN2548" s="2">
        <f t="shared" si="428"/>
        <v>1106.8499999999999</v>
      </c>
      <c r="AO2548" s="2">
        <f t="shared" si="429"/>
        <v>165.67783</v>
      </c>
      <c r="AP2548" s="2">
        <f t="shared" si="430"/>
        <v>384.61090000000002</v>
      </c>
      <c r="AR2548" s="40">
        <f t="shared" si="432"/>
        <v>8.9820554381028206E-3</v>
      </c>
      <c r="AS2548" s="40">
        <f t="shared" si="433"/>
        <v>4.939637395864116E-3</v>
      </c>
      <c r="AU2548" s="42">
        <f t="shared" si="434"/>
        <v>1.6341143628217001E-5</v>
      </c>
    </row>
    <row r="2549" spans="2:47" x14ac:dyDescent="0.3">
      <c r="B2549" s="6">
        <f t="shared" si="425"/>
        <v>2021</v>
      </c>
      <c r="C2549" s="5">
        <v>44243</v>
      </c>
      <c r="D2549" s="10">
        <v>1100.05</v>
      </c>
      <c r="E2549" s="10">
        <f>VLOOKUP(C2549,데이터!$N:$P,2,0)</f>
        <v>165.94367999999997</v>
      </c>
      <c r="F2549" s="10">
        <f>VLOOKUP(C2549,데이터!$N:$P,3,0)</f>
        <v>384.27780000000001</v>
      </c>
      <c r="H2549" s="6">
        <f t="shared" si="431"/>
        <v>5.7326787570512501</v>
      </c>
      <c r="I2549" s="6">
        <f t="shared" si="426"/>
        <v>3.7677618613407042</v>
      </c>
      <c r="AM2549" s="1">
        <f t="shared" si="427"/>
        <v>44243</v>
      </c>
      <c r="AN2549" s="2">
        <f t="shared" si="428"/>
        <v>1100.05</v>
      </c>
      <c r="AO2549" s="2">
        <f t="shared" si="429"/>
        <v>165.94367999999997</v>
      </c>
      <c r="AP2549" s="2">
        <f t="shared" si="430"/>
        <v>384.27780000000001</v>
      </c>
      <c r="AR2549" s="40">
        <f t="shared" si="432"/>
        <v>1.6046202439998769E-3</v>
      </c>
      <c r="AS2549" s="40">
        <f t="shared" si="433"/>
        <v>-8.6607009837735838E-4</v>
      </c>
      <c r="AU2549" s="42">
        <f t="shared" si="434"/>
        <v>6.1043107679161398E-6</v>
      </c>
    </row>
    <row r="2550" spans="2:47" x14ac:dyDescent="0.3">
      <c r="B2550" s="6">
        <f t="shared" si="425"/>
        <v>2021</v>
      </c>
      <c r="C2550" s="5">
        <v>44244</v>
      </c>
      <c r="D2550" s="10">
        <v>1107.5999999999999</v>
      </c>
      <c r="E2550" s="10">
        <f>VLOOKUP(C2550,데이터!$N:$P,2,0)</f>
        <v>164.24130500000004</v>
      </c>
      <c r="F2550" s="10">
        <f>VLOOKUP(C2550,데이터!$N:$P,3,0)</f>
        <v>384.36599999999999</v>
      </c>
      <c r="H2550" s="6">
        <f t="shared" si="431"/>
        <v>5.673868629428223</v>
      </c>
      <c r="I2550" s="6">
        <f t="shared" si="426"/>
        <v>3.7686266435273672</v>
      </c>
      <c r="AM2550" s="1">
        <f t="shared" si="427"/>
        <v>44244</v>
      </c>
      <c r="AN2550" s="2">
        <f t="shared" si="428"/>
        <v>1107.5999999999999</v>
      </c>
      <c r="AO2550" s="2">
        <f t="shared" si="429"/>
        <v>164.24130500000004</v>
      </c>
      <c r="AP2550" s="2">
        <f t="shared" si="430"/>
        <v>384.36599999999999</v>
      </c>
      <c r="AR2550" s="40">
        <f t="shared" si="432"/>
        <v>-1.0258751643930863E-2</v>
      </c>
      <c r="AS2550" s="40">
        <f t="shared" si="433"/>
        <v>2.2952145557186832E-4</v>
      </c>
      <c r="AU2550" s="42">
        <f t="shared" si="434"/>
        <v>1.1000387260975264E-4</v>
      </c>
    </row>
    <row r="2551" spans="2:47" x14ac:dyDescent="0.3">
      <c r="B2551" s="6">
        <f t="shared" si="425"/>
        <v>2021</v>
      </c>
      <c r="C2551" s="5">
        <v>44245</v>
      </c>
      <c r="D2551" s="10">
        <v>1107.6500000000001</v>
      </c>
      <c r="E2551" s="10">
        <f>VLOOKUP(C2551,데이터!$N:$P,2,0)</f>
        <v>162.781395</v>
      </c>
      <c r="F2551" s="10">
        <f>VLOOKUP(C2551,데이터!$N:$P,3,0)</f>
        <v>382.73009999999999</v>
      </c>
      <c r="H2551" s="6">
        <f t="shared" si="431"/>
        <v>5.6234346807282369</v>
      </c>
      <c r="I2551" s="6">
        <f t="shared" si="426"/>
        <v>3.7525869929699653</v>
      </c>
      <c r="AM2551" s="1">
        <f t="shared" si="427"/>
        <v>44245</v>
      </c>
      <c r="AN2551" s="2">
        <f t="shared" si="428"/>
        <v>1107.6500000000001</v>
      </c>
      <c r="AO2551" s="2">
        <f t="shared" si="429"/>
        <v>162.781395</v>
      </c>
      <c r="AP2551" s="2">
        <f t="shared" si="430"/>
        <v>382.73009999999999</v>
      </c>
      <c r="AR2551" s="40">
        <f t="shared" si="432"/>
        <v>-8.8888114959877473E-3</v>
      </c>
      <c r="AS2551" s="40">
        <f t="shared" si="433"/>
        <v>-4.2560996550162766E-3</v>
      </c>
      <c r="AU2551" s="42">
        <f t="shared" si="434"/>
        <v>2.1462019001477274E-5</v>
      </c>
    </row>
    <row r="2552" spans="2:47" x14ac:dyDescent="0.3">
      <c r="B2552" s="6">
        <f t="shared" si="425"/>
        <v>2021</v>
      </c>
      <c r="C2552" s="5">
        <v>44246</v>
      </c>
      <c r="D2552" s="10">
        <v>1105.8499999999999</v>
      </c>
      <c r="E2552" s="10">
        <f>VLOOKUP(C2552,데이터!$N:$P,2,0)</f>
        <v>163.98408499999999</v>
      </c>
      <c r="F2552" s="10">
        <f>VLOOKUP(C2552,데이터!$N:$P,3,0)</f>
        <v>382.05430000000001</v>
      </c>
      <c r="H2552" s="6">
        <f t="shared" si="431"/>
        <v>5.6649827253076861</v>
      </c>
      <c r="I2552" s="6">
        <f t="shared" si="426"/>
        <v>3.745960918120224</v>
      </c>
      <c r="AM2552" s="1">
        <f t="shared" si="427"/>
        <v>44246</v>
      </c>
      <c r="AN2552" s="2">
        <f t="shared" si="428"/>
        <v>1105.8499999999999</v>
      </c>
      <c r="AO2552" s="2">
        <f t="shared" si="429"/>
        <v>163.98408499999999</v>
      </c>
      <c r="AP2552" s="2">
        <f t="shared" si="430"/>
        <v>382.05430000000001</v>
      </c>
      <c r="AR2552" s="40">
        <f t="shared" si="432"/>
        <v>7.3883750658358949E-3</v>
      </c>
      <c r="AS2552" s="40">
        <f t="shared" si="433"/>
        <v>-1.7657351747353278E-3</v>
      </c>
      <c r="AU2552" s="42">
        <f t="shared" si="434"/>
        <v>8.3797734296530926E-5</v>
      </c>
    </row>
    <row r="2553" spans="2:47" x14ac:dyDescent="0.3">
      <c r="B2553" s="6">
        <f t="shared" si="425"/>
        <v>2021</v>
      </c>
      <c r="C2553" s="5">
        <v>44249</v>
      </c>
      <c r="D2553" s="10">
        <v>1110.2</v>
      </c>
      <c r="E2553" s="10">
        <f>VLOOKUP(C2553,데이터!$N:$P,2,0)</f>
        <v>159.57368000000002</v>
      </c>
      <c r="F2553" s="10">
        <f>VLOOKUP(C2553,데이터!$N:$P,3,0)</f>
        <v>379.11559999999997</v>
      </c>
      <c r="H2553" s="6">
        <f t="shared" si="431"/>
        <v>5.512621182804275</v>
      </c>
      <c r="I2553" s="6">
        <f t="shared" si="426"/>
        <v>3.7171475914541454</v>
      </c>
      <c r="AM2553" s="1">
        <f t="shared" si="427"/>
        <v>44249</v>
      </c>
      <c r="AN2553" s="2">
        <f t="shared" si="428"/>
        <v>1110.2</v>
      </c>
      <c r="AO2553" s="2">
        <f t="shared" si="429"/>
        <v>159.57368000000002</v>
      </c>
      <c r="AP2553" s="2">
        <f t="shared" si="430"/>
        <v>379.11559999999997</v>
      </c>
      <c r="AR2553" s="40">
        <f t="shared" si="432"/>
        <v>-2.6895323408975713E-2</v>
      </c>
      <c r="AS2553" s="40">
        <f t="shared" si="433"/>
        <v>-7.6918385684967561E-3</v>
      </c>
      <c r="AU2553" s="42">
        <f t="shared" si="434"/>
        <v>3.6877383001850513E-4</v>
      </c>
    </row>
    <row r="2554" spans="2:47" x14ac:dyDescent="0.3">
      <c r="B2554" s="6">
        <f t="shared" si="425"/>
        <v>2021</v>
      </c>
      <c r="C2554" s="5">
        <v>44250</v>
      </c>
      <c r="D2554" s="10">
        <v>1110.5</v>
      </c>
      <c r="E2554" s="10">
        <f>VLOOKUP(C2554,데이터!$N:$P,2,0)</f>
        <v>159.10774500000002</v>
      </c>
      <c r="F2554" s="10">
        <f>VLOOKUP(C2554,데이터!$N:$P,3,0)</f>
        <v>379.57600000000002</v>
      </c>
      <c r="H2554" s="6">
        <f t="shared" si="431"/>
        <v>5.4965250248989737</v>
      </c>
      <c r="I2554" s="6">
        <f t="shared" si="426"/>
        <v>3.7216617152493829</v>
      </c>
      <c r="AM2554" s="1">
        <f t="shared" si="427"/>
        <v>44250</v>
      </c>
      <c r="AN2554" s="2">
        <f t="shared" si="428"/>
        <v>1110.5</v>
      </c>
      <c r="AO2554" s="2">
        <f t="shared" si="429"/>
        <v>159.10774500000002</v>
      </c>
      <c r="AP2554" s="2">
        <f t="shared" si="430"/>
        <v>379.57600000000002</v>
      </c>
      <c r="AR2554" s="40">
        <f t="shared" si="432"/>
        <v>-2.9198737536165753E-3</v>
      </c>
      <c r="AS2554" s="40">
        <f t="shared" si="433"/>
        <v>1.2144053159512946E-3</v>
      </c>
      <c r="AU2554" s="42">
        <f t="shared" si="434"/>
        <v>1.7092263425066972E-5</v>
      </c>
    </row>
    <row r="2555" spans="2:47" x14ac:dyDescent="0.3">
      <c r="B2555" s="6">
        <f t="shared" si="425"/>
        <v>2021</v>
      </c>
      <c r="C2555" s="5">
        <v>44251</v>
      </c>
      <c r="D2555" s="10">
        <v>1112.1500000000001</v>
      </c>
      <c r="E2555" s="10">
        <f>VLOOKUP(C2555,데이터!$N:$P,2,0)</f>
        <v>161.54384999999999</v>
      </c>
      <c r="F2555" s="10">
        <f>VLOOKUP(C2555,데이터!$N:$P,3,0)</f>
        <v>383.75869999999998</v>
      </c>
      <c r="H2555" s="6">
        <f t="shared" si="431"/>
        <v>5.5806825377578306</v>
      </c>
      <c r="I2555" s="6">
        <f t="shared" si="426"/>
        <v>3.7626721965663616</v>
      </c>
      <c r="AM2555" s="1">
        <f t="shared" si="427"/>
        <v>44251</v>
      </c>
      <c r="AN2555" s="2">
        <f t="shared" si="428"/>
        <v>1112.1500000000001</v>
      </c>
      <c r="AO2555" s="2">
        <f t="shared" si="429"/>
        <v>161.54384999999999</v>
      </c>
      <c r="AP2555" s="2">
        <f t="shared" si="430"/>
        <v>383.75869999999998</v>
      </c>
      <c r="AR2555" s="40">
        <f t="shared" si="432"/>
        <v>1.5311039698287177E-2</v>
      </c>
      <c r="AS2555" s="40">
        <f t="shared" si="433"/>
        <v>1.1019400594347362E-2</v>
      </c>
      <c r="AU2555" s="42">
        <f t="shared" si="434"/>
        <v>1.8418166198465338E-5</v>
      </c>
    </row>
    <row r="2556" spans="2:47" x14ac:dyDescent="0.3">
      <c r="B2556" s="6">
        <f t="shared" si="425"/>
        <v>2021</v>
      </c>
      <c r="C2556" s="5">
        <v>44252</v>
      </c>
      <c r="D2556" s="10">
        <v>1108</v>
      </c>
      <c r="E2556" s="10">
        <f>VLOOKUP(C2556,데이터!$N:$P,2,0)</f>
        <v>155.03490000000002</v>
      </c>
      <c r="F2556" s="10">
        <f>VLOOKUP(C2556,데이터!$N:$P,3,0)</f>
        <v>374.51170000000002</v>
      </c>
      <c r="H2556" s="6">
        <f t="shared" si="431"/>
        <v>5.3558248065341498</v>
      </c>
      <c r="I2556" s="6">
        <f t="shared" si="426"/>
        <v>3.6720073339804475</v>
      </c>
      <c r="AM2556" s="1">
        <f t="shared" si="427"/>
        <v>44252</v>
      </c>
      <c r="AN2556" s="2">
        <f t="shared" si="428"/>
        <v>1108</v>
      </c>
      <c r="AO2556" s="2">
        <f t="shared" si="429"/>
        <v>155.03490000000002</v>
      </c>
      <c r="AP2556" s="2">
        <f t="shared" si="430"/>
        <v>374.51170000000002</v>
      </c>
      <c r="AR2556" s="40">
        <f t="shared" si="432"/>
        <v>-4.0292155968797094E-2</v>
      </c>
      <c r="AS2556" s="40">
        <f t="shared" si="433"/>
        <v>-2.4095870660391427E-2</v>
      </c>
      <c r="AU2556" s="42">
        <f t="shared" si="434"/>
        <v>2.6231965779127724E-4</v>
      </c>
    </row>
    <row r="2557" spans="2:47" x14ac:dyDescent="0.3">
      <c r="B2557" s="6">
        <f t="shared" si="425"/>
        <v>2021</v>
      </c>
      <c r="C2557" s="5">
        <v>44253</v>
      </c>
      <c r="D2557" s="10">
        <v>1123.4000000000001</v>
      </c>
      <c r="E2557" s="10">
        <f>VLOOKUP(C2557,데이터!$N:$P,2,0)</f>
        <v>156.62417000000002</v>
      </c>
      <c r="F2557" s="10">
        <f>VLOOKUP(C2557,데이터!$N:$P,3,0)</f>
        <v>372.58199999999999</v>
      </c>
      <c r="H2557" s="6">
        <f t="shared" si="431"/>
        <v>5.4107276167419194</v>
      </c>
      <c r="I2557" s="6">
        <f t="shared" si="426"/>
        <v>3.6530870370915061</v>
      </c>
      <c r="AM2557" s="1">
        <f t="shared" si="427"/>
        <v>44253</v>
      </c>
      <c r="AN2557" s="2">
        <f t="shared" si="428"/>
        <v>1123.4000000000001</v>
      </c>
      <c r="AO2557" s="2">
        <f t="shared" si="429"/>
        <v>156.62417000000002</v>
      </c>
      <c r="AP2557" s="2">
        <f t="shared" si="430"/>
        <v>372.58199999999999</v>
      </c>
      <c r="AR2557" s="40">
        <f t="shared" si="432"/>
        <v>1.0251046699807587E-2</v>
      </c>
      <c r="AS2557" s="40">
        <f t="shared" si="433"/>
        <v>-5.1525760076388538E-3</v>
      </c>
      <c r="AU2557" s="42">
        <f t="shared" si="434"/>
        <v>2.3727159251335961E-4</v>
      </c>
    </row>
    <row r="2558" spans="2:47" x14ac:dyDescent="0.3">
      <c r="B2558" s="6">
        <f t="shared" si="425"/>
        <v>2021</v>
      </c>
      <c r="C2558" s="5">
        <v>44256</v>
      </c>
      <c r="D2558" s="10">
        <v>1123.4000000000001</v>
      </c>
      <c r="E2558" s="10">
        <f>VLOOKUP(C2558,데이터!$N:$P,2,0)</f>
        <v>161.287035</v>
      </c>
      <c r="F2558" s="10">
        <f>VLOOKUP(C2558,데이터!$N:$P,3,0)</f>
        <v>381.61349999999999</v>
      </c>
      <c r="H2558" s="6">
        <f t="shared" si="431"/>
        <v>5.5718106247389558</v>
      </c>
      <c r="I2558" s="6">
        <f t="shared" si="426"/>
        <v>3.7416389681442461</v>
      </c>
      <c r="AM2558" s="1">
        <f t="shared" si="427"/>
        <v>44256</v>
      </c>
      <c r="AN2558" s="2">
        <f t="shared" si="428"/>
        <v>1123.4000000000001</v>
      </c>
      <c r="AO2558" s="2">
        <f t="shared" si="429"/>
        <v>161.287035</v>
      </c>
      <c r="AP2558" s="2">
        <f t="shared" si="430"/>
        <v>381.61349999999999</v>
      </c>
      <c r="AR2558" s="40">
        <f t="shared" si="432"/>
        <v>2.9771043639049921E-2</v>
      </c>
      <c r="AS2558" s="40">
        <f t="shared" si="433"/>
        <v>2.424030146383882E-2</v>
      </c>
      <c r="AU2558" s="42">
        <f t="shared" si="434"/>
        <v>3.0589109008658818E-5</v>
      </c>
    </row>
    <row r="2559" spans="2:47" x14ac:dyDescent="0.3">
      <c r="B2559" s="6">
        <f t="shared" si="425"/>
        <v>2021</v>
      </c>
      <c r="C2559" s="5">
        <v>44257</v>
      </c>
      <c r="D2559" s="10">
        <v>1123.8499999999999</v>
      </c>
      <c r="E2559" s="10">
        <f>VLOOKUP(C2559,데이터!$N:$P,2,0)</f>
        <v>157.91341</v>
      </c>
      <c r="F2559" s="10">
        <f>VLOOKUP(C2559,데이터!$N:$P,3,0)</f>
        <v>378.63560000000001</v>
      </c>
      <c r="H2559" s="6">
        <f t="shared" si="431"/>
        <v>5.4552656115648652</v>
      </c>
      <c r="I2559" s="6">
        <f t="shared" si="426"/>
        <v>3.7124412938396505</v>
      </c>
      <c r="AM2559" s="1">
        <f t="shared" si="427"/>
        <v>44257</v>
      </c>
      <c r="AN2559" s="2">
        <f t="shared" si="428"/>
        <v>1123.8499999999999</v>
      </c>
      <c r="AO2559" s="2">
        <f t="shared" si="429"/>
        <v>157.91341</v>
      </c>
      <c r="AP2559" s="2">
        <f t="shared" si="430"/>
        <v>378.63560000000001</v>
      </c>
      <c r="AR2559" s="40">
        <f t="shared" si="432"/>
        <v>-2.0916901349200212E-2</v>
      </c>
      <c r="AS2559" s="40">
        <f t="shared" si="433"/>
        <v>-7.8034451087291012E-3</v>
      </c>
      <c r="AU2559" s="42">
        <f t="shared" si="434"/>
        <v>1.7196273457075072E-4</v>
      </c>
    </row>
    <row r="2560" spans="2:47" x14ac:dyDescent="0.3">
      <c r="B2560" s="6">
        <f t="shared" si="425"/>
        <v>2021</v>
      </c>
      <c r="C2560" s="5">
        <v>44258</v>
      </c>
      <c r="D2560" s="10">
        <v>1120.45</v>
      </c>
      <c r="E2560" s="10">
        <f>VLOOKUP(C2560,데이터!$N:$P,2,0)</f>
        <v>153.37891999999999</v>
      </c>
      <c r="F2560" s="10">
        <f>VLOOKUP(C2560,데이터!$N:$P,3,0)</f>
        <v>373.62029999999999</v>
      </c>
      <c r="H2560" s="6">
        <f t="shared" si="431"/>
        <v>5.2986174373345403</v>
      </c>
      <c r="I2560" s="6">
        <f t="shared" si="426"/>
        <v>3.6632673471188615</v>
      </c>
      <c r="AM2560" s="1">
        <f t="shared" si="427"/>
        <v>44258</v>
      </c>
      <c r="AN2560" s="2">
        <f t="shared" si="428"/>
        <v>1120.45</v>
      </c>
      <c r="AO2560" s="2">
        <f t="shared" si="429"/>
        <v>153.37891999999999</v>
      </c>
      <c r="AP2560" s="2">
        <f t="shared" si="430"/>
        <v>373.62029999999999</v>
      </c>
      <c r="AR2560" s="40">
        <f t="shared" si="432"/>
        <v>-2.8715040730233121E-2</v>
      </c>
      <c r="AS2560" s="40">
        <f t="shared" si="433"/>
        <v>-1.3245716990161527E-2</v>
      </c>
      <c r="AU2560" s="42">
        <f t="shared" si="434"/>
        <v>2.3929997697514263E-4</v>
      </c>
    </row>
    <row r="2561" spans="2:47" x14ac:dyDescent="0.3">
      <c r="B2561" s="6">
        <f t="shared" si="425"/>
        <v>2021</v>
      </c>
      <c r="C2561" s="5">
        <v>44259</v>
      </c>
      <c r="D2561" s="10">
        <v>1125.4000000000001</v>
      </c>
      <c r="E2561" s="10">
        <f>VLOOKUP(C2561,데이터!$N:$P,2,0)</f>
        <v>148.84105000000002</v>
      </c>
      <c r="F2561" s="10">
        <f>VLOOKUP(C2561,데이터!$N:$P,3,0)</f>
        <v>368.99680000000001</v>
      </c>
      <c r="H2561" s="6">
        <f t="shared" si="431"/>
        <v>5.1418524978607385</v>
      </c>
      <c r="I2561" s="6">
        <f t="shared" si="426"/>
        <v>3.6179349158259049</v>
      </c>
      <c r="AM2561" s="1">
        <f t="shared" si="427"/>
        <v>44259</v>
      </c>
      <c r="AN2561" s="2">
        <f t="shared" si="428"/>
        <v>1125.4000000000001</v>
      </c>
      <c r="AO2561" s="2">
        <f t="shared" si="429"/>
        <v>148.84105000000002</v>
      </c>
      <c r="AP2561" s="2">
        <f t="shared" si="430"/>
        <v>368.99680000000001</v>
      </c>
      <c r="AR2561" s="40">
        <f t="shared" si="432"/>
        <v>-2.9586008298923772E-2</v>
      </c>
      <c r="AS2561" s="40">
        <f t="shared" si="433"/>
        <v>-1.2374862929021679E-2</v>
      </c>
      <c r="AU2561" s="42">
        <f t="shared" si="434"/>
        <v>2.9622352494390223E-4</v>
      </c>
    </row>
    <row r="2562" spans="2:47" x14ac:dyDescent="0.3">
      <c r="B2562" s="6">
        <f t="shared" ref="B2562:B2625" si="435">YEAR(C2562)</f>
        <v>2021</v>
      </c>
      <c r="C2562" s="5">
        <v>44260</v>
      </c>
      <c r="D2562" s="10">
        <v>1125.9000000000001</v>
      </c>
      <c r="E2562" s="10">
        <f>VLOOKUP(C2562,데이터!$N:$P,2,0)</f>
        <v>151.94074000000001</v>
      </c>
      <c r="F2562" s="10">
        <f>VLOOKUP(C2562,데이터!$N:$P,3,0)</f>
        <v>375.7851</v>
      </c>
      <c r="H2562" s="6">
        <f t="shared" si="431"/>
        <v>5.248934171693957</v>
      </c>
      <c r="I2562" s="6">
        <f t="shared" si="426"/>
        <v>3.6844927493602362</v>
      </c>
      <c r="AM2562" s="1">
        <f t="shared" si="427"/>
        <v>44260</v>
      </c>
      <c r="AN2562" s="2">
        <f t="shared" si="428"/>
        <v>1125.9000000000001</v>
      </c>
      <c r="AO2562" s="2">
        <f t="shared" si="429"/>
        <v>151.94074000000001</v>
      </c>
      <c r="AP2562" s="2">
        <f t="shared" si="430"/>
        <v>375.7851</v>
      </c>
      <c r="AR2562" s="40">
        <f t="shared" si="432"/>
        <v>2.0825504791856631E-2</v>
      </c>
      <c r="AS2562" s="40">
        <f t="shared" si="433"/>
        <v>1.8396636501996744E-2</v>
      </c>
      <c r="AU2562" s="42">
        <f t="shared" si="434"/>
        <v>5.8994011694868907E-6</v>
      </c>
    </row>
    <row r="2563" spans="2:47" x14ac:dyDescent="0.3">
      <c r="B2563" s="6">
        <f t="shared" si="435"/>
        <v>2021</v>
      </c>
      <c r="C2563" s="5">
        <v>44263</v>
      </c>
      <c r="D2563" s="10">
        <v>1133.3</v>
      </c>
      <c r="E2563" s="10">
        <f>VLOOKUP(C2563,데이터!$N:$P,2,0)</f>
        <v>146.894035</v>
      </c>
      <c r="F2563" s="10">
        <f>VLOOKUP(C2563,데이터!$N:$P,3,0)</f>
        <v>373.91419999999999</v>
      </c>
      <c r="H2563" s="6">
        <f t="shared" si="431"/>
        <v>5.0745910539168637</v>
      </c>
      <c r="I2563" s="6">
        <f t="shared" ref="I2563:I2626" si="436">I2562*(F2563/F2562)</f>
        <v>3.6661489739290705</v>
      </c>
      <c r="AM2563" s="1">
        <f t="shared" ref="AM2563:AM2626" si="437">C2563</f>
        <v>44263</v>
      </c>
      <c r="AN2563" s="2">
        <f t="shared" ref="AN2563:AN2626" si="438">D2563</f>
        <v>1133.3</v>
      </c>
      <c r="AO2563" s="2">
        <f t="shared" ref="AO2563:AO2626" si="439">E2563</f>
        <v>146.894035</v>
      </c>
      <c r="AP2563" s="2">
        <f t="shared" ref="AP2563:AP2626" si="440">F2563</f>
        <v>373.91419999999999</v>
      </c>
      <c r="AR2563" s="40">
        <f t="shared" si="432"/>
        <v>-3.3214956041414556E-2</v>
      </c>
      <c r="AS2563" s="40">
        <f t="shared" si="433"/>
        <v>-4.9786433788886475E-3</v>
      </c>
      <c r="AU2563" s="42">
        <f t="shared" si="434"/>
        <v>7.9728935277592096E-4</v>
      </c>
    </row>
    <row r="2564" spans="2:47" x14ac:dyDescent="0.3">
      <c r="B2564" s="6">
        <f t="shared" si="435"/>
        <v>2021</v>
      </c>
      <c r="C2564" s="5">
        <v>44264</v>
      </c>
      <c r="D2564" s="10">
        <v>1140.05</v>
      </c>
      <c r="E2564" s="10">
        <f>VLOOKUP(C2564,데이터!$N:$P,2,0)</f>
        <v>152.88285999999999</v>
      </c>
      <c r="F2564" s="10">
        <f>VLOOKUP(C2564,데이터!$N:$P,3,0)</f>
        <v>379.2527</v>
      </c>
      <c r="H2564" s="6">
        <f t="shared" ref="H2564:H2627" si="441">H2563*(E2564/E2563)</f>
        <v>5.2814805832872951</v>
      </c>
      <c r="I2564" s="6">
        <f t="shared" si="436"/>
        <v>3.7184918277102863</v>
      </c>
      <c r="AM2564" s="1">
        <f t="shared" si="437"/>
        <v>44264</v>
      </c>
      <c r="AN2564" s="2">
        <f t="shared" si="438"/>
        <v>1140.05</v>
      </c>
      <c r="AO2564" s="2">
        <f t="shared" si="439"/>
        <v>152.88285999999999</v>
      </c>
      <c r="AP2564" s="2">
        <f t="shared" si="440"/>
        <v>379.2527</v>
      </c>
      <c r="AR2564" s="40">
        <f t="shared" ref="AR2564:AR2627" si="442">AO2564/AO2563-1</f>
        <v>4.0769694970935966E-2</v>
      </c>
      <c r="AS2564" s="40">
        <f t="shared" ref="AS2564:AS2627" si="443">AP2564/AP2563-1</f>
        <v>1.4277339560786917E-2</v>
      </c>
      <c r="AU2564" s="42">
        <f t="shared" ref="AU2564:AU2627" si="444">(AR2564-AS2564)^2</f>
        <v>7.0184489517765355E-4</v>
      </c>
    </row>
    <row r="2565" spans="2:47" x14ac:dyDescent="0.3">
      <c r="B2565" s="6">
        <f t="shared" si="435"/>
        <v>2021</v>
      </c>
      <c r="C2565" s="5">
        <v>44265</v>
      </c>
      <c r="D2565" s="10">
        <v>1142.5999999999999</v>
      </c>
      <c r="E2565" s="10">
        <f>VLOOKUP(C2565,데이터!$N:$P,2,0)</f>
        <v>151.76220500000002</v>
      </c>
      <c r="F2565" s="10">
        <f>VLOOKUP(C2565,데이터!$N:$P,3,0)</f>
        <v>381.61349999999999</v>
      </c>
      <c r="H2565" s="6">
        <f t="shared" si="441"/>
        <v>5.2427665140772888</v>
      </c>
      <c r="I2565" s="6">
        <f t="shared" si="436"/>
        <v>3.7416389681442461</v>
      </c>
      <c r="AM2565" s="1">
        <f t="shared" si="437"/>
        <v>44265</v>
      </c>
      <c r="AN2565" s="2">
        <f t="shared" si="438"/>
        <v>1142.5999999999999</v>
      </c>
      <c r="AO2565" s="2">
        <f t="shared" si="439"/>
        <v>151.76220500000002</v>
      </c>
      <c r="AP2565" s="2">
        <f t="shared" si="440"/>
        <v>381.61349999999999</v>
      </c>
      <c r="AR2565" s="40">
        <f t="shared" si="442"/>
        <v>-7.3301546033346376E-3</v>
      </c>
      <c r="AS2565" s="40">
        <f t="shared" si="443"/>
        <v>6.224873283697141E-3</v>
      </c>
      <c r="AU2565" s="42">
        <f t="shared" si="444"/>
        <v>1.8373878101820919E-4</v>
      </c>
    </row>
    <row r="2566" spans="2:47" x14ac:dyDescent="0.3">
      <c r="B2566" s="6">
        <f t="shared" si="435"/>
        <v>2021</v>
      </c>
      <c r="C2566" s="5">
        <v>44266</v>
      </c>
      <c r="D2566" s="10">
        <v>1135.8499999999999</v>
      </c>
      <c r="E2566" s="10">
        <f>VLOOKUP(C2566,데이터!$N:$P,2,0)</f>
        <v>156.45360499999998</v>
      </c>
      <c r="F2566" s="10">
        <f>VLOOKUP(C2566,데이터!$N:$P,3,0)</f>
        <v>385.48270000000002</v>
      </c>
      <c r="H2566" s="6">
        <f t="shared" si="441"/>
        <v>5.4048352901875329</v>
      </c>
      <c r="I2566" s="6">
        <f t="shared" si="436"/>
        <v>3.7795756488317576</v>
      </c>
      <c r="AM2566" s="1">
        <f t="shared" si="437"/>
        <v>44266</v>
      </c>
      <c r="AN2566" s="2">
        <f t="shared" si="438"/>
        <v>1135.8499999999999</v>
      </c>
      <c r="AO2566" s="2">
        <f t="shared" si="439"/>
        <v>156.45360499999998</v>
      </c>
      <c r="AP2566" s="2">
        <f t="shared" si="440"/>
        <v>385.48270000000002</v>
      </c>
      <c r="AR2566" s="40">
        <f t="shared" si="442"/>
        <v>3.091283498417785E-2</v>
      </c>
      <c r="AS2566" s="40">
        <f t="shared" si="443"/>
        <v>1.0139054304944661E-2</v>
      </c>
      <c r="AU2566" s="42">
        <f t="shared" si="444"/>
        <v>4.3154996370888216E-4</v>
      </c>
    </row>
    <row r="2567" spans="2:47" x14ac:dyDescent="0.3">
      <c r="B2567" s="6">
        <f t="shared" si="435"/>
        <v>2021</v>
      </c>
      <c r="C2567" s="5">
        <v>44267</v>
      </c>
      <c r="D2567" s="10">
        <v>1133.7</v>
      </c>
      <c r="E2567" s="10">
        <f>VLOOKUP(C2567,데이터!$N:$P,2,0)</f>
        <v>155.27035500000002</v>
      </c>
      <c r="F2567" s="10">
        <f>VLOOKUP(C2567,데이터!$N:$P,3,0)</f>
        <v>386.0018</v>
      </c>
      <c r="H2567" s="6">
        <f t="shared" si="441"/>
        <v>5.3639588184877329</v>
      </c>
      <c r="I2567" s="6">
        <f t="shared" si="436"/>
        <v>3.7846653136061001</v>
      </c>
      <c r="AM2567" s="1">
        <f t="shared" si="437"/>
        <v>44267</v>
      </c>
      <c r="AN2567" s="2">
        <f t="shared" si="438"/>
        <v>1133.7</v>
      </c>
      <c r="AO2567" s="2">
        <f t="shared" si="439"/>
        <v>155.27035500000002</v>
      </c>
      <c r="AP2567" s="2">
        <f t="shared" si="440"/>
        <v>386.0018</v>
      </c>
      <c r="AR2567" s="40">
        <f t="shared" si="442"/>
        <v>-7.5629449382131897E-3</v>
      </c>
      <c r="AS2567" s="40">
        <f t="shared" si="443"/>
        <v>1.3466233374415104E-3</v>
      </c>
      <c r="AU2567" s="42">
        <f t="shared" si="444"/>
        <v>7.9380406858552669E-5</v>
      </c>
    </row>
    <row r="2568" spans="2:47" x14ac:dyDescent="0.3">
      <c r="B2568" s="6">
        <f t="shared" si="435"/>
        <v>2021</v>
      </c>
      <c r="C2568" s="5">
        <v>44270</v>
      </c>
      <c r="D2568" s="10">
        <v>1136.3</v>
      </c>
      <c r="E2568" s="10">
        <f>VLOOKUP(C2568,데이터!$N:$P,2,0)</f>
        <v>157.22983500000001</v>
      </c>
      <c r="F2568" s="10">
        <f>VLOOKUP(C2568,데이터!$N:$P,3,0)</f>
        <v>388.30380000000002</v>
      </c>
      <c r="H2568" s="6">
        <f t="shared" si="441"/>
        <v>5.4316508774493437</v>
      </c>
      <c r="I2568" s="6">
        <f t="shared" si="436"/>
        <v>3.8072359325822842</v>
      </c>
      <c r="AM2568" s="1">
        <f t="shared" si="437"/>
        <v>44270</v>
      </c>
      <c r="AN2568" s="2">
        <f t="shared" si="438"/>
        <v>1136.3</v>
      </c>
      <c r="AO2568" s="2">
        <f t="shared" si="439"/>
        <v>157.22983500000001</v>
      </c>
      <c r="AP2568" s="2">
        <f t="shared" si="440"/>
        <v>388.30380000000002</v>
      </c>
      <c r="AR2568" s="40">
        <f t="shared" si="442"/>
        <v>1.2619794680059693E-2</v>
      </c>
      <c r="AS2568" s="40">
        <f t="shared" si="443"/>
        <v>5.9637027599352965E-3</v>
      </c>
      <c r="AU2568" s="42">
        <f t="shared" si="444"/>
        <v>4.430355964914527E-5</v>
      </c>
    </row>
    <row r="2569" spans="2:47" x14ac:dyDescent="0.3">
      <c r="B2569" s="6">
        <f t="shared" si="435"/>
        <v>2021</v>
      </c>
      <c r="C2569" s="5">
        <v>44271</v>
      </c>
      <c r="D2569" s="10">
        <v>1129.7</v>
      </c>
      <c r="E2569" s="10">
        <f>VLOOKUP(C2569,데이터!$N:$P,2,0)</f>
        <v>157.88519000000002</v>
      </c>
      <c r="F2569" s="10">
        <f>VLOOKUP(C2569,데이터!$N:$P,3,0)</f>
        <v>387.81400000000002</v>
      </c>
      <c r="H2569" s="6">
        <f t="shared" si="441"/>
        <v>5.4542907254196153</v>
      </c>
      <c r="I2569" s="6">
        <f t="shared" si="436"/>
        <v>3.8024335480581595</v>
      </c>
      <c r="AM2569" s="1">
        <f t="shared" si="437"/>
        <v>44271</v>
      </c>
      <c r="AN2569" s="2">
        <f t="shared" si="438"/>
        <v>1129.7</v>
      </c>
      <c r="AO2569" s="2">
        <f t="shared" si="439"/>
        <v>157.88519000000002</v>
      </c>
      <c r="AP2569" s="2">
        <f t="shared" si="440"/>
        <v>387.81400000000002</v>
      </c>
      <c r="AR2569" s="40">
        <f t="shared" si="442"/>
        <v>4.1681338659422806E-3</v>
      </c>
      <c r="AS2569" s="40">
        <f t="shared" si="443"/>
        <v>-1.2613834837568172E-3</v>
      </c>
      <c r="AU2569" s="42">
        <f t="shared" si="444"/>
        <v>2.9479658650683514E-5</v>
      </c>
    </row>
    <row r="2570" spans="2:47" x14ac:dyDescent="0.3">
      <c r="B2570" s="6">
        <f t="shared" si="435"/>
        <v>2021</v>
      </c>
      <c r="C2570" s="5">
        <v>44272</v>
      </c>
      <c r="D2570" s="10">
        <v>1130.25</v>
      </c>
      <c r="E2570" s="10">
        <f>VLOOKUP(C2570,데이터!$N:$P,2,0)</f>
        <v>158.84927500000001</v>
      </c>
      <c r="F2570" s="10">
        <f>VLOOKUP(C2570,데이터!$N:$P,3,0)</f>
        <v>389.13639999999998</v>
      </c>
      <c r="H2570" s="6">
        <f t="shared" si="441"/>
        <v>5.4875959383659083</v>
      </c>
      <c r="I2570" s="6">
        <f t="shared" si="436"/>
        <v>3.8153993979860941</v>
      </c>
      <c r="AM2570" s="1">
        <f t="shared" si="437"/>
        <v>44272</v>
      </c>
      <c r="AN2570" s="2">
        <f t="shared" si="438"/>
        <v>1130.25</v>
      </c>
      <c r="AO2570" s="2">
        <f t="shared" si="439"/>
        <v>158.84927500000001</v>
      </c>
      <c r="AP2570" s="2">
        <f t="shared" si="440"/>
        <v>389.13639999999998</v>
      </c>
      <c r="AR2570" s="40">
        <f t="shared" si="442"/>
        <v>6.1062408703436155E-3</v>
      </c>
      <c r="AS2570" s="40">
        <f t="shared" si="443"/>
        <v>3.4098820568622124E-3</v>
      </c>
      <c r="AU2570" s="42">
        <f t="shared" si="444"/>
        <v>7.2703508510388403E-6</v>
      </c>
    </row>
    <row r="2571" spans="2:47" x14ac:dyDescent="0.3">
      <c r="B2571" s="6">
        <f t="shared" si="435"/>
        <v>2021</v>
      </c>
      <c r="C2571" s="5">
        <v>44273</v>
      </c>
      <c r="D2571" s="10">
        <v>1123.8499999999999</v>
      </c>
      <c r="E2571" s="10">
        <f>VLOOKUP(C2571,데이터!$N:$P,2,0)</f>
        <v>153.92292999999998</v>
      </c>
      <c r="F2571" s="10">
        <f>VLOOKUP(C2571,데이터!$N:$P,3,0)</f>
        <v>383.47460000000001</v>
      </c>
      <c r="H2571" s="6">
        <f t="shared" si="441"/>
        <v>5.3174107687263907</v>
      </c>
      <c r="I2571" s="6">
        <f t="shared" si="436"/>
        <v>3.7598866566657816</v>
      </c>
      <c r="AM2571" s="1">
        <f t="shared" si="437"/>
        <v>44273</v>
      </c>
      <c r="AN2571" s="2">
        <f t="shared" si="438"/>
        <v>1123.8499999999999</v>
      </c>
      <c r="AO2571" s="2">
        <f t="shared" si="439"/>
        <v>153.92292999999998</v>
      </c>
      <c r="AP2571" s="2">
        <f t="shared" si="440"/>
        <v>383.47460000000001</v>
      </c>
      <c r="AR2571" s="40">
        <f t="shared" si="442"/>
        <v>-3.1012700561586004E-2</v>
      </c>
      <c r="AS2571" s="40">
        <f t="shared" si="443"/>
        <v>-1.4549654054465178E-2</v>
      </c>
      <c r="AU2571" s="42">
        <f t="shared" si="444"/>
        <v>2.7103190029562324E-4</v>
      </c>
    </row>
    <row r="2572" spans="2:47" x14ac:dyDescent="0.3">
      <c r="B2572" s="6">
        <f t="shared" si="435"/>
        <v>2021</v>
      </c>
      <c r="C2572" s="5">
        <v>44274</v>
      </c>
      <c r="D2572" s="10">
        <v>1131.0999999999999</v>
      </c>
      <c r="E2572" s="10">
        <f>VLOOKUP(C2572,데이터!$N:$P,2,0)</f>
        <v>155.14629999999994</v>
      </c>
      <c r="F2572" s="10">
        <f>VLOOKUP(C2572,데이터!$N:$P,3,0)</f>
        <v>382.76479999999998</v>
      </c>
      <c r="H2572" s="6">
        <f t="shared" si="441"/>
        <v>5.3596732231387163</v>
      </c>
      <c r="I2572" s="6">
        <f t="shared" si="436"/>
        <v>3.7529272190683463</v>
      </c>
      <c r="AM2572" s="1">
        <f t="shared" si="437"/>
        <v>44274</v>
      </c>
      <c r="AN2572" s="2">
        <f t="shared" si="438"/>
        <v>1131.0999999999999</v>
      </c>
      <c r="AO2572" s="2">
        <f t="shared" si="439"/>
        <v>155.14629999999994</v>
      </c>
      <c r="AP2572" s="2">
        <f t="shared" si="440"/>
        <v>382.76479999999998</v>
      </c>
      <c r="AR2572" s="40">
        <f t="shared" si="442"/>
        <v>7.9479386209706515E-3</v>
      </c>
      <c r="AS2572" s="40">
        <f t="shared" si="443"/>
        <v>-1.8509700512108207E-3</v>
      </c>
      <c r="AU2572" s="42">
        <f t="shared" si="444"/>
        <v>9.6018611165753261E-5</v>
      </c>
    </row>
    <row r="2573" spans="2:47" x14ac:dyDescent="0.3">
      <c r="B2573" s="6">
        <f t="shared" si="435"/>
        <v>2021</v>
      </c>
      <c r="C2573" s="5">
        <v>44277</v>
      </c>
      <c r="D2573" s="10">
        <v>1128.4000000000001</v>
      </c>
      <c r="E2573" s="10">
        <f>VLOOKUP(C2573,데이터!$N:$P,2,0)</f>
        <v>157.43456999999998</v>
      </c>
      <c r="F2573" s="10">
        <f>VLOOKUP(C2573,데이터!$N:$P,3,0)</f>
        <v>385.82119999999998</v>
      </c>
      <c r="H2573" s="6">
        <f t="shared" si="441"/>
        <v>5.4387236384326147</v>
      </c>
      <c r="I2573" s="6">
        <f t="shared" si="436"/>
        <v>3.7828945691286457</v>
      </c>
      <c r="AM2573" s="1">
        <f t="shared" si="437"/>
        <v>44277</v>
      </c>
      <c r="AN2573" s="2">
        <f t="shared" si="438"/>
        <v>1128.4000000000001</v>
      </c>
      <c r="AO2573" s="2">
        <f t="shared" si="439"/>
        <v>157.43456999999998</v>
      </c>
      <c r="AP2573" s="2">
        <f t="shared" si="440"/>
        <v>385.82119999999998</v>
      </c>
      <c r="AR2573" s="40">
        <f t="shared" si="442"/>
        <v>1.4749111000391446E-2</v>
      </c>
      <c r="AS2573" s="40">
        <f t="shared" si="443"/>
        <v>7.98506027722512E-3</v>
      </c>
      <c r="AU2573" s="42">
        <f t="shared" si="444"/>
        <v>4.5752382185566897E-5</v>
      </c>
    </row>
    <row r="2574" spans="2:47" x14ac:dyDescent="0.3">
      <c r="B2574" s="6">
        <f t="shared" si="435"/>
        <v>2021</v>
      </c>
      <c r="C2574" s="5">
        <v>44278</v>
      </c>
      <c r="D2574" s="10">
        <v>1129.6500000000001</v>
      </c>
      <c r="E2574" s="10">
        <f>VLOOKUP(C2574,데이터!$N:$P,2,0)</f>
        <v>155.19546</v>
      </c>
      <c r="F2574" s="10">
        <f>VLOOKUP(C2574,데이터!$N:$P,3,0)</f>
        <v>382.78449999999998</v>
      </c>
      <c r="H2574" s="6">
        <f t="shared" si="441"/>
        <v>5.3613715010586525</v>
      </c>
      <c r="I2574" s="6">
        <f t="shared" si="436"/>
        <v>3.7531203733662748</v>
      </c>
      <c r="AM2574" s="1">
        <f t="shared" si="437"/>
        <v>44278</v>
      </c>
      <c r="AN2574" s="2">
        <f t="shared" si="438"/>
        <v>1129.6500000000001</v>
      </c>
      <c r="AO2574" s="2">
        <f t="shared" si="439"/>
        <v>155.19546</v>
      </c>
      <c r="AP2574" s="2">
        <f t="shared" si="440"/>
        <v>382.78449999999998</v>
      </c>
      <c r="AR2574" s="40">
        <f t="shared" si="442"/>
        <v>-1.42224798530588E-2</v>
      </c>
      <c r="AS2574" s="40">
        <f t="shared" si="443"/>
        <v>-7.8707442722172338E-3</v>
      </c>
      <c r="AU2574" s="42">
        <f t="shared" si="444"/>
        <v>4.0344544888928755E-5</v>
      </c>
    </row>
    <row r="2575" spans="2:47" x14ac:dyDescent="0.3">
      <c r="B2575" s="6">
        <f t="shared" si="435"/>
        <v>2021</v>
      </c>
      <c r="C2575" s="5">
        <v>44279</v>
      </c>
      <c r="D2575" s="10">
        <v>1133.55</v>
      </c>
      <c r="E2575" s="10">
        <f>VLOOKUP(C2575,데이터!$N:$P,2,0)</f>
        <v>152.73503500000001</v>
      </c>
      <c r="F2575" s="10">
        <f>VLOOKUP(C2575,데이터!$N:$P,3,0)</f>
        <v>380.83859999999999</v>
      </c>
      <c r="H2575" s="6">
        <f t="shared" si="441"/>
        <v>5.2763738311816333</v>
      </c>
      <c r="I2575" s="6">
        <f t="shared" si="436"/>
        <v>3.7340412389328446</v>
      </c>
      <c r="AM2575" s="1">
        <f t="shared" si="437"/>
        <v>44279</v>
      </c>
      <c r="AN2575" s="2">
        <f t="shared" si="438"/>
        <v>1133.55</v>
      </c>
      <c r="AO2575" s="2">
        <f t="shared" si="439"/>
        <v>152.73503500000001</v>
      </c>
      <c r="AP2575" s="2">
        <f t="shared" si="440"/>
        <v>380.83859999999999</v>
      </c>
      <c r="AR2575" s="40">
        <f t="shared" si="442"/>
        <v>-1.5853717628079966E-2</v>
      </c>
      <c r="AS2575" s="40">
        <f t="shared" si="443"/>
        <v>-5.0835391715181588E-3</v>
      </c>
      <c r="AU2575" s="42">
        <f t="shared" si="444"/>
        <v>1.1599674398618808E-4</v>
      </c>
    </row>
    <row r="2576" spans="2:47" x14ac:dyDescent="0.3">
      <c r="B2576" s="6">
        <f t="shared" si="435"/>
        <v>2021</v>
      </c>
      <c r="C2576" s="5">
        <v>44280</v>
      </c>
      <c r="D2576" s="10">
        <v>1133.55</v>
      </c>
      <c r="E2576" s="10">
        <f>VLOOKUP(C2576,데이터!$N:$P,2,0)</f>
        <v>152.78329499999998</v>
      </c>
      <c r="F2576" s="10">
        <f>VLOOKUP(C2576,데이터!$N:$P,3,0)</f>
        <v>382.98110000000003</v>
      </c>
      <c r="H2576" s="6">
        <f t="shared" si="441"/>
        <v>5.2780410177645454</v>
      </c>
      <c r="I2576" s="6">
        <f t="shared" si="436"/>
        <v>3.7550479944308792</v>
      </c>
      <c r="AM2576" s="1">
        <f t="shared" si="437"/>
        <v>44280</v>
      </c>
      <c r="AN2576" s="2">
        <f t="shared" si="438"/>
        <v>1133.55</v>
      </c>
      <c r="AO2576" s="2">
        <f t="shared" si="439"/>
        <v>152.78329499999998</v>
      </c>
      <c r="AP2576" s="2">
        <f t="shared" si="440"/>
        <v>382.98110000000003</v>
      </c>
      <c r="AR2576" s="40">
        <f t="shared" si="442"/>
        <v>3.1597203614719405E-4</v>
      </c>
      <c r="AS2576" s="40">
        <f t="shared" si="443"/>
        <v>5.625742768721631E-3</v>
      </c>
      <c r="AU2576" s="42">
        <f t="shared" si="444"/>
        <v>2.8193665232504074E-5</v>
      </c>
    </row>
    <row r="2577" spans="2:47" x14ac:dyDescent="0.3">
      <c r="B2577" s="6">
        <f t="shared" si="435"/>
        <v>2021</v>
      </c>
      <c r="C2577" s="5">
        <v>44281</v>
      </c>
      <c r="D2577" s="10">
        <v>1129.3499999999999</v>
      </c>
      <c r="E2577" s="10">
        <f>VLOOKUP(C2577,데이터!$N:$P,2,0)</f>
        <v>157.27468500000001</v>
      </c>
      <c r="F2577" s="10">
        <f>VLOOKUP(C2577,데이터!$N:$P,3,0)</f>
        <v>389.15280000000001</v>
      </c>
      <c r="H2577" s="6">
        <f t="shared" si="441"/>
        <v>5.4332002624108764</v>
      </c>
      <c r="I2577" s="6">
        <f t="shared" si="436"/>
        <v>3.8155601964879238</v>
      </c>
      <c r="AM2577" s="1">
        <f t="shared" si="437"/>
        <v>44281</v>
      </c>
      <c r="AN2577" s="2">
        <f t="shared" si="438"/>
        <v>1129.3499999999999</v>
      </c>
      <c r="AO2577" s="2">
        <f t="shared" si="439"/>
        <v>157.27468500000001</v>
      </c>
      <c r="AP2577" s="2">
        <f t="shared" si="440"/>
        <v>389.15280000000001</v>
      </c>
      <c r="AR2577" s="40">
        <f t="shared" si="442"/>
        <v>2.939712748046186E-2</v>
      </c>
      <c r="AS2577" s="40">
        <f t="shared" si="443"/>
        <v>1.6114894442571748E-2</v>
      </c>
      <c r="AU2577" s="42">
        <f t="shared" si="444"/>
        <v>1.7641771447281959E-4</v>
      </c>
    </row>
    <row r="2578" spans="2:47" x14ac:dyDescent="0.3">
      <c r="B2578" s="6">
        <f t="shared" si="435"/>
        <v>2021</v>
      </c>
      <c r="C2578" s="5">
        <v>44284</v>
      </c>
      <c r="D2578" s="10">
        <v>1131.6500000000001</v>
      </c>
      <c r="E2578" s="10">
        <f>VLOOKUP(C2578,데이터!$N:$P,2,0)</f>
        <v>155.95951499999998</v>
      </c>
      <c r="F2578" s="10">
        <f>VLOOKUP(C2578,데이터!$N:$P,3,0)</f>
        <v>388.95620000000002</v>
      </c>
      <c r="H2578" s="6">
        <f t="shared" si="441"/>
        <v>5.3877664916224308</v>
      </c>
      <c r="I2578" s="6">
        <f t="shared" si="436"/>
        <v>3.8136325754233202</v>
      </c>
      <c r="AM2578" s="1">
        <f t="shared" si="437"/>
        <v>44284</v>
      </c>
      <c r="AN2578" s="2">
        <f t="shared" si="438"/>
        <v>1131.6500000000001</v>
      </c>
      <c r="AO2578" s="2">
        <f t="shared" si="439"/>
        <v>155.95951499999998</v>
      </c>
      <c r="AP2578" s="2">
        <f t="shared" si="440"/>
        <v>388.95620000000002</v>
      </c>
      <c r="AR2578" s="40">
        <f t="shared" si="442"/>
        <v>-8.3622485080800946E-3</v>
      </c>
      <c r="AS2578" s="40">
        <f t="shared" si="443"/>
        <v>-5.0520001397902359E-4</v>
      </c>
      <c r="AU2578" s="42">
        <f t="shared" si="444"/>
        <v>6.1733211038655911E-5</v>
      </c>
    </row>
    <row r="2579" spans="2:47" x14ac:dyDescent="0.3">
      <c r="B2579" s="6">
        <f t="shared" si="435"/>
        <v>2021</v>
      </c>
      <c r="C2579" s="5">
        <v>44285</v>
      </c>
      <c r="D2579" s="10">
        <v>1133.6500000000001</v>
      </c>
      <c r="E2579" s="10">
        <f>VLOOKUP(C2579,데이터!$N:$P,2,0)</f>
        <v>155.29527999999999</v>
      </c>
      <c r="F2579" s="10">
        <f>VLOOKUP(C2579,데이터!$N:$P,3,0)</f>
        <v>387.92430000000002</v>
      </c>
      <c r="H2579" s="6">
        <f t="shared" si="441"/>
        <v>5.3648198757935557</v>
      </c>
      <c r="I2579" s="6">
        <f t="shared" si="436"/>
        <v>3.8035150160308251</v>
      </c>
      <c r="AM2579" s="1">
        <f t="shared" si="437"/>
        <v>44285</v>
      </c>
      <c r="AN2579" s="2">
        <f t="shared" si="438"/>
        <v>1133.6500000000001</v>
      </c>
      <c r="AO2579" s="2">
        <f t="shared" si="439"/>
        <v>155.29527999999999</v>
      </c>
      <c r="AP2579" s="2">
        <f t="shared" si="440"/>
        <v>387.92430000000002</v>
      </c>
      <c r="AR2579" s="40">
        <f t="shared" si="442"/>
        <v>-4.2590219647706817E-3</v>
      </c>
      <c r="AS2579" s="40">
        <f t="shared" si="443"/>
        <v>-2.6529979468125076E-3</v>
      </c>
      <c r="AU2579" s="42">
        <f t="shared" si="444"/>
        <v>2.5793131462585179E-6</v>
      </c>
    </row>
    <row r="2580" spans="2:47" x14ac:dyDescent="0.3">
      <c r="B2580" s="6">
        <f t="shared" si="435"/>
        <v>2021</v>
      </c>
      <c r="C2580" s="5">
        <v>44286</v>
      </c>
      <c r="D2580" s="10">
        <v>1131.9000000000001</v>
      </c>
      <c r="E2580" s="10">
        <f>VLOOKUP(C2580,데이터!$N:$P,2,0)</f>
        <v>157.96584000000001</v>
      </c>
      <c r="F2580" s="10">
        <f>VLOOKUP(C2580,데이터!$N:$P,3,0)</f>
        <v>389.49669999999998</v>
      </c>
      <c r="H2580" s="6">
        <f t="shared" si="441"/>
        <v>5.4570768546759743</v>
      </c>
      <c r="I2580" s="6">
        <f t="shared" si="436"/>
        <v>3.8189320626329759</v>
      </c>
      <c r="AM2580" s="1">
        <f t="shared" si="437"/>
        <v>44286</v>
      </c>
      <c r="AN2580" s="2">
        <f t="shared" si="438"/>
        <v>1131.9000000000001</v>
      </c>
      <c r="AO2580" s="2">
        <f t="shared" si="439"/>
        <v>157.96584000000001</v>
      </c>
      <c r="AP2580" s="2">
        <f t="shared" si="440"/>
        <v>389.49669999999998</v>
      </c>
      <c r="AR2580" s="40">
        <f t="shared" si="442"/>
        <v>1.7196659164399719E-2</v>
      </c>
      <c r="AS2580" s="40">
        <f t="shared" si="443"/>
        <v>4.0533681442487257E-3</v>
      </c>
      <c r="AU2580" s="42">
        <f t="shared" si="444"/>
        <v>1.7274609884038175E-4</v>
      </c>
    </row>
    <row r="2581" spans="2:47" x14ac:dyDescent="0.3">
      <c r="B2581" s="6">
        <f t="shared" si="435"/>
        <v>2021</v>
      </c>
      <c r="C2581" s="5">
        <v>44287</v>
      </c>
      <c r="D2581" s="10">
        <v>1132</v>
      </c>
      <c r="E2581" s="10">
        <f>VLOOKUP(C2581,데이터!$N:$P,2,0)</f>
        <v>161.97585000000001</v>
      </c>
      <c r="F2581" s="10">
        <f>VLOOKUP(C2581,데이터!$N:$P,3,0)</f>
        <v>393.70299999999997</v>
      </c>
      <c r="H2581" s="6">
        <f t="shared" si="441"/>
        <v>5.5956063795277977</v>
      </c>
      <c r="I2581" s="6">
        <f t="shared" si="436"/>
        <v>3.8601739369160009</v>
      </c>
      <c r="AM2581" s="1">
        <f t="shared" si="437"/>
        <v>44287</v>
      </c>
      <c r="AN2581" s="2">
        <f t="shared" si="438"/>
        <v>1132</v>
      </c>
      <c r="AO2581" s="2">
        <f t="shared" si="439"/>
        <v>161.97585000000001</v>
      </c>
      <c r="AP2581" s="2">
        <f t="shared" si="440"/>
        <v>393.70299999999997</v>
      </c>
      <c r="AR2581" s="40">
        <f t="shared" si="442"/>
        <v>2.5385298492382802E-2</v>
      </c>
      <c r="AS2581" s="40">
        <f t="shared" si="443"/>
        <v>1.0799321277946694E-2</v>
      </c>
      <c r="AU2581" s="42">
        <f t="shared" si="444"/>
        <v>2.1275073130004932E-4</v>
      </c>
    </row>
    <row r="2582" spans="2:47" x14ac:dyDescent="0.3">
      <c r="B2582" s="6">
        <f t="shared" si="435"/>
        <v>2021</v>
      </c>
      <c r="C2582" s="5">
        <v>44291</v>
      </c>
      <c r="D2582" s="10">
        <v>1127.5999999999999</v>
      </c>
      <c r="E2582" s="10">
        <f>VLOOKUP(C2582,데이터!$N:$P,2,0)</f>
        <v>164.351035</v>
      </c>
      <c r="F2582" s="10">
        <f>VLOOKUP(C2582,데이터!$N:$P,3,0)</f>
        <v>399.35379999999998</v>
      </c>
      <c r="H2582" s="6">
        <f t="shared" si="441"/>
        <v>5.6776593543296512</v>
      </c>
      <c r="I2582" s="6">
        <f t="shared" si="436"/>
        <v>3.915578825582648</v>
      </c>
      <c r="AM2582" s="1">
        <f t="shared" si="437"/>
        <v>44291</v>
      </c>
      <c r="AN2582" s="2">
        <f t="shared" si="438"/>
        <v>1127.5999999999999</v>
      </c>
      <c r="AO2582" s="2">
        <f t="shared" si="439"/>
        <v>164.351035</v>
      </c>
      <c r="AP2582" s="2">
        <f t="shared" si="440"/>
        <v>399.35379999999998</v>
      </c>
      <c r="AR2582" s="40">
        <f t="shared" si="442"/>
        <v>1.4663821798126087E-2</v>
      </c>
      <c r="AS2582" s="40">
        <f t="shared" si="443"/>
        <v>1.4352951336413566E-2</v>
      </c>
      <c r="AU2582" s="42">
        <f t="shared" si="444"/>
        <v>9.6640443965355485E-8</v>
      </c>
    </row>
    <row r="2583" spans="2:47" x14ac:dyDescent="0.3">
      <c r="B2583" s="6">
        <f t="shared" si="435"/>
        <v>2021</v>
      </c>
      <c r="C2583" s="5">
        <v>44292</v>
      </c>
      <c r="D2583" s="10">
        <v>1119.7</v>
      </c>
      <c r="E2583" s="10">
        <f>VLOOKUP(C2583,데이터!$N:$P,2,0)</f>
        <v>163.80918</v>
      </c>
      <c r="F2583" s="10">
        <f>VLOOKUP(C2583,데이터!$N:$P,3,0)</f>
        <v>399.11799999999999</v>
      </c>
      <c r="H2583" s="6">
        <f t="shared" si="441"/>
        <v>5.6589404694169989</v>
      </c>
      <c r="I2583" s="6">
        <f t="shared" si="436"/>
        <v>3.913266856879527</v>
      </c>
      <c r="AM2583" s="1">
        <f t="shared" si="437"/>
        <v>44292</v>
      </c>
      <c r="AN2583" s="2">
        <f t="shared" si="438"/>
        <v>1119.7</v>
      </c>
      <c r="AO2583" s="2">
        <f t="shared" si="439"/>
        <v>163.80918</v>
      </c>
      <c r="AP2583" s="2">
        <f t="shared" si="440"/>
        <v>399.11799999999999</v>
      </c>
      <c r="AR2583" s="40">
        <f t="shared" si="442"/>
        <v>-3.2969369496212986E-3</v>
      </c>
      <c r="AS2583" s="40">
        <f t="shared" si="443"/>
        <v>-5.904538782403046E-4</v>
      </c>
      <c r="AU2583" s="42">
        <f t="shared" si="444"/>
        <v>7.3250506156718984E-6</v>
      </c>
    </row>
    <row r="2584" spans="2:47" x14ac:dyDescent="0.3">
      <c r="B2584" s="6">
        <f t="shared" si="435"/>
        <v>2021</v>
      </c>
      <c r="C2584" s="5">
        <v>44293</v>
      </c>
      <c r="D2584" s="10">
        <v>1116.1500000000001</v>
      </c>
      <c r="E2584" s="10">
        <f>VLOOKUP(C2584,데이터!$N:$P,2,0)</f>
        <v>163.93509000000003</v>
      </c>
      <c r="F2584" s="10">
        <f>VLOOKUP(C2584,데이터!$N:$P,3,0)</f>
        <v>399.57979999999998</v>
      </c>
      <c r="H2584" s="6">
        <f t="shared" si="441"/>
        <v>5.6632901474662054</v>
      </c>
      <c r="I2584" s="6">
        <f t="shared" si="436"/>
        <v>3.9177947073761392</v>
      </c>
      <c r="AM2584" s="1">
        <f t="shared" si="437"/>
        <v>44293</v>
      </c>
      <c r="AN2584" s="2">
        <f t="shared" si="438"/>
        <v>1116.1500000000001</v>
      </c>
      <c r="AO2584" s="2">
        <f t="shared" si="439"/>
        <v>163.93509000000003</v>
      </c>
      <c r="AP2584" s="2">
        <f t="shared" si="440"/>
        <v>399.57979999999998</v>
      </c>
      <c r="AR2584" s="40">
        <f t="shared" si="442"/>
        <v>7.686382411538073E-4</v>
      </c>
      <c r="AS2584" s="40">
        <f t="shared" si="443"/>
        <v>1.1570512981122771E-3</v>
      </c>
      <c r="AU2584" s="42">
        <f t="shared" si="444"/>
        <v>1.5086470281582354E-7</v>
      </c>
    </row>
    <row r="2585" spans="2:47" x14ac:dyDescent="0.3">
      <c r="B2585" s="6">
        <f t="shared" si="435"/>
        <v>2021</v>
      </c>
      <c r="C2585" s="5">
        <v>44294</v>
      </c>
      <c r="D2585" s="10">
        <v>1117.4000000000001</v>
      </c>
      <c r="E2585" s="10">
        <f>VLOOKUP(C2585,데이터!$N:$P,2,0)</f>
        <v>165.78198500000002</v>
      </c>
      <c r="F2585" s="10">
        <f>VLOOKUP(C2585,데이터!$N:$P,3,0)</f>
        <v>401.47660000000002</v>
      </c>
      <c r="H2585" s="6">
        <f t="shared" si="441"/>
        <v>5.7270928528961695</v>
      </c>
      <c r="I2585" s="6">
        <f t="shared" si="436"/>
        <v>3.9363924267827537</v>
      </c>
      <c r="AM2585" s="1">
        <f t="shared" si="437"/>
        <v>44294</v>
      </c>
      <c r="AN2585" s="2">
        <f t="shared" si="438"/>
        <v>1117.4000000000001</v>
      </c>
      <c r="AO2585" s="2">
        <f t="shared" si="439"/>
        <v>165.78198500000002</v>
      </c>
      <c r="AP2585" s="2">
        <f t="shared" si="440"/>
        <v>401.47660000000002</v>
      </c>
      <c r="AR2585" s="40">
        <f t="shared" si="442"/>
        <v>1.1266013883909798E-2</v>
      </c>
      <c r="AS2585" s="40">
        <f t="shared" si="443"/>
        <v>4.7469867095384366E-3</v>
      </c>
      <c r="AU2585" s="42">
        <f t="shared" si="444"/>
        <v>4.2497715300192257E-5</v>
      </c>
    </row>
    <row r="2586" spans="2:47" x14ac:dyDescent="0.3">
      <c r="B2586" s="6">
        <f t="shared" si="435"/>
        <v>2021</v>
      </c>
      <c r="C2586" s="5">
        <v>44295</v>
      </c>
      <c r="D2586" s="10">
        <v>1120.95</v>
      </c>
      <c r="E2586" s="10">
        <f>VLOOKUP(C2586,데이터!$N:$P,2,0)</f>
        <v>166.238585</v>
      </c>
      <c r="F2586" s="10">
        <f>VLOOKUP(C2586,데이터!$N:$P,3,0)</f>
        <v>404.3954</v>
      </c>
      <c r="H2586" s="6">
        <f t="shared" si="441"/>
        <v>5.7428665245447039</v>
      </c>
      <c r="I2586" s="6">
        <f t="shared" si="436"/>
        <v>3.9650106381935646</v>
      </c>
      <c r="AM2586" s="1">
        <f t="shared" si="437"/>
        <v>44295</v>
      </c>
      <c r="AN2586" s="2">
        <f t="shared" si="438"/>
        <v>1120.95</v>
      </c>
      <c r="AO2586" s="2">
        <f t="shared" si="439"/>
        <v>166.238585</v>
      </c>
      <c r="AP2586" s="2">
        <f t="shared" si="440"/>
        <v>404.3954</v>
      </c>
      <c r="AR2586" s="40">
        <f t="shared" si="442"/>
        <v>2.7542196457592816E-3</v>
      </c>
      <c r="AS2586" s="40">
        <f t="shared" si="443"/>
        <v>7.2701621962525387E-3</v>
      </c>
      <c r="AU2586" s="42">
        <f t="shared" si="444"/>
        <v>2.0393737119355544E-5</v>
      </c>
    </row>
    <row r="2587" spans="2:47" x14ac:dyDescent="0.3">
      <c r="B2587" s="6">
        <f t="shared" si="435"/>
        <v>2021</v>
      </c>
      <c r="C2587" s="5">
        <v>44298</v>
      </c>
      <c r="D2587" s="10">
        <v>1124.9000000000001</v>
      </c>
      <c r="E2587" s="10">
        <f>VLOOKUP(C2587,데이터!$N:$P,2,0)</f>
        <v>165.30180000000001</v>
      </c>
      <c r="F2587" s="10">
        <f>VLOOKUP(C2587,데이터!$N:$P,3,0)</f>
        <v>404.5428</v>
      </c>
      <c r="H2587" s="6">
        <f t="shared" si="441"/>
        <v>5.7105044154880398</v>
      </c>
      <c r="I2587" s="6">
        <f t="shared" si="436"/>
        <v>3.9664558637526826</v>
      </c>
      <c r="AM2587" s="1">
        <f t="shared" si="437"/>
        <v>44298</v>
      </c>
      <c r="AN2587" s="2">
        <f t="shared" si="438"/>
        <v>1124.9000000000001</v>
      </c>
      <c r="AO2587" s="2">
        <f t="shared" si="439"/>
        <v>165.30180000000001</v>
      </c>
      <c r="AP2587" s="2">
        <f t="shared" si="440"/>
        <v>404.5428</v>
      </c>
      <c r="AR2587" s="40">
        <f t="shared" si="442"/>
        <v>-5.6351839135300175E-3</v>
      </c>
      <c r="AS2587" s="40">
        <f t="shared" si="443"/>
        <v>3.6449474944566518E-4</v>
      </c>
      <c r="AU2587" s="42">
        <f t="shared" si="444"/>
        <v>3.5996144058965676E-5</v>
      </c>
    </row>
    <row r="2588" spans="2:47" x14ac:dyDescent="0.3">
      <c r="B2588" s="6">
        <f t="shared" si="435"/>
        <v>2021</v>
      </c>
      <c r="C2588" s="5">
        <v>44299</v>
      </c>
      <c r="D2588" s="10">
        <v>1125.95</v>
      </c>
      <c r="E2588" s="10">
        <f>VLOOKUP(C2588,데이터!$N:$P,2,0)</f>
        <v>166.17113499999999</v>
      </c>
      <c r="F2588" s="10">
        <f>VLOOKUP(C2588,데이터!$N:$P,3,0)</f>
        <v>405.74169999999998</v>
      </c>
      <c r="H2588" s="6">
        <f t="shared" si="441"/>
        <v>5.7405364015646478</v>
      </c>
      <c r="I2588" s="6">
        <f t="shared" si="436"/>
        <v>3.9782108225235544</v>
      </c>
      <c r="AM2588" s="1">
        <f t="shared" si="437"/>
        <v>44299</v>
      </c>
      <c r="AN2588" s="2">
        <f t="shared" si="438"/>
        <v>1125.95</v>
      </c>
      <c r="AO2588" s="2">
        <f t="shared" si="439"/>
        <v>166.17113499999999</v>
      </c>
      <c r="AP2588" s="2">
        <f t="shared" si="440"/>
        <v>405.74169999999998</v>
      </c>
      <c r="AR2588" s="40">
        <f t="shared" si="442"/>
        <v>5.2590776385978977E-3</v>
      </c>
      <c r="AS2588" s="40">
        <f t="shared" si="443"/>
        <v>2.9635924802022817E-3</v>
      </c>
      <c r="AU2588" s="42">
        <f t="shared" si="444"/>
        <v>5.269252112414546E-6</v>
      </c>
    </row>
    <row r="2589" spans="2:47" x14ac:dyDescent="0.3">
      <c r="B2589" s="6">
        <f t="shared" si="435"/>
        <v>2021</v>
      </c>
      <c r="C2589" s="5">
        <v>44300</v>
      </c>
      <c r="D2589" s="10">
        <v>1116.5999999999999</v>
      </c>
      <c r="E2589" s="10">
        <f>VLOOKUP(C2589,데이터!$N:$P,2,0)</f>
        <v>164.62459499999997</v>
      </c>
      <c r="F2589" s="10">
        <f>VLOOKUP(C2589,데이터!$N:$P,3,0)</f>
        <v>404.35610000000003</v>
      </c>
      <c r="H2589" s="6">
        <f t="shared" si="441"/>
        <v>5.6871097389467637</v>
      </c>
      <c r="I2589" s="6">
        <f t="shared" si="436"/>
        <v>3.9646253100763782</v>
      </c>
      <c r="AM2589" s="1">
        <f t="shared" si="437"/>
        <v>44300</v>
      </c>
      <c r="AN2589" s="2">
        <f t="shared" si="438"/>
        <v>1116.5999999999999</v>
      </c>
      <c r="AO2589" s="2">
        <f t="shared" si="439"/>
        <v>164.62459499999997</v>
      </c>
      <c r="AP2589" s="2">
        <f t="shared" si="440"/>
        <v>404.35610000000003</v>
      </c>
      <c r="AR2589" s="40">
        <f t="shared" si="442"/>
        <v>-9.3069112153565392E-3</v>
      </c>
      <c r="AS2589" s="40">
        <f t="shared" si="443"/>
        <v>-3.4149805159291446E-3</v>
      </c>
      <c r="AU2589" s="42">
        <f t="shared" si="444"/>
        <v>3.4714847366854988E-5</v>
      </c>
    </row>
    <row r="2590" spans="2:47" x14ac:dyDescent="0.3">
      <c r="B2590" s="6">
        <f t="shared" si="435"/>
        <v>2021</v>
      </c>
      <c r="C2590" s="5">
        <v>44301</v>
      </c>
      <c r="D2590" s="10">
        <v>1117.6500000000001</v>
      </c>
      <c r="E2590" s="10">
        <f>VLOOKUP(C2590,데이터!$N:$P,2,0)</f>
        <v>167.177615</v>
      </c>
      <c r="F2590" s="10">
        <f>VLOOKUP(C2590,데이터!$N:$P,3,0)</f>
        <v>408.69979999999998</v>
      </c>
      <c r="H2590" s="6">
        <f t="shared" si="441"/>
        <v>5.7753061892142714</v>
      </c>
      <c r="I2590" s="6">
        <f t="shared" si="436"/>
        <v>4.0072143620515526</v>
      </c>
      <c r="AM2590" s="1">
        <f t="shared" si="437"/>
        <v>44301</v>
      </c>
      <c r="AN2590" s="2">
        <f t="shared" si="438"/>
        <v>1117.6500000000001</v>
      </c>
      <c r="AO2590" s="2">
        <f t="shared" si="439"/>
        <v>167.177615</v>
      </c>
      <c r="AP2590" s="2">
        <f t="shared" si="440"/>
        <v>408.69979999999998</v>
      </c>
      <c r="AR2590" s="40">
        <f t="shared" si="442"/>
        <v>1.5508132305504185E-2</v>
      </c>
      <c r="AS2590" s="40">
        <f t="shared" si="443"/>
        <v>1.0742264058833273E-2</v>
      </c>
      <c r="AU2590" s="42">
        <f t="shared" si="444"/>
        <v>2.2713500144626077E-5</v>
      </c>
    </row>
    <row r="2591" spans="2:47" x14ac:dyDescent="0.3">
      <c r="B2591" s="6">
        <f t="shared" si="435"/>
        <v>2021</v>
      </c>
      <c r="C2591" s="5">
        <v>44302</v>
      </c>
      <c r="D2591" s="10">
        <v>1116.5</v>
      </c>
      <c r="E2591" s="10">
        <f>VLOOKUP(C2591,데이터!$N:$P,2,0)</f>
        <v>166.68002999999999</v>
      </c>
      <c r="F2591" s="10">
        <f>VLOOKUP(C2591,데이터!$N:$P,3,0)</f>
        <v>410.0659</v>
      </c>
      <c r="H2591" s="6">
        <f t="shared" si="441"/>
        <v>5.7581166526237402</v>
      </c>
      <c r="I2591" s="6">
        <f t="shared" si="436"/>
        <v>4.0206086811581407</v>
      </c>
      <c r="AM2591" s="1">
        <f t="shared" si="437"/>
        <v>44302</v>
      </c>
      <c r="AN2591" s="2">
        <f t="shared" si="438"/>
        <v>1116.5</v>
      </c>
      <c r="AO2591" s="2">
        <f t="shared" si="439"/>
        <v>166.68002999999999</v>
      </c>
      <c r="AP2591" s="2">
        <f t="shared" si="440"/>
        <v>410.0659</v>
      </c>
      <c r="AR2591" s="40">
        <f t="shared" si="442"/>
        <v>-2.9763853252722239E-3</v>
      </c>
      <c r="AS2591" s="40">
        <f t="shared" si="443"/>
        <v>3.3425511830444954E-3</v>
      </c>
      <c r="AU2591" s="42">
        <f t="shared" si="444"/>
        <v>3.9928958596137894E-5</v>
      </c>
    </row>
    <row r="2592" spans="2:47" x14ac:dyDescent="0.3">
      <c r="B2592" s="6">
        <f t="shared" si="435"/>
        <v>2021</v>
      </c>
      <c r="C2592" s="5">
        <v>44305</v>
      </c>
      <c r="D2592" s="10">
        <v>1117.3</v>
      </c>
      <c r="E2592" s="10">
        <f>VLOOKUP(C2592,데이터!$N:$P,2,0)</f>
        <v>164.49828499999998</v>
      </c>
      <c r="F2592" s="10">
        <f>VLOOKUP(C2592,데이터!$N:$P,3,0)</f>
        <v>408.05119999999999</v>
      </c>
      <c r="H2592" s="6">
        <f t="shared" si="441"/>
        <v>5.6827462425255497</v>
      </c>
      <c r="I2592" s="6">
        <f t="shared" si="436"/>
        <v>4.0008549773999658</v>
      </c>
      <c r="AM2592" s="1">
        <f t="shared" si="437"/>
        <v>44305</v>
      </c>
      <c r="AN2592" s="2">
        <f t="shared" si="438"/>
        <v>1117.3</v>
      </c>
      <c r="AO2592" s="2">
        <f t="shared" si="439"/>
        <v>164.49828499999998</v>
      </c>
      <c r="AP2592" s="2">
        <f t="shared" si="440"/>
        <v>408.05119999999999</v>
      </c>
      <c r="AR2592" s="40">
        <f t="shared" si="442"/>
        <v>-1.308942049026518E-2</v>
      </c>
      <c r="AS2592" s="40">
        <f t="shared" si="443"/>
        <v>-4.9131127460244617E-3</v>
      </c>
      <c r="AU2592" s="42">
        <f t="shared" si="444"/>
        <v>6.6852008328530739E-5</v>
      </c>
    </row>
    <row r="2593" spans="2:47" x14ac:dyDescent="0.3">
      <c r="B2593" s="6">
        <f t="shared" si="435"/>
        <v>2021</v>
      </c>
      <c r="C2593" s="5">
        <v>44306</v>
      </c>
      <c r="D2593" s="10">
        <v>1112.3499999999999</v>
      </c>
      <c r="E2593" s="10">
        <f>VLOOKUP(C2593,데이터!$N:$P,2,0)</f>
        <v>162.62228999999999</v>
      </c>
      <c r="F2593" s="10">
        <f>VLOOKUP(C2593,데이터!$N:$P,3,0)</f>
        <v>405.06360000000001</v>
      </c>
      <c r="H2593" s="6">
        <f t="shared" si="441"/>
        <v>5.6179382505319149</v>
      </c>
      <c r="I2593" s="6">
        <f t="shared" si="436"/>
        <v>3.971562196664411</v>
      </c>
      <c r="AM2593" s="1">
        <f t="shared" si="437"/>
        <v>44306</v>
      </c>
      <c r="AN2593" s="2">
        <f t="shared" si="438"/>
        <v>1112.3499999999999</v>
      </c>
      <c r="AO2593" s="2">
        <f t="shared" si="439"/>
        <v>162.62228999999999</v>
      </c>
      <c r="AP2593" s="2">
        <f t="shared" si="440"/>
        <v>405.06360000000001</v>
      </c>
      <c r="AR2593" s="40">
        <f t="shared" si="442"/>
        <v>-1.1404343820362595E-2</v>
      </c>
      <c r="AS2593" s="40">
        <f t="shared" si="443"/>
        <v>-7.3216302267949951E-3</v>
      </c>
      <c r="AU2593" s="42">
        <f t="shared" si="444"/>
        <v>1.6668550287101663E-5</v>
      </c>
    </row>
    <row r="2594" spans="2:47" x14ac:dyDescent="0.3">
      <c r="B2594" s="6">
        <f t="shared" si="435"/>
        <v>2021</v>
      </c>
      <c r="C2594" s="5">
        <v>44307</v>
      </c>
      <c r="D2594" s="10">
        <v>1118.5</v>
      </c>
      <c r="E2594" s="10">
        <f>VLOOKUP(C2594,데이터!$N:$P,2,0)</f>
        <v>165.04293999999999</v>
      </c>
      <c r="F2594" s="10">
        <f>VLOOKUP(C2594,데이터!$N:$P,3,0)</f>
        <v>408.89640000000003</v>
      </c>
      <c r="H2594" s="6">
        <f t="shared" si="441"/>
        <v>5.7015618560422663</v>
      </c>
      <c r="I2594" s="6">
        <f t="shared" si="436"/>
        <v>4.009141983116157</v>
      </c>
      <c r="AM2594" s="1">
        <f t="shared" si="437"/>
        <v>44307</v>
      </c>
      <c r="AN2594" s="2">
        <f t="shared" si="438"/>
        <v>1118.5</v>
      </c>
      <c r="AO2594" s="2">
        <f t="shared" si="439"/>
        <v>165.04293999999999</v>
      </c>
      <c r="AP2594" s="2">
        <f t="shared" si="440"/>
        <v>408.89640000000003</v>
      </c>
      <c r="AR2594" s="40">
        <f t="shared" si="442"/>
        <v>1.488510584865077E-2</v>
      </c>
      <c r="AS2594" s="40">
        <f t="shared" si="443"/>
        <v>9.4622177850589573E-3</v>
      </c>
      <c r="AU2594" s="42">
        <f t="shared" si="444"/>
        <v>2.9407714950246563E-5</v>
      </c>
    </row>
    <row r="2595" spans="2:47" x14ac:dyDescent="0.3">
      <c r="B2595" s="6">
        <f t="shared" si="435"/>
        <v>2021</v>
      </c>
      <c r="C2595" s="5">
        <v>44308</v>
      </c>
      <c r="D2595" s="10">
        <v>1117.4000000000001</v>
      </c>
      <c r="E2595" s="10">
        <f>VLOOKUP(C2595,데이터!$N:$P,2,0)</f>
        <v>162.88549499999999</v>
      </c>
      <c r="F2595" s="10">
        <f>VLOOKUP(C2595,데이터!$N:$P,3,0)</f>
        <v>405.1619</v>
      </c>
      <c r="H2595" s="6">
        <f t="shared" si="441"/>
        <v>5.6270309120436375</v>
      </c>
      <c r="I2595" s="6">
        <f t="shared" si="436"/>
        <v>3.9725260071967128</v>
      </c>
      <c r="AM2595" s="1">
        <f t="shared" si="437"/>
        <v>44308</v>
      </c>
      <c r="AN2595" s="2">
        <f t="shared" si="438"/>
        <v>1117.4000000000001</v>
      </c>
      <c r="AO2595" s="2">
        <f t="shared" si="439"/>
        <v>162.88549499999999</v>
      </c>
      <c r="AP2595" s="2">
        <f t="shared" si="440"/>
        <v>405.1619</v>
      </c>
      <c r="AR2595" s="40">
        <f t="shared" si="442"/>
        <v>-1.3072022347638712E-2</v>
      </c>
      <c r="AS2595" s="40">
        <f t="shared" si="443"/>
        <v>-9.1331202720298377E-3</v>
      </c>
      <c r="AU2595" s="42">
        <f t="shared" si="444"/>
        <v>1.55149495612359E-5</v>
      </c>
    </row>
    <row r="2596" spans="2:47" x14ac:dyDescent="0.3">
      <c r="B2596" s="6">
        <f t="shared" si="435"/>
        <v>2021</v>
      </c>
      <c r="C2596" s="5">
        <v>44309</v>
      </c>
      <c r="D2596" s="10">
        <v>1117.7</v>
      </c>
      <c r="E2596" s="10">
        <f>VLOOKUP(C2596,데이터!$N:$P,2,0)</f>
        <v>165.45469999999997</v>
      </c>
      <c r="F2596" s="10">
        <f>VLOOKUP(C2596,데이터!$N:$P,3,0)</f>
        <v>409.5548</v>
      </c>
      <c r="H2596" s="6">
        <f t="shared" si="441"/>
        <v>5.7157864881885665</v>
      </c>
      <c r="I2596" s="6">
        <f t="shared" si="436"/>
        <v>4.0155974546773736</v>
      </c>
      <c r="AM2596" s="1">
        <f t="shared" si="437"/>
        <v>44309</v>
      </c>
      <c r="AN2596" s="2">
        <f t="shared" si="438"/>
        <v>1117.7</v>
      </c>
      <c r="AO2596" s="2">
        <f t="shared" si="439"/>
        <v>165.45469999999997</v>
      </c>
      <c r="AP2596" s="2">
        <f t="shared" si="440"/>
        <v>409.5548</v>
      </c>
      <c r="AR2596" s="40">
        <f t="shared" si="442"/>
        <v>1.5773074207743099E-2</v>
      </c>
      <c r="AS2596" s="40">
        <f t="shared" si="443"/>
        <v>1.0842332410821554E-2</v>
      </c>
      <c r="AU2596" s="42">
        <f t="shared" si="444"/>
        <v>2.4312214667909107E-5</v>
      </c>
    </row>
    <row r="2597" spans="2:47" x14ac:dyDescent="0.3">
      <c r="B2597" s="6">
        <f t="shared" si="435"/>
        <v>2021</v>
      </c>
      <c r="C2597" s="5">
        <v>44312</v>
      </c>
      <c r="D2597" s="10">
        <v>1113.2</v>
      </c>
      <c r="E2597" s="10">
        <f>VLOOKUP(C2597,데이터!$N:$P,2,0)</f>
        <v>167.22162500000002</v>
      </c>
      <c r="F2597" s="10">
        <f>VLOOKUP(C2597,데이터!$N:$P,3,0)</f>
        <v>410.40980000000002</v>
      </c>
      <c r="H2597" s="6">
        <f t="shared" si="441"/>
        <v>5.776826555594587</v>
      </c>
      <c r="I2597" s="6">
        <f t="shared" si="436"/>
        <v>4.0239805473031938</v>
      </c>
      <c r="AM2597" s="1">
        <f t="shared" si="437"/>
        <v>44312</v>
      </c>
      <c r="AN2597" s="2">
        <f t="shared" si="438"/>
        <v>1113.2</v>
      </c>
      <c r="AO2597" s="2">
        <f t="shared" si="439"/>
        <v>167.22162500000002</v>
      </c>
      <c r="AP2597" s="2">
        <f t="shared" si="440"/>
        <v>410.40980000000002</v>
      </c>
      <c r="AR2597" s="40">
        <f t="shared" si="442"/>
        <v>1.0679207057883833E-2</v>
      </c>
      <c r="AS2597" s="40">
        <f t="shared" si="443"/>
        <v>2.087632717282295E-3</v>
      </c>
      <c r="AU2597" s="42">
        <f t="shared" si="444"/>
        <v>7.3815149650082742E-5</v>
      </c>
    </row>
    <row r="2598" spans="2:47" x14ac:dyDescent="0.3">
      <c r="B2598" s="6">
        <f t="shared" si="435"/>
        <v>2021</v>
      </c>
      <c r="C2598" s="5">
        <v>44313</v>
      </c>
      <c r="D2598" s="10">
        <v>1110.4000000000001</v>
      </c>
      <c r="E2598" s="10">
        <f>VLOOKUP(C2598,데이터!$N:$P,2,0)</f>
        <v>166.63312500000001</v>
      </c>
      <c r="F2598" s="10">
        <f>VLOOKUP(C2598,데이터!$N:$P,3,0)</f>
        <v>410.32139999999998</v>
      </c>
      <c r="H2598" s="6">
        <f t="shared" si="441"/>
        <v>5.7564962757760076</v>
      </c>
      <c r="I2598" s="6">
        <f t="shared" si="436"/>
        <v>4.0231138041591903</v>
      </c>
      <c r="AM2598" s="1">
        <f t="shared" si="437"/>
        <v>44313</v>
      </c>
      <c r="AN2598" s="2">
        <f t="shared" si="438"/>
        <v>1110.4000000000001</v>
      </c>
      <c r="AO2598" s="2">
        <f t="shared" si="439"/>
        <v>166.63312500000001</v>
      </c>
      <c r="AP2598" s="2">
        <f t="shared" si="440"/>
        <v>410.32139999999998</v>
      </c>
      <c r="AR2598" s="40">
        <f t="shared" si="442"/>
        <v>-3.5192816718532249E-3</v>
      </c>
      <c r="AS2598" s="40">
        <f t="shared" si="443"/>
        <v>-2.1539446670137963E-4</v>
      </c>
      <c r="AU2598" s="42">
        <f t="shared" si="444"/>
        <v>1.0915670664366071E-5</v>
      </c>
    </row>
    <row r="2599" spans="2:47" x14ac:dyDescent="0.3">
      <c r="B2599" s="6">
        <f t="shared" si="435"/>
        <v>2021</v>
      </c>
      <c r="C2599" s="5">
        <v>44314</v>
      </c>
      <c r="D2599" s="10">
        <v>1112.9000000000001</v>
      </c>
      <c r="E2599" s="10">
        <f>VLOOKUP(C2599,데이터!$N:$P,2,0)</f>
        <v>165.41752500000001</v>
      </c>
      <c r="F2599" s="10">
        <f>VLOOKUP(C2599,데이터!$N:$P,3,0)</f>
        <v>410.20350000000002</v>
      </c>
      <c r="H2599" s="6">
        <f t="shared" si="441"/>
        <v>5.7145022432399601</v>
      </c>
      <c r="I2599" s="6">
        <f t="shared" si="436"/>
        <v>4.0219578198076302</v>
      </c>
      <c r="AM2599" s="1">
        <f t="shared" si="437"/>
        <v>44314</v>
      </c>
      <c r="AN2599" s="2">
        <f t="shared" si="438"/>
        <v>1112.9000000000001</v>
      </c>
      <c r="AO2599" s="2">
        <f t="shared" si="439"/>
        <v>165.41752500000001</v>
      </c>
      <c r="AP2599" s="2">
        <f t="shared" si="440"/>
        <v>410.20350000000002</v>
      </c>
      <c r="AR2599" s="40">
        <f t="shared" si="442"/>
        <v>-7.2950681324616129E-3</v>
      </c>
      <c r="AS2599" s="40">
        <f t="shared" si="443"/>
        <v>-2.8733573242822885E-4</v>
      </c>
      <c r="AU2599" s="42">
        <f t="shared" si="444"/>
        <v>4.910831339047765E-5</v>
      </c>
    </row>
    <row r="2600" spans="2:47" x14ac:dyDescent="0.3">
      <c r="B2600" s="6">
        <f t="shared" si="435"/>
        <v>2021</v>
      </c>
      <c r="C2600" s="5">
        <v>44315</v>
      </c>
      <c r="D2600" s="10">
        <v>1108.3499999999999</v>
      </c>
      <c r="E2600" s="10">
        <f>VLOOKUP(C2600,데이터!$N:$P,2,0)</f>
        <v>165.67799500000001</v>
      </c>
      <c r="F2600" s="10">
        <f>VLOOKUP(C2600,데이터!$N:$P,3,0)</f>
        <v>412.81760000000003</v>
      </c>
      <c r="H2600" s="6">
        <f t="shared" si="441"/>
        <v>5.7235004216330703</v>
      </c>
      <c r="I2600" s="6">
        <f t="shared" si="436"/>
        <v>4.047588512711906</v>
      </c>
      <c r="AM2600" s="1">
        <f t="shared" si="437"/>
        <v>44315</v>
      </c>
      <c r="AN2600" s="2">
        <f t="shared" si="438"/>
        <v>1108.3499999999999</v>
      </c>
      <c r="AO2600" s="2">
        <f t="shared" si="439"/>
        <v>165.67799500000001</v>
      </c>
      <c r="AP2600" s="2">
        <f t="shared" si="440"/>
        <v>412.81760000000003</v>
      </c>
      <c r="AR2600" s="40">
        <f t="shared" si="442"/>
        <v>1.5746215523415596E-3</v>
      </c>
      <c r="AS2600" s="40">
        <f t="shared" si="443"/>
        <v>6.3726906279444329E-3</v>
      </c>
      <c r="AU2600" s="42">
        <f t="shared" si="444"/>
        <v>2.302146685425661E-5</v>
      </c>
    </row>
    <row r="2601" spans="2:47" x14ac:dyDescent="0.3">
      <c r="B2601" s="6">
        <f t="shared" si="435"/>
        <v>2021</v>
      </c>
      <c r="C2601" s="5">
        <v>44316</v>
      </c>
      <c r="D2601" s="10">
        <v>1112.4000000000001</v>
      </c>
      <c r="E2601" s="10">
        <f>VLOOKUP(C2601,데이터!$N:$P,2,0)</f>
        <v>162.83696999999998</v>
      </c>
      <c r="F2601" s="10">
        <f>VLOOKUP(C2601,데이터!$N:$P,3,0)</f>
        <v>410.10520000000002</v>
      </c>
      <c r="H2601" s="6">
        <f t="shared" si="441"/>
        <v>5.625354570789268</v>
      </c>
      <c r="I2601" s="6">
        <f t="shared" si="436"/>
        <v>4.0209940092753289</v>
      </c>
      <c r="AM2601" s="1">
        <f t="shared" si="437"/>
        <v>44316</v>
      </c>
      <c r="AN2601" s="2">
        <f t="shared" si="438"/>
        <v>1112.4000000000001</v>
      </c>
      <c r="AO2601" s="2">
        <f t="shared" si="439"/>
        <v>162.83696999999998</v>
      </c>
      <c r="AP2601" s="2">
        <f t="shared" si="440"/>
        <v>410.10520000000002</v>
      </c>
      <c r="AR2601" s="40">
        <f t="shared" si="442"/>
        <v>-1.7147871689297212E-2</v>
      </c>
      <c r="AS2601" s="40">
        <f t="shared" si="443"/>
        <v>-6.5704562983748271E-3</v>
      </c>
      <c r="AU2601" s="42">
        <f t="shared" si="444"/>
        <v>1.1188171635212174E-4</v>
      </c>
    </row>
    <row r="2602" spans="2:47" x14ac:dyDescent="0.3">
      <c r="B2602" s="6">
        <f t="shared" si="435"/>
        <v>2021</v>
      </c>
      <c r="C2602" s="5">
        <v>44319</v>
      </c>
      <c r="D2602" s="10">
        <v>1123.8499999999999</v>
      </c>
      <c r="E2602" s="10">
        <f>VLOOKUP(C2602,데이터!$N:$P,2,0)</f>
        <v>161.668905</v>
      </c>
      <c r="F2602" s="10">
        <f>VLOOKUP(C2602,데이터!$N:$P,3,0)</f>
        <v>410.98970000000003</v>
      </c>
      <c r="H2602" s="6">
        <f t="shared" si="441"/>
        <v>5.5850026790368679</v>
      </c>
      <c r="I2602" s="6">
        <f t="shared" si="436"/>
        <v>4.0296663431087065</v>
      </c>
      <c r="AM2602" s="1">
        <f t="shared" si="437"/>
        <v>44319</v>
      </c>
      <c r="AN2602" s="2">
        <f t="shared" si="438"/>
        <v>1123.8499999999999</v>
      </c>
      <c r="AO2602" s="2">
        <f t="shared" si="439"/>
        <v>161.668905</v>
      </c>
      <c r="AP2602" s="2">
        <f t="shared" si="440"/>
        <v>410.98970000000003</v>
      </c>
      <c r="AR2602" s="40">
        <f t="shared" si="442"/>
        <v>-7.1732174824917783E-3</v>
      </c>
      <c r="AS2602" s="40">
        <f t="shared" si="443"/>
        <v>2.1567636791730571E-3</v>
      </c>
      <c r="AU2602" s="42">
        <f t="shared" si="444"/>
        <v>8.7048548477020716E-5</v>
      </c>
    </row>
    <row r="2603" spans="2:47" x14ac:dyDescent="0.3">
      <c r="B2603" s="6">
        <f t="shared" si="435"/>
        <v>2021</v>
      </c>
      <c r="C2603" s="5">
        <v>44320</v>
      </c>
      <c r="D2603" s="10">
        <v>1122.6500000000001</v>
      </c>
      <c r="E2603" s="10">
        <f>VLOOKUP(C2603,데이터!$N:$P,2,0)</f>
        <v>159.14541</v>
      </c>
      <c r="F2603" s="10">
        <f>VLOOKUP(C2603,데이터!$N:$P,3,0)</f>
        <v>408.45420000000001</v>
      </c>
      <c r="H2603" s="6">
        <f t="shared" si="441"/>
        <v>5.4978261973532927</v>
      </c>
      <c r="I2603" s="6">
        <f t="shared" si="436"/>
        <v>4.0048063064388044</v>
      </c>
      <c r="AM2603" s="1">
        <f t="shared" si="437"/>
        <v>44320</v>
      </c>
      <c r="AN2603" s="2">
        <f t="shared" si="438"/>
        <v>1122.6500000000001</v>
      </c>
      <c r="AO2603" s="2">
        <f t="shared" si="439"/>
        <v>159.14541</v>
      </c>
      <c r="AP2603" s="2">
        <f t="shared" si="440"/>
        <v>408.45420000000001</v>
      </c>
      <c r="AR2603" s="40">
        <f t="shared" si="442"/>
        <v>-1.5609031310009791E-2</v>
      </c>
      <c r="AS2603" s="40">
        <f t="shared" si="443"/>
        <v>-6.1692543633088404E-3</v>
      </c>
      <c r="AU2603" s="42">
        <f t="shared" si="444"/>
        <v>8.9109388803466721E-5</v>
      </c>
    </row>
    <row r="2604" spans="2:47" x14ac:dyDescent="0.3">
      <c r="B2604" s="6">
        <f t="shared" si="435"/>
        <v>2021</v>
      </c>
      <c r="C2604" s="5">
        <v>44321</v>
      </c>
      <c r="D2604" s="10">
        <v>1122.6500000000001</v>
      </c>
      <c r="E2604" s="10">
        <f>VLOOKUP(C2604,데이터!$N:$P,2,0)</f>
        <v>159.296775</v>
      </c>
      <c r="F2604" s="10">
        <f>VLOOKUP(C2604,데이터!$N:$P,3,0)</f>
        <v>408.58190000000002</v>
      </c>
      <c r="H2604" s="6">
        <f t="shared" si="441"/>
        <v>5.5030552420512349</v>
      </c>
      <c r="I2604" s="6">
        <f t="shared" si="436"/>
        <v>4.0060583776999943</v>
      </c>
      <c r="AM2604" s="1">
        <f t="shared" si="437"/>
        <v>44321</v>
      </c>
      <c r="AN2604" s="2">
        <f t="shared" si="438"/>
        <v>1122.6500000000001</v>
      </c>
      <c r="AO2604" s="2">
        <f t="shared" si="439"/>
        <v>159.296775</v>
      </c>
      <c r="AP2604" s="2">
        <f t="shared" si="440"/>
        <v>408.58190000000002</v>
      </c>
      <c r="AR2604" s="40">
        <f t="shared" si="442"/>
        <v>9.5111131386071968E-4</v>
      </c>
      <c r="AS2604" s="40">
        <f t="shared" si="443"/>
        <v>3.1264215180071275E-4</v>
      </c>
      <c r="AU2604" s="42">
        <f t="shared" si="444"/>
        <v>4.0764287090160738E-7</v>
      </c>
    </row>
    <row r="2605" spans="2:47" x14ac:dyDescent="0.3">
      <c r="B2605" s="6">
        <f t="shared" si="435"/>
        <v>2021</v>
      </c>
      <c r="C2605" s="5">
        <v>44322</v>
      </c>
      <c r="D2605" s="10">
        <v>1125.75</v>
      </c>
      <c r="E2605" s="10">
        <f>VLOOKUP(C2605,데이터!$N:$P,2,0)</f>
        <v>160.087875</v>
      </c>
      <c r="F2605" s="10">
        <f>VLOOKUP(C2605,데이터!$N:$P,3,0)</f>
        <v>411.84469999999999</v>
      </c>
      <c r="H2605" s="6">
        <f t="shared" si="441"/>
        <v>5.5303845272924876</v>
      </c>
      <c r="I2605" s="6">
        <f t="shared" si="436"/>
        <v>4.0380494357345258</v>
      </c>
      <c r="AM2605" s="1">
        <f t="shared" si="437"/>
        <v>44322</v>
      </c>
      <c r="AN2605" s="2">
        <f t="shared" si="438"/>
        <v>1125.75</v>
      </c>
      <c r="AO2605" s="2">
        <f t="shared" si="439"/>
        <v>160.087875</v>
      </c>
      <c r="AP2605" s="2">
        <f t="shared" si="440"/>
        <v>411.84469999999999</v>
      </c>
      <c r="AR2605" s="40">
        <f t="shared" si="442"/>
        <v>4.9662022347909396E-3</v>
      </c>
      <c r="AS2605" s="40">
        <f t="shared" si="443"/>
        <v>7.9856694581916798E-3</v>
      </c>
      <c r="AU2605" s="42">
        <f t="shared" si="444"/>
        <v>9.1171823131913763E-6</v>
      </c>
    </row>
    <row r="2606" spans="2:47" x14ac:dyDescent="0.3">
      <c r="B2606" s="6">
        <f t="shared" si="435"/>
        <v>2021</v>
      </c>
      <c r="C2606" s="5">
        <v>44323</v>
      </c>
      <c r="D2606" s="10">
        <v>1121.3</v>
      </c>
      <c r="E2606" s="10">
        <f>VLOOKUP(C2606,데이터!$N:$P,2,0)</f>
        <v>161.82822500000003</v>
      </c>
      <c r="F2606" s="10">
        <f>VLOOKUP(C2606,데이터!$N:$P,3,0)</f>
        <v>414.84210000000002</v>
      </c>
      <c r="H2606" s="6">
        <f t="shared" si="441"/>
        <v>5.5905065366081441</v>
      </c>
      <c r="I2606" s="6">
        <f t="shared" si="436"/>
        <v>4.0674383033797108</v>
      </c>
      <c r="AM2606" s="1">
        <f t="shared" si="437"/>
        <v>44323</v>
      </c>
      <c r="AN2606" s="2">
        <f t="shared" si="438"/>
        <v>1121.3</v>
      </c>
      <c r="AO2606" s="2">
        <f t="shared" si="439"/>
        <v>161.82822500000003</v>
      </c>
      <c r="AP2606" s="2">
        <f t="shared" si="440"/>
        <v>414.84210000000002</v>
      </c>
      <c r="AR2606" s="40">
        <f t="shared" si="442"/>
        <v>1.0871216823885144E-2</v>
      </c>
      <c r="AS2606" s="40">
        <f t="shared" si="443"/>
        <v>7.2779860952443265E-3</v>
      </c>
      <c r="AU2606" s="42">
        <f t="shared" si="444"/>
        <v>1.2911307069248618E-5</v>
      </c>
    </row>
    <row r="2607" spans="2:47" x14ac:dyDescent="0.3">
      <c r="B2607" s="6">
        <f t="shared" si="435"/>
        <v>2021</v>
      </c>
      <c r="C2607" s="5">
        <v>44326</v>
      </c>
      <c r="D2607" s="10">
        <v>1113.75</v>
      </c>
      <c r="E2607" s="10">
        <f>VLOOKUP(C2607,데이터!$N:$P,2,0)</f>
        <v>157.62504000000001</v>
      </c>
      <c r="F2607" s="10">
        <f>VLOOKUP(C2607,데이터!$N:$P,3,0)</f>
        <v>410.73419999999999</v>
      </c>
      <c r="H2607" s="6">
        <f t="shared" si="441"/>
        <v>5.4453036017241123</v>
      </c>
      <c r="I2607" s="6">
        <f t="shared" si="436"/>
        <v>4.027161220107657</v>
      </c>
      <c r="AM2607" s="1">
        <f t="shared" si="437"/>
        <v>44326</v>
      </c>
      <c r="AN2607" s="2">
        <f t="shared" si="438"/>
        <v>1113.75</v>
      </c>
      <c r="AO2607" s="2">
        <f t="shared" si="439"/>
        <v>157.62504000000001</v>
      </c>
      <c r="AP2607" s="2">
        <f t="shared" si="440"/>
        <v>410.73419999999999</v>
      </c>
      <c r="AR2607" s="40">
        <f t="shared" si="442"/>
        <v>-2.5973126752147357E-2</v>
      </c>
      <c r="AS2607" s="40">
        <f t="shared" si="443"/>
        <v>-9.9023218713819583E-3</v>
      </c>
      <c r="AU2607" s="42">
        <f t="shared" si="444"/>
        <v>2.5827076951563297E-4</v>
      </c>
    </row>
    <row r="2608" spans="2:47" x14ac:dyDescent="0.3">
      <c r="B2608" s="6">
        <f t="shared" si="435"/>
        <v>2021</v>
      </c>
      <c r="C2608" s="5">
        <v>44327</v>
      </c>
      <c r="D2608" s="10">
        <v>1119.6500000000001</v>
      </c>
      <c r="E2608" s="10">
        <f>VLOOKUP(C2608,데이터!$N:$P,2,0)</f>
        <v>157.56545999999997</v>
      </c>
      <c r="F2608" s="10">
        <f>VLOOKUP(C2608,데이터!$N:$P,3,0)</f>
        <v>407.06849999999997</v>
      </c>
      <c r="H2608" s="6">
        <f t="shared" si="441"/>
        <v>5.4432453552133362</v>
      </c>
      <c r="I2608" s="6">
        <f t="shared" si="436"/>
        <v>3.9912198135129571</v>
      </c>
      <c r="AM2608" s="1">
        <f t="shared" si="437"/>
        <v>44327</v>
      </c>
      <c r="AN2608" s="2">
        <f t="shared" si="438"/>
        <v>1119.6500000000001</v>
      </c>
      <c r="AO2608" s="2">
        <f t="shared" si="439"/>
        <v>157.56545999999997</v>
      </c>
      <c r="AP2608" s="2">
        <f t="shared" si="440"/>
        <v>407.06849999999997</v>
      </c>
      <c r="AR2608" s="40">
        <f t="shared" si="442"/>
        <v>-3.7798562969459937E-4</v>
      </c>
      <c r="AS2608" s="40">
        <f t="shared" si="443"/>
        <v>-8.9247498747365706E-3</v>
      </c>
      <c r="AU2608" s="42">
        <f t="shared" si="444"/>
        <v>7.3047179060327852E-5</v>
      </c>
    </row>
    <row r="2609" spans="2:47" x14ac:dyDescent="0.3">
      <c r="B2609" s="6">
        <f t="shared" si="435"/>
        <v>2021</v>
      </c>
      <c r="C2609" s="5">
        <v>44328</v>
      </c>
      <c r="D2609" s="10">
        <v>1124.6500000000001</v>
      </c>
      <c r="E2609" s="10">
        <f>VLOOKUP(C2609,데이터!$N:$P,2,0)</f>
        <v>152.81912</v>
      </c>
      <c r="F2609" s="10">
        <f>VLOOKUP(C2609,데이터!$N:$P,3,0)</f>
        <v>398.42020000000002</v>
      </c>
      <c r="H2609" s="6">
        <f t="shared" si="441"/>
        <v>5.2792786257076241</v>
      </c>
      <c r="I2609" s="6">
        <f t="shared" si="436"/>
        <v>3.9064250767224564</v>
      </c>
      <c r="AM2609" s="1">
        <f t="shared" si="437"/>
        <v>44328</v>
      </c>
      <c r="AN2609" s="2">
        <f t="shared" si="438"/>
        <v>1124.6500000000001</v>
      </c>
      <c r="AO2609" s="2">
        <f t="shared" si="439"/>
        <v>152.81912</v>
      </c>
      <c r="AP2609" s="2">
        <f t="shared" si="440"/>
        <v>398.42020000000002</v>
      </c>
      <c r="AR2609" s="40">
        <f t="shared" si="442"/>
        <v>-3.0122972382398916E-2</v>
      </c>
      <c r="AS2609" s="40">
        <f t="shared" si="443"/>
        <v>-2.1245318662583723E-2</v>
      </c>
      <c r="AU2609" s="42">
        <f t="shared" si="444"/>
        <v>7.8812735568948528E-5</v>
      </c>
    </row>
    <row r="2610" spans="2:47" x14ac:dyDescent="0.3">
      <c r="B2610" s="6">
        <f t="shared" si="435"/>
        <v>2021</v>
      </c>
      <c r="C2610" s="5">
        <v>44329</v>
      </c>
      <c r="D2610" s="10">
        <v>1129.2</v>
      </c>
      <c r="E2610" s="10">
        <f>VLOOKUP(C2610,데이터!$N:$P,2,0)</f>
        <v>154.11319499999996</v>
      </c>
      <c r="F2610" s="10">
        <f>VLOOKUP(C2610,데이터!$N:$P,3,0)</f>
        <v>403.20620000000002</v>
      </c>
      <c r="H2610" s="6">
        <f t="shared" si="441"/>
        <v>5.3239836501022308</v>
      </c>
      <c r="I2610" s="6">
        <f t="shared" si="436"/>
        <v>3.9533507858536541</v>
      </c>
      <c r="AM2610" s="1">
        <f t="shared" si="437"/>
        <v>44329</v>
      </c>
      <c r="AN2610" s="2">
        <f t="shared" si="438"/>
        <v>1129.2</v>
      </c>
      <c r="AO2610" s="2">
        <f t="shared" si="439"/>
        <v>154.11319499999996</v>
      </c>
      <c r="AP2610" s="2">
        <f t="shared" si="440"/>
        <v>403.20620000000002</v>
      </c>
      <c r="AR2610" s="40">
        <f t="shared" si="442"/>
        <v>8.4680176145495167E-3</v>
      </c>
      <c r="AS2610" s="40">
        <f t="shared" si="443"/>
        <v>1.2012443144197915E-2</v>
      </c>
      <c r="AU2610" s="42">
        <f t="shared" si="444"/>
        <v>1.256295233522333E-5</v>
      </c>
    </row>
    <row r="2611" spans="2:47" x14ac:dyDescent="0.3">
      <c r="B2611" s="6">
        <f t="shared" si="435"/>
        <v>2021</v>
      </c>
      <c r="C2611" s="5">
        <v>44330</v>
      </c>
      <c r="D2611" s="10">
        <v>1128.75</v>
      </c>
      <c r="E2611" s="10">
        <f>VLOOKUP(C2611,데이터!$N:$P,2,0)</f>
        <v>157.97812999999999</v>
      </c>
      <c r="F2611" s="10">
        <f>VLOOKUP(C2611,데이터!$N:$P,3,0)</f>
        <v>409.39760000000001</v>
      </c>
      <c r="H2611" s="6">
        <f t="shared" si="441"/>
        <v>5.4575014241559581</v>
      </c>
      <c r="I2611" s="6">
        <f t="shared" si="436"/>
        <v>4.0140561422086263</v>
      </c>
      <c r="AM2611" s="1">
        <f t="shared" si="437"/>
        <v>44330</v>
      </c>
      <c r="AN2611" s="2">
        <f t="shared" si="438"/>
        <v>1128.75</v>
      </c>
      <c r="AO2611" s="2">
        <f t="shared" si="439"/>
        <v>157.97812999999999</v>
      </c>
      <c r="AP2611" s="2">
        <f t="shared" si="440"/>
        <v>409.39760000000001</v>
      </c>
      <c r="AR2611" s="40">
        <f t="shared" si="442"/>
        <v>2.5078546973216875E-2</v>
      </c>
      <c r="AS2611" s="40">
        <f t="shared" si="443"/>
        <v>1.5355418641876062E-2</v>
      </c>
      <c r="AU2611" s="42">
        <f t="shared" si="444"/>
        <v>9.4539224547722387E-5</v>
      </c>
    </row>
    <row r="2612" spans="2:47" x14ac:dyDescent="0.3">
      <c r="B2612" s="6">
        <f t="shared" si="435"/>
        <v>2021</v>
      </c>
      <c r="C2612" s="5">
        <v>44333</v>
      </c>
      <c r="D2612" s="10">
        <v>1134.8</v>
      </c>
      <c r="E2612" s="10">
        <f>VLOOKUP(C2612,데이터!$N:$P,2,0)</f>
        <v>157.28018</v>
      </c>
      <c r="F2612" s="10">
        <f>VLOOKUP(C2612,데이터!$N:$P,3,0)</f>
        <v>408.35590000000002</v>
      </c>
      <c r="H2612" s="6">
        <f t="shared" si="441"/>
        <v>5.4333900922963547</v>
      </c>
      <c r="I2612" s="6">
        <f t="shared" si="436"/>
        <v>4.0038424959065013</v>
      </c>
      <c r="AM2612" s="1">
        <f t="shared" si="437"/>
        <v>44333</v>
      </c>
      <c r="AN2612" s="2">
        <f t="shared" si="438"/>
        <v>1134.8</v>
      </c>
      <c r="AO2612" s="2">
        <f t="shared" si="439"/>
        <v>157.28018</v>
      </c>
      <c r="AP2612" s="2">
        <f t="shared" si="440"/>
        <v>408.35590000000002</v>
      </c>
      <c r="AR2612" s="40">
        <f t="shared" si="442"/>
        <v>-4.4180165950817862E-3</v>
      </c>
      <c r="AS2612" s="40">
        <f t="shared" si="443"/>
        <v>-2.5444702167282118E-3</v>
      </c>
      <c r="AU2612" s="42">
        <f t="shared" si="444"/>
        <v>3.5101760318417952E-6</v>
      </c>
    </row>
    <row r="2613" spans="2:47" x14ac:dyDescent="0.3">
      <c r="B2613" s="6">
        <f t="shared" si="435"/>
        <v>2021</v>
      </c>
      <c r="C2613" s="5">
        <v>44334</v>
      </c>
      <c r="D2613" s="10">
        <v>1130.2</v>
      </c>
      <c r="E2613" s="10">
        <f>VLOOKUP(C2613,데이터!$N:$P,2,0)</f>
        <v>156.39926000000003</v>
      </c>
      <c r="F2613" s="10">
        <f>VLOOKUP(C2613,데이터!$N:$P,3,0)</f>
        <v>404.83760000000001</v>
      </c>
      <c r="H2613" s="6">
        <f t="shared" si="441"/>
        <v>5.4029578916204297</v>
      </c>
      <c r="I2613" s="6">
        <f t="shared" si="436"/>
        <v>3.9693463148709198</v>
      </c>
      <c r="AM2613" s="1">
        <f t="shared" si="437"/>
        <v>44334</v>
      </c>
      <c r="AN2613" s="2">
        <f t="shared" si="438"/>
        <v>1130.2</v>
      </c>
      <c r="AO2613" s="2">
        <f t="shared" si="439"/>
        <v>156.39926000000003</v>
      </c>
      <c r="AP2613" s="2">
        <f t="shared" si="440"/>
        <v>404.83760000000001</v>
      </c>
      <c r="AR2613" s="40">
        <f t="shared" si="442"/>
        <v>-5.6009600192470366E-3</v>
      </c>
      <c r="AS2613" s="40">
        <f t="shared" si="443"/>
        <v>-8.615768744862029E-3</v>
      </c>
      <c r="AU2613" s="42">
        <f t="shared" si="444"/>
        <v>9.0890716520442956E-6</v>
      </c>
    </row>
    <row r="2614" spans="2:47" x14ac:dyDescent="0.3">
      <c r="B2614" s="6">
        <f t="shared" si="435"/>
        <v>2021</v>
      </c>
      <c r="C2614" s="5">
        <v>44335</v>
      </c>
      <c r="D2614" s="10">
        <v>1130.2</v>
      </c>
      <c r="E2614" s="10">
        <f>VLOOKUP(C2614,데이터!$N:$P,2,0)</f>
        <v>157.46697500000002</v>
      </c>
      <c r="F2614" s="10">
        <f>VLOOKUP(C2614,데이터!$N:$P,3,0)</f>
        <v>403.77620000000002</v>
      </c>
      <c r="H2614" s="6">
        <f t="shared" si="441"/>
        <v>5.4398430992950146</v>
      </c>
      <c r="I2614" s="6">
        <f t="shared" si="436"/>
        <v>3.9589395142708668</v>
      </c>
      <c r="AM2614" s="1">
        <f t="shared" si="437"/>
        <v>44335</v>
      </c>
      <c r="AN2614" s="2">
        <f t="shared" si="438"/>
        <v>1130.2</v>
      </c>
      <c r="AO2614" s="2">
        <f t="shared" si="439"/>
        <v>157.46697500000002</v>
      </c>
      <c r="AP2614" s="2">
        <f t="shared" si="440"/>
        <v>403.77620000000002</v>
      </c>
      <c r="AR2614" s="40">
        <f t="shared" si="442"/>
        <v>6.8268545516134704E-3</v>
      </c>
      <c r="AS2614" s="40">
        <f t="shared" si="443"/>
        <v>-2.6217920469837619E-3</v>
      </c>
      <c r="AU2614" s="42">
        <f t="shared" si="444"/>
        <v>8.9276922545183045E-5</v>
      </c>
    </row>
    <row r="2615" spans="2:47" x14ac:dyDescent="0.3">
      <c r="B2615" s="6">
        <f t="shared" si="435"/>
        <v>2021</v>
      </c>
      <c r="C2615" s="5">
        <v>44336</v>
      </c>
      <c r="D2615" s="10">
        <v>1132.1500000000001</v>
      </c>
      <c r="E2615" s="10">
        <f>VLOOKUP(C2615,데이터!$N:$P,2,0)</f>
        <v>160.59900499999998</v>
      </c>
      <c r="F2615" s="10">
        <f>VLOOKUP(C2615,데이터!$N:$P,3,0)</f>
        <v>408.12</v>
      </c>
      <c r="H2615" s="6">
        <f t="shared" si="441"/>
        <v>5.5480419885051795</v>
      </c>
      <c r="I2615" s="6">
        <f t="shared" si="436"/>
        <v>4.0015295467247105</v>
      </c>
      <c r="AM2615" s="1">
        <f t="shared" si="437"/>
        <v>44336</v>
      </c>
      <c r="AN2615" s="2">
        <f t="shared" si="438"/>
        <v>1132.1500000000001</v>
      </c>
      <c r="AO2615" s="2">
        <f t="shared" si="439"/>
        <v>160.59900499999998</v>
      </c>
      <c r="AP2615" s="2">
        <f t="shared" si="440"/>
        <v>408.12</v>
      </c>
      <c r="AR2615" s="40">
        <f t="shared" si="442"/>
        <v>1.9890075363421245E-2</v>
      </c>
      <c r="AS2615" s="40">
        <f t="shared" si="443"/>
        <v>1.0757939670540173E-2</v>
      </c>
      <c r="AU2615" s="42">
        <f t="shared" si="444"/>
        <v>8.3395902313192449E-5</v>
      </c>
    </row>
    <row r="2616" spans="2:47" x14ac:dyDescent="0.3">
      <c r="B2616" s="6">
        <f t="shared" si="435"/>
        <v>2021</v>
      </c>
      <c r="C2616" s="5">
        <v>44337</v>
      </c>
      <c r="D2616" s="10">
        <v>1126.8499999999999</v>
      </c>
      <c r="E2616" s="10">
        <f>VLOOKUP(C2616,데이터!$N:$P,2,0)</f>
        <v>159.89825999999999</v>
      </c>
      <c r="F2616" s="10">
        <f>VLOOKUP(C2616,데이터!$N:$P,3,0)</f>
        <v>407.78590000000003</v>
      </c>
      <c r="H2616" s="6">
        <f t="shared" si="441"/>
        <v>5.5238341007711611</v>
      </c>
      <c r="I2616" s="6">
        <f t="shared" si="436"/>
        <v>3.9982537674892877</v>
      </c>
      <c r="AM2616" s="1">
        <f t="shared" si="437"/>
        <v>44337</v>
      </c>
      <c r="AN2616" s="2">
        <f t="shared" si="438"/>
        <v>1126.8499999999999</v>
      </c>
      <c r="AO2616" s="2">
        <f t="shared" si="439"/>
        <v>159.89825999999999</v>
      </c>
      <c r="AP2616" s="2">
        <f t="shared" si="440"/>
        <v>407.78590000000003</v>
      </c>
      <c r="AR2616" s="40">
        <f t="shared" si="442"/>
        <v>-4.3633209309110743E-3</v>
      </c>
      <c r="AS2616" s="40">
        <f t="shared" si="443"/>
        <v>-8.186317749681038E-4</v>
      </c>
      <c r="AU2616" s="42">
        <f t="shared" si="444"/>
        <v>1.2564821212259688E-5</v>
      </c>
    </row>
    <row r="2617" spans="2:47" x14ac:dyDescent="0.3">
      <c r="B2617" s="6">
        <f t="shared" si="435"/>
        <v>2021</v>
      </c>
      <c r="C2617" s="5">
        <v>44340</v>
      </c>
      <c r="D2617" s="10">
        <v>1126.9000000000001</v>
      </c>
      <c r="E2617" s="10">
        <f>VLOOKUP(C2617,데이터!$N:$P,2,0)</f>
        <v>162.81529499999999</v>
      </c>
      <c r="F2617" s="10">
        <f>VLOOKUP(C2617,데이터!$N:$P,3,0)</f>
        <v>411.94299999999998</v>
      </c>
      <c r="H2617" s="6">
        <f t="shared" si="441"/>
        <v>5.6246057877560167</v>
      </c>
      <c r="I2617" s="6">
        <f t="shared" si="436"/>
        <v>4.0390132462668271</v>
      </c>
      <c r="AM2617" s="1">
        <f t="shared" si="437"/>
        <v>44340</v>
      </c>
      <c r="AN2617" s="2">
        <f t="shared" si="438"/>
        <v>1126.9000000000001</v>
      </c>
      <c r="AO2617" s="2">
        <f t="shared" si="439"/>
        <v>162.81529499999999</v>
      </c>
      <c r="AP2617" s="2">
        <f t="shared" si="440"/>
        <v>411.94299999999998</v>
      </c>
      <c r="AR2617" s="40">
        <f t="shared" si="442"/>
        <v>1.8243069061539607E-2</v>
      </c>
      <c r="AS2617" s="40">
        <f t="shared" si="443"/>
        <v>1.0194320107683952E-2</v>
      </c>
      <c r="AU2617" s="42">
        <f t="shared" si="444"/>
        <v>6.4782359722192508E-5</v>
      </c>
    </row>
    <row r="2618" spans="2:47" x14ac:dyDescent="0.3">
      <c r="B2618" s="6">
        <f t="shared" si="435"/>
        <v>2021</v>
      </c>
      <c r="C2618" s="5">
        <v>44341</v>
      </c>
      <c r="D2618" s="10">
        <v>1122.05</v>
      </c>
      <c r="E2618" s="10">
        <f>VLOOKUP(C2618,데이터!$N:$P,2,0)</f>
        <v>162.91828000000001</v>
      </c>
      <c r="F2618" s="10">
        <f>VLOOKUP(C2618,데이터!$N:$P,3,0)</f>
        <v>411.029</v>
      </c>
      <c r="H2618" s="6">
        <f t="shared" si="441"/>
        <v>5.6281635003594435</v>
      </c>
      <c r="I2618" s="6">
        <f t="shared" si="436"/>
        <v>4.030051671225892</v>
      </c>
      <c r="AM2618" s="1">
        <f t="shared" si="437"/>
        <v>44341</v>
      </c>
      <c r="AN2618" s="2">
        <f t="shared" si="438"/>
        <v>1122.05</v>
      </c>
      <c r="AO2618" s="2">
        <f t="shared" si="439"/>
        <v>162.91828000000001</v>
      </c>
      <c r="AP2618" s="2">
        <f t="shared" si="440"/>
        <v>411.029</v>
      </c>
      <c r="AR2618" s="40">
        <f t="shared" si="442"/>
        <v>6.3252656944801089E-4</v>
      </c>
      <c r="AS2618" s="40">
        <f t="shared" si="443"/>
        <v>-2.2187535654204504E-3</v>
      </c>
      <c r="AU2618" s="42">
        <f t="shared" si="444"/>
        <v>8.1297984074955104E-6</v>
      </c>
    </row>
    <row r="2619" spans="2:47" x14ac:dyDescent="0.3">
      <c r="B2619" s="6">
        <f t="shared" si="435"/>
        <v>2021</v>
      </c>
      <c r="C2619" s="5">
        <v>44342</v>
      </c>
      <c r="D2619" s="10">
        <v>1116.9000000000001</v>
      </c>
      <c r="E2619" s="10">
        <f>VLOOKUP(C2619,데이터!$N:$P,2,0)</f>
        <v>163.39729499999999</v>
      </c>
      <c r="F2619" s="10">
        <f>VLOOKUP(C2619,데이터!$N:$P,3,0)</f>
        <v>411.84469999999999</v>
      </c>
      <c r="H2619" s="6">
        <f t="shared" si="441"/>
        <v>5.6447115190294452</v>
      </c>
      <c r="I2619" s="6">
        <f t="shared" si="436"/>
        <v>4.0380494357345249</v>
      </c>
      <c r="AM2619" s="1">
        <f t="shared" si="437"/>
        <v>44342</v>
      </c>
      <c r="AN2619" s="2">
        <f t="shared" si="438"/>
        <v>1116.9000000000001</v>
      </c>
      <c r="AO2619" s="2">
        <f t="shared" si="439"/>
        <v>163.39729499999999</v>
      </c>
      <c r="AP2619" s="2">
        <f t="shared" si="440"/>
        <v>411.84469999999999</v>
      </c>
      <c r="AR2619" s="40">
        <f t="shared" si="442"/>
        <v>2.9402164078824455E-3</v>
      </c>
      <c r="AS2619" s="40">
        <f t="shared" si="443"/>
        <v>1.9845315050761592E-3</v>
      </c>
      <c r="AU2619" s="42">
        <f t="shared" si="444"/>
        <v>9.1333363345186099E-7</v>
      </c>
    </row>
    <row r="2620" spans="2:47" x14ac:dyDescent="0.3">
      <c r="B2620" s="6">
        <f t="shared" si="435"/>
        <v>2021</v>
      </c>
      <c r="C2620" s="5">
        <v>44343</v>
      </c>
      <c r="D2620" s="10">
        <v>1117.95</v>
      </c>
      <c r="E2620" s="10">
        <f>VLOOKUP(C2620,데이터!$N:$P,2,0)</f>
        <v>163.369765</v>
      </c>
      <c r="F2620" s="10">
        <f>VLOOKUP(C2620,데이터!$N:$P,3,0)</f>
        <v>412.0609</v>
      </c>
      <c r="H2620" s="6">
        <f t="shared" si="441"/>
        <v>5.6437604695759109</v>
      </c>
      <c r="I2620" s="6">
        <f t="shared" si="436"/>
        <v>4.0401692306183872</v>
      </c>
      <c r="AM2620" s="1">
        <f t="shared" si="437"/>
        <v>44343</v>
      </c>
      <c r="AN2620" s="2">
        <f t="shared" si="438"/>
        <v>1117.95</v>
      </c>
      <c r="AO2620" s="2">
        <f t="shared" si="439"/>
        <v>163.369765</v>
      </c>
      <c r="AP2620" s="2">
        <f t="shared" si="440"/>
        <v>412.0609</v>
      </c>
      <c r="AR2620" s="40">
        <f t="shared" si="442"/>
        <v>-1.6848504132205289E-4</v>
      </c>
      <c r="AS2620" s="40">
        <f t="shared" si="443"/>
        <v>5.2495515906847423E-4</v>
      </c>
      <c r="AU2620" s="42">
        <f t="shared" si="444"/>
        <v>4.8085931151765436E-7</v>
      </c>
    </row>
    <row r="2621" spans="2:47" x14ac:dyDescent="0.3">
      <c r="B2621" s="6">
        <f t="shared" si="435"/>
        <v>2021</v>
      </c>
      <c r="C2621" s="5">
        <v>44344</v>
      </c>
      <c r="D2621" s="10">
        <v>1115.4000000000001</v>
      </c>
      <c r="E2621" s="10">
        <f>VLOOKUP(C2621,데이터!$N:$P,2,0)</f>
        <v>164.33253999999999</v>
      </c>
      <c r="F2621" s="10">
        <f>VLOOKUP(C2621,데이터!$N:$P,3,0)</f>
        <v>412.798</v>
      </c>
      <c r="H2621" s="6">
        <f t="shared" si="441"/>
        <v>5.6770204273538747</v>
      </c>
      <c r="I2621" s="6">
        <f t="shared" si="436"/>
        <v>4.0473963388926464</v>
      </c>
      <c r="AM2621" s="1">
        <f t="shared" si="437"/>
        <v>44344</v>
      </c>
      <c r="AN2621" s="2">
        <f t="shared" si="438"/>
        <v>1115.4000000000001</v>
      </c>
      <c r="AO2621" s="2">
        <f t="shared" si="439"/>
        <v>164.33253999999999</v>
      </c>
      <c r="AP2621" s="2">
        <f t="shared" si="440"/>
        <v>412.798</v>
      </c>
      <c r="AR2621" s="40">
        <f t="shared" si="442"/>
        <v>5.8932263261808338E-3</v>
      </c>
      <c r="AS2621" s="40">
        <f t="shared" si="443"/>
        <v>1.788813255516386E-3</v>
      </c>
      <c r="AU2621" s="42">
        <f t="shared" si="444"/>
        <v>1.6846206654641161E-5</v>
      </c>
    </row>
    <row r="2622" spans="2:47" x14ac:dyDescent="0.3">
      <c r="B2622" s="6">
        <f t="shared" si="435"/>
        <v>2021</v>
      </c>
      <c r="C2622" s="5">
        <v>44348</v>
      </c>
      <c r="D2622" s="10">
        <v>1106</v>
      </c>
      <c r="E2622" s="10">
        <f>VLOOKUP(C2622,데이터!$N:$P,2,0)</f>
        <v>163.98739499999999</v>
      </c>
      <c r="F2622" s="10">
        <f>VLOOKUP(C2622,데이터!$N:$P,3,0)</f>
        <v>412.43430000000001</v>
      </c>
      <c r="H2622" s="6">
        <f t="shared" si="441"/>
        <v>5.665097072336061</v>
      </c>
      <c r="I2622" s="6">
        <f t="shared" si="436"/>
        <v>4.0438303379709968</v>
      </c>
      <c r="AM2622" s="1">
        <f t="shared" si="437"/>
        <v>44348</v>
      </c>
      <c r="AN2622" s="2">
        <f t="shared" si="438"/>
        <v>1106</v>
      </c>
      <c r="AO2622" s="2">
        <f t="shared" si="439"/>
        <v>163.98739499999999</v>
      </c>
      <c r="AP2622" s="2">
        <f t="shared" si="440"/>
        <v>412.43430000000001</v>
      </c>
      <c r="AR2622" s="40">
        <f t="shared" si="442"/>
        <v>-2.1002839729733491E-3</v>
      </c>
      <c r="AS2622" s="40">
        <f t="shared" si="443"/>
        <v>-8.8106047025415801E-4</v>
      </c>
      <c r="AU2622" s="42">
        <f t="shared" si="444"/>
        <v>1.4865059495828535E-6</v>
      </c>
    </row>
    <row r="2623" spans="2:47" x14ac:dyDescent="0.3">
      <c r="B2623" s="6">
        <f t="shared" si="435"/>
        <v>2021</v>
      </c>
      <c r="C2623" s="5">
        <v>44349</v>
      </c>
      <c r="D2623" s="10">
        <v>1113.2</v>
      </c>
      <c r="E2623" s="10">
        <f>VLOOKUP(C2623,데이터!$N:$P,2,0)</f>
        <v>164.67091500000001</v>
      </c>
      <c r="F2623" s="10">
        <f>VLOOKUP(C2623,데이터!$N:$P,3,0)</f>
        <v>413.08300000000003</v>
      </c>
      <c r="H2623" s="6">
        <f t="shared" si="441"/>
        <v>5.6887099064254327</v>
      </c>
      <c r="I2623" s="6">
        <f t="shared" si="436"/>
        <v>4.0501907031012534</v>
      </c>
      <c r="AM2623" s="1">
        <f t="shared" si="437"/>
        <v>44349</v>
      </c>
      <c r="AN2623" s="2">
        <f t="shared" si="438"/>
        <v>1113.2</v>
      </c>
      <c r="AO2623" s="2">
        <f t="shared" si="439"/>
        <v>164.67091500000001</v>
      </c>
      <c r="AP2623" s="2">
        <f t="shared" si="440"/>
        <v>413.08300000000003</v>
      </c>
      <c r="AR2623" s="40">
        <f t="shared" si="442"/>
        <v>4.1681252391381207E-3</v>
      </c>
      <c r="AS2623" s="40">
        <f t="shared" si="443"/>
        <v>1.5728565737622713E-3</v>
      </c>
      <c r="AU2623" s="42">
        <f t="shared" si="444"/>
        <v>6.7354194454817424E-6</v>
      </c>
    </row>
    <row r="2624" spans="2:47" x14ac:dyDescent="0.3">
      <c r="B2624" s="6">
        <f t="shared" si="435"/>
        <v>2021</v>
      </c>
      <c r="C2624" s="5">
        <v>44350</v>
      </c>
      <c r="D2624" s="10">
        <v>1113.7</v>
      </c>
      <c r="E2624" s="10">
        <f>VLOOKUP(C2624,데이터!$N:$P,2,0)</f>
        <v>162.866545</v>
      </c>
      <c r="F2624" s="10">
        <f>VLOOKUP(C2624,데이터!$N:$P,3,0)</f>
        <v>411.5498</v>
      </c>
      <c r="H2624" s="6">
        <f t="shared" si="441"/>
        <v>5.6263762666697001</v>
      </c>
      <c r="I2624" s="6">
        <f t="shared" si="436"/>
        <v>4.0351580041376192</v>
      </c>
      <c r="AM2624" s="1">
        <f t="shared" si="437"/>
        <v>44350</v>
      </c>
      <c r="AN2624" s="2">
        <f t="shared" si="438"/>
        <v>1113.7</v>
      </c>
      <c r="AO2624" s="2">
        <f t="shared" si="439"/>
        <v>162.866545</v>
      </c>
      <c r="AP2624" s="2">
        <f t="shared" si="440"/>
        <v>411.5498</v>
      </c>
      <c r="AR2624" s="40">
        <f t="shared" si="442"/>
        <v>-1.0957429853353351E-2</v>
      </c>
      <c r="AS2624" s="40">
        <f t="shared" si="443"/>
        <v>-3.7116027529576767E-3</v>
      </c>
      <c r="AU2624" s="42">
        <f t="shared" si="444"/>
        <v>5.2502010368828381E-5</v>
      </c>
    </row>
    <row r="2625" spans="2:47" x14ac:dyDescent="0.3">
      <c r="B2625" s="6">
        <f t="shared" si="435"/>
        <v>2021</v>
      </c>
      <c r="C2625" s="5">
        <v>44351</v>
      </c>
      <c r="D2625" s="10">
        <v>1116.45</v>
      </c>
      <c r="E2625" s="10">
        <f>VLOOKUP(C2625,데이터!$N:$P,2,0)</f>
        <v>165.75561999999996</v>
      </c>
      <c r="F2625" s="10">
        <f>VLOOKUP(C2625,데이터!$N:$P,3,0)</f>
        <v>415.31380000000001</v>
      </c>
      <c r="H2625" s="6">
        <f t="shared" si="441"/>
        <v>5.7261820494511086</v>
      </c>
      <c r="I2625" s="6">
        <f t="shared" si="436"/>
        <v>4.0720632212646208</v>
      </c>
      <c r="AM2625" s="1">
        <f t="shared" si="437"/>
        <v>44351</v>
      </c>
      <c r="AN2625" s="2">
        <f t="shared" si="438"/>
        <v>1116.45</v>
      </c>
      <c r="AO2625" s="2">
        <f t="shared" si="439"/>
        <v>165.75561999999996</v>
      </c>
      <c r="AP2625" s="2">
        <f t="shared" si="440"/>
        <v>415.31380000000001</v>
      </c>
      <c r="AR2625" s="40">
        <f t="shared" si="442"/>
        <v>1.7738910099676763E-2</v>
      </c>
      <c r="AS2625" s="40">
        <f t="shared" si="443"/>
        <v>9.1459162414853079E-3</v>
      </c>
      <c r="AU2625" s="42">
        <f t="shared" si="444"/>
        <v>7.3839543446916072E-5</v>
      </c>
    </row>
    <row r="2626" spans="2:47" x14ac:dyDescent="0.3">
      <c r="B2626" s="6">
        <f t="shared" ref="B2626:B2689" si="445">YEAR(C2626)</f>
        <v>2021</v>
      </c>
      <c r="C2626" s="5">
        <v>44354</v>
      </c>
      <c r="D2626" s="10">
        <v>1112.8</v>
      </c>
      <c r="E2626" s="10">
        <f>VLOOKUP(C2626,데이터!$N:$P,2,0)</f>
        <v>165.88223999999997</v>
      </c>
      <c r="F2626" s="10">
        <f>VLOOKUP(C2626,데이터!$N:$P,3,0)</f>
        <v>414.91090000000003</v>
      </c>
      <c r="H2626" s="6">
        <f t="shared" si="441"/>
        <v>5.7305562551106304</v>
      </c>
      <c r="I2626" s="6">
        <f t="shared" si="436"/>
        <v>4.0681128727044538</v>
      </c>
      <c r="AM2626" s="1">
        <f t="shared" si="437"/>
        <v>44354</v>
      </c>
      <c r="AN2626" s="2">
        <f t="shared" si="438"/>
        <v>1112.8</v>
      </c>
      <c r="AO2626" s="2">
        <f t="shared" si="439"/>
        <v>165.88223999999997</v>
      </c>
      <c r="AP2626" s="2">
        <f t="shared" si="440"/>
        <v>414.91090000000003</v>
      </c>
      <c r="AR2626" s="40">
        <f t="shared" si="442"/>
        <v>7.6389566760992622E-4</v>
      </c>
      <c r="AS2626" s="40">
        <f t="shared" si="443"/>
        <v>-9.7010983020551222E-4</v>
      </c>
      <c r="AU2626" s="42">
        <f t="shared" si="444"/>
        <v>3.0067750664541665E-6</v>
      </c>
    </row>
    <row r="2627" spans="2:47" x14ac:dyDescent="0.3">
      <c r="B2627" s="6">
        <f t="shared" si="445"/>
        <v>2021</v>
      </c>
      <c r="C2627" s="5">
        <v>44355</v>
      </c>
      <c r="D2627" s="10">
        <v>1114.2</v>
      </c>
      <c r="E2627" s="10">
        <f>VLOOKUP(C2627,데이터!$N:$P,2,0)</f>
        <v>165.58434499999998</v>
      </c>
      <c r="F2627" s="10">
        <f>VLOOKUP(C2627,데이터!$N:$P,3,0)</f>
        <v>414.99930000000001</v>
      </c>
      <c r="H2627" s="6">
        <f t="shared" si="441"/>
        <v>5.7202651952864079</v>
      </c>
      <c r="I2627" s="6">
        <f t="shared" ref="I2627:I2690" si="446">I2626*(F2627/F2626)</f>
        <v>4.0689796158484564</v>
      </c>
      <c r="AM2627" s="1">
        <f t="shared" ref="AM2627:AM2690" si="447">C2627</f>
        <v>44355</v>
      </c>
      <c r="AN2627" s="2">
        <f t="shared" ref="AN2627:AN2690" si="448">D2627</f>
        <v>1114.2</v>
      </c>
      <c r="AO2627" s="2">
        <f t="shared" ref="AO2627:AO2690" si="449">E2627</f>
        <v>165.58434499999998</v>
      </c>
      <c r="AP2627" s="2">
        <f t="shared" ref="AP2627:AP2690" si="450">F2627</f>
        <v>414.99930000000001</v>
      </c>
      <c r="AR2627" s="40">
        <f t="shared" si="442"/>
        <v>-1.7958221446731093E-3</v>
      </c>
      <c r="AS2627" s="40">
        <f t="shared" si="443"/>
        <v>2.1305779144387138E-4</v>
      </c>
      <c r="AU2627" s="42">
        <f t="shared" si="444"/>
        <v>4.0355985977333644E-6</v>
      </c>
    </row>
    <row r="2628" spans="2:47" x14ac:dyDescent="0.3">
      <c r="B2628" s="6">
        <f t="shared" si="445"/>
        <v>2021</v>
      </c>
      <c r="C2628" s="5">
        <v>44356</v>
      </c>
      <c r="D2628" s="10">
        <v>1115.2</v>
      </c>
      <c r="E2628" s="10">
        <f>VLOOKUP(C2628,데이터!$N:$P,2,0)</f>
        <v>165.23886499999998</v>
      </c>
      <c r="F2628" s="10">
        <f>VLOOKUP(C2628,데이터!$N:$P,3,0)</f>
        <v>414.3802</v>
      </c>
      <c r="H2628" s="6">
        <f t="shared" ref="H2628:H2691" si="451">H2627*(E2628/E2627)</f>
        <v>5.7083302673820366</v>
      </c>
      <c r="I2628" s="6">
        <f t="shared" si="446"/>
        <v>4.062909472404427</v>
      </c>
      <c r="AM2628" s="1">
        <f t="shared" si="447"/>
        <v>44356</v>
      </c>
      <c r="AN2628" s="2">
        <f t="shared" si="448"/>
        <v>1115.2</v>
      </c>
      <c r="AO2628" s="2">
        <f t="shared" si="449"/>
        <v>165.23886499999998</v>
      </c>
      <c r="AP2628" s="2">
        <f t="shared" si="450"/>
        <v>414.3802</v>
      </c>
      <c r="AR2628" s="40">
        <f t="shared" ref="AR2628:AR2691" si="452">AO2628/AO2627-1</f>
        <v>-2.086429124685707E-3</v>
      </c>
      <c r="AS2628" s="40">
        <f t="shared" ref="AS2628:AS2691" si="453">AP2628/AP2627-1</f>
        <v>-1.4918097452212287E-3</v>
      </c>
      <c r="AU2628" s="42">
        <f t="shared" ref="AU2628:AU2691" si="454">(AR2628-AS2628)^2</f>
        <v>3.5357220643472125E-7</v>
      </c>
    </row>
    <row r="2629" spans="2:47" x14ac:dyDescent="0.3">
      <c r="B2629" s="6">
        <f t="shared" si="445"/>
        <v>2021</v>
      </c>
      <c r="C2629" s="5">
        <v>44357</v>
      </c>
      <c r="D2629" s="10">
        <v>1115.5</v>
      </c>
      <c r="E2629" s="10">
        <f>VLOOKUP(C2629,데이터!$N:$P,2,0)</f>
        <v>167.05858499999999</v>
      </c>
      <c r="F2629" s="10">
        <f>VLOOKUP(C2629,데이터!$N:$P,3,0)</f>
        <v>416.3064</v>
      </c>
      <c r="H2629" s="6">
        <f t="shared" si="451"/>
        <v>5.7711941871636236</v>
      </c>
      <c r="I2629" s="6">
        <f t="shared" si="446"/>
        <v>4.0817954525399296</v>
      </c>
      <c r="AM2629" s="1">
        <f t="shared" si="447"/>
        <v>44357</v>
      </c>
      <c r="AN2629" s="2">
        <f t="shared" si="448"/>
        <v>1115.5</v>
      </c>
      <c r="AO2629" s="2">
        <f t="shared" si="449"/>
        <v>167.05858499999999</v>
      </c>
      <c r="AP2629" s="2">
        <f t="shared" si="450"/>
        <v>416.3064</v>
      </c>
      <c r="AR2629" s="40">
        <f t="shared" si="452"/>
        <v>1.1012663394898148E-2</v>
      </c>
      <c r="AS2629" s="40">
        <f t="shared" si="453"/>
        <v>4.648388122791669E-3</v>
      </c>
      <c r="AU2629" s="42">
        <f t="shared" si="454"/>
        <v>4.0503999739145996E-5</v>
      </c>
    </row>
    <row r="2630" spans="2:47" x14ac:dyDescent="0.3">
      <c r="B2630" s="6">
        <f t="shared" si="445"/>
        <v>2021</v>
      </c>
      <c r="C2630" s="5">
        <v>44358</v>
      </c>
      <c r="D2630" s="10">
        <v>1111.2</v>
      </c>
      <c r="E2630" s="10">
        <f>VLOOKUP(C2630,데이터!$N:$P,2,0)</f>
        <v>167.65197500000002</v>
      </c>
      <c r="F2630" s="10">
        <f>VLOOKUP(C2630,데이터!$N:$P,3,0)</f>
        <v>416.99430000000001</v>
      </c>
      <c r="H2630" s="6">
        <f t="shared" si="451"/>
        <v>5.7916933965800164</v>
      </c>
      <c r="I2630" s="6">
        <f t="shared" si="446"/>
        <v>4.0885401653087037</v>
      </c>
      <c r="AM2630" s="1">
        <f t="shared" si="447"/>
        <v>44358</v>
      </c>
      <c r="AN2630" s="2">
        <f t="shared" si="448"/>
        <v>1111.2</v>
      </c>
      <c r="AO2630" s="2">
        <f t="shared" si="449"/>
        <v>167.65197500000002</v>
      </c>
      <c r="AP2630" s="2">
        <f t="shared" si="450"/>
        <v>416.99430000000001</v>
      </c>
      <c r="AR2630" s="40">
        <f t="shared" si="452"/>
        <v>3.5519874659541983E-3</v>
      </c>
      <c r="AS2630" s="40">
        <f t="shared" si="453"/>
        <v>1.6523887213841792E-3</v>
      </c>
      <c r="AU2630" s="42">
        <f t="shared" si="454"/>
        <v>3.6084753903719924E-6</v>
      </c>
    </row>
    <row r="2631" spans="2:47" x14ac:dyDescent="0.3">
      <c r="B2631" s="6">
        <f t="shared" si="445"/>
        <v>2021</v>
      </c>
      <c r="C2631" s="5">
        <v>44361</v>
      </c>
      <c r="D2631" s="10">
        <v>1116.8</v>
      </c>
      <c r="E2631" s="10">
        <f>VLOOKUP(C2631,데이터!$N:$P,2,0)</f>
        <v>169.15103500000001</v>
      </c>
      <c r="F2631" s="10">
        <f>VLOOKUP(C2631,데이터!$N:$P,3,0)</f>
        <v>417.928</v>
      </c>
      <c r="H2631" s="6">
        <f t="shared" si="451"/>
        <v>5.8434798184404038</v>
      </c>
      <c r="I2631" s="6">
        <f t="shared" si="446"/>
        <v>4.0976948946475664</v>
      </c>
      <c r="AM2631" s="1">
        <f t="shared" si="447"/>
        <v>44361</v>
      </c>
      <c r="AN2631" s="2">
        <f t="shared" si="448"/>
        <v>1116.8</v>
      </c>
      <c r="AO2631" s="2">
        <f t="shared" si="449"/>
        <v>169.15103500000001</v>
      </c>
      <c r="AP2631" s="2">
        <f t="shared" si="450"/>
        <v>417.928</v>
      </c>
      <c r="AR2631" s="40">
        <f t="shared" si="452"/>
        <v>8.9414991979663849E-3</v>
      </c>
      <c r="AS2631" s="40">
        <f t="shared" si="453"/>
        <v>2.2391193356838812E-3</v>
      </c>
      <c r="AU2631" s="42">
        <f t="shared" si="454"/>
        <v>4.492189581833003E-5</v>
      </c>
    </row>
    <row r="2632" spans="2:47" x14ac:dyDescent="0.3">
      <c r="B2632" s="6">
        <f t="shared" si="445"/>
        <v>2021</v>
      </c>
      <c r="C2632" s="5">
        <v>44362</v>
      </c>
      <c r="D2632" s="10">
        <v>1117</v>
      </c>
      <c r="E2632" s="10">
        <f>VLOOKUP(C2632,데이터!$N:$P,2,0)</f>
        <v>168.090575</v>
      </c>
      <c r="F2632" s="10">
        <f>VLOOKUP(C2632,데이터!$N:$P,3,0)</f>
        <v>417.16140000000001</v>
      </c>
      <c r="H2632" s="6">
        <f t="shared" si="451"/>
        <v>5.8068452414881353</v>
      </c>
      <c r="I2632" s="6">
        <f t="shared" si="446"/>
        <v>4.0901785451657497</v>
      </c>
      <c r="AM2632" s="1">
        <f t="shared" si="447"/>
        <v>44362</v>
      </c>
      <c r="AN2632" s="2">
        <f t="shared" si="448"/>
        <v>1117</v>
      </c>
      <c r="AO2632" s="2">
        <f t="shared" si="449"/>
        <v>168.090575</v>
      </c>
      <c r="AP2632" s="2">
        <f t="shared" si="450"/>
        <v>417.16140000000001</v>
      </c>
      <c r="AR2632" s="40">
        <f t="shared" si="452"/>
        <v>-6.269308372839677E-3</v>
      </c>
      <c r="AS2632" s="40">
        <f t="shared" si="453"/>
        <v>-1.8342872456499348E-3</v>
      </c>
      <c r="AU2632" s="42">
        <f t="shared" si="454"/>
        <v>1.9669412398619371E-5</v>
      </c>
    </row>
    <row r="2633" spans="2:47" x14ac:dyDescent="0.3">
      <c r="B2633" s="6">
        <f t="shared" si="445"/>
        <v>2021</v>
      </c>
      <c r="C2633" s="5">
        <v>44363</v>
      </c>
      <c r="D2633" s="10">
        <v>1117.05</v>
      </c>
      <c r="E2633" s="10">
        <f>VLOOKUP(C2633,데이터!$N:$P,2,0)</f>
        <v>167.04191</v>
      </c>
      <c r="F2633" s="10">
        <f>VLOOKUP(C2633,데이터!$N:$P,3,0)</f>
        <v>414.83229999999998</v>
      </c>
      <c r="H2633" s="6">
        <f t="shared" si="451"/>
        <v>5.7706181337804887</v>
      </c>
      <c r="I2633" s="6">
        <f t="shared" si="446"/>
        <v>4.0673422164700801</v>
      </c>
      <c r="AM2633" s="1">
        <f t="shared" si="447"/>
        <v>44363</v>
      </c>
      <c r="AN2633" s="2">
        <f t="shared" si="448"/>
        <v>1117.05</v>
      </c>
      <c r="AO2633" s="2">
        <f t="shared" si="449"/>
        <v>167.04191</v>
      </c>
      <c r="AP2633" s="2">
        <f t="shared" si="450"/>
        <v>414.83229999999998</v>
      </c>
      <c r="AR2633" s="40">
        <f t="shared" si="452"/>
        <v>-6.2386900633780717E-3</v>
      </c>
      <c r="AS2633" s="40">
        <f t="shared" si="453"/>
        <v>-5.5832107189208724E-3</v>
      </c>
      <c r="AU2633" s="42">
        <f t="shared" si="454"/>
        <v>4.2965317101003978E-7</v>
      </c>
    </row>
    <row r="2634" spans="2:47" x14ac:dyDescent="0.3">
      <c r="B2634" s="6">
        <f t="shared" si="445"/>
        <v>2021</v>
      </c>
      <c r="C2634" s="5">
        <v>44364</v>
      </c>
      <c r="D2634" s="10">
        <v>1130.3499999999999</v>
      </c>
      <c r="E2634" s="10">
        <f>VLOOKUP(C2634,데이터!$N:$P,2,0)</f>
        <v>168.62839</v>
      </c>
      <c r="F2634" s="10">
        <f>VLOOKUP(C2634,데이터!$N:$P,3,0)</f>
        <v>414.69470000000001</v>
      </c>
      <c r="H2634" s="6">
        <f t="shared" si="451"/>
        <v>5.8254245608434942</v>
      </c>
      <c r="I2634" s="6">
        <f t="shared" si="446"/>
        <v>4.0659930778205924</v>
      </c>
      <c r="AM2634" s="1">
        <f t="shared" si="447"/>
        <v>44364</v>
      </c>
      <c r="AN2634" s="2">
        <f t="shared" si="448"/>
        <v>1130.3499999999999</v>
      </c>
      <c r="AO2634" s="2">
        <f t="shared" si="449"/>
        <v>168.62839</v>
      </c>
      <c r="AP2634" s="2">
        <f t="shared" si="450"/>
        <v>414.69470000000001</v>
      </c>
      <c r="AR2634" s="40">
        <f t="shared" si="452"/>
        <v>9.497496765931368E-3</v>
      </c>
      <c r="AS2634" s="40">
        <f t="shared" si="453"/>
        <v>-3.3170030395401895E-4</v>
      </c>
      <c r="AU2634" s="42">
        <f t="shared" si="454"/>
        <v>9.6613115038643479E-5</v>
      </c>
    </row>
    <row r="2635" spans="2:47" x14ac:dyDescent="0.3">
      <c r="B2635" s="6">
        <f t="shared" si="445"/>
        <v>2021</v>
      </c>
      <c r="C2635" s="5">
        <v>44365</v>
      </c>
      <c r="D2635" s="10">
        <v>1132.0999999999999</v>
      </c>
      <c r="E2635" s="10">
        <f>VLOOKUP(C2635,데이터!$N:$P,2,0)</f>
        <v>166.38169499999995</v>
      </c>
      <c r="F2635" s="10">
        <f>VLOOKUP(C2635,데이터!$N:$P,3,0)</f>
        <v>409.1003</v>
      </c>
      <c r="H2635" s="6">
        <f t="shared" si="451"/>
        <v>5.7478103925903037</v>
      </c>
      <c r="I2635" s="6">
        <f t="shared" si="446"/>
        <v>4.0111411791236486</v>
      </c>
      <c r="AM2635" s="1">
        <f t="shared" si="447"/>
        <v>44365</v>
      </c>
      <c r="AN2635" s="2">
        <f t="shared" si="448"/>
        <v>1132.0999999999999</v>
      </c>
      <c r="AO2635" s="2">
        <f t="shared" si="449"/>
        <v>166.38169499999995</v>
      </c>
      <c r="AP2635" s="2">
        <f t="shared" si="450"/>
        <v>409.1003</v>
      </c>
      <c r="AR2635" s="40">
        <f t="shared" si="452"/>
        <v>-1.3323349644742799E-2</v>
      </c>
      <c r="AS2635" s="40">
        <f t="shared" si="453"/>
        <v>-1.3490406315778802E-2</v>
      </c>
      <c r="AU2635" s="42">
        <f t="shared" si="454"/>
        <v>2.7907931337631424E-8</v>
      </c>
    </row>
    <row r="2636" spans="2:47" x14ac:dyDescent="0.3">
      <c r="B2636" s="6">
        <f t="shared" si="445"/>
        <v>2021</v>
      </c>
      <c r="C2636" s="5">
        <v>44368</v>
      </c>
      <c r="D2636" s="10">
        <v>1134.5999999999999</v>
      </c>
      <c r="E2636" s="10">
        <f>VLOOKUP(C2636,데이터!$N:$P,2,0)</f>
        <v>167.489915</v>
      </c>
      <c r="F2636" s="10">
        <f>VLOOKUP(C2636,데이터!$N:$P,3,0)</f>
        <v>414.95699999999999</v>
      </c>
      <c r="H2636" s="6">
        <f t="shared" si="451"/>
        <v>5.7860948831604757</v>
      </c>
      <c r="I2636" s="6">
        <f t="shared" si="446"/>
        <v>4.0685648733711801</v>
      </c>
      <c r="AM2636" s="1">
        <f t="shared" si="447"/>
        <v>44368</v>
      </c>
      <c r="AN2636" s="2">
        <f t="shared" si="448"/>
        <v>1134.5999999999999</v>
      </c>
      <c r="AO2636" s="2">
        <f t="shared" si="449"/>
        <v>167.489915</v>
      </c>
      <c r="AP2636" s="2">
        <f t="shared" si="450"/>
        <v>414.95699999999999</v>
      </c>
      <c r="AR2636" s="40">
        <f t="shared" si="452"/>
        <v>6.6607086795218429E-3</v>
      </c>
      <c r="AS2636" s="40">
        <f t="shared" si="453"/>
        <v>1.4316049144916354E-2</v>
      </c>
      <c r="AU2636" s="42">
        <f t="shared" si="454"/>
        <v>5.8604237641106653E-5</v>
      </c>
    </row>
    <row r="2637" spans="2:47" x14ac:dyDescent="0.3">
      <c r="B2637" s="6">
        <f t="shared" si="445"/>
        <v>2021</v>
      </c>
      <c r="C2637" s="5">
        <v>44369</v>
      </c>
      <c r="D2637" s="10">
        <v>1131.8</v>
      </c>
      <c r="E2637" s="10">
        <f>VLOOKUP(C2637,데이터!$N:$P,2,0)</f>
        <v>168.70027499999998</v>
      </c>
      <c r="F2637" s="10">
        <f>VLOOKUP(C2637,데이터!$N:$P,3,0)</f>
        <v>417.17540000000002</v>
      </c>
      <c r="H2637" s="6">
        <f t="shared" si="451"/>
        <v>5.8279078950232019</v>
      </c>
      <c r="I2637" s="6">
        <f t="shared" si="446"/>
        <v>4.0903158121795071</v>
      </c>
      <c r="AM2637" s="1">
        <f t="shared" si="447"/>
        <v>44369</v>
      </c>
      <c r="AN2637" s="2">
        <f t="shared" si="448"/>
        <v>1131.8</v>
      </c>
      <c r="AO2637" s="2">
        <f t="shared" si="449"/>
        <v>168.70027499999998</v>
      </c>
      <c r="AP2637" s="2">
        <f t="shared" si="450"/>
        <v>417.17540000000002</v>
      </c>
      <c r="AR2637" s="40">
        <f t="shared" si="452"/>
        <v>7.226464948650646E-3</v>
      </c>
      <c r="AS2637" s="40">
        <f t="shared" si="453"/>
        <v>5.3460961015239228E-3</v>
      </c>
      <c r="AU2637" s="42">
        <f t="shared" si="454"/>
        <v>3.5357870012446823E-6</v>
      </c>
    </row>
    <row r="2638" spans="2:47" x14ac:dyDescent="0.3">
      <c r="B2638" s="6">
        <f t="shared" si="445"/>
        <v>2021</v>
      </c>
      <c r="C2638" s="5">
        <v>44370</v>
      </c>
      <c r="D2638" s="10">
        <v>1137.6500000000001</v>
      </c>
      <c r="E2638" s="10">
        <f>VLOOKUP(C2638,데이터!$N:$P,2,0)</f>
        <v>169.19779000000005</v>
      </c>
      <c r="F2638" s="10">
        <f>VLOOKUP(C2638,데이터!$N:$P,3,0)</f>
        <v>416.67259999999999</v>
      </c>
      <c r="H2638" s="6">
        <f t="shared" si="451"/>
        <v>5.8450950133986339</v>
      </c>
      <c r="I2638" s="6">
        <f t="shared" si="446"/>
        <v>4.0853859654283227</v>
      </c>
      <c r="AM2638" s="1">
        <f t="shared" si="447"/>
        <v>44370</v>
      </c>
      <c r="AN2638" s="2">
        <f t="shared" si="448"/>
        <v>1137.6500000000001</v>
      </c>
      <c r="AO2638" s="2">
        <f t="shared" si="449"/>
        <v>169.19779000000005</v>
      </c>
      <c r="AP2638" s="2">
        <f t="shared" si="450"/>
        <v>416.67259999999999</v>
      </c>
      <c r="AR2638" s="40">
        <f t="shared" si="452"/>
        <v>2.9491060402839775E-3</v>
      </c>
      <c r="AS2638" s="40">
        <f t="shared" si="453"/>
        <v>-1.2052484398649144E-3</v>
      </c>
      <c r="AU2638" s="42">
        <f t="shared" si="454"/>
        <v>1.7258661146733169E-5</v>
      </c>
    </row>
    <row r="2639" spans="2:47" x14ac:dyDescent="0.3">
      <c r="B2639" s="6">
        <f t="shared" si="445"/>
        <v>2021</v>
      </c>
      <c r="C2639" s="5">
        <v>44371</v>
      </c>
      <c r="D2639" s="10">
        <v>1134.75</v>
      </c>
      <c r="E2639" s="10">
        <f>VLOOKUP(C2639,데이터!$N:$P,2,0)</f>
        <v>170.93067499999998</v>
      </c>
      <c r="F2639" s="10">
        <f>VLOOKUP(C2639,데이터!$N:$P,3,0)</f>
        <v>419.13749999999999</v>
      </c>
      <c r="H2639" s="6">
        <f t="shared" si="451"/>
        <v>5.9049591373466646</v>
      </c>
      <c r="I2639" s="6">
        <f t="shared" si="446"/>
        <v>4.1095537841574261</v>
      </c>
      <c r="AM2639" s="1">
        <f t="shared" si="447"/>
        <v>44371</v>
      </c>
      <c r="AN2639" s="2">
        <f t="shared" si="448"/>
        <v>1134.75</v>
      </c>
      <c r="AO2639" s="2">
        <f t="shared" si="449"/>
        <v>170.93067499999998</v>
      </c>
      <c r="AP2639" s="2">
        <f t="shared" si="450"/>
        <v>419.13749999999999</v>
      </c>
      <c r="AR2639" s="40">
        <f t="shared" si="452"/>
        <v>1.0241770888378188E-2</v>
      </c>
      <c r="AS2639" s="40">
        <f t="shared" si="453"/>
        <v>5.9156757607772281E-3</v>
      </c>
      <c r="AU2639" s="42">
        <f t="shared" si="454"/>
        <v>1.8715099053052764E-5</v>
      </c>
    </row>
    <row r="2640" spans="2:47" x14ac:dyDescent="0.3">
      <c r="B2640" s="6">
        <f t="shared" si="445"/>
        <v>2021</v>
      </c>
      <c r="C2640" s="5">
        <v>44372</v>
      </c>
      <c r="D2640" s="10">
        <v>1127.75</v>
      </c>
      <c r="E2640" s="10">
        <f>VLOOKUP(C2640,데이터!$N:$P,2,0)</f>
        <v>170.94492</v>
      </c>
      <c r="F2640" s="10">
        <f>VLOOKUP(C2640,데이터!$N:$P,3,0)</f>
        <v>420.62630000000001</v>
      </c>
      <c r="H2640" s="6">
        <f t="shared" si="451"/>
        <v>5.9054512441198437</v>
      </c>
      <c r="I2640" s="6">
        <f t="shared" si="446"/>
        <v>4.1241511505917199</v>
      </c>
      <c r="AM2640" s="1">
        <f t="shared" si="447"/>
        <v>44372</v>
      </c>
      <c r="AN2640" s="2">
        <f t="shared" si="448"/>
        <v>1127.75</v>
      </c>
      <c r="AO2640" s="2">
        <f t="shared" si="449"/>
        <v>170.94492</v>
      </c>
      <c r="AP2640" s="2">
        <f t="shared" si="450"/>
        <v>420.62630000000001</v>
      </c>
      <c r="AR2640" s="40">
        <f t="shared" si="452"/>
        <v>8.3337879523526226E-5</v>
      </c>
      <c r="AS2640" s="40">
        <f t="shared" si="453"/>
        <v>3.5520563061048893E-3</v>
      </c>
      <c r="AU2640" s="42">
        <f t="shared" si="454"/>
        <v>1.2032007522905087E-5</v>
      </c>
    </row>
    <row r="2641" spans="2:47" x14ac:dyDescent="0.3">
      <c r="B2641" s="6">
        <f t="shared" si="445"/>
        <v>2021</v>
      </c>
      <c r="C2641" s="5">
        <v>44375</v>
      </c>
      <c r="D2641" s="10">
        <v>1130.0999999999999</v>
      </c>
      <c r="E2641" s="10">
        <f>VLOOKUP(C2641,데이터!$N:$P,2,0)</f>
        <v>173.18137999999999</v>
      </c>
      <c r="F2641" s="10">
        <f>VLOOKUP(C2641,데이터!$N:$P,3,0)</f>
        <v>421.47430000000003</v>
      </c>
      <c r="H2641" s="6">
        <f t="shared" si="451"/>
        <v>5.9827118347792467</v>
      </c>
      <c r="I2641" s="6">
        <f t="shared" si="446"/>
        <v>4.1324656097106622</v>
      </c>
      <c r="AM2641" s="1">
        <f t="shared" si="447"/>
        <v>44375</v>
      </c>
      <c r="AN2641" s="2">
        <f t="shared" si="448"/>
        <v>1130.0999999999999</v>
      </c>
      <c r="AO2641" s="2">
        <f t="shared" si="449"/>
        <v>173.18137999999999</v>
      </c>
      <c r="AP2641" s="2">
        <f t="shared" si="450"/>
        <v>421.47430000000003</v>
      </c>
      <c r="AR2641" s="40">
        <f t="shared" si="452"/>
        <v>1.3082927530107424E-2</v>
      </c>
      <c r="AS2641" s="40">
        <f t="shared" si="453"/>
        <v>2.0160413174354908E-3</v>
      </c>
      <c r="AU2641" s="42">
        <f t="shared" si="454"/>
        <v>1.2247597044422813E-4</v>
      </c>
    </row>
    <row r="2642" spans="2:47" x14ac:dyDescent="0.3">
      <c r="B2642" s="6">
        <f t="shared" si="445"/>
        <v>2021</v>
      </c>
      <c r="C2642" s="5">
        <v>44376</v>
      </c>
      <c r="D2642" s="10">
        <v>1128.8</v>
      </c>
      <c r="E2642" s="10">
        <f>VLOOKUP(C2642,데이터!$N:$P,2,0)</f>
        <v>173.96165999999999</v>
      </c>
      <c r="F2642" s="10">
        <f>VLOOKUP(C2642,데이터!$N:$P,3,0)</f>
        <v>421.7011</v>
      </c>
      <c r="H2642" s="6">
        <f t="shared" si="451"/>
        <v>6.0096673330576502</v>
      </c>
      <c r="I2642" s="6">
        <f t="shared" si="446"/>
        <v>4.134689335333511</v>
      </c>
      <c r="AM2642" s="1">
        <f t="shared" si="447"/>
        <v>44376</v>
      </c>
      <c r="AN2642" s="2">
        <f t="shared" si="448"/>
        <v>1128.8</v>
      </c>
      <c r="AO2642" s="2">
        <f t="shared" si="449"/>
        <v>173.96165999999999</v>
      </c>
      <c r="AP2642" s="2">
        <f t="shared" si="450"/>
        <v>421.7011</v>
      </c>
      <c r="AR2642" s="40">
        <f t="shared" si="452"/>
        <v>4.5055652056820161E-3</v>
      </c>
      <c r="AS2642" s="40">
        <f t="shared" si="453"/>
        <v>5.3811110191048783E-4</v>
      </c>
      <c r="AU2642" s="42">
        <f t="shared" si="454"/>
        <v>1.5740692065533541E-5</v>
      </c>
    </row>
    <row r="2643" spans="2:47" x14ac:dyDescent="0.3">
      <c r="B2643" s="6">
        <f t="shared" si="445"/>
        <v>2021</v>
      </c>
      <c r="C2643" s="5">
        <v>44377</v>
      </c>
      <c r="D2643" s="10">
        <v>1126.1500000000001</v>
      </c>
      <c r="E2643" s="10">
        <f>VLOOKUP(C2643,데이터!$N:$P,2,0)</f>
        <v>173.72186000000002</v>
      </c>
      <c r="F2643" s="10">
        <f>VLOOKUP(C2643,데이터!$N:$P,3,0)</f>
        <v>422.05599999999998</v>
      </c>
      <c r="H2643" s="6">
        <f t="shared" si="451"/>
        <v>6.0013832190381189</v>
      </c>
      <c r="I2643" s="6">
        <f t="shared" si="446"/>
        <v>4.1381690541322289</v>
      </c>
      <c r="AM2643" s="1">
        <f t="shared" si="447"/>
        <v>44377</v>
      </c>
      <c r="AN2643" s="2">
        <f t="shared" si="448"/>
        <v>1126.1500000000001</v>
      </c>
      <c r="AO2643" s="2">
        <f t="shared" si="449"/>
        <v>173.72186000000002</v>
      </c>
      <c r="AP2643" s="2">
        <f t="shared" si="450"/>
        <v>422.05599999999998</v>
      </c>
      <c r="AR2643" s="40">
        <f t="shared" si="452"/>
        <v>-1.3784646570972336E-3</v>
      </c>
      <c r="AS2643" s="40">
        <f t="shared" si="453"/>
        <v>8.4159135463490742E-4</v>
      </c>
      <c r="AU2643" s="42">
        <f t="shared" si="454"/>
        <v>4.9286486952280203E-6</v>
      </c>
    </row>
    <row r="2644" spans="2:47" x14ac:dyDescent="0.3">
      <c r="B2644" s="6">
        <f t="shared" si="445"/>
        <v>2021</v>
      </c>
      <c r="C2644" s="5">
        <v>44378</v>
      </c>
      <c r="D2644" s="10">
        <v>1132.9000000000001</v>
      </c>
      <c r="E2644" s="10">
        <f>VLOOKUP(C2644,데이터!$N:$P,2,0)</f>
        <v>173.11827499999998</v>
      </c>
      <c r="F2644" s="10">
        <f>VLOOKUP(C2644,데이터!$N:$P,3,0)</f>
        <v>424.39280000000002</v>
      </c>
      <c r="H2644" s="6">
        <f t="shared" si="451"/>
        <v>5.9805318138651415</v>
      </c>
      <c r="I2644" s="6">
        <f t="shared" si="446"/>
        <v>4.1610808796854641</v>
      </c>
      <c r="AM2644" s="1">
        <f t="shared" si="447"/>
        <v>44378</v>
      </c>
      <c r="AN2644" s="2">
        <f t="shared" si="448"/>
        <v>1132.9000000000001</v>
      </c>
      <c r="AO2644" s="2">
        <f t="shared" si="449"/>
        <v>173.11827499999998</v>
      </c>
      <c r="AP2644" s="2">
        <f t="shared" si="450"/>
        <v>424.39280000000002</v>
      </c>
      <c r="AR2644" s="40">
        <f t="shared" si="452"/>
        <v>-3.4744332118020749E-3</v>
      </c>
      <c r="AS2644" s="40">
        <f t="shared" si="453"/>
        <v>5.5367060295317128E-3</v>
      </c>
      <c r="AU2644" s="42">
        <f t="shared" si="454"/>
        <v>8.1200630426705666E-5</v>
      </c>
    </row>
    <row r="2645" spans="2:47" x14ac:dyDescent="0.3">
      <c r="B2645" s="6">
        <f t="shared" si="445"/>
        <v>2021</v>
      </c>
      <c r="C2645" s="5">
        <v>44379</v>
      </c>
      <c r="D2645" s="10">
        <v>1134.8499999999999</v>
      </c>
      <c r="E2645" s="10">
        <f>VLOOKUP(C2645,데이터!$N:$P,2,0)</f>
        <v>174.4915</v>
      </c>
      <c r="F2645" s="10">
        <f>VLOOKUP(C2645,데이터!$N:$P,3,0)</f>
        <v>427.63659999999999</v>
      </c>
      <c r="H2645" s="6">
        <f t="shared" si="451"/>
        <v>6.0279711486210772</v>
      </c>
      <c r="I2645" s="6">
        <f t="shared" si="446"/>
        <v>4.1928856467727558</v>
      </c>
      <c r="AM2645" s="1">
        <f t="shared" si="447"/>
        <v>44379</v>
      </c>
      <c r="AN2645" s="2">
        <f t="shared" si="448"/>
        <v>1134.8499999999999</v>
      </c>
      <c r="AO2645" s="2">
        <f t="shared" si="449"/>
        <v>174.4915</v>
      </c>
      <c r="AP2645" s="2">
        <f t="shared" si="450"/>
        <v>427.63659999999999</v>
      </c>
      <c r="AR2645" s="40">
        <f t="shared" si="452"/>
        <v>7.9322936876538019E-3</v>
      </c>
      <c r="AS2645" s="40">
        <f t="shared" si="453"/>
        <v>7.6433907455544237E-3</v>
      </c>
      <c r="AU2645" s="42">
        <f t="shared" si="454"/>
        <v>8.3464909953676712E-8</v>
      </c>
    </row>
    <row r="2646" spans="2:47" x14ac:dyDescent="0.3">
      <c r="B2646" s="6">
        <f t="shared" si="445"/>
        <v>2021</v>
      </c>
      <c r="C2646" s="5">
        <v>44383</v>
      </c>
      <c r="D2646" s="10">
        <v>1129.75</v>
      </c>
      <c r="E2646" s="10">
        <f>VLOOKUP(C2646,데이터!$N:$P,2,0)</f>
        <v>174.82102999999998</v>
      </c>
      <c r="F2646" s="10">
        <f>VLOOKUP(C2646,데이터!$N:$P,3,0)</f>
        <v>426.85770000000002</v>
      </c>
      <c r="H2646" s="6">
        <f t="shared" si="451"/>
        <v>6.03935506894158</v>
      </c>
      <c r="I2646" s="6">
        <f t="shared" si="446"/>
        <v>4.1852486984145676</v>
      </c>
      <c r="AM2646" s="1">
        <f t="shared" si="447"/>
        <v>44383</v>
      </c>
      <c r="AN2646" s="2">
        <f t="shared" si="448"/>
        <v>1129.75</v>
      </c>
      <c r="AO2646" s="2">
        <f t="shared" si="449"/>
        <v>174.82102999999998</v>
      </c>
      <c r="AP2646" s="2">
        <f t="shared" si="450"/>
        <v>426.85770000000002</v>
      </c>
      <c r="AR2646" s="40">
        <f t="shared" si="452"/>
        <v>1.8885160595214501E-3</v>
      </c>
      <c r="AS2646" s="40">
        <f t="shared" si="453"/>
        <v>-1.8214063061954278E-3</v>
      </c>
      <c r="AU2646" s="42">
        <f t="shared" si="454"/>
        <v>1.3763523959646316E-5</v>
      </c>
    </row>
    <row r="2647" spans="2:47" x14ac:dyDescent="0.3">
      <c r="B2647" s="6">
        <f t="shared" si="445"/>
        <v>2021</v>
      </c>
      <c r="C2647" s="5">
        <v>44384</v>
      </c>
      <c r="D2647" s="10">
        <v>1138</v>
      </c>
      <c r="E2647" s="10">
        <f>VLOOKUP(C2647,데이터!$N:$P,2,0)</f>
        <v>174.02536499999997</v>
      </c>
      <c r="F2647" s="10">
        <f>VLOOKUP(C2647,데이터!$N:$P,3,0)</f>
        <v>428.36619999999999</v>
      </c>
      <c r="H2647" s="6">
        <f t="shared" si="451"/>
        <v>6.0118680815297711</v>
      </c>
      <c r="I2647" s="6">
        <f t="shared" si="446"/>
        <v>4.200039219146789</v>
      </c>
      <c r="AM2647" s="1">
        <f t="shared" si="447"/>
        <v>44384</v>
      </c>
      <c r="AN2647" s="2">
        <f t="shared" si="448"/>
        <v>1138</v>
      </c>
      <c r="AO2647" s="2">
        <f t="shared" si="449"/>
        <v>174.02536499999997</v>
      </c>
      <c r="AP2647" s="2">
        <f t="shared" si="450"/>
        <v>428.36619999999999</v>
      </c>
      <c r="AR2647" s="40">
        <f t="shared" si="452"/>
        <v>-4.5513117043184392E-3</v>
      </c>
      <c r="AS2647" s="40">
        <f t="shared" si="453"/>
        <v>3.5339645975696055E-3</v>
      </c>
      <c r="AU2647" s="42">
        <f t="shared" si="454"/>
        <v>6.5371692877872422E-5</v>
      </c>
    </row>
    <row r="2648" spans="2:47" x14ac:dyDescent="0.3">
      <c r="B2648" s="6">
        <f t="shared" si="445"/>
        <v>2021</v>
      </c>
      <c r="C2648" s="5">
        <v>44385</v>
      </c>
      <c r="D2648" s="10">
        <v>1144.95</v>
      </c>
      <c r="E2648" s="10">
        <f>VLOOKUP(C2648,데이터!$N:$P,2,0)</f>
        <v>172.31013500000003</v>
      </c>
      <c r="F2648" s="10">
        <f>VLOOKUP(C2648,데이터!$N:$P,3,0)</f>
        <v>424.8759</v>
      </c>
      <c r="H2648" s="6">
        <f t="shared" si="451"/>
        <v>5.9526138659762982</v>
      </c>
      <c r="I2648" s="6">
        <f t="shared" si="446"/>
        <v>4.1658175721387201</v>
      </c>
      <c r="AM2648" s="1">
        <f t="shared" si="447"/>
        <v>44385</v>
      </c>
      <c r="AN2648" s="2">
        <f t="shared" si="448"/>
        <v>1144.95</v>
      </c>
      <c r="AO2648" s="2">
        <f t="shared" si="449"/>
        <v>172.31013500000003</v>
      </c>
      <c r="AP2648" s="2">
        <f t="shared" si="450"/>
        <v>424.8759</v>
      </c>
      <c r="AR2648" s="40">
        <f t="shared" si="452"/>
        <v>-9.8562068811056669E-3</v>
      </c>
      <c r="AS2648" s="40">
        <f t="shared" si="453"/>
        <v>-8.147935107858606E-3</v>
      </c>
      <c r="AU2648" s="42">
        <f t="shared" si="454"/>
        <v>2.9181924512726579E-6</v>
      </c>
    </row>
    <row r="2649" spans="2:47" x14ac:dyDescent="0.3">
      <c r="B2649" s="6">
        <f t="shared" si="445"/>
        <v>2021</v>
      </c>
      <c r="C2649" s="5">
        <v>44386</v>
      </c>
      <c r="D2649" s="10">
        <v>1148.9000000000001</v>
      </c>
      <c r="E2649" s="10">
        <f>VLOOKUP(C2649,데이터!$N:$P,2,0)</f>
        <v>174.45364499999999</v>
      </c>
      <c r="F2649" s="10">
        <f>VLOOKUP(C2649,데이터!$N:$P,3,0)</f>
        <v>429.41140000000001</v>
      </c>
      <c r="H2649" s="6">
        <f t="shared" si="451"/>
        <v>6.0266634124400547</v>
      </c>
      <c r="I2649" s="6">
        <f t="shared" si="446"/>
        <v>4.2102871822023529</v>
      </c>
      <c r="AM2649" s="1">
        <f t="shared" si="447"/>
        <v>44386</v>
      </c>
      <c r="AN2649" s="2">
        <f t="shared" si="448"/>
        <v>1148.9000000000001</v>
      </c>
      <c r="AO2649" s="2">
        <f t="shared" si="449"/>
        <v>174.45364499999999</v>
      </c>
      <c r="AP2649" s="2">
        <f t="shared" si="450"/>
        <v>429.41140000000001</v>
      </c>
      <c r="AR2649" s="40">
        <f t="shared" si="452"/>
        <v>1.2439837041506419E-2</v>
      </c>
      <c r="AS2649" s="40">
        <f t="shared" si="453"/>
        <v>1.0674881771359557E-2</v>
      </c>
      <c r="AU2649" s="42">
        <f t="shared" si="454"/>
        <v>3.115067105619182E-6</v>
      </c>
    </row>
    <row r="2650" spans="2:47" x14ac:dyDescent="0.3">
      <c r="B2650" s="6">
        <f t="shared" si="445"/>
        <v>2021</v>
      </c>
      <c r="C2650" s="5">
        <v>44389</v>
      </c>
      <c r="D2650" s="10">
        <v>1146.95</v>
      </c>
      <c r="E2650" s="10">
        <f>VLOOKUP(C2650,데이터!$N:$P,2,0)</f>
        <v>175.35387999999998</v>
      </c>
      <c r="F2650" s="10">
        <f>VLOOKUP(C2650,데이터!$N:$P,3,0)</f>
        <v>430.9495</v>
      </c>
      <c r="H2650" s="6">
        <f t="shared" si="451"/>
        <v>6.0577628677543753</v>
      </c>
      <c r="I2650" s="6">
        <f t="shared" si="446"/>
        <v>4.2253679246208007</v>
      </c>
      <c r="AM2650" s="1">
        <f t="shared" si="447"/>
        <v>44389</v>
      </c>
      <c r="AN2650" s="2">
        <f t="shared" si="448"/>
        <v>1146.95</v>
      </c>
      <c r="AO2650" s="2">
        <f t="shared" si="449"/>
        <v>175.35387999999998</v>
      </c>
      <c r="AP2650" s="2">
        <f t="shared" si="450"/>
        <v>430.9495</v>
      </c>
      <c r="AR2650" s="40">
        <f t="shared" si="452"/>
        <v>5.1603106372468677E-3</v>
      </c>
      <c r="AS2650" s="40">
        <f t="shared" si="453"/>
        <v>3.5818797544731051E-3</v>
      </c>
      <c r="AU2650" s="42">
        <f t="shared" si="454"/>
        <v>2.4914440516939595E-6</v>
      </c>
    </row>
    <row r="2651" spans="2:47" x14ac:dyDescent="0.3">
      <c r="B2651" s="6">
        <f t="shared" si="445"/>
        <v>2021</v>
      </c>
      <c r="C2651" s="5">
        <v>44390</v>
      </c>
      <c r="D2651" s="10">
        <v>1145.3499999999999</v>
      </c>
      <c r="E2651" s="10">
        <f>VLOOKUP(C2651,데이터!$N:$P,2,0)</f>
        <v>174.82769000000002</v>
      </c>
      <c r="F2651" s="10">
        <f>VLOOKUP(C2651,데이터!$N:$P,3,0)</f>
        <v>429.48039999999997</v>
      </c>
      <c r="H2651" s="6">
        <f t="shared" si="451"/>
        <v>6.0395851448355362</v>
      </c>
      <c r="I2651" s="6">
        <f t="shared" si="446"/>
        <v>4.2109637124844355</v>
      </c>
      <c r="AM2651" s="1">
        <f t="shared" si="447"/>
        <v>44390</v>
      </c>
      <c r="AN2651" s="2">
        <f t="shared" si="448"/>
        <v>1145.3499999999999</v>
      </c>
      <c r="AO2651" s="2">
        <f t="shared" si="449"/>
        <v>174.82769000000002</v>
      </c>
      <c r="AP2651" s="2">
        <f t="shared" si="450"/>
        <v>429.48039999999997</v>
      </c>
      <c r="AR2651" s="40">
        <f t="shared" si="452"/>
        <v>-3.000732005473461E-3</v>
      </c>
      <c r="AS2651" s="40">
        <f t="shared" si="453"/>
        <v>-3.4089841153082112E-3</v>
      </c>
      <c r="AU2651" s="42">
        <f t="shared" si="454"/>
        <v>1.6666978518452497E-7</v>
      </c>
    </row>
    <row r="2652" spans="2:47" x14ac:dyDescent="0.3">
      <c r="B2652" s="6">
        <f t="shared" si="445"/>
        <v>2021</v>
      </c>
      <c r="C2652" s="5">
        <v>44391</v>
      </c>
      <c r="D2652" s="10">
        <v>1148.55</v>
      </c>
      <c r="E2652" s="10">
        <f>VLOOKUP(C2652,데이터!$N:$P,2,0)</f>
        <v>174.10846000000001</v>
      </c>
      <c r="F2652" s="10">
        <f>VLOOKUP(C2652,데이터!$N:$P,3,0)</f>
        <v>430.12130000000002</v>
      </c>
      <c r="H2652" s="6">
        <f t="shared" si="451"/>
        <v>6.0147386755850407</v>
      </c>
      <c r="I2652" s="6">
        <f t="shared" si="446"/>
        <v>4.2172476002784567</v>
      </c>
      <c r="AM2652" s="1">
        <f t="shared" si="447"/>
        <v>44391</v>
      </c>
      <c r="AN2652" s="2">
        <f t="shared" si="448"/>
        <v>1148.55</v>
      </c>
      <c r="AO2652" s="2">
        <f t="shared" si="449"/>
        <v>174.10846000000001</v>
      </c>
      <c r="AP2652" s="2">
        <f t="shared" si="450"/>
        <v>430.12130000000002</v>
      </c>
      <c r="AR2652" s="40">
        <f t="shared" si="452"/>
        <v>-4.1139364136196788E-3</v>
      </c>
      <c r="AS2652" s="40">
        <f t="shared" si="453"/>
        <v>1.4922683316864749E-3</v>
      </c>
      <c r="AU2652" s="42">
        <f t="shared" si="454"/>
        <v>3.1429531646293233E-5</v>
      </c>
    </row>
    <row r="2653" spans="2:47" x14ac:dyDescent="0.3">
      <c r="B2653" s="6">
        <f t="shared" si="445"/>
        <v>2021</v>
      </c>
      <c r="C2653" s="5">
        <v>44392</v>
      </c>
      <c r="D2653" s="10">
        <v>1141.4000000000001</v>
      </c>
      <c r="E2653" s="10">
        <f>VLOOKUP(C2653,데이터!$N:$P,2,0)</f>
        <v>171.99334999999999</v>
      </c>
      <c r="F2653" s="10">
        <f>VLOOKUP(C2653,데이터!$N:$P,3,0)</f>
        <v>428.65219999999999</v>
      </c>
      <c r="H2653" s="6">
        <f t="shared" si="451"/>
        <v>5.9416702335339382</v>
      </c>
      <c r="I2653" s="6">
        <f t="shared" si="446"/>
        <v>4.2028433881420915</v>
      </c>
      <c r="AM2653" s="1">
        <f t="shared" si="447"/>
        <v>44392</v>
      </c>
      <c r="AN2653" s="2">
        <f t="shared" si="448"/>
        <v>1141.4000000000001</v>
      </c>
      <c r="AO2653" s="2">
        <f t="shared" si="449"/>
        <v>171.99334999999999</v>
      </c>
      <c r="AP2653" s="2">
        <f t="shared" si="450"/>
        <v>428.65219999999999</v>
      </c>
      <c r="AR2653" s="40">
        <f t="shared" si="452"/>
        <v>-1.2148232199630127E-2</v>
      </c>
      <c r="AS2653" s="40">
        <f t="shared" si="453"/>
        <v>-3.4155481256101794E-3</v>
      </c>
      <c r="AU2653" s="42">
        <f t="shared" si="454"/>
        <v>7.6259771136641632E-5</v>
      </c>
    </row>
    <row r="2654" spans="2:47" x14ac:dyDescent="0.3">
      <c r="B2654" s="6">
        <f t="shared" si="445"/>
        <v>2021</v>
      </c>
      <c r="C2654" s="5">
        <v>44393</v>
      </c>
      <c r="D2654" s="10">
        <v>1140.05</v>
      </c>
      <c r="E2654" s="10">
        <f>VLOOKUP(C2654,데이터!$N:$P,2,0)</f>
        <v>169.93185500000001</v>
      </c>
      <c r="F2654" s="10">
        <f>VLOOKUP(C2654,데이터!$N:$P,3,0)</f>
        <v>425.29</v>
      </c>
      <c r="H2654" s="6">
        <f t="shared" si="451"/>
        <v>5.870453971521024</v>
      </c>
      <c r="I2654" s="6">
        <f t="shared" si="446"/>
        <v>4.1698777343098907</v>
      </c>
      <c r="AM2654" s="1">
        <f t="shared" si="447"/>
        <v>44393</v>
      </c>
      <c r="AN2654" s="2">
        <f t="shared" si="448"/>
        <v>1140.05</v>
      </c>
      <c r="AO2654" s="2">
        <f t="shared" si="449"/>
        <v>169.93185500000001</v>
      </c>
      <c r="AP2654" s="2">
        <f t="shared" si="450"/>
        <v>425.29</v>
      </c>
      <c r="AR2654" s="40">
        <f t="shared" si="452"/>
        <v>-1.1985899454833415E-2</v>
      </c>
      <c r="AS2654" s="40">
        <f t="shared" si="453"/>
        <v>-7.8436550658085302E-3</v>
      </c>
      <c r="AU2654" s="42">
        <f t="shared" si="454"/>
        <v>1.7158188578408142E-5</v>
      </c>
    </row>
    <row r="2655" spans="2:47" x14ac:dyDescent="0.3">
      <c r="B2655" s="6">
        <f t="shared" si="445"/>
        <v>2021</v>
      </c>
      <c r="C2655" s="5">
        <v>44396</v>
      </c>
      <c r="D2655" s="10">
        <v>1147.7</v>
      </c>
      <c r="E2655" s="10">
        <f>VLOOKUP(C2655,데이터!$N:$P,2,0)</f>
        <v>168.63159000000002</v>
      </c>
      <c r="F2655" s="10">
        <f>VLOOKUP(C2655,데이터!$N:$P,3,0)</f>
        <v>419.0093</v>
      </c>
      <c r="H2655" s="6">
        <f t="shared" si="451"/>
        <v>5.8255351078195732</v>
      </c>
      <c r="I2655" s="6">
        <f t="shared" si="446"/>
        <v>4.1082968105028881</v>
      </c>
      <c r="AM2655" s="1">
        <f t="shared" si="447"/>
        <v>44396</v>
      </c>
      <c r="AN2655" s="2">
        <f t="shared" si="448"/>
        <v>1147.7</v>
      </c>
      <c r="AO2655" s="2">
        <f t="shared" si="449"/>
        <v>168.63159000000002</v>
      </c>
      <c r="AP2655" s="2">
        <f t="shared" si="450"/>
        <v>419.0093</v>
      </c>
      <c r="AR2655" s="40">
        <f t="shared" si="452"/>
        <v>-7.6516848474348365E-3</v>
      </c>
      <c r="AS2655" s="40">
        <f t="shared" si="453"/>
        <v>-1.4768040631098822E-2</v>
      </c>
      <c r="AU2655" s="42">
        <f t="shared" si="454"/>
        <v>5.0642519639687861E-5</v>
      </c>
    </row>
    <row r="2656" spans="2:47" x14ac:dyDescent="0.3">
      <c r="B2656" s="6">
        <f t="shared" si="445"/>
        <v>2021</v>
      </c>
      <c r="C2656" s="5">
        <v>44397</v>
      </c>
      <c r="D2656" s="10">
        <v>1150.4000000000001</v>
      </c>
      <c r="E2656" s="10">
        <f>VLOOKUP(C2656,데이터!$N:$P,2,0)</f>
        <v>171.09359499999999</v>
      </c>
      <c r="F2656" s="10">
        <f>VLOOKUP(C2656,데이터!$N:$P,3,0)</f>
        <v>425.01389999999998</v>
      </c>
      <c r="H2656" s="6">
        <f t="shared" si="451"/>
        <v>5.910587360266029</v>
      </c>
      <c r="I2656" s="6">
        <f t="shared" si="446"/>
        <v>4.1671706327028861</v>
      </c>
      <c r="AM2656" s="1">
        <f t="shared" si="447"/>
        <v>44397</v>
      </c>
      <c r="AN2656" s="2">
        <f t="shared" si="448"/>
        <v>1150.4000000000001</v>
      </c>
      <c r="AO2656" s="2">
        <f t="shared" si="449"/>
        <v>171.09359499999999</v>
      </c>
      <c r="AP2656" s="2">
        <f t="shared" si="450"/>
        <v>425.01389999999998</v>
      </c>
      <c r="AR2656" s="40">
        <f t="shared" si="452"/>
        <v>1.4599903849569218E-2</v>
      </c>
      <c r="AS2656" s="40">
        <f t="shared" si="453"/>
        <v>1.4330469514638455E-2</v>
      </c>
      <c r="AU2656" s="42">
        <f t="shared" si="454"/>
        <v>7.259486083958237E-8</v>
      </c>
    </row>
    <row r="2657" spans="2:47" x14ac:dyDescent="0.3">
      <c r="B2657" s="6">
        <f t="shared" si="445"/>
        <v>2021</v>
      </c>
      <c r="C2657" s="5">
        <v>44398</v>
      </c>
      <c r="D2657" s="10">
        <v>1153.9000000000001</v>
      </c>
      <c r="E2657" s="10">
        <f>VLOOKUP(C2657,데이터!$N:$P,2,0)</f>
        <v>173.96743000000001</v>
      </c>
      <c r="F2657" s="10">
        <f>VLOOKUP(C2657,데이터!$N:$P,3,0)</f>
        <v>428.45499999999998</v>
      </c>
      <c r="H2657" s="6">
        <f t="shared" si="451"/>
        <v>6.0098666630738879</v>
      </c>
      <c r="I2657" s="6">
        <f t="shared" si="446"/>
        <v>4.20090988420547</v>
      </c>
      <c r="AM2657" s="1">
        <f t="shared" si="447"/>
        <v>44398</v>
      </c>
      <c r="AN2657" s="2">
        <f t="shared" si="448"/>
        <v>1153.9000000000001</v>
      </c>
      <c r="AO2657" s="2">
        <f t="shared" si="449"/>
        <v>173.96743000000001</v>
      </c>
      <c r="AP2657" s="2">
        <f t="shared" si="450"/>
        <v>428.45499999999998</v>
      </c>
      <c r="AR2657" s="40">
        <f t="shared" si="452"/>
        <v>1.6796859052496949E-2</v>
      </c>
      <c r="AS2657" s="40">
        <f t="shared" si="453"/>
        <v>8.0964410811035226E-3</v>
      </c>
      <c r="AU2657" s="42">
        <f t="shared" si="454"/>
        <v>7.5697272876945693E-5</v>
      </c>
    </row>
    <row r="2658" spans="2:47" x14ac:dyDescent="0.3">
      <c r="B2658" s="6">
        <f t="shared" si="445"/>
        <v>2021</v>
      </c>
      <c r="C2658" s="5">
        <v>44399</v>
      </c>
      <c r="D2658" s="10">
        <v>1150</v>
      </c>
      <c r="E2658" s="10">
        <f>VLOOKUP(C2658,데이터!$N:$P,2,0)</f>
        <v>174.35900000000001</v>
      </c>
      <c r="F2658" s="10">
        <f>VLOOKUP(C2658,데이터!$N:$P,3,0)</f>
        <v>429.35219999999998</v>
      </c>
      <c r="H2658" s="6">
        <f t="shared" si="451"/>
        <v>6.0233938128930227</v>
      </c>
      <c r="I2658" s="6">
        <f t="shared" si="446"/>
        <v>4.2097067388298974</v>
      </c>
      <c r="AM2658" s="1">
        <f t="shared" si="447"/>
        <v>44399</v>
      </c>
      <c r="AN2658" s="2">
        <f t="shared" si="448"/>
        <v>1150</v>
      </c>
      <c r="AO2658" s="2">
        <f t="shared" si="449"/>
        <v>174.35900000000001</v>
      </c>
      <c r="AP2658" s="2">
        <f t="shared" si="450"/>
        <v>429.35219999999998</v>
      </c>
      <c r="AR2658" s="40">
        <f t="shared" si="452"/>
        <v>2.2508236168115037E-3</v>
      </c>
      <c r="AS2658" s="40">
        <f t="shared" si="453"/>
        <v>2.0940355463234805E-3</v>
      </c>
      <c r="AU2658" s="42">
        <f t="shared" si="454"/>
        <v>2.4582499047357306E-8</v>
      </c>
    </row>
    <row r="2659" spans="2:47" x14ac:dyDescent="0.3">
      <c r="B2659" s="6">
        <f t="shared" si="445"/>
        <v>2021</v>
      </c>
      <c r="C2659" s="5">
        <v>44400</v>
      </c>
      <c r="D2659" s="10">
        <v>1150.8</v>
      </c>
      <c r="E2659" s="10">
        <f>VLOOKUP(C2659,데이터!$N:$P,2,0)</f>
        <v>176.22128000000001</v>
      </c>
      <c r="F2659" s="10">
        <f>VLOOKUP(C2659,데이터!$N:$P,3,0)</f>
        <v>433.76940000000002</v>
      </c>
      <c r="H2659" s="6">
        <f t="shared" si="451"/>
        <v>6.0877280074563913</v>
      </c>
      <c r="I2659" s="6">
        <f t="shared" si="446"/>
        <v>4.2530164426272918</v>
      </c>
      <c r="AM2659" s="1">
        <f t="shared" si="447"/>
        <v>44400</v>
      </c>
      <c r="AN2659" s="2">
        <f t="shared" si="448"/>
        <v>1150.8</v>
      </c>
      <c r="AO2659" s="2">
        <f t="shared" si="449"/>
        <v>176.22128000000001</v>
      </c>
      <c r="AP2659" s="2">
        <f t="shared" si="450"/>
        <v>433.76940000000002</v>
      </c>
      <c r="AR2659" s="40">
        <f t="shared" si="452"/>
        <v>1.0680721958717276E-2</v>
      </c>
      <c r="AS2659" s="40">
        <f t="shared" si="453"/>
        <v>1.028805721736159E-2</v>
      </c>
      <c r="AU2659" s="42">
        <f t="shared" si="454"/>
        <v>1.5418559910392785E-7</v>
      </c>
    </row>
    <row r="2660" spans="2:47" x14ac:dyDescent="0.3">
      <c r="B2660" s="6">
        <f t="shared" si="445"/>
        <v>2021</v>
      </c>
      <c r="C2660" s="5">
        <v>44403</v>
      </c>
      <c r="D2660" s="10">
        <v>1155.0999999999999</v>
      </c>
      <c r="E2660" s="10">
        <f>VLOOKUP(C2660,데이터!$N:$P,2,0)</f>
        <v>176.17143499999997</v>
      </c>
      <c r="F2660" s="10">
        <f>VLOOKUP(C2660,데이터!$N:$P,3,0)</f>
        <v>434.83420000000001</v>
      </c>
      <c r="H2660" s="6">
        <f t="shared" si="451"/>
        <v>6.0860060655743906</v>
      </c>
      <c r="I2660" s="6">
        <f t="shared" si="446"/>
        <v>4.2634565795021135</v>
      </c>
      <c r="AM2660" s="1">
        <f t="shared" si="447"/>
        <v>44403</v>
      </c>
      <c r="AN2660" s="2">
        <f t="shared" si="448"/>
        <v>1155.0999999999999</v>
      </c>
      <c r="AO2660" s="2">
        <f t="shared" si="449"/>
        <v>176.17143499999997</v>
      </c>
      <c r="AP2660" s="2">
        <f t="shared" si="450"/>
        <v>434.83420000000001</v>
      </c>
      <c r="AR2660" s="40">
        <f t="shared" si="452"/>
        <v>-2.8285460189614309E-4</v>
      </c>
      <c r="AS2660" s="40">
        <f t="shared" si="453"/>
        <v>2.4547605248317339E-3</v>
      </c>
      <c r="AU2660" s="42">
        <f t="shared" si="454"/>
        <v>7.4945365820892899E-6</v>
      </c>
    </row>
    <row r="2661" spans="2:47" x14ac:dyDescent="0.3">
      <c r="B2661" s="6">
        <f t="shared" si="445"/>
        <v>2021</v>
      </c>
      <c r="C2661" s="5">
        <v>44404</v>
      </c>
      <c r="D2661" s="10">
        <v>1150.2</v>
      </c>
      <c r="E2661" s="10">
        <f>VLOOKUP(C2661,데이터!$N:$P,2,0)</f>
        <v>173.91528499999998</v>
      </c>
      <c r="F2661" s="10">
        <f>VLOOKUP(C2661,데이터!$N:$P,3,0)</f>
        <v>432.85239999999999</v>
      </c>
      <c r="H2661" s="6">
        <f t="shared" si="451"/>
        <v>6.0080652655528342</v>
      </c>
      <c r="I2661" s="6">
        <f t="shared" si="446"/>
        <v>4.2440254532262651</v>
      </c>
      <c r="AM2661" s="1">
        <f t="shared" si="447"/>
        <v>44404</v>
      </c>
      <c r="AN2661" s="2">
        <f t="shared" si="448"/>
        <v>1150.2</v>
      </c>
      <c r="AO2661" s="2">
        <f t="shared" si="449"/>
        <v>173.91528499999998</v>
      </c>
      <c r="AP2661" s="2">
        <f t="shared" si="450"/>
        <v>432.85239999999999</v>
      </c>
      <c r="AR2661" s="40">
        <f t="shared" si="452"/>
        <v>-1.2806559701349918E-2</v>
      </c>
      <c r="AS2661" s="40">
        <f t="shared" si="453"/>
        <v>-4.5575991952795381E-3</v>
      </c>
      <c r="AU2661" s="42">
        <f t="shared" si="454"/>
        <v>6.8045349430708899E-5</v>
      </c>
    </row>
    <row r="2662" spans="2:47" x14ac:dyDescent="0.3">
      <c r="B2662" s="6">
        <f t="shared" si="445"/>
        <v>2021</v>
      </c>
      <c r="C2662" s="5">
        <v>44405</v>
      </c>
      <c r="D2662" s="10">
        <v>1154.5</v>
      </c>
      <c r="E2662" s="10">
        <f>VLOOKUP(C2662,데이터!$N:$P,2,0)</f>
        <v>175.54747500000002</v>
      </c>
      <c r="F2662" s="10">
        <f>VLOOKUP(C2662,데이터!$N:$P,3,0)</f>
        <v>432.67489999999998</v>
      </c>
      <c r="H2662" s="6">
        <f t="shared" si="451"/>
        <v>6.0644507870771953</v>
      </c>
      <c r="I2662" s="6">
        <f t="shared" si="446"/>
        <v>4.2422851035875713</v>
      </c>
      <c r="AM2662" s="1">
        <f t="shared" si="447"/>
        <v>44405</v>
      </c>
      <c r="AN2662" s="2">
        <f t="shared" si="448"/>
        <v>1154.5</v>
      </c>
      <c r="AO2662" s="2">
        <f t="shared" si="449"/>
        <v>175.54747500000002</v>
      </c>
      <c r="AP2662" s="2">
        <f t="shared" si="450"/>
        <v>432.67489999999998</v>
      </c>
      <c r="AR2662" s="40">
        <f t="shared" si="452"/>
        <v>9.3849715394482836E-3</v>
      </c>
      <c r="AS2662" s="40">
        <f t="shared" si="453"/>
        <v>-4.1007049978236676E-4</v>
      </c>
      <c r="AU2662" s="42">
        <f t="shared" si="454"/>
        <v>9.5942848550295741E-5</v>
      </c>
    </row>
    <row r="2663" spans="2:47" x14ac:dyDescent="0.3">
      <c r="B2663" s="6">
        <f t="shared" si="445"/>
        <v>2021</v>
      </c>
      <c r="C2663" s="5">
        <v>44406</v>
      </c>
      <c r="D2663" s="10">
        <v>1146.45</v>
      </c>
      <c r="E2663" s="10">
        <f>VLOOKUP(C2663,데이터!$N:$P,2,0)</f>
        <v>176.71854000000002</v>
      </c>
      <c r="F2663" s="10">
        <f>VLOOKUP(C2663,데이터!$N:$P,3,0)</f>
        <v>434.46940000000001</v>
      </c>
      <c r="H2663" s="6">
        <f t="shared" si="451"/>
        <v>6.1049063166196653</v>
      </c>
      <c r="I2663" s="6">
        <f t="shared" si="446"/>
        <v>4.259879793315096</v>
      </c>
      <c r="AM2663" s="1">
        <f t="shared" si="447"/>
        <v>44406</v>
      </c>
      <c r="AN2663" s="2">
        <f t="shared" si="448"/>
        <v>1146.45</v>
      </c>
      <c r="AO2663" s="2">
        <f t="shared" si="449"/>
        <v>176.71854000000002</v>
      </c>
      <c r="AP2663" s="2">
        <f t="shared" si="450"/>
        <v>434.46940000000001</v>
      </c>
      <c r="AR2663" s="40">
        <f t="shared" si="452"/>
        <v>6.6709304705179218E-3</v>
      </c>
      <c r="AS2663" s="40">
        <f t="shared" si="453"/>
        <v>4.1474557456417926E-3</v>
      </c>
      <c r="AU2663" s="42">
        <f t="shared" si="454"/>
        <v>6.3679246870886555E-6</v>
      </c>
    </row>
    <row r="2664" spans="2:47" x14ac:dyDescent="0.3">
      <c r="B2664" s="6">
        <f t="shared" si="445"/>
        <v>2021</v>
      </c>
      <c r="C2664" s="5">
        <v>44407</v>
      </c>
      <c r="D2664" s="10">
        <v>1150.25</v>
      </c>
      <c r="E2664" s="10">
        <f>VLOOKUP(C2664,데이터!$N:$P,2,0)</f>
        <v>176.07098499999998</v>
      </c>
      <c r="F2664" s="10">
        <f>VLOOKUP(C2664,데이터!$N:$P,3,0)</f>
        <v>432.35939999999999</v>
      </c>
      <c r="H2664" s="6">
        <f t="shared" si="451"/>
        <v>6.0825359269035726</v>
      </c>
      <c r="I2664" s="6">
        <f t="shared" si="446"/>
        <v>4.2391916933847096</v>
      </c>
      <c r="AM2664" s="1">
        <f t="shared" si="447"/>
        <v>44407</v>
      </c>
      <c r="AN2664" s="2">
        <f t="shared" si="448"/>
        <v>1150.25</v>
      </c>
      <c r="AO2664" s="2">
        <f t="shared" si="449"/>
        <v>176.07098499999998</v>
      </c>
      <c r="AP2664" s="2">
        <f t="shared" si="450"/>
        <v>432.35939999999999</v>
      </c>
      <c r="AR2664" s="40">
        <f t="shared" si="452"/>
        <v>-3.6643297302028088E-3</v>
      </c>
      <c r="AS2664" s="40">
        <f t="shared" si="453"/>
        <v>-4.8564985244070602E-3</v>
      </c>
      <c r="AU2664" s="42">
        <f t="shared" si="454"/>
        <v>1.4212664338744187E-6</v>
      </c>
    </row>
    <row r="2665" spans="2:47" x14ac:dyDescent="0.3">
      <c r="B2665" s="6">
        <f t="shared" si="445"/>
        <v>2021</v>
      </c>
      <c r="C2665" s="5">
        <v>44410</v>
      </c>
      <c r="D2665" s="10">
        <v>1151</v>
      </c>
      <c r="E2665" s="10">
        <f>VLOOKUP(C2665,데이터!$N:$P,2,0)</f>
        <v>176.31451499999997</v>
      </c>
      <c r="F2665" s="10">
        <f>VLOOKUP(C2665,데이터!$N:$P,3,0)</f>
        <v>431.45229999999998</v>
      </c>
      <c r="H2665" s="6">
        <f t="shared" si="451"/>
        <v>6.0909488972420922</v>
      </c>
      <c r="I2665" s="6">
        <f t="shared" si="446"/>
        <v>4.2302977713719825</v>
      </c>
      <c r="AM2665" s="1">
        <f t="shared" si="447"/>
        <v>44410</v>
      </c>
      <c r="AN2665" s="2">
        <f t="shared" si="448"/>
        <v>1151</v>
      </c>
      <c r="AO2665" s="2">
        <f t="shared" si="449"/>
        <v>176.31451499999997</v>
      </c>
      <c r="AP2665" s="2">
        <f t="shared" si="450"/>
        <v>431.45229999999998</v>
      </c>
      <c r="AR2665" s="40">
        <f t="shared" si="452"/>
        <v>1.383135330332852E-3</v>
      </c>
      <c r="AS2665" s="40">
        <f t="shared" si="453"/>
        <v>-2.098023079872946E-3</v>
      </c>
      <c r="AU2665" s="42">
        <f t="shared" si="454"/>
        <v>1.2118463876946559E-5</v>
      </c>
    </row>
    <row r="2666" spans="2:47" x14ac:dyDescent="0.3">
      <c r="B2666" s="6">
        <f t="shared" si="445"/>
        <v>2021</v>
      </c>
      <c r="C2666" s="5">
        <v>44411</v>
      </c>
      <c r="D2666" s="10">
        <v>1148.5</v>
      </c>
      <c r="E2666" s="10">
        <f>VLOOKUP(C2666,데이터!$N:$P,2,0)</f>
        <v>177.51610500000001</v>
      </c>
      <c r="F2666" s="10">
        <f>VLOOKUP(C2666,데이터!$N:$P,3,0)</f>
        <v>434.9624</v>
      </c>
      <c r="H2666" s="6">
        <f t="shared" si="451"/>
        <v>6.1324589412985189</v>
      </c>
      <c r="I2666" s="6">
        <f t="shared" si="446"/>
        <v>4.2647135531566498</v>
      </c>
      <c r="AM2666" s="1">
        <f t="shared" si="447"/>
        <v>44411</v>
      </c>
      <c r="AN2666" s="2">
        <f t="shared" si="448"/>
        <v>1148.5</v>
      </c>
      <c r="AO2666" s="2">
        <f t="shared" si="449"/>
        <v>177.51610500000001</v>
      </c>
      <c r="AP2666" s="2">
        <f t="shared" si="450"/>
        <v>434.9624</v>
      </c>
      <c r="AR2666" s="40">
        <f t="shared" si="452"/>
        <v>6.8150373212327864E-3</v>
      </c>
      <c r="AS2666" s="40">
        <f t="shared" si="453"/>
        <v>8.1355459224576876E-3</v>
      </c>
      <c r="AU2666" s="42">
        <f t="shared" si="454"/>
        <v>1.7437429659089452E-6</v>
      </c>
    </row>
    <row r="2667" spans="2:47" x14ac:dyDescent="0.3">
      <c r="B2667" s="6">
        <f t="shared" si="445"/>
        <v>2021</v>
      </c>
      <c r="C2667" s="5">
        <v>44412</v>
      </c>
      <c r="D2667" s="10">
        <v>1143.7</v>
      </c>
      <c r="E2667" s="10">
        <f>VLOOKUP(C2667,데이터!$N:$P,2,0)</f>
        <v>178.34124500000001</v>
      </c>
      <c r="F2667" s="10">
        <f>VLOOKUP(C2667,데이터!$N:$P,3,0)</f>
        <v>432.82279999999997</v>
      </c>
      <c r="H2667" s="6">
        <f t="shared" si="451"/>
        <v>6.1609641699977571</v>
      </c>
      <c r="I2667" s="6">
        <f t="shared" si="446"/>
        <v>4.2437352315400361</v>
      </c>
      <c r="AM2667" s="1">
        <f t="shared" si="447"/>
        <v>44412</v>
      </c>
      <c r="AN2667" s="2">
        <f t="shared" si="448"/>
        <v>1143.7</v>
      </c>
      <c r="AO2667" s="2">
        <f t="shared" si="449"/>
        <v>178.34124500000001</v>
      </c>
      <c r="AP2667" s="2">
        <f t="shared" si="450"/>
        <v>432.82279999999997</v>
      </c>
      <c r="AR2667" s="40">
        <f t="shared" si="452"/>
        <v>4.6482543090948791E-3</v>
      </c>
      <c r="AS2667" s="40">
        <f t="shared" si="453"/>
        <v>-4.9190458761493305E-3</v>
      </c>
      <c r="AU2667" s="42">
        <f t="shared" si="454"/>
        <v>9.1533232834573893E-5</v>
      </c>
    </row>
    <row r="2668" spans="2:47" x14ac:dyDescent="0.3">
      <c r="B2668" s="6">
        <f t="shared" si="445"/>
        <v>2021</v>
      </c>
      <c r="C2668" s="5">
        <v>44413</v>
      </c>
      <c r="D2668" s="10">
        <v>1143.75</v>
      </c>
      <c r="E2668" s="10">
        <f>VLOOKUP(C2668,데이터!$N:$P,2,0)</f>
        <v>178.95478500000002</v>
      </c>
      <c r="F2668" s="10">
        <f>VLOOKUP(C2668,데이터!$N:$P,3,0)</f>
        <v>435.56380000000001</v>
      </c>
      <c r="H2668" s="6">
        <f t="shared" si="451"/>
        <v>6.1821594799041142</v>
      </c>
      <c r="I2668" s="6">
        <f t="shared" si="446"/>
        <v>4.2706101518761441</v>
      </c>
      <c r="AM2668" s="1">
        <f t="shared" si="447"/>
        <v>44413</v>
      </c>
      <c r="AN2668" s="2">
        <f t="shared" si="448"/>
        <v>1143.75</v>
      </c>
      <c r="AO2668" s="2">
        <f t="shared" si="449"/>
        <v>178.95478500000002</v>
      </c>
      <c r="AP2668" s="2">
        <f t="shared" si="450"/>
        <v>435.56380000000001</v>
      </c>
      <c r="AR2668" s="40">
        <f t="shared" si="452"/>
        <v>3.4402585896493587E-3</v>
      </c>
      <c r="AS2668" s="40">
        <f t="shared" si="453"/>
        <v>6.3328456818818601E-3</v>
      </c>
      <c r="AU2668" s="42">
        <f t="shared" si="454"/>
        <v>8.3670600861500783E-6</v>
      </c>
    </row>
    <row r="2669" spans="2:47" x14ac:dyDescent="0.3">
      <c r="B2669" s="6">
        <f t="shared" si="445"/>
        <v>2021</v>
      </c>
      <c r="C2669" s="5">
        <v>44414</v>
      </c>
      <c r="D2669" s="10">
        <v>1142.1500000000001</v>
      </c>
      <c r="E2669" s="10">
        <f>VLOOKUP(C2669,데이터!$N:$P,2,0)</f>
        <v>178.219855</v>
      </c>
      <c r="F2669" s="10">
        <f>VLOOKUP(C2669,데이터!$N:$P,3,0)</f>
        <v>436.28359999999998</v>
      </c>
      <c r="H2669" s="6">
        <f t="shared" si="451"/>
        <v>6.1567706395522563</v>
      </c>
      <c r="I2669" s="6">
        <f t="shared" si="446"/>
        <v>4.2776676373405476</v>
      </c>
      <c r="AM2669" s="1">
        <f t="shared" si="447"/>
        <v>44414</v>
      </c>
      <c r="AN2669" s="2">
        <f t="shared" si="448"/>
        <v>1142.1500000000001</v>
      </c>
      <c r="AO2669" s="2">
        <f t="shared" si="449"/>
        <v>178.219855</v>
      </c>
      <c r="AP2669" s="2">
        <f t="shared" si="450"/>
        <v>436.28359999999998</v>
      </c>
      <c r="AR2669" s="40">
        <f t="shared" si="452"/>
        <v>-4.1067915563142154E-3</v>
      </c>
      <c r="AS2669" s="40">
        <f t="shared" si="453"/>
        <v>1.6525707600125727E-3</v>
      </c>
      <c r="AU2669" s="42">
        <f t="shared" si="454"/>
        <v>3.3170254290725069E-5</v>
      </c>
    </row>
    <row r="2670" spans="2:47" x14ac:dyDescent="0.3">
      <c r="B2670" s="6">
        <f t="shared" si="445"/>
        <v>2021</v>
      </c>
      <c r="C2670" s="5">
        <v>44417</v>
      </c>
      <c r="D2670" s="10">
        <v>1144.45</v>
      </c>
      <c r="E2670" s="10">
        <f>VLOOKUP(C2670,데이터!$N:$P,2,0)</f>
        <v>177.96768499999996</v>
      </c>
      <c r="F2670" s="10">
        <f>VLOOKUP(C2670,데이터!$N:$P,3,0)</f>
        <v>435.92869999999999</v>
      </c>
      <c r="H2670" s="6">
        <f t="shared" si="451"/>
        <v>6.1480591923783372</v>
      </c>
      <c r="I2670" s="6">
        <f t="shared" si="446"/>
        <v>4.2741879185418297</v>
      </c>
      <c r="AM2670" s="1">
        <f t="shared" si="447"/>
        <v>44417</v>
      </c>
      <c r="AN2670" s="2">
        <f t="shared" si="448"/>
        <v>1144.45</v>
      </c>
      <c r="AO2670" s="2">
        <f t="shared" si="449"/>
        <v>177.96768499999996</v>
      </c>
      <c r="AP2670" s="2">
        <f t="shared" si="450"/>
        <v>435.92869999999999</v>
      </c>
      <c r="AR2670" s="40">
        <f t="shared" si="452"/>
        <v>-1.4149377464145463E-3</v>
      </c>
      <c r="AS2670" s="40">
        <f t="shared" si="453"/>
        <v>-8.1346170243390414E-4</v>
      </c>
      <c r="AU2670" s="42">
        <f t="shared" si="454"/>
        <v>3.6177343148260337E-7</v>
      </c>
    </row>
    <row r="2671" spans="2:47" x14ac:dyDescent="0.3">
      <c r="B2671" s="6">
        <f t="shared" si="445"/>
        <v>2021</v>
      </c>
      <c r="C2671" s="5">
        <v>44418</v>
      </c>
      <c r="D2671" s="10">
        <v>1149.8</v>
      </c>
      <c r="E2671" s="10">
        <f>VLOOKUP(C2671,데이터!$N:$P,2,0)</f>
        <v>176.615285</v>
      </c>
      <c r="F2671" s="10">
        <f>VLOOKUP(C2671,데이터!$N:$P,3,0)</f>
        <v>436.47089999999997</v>
      </c>
      <c r="H2671" s="6">
        <f t="shared" si="451"/>
        <v>6.1013392766151346</v>
      </c>
      <c r="I2671" s="6">
        <f t="shared" si="446"/>
        <v>4.2795040738888703</v>
      </c>
      <c r="AM2671" s="1">
        <f t="shared" si="447"/>
        <v>44418</v>
      </c>
      <c r="AN2671" s="2">
        <f t="shared" si="448"/>
        <v>1149.8</v>
      </c>
      <c r="AO2671" s="2">
        <f t="shared" si="449"/>
        <v>176.615285</v>
      </c>
      <c r="AP2671" s="2">
        <f t="shared" si="450"/>
        <v>436.47089999999997</v>
      </c>
      <c r="AR2671" s="40">
        <f t="shared" si="452"/>
        <v>-7.5991323930518773E-3</v>
      </c>
      <c r="AS2671" s="40">
        <f t="shared" si="453"/>
        <v>1.2437813798449326E-3</v>
      </c>
      <c r="AU2671" s="42">
        <f t="shared" si="454"/>
        <v>7.8197123994888098E-5</v>
      </c>
    </row>
    <row r="2672" spans="2:47" x14ac:dyDescent="0.3">
      <c r="B2672" s="6">
        <f t="shared" si="445"/>
        <v>2021</v>
      </c>
      <c r="C2672" s="5">
        <v>44419</v>
      </c>
      <c r="D2672" s="10">
        <v>1156.3499999999999</v>
      </c>
      <c r="E2672" s="10">
        <f>VLOOKUP(C2672,데이터!$N:$P,2,0)</f>
        <v>176.35456999999997</v>
      </c>
      <c r="F2672" s="10">
        <f>VLOOKUP(C2672,데이터!$N:$P,3,0)</f>
        <v>437.55549999999999</v>
      </c>
      <c r="H2672" s="6">
        <f t="shared" si="451"/>
        <v>6.0923326344691677</v>
      </c>
      <c r="I2672" s="6">
        <f t="shared" si="446"/>
        <v>4.2901383455402904</v>
      </c>
      <c r="AM2672" s="1">
        <f t="shared" si="447"/>
        <v>44419</v>
      </c>
      <c r="AN2672" s="2">
        <f t="shared" si="448"/>
        <v>1156.3499999999999</v>
      </c>
      <c r="AO2672" s="2">
        <f t="shared" si="449"/>
        <v>176.35456999999997</v>
      </c>
      <c r="AP2672" s="2">
        <f t="shared" si="450"/>
        <v>437.55549999999999</v>
      </c>
      <c r="AR2672" s="40">
        <f t="shared" si="452"/>
        <v>-1.4761746130864672E-3</v>
      </c>
      <c r="AS2672" s="40">
        <f t="shared" si="453"/>
        <v>2.4849308396046599E-3</v>
      </c>
      <c r="AU2672" s="42">
        <f t="shared" si="454"/>
        <v>1.5690356407339379E-5</v>
      </c>
    </row>
    <row r="2673" spans="2:47" x14ac:dyDescent="0.3">
      <c r="B2673" s="6">
        <f t="shared" si="445"/>
        <v>2021</v>
      </c>
      <c r="C2673" s="5">
        <v>44420</v>
      </c>
      <c r="D2673" s="10">
        <v>1161.2</v>
      </c>
      <c r="E2673" s="10">
        <f>VLOOKUP(C2673,데이터!$N:$P,2,0)</f>
        <v>176.35517499999997</v>
      </c>
      <c r="F2673" s="10">
        <f>VLOOKUP(C2673,데이터!$N:$P,3,0)</f>
        <v>438.86689999999999</v>
      </c>
      <c r="H2673" s="6">
        <f t="shared" si="451"/>
        <v>6.0923535347568318</v>
      </c>
      <c r="I2673" s="6">
        <f t="shared" si="446"/>
        <v>4.3029963428145601</v>
      </c>
      <c r="AM2673" s="1">
        <f t="shared" si="447"/>
        <v>44420</v>
      </c>
      <c r="AN2673" s="2">
        <f t="shared" si="448"/>
        <v>1161.2</v>
      </c>
      <c r="AO2673" s="2">
        <f t="shared" si="449"/>
        <v>176.35517499999997</v>
      </c>
      <c r="AP2673" s="2">
        <f t="shared" si="450"/>
        <v>438.86689999999999</v>
      </c>
      <c r="AR2673" s="40">
        <f t="shared" si="452"/>
        <v>3.4305887282037872E-6</v>
      </c>
      <c r="AS2673" s="40">
        <f t="shared" si="453"/>
        <v>2.9971055100439514E-3</v>
      </c>
      <c r="AU2673" s="42">
        <f t="shared" si="454"/>
        <v>8.9620895345148475E-6</v>
      </c>
    </row>
    <row r="2674" spans="2:47" x14ac:dyDescent="0.3">
      <c r="B2674" s="6">
        <f t="shared" si="445"/>
        <v>2021</v>
      </c>
      <c r="C2674" s="5">
        <v>44421</v>
      </c>
      <c r="D2674" s="10">
        <v>1168.95</v>
      </c>
      <c r="E2674" s="10">
        <f>VLOOKUP(C2674,데이터!$N:$P,2,0)</f>
        <v>177.01242500000001</v>
      </c>
      <c r="F2674" s="10">
        <f>VLOOKUP(C2674,데이터!$N:$P,3,0)</f>
        <v>439.66550000000001</v>
      </c>
      <c r="H2674" s="6">
        <f t="shared" si="451"/>
        <v>6.1150588472644989</v>
      </c>
      <c r="I2674" s="6">
        <f t="shared" si="446"/>
        <v>4.3108264454706768</v>
      </c>
      <c r="AM2674" s="1">
        <f t="shared" si="447"/>
        <v>44421</v>
      </c>
      <c r="AN2674" s="2">
        <f t="shared" si="448"/>
        <v>1168.95</v>
      </c>
      <c r="AO2674" s="2">
        <f t="shared" si="449"/>
        <v>177.01242500000001</v>
      </c>
      <c r="AP2674" s="2">
        <f t="shared" si="450"/>
        <v>439.66550000000001</v>
      </c>
      <c r="AR2674" s="40">
        <f t="shared" si="452"/>
        <v>3.7268540602795053E-3</v>
      </c>
      <c r="AS2674" s="40">
        <f t="shared" si="453"/>
        <v>1.8196861052861557E-3</v>
      </c>
      <c r="AU2674" s="42">
        <f t="shared" si="454"/>
        <v>3.6372896085535152E-6</v>
      </c>
    </row>
    <row r="2675" spans="2:47" x14ac:dyDescent="0.3">
      <c r="B2675" s="6">
        <f t="shared" si="445"/>
        <v>2021</v>
      </c>
      <c r="C2675" s="5">
        <v>44424</v>
      </c>
      <c r="D2675" s="10">
        <v>1168.95</v>
      </c>
      <c r="E2675" s="10">
        <f>VLOOKUP(C2675,데이터!$N:$P,2,0)</f>
        <v>176.58398500000001</v>
      </c>
      <c r="F2675" s="10">
        <f>VLOOKUP(C2675,데이터!$N:$P,3,0)</f>
        <v>440.70080000000002</v>
      </c>
      <c r="H2675" s="6">
        <f t="shared" si="451"/>
        <v>6.1002579890054136</v>
      </c>
      <c r="I2675" s="6">
        <f t="shared" si="446"/>
        <v>4.320977341137942</v>
      </c>
      <c r="AM2675" s="1">
        <f t="shared" si="447"/>
        <v>44424</v>
      </c>
      <c r="AN2675" s="2">
        <f t="shared" si="448"/>
        <v>1168.95</v>
      </c>
      <c r="AO2675" s="2">
        <f t="shared" si="449"/>
        <v>176.58398500000001</v>
      </c>
      <c r="AP2675" s="2">
        <f t="shared" si="450"/>
        <v>440.70080000000002</v>
      </c>
      <c r="AR2675" s="40">
        <f t="shared" si="452"/>
        <v>-2.4203950654876349E-3</v>
      </c>
      <c r="AS2675" s="40">
        <f t="shared" si="453"/>
        <v>2.3547446865856969E-3</v>
      </c>
      <c r="AU2675" s="42">
        <f t="shared" si="454"/>
        <v>2.2801959651830963E-5</v>
      </c>
    </row>
    <row r="2676" spans="2:47" x14ac:dyDescent="0.3">
      <c r="B2676" s="6">
        <f t="shared" si="445"/>
        <v>2021</v>
      </c>
      <c r="C2676" s="5">
        <v>44425</v>
      </c>
      <c r="D2676" s="10">
        <v>1176.4000000000001</v>
      </c>
      <c r="E2676" s="10">
        <f>VLOOKUP(C2676,데이터!$N:$P,2,0)</f>
        <v>174.641965</v>
      </c>
      <c r="F2676" s="10">
        <f>VLOOKUP(C2676,데이터!$N:$P,3,0)</f>
        <v>437.81189999999998</v>
      </c>
      <c r="H2676" s="6">
        <f t="shared" si="451"/>
        <v>6.0331691019820051</v>
      </c>
      <c r="I2676" s="6">
        <f t="shared" si="446"/>
        <v>4.2926522928493673</v>
      </c>
      <c r="AM2676" s="1">
        <f t="shared" si="447"/>
        <v>44425</v>
      </c>
      <c r="AN2676" s="2">
        <f t="shared" si="448"/>
        <v>1176.4000000000001</v>
      </c>
      <c r="AO2676" s="2">
        <f t="shared" si="449"/>
        <v>174.641965</v>
      </c>
      <c r="AP2676" s="2">
        <f t="shared" si="450"/>
        <v>437.81189999999998</v>
      </c>
      <c r="AR2676" s="40">
        <f t="shared" si="452"/>
        <v>-1.0997713071205228E-2</v>
      </c>
      <c r="AS2676" s="40">
        <f t="shared" si="453"/>
        <v>-6.5552411068916516E-3</v>
      </c>
      <c r="AU2676" s="42">
        <f t="shared" si="454"/>
        <v>1.973555715371213E-5</v>
      </c>
    </row>
    <row r="2677" spans="2:47" x14ac:dyDescent="0.3">
      <c r="B2677" s="6">
        <f t="shared" si="445"/>
        <v>2021</v>
      </c>
      <c r="C2677" s="5">
        <v>44426</v>
      </c>
      <c r="D2677" s="10">
        <v>1168.3499999999999</v>
      </c>
      <c r="E2677" s="10">
        <f>VLOOKUP(C2677,데이터!$N:$P,2,0)</f>
        <v>172.80370500000001</v>
      </c>
      <c r="F2677" s="10">
        <f>VLOOKUP(C2677,데이터!$N:$P,3,0)</f>
        <v>433.02</v>
      </c>
      <c r="H2677" s="6">
        <f t="shared" si="451"/>
        <v>5.9696647006577912</v>
      </c>
      <c r="I2677" s="6">
        <f t="shared" si="446"/>
        <v>4.2456687354766576</v>
      </c>
      <c r="AM2677" s="1">
        <f t="shared" si="447"/>
        <v>44426</v>
      </c>
      <c r="AN2677" s="2">
        <f t="shared" si="448"/>
        <v>1168.3499999999999</v>
      </c>
      <c r="AO2677" s="2">
        <f t="shared" si="449"/>
        <v>172.80370500000001</v>
      </c>
      <c r="AP2677" s="2">
        <f t="shared" si="450"/>
        <v>433.02</v>
      </c>
      <c r="AR2677" s="40">
        <f t="shared" si="452"/>
        <v>-1.052587790111037E-2</v>
      </c>
      <c r="AS2677" s="40">
        <f t="shared" si="453"/>
        <v>-1.0945111359467408E-2</v>
      </c>
      <c r="AU2677" s="42">
        <f t="shared" si="454"/>
        <v>1.7575669260600218E-7</v>
      </c>
    </row>
    <row r="2678" spans="2:47" x14ac:dyDescent="0.3">
      <c r="B2678" s="6">
        <f t="shared" si="445"/>
        <v>2021</v>
      </c>
      <c r="C2678" s="5">
        <v>44427</v>
      </c>
      <c r="D2678" s="10">
        <v>1176.25</v>
      </c>
      <c r="E2678" s="10">
        <f>VLOOKUP(C2678,데이터!$N:$P,2,0)</f>
        <v>173.723445</v>
      </c>
      <c r="F2678" s="10">
        <f>VLOOKUP(C2678,데이터!$N:$P,3,0)</f>
        <v>433.69049999999999</v>
      </c>
      <c r="H2678" s="6">
        <f t="shared" si="451"/>
        <v>6.0014379743372119</v>
      </c>
      <c r="I2678" s="6">
        <f t="shared" si="446"/>
        <v>4.2522428449569061</v>
      </c>
      <c r="AM2678" s="1">
        <f t="shared" si="447"/>
        <v>44427</v>
      </c>
      <c r="AN2678" s="2">
        <f t="shared" si="448"/>
        <v>1176.25</v>
      </c>
      <c r="AO2678" s="2">
        <f t="shared" si="449"/>
        <v>173.723445</v>
      </c>
      <c r="AP2678" s="2">
        <f t="shared" si="450"/>
        <v>433.69049999999999</v>
      </c>
      <c r="AR2678" s="40">
        <f t="shared" si="452"/>
        <v>5.3224553258275353E-3</v>
      </c>
      <c r="AS2678" s="40">
        <f t="shared" si="453"/>
        <v>1.5484273243731028E-3</v>
      </c>
      <c r="AU2678" s="42">
        <f t="shared" si="454"/>
        <v>1.4243287355762138E-5</v>
      </c>
    </row>
    <row r="2679" spans="2:47" x14ac:dyDescent="0.3">
      <c r="B2679" s="6">
        <f t="shared" si="445"/>
        <v>2021</v>
      </c>
      <c r="C2679" s="5">
        <v>44428</v>
      </c>
      <c r="D2679" s="10">
        <v>1179.6500000000001</v>
      </c>
      <c r="E2679" s="10">
        <f>VLOOKUP(C2679,데이터!$N:$P,2,0)</f>
        <v>175.33875</v>
      </c>
      <c r="F2679" s="10">
        <f>VLOOKUP(C2679,데이터!$N:$P,3,0)</f>
        <v>437.14139999999998</v>
      </c>
      <c r="H2679" s="6">
        <f t="shared" si="451"/>
        <v>6.0572401878331323</v>
      </c>
      <c r="I2679" s="6">
        <f t="shared" si="446"/>
        <v>4.2860781833691188</v>
      </c>
      <c r="AM2679" s="1">
        <f t="shared" si="447"/>
        <v>44428</v>
      </c>
      <c r="AN2679" s="2">
        <f t="shared" si="448"/>
        <v>1179.6500000000001</v>
      </c>
      <c r="AO2679" s="2">
        <f t="shared" si="449"/>
        <v>175.33875</v>
      </c>
      <c r="AP2679" s="2">
        <f t="shared" si="450"/>
        <v>437.14139999999998</v>
      </c>
      <c r="AR2679" s="40">
        <f t="shared" si="452"/>
        <v>9.2981405014158636E-3</v>
      </c>
      <c r="AS2679" s="40">
        <f t="shared" si="453"/>
        <v>7.9570569334583841E-3</v>
      </c>
      <c r="AU2679" s="42">
        <f t="shared" si="454"/>
        <v>1.7985051362455635E-6</v>
      </c>
    </row>
    <row r="2680" spans="2:47" x14ac:dyDescent="0.3">
      <c r="B2680" s="6">
        <f t="shared" si="445"/>
        <v>2021</v>
      </c>
      <c r="C2680" s="5">
        <v>44431</v>
      </c>
      <c r="D2680" s="10">
        <v>1173.9000000000001</v>
      </c>
      <c r="E2680" s="10">
        <f>VLOOKUP(C2680,데이터!$N:$P,2,0)</f>
        <v>178.39866499999999</v>
      </c>
      <c r="F2680" s="10">
        <f>VLOOKUP(C2680,데이터!$N:$P,3,0)</f>
        <v>440.98669999999998</v>
      </c>
      <c r="H2680" s="6">
        <f t="shared" si="451"/>
        <v>6.162947797299684</v>
      </c>
      <c r="I2680" s="6">
        <f t="shared" si="446"/>
        <v>4.3237805296545755</v>
      </c>
      <c r="AM2680" s="1">
        <f t="shared" si="447"/>
        <v>44431</v>
      </c>
      <c r="AN2680" s="2">
        <f t="shared" si="448"/>
        <v>1173.9000000000001</v>
      </c>
      <c r="AO2680" s="2">
        <f t="shared" si="449"/>
        <v>178.39866499999999</v>
      </c>
      <c r="AP2680" s="2">
        <f t="shared" si="450"/>
        <v>440.98669999999998</v>
      </c>
      <c r="AR2680" s="40">
        <f t="shared" si="452"/>
        <v>1.7451447555089761E-2</v>
      </c>
      <c r="AS2680" s="40">
        <f t="shared" si="453"/>
        <v>8.7964672300542279E-3</v>
      </c>
      <c r="AU2680" s="42">
        <f t="shared" si="454"/>
        <v>7.490868442675218E-5</v>
      </c>
    </row>
    <row r="2681" spans="2:47" x14ac:dyDescent="0.3">
      <c r="B2681" s="6">
        <f t="shared" si="445"/>
        <v>2021</v>
      </c>
      <c r="C2681" s="5">
        <v>44432</v>
      </c>
      <c r="D2681" s="10">
        <v>1166</v>
      </c>
      <c r="E2681" s="10">
        <f>VLOOKUP(C2681,데이터!$N:$P,2,0)</f>
        <v>178.72098499999996</v>
      </c>
      <c r="F2681" s="10">
        <f>VLOOKUP(C2681,데이터!$N:$P,3,0)</f>
        <v>441.68669999999997</v>
      </c>
      <c r="H2681" s="6">
        <f t="shared" si="451"/>
        <v>6.1740826414647199</v>
      </c>
      <c r="I2681" s="6">
        <f t="shared" si="446"/>
        <v>4.3306438803423815</v>
      </c>
      <c r="AM2681" s="1">
        <f t="shared" si="447"/>
        <v>44432</v>
      </c>
      <c r="AN2681" s="2">
        <f t="shared" si="448"/>
        <v>1166</v>
      </c>
      <c r="AO2681" s="2">
        <f t="shared" si="449"/>
        <v>178.72098499999996</v>
      </c>
      <c r="AP2681" s="2">
        <f t="shared" si="450"/>
        <v>441.68669999999997</v>
      </c>
      <c r="AR2681" s="40">
        <f t="shared" si="452"/>
        <v>1.8067399775663073E-3</v>
      </c>
      <c r="AS2681" s="40">
        <f t="shared" si="453"/>
        <v>1.5873494597455906E-3</v>
      </c>
      <c r="AU2681" s="42">
        <f t="shared" si="454"/>
        <v>4.8132199309642222E-8</v>
      </c>
    </row>
    <row r="2682" spans="2:47" x14ac:dyDescent="0.3">
      <c r="B2682" s="6">
        <f t="shared" si="445"/>
        <v>2021</v>
      </c>
      <c r="C2682" s="5">
        <v>44433</v>
      </c>
      <c r="D2682" s="10">
        <v>1167.55</v>
      </c>
      <c r="E2682" s="10">
        <f>VLOOKUP(C2682,데이터!$N:$P,2,0)</f>
        <v>179.37787</v>
      </c>
      <c r="F2682" s="10">
        <f>VLOOKUP(C2682,데이터!$N:$P,3,0)</f>
        <v>442.61360000000002</v>
      </c>
      <c r="H2682" s="6">
        <f t="shared" si="451"/>
        <v>6.1967753447079286</v>
      </c>
      <c r="I2682" s="6">
        <f t="shared" si="446"/>
        <v>4.339731937131706</v>
      </c>
      <c r="AM2682" s="1">
        <f t="shared" si="447"/>
        <v>44433</v>
      </c>
      <c r="AN2682" s="2">
        <f t="shared" si="448"/>
        <v>1167.55</v>
      </c>
      <c r="AO2682" s="2">
        <f t="shared" si="449"/>
        <v>179.37787</v>
      </c>
      <c r="AP2682" s="2">
        <f t="shared" si="450"/>
        <v>442.61360000000002</v>
      </c>
      <c r="AR2682" s="40">
        <f t="shared" si="452"/>
        <v>3.6754777285950002E-3</v>
      </c>
      <c r="AS2682" s="40">
        <f t="shared" si="453"/>
        <v>2.0985463225404732E-3</v>
      </c>
      <c r="AU2682" s="42">
        <f t="shared" si="454"/>
        <v>2.4867126594011075E-6</v>
      </c>
    </row>
    <row r="2683" spans="2:47" x14ac:dyDescent="0.3">
      <c r="B2683" s="6">
        <f t="shared" si="445"/>
        <v>2021</v>
      </c>
      <c r="C2683" s="5">
        <v>44434</v>
      </c>
      <c r="D2683" s="10">
        <v>1170.45</v>
      </c>
      <c r="E2683" s="10">
        <f>VLOOKUP(C2683,데이터!$N:$P,2,0)</f>
        <v>178.89879999999999</v>
      </c>
      <c r="F2683" s="10">
        <f>VLOOKUP(C2683,데이터!$N:$P,3,0)</f>
        <v>440.00069999999999</v>
      </c>
      <c r="H2683" s="6">
        <f t="shared" si="451"/>
        <v>6.1802254260117753</v>
      </c>
      <c r="I2683" s="6">
        <f t="shared" si="446"/>
        <v>4.3141130099714662</v>
      </c>
      <c r="AM2683" s="1">
        <f t="shared" si="447"/>
        <v>44434</v>
      </c>
      <c r="AN2683" s="2">
        <f t="shared" si="448"/>
        <v>1170.45</v>
      </c>
      <c r="AO2683" s="2">
        <f t="shared" si="449"/>
        <v>178.89879999999999</v>
      </c>
      <c r="AP2683" s="2">
        <f t="shared" si="450"/>
        <v>440.00069999999999</v>
      </c>
      <c r="AR2683" s="40">
        <f t="shared" si="452"/>
        <v>-2.6707307874711539E-3</v>
      </c>
      <c r="AS2683" s="40">
        <f t="shared" si="453"/>
        <v>-5.9033432321103918E-3</v>
      </c>
      <c r="AU2683" s="42">
        <f t="shared" si="454"/>
        <v>1.0449783217236469E-5</v>
      </c>
    </row>
    <row r="2684" spans="2:47" x14ac:dyDescent="0.3">
      <c r="B2684" s="6">
        <f t="shared" si="445"/>
        <v>2021</v>
      </c>
      <c r="C2684" s="5">
        <v>44435</v>
      </c>
      <c r="D2684" s="10">
        <v>1169.0999999999999</v>
      </c>
      <c r="E2684" s="10">
        <f>VLOOKUP(C2684,데이터!$N:$P,2,0)</f>
        <v>181.25238999999996</v>
      </c>
      <c r="F2684" s="10">
        <f>VLOOKUP(C2684,데이터!$N:$P,3,0)</f>
        <v>443.9348</v>
      </c>
      <c r="H2684" s="6">
        <f t="shared" si="451"/>
        <v>6.2615323814547788</v>
      </c>
      <c r="I2684" s="6">
        <f t="shared" si="446"/>
        <v>4.3526860213156038</v>
      </c>
      <c r="AM2684" s="1">
        <f t="shared" si="447"/>
        <v>44435</v>
      </c>
      <c r="AN2684" s="2">
        <f t="shared" si="448"/>
        <v>1169.0999999999999</v>
      </c>
      <c r="AO2684" s="2">
        <f t="shared" si="449"/>
        <v>181.25238999999996</v>
      </c>
      <c r="AP2684" s="2">
        <f t="shared" si="450"/>
        <v>443.9348</v>
      </c>
      <c r="AR2684" s="40">
        <f t="shared" si="452"/>
        <v>1.315598539509466E-2</v>
      </c>
      <c r="AS2684" s="40">
        <f t="shared" si="453"/>
        <v>8.9411221391237916E-3</v>
      </c>
      <c r="AU2684" s="42">
        <f t="shared" si="454"/>
        <v>1.7765072266533354E-5</v>
      </c>
    </row>
    <row r="2685" spans="2:47" x14ac:dyDescent="0.3">
      <c r="B2685" s="6">
        <f t="shared" si="445"/>
        <v>2021</v>
      </c>
      <c r="C2685" s="5">
        <v>44438</v>
      </c>
      <c r="D2685" s="10">
        <v>1166.75</v>
      </c>
      <c r="E2685" s="10">
        <f>VLOOKUP(C2685,데이터!$N:$P,2,0)</f>
        <v>182.28154000000001</v>
      </c>
      <c r="F2685" s="10">
        <f>VLOOKUP(C2685,데이터!$N:$P,3,0)</f>
        <v>445.887</v>
      </c>
      <c r="H2685" s="6">
        <f t="shared" si="451"/>
        <v>6.2970853253380259</v>
      </c>
      <c r="I2685" s="6">
        <f t="shared" si="446"/>
        <v>4.371826925905224</v>
      </c>
      <c r="AM2685" s="1">
        <f t="shared" si="447"/>
        <v>44438</v>
      </c>
      <c r="AN2685" s="2">
        <f t="shared" si="448"/>
        <v>1166.75</v>
      </c>
      <c r="AO2685" s="2">
        <f t="shared" si="449"/>
        <v>182.28154000000001</v>
      </c>
      <c r="AP2685" s="2">
        <f t="shared" si="450"/>
        <v>445.887</v>
      </c>
      <c r="AR2685" s="40">
        <f t="shared" si="452"/>
        <v>5.6779940943125773E-3</v>
      </c>
      <c r="AS2685" s="40">
        <f t="shared" si="453"/>
        <v>4.3974926047698482E-3</v>
      </c>
      <c r="AU2685" s="42">
        <f t="shared" si="454"/>
        <v>1.6396840647211481E-6</v>
      </c>
    </row>
    <row r="2686" spans="2:47" x14ac:dyDescent="0.3">
      <c r="B2686" s="6">
        <f t="shared" si="445"/>
        <v>2021</v>
      </c>
      <c r="C2686" s="5">
        <v>44439</v>
      </c>
      <c r="D2686" s="10">
        <v>1159.45</v>
      </c>
      <c r="E2686" s="10">
        <f>VLOOKUP(C2686,데이터!$N:$P,2,0)</f>
        <v>181.31565000000001</v>
      </c>
      <c r="F2686" s="10">
        <f>VLOOKUP(C2686,데이터!$N:$P,3,0)</f>
        <v>445.22640000000001</v>
      </c>
      <c r="H2686" s="6">
        <f t="shared" si="451"/>
        <v>6.26371775698804</v>
      </c>
      <c r="I2686" s="6">
        <f t="shared" si="446"/>
        <v>4.3653498838132743</v>
      </c>
      <c r="AM2686" s="1">
        <f t="shared" si="447"/>
        <v>44439</v>
      </c>
      <c r="AN2686" s="2">
        <f t="shared" si="448"/>
        <v>1159.45</v>
      </c>
      <c r="AO2686" s="2">
        <f t="shared" si="449"/>
        <v>181.31565000000001</v>
      </c>
      <c r="AP2686" s="2">
        <f t="shared" si="450"/>
        <v>445.22640000000001</v>
      </c>
      <c r="AR2686" s="40">
        <f t="shared" si="452"/>
        <v>-5.2988909354177993E-3</v>
      </c>
      <c r="AS2686" s="40">
        <f t="shared" si="453"/>
        <v>-1.4815412873665501E-3</v>
      </c>
      <c r="AU2686" s="42">
        <f t="shared" si="454"/>
        <v>1.4572158335476997E-5</v>
      </c>
    </row>
    <row r="2687" spans="2:47" x14ac:dyDescent="0.3">
      <c r="B2687" s="6">
        <f t="shared" si="445"/>
        <v>2021</v>
      </c>
      <c r="C2687" s="5">
        <v>44440</v>
      </c>
      <c r="D2687" s="10">
        <v>1157.3</v>
      </c>
      <c r="E2687" s="10">
        <f>VLOOKUP(C2687,데이터!$N:$P,2,0)</f>
        <v>181.09501499999999</v>
      </c>
      <c r="F2687" s="10">
        <f>VLOOKUP(C2687,데이터!$N:$P,3,0)</f>
        <v>445.46300000000002</v>
      </c>
      <c r="H2687" s="6">
        <f t="shared" si="451"/>
        <v>6.2560957157173984</v>
      </c>
      <c r="I2687" s="6">
        <f t="shared" si="446"/>
        <v>4.3676696963457529</v>
      </c>
      <c r="AM2687" s="1">
        <f t="shared" si="447"/>
        <v>44440</v>
      </c>
      <c r="AN2687" s="2">
        <f t="shared" si="448"/>
        <v>1157.3</v>
      </c>
      <c r="AO2687" s="2">
        <f t="shared" si="449"/>
        <v>181.09501499999999</v>
      </c>
      <c r="AP2687" s="2">
        <f t="shared" si="450"/>
        <v>445.46300000000002</v>
      </c>
      <c r="AR2687" s="40">
        <f t="shared" si="452"/>
        <v>-1.2168557981619976E-3</v>
      </c>
      <c r="AS2687" s="40">
        <f t="shared" si="453"/>
        <v>5.3141502839904042E-4</v>
      </c>
      <c r="AU2687" s="42">
        <f t="shared" si="454"/>
        <v>3.0564508830044153E-6</v>
      </c>
    </row>
    <row r="2688" spans="2:47" x14ac:dyDescent="0.3">
      <c r="B2688" s="6">
        <f t="shared" si="445"/>
        <v>2021</v>
      </c>
      <c r="C2688" s="5">
        <v>44441</v>
      </c>
      <c r="D2688" s="10">
        <v>1161.45</v>
      </c>
      <c r="E2688" s="10">
        <f>VLOOKUP(C2688,데이터!$N:$P,2,0)</f>
        <v>181.59764500000003</v>
      </c>
      <c r="F2688" s="10">
        <f>VLOOKUP(C2688,데이터!$N:$P,3,0)</f>
        <v>446.83350000000002</v>
      </c>
      <c r="H2688" s="6">
        <f t="shared" si="451"/>
        <v>6.2734595365248973</v>
      </c>
      <c r="I2688" s="6">
        <f t="shared" si="446"/>
        <v>4.3811071565138073</v>
      </c>
      <c r="AM2688" s="1">
        <f t="shared" si="447"/>
        <v>44441</v>
      </c>
      <c r="AN2688" s="2">
        <f t="shared" si="448"/>
        <v>1161.45</v>
      </c>
      <c r="AO2688" s="2">
        <f t="shared" si="449"/>
        <v>181.59764500000003</v>
      </c>
      <c r="AP2688" s="2">
        <f t="shared" si="450"/>
        <v>446.83350000000002</v>
      </c>
      <c r="AR2688" s="40">
        <f t="shared" si="452"/>
        <v>2.7755043395316648E-3</v>
      </c>
      <c r="AS2688" s="40">
        <f t="shared" si="453"/>
        <v>3.0765742609375479E-3</v>
      </c>
      <c r="AU2688" s="42">
        <f t="shared" si="454"/>
        <v>9.0643097575344675E-8</v>
      </c>
    </row>
    <row r="2689" spans="2:47" x14ac:dyDescent="0.3">
      <c r="B2689" s="6">
        <f t="shared" si="445"/>
        <v>2021</v>
      </c>
      <c r="C2689" s="5">
        <v>44442</v>
      </c>
      <c r="D2689" s="10">
        <v>1157.05</v>
      </c>
      <c r="E2689" s="10">
        <f>VLOOKUP(C2689,데이터!$N:$P,2,0)</f>
        <v>182.38553499999998</v>
      </c>
      <c r="F2689" s="10">
        <f>VLOOKUP(C2689,데이터!$N:$P,3,0)</f>
        <v>446.7251</v>
      </c>
      <c r="H2689" s="6">
        <f t="shared" si="451"/>
        <v>6.3006779293307753</v>
      </c>
      <c r="I2689" s="6">
        <f t="shared" si="446"/>
        <v>4.3800443176358668</v>
      </c>
      <c r="AM2689" s="1">
        <f t="shared" si="447"/>
        <v>44442</v>
      </c>
      <c r="AN2689" s="2">
        <f t="shared" si="448"/>
        <v>1157.05</v>
      </c>
      <c r="AO2689" s="2">
        <f t="shared" si="449"/>
        <v>182.38553499999998</v>
      </c>
      <c r="AP2689" s="2">
        <f t="shared" si="450"/>
        <v>446.7251</v>
      </c>
      <c r="AR2689" s="40">
        <f t="shared" si="452"/>
        <v>4.3386575855648424E-3</v>
      </c>
      <c r="AS2689" s="40">
        <f t="shared" si="453"/>
        <v>-2.4259595576436865E-4</v>
      </c>
      <c r="AU2689" s="42">
        <f t="shared" si="454"/>
        <v>2.0987884009941438E-5</v>
      </c>
    </row>
    <row r="2690" spans="2:47" x14ac:dyDescent="0.3">
      <c r="B2690" s="6">
        <f t="shared" ref="B2690:B2753" si="455">YEAR(C2690)</f>
        <v>2021</v>
      </c>
      <c r="C2690" s="5">
        <v>44446</v>
      </c>
      <c r="D2690" s="10">
        <v>1157.75</v>
      </c>
      <c r="E2690" s="10">
        <f>VLOOKUP(C2690,데이터!$N:$P,2,0)</f>
        <v>182.17587</v>
      </c>
      <c r="F2690" s="10">
        <f>VLOOKUP(C2690,데이터!$N:$P,3,0)</f>
        <v>445.12779999999998</v>
      </c>
      <c r="H2690" s="6">
        <f t="shared" si="451"/>
        <v>6.2934348569124881</v>
      </c>
      <c r="I2690" s="6">
        <f t="shared" si="446"/>
        <v>4.3643831318449635</v>
      </c>
      <c r="AM2690" s="1">
        <f t="shared" si="447"/>
        <v>44446</v>
      </c>
      <c r="AN2690" s="2">
        <f t="shared" si="448"/>
        <v>1157.75</v>
      </c>
      <c r="AO2690" s="2">
        <f t="shared" si="449"/>
        <v>182.17587</v>
      </c>
      <c r="AP2690" s="2">
        <f t="shared" si="450"/>
        <v>445.12779999999998</v>
      </c>
      <c r="AR2690" s="40">
        <f t="shared" si="452"/>
        <v>-1.149570331879568E-3</v>
      </c>
      <c r="AS2690" s="40">
        <f t="shared" si="453"/>
        <v>-3.575577015932252E-3</v>
      </c>
      <c r="AU2690" s="42">
        <f t="shared" si="454"/>
        <v>5.8855084310682992E-6</v>
      </c>
    </row>
    <row r="2691" spans="2:47" x14ac:dyDescent="0.3">
      <c r="B2691" s="6">
        <f t="shared" si="455"/>
        <v>2021</v>
      </c>
      <c r="C2691" s="5">
        <v>44447</v>
      </c>
      <c r="D2691" s="10">
        <v>1166.55</v>
      </c>
      <c r="E2691" s="10">
        <f>VLOOKUP(C2691,데이터!$N:$P,2,0)</f>
        <v>180.619865</v>
      </c>
      <c r="F2691" s="10">
        <f>VLOOKUP(C2691,데이터!$N:$P,3,0)</f>
        <v>444.58550000000002</v>
      </c>
      <c r="H2691" s="6">
        <f t="shared" si="451"/>
        <v>6.239681217066936</v>
      </c>
      <c r="I2691" s="6">
        <f t="shared" ref="I2691:I2754" si="456">I2690*(F2691/F2690)</f>
        <v>4.3590659960192539</v>
      </c>
      <c r="AM2691" s="1">
        <f t="shared" ref="AM2691:AM2754" si="457">C2691</f>
        <v>44447</v>
      </c>
      <c r="AN2691" s="2">
        <f t="shared" ref="AN2691:AN2754" si="458">D2691</f>
        <v>1166.55</v>
      </c>
      <c r="AO2691" s="2">
        <f t="shared" ref="AO2691:AO2754" si="459">E2691</f>
        <v>180.619865</v>
      </c>
      <c r="AP2691" s="2">
        <f t="shared" ref="AP2691:AP2754" si="460">F2691</f>
        <v>444.58550000000002</v>
      </c>
      <c r="AR2691" s="40">
        <f t="shared" si="452"/>
        <v>-8.541224477204401E-3</v>
      </c>
      <c r="AS2691" s="40">
        <f t="shared" si="453"/>
        <v>-1.2183018000672119E-3</v>
      </c>
      <c r="AU2691" s="42">
        <f t="shared" si="454"/>
        <v>5.36251965353301E-5</v>
      </c>
    </row>
    <row r="2692" spans="2:47" x14ac:dyDescent="0.3">
      <c r="B2692" s="6">
        <f t="shared" si="455"/>
        <v>2021</v>
      </c>
      <c r="C2692" s="5">
        <v>44448</v>
      </c>
      <c r="D2692" s="10">
        <v>1169.3499999999999</v>
      </c>
      <c r="E2692" s="10">
        <f>VLOOKUP(C2692,데이터!$N:$P,2,0)</f>
        <v>180.37544499999998</v>
      </c>
      <c r="F2692" s="10">
        <f>VLOOKUP(C2692,데이터!$N:$P,3,0)</f>
        <v>442.68259999999998</v>
      </c>
      <c r="H2692" s="6">
        <f t="shared" ref="H2692:H2755" si="461">H2691*(E2692/E2691)</f>
        <v>6.2312375008506962</v>
      </c>
      <c r="I2692" s="6">
        <f t="shared" si="456"/>
        <v>4.3404084674137877</v>
      </c>
      <c r="AM2692" s="1">
        <f t="shared" si="457"/>
        <v>44448</v>
      </c>
      <c r="AN2692" s="2">
        <f t="shared" si="458"/>
        <v>1169.3499999999999</v>
      </c>
      <c r="AO2692" s="2">
        <f t="shared" si="459"/>
        <v>180.37544499999998</v>
      </c>
      <c r="AP2692" s="2">
        <f t="shared" si="460"/>
        <v>442.68259999999998</v>
      </c>
      <c r="AR2692" s="40">
        <f t="shared" ref="AR2692:AR2755" si="462">AO2692/AO2691-1</f>
        <v>-1.3532287824488121E-3</v>
      </c>
      <c r="AS2692" s="40">
        <f t="shared" ref="AS2692:AS2755" si="463">AP2692/AP2691-1</f>
        <v>-4.2801665821311508E-3</v>
      </c>
      <c r="AU2692" s="42">
        <f t="shared" ref="AU2692:AU2755" si="464">(AR2692-AS2692)^2</f>
        <v>8.5669648832092901E-6</v>
      </c>
    </row>
    <row r="2693" spans="2:47" x14ac:dyDescent="0.3">
      <c r="B2693" s="6">
        <f t="shared" si="455"/>
        <v>2021</v>
      </c>
      <c r="C2693" s="5">
        <v>44449</v>
      </c>
      <c r="D2693" s="10">
        <v>1169.0999999999999</v>
      </c>
      <c r="E2693" s="10">
        <f>VLOOKUP(C2693,데이터!$N:$P,2,0)</f>
        <v>179.90310500000001</v>
      </c>
      <c r="F2693" s="10">
        <f>VLOOKUP(C2693,데이터!$N:$P,3,0)</f>
        <v>439.19220000000001</v>
      </c>
      <c r="H2693" s="6">
        <f t="shared" si="461"/>
        <v>6.2149200762635992</v>
      </c>
      <c r="I2693" s="6">
        <f t="shared" si="456"/>
        <v>4.306185839927049</v>
      </c>
      <c r="AM2693" s="1">
        <f t="shared" si="457"/>
        <v>44449</v>
      </c>
      <c r="AN2693" s="2">
        <f t="shared" si="458"/>
        <v>1169.0999999999999</v>
      </c>
      <c r="AO2693" s="2">
        <f t="shared" si="459"/>
        <v>179.90310500000001</v>
      </c>
      <c r="AP2693" s="2">
        <f t="shared" si="460"/>
        <v>439.19220000000001</v>
      </c>
      <c r="AR2693" s="40">
        <f t="shared" si="462"/>
        <v>-2.6186491182320637E-3</v>
      </c>
      <c r="AS2693" s="40">
        <f t="shared" si="463"/>
        <v>-7.8846559589195175E-3</v>
      </c>
      <c r="AU2693" s="42">
        <f t="shared" si="464"/>
        <v>2.7730828046167059E-5</v>
      </c>
    </row>
    <row r="2694" spans="2:47" x14ac:dyDescent="0.3">
      <c r="B2694" s="6">
        <f t="shared" si="455"/>
        <v>2021</v>
      </c>
      <c r="C2694" s="5">
        <v>44452</v>
      </c>
      <c r="D2694" s="10">
        <v>1175.95</v>
      </c>
      <c r="E2694" s="10">
        <f>VLOOKUP(C2694,데이터!$N:$P,2,0)</f>
        <v>180.371655</v>
      </c>
      <c r="F2694" s="10">
        <f>VLOOKUP(C2694,데이터!$N:$P,3,0)</f>
        <v>440.31619999999998</v>
      </c>
      <c r="H2694" s="6">
        <f t="shared" si="461"/>
        <v>6.2311065717759098</v>
      </c>
      <c r="I2694" s="6">
        <f t="shared" si="456"/>
        <v>4.3172064201743252</v>
      </c>
      <c r="AM2694" s="1">
        <f t="shared" si="457"/>
        <v>44452</v>
      </c>
      <c r="AN2694" s="2">
        <f t="shared" si="458"/>
        <v>1175.95</v>
      </c>
      <c r="AO2694" s="2">
        <f t="shared" si="459"/>
        <v>180.371655</v>
      </c>
      <c r="AP2694" s="2">
        <f t="shared" si="460"/>
        <v>440.31619999999998</v>
      </c>
      <c r="AR2694" s="40">
        <f t="shared" si="462"/>
        <v>2.6044575495236533E-3</v>
      </c>
      <c r="AS2694" s="40">
        <f t="shared" si="463"/>
        <v>2.559243993859539E-3</v>
      </c>
      <c r="AU2694" s="42">
        <f t="shared" si="464"/>
        <v>2.0442656157919556E-9</v>
      </c>
    </row>
    <row r="2695" spans="2:47" x14ac:dyDescent="0.3">
      <c r="B2695" s="6">
        <f t="shared" si="455"/>
        <v>2021</v>
      </c>
      <c r="C2695" s="5">
        <v>44453</v>
      </c>
      <c r="D2695" s="10">
        <v>1170.8</v>
      </c>
      <c r="E2695" s="10">
        <f>VLOOKUP(C2695,데이터!$N:$P,2,0)</f>
        <v>180.17188000000004</v>
      </c>
      <c r="F2695" s="10">
        <f>VLOOKUP(C2695,데이터!$N:$P,3,0)</f>
        <v>437.94</v>
      </c>
      <c r="H2695" s="6">
        <f t="shared" si="461"/>
        <v>6.2242051586055522</v>
      </c>
      <c r="I2695" s="6">
        <f t="shared" si="456"/>
        <v>4.2939082860252338</v>
      </c>
      <c r="AM2695" s="1">
        <f t="shared" si="457"/>
        <v>44453</v>
      </c>
      <c r="AN2695" s="2">
        <f t="shared" si="458"/>
        <v>1170.8</v>
      </c>
      <c r="AO2695" s="2">
        <f t="shared" si="459"/>
        <v>180.17188000000004</v>
      </c>
      <c r="AP2695" s="2">
        <f t="shared" si="460"/>
        <v>437.94</v>
      </c>
      <c r="AR2695" s="40">
        <f t="shared" si="462"/>
        <v>-1.1075742471839956E-3</v>
      </c>
      <c r="AS2695" s="40">
        <f t="shared" si="463"/>
        <v>-5.3965763694362456E-3</v>
      </c>
      <c r="AU2695" s="42">
        <f t="shared" si="464"/>
        <v>1.8395539204684306E-5</v>
      </c>
    </row>
    <row r="2696" spans="2:47" x14ac:dyDescent="0.3">
      <c r="B2696" s="6">
        <f t="shared" si="455"/>
        <v>2021</v>
      </c>
      <c r="C2696" s="5">
        <v>44454</v>
      </c>
      <c r="D2696" s="10">
        <v>1170.45</v>
      </c>
      <c r="E2696" s="10">
        <f>VLOOKUP(C2696,데이터!$N:$P,2,0)</f>
        <v>181.658545</v>
      </c>
      <c r="F2696" s="10">
        <f>VLOOKUP(C2696,데이터!$N:$P,3,0)</f>
        <v>441.59800000000001</v>
      </c>
      <c r="H2696" s="6">
        <f t="shared" si="461"/>
        <v>6.2755633836633029</v>
      </c>
      <c r="I2696" s="6">
        <f t="shared" si="456"/>
        <v>4.3297741957623677</v>
      </c>
      <c r="AM2696" s="1">
        <f t="shared" si="457"/>
        <v>44454</v>
      </c>
      <c r="AN2696" s="2">
        <f t="shared" si="458"/>
        <v>1170.45</v>
      </c>
      <c r="AO2696" s="2">
        <f t="shared" si="459"/>
        <v>181.658545</v>
      </c>
      <c r="AP2696" s="2">
        <f t="shared" si="460"/>
        <v>441.59800000000001</v>
      </c>
      <c r="AR2696" s="40">
        <f t="shared" si="462"/>
        <v>8.2513708576497091E-3</v>
      </c>
      <c r="AS2696" s="40">
        <f t="shared" si="463"/>
        <v>8.3527423848015481E-3</v>
      </c>
      <c r="AU2696" s="42">
        <f t="shared" si="464"/>
        <v>1.027618651709602E-8</v>
      </c>
    </row>
    <row r="2697" spans="2:47" x14ac:dyDescent="0.3">
      <c r="B2697" s="6">
        <f t="shared" si="455"/>
        <v>2021</v>
      </c>
      <c r="C2697" s="5">
        <v>44455</v>
      </c>
      <c r="D2697" s="10">
        <v>1171.75</v>
      </c>
      <c r="E2697" s="10">
        <f>VLOOKUP(C2697,데이터!$N:$P,2,0)</f>
        <v>181.77971000000002</v>
      </c>
      <c r="F2697" s="10">
        <f>VLOOKUP(C2697,데이터!$N:$P,3,0)</f>
        <v>440.89800000000002</v>
      </c>
      <c r="H2697" s="6">
        <f t="shared" si="461"/>
        <v>6.2797491412745492</v>
      </c>
      <c r="I2697" s="6">
        <f t="shared" si="456"/>
        <v>4.3229108450745617</v>
      </c>
      <c r="AM2697" s="1">
        <f t="shared" si="457"/>
        <v>44455</v>
      </c>
      <c r="AN2697" s="2">
        <f t="shared" si="458"/>
        <v>1171.75</v>
      </c>
      <c r="AO2697" s="2">
        <f t="shared" si="459"/>
        <v>181.77971000000002</v>
      </c>
      <c r="AP2697" s="2">
        <f t="shared" si="460"/>
        <v>440.89800000000002</v>
      </c>
      <c r="AR2697" s="40">
        <f t="shared" si="462"/>
        <v>6.6699312162832314E-4</v>
      </c>
      <c r="AS2697" s="40">
        <f t="shared" si="463"/>
        <v>-1.5851521066670982E-3</v>
      </c>
      <c r="AU2697" s="42">
        <f t="shared" si="464"/>
        <v>5.0721581293338355E-6</v>
      </c>
    </row>
    <row r="2698" spans="2:47" x14ac:dyDescent="0.3">
      <c r="B2698" s="6">
        <f t="shared" si="455"/>
        <v>2021</v>
      </c>
      <c r="C2698" s="5">
        <v>44456</v>
      </c>
      <c r="D2698" s="10">
        <v>1175.3</v>
      </c>
      <c r="E2698" s="10">
        <f>VLOOKUP(C2698,데이터!$N:$P,2,0)</f>
        <v>179.88909999999998</v>
      </c>
      <c r="F2698" s="10">
        <f>VLOOKUP(C2698,데이터!$N:$P,3,0)</f>
        <v>436.60340000000002</v>
      </c>
      <c r="H2698" s="6">
        <f t="shared" si="461"/>
        <v>6.214436260513625</v>
      </c>
      <c r="I2698" s="6">
        <f t="shared" si="456"/>
        <v>4.2808032081262031</v>
      </c>
      <c r="AM2698" s="1">
        <f t="shared" si="457"/>
        <v>44456</v>
      </c>
      <c r="AN2698" s="2">
        <f t="shared" si="458"/>
        <v>1175.3</v>
      </c>
      <c r="AO2698" s="2">
        <f t="shared" si="459"/>
        <v>179.88909999999998</v>
      </c>
      <c r="AP2698" s="2">
        <f t="shared" si="460"/>
        <v>436.60340000000002</v>
      </c>
      <c r="AR2698" s="40">
        <f t="shared" si="462"/>
        <v>-1.0400555705584735E-2</v>
      </c>
      <c r="AS2698" s="40">
        <f t="shared" si="463"/>
        <v>-9.7405749175546452E-3</v>
      </c>
      <c r="AU2698" s="42">
        <f t="shared" si="464"/>
        <v>4.355746405688187E-7</v>
      </c>
    </row>
    <row r="2699" spans="2:47" x14ac:dyDescent="0.3">
      <c r="B2699" s="6">
        <f t="shared" si="455"/>
        <v>2021</v>
      </c>
      <c r="C2699" s="5">
        <v>44459</v>
      </c>
      <c r="D2699" s="10">
        <v>1175.3</v>
      </c>
      <c r="E2699" s="10">
        <f>VLOOKUP(C2699,데이터!$N:$P,2,0)</f>
        <v>175.81828000000002</v>
      </c>
      <c r="F2699" s="10">
        <f>VLOOKUP(C2699,데이터!$N:$P,3,0)</f>
        <v>429.32339999999999</v>
      </c>
      <c r="H2699" s="6">
        <f t="shared" si="461"/>
        <v>6.0738059976570993</v>
      </c>
      <c r="I2699" s="6">
        <f t="shared" si="456"/>
        <v>4.2094243609730224</v>
      </c>
      <c r="AM2699" s="1">
        <f t="shared" si="457"/>
        <v>44459</v>
      </c>
      <c r="AN2699" s="2">
        <f t="shared" si="458"/>
        <v>1175.3</v>
      </c>
      <c r="AO2699" s="2">
        <f t="shared" si="459"/>
        <v>175.81828000000002</v>
      </c>
      <c r="AP2699" s="2">
        <f t="shared" si="460"/>
        <v>429.32339999999999</v>
      </c>
      <c r="AR2699" s="40">
        <f t="shared" si="462"/>
        <v>-2.2629609020223929E-2</v>
      </c>
      <c r="AS2699" s="40">
        <f t="shared" si="463"/>
        <v>-1.6674171570812413E-2</v>
      </c>
      <c r="AU2699" s="42">
        <f t="shared" si="464"/>
        <v>3.546723521385314E-5</v>
      </c>
    </row>
    <row r="2700" spans="2:47" x14ac:dyDescent="0.3">
      <c r="B2700" s="6">
        <f t="shared" si="455"/>
        <v>2021</v>
      </c>
      <c r="C2700" s="5">
        <v>44460</v>
      </c>
      <c r="D2700" s="10">
        <v>1175.3</v>
      </c>
      <c r="E2700" s="10">
        <f>VLOOKUP(C2700,데이터!$N:$P,2,0)</f>
        <v>176.32108499999998</v>
      </c>
      <c r="F2700" s="10">
        <f>VLOOKUP(C2700,데이터!$N:$P,3,0)</f>
        <v>428.9178</v>
      </c>
      <c r="H2700" s="6">
        <f t="shared" si="461"/>
        <v>6.0911758640023494</v>
      </c>
      <c r="I2700" s="6">
        <f t="shared" si="456"/>
        <v>4.205447539488774</v>
      </c>
      <c r="AM2700" s="1">
        <f t="shared" si="457"/>
        <v>44460</v>
      </c>
      <c r="AN2700" s="2">
        <f t="shared" si="458"/>
        <v>1175.3</v>
      </c>
      <c r="AO2700" s="2">
        <f t="shared" si="459"/>
        <v>176.32108499999998</v>
      </c>
      <c r="AP2700" s="2">
        <f t="shared" si="460"/>
        <v>428.9178</v>
      </c>
      <c r="AR2700" s="40">
        <f t="shared" si="462"/>
        <v>2.859799333720936E-3</v>
      </c>
      <c r="AS2700" s="40">
        <f t="shared" si="463"/>
        <v>-9.447423550638101E-4</v>
      </c>
      <c r="AU2700" s="42">
        <f t="shared" si="464"/>
        <v>1.4474537461701088E-5</v>
      </c>
    </row>
    <row r="2701" spans="2:47" x14ac:dyDescent="0.3">
      <c r="B2701" s="6">
        <f t="shared" si="455"/>
        <v>2021</v>
      </c>
      <c r="C2701" s="5">
        <v>44461</v>
      </c>
      <c r="D2701" s="10">
        <v>1175.3</v>
      </c>
      <c r="E2701" s="10">
        <f>VLOOKUP(C2701,데이터!$N:$P,2,0)</f>
        <v>178.78470499999997</v>
      </c>
      <c r="F2701" s="10">
        <f>VLOOKUP(C2701,데이터!$N:$P,3,0)</f>
        <v>433.1019</v>
      </c>
      <c r="H2701" s="6">
        <f t="shared" si="461"/>
        <v>6.1762839081257939</v>
      </c>
      <c r="I2701" s="6">
        <f t="shared" si="456"/>
        <v>4.2464717475071287</v>
      </c>
      <c r="AM2701" s="1">
        <f t="shared" si="457"/>
        <v>44461</v>
      </c>
      <c r="AN2701" s="2">
        <f t="shared" si="458"/>
        <v>1175.3</v>
      </c>
      <c r="AO2701" s="2">
        <f t="shared" si="459"/>
        <v>178.78470499999997</v>
      </c>
      <c r="AP2701" s="2">
        <f t="shared" si="460"/>
        <v>433.1019</v>
      </c>
      <c r="AR2701" s="40">
        <f t="shared" si="462"/>
        <v>1.3972350499090957E-2</v>
      </c>
      <c r="AS2701" s="40">
        <f t="shared" si="463"/>
        <v>9.7550159960719807E-3</v>
      </c>
      <c r="AU2701" s="42">
        <f t="shared" si="464"/>
        <v>1.7785910310354321E-5</v>
      </c>
    </row>
    <row r="2702" spans="2:47" x14ac:dyDescent="0.3">
      <c r="B2702" s="6">
        <f t="shared" si="455"/>
        <v>2021</v>
      </c>
      <c r="C2702" s="5">
        <v>44462</v>
      </c>
      <c r="D2702" s="10">
        <v>1175.7</v>
      </c>
      <c r="E2702" s="10">
        <f>VLOOKUP(C2702,데이터!$N:$P,2,0)</f>
        <v>180.99235999999999</v>
      </c>
      <c r="F2702" s="10">
        <f>VLOOKUP(C2702,데이터!$N:$P,3,0)</f>
        <v>438.36410000000001</v>
      </c>
      <c r="H2702" s="6">
        <f t="shared" si="461"/>
        <v>6.2525494032708817</v>
      </c>
      <c r="I2702" s="6">
        <f t="shared" si="456"/>
        <v>4.2980664960633739</v>
      </c>
      <c r="AM2702" s="1">
        <f t="shared" si="457"/>
        <v>44462</v>
      </c>
      <c r="AN2702" s="2">
        <f t="shared" si="458"/>
        <v>1175.7</v>
      </c>
      <c r="AO2702" s="2">
        <f t="shared" si="459"/>
        <v>180.99235999999999</v>
      </c>
      <c r="AP2702" s="2">
        <f t="shared" si="460"/>
        <v>438.36410000000001</v>
      </c>
      <c r="AR2702" s="40">
        <f t="shared" si="462"/>
        <v>1.2348120047517508E-2</v>
      </c>
      <c r="AS2702" s="40">
        <f t="shared" si="463"/>
        <v>1.2150027510846817E-2</v>
      </c>
      <c r="AU2702" s="42">
        <f t="shared" si="464"/>
        <v>3.9240653084629033E-8</v>
      </c>
    </row>
    <row r="2703" spans="2:47" x14ac:dyDescent="0.3">
      <c r="B2703" s="6">
        <f t="shared" si="455"/>
        <v>2021</v>
      </c>
      <c r="C2703" s="5">
        <v>44463</v>
      </c>
      <c r="D2703" s="10">
        <v>1176.7</v>
      </c>
      <c r="E2703" s="10">
        <f>VLOOKUP(C2703,데이터!$N:$P,2,0)</f>
        <v>181.11322499999997</v>
      </c>
      <c r="F2703" s="10">
        <f>VLOOKUP(C2703,데이터!$N:$P,3,0)</f>
        <v>439.08609999999999</v>
      </c>
      <c r="H2703" s="6">
        <f t="shared" si="461"/>
        <v>6.2567247971031206</v>
      </c>
      <c r="I2703" s="6">
        <f t="shared" si="456"/>
        <v>4.3051455520585105</v>
      </c>
      <c r="AM2703" s="1">
        <f t="shared" si="457"/>
        <v>44463</v>
      </c>
      <c r="AN2703" s="2">
        <f t="shared" si="458"/>
        <v>1176.7</v>
      </c>
      <c r="AO2703" s="2">
        <f t="shared" si="459"/>
        <v>181.11322499999997</v>
      </c>
      <c r="AP2703" s="2">
        <f t="shared" si="460"/>
        <v>439.08609999999999</v>
      </c>
      <c r="AR2703" s="40">
        <f t="shared" si="462"/>
        <v>6.6779061834432163E-4</v>
      </c>
      <c r="AS2703" s="40">
        <f t="shared" si="463"/>
        <v>1.6470326835613669E-3</v>
      </c>
      <c r="AU2703" s="42">
        <f t="shared" si="464"/>
        <v>9.5891502229054385E-7</v>
      </c>
    </row>
    <row r="2704" spans="2:47" x14ac:dyDescent="0.3">
      <c r="B2704" s="6">
        <f t="shared" si="455"/>
        <v>2021</v>
      </c>
      <c r="C2704" s="5">
        <v>44466</v>
      </c>
      <c r="D2704" s="10">
        <v>1176.8499999999999</v>
      </c>
      <c r="E2704" s="10">
        <f>VLOOKUP(C2704,데이터!$N:$P,2,0)</f>
        <v>180.08149500000002</v>
      </c>
      <c r="F2704" s="10">
        <f>VLOOKUP(C2704,데이터!$N:$P,3,0)</f>
        <v>437.82990000000001</v>
      </c>
      <c r="H2704" s="6">
        <f t="shared" si="461"/>
        <v>6.221082724720417</v>
      </c>
      <c r="I2704" s="6">
        <f t="shared" si="456"/>
        <v>4.2928287790099082</v>
      </c>
      <c r="AM2704" s="1">
        <f t="shared" si="457"/>
        <v>44466</v>
      </c>
      <c r="AN2704" s="2">
        <f t="shared" si="458"/>
        <v>1176.8499999999999</v>
      </c>
      <c r="AO2704" s="2">
        <f t="shared" si="459"/>
        <v>180.08149500000002</v>
      </c>
      <c r="AP2704" s="2">
        <f t="shared" si="460"/>
        <v>437.82990000000001</v>
      </c>
      <c r="AR2704" s="40">
        <f t="shared" si="462"/>
        <v>-5.6966022221731638E-3</v>
      </c>
      <c r="AS2704" s="40">
        <f t="shared" si="463"/>
        <v>-2.8609423072148976E-3</v>
      </c>
      <c r="AU2704" s="42">
        <f t="shared" si="464"/>
        <v>8.0409671533011214E-6</v>
      </c>
    </row>
    <row r="2705" spans="2:47" x14ac:dyDescent="0.3">
      <c r="B2705" s="6">
        <f t="shared" si="455"/>
        <v>2021</v>
      </c>
      <c r="C2705" s="5">
        <v>44467</v>
      </c>
      <c r="D2705" s="10">
        <v>1184.4000000000001</v>
      </c>
      <c r="E2705" s="10">
        <f>VLOOKUP(C2705,데이터!$N:$P,2,0)</f>
        <v>174.29202499999997</v>
      </c>
      <c r="F2705" s="10">
        <f>VLOOKUP(C2705,데이터!$N:$P,3,0)</f>
        <v>429.00689999999997</v>
      </c>
      <c r="H2705" s="6">
        <f t="shared" si="461"/>
        <v>6.0210800992297333</v>
      </c>
      <c r="I2705" s="6">
        <f t="shared" si="456"/>
        <v>4.2063211459834644</v>
      </c>
      <c r="AM2705" s="1">
        <f t="shared" si="457"/>
        <v>44467</v>
      </c>
      <c r="AN2705" s="2">
        <f t="shared" si="458"/>
        <v>1184.4000000000001</v>
      </c>
      <c r="AO2705" s="2">
        <f t="shared" si="459"/>
        <v>174.29202499999997</v>
      </c>
      <c r="AP2705" s="2">
        <f t="shared" si="460"/>
        <v>429.00689999999997</v>
      </c>
      <c r="AR2705" s="40">
        <f t="shared" si="462"/>
        <v>-3.214916668700496E-2</v>
      </c>
      <c r="AS2705" s="40">
        <f t="shared" si="463"/>
        <v>-2.0151661638458274E-2</v>
      </c>
      <c r="AU2705" s="42">
        <f t="shared" si="464"/>
        <v>1.4394012738990321E-4</v>
      </c>
    </row>
    <row r="2706" spans="2:47" x14ac:dyDescent="0.3">
      <c r="B2706" s="6">
        <f t="shared" si="455"/>
        <v>2021</v>
      </c>
      <c r="C2706" s="5">
        <v>44468</v>
      </c>
      <c r="D2706" s="10">
        <v>1181.9000000000001</v>
      </c>
      <c r="E2706" s="10">
        <f>VLOOKUP(C2706,데이터!$N:$P,2,0)</f>
        <v>172.98652999999999</v>
      </c>
      <c r="F2706" s="10">
        <f>VLOOKUP(C2706,데이터!$N:$P,3,0)</f>
        <v>429.72890000000001</v>
      </c>
      <c r="H2706" s="6">
        <f t="shared" si="461"/>
        <v>5.9759805603142615</v>
      </c>
      <c r="I2706" s="6">
        <f t="shared" si="456"/>
        <v>4.213400201978601</v>
      </c>
      <c r="AM2706" s="1">
        <f t="shared" si="457"/>
        <v>44468</v>
      </c>
      <c r="AN2706" s="2">
        <f t="shared" si="458"/>
        <v>1181.9000000000001</v>
      </c>
      <c r="AO2706" s="2">
        <f t="shared" si="459"/>
        <v>172.98652999999999</v>
      </c>
      <c r="AP2706" s="2">
        <f t="shared" si="460"/>
        <v>429.72890000000001</v>
      </c>
      <c r="AR2706" s="40">
        <f t="shared" si="462"/>
        <v>-7.4902738665179047E-3</v>
      </c>
      <c r="AS2706" s="40">
        <f t="shared" si="463"/>
        <v>1.6829566144507258E-3</v>
      </c>
      <c r="AU2706" s="42">
        <f t="shared" si="464"/>
        <v>8.4148157456971975E-5</v>
      </c>
    </row>
    <row r="2707" spans="2:47" x14ac:dyDescent="0.3">
      <c r="B2707" s="6">
        <f t="shared" si="455"/>
        <v>2021</v>
      </c>
      <c r="C2707" s="5">
        <v>44469</v>
      </c>
      <c r="D2707" s="10">
        <v>1183.9000000000001</v>
      </c>
      <c r="E2707" s="10">
        <f>VLOOKUP(C2707,데이터!$N:$P,2,0)</f>
        <v>172.58447999999999</v>
      </c>
      <c r="F2707" s="10">
        <f>VLOOKUP(C2707,데이터!$N:$P,3,0)</f>
        <v>424.47660000000002</v>
      </c>
      <c r="H2707" s="6">
        <f t="shared" si="461"/>
        <v>5.9620913691484851</v>
      </c>
      <c r="I2707" s="6">
        <f t="shared" si="456"/>
        <v>4.1619025208106546</v>
      </c>
      <c r="AM2707" s="1">
        <f t="shared" si="457"/>
        <v>44469</v>
      </c>
      <c r="AN2707" s="2">
        <f t="shared" si="458"/>
        <v>1183.9000000000001</v>
      </c>
      <c r="AO2707" s="2">
        <f t="shared" si="459"/>
        <v>172.58447999999999</v>
      </c>
      <c r="AP2707" s="2">
        <f t="shared" si="460"/>
        <v>424.47660000000002</v>
      </c>
      <c r="AR2707" s="40">
        <f t="shared" si="462"/>
        <v>-2.3241694020915693E-3</v>
      </c>
      <c r="AS2707" s="40">
        <f t="shared" si="463"/>
        <v>-1.2222356932475309E-2</v>
      </c>
      <c r="AU2707" s="42">
        <f t="shared" si="464"/>
        <v>9.7974116386644159E-5</v>
      </c>
    </row>
    <row r="2708" spans="2:47" x14ac:dyDescent="0.3">
      <c r="B2708" s="6">
        <f t="shared" si="455"/>
        <v>2021</v>
      </c>
      <c r="C2708" s="5">
        <v>44470</v>
      </c>
      <c r="D2708" s="10">
        <v>1188.1500000000001</v>
      </c>
      <c r="E2708" s="10">
        <f>VLOOKUP(C2708,데이터!$N:$P,2,0)</f>
        <v>173.87138500000003</v>
      </c>
      <c r="F2708" s="10">
        <f>VLOOKUP(C2708,데이터!$N:$P,3,0)</f>
        <v>429.52120000000002</v>
      </c>
      <c r="H2708" s="6">
        <f t="shared" si="461"/>
        <v>6.0065486992248296</v>
      </c>
      <c r="I2708" s="6">
        <f t="shared" si="456"/>
        <v>4.2113637477816619</v>
      </c>
      <c r="AM2708" s="1">
        <f t="shared" si="457"/>
        <v>44470</v>
      </c>
      <c r="AN2708" s="2">
        <f t="shared" si="458"/>
        <v>1188.1500000000001</v>
      </c>
      <c r="AO2708" s="2">
        <f t="shared" si="459"/>
        <v>173.87138500000003</v>
      </c>
      <c r="AP2708" s="2">
        <f t="shared" si="460"/>
        <v>429.52120000000002</v>
      </c>
      <c r="AR2708" s="40">
        <f t="shared" si="462"/>
        <v>7.4566670189581963E-3</v>
      </c>
      <c r="AS2708" s="40">
        <f t="shared" si="463"/>
        <v>1.1884282902756116E-2</v>
      </c>
      <c r="AU2708" s="42">
        <f t="shared" si="464"/>
        <v>1.9603782414459632E-5</v>
      </c>
    </row>
    <row r="2709" spans="2:47" x14ac:dyDescent="0.3">
      <c r="B2709" s="6">
        <f t="shared" si="455"/>
        <v>2021</v>
      </c>
      <c r="C2709" s="5">
        <v>44473</v>
      </c>
      <c r="D2709" s="10">
        <v>1188.1500000000001</v>
      </c>
      <c r="E2709" s="10">
        <f>VLOOKUP(C2709,데이터!$N:$P,2,0)</f>
        <v>169.71782999999999</v>
      </c>
      <c r="F2709" s="10">
        <f>VLOOKUP(C2709,데이터!$N:$P,3,0)</f>
        <v>423.9821</v>
      </c>
      <c r="H2709" s="6">
        <f t="shared" si="461"/>
        <v>5.8630602788478425</v>
      </c>
      <c r="I2709" s="6">
        <f t="shared" si="456"/>
        <v>4.1570540537890546</v>
      </c>
      <c r="AM2709" s="1">
        <f t="shared" si="457"/>
        <v>44473</v>
      </c>
      <c r="AN2709" s="2">
        <f t="shared" si="458"/>
        <v>1188.1500000000001</v>
      </c>
      <c r="AO2709" s="2">
        <f t="shared" si="459"/>
        <v>169.71782999999999</v>
      </c>
      <c r="AP2709" s="2">
        <f t="shared" si="460"/>
        <v>423.9821</v>
      </c>
      <c r="AR2709" s="40">
        <f t="shared" si="462"/>
        <v>-2.3888663450860714E-2</v>
      </c>
      <c r="AS2709" s="40">
        <f t="shared" si="463"/>
        <v>-1.289598743903686E-2</v>
      </c>
      <c r="AU2709" s="42">
        <f t="shared" si="464"/>
        <v>1.2083892590092759E-4</v>
      </c>
    </row>
    <row r="2710" spans="2:47" x14ac:dyDescent="0.3">
      <c r="B2710" s="6">
        <f t="shared" si="455"/>
        <v>2021</v>
      </c>
      <c r="C2710" s="5">
        <v>44474</v>
      </c>
      <c r="D2710" s="10">
        <v>1188.9000000000001</v>
      </c>
      <c r="E2710" s="10">
        <f>VLOOKUP(C2710,데이터!$N:$P,2,0)</f>
        <v>172.21336500000001</v>
      </c>
      <c r="F2710" s="10">
        <f>VLOOKUP(C2710,데이터!$N:$P,3,0)</f>
        <v>428.39359999999999</v>
      </c>
      <c r="H2710" s="6">
        <f t="shared" si="461"/>
        <v>5.9492708563279724</v>
      </c>
      <c r="I2710" s="6">
        <f t="shared" si="456"/>
        <v>4.200307870302276</v>
      </c>
      <c r="AM2710" s="1">
        <f t="shared" si="457"/>
        <v>44474</v>
      </c>
      <c r="AN2710" s="2">
        <f t="shared" si="458"/>
        <v>1188.9000000000001</v>
      </c>
      <c r="AO2710" s="2">
        <f t="shared" si="459"/>
        <v>172.21336500000001</v>
      </c>
      <c r="AP2710" s="2">
        <f t="shared" si="460"/>
        <v>428.39359999999999</v>
      </c>
      <c r="AR2710" s="40">
        <f t="shared" si="462"/>
        <v>1.4704023731625604E-2</v>
      </c>
      <c r="AS2710" s="40">
        <f t="shared" si="463"/>
        <v>1.0404920396403394E-2</v>
      </c>
      <c r="AU2710" s="42">
        <f t="shared" si="464"/>
        <v>1.8482289486918727E-5</v>
      </c>
    </row>
    <row r="2711" spans="2:47" x14ac:dyDescent="0.3">
      <c r="B2711" s="6">
        <f t="shared" si="455"/>
        <v>2021</v>
      </c>
      <c r="C2711" s="5">
        <v>44475</v>
      </c>
      <c r="D2711" s="10">
        <v>1192.6500000000001</v>
      </c>
      <c r="E2711" s="10">
        <f>VLOOKUP(C2711,데이터!$N:$P,2,0)</f>
        <v>173.11521500000003</v>
      </c>
      <c r="F2711" s="10">
        <f>VLOOKUP(C2711,데이터!$N:$P,3,0)</f>
        <v>430.17399999999998</v>
      </c>
      <c r="H2711" s="6">
        <f t="shared" si="461"/>
        <v>5.9804261033192825</v>
      </c>
      <c r="I2711" s="6">
        <f t="shared" si="456"/>
        <v>4.2177643125373754</v>
      </c>
      <c r="AM2711" s="1">
        <f t="shared" si="457"/>
        <v>44475</v>
      </c>
      <c r="AN2711" s="2">
        <f t="shared" si="458"/>
        <v>1192.6500000000001</v>
      </c>
      <c r="AO2711" s="2">
        <f t="shared" si="459"/>
        <v>173.11521500000003</v>
      </c>
      <c r="AP2711" s="2">
        <f t="shared" si="460"/>
        <v>430.17399999999998</v>
      </c>
      <c r="AR2711" s="40">
        <f t="shared" si="462"/>
        <v>5.2368177115640346E-3</v>
      </c>
      <c r="AS2711" s="40">
        <f t="shared" si="463"/>
        <v>4.1559911259179128E-3</v>
      </c>
      <c r="AU2711" s="42">
        <f t="shared" si="464"/>
        <v>1.1681861082394536E-6</v>
      </c>
    </row>
    <row r="2712" spans="2:47" x14ac:dyDescent="0.3">
      <c r="B2712" s="6">
        <f t="shared" si="455"/>
        <v>2021</v>
      </c>
      <c r="C2712" s="5">
        <v>44476</v>
      </c>
      <c r="D2712" s="10">
        <v>1190.8</v>
      </c>
      <c r="E2712" s="10">
        <f>VLOOKUP(C2712,데이터!$N:$P,2,0)</f>
        <v>175.05230500000002</v>
      </c>
      <c r="F2712" s="10">
        <f>VLOOKUP(C2712,데이터!$N:$P,3,0)</f>
        <v>433.89319999999998</v>
      </c>
      <c r="H2712" s="6">
        <f t="shared" si="461"/>
        <v>6.0473446789076775</v>
      </c>
      <c r="I2712" s="6">
        <f t="shared" si="456"/>
        <v>4.2542302752203573</v>
      </c>
      <c r="AM2712" s="1">
        <f t="shared" si="457"/>
        <v>44476</v>
      </c>
      <c r="AN2712" s="2">
        <f t="shared" si="458"/>
        <v>1190.8</v>
      </c>
      <c r="AO2712" s="2">
        <f t="shared" si="459"/>
        <v>175.05230500000002</v>
      </c>
      <c r="AP2712" s="2">
        <f t="shared" si="460"/>
        <v>433.89319999999998</v>
      </c>
      <c r="AR2712" s="40">
        <f t="shared" si="462"/>
        <v>1.118959994359825E-2</v>
      </c>
      <c r="AS2712" s="40">
        <f t="shared" si="463"/>
        <v>8.645803791024198E-3</v>
      </c>
      <c r="AU2712" s="42">
        <f t="shared" si="464"/>
        <v>6.470898865850547E-6</v>
      </c>
    </row>
    <row r="2713" spans="2:47" x14ac:dyDescent="0.3">
      <c r="B2713" s="6">
        <f t="shared" si="455"/>
        <v>2021</v>
      </c>
      <c r="C2713" s="5">
        <v>44477</v>
      </c>
      <c r="D2713" s="10">
        <v>1194.8</v>
      </c>
      <c r="E2713" s="10">
        <f>VLOOKUP(C2713,데이터!$N:$P,2,0)</f>
        <v>173.97196</v>
      </c>
      <c r="F2713" s="10">
        <f>VLOOKUP(C2713,데이터!$N:$P,3,0)</f>
        <v>433.1019</v>
      </c>
      <c r="H2713" s="6">
        <f t="shared" si="461"/>
        <v>6.0100231561369002</v>
      </c>
      <c r="I2713" s="6">
        <f t="shared" si="456"/>
        <v>4.2464717475071279</v>
      </c>
      <c r="AM2713" s="1">
        <f t="shared" si="457"/>
        <v>44477</v>
      </c>
      <c r="AN2713" s="2">
        <f t="shared" si="458"/>
        <v>1194.8</v>
      </c>
      <c r="AO2713" s="2">
        <f t="shared" si="459"/>
        <v>173.97196</v>
      </c>
      <c r="AP2713" s="2">
        <f t="shared" si="460"/>
        <v>433.1019</v>
      </c>
      <c r="AR2713" s="40">
        <f t="shared" si="462"/>
        <v>-6.171555410253049E-3</v>
      </c>
      <c r="AS2713" s="40">
        <f t="shared" si="463"/>
        <v>-1.8237206759634805E-3</v>
      </c>
      <c r="AU2713" s="42">
        <f t="shared" si="464"/>
        <v>1.8903666876694842E-5</v>
      </c>
    </row>
    <row r="2714" spans="2:47" x14ac:dyDescent="0.3">
      <c r="B2714" s="6">
        <f t="shared" si="455"/>
        <v>2021</v>
      </c>
      <c r="C2714" s="5">
        <v>44480</v>
      </c>
      <c r="D2714" s="10">
        <v>1194.8</v>
      </c>
      <c r="E2714" s="10">
        <f>VLOOKUP(C2714,데이터!$N:$P,2,0)</f>
        <v>172.75247000000002</v>
      </c>
      <c r="F2714" s="10">
        <f>VLOOKUP(C2714,데이터!$N:$P,3,0)</f>
        <v>429.96629999999999</v>
      </c>
      <c r="H2714" s="6">
        <f t="shared" si="461"/>
        <v>5.9678947399330635</v>
      </c>
      <c r="I2714" s="6">
        <f t="shared" si="456"/>
        <v>4.2157278583404363</v>
      </c>
      <c r="AM2714" s="1">
        <f t="shared" si="457"/>
        <v>44480</v>
      </c>
      <c r="AN2714" s="2">
        <f t="shared" si="458"/>
        <v>1194.8</v>
      </c>
      <c r="AO2714" s="2">
        <f t="shared" si="459"/>
        <v>172.75247000000002</v>
      </c>
      <c r="AP2714" s="2">
        <f t="shared" si="460"/>
        <v>429.96629999999999</v>
      </c>
      <c r="AR2714" s="40">
        <f t="shared" si="462"/>
        <v>-7.0096928263611025E-3</v>
      </c>
      <c r="AS2714" s="40">
        <f t="shared" si="463"/>
        <v>-7.2398666457016425E-3</v>
      </c>
      <c r="AU2714" s="42">
        <f t="shared" si="464"/>
        <v>5.2979987109811563E-8</v>
      </c>
    </row>
    <row r="2715" spans="2:47" x14ac:dyDescent="0.3">
      <c r="B2715" s="6">
        <f t="shared" si="455"/>
        <v>2021</v>
      </c>
      <c r="C2715" s="5">
        <v>44481</v>
      </c>
      <c r="D2715" s="10">
        <v>1198.6500000000001</v>
      </c>
      <c r="E2715" s="10">
        <f>VLOOKUP(C2715,데이터!$N:$P,2,0)</f>
        <v>171.88780499999999</v>
      </c>
      <c r="F2715" s="10">
        <f>VLOOKUP(C2715,데이터!$N:$P,3,0)</f>
        <v>428.90789999999998</v>
      </c>
      <c r="H2715" s="6">
        <f t="shared" si="461"/>
        <v>5.9380240833496618</v>
      </c>
      <c r="I2715" s="6">
        <f t="shared" si="456"/>
        <v>4.2053504721004735</v>
      </c>
      <c r="AM2715" s="1">
        <f t="shared" si="457"/>
        <v>44481</v>
      </c>
      <c r="AN2715" s="2">
        <f t="shared" si="458"/>
        <v>1198.6500000000001</v>
      </c>
      <c r="AO2715" s="2">
        <f t="shared" si="459"/>
        <v>171.88780499999999</v>
      </c>
      <c r="AP2715" s="2">
        <f t="shared" si="460"/>
        <v>428.90789999999998</v>
      </c>
      <c r="AR2715" s="40">
        <f t="shared" si="462"/>
        <v>-5.0052251061882824E-3</v>
      </c>
      <c r="AS2715" s="40">
        <f t="shared" si="463"/>
        <v>-2.4615882686620516E-3</v>
      </c>
      <c r="AU2715" s="42">
        <f t="shared" si="464"/>
        <v>6.4700883612204451E-6</v>
      </c>
    </row>
    <row r="2716" spans="2:47" x14ac:dyDescent="0.3">
      <c r="B2716" s="6">
        <f t="shared" si="455"/>
        <v>2021</v>
      </c>
      <c r="C2716" s="5">
        <v>44482</v>
      </c>
      <c r="D2716" s="10">
        <v>1193.95</v>
      </c>
      <c r="E2716" s="10">
        <f>VLOOKUP(C2716,데이터!$N:$P,2,0)</f>
        <v>173.28100000000001</v>
      </c>
      <c r="F2716" s="10">
        <f>VLOOKUP(C2716,데이터!$N:$P,3,0)</f>
        <v>430.45100000000002</v>
      </c>
      <c r="H2716" s="6">
        <f t="shared" si="461"/>
        <v>5.9861533003281577</v>
      </c>
      <c r="I2716" s="6">
        <f t="shared" si="456"/>
        <v>4.2204802384524065</v>
      </c>
      <c r="AM2716" s="1">
        <f t="shared" si="457"/>
        <v>44482</v>
      </c>
      <c r="AN2716" s="2">
        <f t="shared" si="458"/>
        <v>1193.95</v>
      </c>
      <c r="AO2716" s="2">
        <f t="shared" si="459"/>
        <v>173.28100000000001</v>
      </c>
      <c r="AP2716" s="2">
        <f t="shared" si="460"/>
        <v>430.45100000000002</v>
      </c>
      <c r="AR2716" s="40">
        <f t="shared" si="462"/>
        <v>8.1052579617268972E-3</v>
      </c>
      <c r="AS2716" s="40">
        <f t="shared" si="463"/>
        <v>3.5977420793602555E-3</v>
      </c>
      <c r="AU2716" s="42">
        <f t="shared" si="464"/>
        <v>2.0317699429787524E-5</v>
      </c>
    </row>
    <row r="2717" spans="2:47" x14ac:dyDescent="0.3">
      <c r="B2717" s="6">
        <f t="shared" si="455"/>
        <v>2021</v>
      </c>
      <c r="C2717" s="5">
        <v>44483</v>
      </c>
      <c r="D2717" s="10">
        <v>1186.9000000000001</v>
      </c>
      <c r="E2717" s="10">
        <f>VLOOKUP(C2717,데이터!$N:$P,2,0)</f>
        <v>177.02065499999998</v>
      </c>
      <c r="F2717" s="10">
        <f>VLOOKUP(C2717,데이터!$N:$P,3,0)</f>
        <v>437.69150000000002</v>
      </c>
      <c r="H2717" s="6">
        <f t="shared" si="461"/>
        <v>6.1153431602685924</v>
      </c>
      <c r="I2717" s="6">
        <f t="shared" si="456"/>
        <v>4.2914717965310603</v>
      </c>
      <c r="AM2717" s="1">
        <f t="shared" si="457"/>
        <v>44483</v>
      </c>
      <c r="AN2717" s="2">
        <f t="shared" si="458"/>
        <v>1186.9000000000001</v>
      </c>
      <c r="AO2717" s="2">
        <f t="shared" si="459"/>
        <v>177.02065499999998</v>
      </c>
      <c r="AP2717" s="2">
        <f t="shared" si="460"/>
        <v>437.69150000000002</v>
      </c>
      <c r="AR2717" s="40">
        <f t="shared" si="462"/>
        <v>2.1581448629682143E-2</v>
      </c>
      <c r="AS2717" s="40">
        <f t="shared" si="463"/>
        <v>1.6820729885631547E-2</v>
      </c>
      <c r="AU2717" s="42">
        <f t="shared" si="464"/>
        <v>2.2664442959954685E-5</v>
      </c>
    </row>
    <row r="2718" spans="2:47" x14ac:dyDescent="0.3">
      <c r="B2718" s="6">
        <f t="shared" si="455"/>
        <v>2021</v>
      </c>
      <c r="C2718" s="5">
        <v>44484</v>
      </c>
      <c r="D2718" s="10">
        <v>1182.4000000000001</v>
      </c>
      <c r="E2718" s="10">
        <f>VLOOKUP(C2718,데이터!$N:$P,2,0)</f>
        <v>178.11451500000001</v>
      </c>
      <c r="F2718" s="10">
        <f>VLOOKUP(C2718,데이터!$N:$P,3,0)</f>
        <v>441.02480000000003</v>
      </c>
      <c r="H2718" s="6">
        <f t="shared" si="461"/>
        <v>6.153131571283633</v>
      </c>
      <c r="I2718" s="6">
        <f t="shared" si="456"/>
        <v>4.3241540920277215</v>
      </c>
      <c r="AM2718" s="1">
        <f t="shared" si="457"/>
        <v>44484</v>
      </c>
      <c r="AN2718" s="2">
        <f t="shared" si="458"/>
        <v>1182.4000000000001</v>
      </c>
      <c r="AO2718" s="2">
        <f t="shared" si="459"/>
        <v>178.11451500000001</v>
      </c>
      <c r="AP2718" s="2">
        <f t="shared" si="460"/>
        <v>441.02480000000003</v>
      </c>
      <c r="AR2718" s="40">
        <f t="shared" si="462"/>
        <v>6.179278909571595E-3</v>
      </c>
      <c r="AS2718" s="40">
        <f t="shared" si="463"/>
        <v>7.6156379550436082E-3</v>
      </c>
      <c r="AU2718" s="42">
        <f t="shared" si="464"/>
        <v>2.0631273075092729E-6</v>
      </c>
    </row>
    <row r="2719" spans="2:47" x14ac:dyDescent="0.3">
      <c r="B2719" s="6">
        <f t="shared" si="455"/>
        <v>2021</v>
      </c>
      <c r="C2719" s="5">
        <v>44487</v>
      </c>
      <c r="D2719" s="10">
        <v>1187.45</v>
      </c>
      <c r="E2719" s="10">
        <f>VLOOKUP(C2719,데이터!$N:$P,2,0)</f>
        <v>179.26691500000004</v>
      </c>
      <c r="F2719" s="10">
        <f>VLOOKUP(C2719,데이터!$N:$P,3,0)</f>
        <v>442.33049999999997</v>
      </c>
      <c r="H2719" s="6">
        <f t="shared" si="461"/>
        <v>6.1929423010422235</v>
      </c>
      <c r="I2719" s="6">
        <f t="shared" si="456"/>
        <v>4.3369562020178183</v>
      </c>
      <c r="AM2719" s="1">
        <f t="shared" si="457"/>
        <v>44487</v>
      </c>
      <c r="AN2719" s="2">
        <f t="shared" si="458"/>
        <v>1187.45</v>
      </c>
      <c r="AO2719" s="2">
        <f t="shared" si="459"/>
        <v>179.26691500000004</v>
      </c>
      <c r="AP2719" s="2">
        <f t="shared" si="460"/>
        <v>442.33049999999997</v>
      </c>
      <c r="AR2719" s="40">
        <f t="shared" si="462"/>
        <v>6.4699948794180173E-3</v>
      </c>
      <c r="AS2719" s="40">
        <f t="shared" si="463"/>
        <v>2.9606044830130518E-3</v>
      </c>
      <c r="AU2719" s="42">
        <f t="shared" si="464"/>
        <v>1.2315820954379401E-5</v>
      </c>
    </row>
    <row r="2720" spans="2:47" x14ac:dyDescent="0.3">
      <c r="B2720" s="6">
        <f t="shared" si="455"/>
        <v>2021</v>
      </c>
      <c r="C2720" s="5">
        <v>44488</v>
      </c>
      <c r="D2720" s="10">
        <v>1179.1500000000001</v>
      </c>
      <c r="E2720" s="10">
        <f>VLOOKUP(C2720,데이터!$N:$P,2,0)</f>
        <v>181.09787000000003</v>
      </c>
      <c r="F2720" s="10">
        <f>VLOOKUP(C2720,데이터!$N:$P,3,0)</f>
        <v>445.74299999999999</v>
      </c>
      <c r="H2720" s="6">
        <f t="shared" si="461"/>
        <v>6.2561943443476196</v>
      </c>
      <c r="I2720" s="6">
        <f t="shared" si="456"/>
        <v>4.3704150366208721</v>
      </c>
      <c r="AM2720" s="1">
        <f t="shared" si="457"/>
        <v>44488</v>
      </c>
      <c r="AN2720" s="2">
        <f t="shared" si="458"/>
        <v>1179.1500000000001</v>
      </c>
      <c r="AO2720" s="2">
        <f t="shared" si="459"/>
        <v>181.09787000000003</v>
      </c>
      <c r="AP2720" s="2">
        <f t="shared" si="460"/>
        <v>445.74299999999999</v>
      </c>
      <c r="AR2720" s="40">
        <f t="shared" si="462"/>
        <v>1.0213568967815334E-2</v>
      </c>
      <c r="AS2720" s="40">
        <f t="shared" si="463"/>
        <v>7.7148195749559001E-3</v>
      </c>
      <c r="AU2720" s="42">
        <f t="shared" si="464"/>
        <v>6.2437485283153901E-6</v>
      </c>
    </row>
    <row r="2721" spans="2:47" x14ac:dyDescent="0.3">
      <c r="B2721" s="6">
        <f t="shared" si="455"/>
        <v>2021</v>
      </c>
      <c r="C2721" s="5">
        <v>44489</v>
      </c>
      <c r="D2721" s="10">
        <v>1174.5999999999999</v>
      </c>
      <c r="E2721" s="10">
        <f>VLOOKUP(C2721,데이터!$N:$P,2,0)</f>
        <v>181.17604999999998</v>
      </c>
      <c r="F2721" s="10">
        <f>VLOOKUP(C2721,데이터!$N:$P,3,0)</f>
        <v>447.49380000000002</v>
      </c>
      <c r="H2721" s="6">
        <f t="shared" si="461"/>
        <v>6.2588951451568224</v>
      </c>
      <c r="I2721" s="6">
        <f t="shared" si="456"/>
        <v>4.3875812571697441</v>
      </c>
      <c r="AM2721" s="1">
        <f t="shared" si="457"/>
        <v>44489</v>
      </c>
      <c r="AN2721" s="2">
        <f t="shared" si="458"/>
        <v>1174.5999999999999</v>
      </c>
      <c r="AO2721" s="2">
        <f t="shared" si="459"/>
        <v>181.17604999999998</v>
      </c>
      <c r="AP2721" s="2">
        <f t="shared" si="460"/>
        <v>447.49380000000002</v>
      </c>
      <c r="AR2721" s="40">
        <f t="shared" si="462"/>
        <v>4.3170027344863193E-4</v>
      </c>
      <c r="AS2721" s="40">
        <f t="shared" si="463"/>
        <v>3.9278238805768861E-3</v>
      </c>
      <c r="AU2721" s="42">
        <f t="shared" si="464"/>
        <v>1.2222880276319476E-5</v>
      </c>
    </row>
    <row r="2722" spans="2:47" x14ac:dyDescent="0.3">
      <c r="B2722" s="6">
        <f t="shared" si="455"/>
        <v>2021</v>
      </c>
      <c r="C2722" s="5">
        <v>44490</v>
      </c>
      <c r="D2722" s="10">
        <v>1177.1500000000001</v>
      </c>
      <c r="E2722" s="10">
        <f>VLOOKUP(C2722,데이터!$N:$P,2,0)</f>
        <v>182.29763500000001</v>
      </c>
      <c r="F2722" s="10">
        <f>VLOOKUP(C2722,데이터!$N:$P,3,0)</f>
        <v>448.66090000000003</v>
      </c>
      <c r="H2722" s="6">
        <f t="shared" si="461"/>
        <v>6.2976413420817519</v>
      </c>
      <c r="I2722" s="6">
        <f t="shared" si="456"/>
        <v>4.399024423723656</v>
      </c>
      <c r="AM2722" s="1">
        <f t="shared" si="457"/>
        <v>44490</v>
      </c>
      <c r="AN2722" s="2">
        <f t="shared" si="458"/>
        <v>1177.1500000000001</v>
      </c>
      <c r="AO2722" s="2">
        <f t="shared" si="459"/>
        <v>182.29763500000001</v>
      </c>
      <c r="AP2722" s="2">
        <f t="shared" si="460"/>
        <v>448.66090000000003</v>
      </c>
      <c r="AR2722" s="40">
        <f t="shared" si="462"/>
        <v>6.1905809294331426E-3</v>
      </c>
      <c r="AS2722" s="40">
        <f t="shared" si="463"/>
        <v>2.60808082704167E-3</v>
      </c>
      <c r="AU2722" s="42">
        <f t="shared" si="464"/>
        <v>1.2834306983634913E-5</v>
      </c>
    </row>
    <row r="2723" spans="2:47" x14ac:dyDescent="0.3">
      <c r="B2723" s="6">
        <f t="shared" si="455"/>
        <v>2021</v>
      </c>
      <c r="C2723" s="5">
        <v>44491</v>
      </c>
      <c r="D2723" s="10">
        <v>1177.05</v>
      </c>
      <c r="E2723" s="10">
        <f>VLOOKUP(C2723,데이터!$N:$P,2,0)</f>
        <v>180.57482999999999</v>
      </c>
      <c r="F2723" s="10">
        <f>VLOOKUP(C2723,데이터!$N:$P,3,0)</f>
        <v>448.19600000000003</v>
      </c>
      <c r="H2723" s="6">
        <f t="shared" si="461"/>
        <v>6.23812544110835</v>
      </c>
      <c r="I2723" s="6">
        <f t="shared" si="456"/>
        <v>4.3944661783882832</v>
      </c>
      <c r="AM2723" s="1">
        <f t="shared" si="457"/>
        <v>44491</v>
      </c>
      <c r="AN2723" s="2">
        <f t="shared" si="458"/>
        <v>1177.05</v>
      </c>
      <c r="AO2723" s="2">
        <f t="shared" si="459"/>
        <v>180.57482999999999</v>
      </c>
      <c r="AP2723" s="2">
        <f t="shared" si="460"/>
        <v>448.19600000000003</v>
      </c>
      <c r="AR2723" s="40">
        <f t="shared" si="462"/>
        <v>-9.4505065850142289E-3</v>
      </c>
      <c r="AS2723" s="40">
        <f t="shared" si="463"/>
        <v>-1.036194595963269E-3</v>
      </c>
      <c r="AU2723" s="42">
        <f t="shared" si="464"/>
        <v>7.0800646249086715E-5</v>
      </c>
    </row>
    <row r="2724" spans="2:47" x14ac:dyDescent="0.3">
      <c r="B2724" s="6">
        <f t="shared" si="455"/>
        <v>2021</v>
      </c>
      <c r="C2724" s="5">
        <v>44494</v>
      </c>
      <c r="D2724" s="10">
        <v>1168.4000000000001</v>
      </c>
      <c r="E2724" s="10">
        <f>VLOOKUP(C2724,데이터!$N:$P,2,0)</f>
        <v>181.31938999999997</v>
      </c>
      <c r="F2724" s="10">
        <f>VLOOKUP(C2724,데이터!$N:$P,3,0)</f>
        <v>450.59960000000001</v>
      </c>
      <c r="H2724" s="6">
        <f t="shared" si="461"/>
        <v>6.2638469587663286</v>
      </c>
      <c r="I2724" s="6">
        <f t="shared" si="456"/>
        <v>4.4180329636928688</v>
      </c>
      <c r="AM2724" s="1">
        <f t="shared" si="457"/>
        <v>44494</v>
      </c>
      <c r="AN2724" s="2">
        <f t="shared" si="458"/>
        <v>1168.4000000000001</v>
      </c>
      <c r="AO2724" s="2">
        <f t="shared" si="459"/>
        <v>181.31938999999997</v>
      </c>
      <c r="AP2724" s="2">
        <f t="shared" si="460"/>
        <v>450.59960000000001</v>
      </c>
      <c r="AR2724" s="40">
        <f t="shared" si="462"/>
        <v>4.1232767601109277E-3</v>
      </c>
      <c r="AS2724" s="40">
        <f t="shared" si="463"/>
        <v>5.362832332283185E-3</v>
      </c>
      <c r="AU2724" s="42">
        <f t="shared" si="464"/>
        <v>1.5364980165032922E-6</v>
      </c>
    </row>
    <row r="2725" spans="2:47" x14ac:dyDescent="0.3">
      <c r="B2725" s="6">
        <f t="shared" si="455"/>
        <v>2021</v>
      </c>
      <c r="C2725" s="5">
        <v>44495</v>
      </c>
      <c r="D2725" s="10">
        <v>1167.4000000000001</v>
      </c>
      <c r="E2725" s="10">
        <f>VLOOKUP(C2725,데이터!$N:$P,2,0)</f>
        <v>181.41920999999999</v>
      </c>
      <c r="F2725" s="10">
        <f>VLOOKUP(C2725,데이터!$N:$P,3,0)</f>
        <v>451.0052</v>
      </c>
      <c r="H2725" s="6">
        <f t="shared" si="461"/>
        <v>6.2672953335012327</v>
      </c>
      <c r="I2725" s="6">
        <f t="shared" si="456"/>
        <v>4.4220097851771181</v>
      </c>
      <c r="AM2725" s="1">
        <f t="shared" si="457"/>
        <v>44495</v>
      </c>
      <c r="AN2725" s="2">
        <f t="shared" si="458"/>
        <v>1167.4000000000001</v>
      </c>
      <c r="AO2725" s="2">
        <f t="shared" si="459"/>
        <v>181.41920999999999</v>
      </c>
      <c r="AP2725" s="2">
        <f t="shared" si="460"/>
        <v>451.0052</v>
      </c>
      <c r="AR2725" s="40">
        <f t="shared" si="462"/>
        <v>5.5052027254243185E-4</v>
      </c>
      <c r="AS2725" s="40">
        <f t="shared" si="463"/>
        <v>9.0013395484600522E-4</v>
      </c>
      <c r="AU2725" s="42">
        <f t="shared" si="464"/>
        <v>1.2222972685386394E-7</v>
      </c>
    </row>
    <row r="2726" spans="2:47" x14ac:dyDescent="0.3">
      <c r="B2726" s="6">
        <f t="shared" si="455"/>
        <v>2021</v>
      </c>
      <c r="C2726" s="5">
        <v>44496</v>
      </c>
      <c r="D2726" s="10">
        <v>1170.45</v>
      </c>
      <c r="E2726" s="10">
        <f>VLOOKUP(C2726,데이터!$N:$P,2,0)</f>
        <v>180.67325999999997</v>
      </c>
      <c r="F2726" s="10">
        <f>VLOOKUP(C2726,데이터!$N:$P,3,0)</f>
        <v>449.00709999999998</v>
      </c>
      <c r="H2726" s="6">
        <f t="shared" si="461"/>
        <v>6.2415257970005209</v>
      </c>
      <c r="I2726" s="6">
        <f t="shared" si="456"/>
        <v>4.4024188408781111</v>
      </c>
      <c r="AM2726" s="1">
        <f t="shared" si="457"/>
        <v>44496</v>
      </c>
      <c r="AN2726" s="2">
        <f t="shared" si="458"/>
        <v>1170.45</v>
      </c>
      <c r="AO2726" s="2">
        <f t="shared" si="459"/>
        <v>180.67325999999997</v>
      </c>
      <c r="AP2726" s="2">
        <f t="shared" si="460"/>
        <v>449.00709999999998</v>
      </c>
      <c r="AR2726" s="40">
        <f t="shared" si="462"/>
        <v>-4.111747592771553E-3</v>
      </c>
      <c r="AS2726" s="40">
        <f t="shared" si="463"/>
        <v>-4.4303258587706784E-3</v>
      </c>
      <c r="AU2726" s="42">
        <f t="shared" si="464"/>
        <v>1.0149211156700952E-7</v>
      </c>
    </row>
    <row r="2727" spans="2:47" x14ac:dyDescent="0.3">
      <c r="B2727" s="6">
        <f t="shared" si="455"/>
        <v>2021</v>
      </c>
      <c r="C2727" s="5">
        <v>44497</v>
      </c>
      <c r="D2727" s="10">
        <v>1169.6500000000001</v>
      </c>
      <c r="E2727" s="10">
        <f>VLOOKUP(C2727,데이터!$N:$P,2,0)</f>
        <v>183.270365</v>
      </c>
      <c r="F2727" s="10">
        <f>VLOOKUP(C2727,데이터!$N:$P,3,0)</f>
        <v>453.33949999999999</v>
      </c>
      <c r="H2727" s="6">
        <f t="shared" si="461"/>
        <v>6.3312452045930954</v>
      </c>
      <c r="I2727" s="6">
        <f t="shared" si="456"/>
        <v>4.4448970987636107</v>
      </c>
      <c r="AM2727" s="1">
        <f t="shared" si="457"/>
        <v>44497</v>
      </c>
      <c r="AN2727" s="2">
        <f t="shared" si="458"/>
        <v>1169.6500000000001</v>
      </c>
      <c r="AO2727" s="2">
        <f t="shared" si="459"/>
        <v>183.270365</v>
      </c>
      <c r="AP2727" s="2">
        <f t="shared" si="460"/>
        <v>453.33949999999999</v>
      </c>
      <c r="AR2727" s="40">
        <f t="shared" si="462"/>
        <v>1.4374595333033868E-2</v>
      </c>
      <c r="AS2727" s="40">
        <f t="shared" si="463"/>
        <v>9.6488451964344968E-3</v>
      </c>
      <c r="AU2727" s="42">
        <f t="shared" si="464"/>
        <v>2.2332714353568979E-5</v>
      </c>
    </row>
    <row r="2728" spans="2:47" x14ac:dyDescent="0.3">
      <c r="B2728" s="6">
        <f t="shared" si="455"/>
        <v>2021</v>
      </c>
      <c r="C2728" s="5">
        <v>44498</v>
      </c>
      <c r="D2728" s="10">
        <v>1168.5</v>
      </c>
      <c r="E2728" s="10">
        <f>VLOOKUP(C2728,데이터!$N:$P,2,0)</f>
        <v>184.19240499999998</v>
      </c>
      <c r="F2728" s="10">
        <f>VLOOKUP(C2728,데이터!$N:$P,3,0)</f>
        <v>454.25940000000003</v>
      </c>
      <c r="H2728" s="6">
        <f t="shared" si="461"/>
        <v>6.3630979339115692</v>
      </c>
      <c r="I2728" s="6">
        <f t="shared" si="456"/>
        <v>4.4539165220460584</v>
      </c>
      <c r="AM2728" s="1">
        <f t="shared" si="457"/>
        <v>44498</v>
      </c>
      <c r="AN2728" s="2">
        <f t="shared" si="458"/>
        <v>1168.5</v>
      </c>
      <c r="AO2728" s="2">
        <f t="shared" si="459"/>
        <v>184.19240499999998</v>
      </c>
      <c r="AP2728" s="2">
        <f t="shared" si="460"/>
        <v>454.25940000000003</v>
      </c>
      <c r="AR2728" s="40">
        <f t="shared" si="462"/>
        <v>5.0310370691954986E-3</v>
      </c>
      <c r="AS2728" s="40">
        <f t="shared" si="463"/>
        <v>2.0291635738780567E-3</v>
      </c>
      <c r="AU2728" s="42">
        <f t="shared" si="464"/>
        <v>9.0112444818893559E-6</v>
      </c>
    </row>
    <row r="2729" spans="2:47" x14ac:dyDescent="0.3">
      <c r="B2729" s="6">
        <f t="shared" si="455"/>
        <v>2021</v>
      </c>
      <c r="C2729" s="5">
        <v>44501</v>
      </c>
      <c r="D2729" s="10">
        <v>1176.55</v>
      </c>
      <c r="E2729" s="10">
        <f>VLOOKUP(C2729,데이터!$N:$P,2,0)</f>
        <v>185.27144000000001</v>
      </c>
      <c r="F2729" s="10">
        <f>VLOOKUP(C2729,데이터!$N:$P,3,0)</f>
        <v>455.04079999999999</v>
      </c>
      <c r="H2729" s="6">
        <f t="shared" si="461"/>
        <v>6.4003742015140181</v>
      </c>
      <c r="I2729" s="6">
        <f t="shared" si="456"/>
        <v>4.4615779823709891</v>
      </c>
      <c r="AM2729" s="1">
        <f t="shared" si="457"/>
        <v>44501</v>
      </c>
      <c r="AN2729" s="2">
        <f t="shared" si="458"/>
        <v>1176.55</v>
      </c>
      <c r="AO2729" s="2">
        <f t="shared" si="459"/>
        <v>185.27144000000001</v>
      </c>
      <c r="AP2729" s="2">
        <f t="shared" si="460"/>
        <v>455.04079999999999</v>
      </c>
      <c r="AR2729" s="40">
        <f t="shared" si="462"/>
        <v>5.8581948587947963E-3</v>
      </c>
      <c r="AS2729" s="40">
        <f t="shared" si="463"/>
        <v>1.7201625326850323E-3</v>
      </c>
      <c r="AU2729" s="42">
        <f t="shared" si="464"/>
        <v>1.7123311531929385E-5</v>
      </c>
    </row>
    <row r="2730" spans="2:47" x14ac:dyDescent="0.3">
      <c r="B2730" s="6">
        <f t="shared" si="455"/>
        <v>2021</v>
      </c>
      <c r="C2730" s="5">
        <v>44502</v>
      </c>
      <c r="D2730" s="10">
        <v>1174.4000000000001</v>
      </c>
      <c r="E2730" s="10">
        <f>VLOOKUP(C2730,데이터!$N:$P,2,0)</f>
        <v>186.43587500000004</v>
      </c>
      <c r="F2730" s="10">
        <f>VLOOKUP(C2730,데이터!$N:$P,3,0)</f>
        <v>456.88060000000002</v>
      </c>
      <c r="H2730" s="6">
        <f t="shared" si="461"/>
        <v>6.4406006915404355</v>
      </c>
      <c r="I2730" s="6">
        <f t="shared" si="456"/>
        <v>4.4796168289358826</v>
      </c>
      <c r="AM2730" s="1">
        <f t="shared" si="457"/>
        <v>44502</v>
      </c>
      <c r="AN2730" s="2">
        <f t="shared" si="458"/>
        <v>1174.4000000000001</v>
      </c>
      <c r="AO2730" s="2">
        <f t="shared" si="459"/>
        <v>186.43587500000004</v>
      </c>
      <c r="AP2730" s="2">
        <f t="shared" si="460"/>
        <v>456.88060000000002</v>
      </c>
      <c r="AR2730" s="40">
        <f t="shared" si="462"/>
        <v>6.2850215877849891E-3</v>
      </c>
      <c r="AS2730" s="40">
        <f t="shared" si="463"/>
        <v>4.0431539325704868E-3</v>
      </c>
      <c r="AU2730" s="42">
        <f t="shared" si="464"/>
        <v>5.0259705834969707E-6</v>
      </c>
    </row>
    <row r="2731" spans="2:47" x14ac:dyDescent="0.3">
      <c r="B2731" s="6">
        <f t="shared" si="455"/>
        <v>2021</v>
      </c>
      <c r="C2731" s="5">
        <v>44503</v>
      </c>
      <c r="D2731" s="10">
        <v>1181.5999999999999</v>
      </c>
      <c r="E2731" s="10">
        <f>VLOOKUP(C2731,데이터!$N:$P,2,0)</f>
        <v>187.86021</v>
      </c>
      <c r="F2731" s="10">
        <f>VLOOKUP(C2731,데이터!$N:$P,3,0)</f>
        <v>459.67</v>
      </c>
      <c r="H2731" s="6">
        <f t="shared" si="461"/>
        <v>6.4898056687798489</v>
      </c>
      <c r="I2731" s="6">
        <f t="shared" si="456"/>
        <v>4.5069663009481191</v>
      </c>
      <c r="AM2731" s="1">
        <f t="shared" si="457"/>
        <v>44503</v>
      </c>
      <c r="AN2731" s="2">
        <f t="shared" si="458"/>
        <v>1181.5999999999999</v>
      </c>
      <c r="AO2731" s="2">
        <f t="shared" si="459"/>
        <v>187.86021</v>
      </c>
      <c r="AP2731" s="2">
        <f t="shared" si="460"/>
        <v>459.67</v>
      </c>
      <c r="AR2731" s="40">
        <f t="shared" si="462"/>
        <v>7.6398118119700431E-3</v>
      </c>
      <c r="AS2731" s="40">
        <f t="shared" si="463"/>
        <v>6.1053150429237757E-3</v>
      </c>
      <c r="AU2731" s="42">
        <f t="shared" si="464"/>
        <v>2.3546803342134338E-6</v>
      </c>
    </row>
    <row r="2732" spans="2:47" x14ac:dyDescent="0.3">
      <c r="B2732" s="6">
        <f t="shared" si="455"/>
        <v>2021</v>
      </c>
      <c r="C2732" s="5">
        <v>44504</v>
      </c>
      <c r="D2732" s="10">
        <v>1182.6500000000001</v>
      </c>
      <c r="E2732" s="10">
        <f>VLOOKUP(C2732,데이터!$N:$P,2,0)</f>
        <v>190.60773499999999</v>
      </c>
      <c r="F2732" s="10">
        <f>VLOOKUP(C2732,데이터!$N:$P,3,0)</f>
        <v>461.83620000000002</v>
      </c>
      <c r="H2732" s="6">
        <f t="shared" si="461"/>
        <v>6.5847214751664938</v>
      </c>
      <c r="I2732" s="6">
        <f t="shared" si="456"/>
        <v>4.5282054298908685</v>
      </c>
      <c r="AM2732" s="1">
        <f t="shared" si="457"/>
        <v>44504</v>
      </c>
      <c r="AN2732" s="2">
        <f t="shared" si="458"/>
        <v>1182.6500000000001</v>
      </c>
      <c r="AO2732" s="2">
        <f t="shared" si="459"/>
        <v>190.60773499999999</v>
      </c>
      <c r="AP2732" s="2">
        <f t="shared" si="460"/>
        <v>461.83620000000002</v>
      </c>
      <c r="AR2732" s="40">
        <f t="shared" si="462"/>
        <v>1.4625369576665603E-2</v>
      </c>
      <c r="AS2732" s="40">
        <f t="shared" si="463"/>
        <v>4.7125111493027116E-3</v>
      </c>
      <c r="AU2732" s="42">
        <f t="shared" si="464"/>
        <v>9.8264762200939496E-5</v>
      </c>
    </row>
    <row r="2733" spans="2:47" x14ac:dyDescent="0.3">
      <c r="B2733" s="6">
        <f t="shared" si="455"/>
        <v>2021</v>
      </c>
      <c r="C2733" s="5">
        <v>44505</v>
      </c>
      <c r="D2733" s="10">
        <v>1185.05</v>
      </c>
      <c r="E2733" s="10">
        <f>VLOOKUP(C2733,데이터!$N:$P,2,0)</f>
        <v>191.339935</v>
      </c>
      <c r="F2733" s="10">
        <f>VLOOKUP(C2733,데이터!$N:$P,3,0)</f>
        <v>463.43860000000001</v>
      </c>
      <c r="H2733" s="6">
        <f t="shared" si="461"/>
        <v>6.6100160051293875</v>
      </c>
      <c r="I2733" s="6">
        <f t="shared" si="456"/>
        <v>4.5439166200939258</v>
      </c>
      <c r="AM2733" s="1">
        <f t="shared" si="457"/>
        <v>44505</v>
      </c>
      <c r="AN2733" s="2">
        <f t="shared" si="458"/>
        <v>1185.05</v>
      </c>
      <c r="AO2733" s="2">
        <f t="shared" si="459"/>
        <v>191.339935</v>
      </c>
      <c r="AP2733" s="2">
        <f t="shared" si="460"/>
        <v>463.43860000000001</v>
      </c>
      <c r="AR2733" s="40">
        <f t="shared" si="462"/>
        <v>3.8413970975521572E-3</v>
      </c>
      <c r="AS2733" s="40">
        <f t="shared" si="463"/>
        <v>3.4696284093798102E-3</v>
      </c>
      <c r="AU2733" s="42">
        <f t="shared" si="464"/>
        <v>1.3821195750538776E-7</v>
      </c>
    </row>
    <row r="2734" spans="2:47" x14ac:dyDescent="0.3">
      <c r="B2734" s="6">
        <f t="shared" si="455"/>
        <v>2021</v>
      </c>
      <c r="C2734" s="5">
        <v>44508</v>
      </c>
      <c r="D2734" s="10">
        <v>1183.2</v>
      </c>
      <c r="E2734" s="10">
        <f>VLOOKUP(C2734,데이터!$N:$P,2,0)</f>
        <v>192.93943999999999</v>
      </c>
      <c r="F2734" s="10">
        <f>VLOOKUP(C2734,데이터!$N:$P,3,0)</f>
        <v>463.83420000000001</v>
      </c>
      <c r="H2734" s="6">
        <f t="shared" si="461"/>
        <v>6.6652723929309436</v>
      </c>
      <c r="I2734" s="6">
        <f t="shared" si="456"/>
        <v>4.5477953937112057</v>
      </c>
      <c r="AM2734" s="1">
        <f t="shared" si="457"/>
        <v>44508</v>
      </c>
      <c r="AN2734" s="2">
        <f t="shared" si="458"/>
        <v>1183.2</v>
      </c>
      <c r="AO2734" s="2">
        <f t="shared" si="459"/>
        <v>192.93943999999999</v>
      </c>
      <c r="AP2734" s="2">
        <f t="shared" si="460"/>
        <v>463.83420000000001</v>
      </c>
      <c r="AR2734" s="40">
        <f t="shared" si="462"/>
        <v>8.3594937983020312E-3</v>
      </c>
      <c r="AS2734" s="40">
        <f t="shared" si="463"/>
        <v>8.5361901231362225E-4</v>
      </c>
      <c r="AU2734" s="42">
        <f t="shared" si="464"/>
        <v>5.6338156302936545E-5</v>
      </c>
    </row>
    <row r="2735" spans="2:47" x14ac:dyDescent="0.3">
      <c r="B2735" s="6">
        <f t="shared" si="455"/>
        <v>2021</v>
      </c>
      <c r="C2735" s="5">
        <v>44509</v>
      </c>
      <c r="D2735" s="10">
        <v>1177.1500000000001</v>
      </c>
      <c r="E2735" s="10">
        <f>VLOOKUP(C2735,데이터!$N:$P,2,0)</f>
        <v>192.68580000000003</v>
      </c>
      <c r="F2735" s="10">
        <f>VLOOKUP(C2735,데이터!$N:$P,3,0)</f>
        <v>462.30110000000002</v>
      </c>
      <c r="H2735" s="6">
        <f t="shared" si="461"/>
        <v>6.6565101632398926</v>
      </c>
      <c r="I2735" s="6">
        <f t="shared" si="456"/>
        <v>4.5327636752262412</v>
      </c>
      <c r="AM2735" s="1">
        <f t="shared" si="457"/>
        <v>44509</v>
      </c>
      <c r="AN2735" s="2">
        <f t="shared" si="458"/>
        <v>1177.1500000000001</v>
      </c>
      <c r="AO2735" s="2">
        <f t="shared" si="459"/>
        <v>192.68580000000003</v>
      </c>
      <c r="AP2735" s="2">
        <f t="shared" si="460"/>
        <v>462.30110000000002</v>
      </c>
      <c r="AR2735" s="40">
        <f t="shared" si="462"/>
        <v>-1.3146093924599755E-3</v>
      </c>
      <c r="AS2735" s="40">
        <f t="shared" si="463"/>
        <v>-3.305275893843107E-3</v>
      </c>
      <c r="AU2735" s="42">
        <f t="shared" si="464"/>
        <v>3.9627531197289568E-6</v>
      </c>
    </row>
    <row r="2736" spans="2:47" x14ac:dyDescent="0.3">
      <c r="B2736" s="6">
        <f t="shared" si="455"/>
        <v>2021</v>
      </c>
      <c r="C2736" s="5">
        <v>44510</v>
      </c>
      <c r="D2736" s="10">
        <v>1180.8</v>
      </c>
      <c r="E2736" s="10">
        <f>VLOOKUP(C2736,데이터!$N:$P,2,0)</f>
        <v>188.57786000000002</v>
      </c>
      <c r="F2736" s="10">
        <f>VLOOKUP(C2736,데이터!$N:$P,3,0)</f>
        <v>458.58190000000002</v>
      </c>
      <c r="H2736" s="6">
        <f t="shared" si="461"/>
        <v>6.5145975554609086</v>
      </c>
      <c r="I2736" s="6">
        <f t="shared" si="456"/>
        <v>4.4962977125432593</v>
      </c>
      <c r="AM2736" s="1">
        <f t="shared" si="457"/>
        <v>44510</v>
      </c>
      <c r="AN2736" s="2">
        <f t="shared" si="458"/>
        <v>1180.8</v>
      </c>
      <c r="AO2736" s="2">
        <f t="shared" si="459"/>
        <v>188.57786000000002</v>
      </c>
      <c r="AP2736" s="2">
        <f t="shared" si="460"/>
        <v>458.58190000000002</v>
      </c>
      <c r="AR2736" s="40">
        <f t="shared" si="462"/>
        <v>-2.1319370706092577E-2</v>
      </c>
      <c r="AS2736" s="40">
        <f t="shared" si="463"/>
        <v>-8.0449732868902446E-3</v>
      </c>
      <c r="AU2736" s="42">
        <f t="shared" si="464"/>
        <v>1.7620962684292555E-4</v>
      </c>
    </row>
    <row r="2737" spans="2:47" x14ac:dyDescent="0.3">
      <c r="B2737" s="6">
        <f t="shared" si="455"/>
        <v>2021</v>
      </c>
      <c r="C2737" s="5">
        <v>44511</v>
      </c>
      <c r="D2737" s="10">
        <v>1180.8499999999999</v>
      </c>
      <c r="E2737" s="10">
        <f>VLOOKUP(C2737,데이터!$N:$P,2,0)</f>
        <v>190.41249999999999</v>
      </c>
      <c r="F2737" s="10">
        <f>VLOOKUP(C2737,데이터!$N:$P,3,0)</f>
        <v>458.7303</v>
      </c>
      <c r="H2737" s="6">
        <f t="shared" si="461"/>
        <v>6.5779769005184381</v>
      </c>
      <c r="I2737" s="6">
        <f t="shared" si="456"/>
        <v>4.497752742889074</v>
      </c>
      <c r="AM2737" s="1">
        <f t="shared" si="457"/>
        <v>44511</v>
      </c>
      <c r="AN2737" s="2">
        <f t="shared" si="458"/>
        <v>1180.8499999999999</v>
      </c>
      <c r="AO2737" s="2">
        <f t="shared" si="459"/>
        <v>190.41249999999999</v>
      </c>
      <c r="AP2737" s="2">
        <f t="shared" si="460"/>
        <v>458.7303</v>
      </c>
      <c r="AR2737" s="40">
        <f t="shared" si="462"/>
        <v>9.728819703436864E-3</v>
      </c>
      <c r="AS2737" s="40">
        <f t="shared" si="463"/>
        <v>3.2360631765016024E-4</v>
      </c>
      <c r="AU2737" s="42">
        <f t="shared" si="464"/>
        <v>8.8458038832181393E-5</v>
      </c>
    </row>
    <row r="2738" spans="2:47" x14ac:dyDescent="0.3">
      <c r="B2738" s="6">
        <f t="shared" si="455"/>
        <v>2021</v>
      </c>
      <c r="C2738" s="5">
        <v>44512</v>
      </c>
      <c r="D2738" s="10">
        <v>1179.5999999999999</v>
      </c>
      <c r="E2738" s="10">
        <f>VLOOKUP(C2738,데이터!$N:$P,2,0)</f>
        <v>192.67689999999999</v>
      </c>
      <c r="F2738" s="10">
        <f>VLOOKUP(C2738,데이터!$N:$P,3,0)</f>
        <v>462.19229999999999</v>
      </c>
      <c r="H2738" s="6">
        <f t="shared" si="461"/>
        <v>6.656202704462685</v>
      </c>
      <c r="I2738" s="6">
        <f t="shared" si="456"/>
        <v>4.5316969144336214</v>
      </c>
      <c r="AM2738" s="1">
        <f t="shared" si="457"/>
        <v>44512</v>
      </c>
      <c r="AN2738" s="2">
        <f t="shared" si="458"/>
        <v>1179.5999999999999</v>
      </c>
      <c r="AO2738" s="2">
        <f t="shared" si="459"/>
        <v>192.67689999999999</v>
      </c>
      <c r="AP2738" s="2">
        <f t="shared" si="460"/>
        <v>462.19229999999999</v>
      </c>
      <c r="AR2738" s="40">
        <f t="shared" si="462"/>
        <v>1.1892076413050567E-2</v>
      </c>
      <c r="AS2738" s="40">
        <f t="shared" si="463"/>
        <v>7.5469180910874289E-3</v>
      </c>
      <c r="AU2738" s="42">
        <f t="shared" si="464"/>
        <v>1.8880400842925518E-5</v>
      </c>
    </row>
    <row r="2739" spans="2:47" x14ac:dyDescent="0.3">
      <c r="B2739" s="6">
        <f t="shared" si="455"/>
        <v>2021</v>
      </c>
      <c r="C2739" s="5">
        <v>44515</v>
      </c>
      <c r="D2739" s="10">
        <v>1178.4000000000001</v>
      </c>
      <c r="E2739" s="10">
        <f>VLOOKUP(C2739,데이터!$N:$P,2,0)</f>
        <v>192.59718500000002</v>
      </c>
      <c r="F2739" s="10">
        <f>VLOOKUP(C2739,데이터!$N:$P,3,0)</f>
        <v>462.35050000000001</v>
      </c>
      <c r="H2739" s="6">
        <f t="shared" si="461"/>
        <v>6.6534488756508967</v>
      </c>
      <c r="I2739" s="6">
        <f t="shared" si="456"/>
        <v>4.5332480316890651</v>
      </c>
      <c r="AM2739" s="1">
        <f t="shared" si="457"/>
        <v>44515</v>
      </c>
      <c r="AN2739" s="2">
        <f t="shared" si="458"/>
        <v>1178.4000000000001</v>
      </c>
      <c r="AO2739" s="2">
        <f t="shared" si="459"/>
        <v>192.59718500000002</v>
      </c>
      <c r="AP2739" s="2">
        <f t="shared" si="460"/>
        <v>462.35050000000001</v>
      </c>
      <c r="AR2739" s="40">
        <f t="shared" si="462"/>
        <v>-4.1372370014236548E-4</v>
      </c>
      <c r="AS2739" s="40">
        <f t="shared" si="463"/>
        <v>3.4228177319262088E-4</v>
      </c>
      <c r="AU2739" s="42">
        <f t="shared" si="464"/>
        <v>5.7154427571245671E-7</v>
      </c>
    </row>
    <row r="2740" spans="2:47" x14ac:dyDescent="0.3">
      <c r="B2740" s="6">
        <f t="shared" si="455"/>
        <v>2021</v>
      </c>
      <c r="C2740" s="5">
        <v>44516</v>
      </c>
      <c r="D2740" s="10">
        <v>1180</v>
      </c>
      <c r="E2740" s="10">
        <f>VLOOKUP(C2740,데이터!$N:$P,2,0)</f>
        <v>194.29444500000002</v>
      </c>
      <c r="F2740" s="10">
        <f>VLOOKUP(C2740,데이터!$N:$P,3,0)</f>
        <v>464.18040000000002</v>
      </c>
      <c r="H2740" s="6">
        <f t="shared" si="461"/>
        <v>6.7120823008418586</v>
      </c>
      <c r="I2740" s="6">
        <f t="shared" si="456"/>
        <v>4.551189810865659</v>
      </c>
      <c r="AM2740" s="1">
        <f t="shared" si="457"/>
        <v>44516</v>
      </c>
      <c r="AN2740" s="2">
        <f t="shared" si="458"/>
        <v>1180</v>
      </c>
      <c r="AO2740" s="2">
        <f t="shared" si="459"/>
        <v>194.29444500000002</v>
      </c>
      <c r="AP2740" s="2">
        <f t="shared" si="460"/>
        <v>464.18040000000002</v>
      </c>
      <c r="AR2740" s="40">
        <f t="shared" si="462"/>
        <v>8.8124860184224385E-3</v>
      </c>
      <c r="AS2740" s="40">
        <f t="shared" si="463"/>
        <v>3.9578198790743979E-3</v>
      </c>
      <c r="AU2740" s="42">
        <f t="shared" si="464"/>
        <v>2.3567783324532408E-5</v>
      </c>
    </row>
    <row r="2741" spans="2:47" x14ac:dyDescent="0.3">
      <c r="B2741" s="6">
        <f t="shared" si="455"/>
        <v>2021</v>
      </c>
      <c r="C2741" s="5">
        <v>44517</v>
      </c>
      <c r="D2741" s="10">
        <v>1182.5</v>
      </c>
      <c r="E2741" s="10">
        <f>VLOOKUP(C2741,데이터!$N:$P,2,0)</f>
        <v>193.39061999999998</v>
      </c>
      <c r="F2741" s="10">
        <f>VLOOKUP(C2741,데이터!$N:$P,3,0)</f>
        <v>463.05279999999999</v>
      </c>
      <c r="H2741" s="6">
        <f t="shared" si="461"/>
        <v>6.6808588256387527</v>
      </c>
      <c r="I2741" s="6">
        <f t="shared" si="456"/>
        <v>4.5401339333862731</v>
      </c>
      <c r="AM2741" s="1">
        <f t="shared" si="457"/>
        <v>44517</v>
      </c>
      <c r="AN2741" s="2">
        <f t="shared" si="458"/>
        <v>1182.5</v>
      </c>
      <c r="AO2741" s="2">
        <f t="shared" si="459"/>
        <v>193.39061999999998</v>
      </c>
      <c r="AP2741" s="2">
        <f t="shared" si="460"/>
        <v>463.05279999999999</v>
      </c>
      <c r="AR2741" s="40">
        <f t="shared" si="462"/>
        <v>-4.6518313995032035E-3</v>
      </c>
      <c r="AS2741" s="40">
        <f t="shared" si="463"/>
        <v>-2.4292279467207356E-3</v>
      </c>
      <c r="AU2741" s="42">
        <f t="shared" si="464"/>
        <v>4.9399661083205482E-6</v>
      </c>
    </row>
    <row r="2742" spans="2:47" x14ac:dyDescent="0.3">
      <c r="B2742" s="6">
        <f t="shared" si="455"/>
        <v>2021</v>
      </c>
      <c r="C2742" s="5">
        <v>44518</v>
      </c>
      <c r="D2742" s="10">
        <v>1180.4000000000001</v>
      </c>
      <c r="E2742" s="10">
        <f>VLOOKUP(C2742,데이터!$N:$P,2,0)</f>
        <v>194.65157999999997</v>
      </c>
      <c r="F2742" s="10">
        <f>VLOOKUP(C2742,데이터!$N:$P,3,0)</f>
        <v>464.62560000000002</v>
      </c>
      <c r="H2742" s="6">
        <f t="shared" si="461"/>
        <v>6.7244198615606461</v>
      </c>
      <c r="I2742" s="6">
        <f t="shared" si="456"/>
        <v>4.5555549019031041</v>
      </c>
      <c r="AM2742" s="1">
        <f t="shared" si="457"/>
        <v>44518</v>
      </c>
      <c r="AN2742" s="2">
        <f t="shared" si="458"/>
        <v>1180.4000000000001</v>
      </c>
      <c r="AO2742" s="2">
        <f t="shared" si="459"/>
        <v>194.65157999999997</v>
      </c>
      <c r="AP2742" s="2">
        <f t="shared" si="460"/>
        <v>464.62560000000002</v>
      </c>
      <c r="AR2742" s="40">
        <f t="shared" si="462"/>
        <v>6.5202748716559622E-3</v>
      </c>
      <c r="AS2742" s="40">
        <f t="shared" si="463"/>
        <v>3.396588898717523E-3</v>
      </c>
      <c r="AU2742" s="42">
        <f t="shared" si="464"/>
        <v>9.757414057532364E-6</v>
      </c>
    </row>
    <row r="2743" spans="2:47" x14ac:dyDescent="0.3">
      <c r="B2743" s="6">
        <f t="shared" si="455"/>
        <v>2021</v>
      </c>
      <c r="C2743" s="5">
        <v>44519</v>
      </c>
      <c r="D2743" s="10">
        <v>1185.3</v>
      </c>
      <c r="E2743" s="10">
        <f>VLOOKUP(C2743,데이터!$N:$P,2,0)</f>
        <v>194.26338999999999</v>
      </c>
      <c r="F2743" s="10">
        <f>VLOOKUP(C2743,데이터!$N:$P,3,0)</f>
        <v>463.79469999999998</v>
      </c>
      <c r="H2743" s="6">
        <f t="shared" si="461"/>
        <v>6.71100947698499</v>
      </c>
      <c r="I2743" s="6">
        <f t="shared" si="456"/>
        <v>4.5474081046366779</v>
      </c>
      <c r="AM2743" s="1">
        <f t="shared" si="457"/>
        <v>44519</v>
      </c>
      <c r="AN2743" s="2">
        <f t="shared" si="458"/>
        <v>1185.3</v>
      </c>
      <c r="AO2743" s="2">
        <f t="shared" si="459"/>
        <v>194.26338999999999</v>
      </c>
      <c r="AP2743" s="2">
        <f t="shared" si="460"/>
        <v>463.79469999999998</v>
      </c>
      <c r="AR2743" s="40">
        <f t="shared" si="462"/>
        <v>-1.9942812691270406E-3</v>
      </c>
      <c r="AS2743" s="40">
        <f t="shared" si="463"/>
        <v>-1.7883216077634323E-3</v>
      </c>
      <c r="AU2743" s="42">
        <f t="shared" si="464"/>
        <v>4.2419382109012214E-8</v>
      </c>
    </row>
    <row r="2744" spans="2:47" x14ac:dyDescent="0.3">
      <c r="B2744" s="6">
        <f t="shared" si="455"/>
        <v>2021</v>
      </c>
      <c r="C2744" s="5">
        <v>44522</v>
      </c>
      <c r="D2744" s="10">
        <v>1185.1500000000001</v>
      </c>
      <c r="E2744" s="10">
        <f>VLOOKUP(C2744,데이터!$N:$P,2,0)</f>
        <v>191.81763000000001</v>
      </c>
      <c r="F2744" s="10">
        <f>VLOOKUP(C2744,데이터!$N:$P,3,0)</f>
        <v>462.48899999999998</v>
      </c>
      <c r="H2744" s="6">
        <f t="shared" si="461"/>
        <v>6.6265184231717589</v>
      </c>
      <c r="I2744" s="6">
        <f t="shared" si="456"/>
        <v>4.5346059946465811</v>
      </c>
      <c r="AM2744" s="1">
        <f t="shared" si="457"/>
        <v>44522</v>
      </c>
      <c r="AN2744" s="2">
        <f t="shared" si="458"/>
        <v>1185.1500000000001</v>
      </c>
      <c r="AO2744" s="2">
        <f t="shared" si="459"/>
        <v>191.81763000000001</v>
      </c>
      <c r="AP2744" s="2">
        <f t="shared" si="460"/>
        <v>462.48899999999998</v>
      </c>
      <c r="AR2744" s="40">
        <f t="shared" si="462"/>
        <v>-1.2589917225268143E-2</v>
      </c>
      <c r="AS2744" s="40">
        <f t="shared" si="463"/>
        <v>-2.8152542493478094E-3</v>
      </c>
      <c r="AU2744" s="42">
        <f t="shared" si="464"/>
        <v>9.5544036292827757E-5</v>
      </c>
    </row>
    <row r="2745" spans="2:47" x14ac:dyDescent="0.3">
      <c r="B2745" s="6">
        <f t="shared" si="455"/>
        <v>2021</v>
      </c>
      <c r="C2745" s="5">
        <v>44523</v>
      </c>
      <c r="D2745" s="10">
        <v>1189.6500000000001</v>
      </c>
      <c r="E2745" s="10">
        <f>VLOOKUP(C2745,데이터!$N:$P,2,0)</f>
        <v>191.06016499999998</v>
      </c>
      <c r="F2745" s="10">
        <f>VLOOKUP(C2745,데이터!$N:$P,3,0)</f>
        <v>463.10230000000001</v>
      </c>
      <c r="H2745" s="6">
        <f t="shared" si="461"/>
        <v>6.6003510902868303</v>
      </c>
      <c r="I2745" s="6">
        <f t="shared" si="456"/>
        <v>4.5406192703277695</v>
      </c>
      <c r="AM2745" s="1">
        <f t="shared" si="457"/>
        <v>44523</v>
      </c>
      <c r="AN2745" s="2">
        <f t="shared" si="458"/>
        <v>1189.6500000000001</v>
      </c>
      <c r="AO2745" s="2">
        <f t="shared" si="459"/>
        <v>191.06016499999998</v>
      </c>
      <c r="AP2745" s="2">
        <f t="shared" si="460"/>
        <v>463.10230000000001</v>
      </c>
      <c r="AR2745" s="40">
        <f t="shared" si="462"/>
        <v>-3.9488810282977127E-3</v>
      </c>
      <c r="AS2745" s="40">
        <f t="shared" si="463"/>
        <v>1.3260855933872051E-3</v>
      </c>
      <c r="AU2745" s="42">
        <f t="shared" si="464"/>
        <v>2.7825272859889995E-5</v>
      </c>
    </row>
    <row r="2746" spans="2:47" x14ac:dyDescent="0.3">
      <c r="B2746" s="6">
        <f t="shared" si="455"/>
        <v>2021</v>
      </c>
      <c r="C2746" s="5">
        <v>44524</v>
      </c>
      <c r="D2746" s="10">
        <v>1186.25</v>
      </c>
      <c r="E2746" s="10">
        <f>VLOOKUP(C2746,데이터!$N:$P,2,0)</f>
        <v>192.46922499999999</v>
      </c>
      <c r="F2746" s="10">
        <f>VLOOKUP(C2746,데이터!$N:$P,3,0)</f>
        <v>464.33870000000002</v>
      </c>
      <c r="H2746" s="6">
        <f t="shared" si="461"/>
        <v>6.6490283784451414</v>
      </c>
      <c r="I2746" s="6">
        <f t="shared" si="456"/>
        <v>4.5527419085997742</v>
      </c>
      <c r="AM2746" s="1">
        <f t="shared" si="457"/>
        <v>44524</v>
      </c>
      <c r="AN2746" s="2">
        <f t="shared" si="458"/>
        <v>1186.25</v>
      </c>
      <c r="AO2746" s="2">
        <f t="shared" si="459"/>
        <v>192.46922499999999</v>
      </c>
      <c r="AP2746" s="2">
        <f t="shared" si="460"/>
        <v>464.33870000000002</v>
      </c>
      <c r="AR2746" s="40">
        <f t="shared" si="462"/>
        <v>7.3749543762824388E-3</v>
      </c>
      <c r="AS2746" s="40">
        <f t="shared" si="463"/>
        <v>2.669820469473061E-3</v>
      </c>
      <c r="AU2746" s="42">
        <f t="shared" si="464"/>
        <v>2.213828508100728E-5</v>
      </c>
    </row>
    <row r="2747" spans="2:47" x14ac:dyDescent="0.3">
      <c r="B2747" s="6">
        <f t="shared" si="455"/>
        <v>2021</v>
      </c>
      <c r="C2747" s="5">
        <v>44526</v>
      </c>
      <c r="D2747" s="10">
        <v>1193.3</v>
      </c>
      <c r="E2747" s="10">
        <f>VLOOKUP(C2747,데이터!$N:$P,2,0)</f>
        <v>188.39222999999998</v>
      </c>
      <c r="F2747" s="10">
        <f>VLOOKUP(C2747,데이터!$N:$P,3,0)</f>
        <v>453.98250000000002</v>
      </c>
      <c r="H2747" s="6">
        <f t="shared" si="461"/>
        <v>6.5081847944707212</v>
      </c>
      <c r="I2747" s="6">
        <f t="shared" si="456"/>
        <v>4.4512015766096971</v>
      </c>
      <c r="AM2747" s="1">
        <f t="shared" si="457"/>
        <v>44526</v>
      </c>
      <c r="AN2747" s="2">
        <f t="shared" si="458"/>
        <v>1193.3</v>
      </c>
      <c r="AO2747" s="2">
        <f t="shared" si="459"/>
        <v>188.39222999999998</v>
      </c>
      <c r="AP2747" s="2">
        <f t="shared" si="460"/>
        <v>453.98250000000002</v>
      </c>
      <c r="AR2747" s="40">
        <f t="shared" si="462"/>
        <v>-2.1182581267213063E-2</v>
      </c>
      <c r="AS2747" s="40">
        <f t="shared" si="463"/>
        <v>-2.2303116238211462E-2</v>
      </c>
      <c r="AU2747" s="42">
        <f t="shared" si="464"/>
        <v>1.2555986212303833E-6</v>
      </c>
    </row>
    <row r="2748" spans="2:47" x14ac:dyDescent="0.3">
      <c r="B2748" s="6">
        <f t="shared" si="455"/>
        <v>2021</v>
      </c>
      <c r="C2748" s="5">
        <v>44529</v>
      </c>
      <c r="D2748" s="10">
        <v>1193</v>
      </c>
      <c r="E2748" s="10">
        <f>VLOOKUP(C2748,데이터!$N:$P,2,0)</f>
        <v>192.47697500000001</v>
      </c>
      <c r="F2748" s="10">
        <f>VLOOKUP(C2748,데이터!$N:$P,3,0)</f>
        <v>459.55130000000003</v>
      </c>
      <c r="H2748" s="6">
        <f t="shared" si="461"/>
        <v>6.6492961094028198</v>
      </c>
      <c r="I2748" s="6">
        <f t="shared" si="456"/>
        <v>4.5058024727672015</v>
      </c>
      <c r="AM2748" s="1">
        <f t="shared" si="457"/>
        <v>44529</v>
      </c>
      <c r="AN2748" s="2">
        <f t="shared" si="458"/>
        <v>1193</v>
      </c>
      <c r="AO2748" s="2">
        <f t="shared" si="459"/>
        <v>192.47697500000001</v>
      </c>
      <c r="AP2748" s="2">
        <f t="shared" si="460"/>
        <v>459.55130000000003</v>
      </c>
      <c r="AR2748" s="40">
        <f t="shared" si="462"/>
        <v>2.1682130945634093E-2</v>
      </c>
      <c r="AS2748" s="40">
        <f t="shared" si="463"/>
        <v>1.2266552124806651E-2</v>
      </c>
      <c r="AU2748" s="42">
        <f t="shared" si="464"/>
        <v>8.8653124531214272E-5</v>
      </c>
    </row>
    <row r="2749" spans="2:47" x14ac:dyDescent="0.3">
      <c r="B2749" s="6">
        <f t="shared" si="455"/>
        <v>2021</v>
      </c>
      <c r="C2749" s="5">
        <v>44530</v>
      </c>
      <c r="D2749" s="10">
        <v>1188.05</v>
      </c>
      <c r="E2749" s="10">
        <f>VLOOKUP(C2749,데이터!$N:$P,2,0)</f>
        <v>188.773245</v>
      </c>
      <c r="F2749" s="10">
        <f>VLOOKUP(C2749,데이터!$N:$P,3,0)</f>
        <v>450.60950000000003</v>
      </c>
      <c r="H2749" s="6">
        <f t="shared" si="461"/>
        <v>6.5213473119984622</v>
      </c>
      <c r="I2749" s="6">
        <f t="shared" si="456"/>
        <v>4.4181300310811702</v>
      </c>
      <c r="AM2749" s="1">
        <f t="shared" si="457"/>
        <v>44530</v>
      </c>
      <c r="AN2749" s="2">
        <f t="shared" si="458"/>
        <v>1188.05</v>
      </c>
      <c r="AO2749" s="2">
        <f t="shared" si="459"/>
        <v>188.773245</v>
      </c>
      <c r="AP2749" s="2">
        <f t="shared" si="460"/>
        <v>450.60950000000003</v>
      </c>
      <c r="AR2749" s="40">
        <f t="shared" si="462"/>
        <v>-1.9242457441987604E-2</v>
      </c>
      <c r="AS2749" s="40">
        <f t="shared" si="463"/>
        <v>-1.9457675345494585E-2</v>
      </c>
      <c r="AU2749" s="42">
        <f t="shared" si="464"/>
        <v>4.6318745989940284E-8</v>
      </c>
    </row>
    <row r="2750" spans="2:47" x14ac:dyDescent="0.3">
      <c r="B2750" s="6">
        <f t="shared" si="455"/>
        <v>2021</v>
      </c>
      <c r="C2750" s="5">
        <v>44531</v>
      </c>
      <c r="D2750" s="10">
        <v>1179.0999999999999</v>
      </c>
      <c r="E2750" s="10">
        <f>VLOOKUP(C2750,데이터!$N:$P,2,0)</f>
        <v>186.133805</v>
      </c>
      <c r="F2750" s="10">
        <f>VLOOKUP(C2750,데이터!$N:$P,3,0)</f>
        <v>445.60449999999997</v>
      </c>
      <c r="H2750" s="6">
        <f t="shared" si="461"/>
        <v>6.4301654024583614</v>
      </c>
      <c r="I2750" s="6">
        <f t="shared" si="456"/>
        <v>4.3690570736633578</v>
      </c>
      <c r="AM2750" s="1">
        <f t="shared" si="457"/>
        <v>44531</v>
      </c>
      <c r="AN2750" s="2">
        <f t="shared" si="458"/>
        <v>1179.0999999999999</v>
      </c>
      <c r="AO2750" s="2">
        <f t="shared" si="459"/>
        <v>186.133805</v>
      </c>
      <c r="AP2750" s="2">
        <f t="shared" si="460"/>
        <v>445.60449999999997</v>
      </c>
      <c r="AR2750" s="40">
        <f t="shared" si="462"/>
        <v>-1.398206615561437E-2</v>
      </c>
      <c r="AS2750" s="40">
        <f t="shared" si="463"/>
        <v>-1.110717816646134E-2</v>
      </c>
      <c r="AU2750" s="42">
        <f t="shared" si="464"/>
        <v>8.2649809501763525E-6</v>
      </c>
    </row>
    <row r="2751" spans="2:47" x14ac:dyDescent="0.3">
      <c r="B2751" s="6">
        <f t="shared" si="455"/>
        <v>2021</v>
      </c>
      <c r="C2751" s="5">
        <v>44532</v>
      </c>
      <c r="D2751" s="10">
        <v>1176.5</v>
      </c>
      <c r="E2751" s="10">
        <f>VLOOKUP(C2751,데이터!$N:$P,2,0)</f>
        <v>187.436395</v>
      </c>
      <c r="F2751" s="10">
        <f>VLOOKUP(C2751,데이터!$N:$P,3,0)</f>
        <v>452.42950000000002</v>
      </c>
      <c r="H2751" s="6">
        <f t="shared" si="461"/>
        <v>6.4751645854471169</v>
      </c>
      <c r="I2751" s="6">
        <f t="shared" si="456"/>
        <v>4.4359747428694645</v>
      </c>
      <c r="AM2751" s="1">
        <f t="shared" si="457"/>
        <v>44532</v>
      </c>
      <c r="AN2751" s="2">
        <f t="shared" si="458"/>
        <v>1176.5</v>
      </c>
      <c r="AO2751" s="2">
        <f t="shared" si="459"/>
        <v>187.436395</v>
      </c>
      <c r="AP2751" s="2">
        <f t="shared" si="460"/>
        <v>452.42950000000002</v>
      </c>
      <c r="AR2751" s="40">
        <f t="shared" si="462"/>
        <v>6.9981377106647091E-3</v>
      </c>
      <c r="AS2751" s="40">
        <f t="shared" si="463"/>
        <v>1.5316272613943527E-2</v>
      </c>
      <c r="AU2751" s="42">
        <f t="shared" si="464"/>
        <v>6.9191368269145304E-5</v>
      </c>
    </row>
    <row r="2752" spans="2:47" x14ac:dyDescent="0.3">
      <c r="B2752" s="6">
        <f t="shared" si="455"/>
        <v>2021</v>
      </c>
      <c r="C2752" s="5">
        <v>44533</v>
      </c>
      <c r="D2752" s="10">
        <v>1179.9000000000001</v>
      </c>
      <c r="E2752" s="10">
        <f>VLOOKUP(C2752,데이터!$N:$P,2,0)</f>
        <v>185.31892500000001</v>
      </c>
      <c r="F2752" s="10">
        <f>VLOOKUP(C2752,데이터!$N:$P,3,0)</f>
        <v>448.49279999999999</v>
      </c>
      <c r="H2752" s="6">
        <f t="shared" si="461"/>
        <v>6.4020146150011605</v>
      </c>
      <c r="I2752" s="6">
        <f t="shared" si="456"/>
        <v>4.3973762390799145</v>
      </c>
      <c r="AM2752" s="1">
        <f t="shared" si="457"/>
        <v>44533</v>
      </c>
      <c r="AN2752" s="2">
        <f t="shared" si="458"/>
        <v>1179.9000000000001</v>
      </c>
      <c r="AO2752" s="2">
        <f t="shared" si="459"/>
        <v>185.31892500000001</v>
      </c>
      <c r="AP2752" s="2">
        <f t="shared" si="460"/>
        <v>448.49279999999999</v>
      </c>
      <c r="AR2752" s="40">
        <f t="shared" si="462"/>
        <v>-1.1297005578879138E-2</v>
      </c>
      <c r="AS2752" s="40">
        <f t="shared" si="463"/>
        <v>-8.7012451663740498E-3</v>
      </c>
      <c r="AU2752" s="42">
        <f t="shared" si="464"/>
        <v>6.7379721191285854E-6</v>
      </c>
    </row>
    <row r="2753" spans="2:47" x14ac:dyDescent="0.3">
      <c r="B2753" s="6">
        <f t="shared" si="455"/>
        <v>2021</v>
      </c>
      <c r="C2753" s="5">
        <v>44536</v>
      </c>
      <c r="D2753" s="10">
        <v>1182.5999999999999</v>
      </c>
      <c r="E2753" s="10">
        <f>VLOOKUP(C2753,데이터!$N:$P,2,0)</f>
        <v>186.48377500000004</v>
      </c>
      <c r="F2753" s="10">
        <f>VLOOKUP(C2753,데이터!$N:$P,3,0)</f>
        <v>453.80439999999999</v>
      </c>
      <c r="H2753" s="6">
        <f t="shared" si="461"/>
        <v>6.4422554415885385</v>
      </c>
      <c r="I2753" s="6">
        <f t="shared" si="456"/>
        <v>4.4494553440989844</v>
      </c>
      <c r="AM2753" s="1">
        <f t="shared" si="457"/>
        <v>44536</v>
      </c>
      <c r="AN2753" s="2">
        <f t="shared" si="458"/>
        <v>1182.5999999999999</v>
      </c>
      <c r="AO2753" s="2">
        <f t="shared" si="459"/>
        <v>186.48377500000004</v>
      </c>
      <c r="AP2753" s="2">
        <f t="shared" si="460"/>
        <v>453.80439999999999</v>
      </c>
      <c r="AR2753" s="40">
        <f t="shared" si="462"/>
        <v>6.2856505346122749E-3</v>
      </c>
      <c r="AS2753" s="40">
        <f t="shared" si="463"/>
        <v>1.1843222455299118E-2</v>
      </c>
      <c r="AU2753" s="42">
        <f t="shared" si="464"/>
        <v>3.0886605653606852E-5</v>
      </c>
    </row>
    <row r="2754" spans="2:47" x14ac:dyDescent="0.3">
      <c r="B2754" s="6">
        <f t="shared" ref="B2754:B2771" si="465">YEAR(C2754)</f>
        <v>2021</v>
      </c>
      <c r="C2754" s="5">
        <v>44537</v>
      </c>
      <c r="D2754" s="10">
        <v>1179.7</v>
      </c>
      <c r="E2754" s="10">
        <f>VLOOKUP(C2754,데이터!$N:$P,2,0)</f>
        <v>193.02966499999999</v>
      </c>
      <c r="F2754" s="10">
        <f>VLOOKUP(C2754,데이터!$N:$P,3,0)</f>
        <v>463.19130000000001</v>
      </c>
      <c r="H2754" s="6">
        <f t="shared" si="461"/>
        <v>6.6683892994672718</v>
      </c>
      <c r="I2754" s="6">
        <f t="shared" si="456"/>
        <v>4.5414918963437909</v>
      </c>
      <c r="AM2754" s="1">
        <f t="shared" si="457"/>
        <v>44537</v>
      </c>
      <c r="AN2754" s="2">
        <f t="shared" si="458"/>
        <v>1179.7</v>
      </c>
      <c r="AO2754" s="2">
        <f t="shared" si="459"/>
        <v>193.02966499999999</v>
      </c>
      <c r="AP2754" s="2">
        <f t="shared" si="460"/>
        <v>463.19130000000001</v>
      </c>
      <c r="AR2754" s="40">
        <f t="shared" si="462"/>
        <v>3.5101659648406169E-2</v>
      </c>
      <c r="AS2754" s="40">
        <f t="shared" si="463"/>
        <v>2.0684903011077171E-2</v>
      </c>
      <c r="AU2754" s="42">
        <f t="shared" si="464"/>
        <v>2.0784287193996971E-4</v>
      </c>
    </row>
    <row r="2755" spans="2:47" x14ac:dyDescent="0.3">
      <c r="B2755" s="6">
        <f t="shared" si="465"/>
        <v>2021</v>
      </c>
      <c r="C2755" s="5">
        <v>44538</v>
      </c>
      <c r="D2755" s="10">
        <v>1175.9000000000001</v>
      </c>
      <c r="E2755" s="10">
        <f>VLOOKUP(C2755,데이터!$N:$P,2,0)</f>
        <v>193.588145</v>
      </c>
      <c r="F2755" s="10">
        <f>VLOOKUP(C2755,데이터!$N:$P,3,0)</f>
        <v>464.4178</v>
      </c>
      <c r="H2755" s="6">
        <f t="shared" si="461"/>
        <v>6.6876825104665585</v>
      </c>
      <c r="I2755" s="6">
        <f t="shared" ref="I2755:I2771" si="466">I2754*(F2755/F2754)</f>
        <v>4.5535174672274961</v>
      </c>
      <c r="AM2755" s="1">
        <f t="shared" ref="AM2755:AM2771" si="467">C2755</f>
        <v>44538</v>
      </c>
      <c r="AN2755" s="2">
        <f t="shared" ref="AN2755:AN2771" si="468">D2755</f>
        <v>1175.9000000000001</v>
      </c>
      <c r="AO2755" s="2">
        <f t="shared" ref="AO2755:AO2771" si="469">E2755</f>
        <v>193.588145</v>
      </c>
      <c r="AP2755" s="2">
        <f t="shared" ref="AP2755:AP2771" si="470">F2755</f>
        <v>464.4178</v>
      </c>
      <c r="AR2755" s="40">
        <f t="shared" si="462"/>
        <v>2.8932340529110867E-3</v>
      </c>
      <c r="AS2755" s="40">
        <f t="shared" si="463"/>
        <v>2.6479340177589794E-3</v>
      </c>
      <c r="AU2755" s="42">
        <f t="shared" si="464"/>
        <v>6.0172107245625071E-8</v>
      </c>
    </row>
    <row r="2756" spans="2:47" x14ac:dyDescent="0.3">
      <c r="B2756" s="6">
        <f t="shared" si="465"/>
        <v>2021</v>
      </c>
      <c r="C2756" s="5">
        <v>44539</v>
      </c>
      <c r="D2756" s="10">
        <v>1174.2</v>
      </c>
      <c r="E2756" s="10">
        <f>VLOOKUP(C2756,데이터!$N:$P,2,0)</f>
        <v>190.72397000000001</v>
      </c>
      <c r="F2756" s="10">
        <f>VLOOKUP(C2756,데이터!$N:$P,3,0)</f>
        <v>461.28230000000002</v>
      </c>
      <c r="H2756" s="6">
        <f t="shared" ref="H2756:H2771" si="471">H2755*(E2756/E2755)</f>
        <v>6.5887369213427229</v>
      </c>
      <c r="I2756" s="6">
        <f t="shared" si="466"/>
        <v>4.5227745585394752</v>
      </c>
      <c r="AM2756" s="1">
        <f t="shared" si="467"/>
        <v>44539</v>
      </c>
      <c r="AN2756" s="2">
        <f t="shared" si="468"/>
        <v>1174.2</v>
      </c>
      <c r="AO2756" s="2">
        <f t="shared" si="469"/>
        <v>190.72397000000001</v>
      </c>
      <c r="AP2756" s="2">
        <f t="shared" si="470"/>
        <v>461.28230000000002</v>
      </c>
      <c r="AR2756" s="40">
        <f t="shared" ref="AR2756:AR2771" si="472">AO2756/AO2755-1</f>
        <v>-1.4795198332005266E-2</v>
      </c>
      <c r="AS2756" s="40">
        <f t="shared" ref="AS2756:AS2771" si="473">AP2756/AP2755-1</f>
        <v>-6.751463875846242E-3</v>
      </c>
      <c r="AU2756" s="42">
        <f t="shared" ref="AU2756:AU2771" si="474">(AR2756-AS2756)^2</f>
        <v>6.4701664001199906E-5</v>
      </c>
    </row>
    <row r="2757" spans="2:47" x14ac:dyDescent="0.3">
      <c r="B2757" s="6">
        <f t="shared" si="465"/>
        <v>2021</v>
      </c>
      <c r="C2757" s="5">
        <v>44540</v>
      </c>
      <c r="D2757" s="10">
        <v>1181.3499999999999</v>
      </c>
      <c r="E2757" s="10">
        <f>VLOOKUP(C2757,데이터!$N:$P,2,0)</f>
        <v>192.128725</v>
      </c>
      <c r="F2757" s="10">
        <f>VLOOKUP(C2757,데이터!$N:$P,3,0)</f>
        <v>465.62459999999999</v>
      </c>
      <c r="H2757" s="6">
        <f t="shared" si="471"/>
        <v>6.6372654892722851</v>
      </c>
      <c r="I2757" s="6">
        <f t="shared" si="466"/>
        <v>4.5653498838132736</v>
      </c>
      <c r="AM2757" s="1">
        <f t="shared" si="467"/>
        <v>44540</v>
      </c>
      <c r="AN2757" s="2">
        <f t="shared" si="468"/>
        <v>1181.3499999999999</v>
      </c>
      <c r="AO2757" s="2">
        <f t="shared" si="469"/>
        <v>192.128725</v>
      </c>
      <c r="AP2757" s="2">
        <f t="shared" si="470"/>
        <v>465.62459999999999</v>
      </c>
      <c r="AR2757" s="40">
        <f t="shared" si="472"/>
        <v>7.3653825473536383E-3</v>
      </c>
      <c r="AS2757" s="40">
        <f t="shared" si="473"/>
        <v>9.4135413390021849E-3</v>
      </c>
      <c r="AU2757" s="42">
        <f t="shared" si="474"/>
        <v>4.1949544358072347E-6</v>
      </c>
    </row>
    <row r="2758" spans="2:47" x14ac:dyDescent="0.3">
      <c r="B2758" s="6">
        <f t="shared" si="465"/>
        <v>2021</v>
      </c>
      <c r="C2758" s="5">
        <v>44543</v>
      </c>
      <c r="D2758" s="10">
        <v>1180.25</v>
      </c>
      <c r="E2758" s="10">
        <f>VLOOKUP(C2758,데이터!$N:$P,2,0)</f>
        <v>188.99638999999996</v>
      </c>
      <c r="F2758" s="10">
        <f>VLOOKUP(C2758,데이터!$N:$P,3,0)</f>
        <v>461.49990000000003</v>
      </c>
      <c r="H2758" s="6">
        <f t="shared" si="471"/>
        <v>6.5290560635534609</v>
      </c>
      <c r="I2758" s="6">
        <f t="shared" si="466"/>
        <v>4.524908080124713</v>
      </c>
      <c r="AM2758" s="1">
        <f t="shared" si="467"/>
        <v>44543</v>
      </c>
      <c r="AN2758" s="2">
        <f t="shared" si="468"/>
        <v>1180.25</v>
      </c>
      <c r="AO2758" s="2">
        <f t="shared" si="469"/>
        <v>188.99638999999996</v>
      </c>
      <c r="AP2758" s="2">
        <f t="shared" si="470"/>
        <v>461.49990000000003</v>
      </c>
      <c r="AR2758" s="40">
        <f t="shared" si="472"/>
        <v>-1.6303314353436904E-2</v>
      </c>
      <c r="AS2758" s="40">
        <f t="shared" si="473"/>
        <v>-8.8584237173034985E-3</v>
      </c>
      <c r="AU2758" s="42">
        <f t="shared" si="474"/>
        <v>5.5426396583986863E-5</v>
      </c>
    </row>
    <row r="2759" spans="2:47" x14ac:dyDescent="0.3">
      <c r="B2759" s="6">
        <f t="shared" si="465"/>
        <v>2021</v>
      </c>
      <c r="C2759" s="5">
        <v>44544</v>
      </c>
      <c r="D2759" s="10">
        <v>1182.5999999999999</v>
      </c>
      <c r="E2759" s="10">
        <f>VLOOKUP(C2759,데이터!$N:$P,2,0)</f>
        <v>187.29403999999997</v>
      </c>
      <c r="F2759" s="10">
        <f>VLOOKUP(C2759,데이터!$N:$P,3,0)</f>
        <v>458.32479999999998</v>
      </c>
      <c r="H2759" s="6">
        <f t="shared" si="471"/>
        <v>6.4702467995786828</v>
      </c>
      <c r="I2759" s="6">
        <f t="shared" si="466"/>
        <v>4.4937769018834954</v>
      </c>
      <c r="AM2759" s="1">
        <f t="shared" si="467"/>
        <v>44544</v>
      </c>
      <c r="AN2759" s="2">
        <f t="shared" si="468"/>
        <v>1182.5999999999999</v>
      </c>
      <c r="AO2759" s="2">
        <f t="shared" si="469"/>
        <v>187.29403999999997</v>
      </c>
      <c r="AP2759" s="2">
        <f t="shared" si="470"/>
        <v>458.32479999999998</v>
      </c>
      <c r="AR2759" s="40">
        <f t="shared" si="472"/>
        <v>-9.007314901623209E-3</v>
      </c>
      <c r="AS2759" s="40">
        <f t="shared" si="473"/>
        <v>-6.8799581538371291E-3</v>
      </c>
      <c r="AU2759" s="42">
        <f t="shared" si="474"/>
        <v>4.5256467323509673E-6</v>
      </c>
    </row>
    <row r="2760" spans="2:47" x14ac:dyDescent="0.3">
      <c r="B2760" s="6">
        <f t="shared" si="465"/>
        <v>2021</v>
      </c>
      <c r="C2760" s="5">
        <v>44545</v>
      </c>
      <c r="D2760" s="10">
        <v>1185.95</v>
      </c>
      <c r="E2760" s="10">
        <f>VLOOKUP(C2760,데이터!$N:$P,2,0)</f>
        <v>192.02569</v>
      </c>
      <c r="F2760" s="10">
        <f>VLOOKUP(C2760,데이터!$N:$P,3,0)</f>
        <v>465.48610000000002</v>
      </c>
      <c r="H2760" s="6">
        <f t="shared" si="471"/>
        <v>6.6337060493723587</v>
      </c>
      <c r="I2760" s="6">
        <f t="shared" si="466"/>
        <v>4.5639919208557584</v>
      </c>
      <c r="AM2760" s="1">
        <f t="shared" si="467"/>
        <v>44545</v>
      </c>
      <c r="AN2760" s="2">
        <f t="shared" si="468"/>
        <v>1185.95</v>
      </c>
      <c r="AO2760" s="2">
        <f t="shared" si="469"/>
        <v>192.02569</v>
      </c>
      <c r="AP2760" s="2">
        <f t="shared" si="470"/>
        <v>465.48610000000002</v>
      </c>
      <c r="AR2760" s="40">
        <f t="shared" si="472"/>
        <v>2.526321713173596E-2</v>
      </c>
      <c r="AS2760" s="40">
        <f t="shared" si="473"/>
        <v>1.5624945453529993E-2</v>
      </c>
      <c r="AU2760" s="42">
        <f t="shared" si="474"/>
        <v>9.2896280942907271E-5</v>
      </c>
    </row>
    <row r="2761" spans="2:47" x14ac:dyDescent="0.3">
      <c r="B2761" s="6">
        <f t="shared" si="465"/>
        <v>2021</v>
      </c>
      <c r="C2761" s="5">
        <v>44546</v>
      </c>
      <c r="D2761" s="10">
        <v>1183.95</v>
      </c>
      <c r="E2761" s="10">
        <f>VLOOKUP(C2761,데이터!$N:$P,2,0)</f>
        <v>186.69473000000002</v>
      </c>
      <c r="F2761" s="10">
        <f>VLOOKUP(C2761,데이터!$N:$P,3,0)</f>
        <v>461.38119999999998</v>
      </c>
      <c r="H2761" s="6">
        <f t="shared" si="471"/>
        <v>6.449543078256557</v>
      </c>
      <c r="I2761" s="6">
        <f t="shared" si="466"/>
        <v>4.5237442519437954</v>
      </c>
      <c r="AM2761" s="1">
        <f t="shared" si="467"/>
        <v>44546</v>
      </c>
      <c r="AN2761" s="2">
        <f t="shared" si="468"/>
        <v>1183.95</v>
      </c>
      <c r="AO2761" s="2">
        <f t="shared" si="469"/>
        <v>186.69473000000002</v>
      </c>
      <c r="AP2761" s="2">
        <f t="shared" si="470"/>
        <v>461.38119999999998</v>
      </c>
      <c r="AR2761" s="40">
        <f t="shared" si="472"/>
        <v>-2.7761702093089591E-2</v>
      </c>
      <c r="AS2761" s="40">
        <f t="shared" si="473"/>
        <v>-8.8185232598783081E-3</v>
      </c>
      <c r="AU2761" s="42">
        <f t="shared" si="474"/>
        <v>3.5884402430702399E-4</v>
      </c>
    </row>
    <row r="2762" spans="2:47" x14ac:dyDescent="0.3">
      <c r="B2762" s="6">
        <f t="shared" si="465"/>
        <v>2021</v>
      </c>
      <c r="C2762" s="5">
        <v>44547</v>
      </c>
      <c r="D2762" s="10">
        <v>1181</v>
      </c>
      <c r="E2762" s="10">
        <f>VLOOKUP(C2762,데이터!$N:$P,2,0)</f>
        <v>186.34106</v>
      </c>
      <c r="F2762" s="10">
        <f>VLOOKUP(C2762,데이터!$N:$P,3,0)</f>
        <v>456.47399999999999</v>
      </c>
      <c r="H2762" s="6">
        <f t="shared" si="471"/>
        <v>6.4373252191852961</v>
      </c>
      <c r="I2762" s="6">
        <f t="shared" si="466"/>
        <v>4.4756302026649379</v>
      </c>
      <c r="AM2762" s="1">
        <f t="shared" si="467"/>
        <v>44547</v>
      </c>
      <c r="AN2762" s="2">
        <f t="shared" si="468"/>
        <v>1181</v>
      </c>
      <c r="AO2762" s="2">
        <f t="shared" si="469"/>
        <v>186.34106</v>
      </c>
      <c r="AP2762" s="2">
        <f t="shared" si="470"/>
        <v>456.47399999999999</v>
      </c>
      <c r="AR2762" s="40">
        <f t="shared" si="472"/>
        <v>-1.8943759151638373E-3</v>
      </c>
      <c r="AS2762" s="40">
        <f t="shared" si="473"/>
        <v>-1.0635890669147274E-2</v>
      </c>
      <c r="AU2762" s="42">
        <f t="shared" si="474"/>
        <v>7.6414080194110105E-5</v>
      </c>
    </row>
    <row r="2763" spans="2:47" x14ac:dyDescent="0.3">
      <c r="B2763" s="6">
        <f t="shared" si="465"/>
        <v>2021</v>
      </c>
      <c r="C2763" s="5">
        <v>44550</v>
      </c>
      <c r="D2763" s="10">
        <v>1191</v>
      </c>
      <c r="E2763" s="10">
        <f>VLOOKUP(C2763,데이터!$N:$P,2,0)</f>
        <v>184.26336499999999</v>
      </c>
      <c r="F2763" s="10">
        <f>VLOOKUP(C2763,데이터!$N:$P,3,0)</f>
        <v>451.62009999999998</v>
      </c>
      <c r="H2763" s="6">
        <f t="shared" si="471"/>
        <v>6.3655493131060066</v>
      </c>
      <c r="I2763" s="6">
        <f t="shared" si="466"/>
        <v>4.4280387485170225</v>
      </c>
      <c r="AM2763" s="1">
        <f t="shared" si="467"/>
        <v>44550</v>
      </c>
      <c r="AN2763" s="2">
        <f t="shared" si="468"/>
        <v>1191</v>
      </c>
      <c r="AO2763" s="2">
        <f t="shared" si="469"/>
        <v>184.26336499999999</v>
      </c>
      <c r="AP2763" s="2">
        <f t="shared" si="470"/>
        <v>451.62009999999998</v>
      </c>
      <c r="AR2763" s="40">
        <f t="shared" si="472"/>
        <v>-1.1149958039307073E-2</v>
      </c>
      <c r="AS2763" s="40">
        <f t="shared" si="473"/>
        <v>-1.0633464337508891E-2</v>
      </c>
      <c r="AU2763" s="42">
        <f t="shared" si="474"/>
        <v>2.6676574399718925E-7</v>
      </c>
    </row>
    <row r="2764" spans="2:47" x14ac:dyDescent="0.3">
      <c r="B2764" s="6">
        <f t="shared" si="465"/>
        <v>2021</v>
      </c>
      <c r="C2764" s="5">
        <v>44551</v>
      </c>
      <c r="D2764" s="10">
        <v>1192.55</v>
      </c>
      <c r="E2764" s="10">
        <f>VLOOKUP(C2764,데이터!$N:$P,2,0)</f>
        <v>189.42287999999999</v>
      </c>
      <c r="F2764" s="10">
        <f>VLOOKUP(C2764,데이터!$N:$P,3,0)</f>
        <v>459.64049999999997</v>
      </c>
      <c r="H2764" s="6">
        <f t="shared" si="471"/>
        <v>6.5437895572490037</v>
      </c>
      <c r="I2764" s="6">
        <f t="shared" si="466"/>
        <v>4.5066770597405617</v>
      </c>
      <c r="AM2764" s="1">
        <f t="shared" si="467"/>
        <v>44551</v>
      </c>
      <c r="AN2764" s="2">
        <f t="shared" si="468"/>
        <v>1192.55</v>
      </c>
      <c r="AO2764" s="2">
        <f t="shared" si="469"/>
        <v>189.42287999999999</v>
      </c>
      <c r="AP2764" s="2">
        <f t="shared" si="470"/>
        <v>459.64049999999997</v>
      </c>
      <c r="AR2764" s="40">
        <f t="shared" si="472"/>
        <v>2.8000764015136737E-2</v>
      </c>
      <c r="AS2764" s="40">
        <f t="shared" si="473"/>
        <v>1.7759174137732092E-2</v>
      </c>
      <c r="AU2764" s="42">
        <f t="shared" si="474"/>
        <v>1.0489016321695728E-4</v>
      </c>
    </row>
    <row r="2765" spans="2:47" x14ac:dyDescent="0.3">
      <c r="B2765" s="6">
        <f t="shared" si="465"/>
        <v>2021</v>
      </c>
      <c r="C2765" s="5">
        <v>44552</v>
      </c>
      <c r="D2765" s="10">
        <v>1192.25</v>
      </c>
      <c r="E2765" s="10">
        <f>VLOOKUP(C2765,데이터!$N:$P,2,0)</f>
        <v>191.23652000000001</v>
      </c>
      <c r="F2765" s="10">
        <f>VLOOKUP(C2765,데이터!$N:$P,3,0)</f>
        <v>464.23630000000003</v>
      </c>
      <c r="H2765" s="6">
        <f t="shared" si="471"/>
        <v>6.6064434377760506</v>
      </c>
      <c r="I2765" s="6">
        <f t="shared" si="466"/>
        <v>4.551737898442016</v>
      </c>
      <c r="AM2765" s="1">
        <f t="shared" si="467"/>
        <v>44552</v>
      </c>
      <c r="AN2765" s="2">
        <f t="shared" si="468"/>
        <v>1192.25</v>
      </c>
      <c r="AO2765" s="2">
        <f t="shared" si="469"/>
        <v>191.23652000000001</v>
      </c>
      <c r="AP2765" s="2">
        <f t="shared" si="470"/>
        <v>464.23630000000003</v>
      </c>
      <c r="AR2765" s="40">
        <f t="shared" si="472"/>
        <v>9.5745561465436779E-3</v>
      </c>
      <c r="AS2765" s="40">
        <f t="shared" si="473"/>
        <v>9.998683753933868E-3</v>
      </c>
      <c r="AU2765" s="42">
        <f t="shared" si="474"/>
        <v>1.798842273505272E-7</v>
      </c>
    </row>
    <row r="2766" spans="2:47" x14ac:dyDescent="0.3">
      <c r="B2766" s="6">
        <f t="shared" si="465"/>
        <v>2021</v>
      </c>
      <c r="C2766" s="5">
        <v>44553</v>
      </c>
      <c r="D2766" s="10">
        <v>1187.75</v>
      </c>
      <c r="E2766" s="10">
        <f>VLOOKUP(C2766,데이터!$N:$P,2,0)</f>
        <v>192.61129500000001</v>
      </c>
      <c r="F2766" s="10">
        <f>VLOOKUP(C2766,데이터!$N:$P,3,0)</f>
        <v>467.12479999999999</v>
      </c>
      <c r="H2766" s="6">
        <f t="shared" si="471"/>
        <v>6.6539363187235221</v>
      </c>
      <c r="I2766" s="6">
        <f t="shared" si="466"/>
        <v>4.5800590248159114</v>
      </c>
      <c r="AM2766" s="1">
        <f t="shared" si="467"/>
        <v>44553</v>
      </c>
      <c r="AN2766" s="2">
        <f t="shared" si="468"/>
        <v>1187.75</v>
      </c>
      <c r="AO2766" s="2">
        <f t="shared" si="469"/>
        <v>192.61129500000001</v>
      </c>
      <c r="AP2766" s="2">
        <f t="shared" si="470"/>
        <v>467.12479999999999</v>
      </c>
      <c r="AR2766" s="40">
        <f t="shared" si="472"/>
        <v>7.1888727111328876E-3</v>
      </c>
      <c r="AS2766" s="40">
        <f t="shared" si="473"/>
        <v>6.2220468326150691E-3</v>
      </c>
      <c r="AU2766" s="42">
        <f t="shared" si="474"/>
        <v>9.3475227937175157E-7</v>
      </c>
    </row>
    <row r="2767" spans="2:47" x14ac:dyDescent="0.3">
      <c r="B2767" s="6">
        <f t="shared" si="465"/>
        <v>2021</v>
      </c>
      <c r="C2767" s="5">
        <v>44557</v>
      </c>
      <c r="D2767" s="10">
        <v>1186.8</v>
      </c>
      <c r="E2767" s="10">
        <f>VLOOKUP(C2767,데이터!$N:$P,2,0)</f>
        <v>196.08981999999997</v>
      </c>
      <c r="F2767" s="10">
        <f>VLOOKUP(C2767,데이터!$N:$P,3,0)</f>
        <v>473.73559999999998</v>
      </c>
      <c r="H2767" s="6">
        <f t="shared" si="471"/>
        <v>6.7741051999570319</v>
      </c>
      <c r="I2767" s="6">
        <f t="shared" si="466"/>
        <v>4.6448765087115484</v>
      </c>
      <c r="AM2767" s="1">
        <f t="shared" si="467"/>
        <v>44557</v>
      </c>
      <c r="AN2767" s="2">
        <f t="shared" si="468"/>
        <v>1186.8</v>
      </c>
      <c r="AO2767" s="2">
        <f t="shared" si="469"/>
        <v>196.08981999999997</v>
      </c>
      <c r="AP2767" s="2">
        <f t="shared" si="470"/>
        <v>473.73559999999998</v>
      </c>
      <c r="AR2767" s="40">
        <f t="shared" si="472"/>
        <v>1.8059818350735668E-2</v>
      </c>
      <c r="AS2767" s="40">
        <f t="shared" si="473"/>
        <v>1.4152106674704346E-2</v>
      </c>
      <c r="AU2767" s="42">
        <f t="shared" si="474"/>
        <v>1.5270210542991527E-5</v>
      </c>
    </row>
    <row r="2768" spans="2:47" x14ac:dyDescent="0.3">
      <c r="B2768" s="6">
        <f t="shared" si="465"/>
        <v>2021</v>
      </c>
      <c r="C2768" s="5">
        <v>44558</v>
      </c>
      <c r="D2768" s="10">
        <v>1188.0999999999999</v>
      </c>
      <c r="E2768" s="10">
        <f>VLOOKUP(C2768,데이터!$N:$P,2,0)</f>
        <v>194.60550999999998</v>
      </c>
      <c r="F2768" s="10">
        <f>VLOOKUP(C2768,데이터!$N:$P,3,0)</f>
        <v>473.3485</v>
      </c>
      <c r="H2768" s="6">
        <f t="shared" si="471"/>
        <v>6.722828330564484</v>
      </c>
      <c r="I2768" s="6">
        <f t="shared" si="466"/>
        <v>4.6410810757811918</v>
      </c>
      <c r="AM2768" s="1">
        <f t="shared" si="467"/>
        <v>44558</v>
      </c>
      <c r="AN2768" s="2">
        <f t="shared" si="468"/>
        <v>1188.0999999999999</v>
      </c>
      <c r="AO2768" s="2">
        <f t="shared" si="469"/>
        <v>194.60550999999998</v>
      </c>
      <c r="AP2768" s="2">
        <f t="shared" si="470"/>
        <v>473.3485</v>
      </c>
      <c r="AR2768" s="40">
        <f t="shared" si="472"/>
        <v>-7.5695413458994887E-3</v>
      </c>
      <c r="AS2768" s="40">
        <f t="shared" si="473"/>
        <v>-8.1712246240306374E-4</v>
      </c>
      <c r="AU2768" s="42">
        <f t="shared" si="474"/>
        <v>4.5595160778199103E-5</v>
      </c>
    </row>
    <row r="2769" spans="2:47" x14ac:dyDescent="0.3">
      <c r="B2769" s="6">
        <f t="shared" si="465"/>
        <v>2021</v>
      </c>
      <c r="C2769" s="5">
        <v>44559</v>
      </c>
      <c r="D2769" s="10">
        <v>1186.4000000000001</v>
      </c>
      <c r="E2769" s="10">
        <f>VLOOKUP(C2769,데이터!$N:$P,2,0)</f>
        <v>194.73204499999997</v>
      </c>
      <c r="F2769" s="10">
        <f>VLOOKUP(C2769,데이터!$N:$P,3,0)</f>
        <v>473.95400000000001</v>
      </c>
      <c r="H2769" s="6">
        <f t="shared" si="471"/>
        <v>6.7271995998199534</v>
      </c>
      <c r="I2769" s="6">
        <f t="shared" si="466"/>
        <v>4.6470178741261439</v>
      </c>
      <c r="AM2769" s="1">
        <f t="shared" si="467"/>
        <v>44559</v>
      </c>
      <c r="AN2769" s="2">
        <f t="shared" si="468"/>
        <v>1186.4000000000001</v>
      </c>
      <c r="AO2769" s="2">
        <f t="shared" si="469"/>
        <v>194.73204499999997</v>
      </c>
      <c r="AP2769" s="2">
        <f t="shared" si="470"/>
        <v>473.95400000000001</v>
      </c>
      <c r="AR2769" s="40">
        <f t="shared" si="472"/>
        <v>6.5021283313093647E-4</v>
      </c>
      <c r="AS2769" s="40">
        <f t="shared" si="473"/>
        <v>1.2791843641630773E-3</v>
      </c>
      <c r="AU2769" s="42">
        <f t="shared" si="474"/>
        <v>3.9560518684891536E-7</v>
      </c>
    </row>
    <row r="2770" spans="2:47" x14ac:dyDescent="0.3">
      <c r="B2770" s="6">
        <f t="shared" si="465"/>
        <v>2021</v>
      </c>
      <c r="C2770" s="5">
        <v>44560</v>
      </c>
      <c r="D2770" s="10">
        <v>1188.9000000000001</v>
      </c>
      <c r="E2770" s="10">
        <f>VLOOKUP(C2770,데이터!$N:$P,2,0)</f>
        <v>193.86451000000002</v>
      </c>
      <c r="F2770" s="10">
        <f>VLOOKUP(C2770,데이터!$N:$P,3,0)</f>
        <v>472.64370000000002</v>
      </c>
      <c r="H2770" s="6">
        <f t="shared" si="471"/>
        <v>6.6972297964173881</v>
      </c>
      <c r="I2770" s="6">
        <f t="shared" si="466"/>
        <v>4.6341706621172412</v>
      </c>
      <c r="AM2770" s="1">
        <f t="shared" si="467"/>
        <v>44560</v>
      </c>
      <c r="AN2770" s="2">
        <f t="shared" si="468"/>
        <v>1188.9000000000001</v>
      </c>
      <c r="AO2770" s="2">
        <f t="shared" si="469"/>
        <v>193.86451000000002</v>
      </c>
      <c r="AP2770" s="2">
        <f t="shared" si="470"/>
        <v>472.64370000000002</v>
      </c>
      <c r="AR2770" s="40">
        <f t="shared" si="472"/>
        <v>-4.4550192034390479E-3</v>
      </c>
      <c r="AS2770" s="40">
        <f t="shared" si="473"/>
        <v>-2.7646142874624413E-3</v>
      </c>
      <c r="AU2770" s="42">
        <f t="shared" si="474"/>
        <v>2.8574687799578783E-6</v>
      </c>
    </row>
    <row r="2771" spans="2:47" x14ac:dyDescent="0.3">
      <c r="B2771" s="6">
        <f t="shared" si="465"/>
        <v>2021</v>
      </c>
      <c r="C2771" s="5">
        <v>44561</v>
      </c>
      <c r="D2771" s="10">
        <v>1188.9000000000001</v>
      </c>
      <c r="E2771" s="10">
        <f>VLOOKUP(C2771,데이터!$N:$P,2,0)</f>
        <v>192.76941000000002</v>
      </c>
      <c r="F2771" s="10">
        <f>VLOOKUP(C2771,데이터!$N:$P,3,0)</f>
        <v>471.45260000000002</v>
      </c>
      <c r="H2771" s="6">
        <f t="shared" si="471"/>
        <v>6.6593985484491212</v>
      </c>
      <c r="I2771" s="6">
        <f t="shared" si="466"/>
        <v>4.6224921806826051</v>
      </c>
      <c r="AM2771" s="1">
        <f t="shared" si="467"/>
        <v>44561</v>
      </c>
      <c r="AN2771" s="2">
        <f t="shared" si="468"/>
        <v>1188.9000000000001</v>
      </c>
      <c r="AO2771" s="2">
        <f t="shared" si="469"/>
        <v>192.76941000000002</v>
      </c>
      <c r="AP2771" s="2">
        <f t="shared" si="470"/>
        <v>471.45260000000002</v>
      </c>
      <c r="AR2771" s="40">
        <f t="shared" si="472"/>
        <v>-5.6487904877483563E-3</v>
      </c>
      <c r="AS2771" s="40">
        <f t="shared" si="473"/>
        <v>-2.5200801364748671E-3</v>
      </c>
      <c r="AU2771" s="42">
        <f t="shared" si="474"/>
        <v>9.7888284621658807E-6</v>
      </c>
    </row>
  </sheetData>
  <mergeCells count="5">
    <mergeCell ref="L15:O15"/>
    <mergeCell ref="P15:S15"/>
    <mergeCell ref="T15:U15"/>
    <mergeCell ref="V15:AA15"/>
    <mergeCell ref="AB15:AI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20"/>
  <sheetViews>
    <sheetView zoomScaleNormal="100" workbookViewId="0">
      <selection activeCell="K1" sqref="C1:K1"/>
    </sheetView>
  </sheetViews>
  <sheetFormatPr defaultRowHeight="16.5" x14ac:dyDescent="0.3"/>
  <cols>
    <col min="1" max="1" width="11.125" bestFit="1" customWidth="1"/>
    <col min="2" max="8" width="9.75" customWidth="1"/>
    <col min="14" max="14" width="11.75" customWidth="1"/>
    <col min="15" max="16" width="11.75" style="4" customWidth="1"/>
    <col min="20" max="20" width="25.125" bestFit="1" customWidth="1"/>
  </cols>
  <sheetData>
    <row r="1" spans="1:29" x14ac:dyDescent="0.3">
      <c r="C1">
        <v>0.05</v>
      </c>
      <c r="D1">
        <v>0.05</v>
      </c>
      <c r="E1">
        <v>0.2</v>
      </c>
      <c r="F1">
        <v>0.15</v>
      </c>
      <c r="G1">
        <v>0.15</v>
      </c>
      <c r="H1">
        <v>0.05</v>
      </c>
      <c r="I1">
        <v>0.15</v>
      </c>
      <c r="J1">
        <v>0.05</v>
      </c>
      <c r="K1">
        <v>0.15</v>
      </c>
    </row>
    <row r="2" spans="1:29" s="8" customFormat="1" ht="51" customHeight="1" x14ac:dyDescent="0.3">
      <c r="B2" s="8" t="s">
        <v>60</v>
      </c>
      <c r="C2" s="8" t="s">
        <v>61</v>
      </c>
      <c r="D2" s="8" t="s">
        <v>62</v>
      </c>
      <c r="E2" s="8" t="s">
        <v>63</v>
      </c>
      <c r="F2" s="8" t="s">
        <v>64</v>
      </c>
      <c r="G2" s="8" t="s">
        <v>65</v>
      </c>
      <c r="H2" s="8" t="s">
        <v>66</v>
      </c>
      <c r="I2" s="8" t="s">
        <v>67</v>
      </c>
      <c r="J2" s="8" t="s">
        <v>73</v>
      </c>
      <c r="K2" s="8" t="s">
        <v>74</v>
      </c>
      <c r="M2"/>
      <c r="O2" s="9" t="s">
        <v>9</v>
      </c>
      <c r="P2" s="9" t="s">
        <v>10</v>
      </c>
      <c r="S2" s="1"/>
      <c r="T2"/>
      <c r="U2"/>
      <c r="V2"/>
      <c r="W2"/>
      <c r="X2"/>
      <c r="Y2"/>
      <c r="Z2"/>
      <c r="AA2"/>
      <c r="AB2"/>
      <c r="AC2"/>
    </row>
    <row r="3" spans="1:29" x14ac:dyDescent="0.3">
      <c r="A3" s="1">
        <v>40544</v>
      </c>
      <c r="B3">
        <v>100.9474</v>
      </c>
      <c r="C3">
        <v>9.85</v>
      </c>
      <c r="D3">
        <v>21.909500000000001</v>
      </c>
      <c r="E3">
        <v>34.296700000000001</v>
      </c>
      <c r="F3">
        <v>25.909800000000001</v>
      </c>
      <c r="G3">
        <v>48.702800000000003</v>
      </c>
      <c r="H3">
        <v>39.185200000000002</v>
      </c>
      <c r="I3">
        <v>23.737300000000001</v>
      </c>
      <c r="J3">
        <v>68.25</v>
      </c>
      <c r="K3">
        <v>29.31</v>
      </c>
      <c r="N3" s="1">
        <v>40544</v>
      </c>
      <c r="O3" s="4">
        <f>SUMPRODUCT(C3:J3,$C$1:$J$1)</f>
        <v>28.571559999999998</v>
      </c>
      <c r="P3" s="4">
        <f t="shared" ref="P3:P66" si="0">B3</f>
        <v>100.9474</v>
      </c>
    </row>
    <row r="4" spans="1:29" x14ac:dyDescent="0.3">
      <c r="A4" s="1">
        <v>40545</v>
      </c>
      <c r="B4">
        <v>100.9474</v>
      </c>
      <c r="C4">
        <v>9.85</v>
      </c>
      <c r="D4">
        <v>21.909500000000001</v>
      </c>
      <c r="E4">
        <v>34.296700000000001</v>
      </c>
      <c r="F4">
        <v>25.909800000000001</v>
      </c>
      <c r="G4">
        <v>48.702800000000003</v>
      </c>
      <c r="H4">
        <v>39.185200000000002</v>
      </c>
      <c r="I4">
        <v>23.737300000000001</v>
      </c>
      <c r="J4">
        <v>68.25</v>
      </c>
      <c r="K4">
        <v>29.31</v>
      </c>
      <c r="N4" s="1">
        <v>40545</v>
      </c>
      <c r="O4" s="4">
        <f t="shared" ref="O4:O67" si="1">SUMPRODUCT(C4:J4,$C$1:$J$1)</f>
        <v>28.571559999999998</v>
      </c>
      <c r="P4" s="4">
        <f t="shared" si="0"/>
        <v>100.9474</v>
      </c>
    </row>
    <row r="5" spans="1:29" x14ac:dyDescent="0.3">
      <c r="A5" s="1">
        <v>40546</v>
      </c>
      <c r="B5">
        <v>101.991</v>
      </c>
      <c r="C5">
        <v>10.064</v>
      </c>
      <c r="D5">
        <v>21.964500000000001</v>
      </c>
      <c r="E5">
        <v>34.886299999999999</v>
      </c>
      <c r="F5">
        <v>26.1463</v>
      </c>
      <c r="G5">
        <v>48.9651</v>
      </c>
      <c r="H5">
        <v>40.684399999999997</v>
      </c>
      <c r="I5">
        <v>24.195699999999999</v>
      </c>
      <c r="J5">
        <v>68.760000000000005</v>
      </c>
      <c r="K5">
        <v>29.35</v>
      </c>
      <c r="N5" s="1">
        <v>40546</v>
      </c>
      <c r="O5" s="4">
        <f t="shared" si="1"/>
        <v>28.94697</v>
      </c>
      <c r="P5" s="4">
        <f t="shared" si="0"/>
        <v>101.991</v>
      </c>
    </row>
    <row r="6" spans="1:29" x14ac:dyDescent="0.3">
      <c r="A6" s="1">
        <v>40547</v>
      </c>
      <c r="B6">
        <v>101.9348</v>
      </c>
      <c r="C6">
        <v>10.116</v>
      </c>
      <c r="D6">
        <v>22.0489</v>
      </c>
      <c r="E6">
        <v>34.656399999999998</v>
      </c>
      <c r="F6">
        <v>26.230599999999999</v>
      </c>
      <c r="G6">
        <v>49.087499999999999</v>
      </c>
      <c r="H6">
        <v>39.702199999999998</v>
      </c>
      <c r="I6">
        <v>24.109000000000002</v>
      </c>
      <c r="J6">
        <v>68.17</v>
      </c>
      <c r="K6">
        <v>29.27</v>
      </c>
      <c r="N6" s="1">
        <v>40547</v>
      </c>
      <c r="O6" s="4">
        <f t="shared" si="1"/>
        <v>28.847200000000001</v>
      </c>
      <c r="P6" s="4">
        <f t="shared" si="0"/>
        <v>101.9348</v>
      </c>
    </row>
    <row r="7" spans="1:29" x14ac:dyDescent="0.3">
      <c r="A7" s="1">
        <v>40548</v>
      </c>
      <c r="B7">
        <v>102.4646</v>
      </c>
      <c r="C7">
        <v>10.199</v>
      </c>
      <c r="D7">
        <v>21.9802</v>
      </c>
      <c r="E7">
        <v>35.265999999999998</v>
      </c>
      <c r="F7">
        <v>26.2881</v>
      </c>
      <c r="G7">
        <v>49.244900000000001</v>
      </c>
      <c r="H7">
        <v>39.517800000000001</v>
      </c>
      <c r="I7">
        <v>24.381499999999999</v>
      </c>
      <c r="J7">
        <v>68.44</v>
      </c>
      <c r="K7">
        <v>29.28</v>
      </c>
      <c r="N7" s="1">
        <v>40548</v>
      </c>
      <c r="O7" s="4">
        <f t="shared" si="1"/>
        <v>29.047225000000001</v>
      </c>
      <c r="P7" s="4">
        <f t="shared" si="0"/>
        <v>102.4646</v>
      </c>
    </row>
    <row r="8" spans="1:29" x14ac:dyDescent="0.3">
      <c r="A8" s="1">
        <v>40549</v>
      </c>
      <c r="B8">
        <v>102.26390000000001</v>
      </c>
      <c r="C8">
        <v>10.191000000000001</v>
      </c>
      <c r="D8">
        <v>22.623899999999999</v>
      </c>
      <c r="E8">
        <v>35.375900000000001</v>
      </c>
      <c r="F8">
        <v>26.395099999999999</v>
      </c>
      <c r="G8">
        <v>50.128</v>
      </c>
      <c r="H8">
        <v>38.582099999999997</v>
      </c>
      <c r="I8">
        <v>24.261800000000001</v>
      </c>
      <c r="J8">
        <v>67.790000000000006</v>
      </c>
      <c r="K8">
        <v>29.18</v>
      </c>
      <c r="N8" s="1">
        <v>40549</v>
      </c>
      <c r="O8" s="4">
        <f t="shared" si="1"/>
        <v>29.152265</v>
      </c>
      <c r="P8" s="4">
        <f t="shared" si="0"/>
        <v>102.26390000000001</v>
      </c>
    </row>
    <row r="9" spans="1:29" x14ac:dyDescent="0.3">
      <c r="A9" s="1">
        <v>40550</v>
      </c>
      <c r="B9">
        <v>102.06319999999999</v>
      </c>
      <c r="C9">
        <v>10.263999999999999</v>
      </c>
      <c r="D9">
        <v>22.4512</v>
      </c>
      <c r="E9">
        <v>35.176099999999998</v>
      </c>
      <c r="F9">
        <v>26.378599999999999</v>
      </c>
      <c r="G9">
        <v>50.267899999999997</v>
      </c>
      <c r="H9">
        <v>38.470100000000002</v>
      </c>
      <c r="I9">
        <v>24.0594</v>
      </c>
      <c r="J9">
        <v>68.28</v>
      </c>
      <c r="K9">
        <v>29.032499999999999</v>
      </c>
      <c r="N9" s="1">
        <v>40550</v>
      </c>
      <c r="O9" s="4">
        <f t="shared" si="1"/>
        <v>29.114370000000001</v>
      </c>
      <c r="P9" s="4">
        <f t="shared" si="0"/>
        <v>102.06319999999999</v>
      </c>
    </row>
    <row r="10" spans="1:29" x14ac:dyDescent="0.3">
      <c r="A10" s="1">
        <v>40551</v>
      </c>
      <c r="B10">
        <v>102.06319999999999</v>
      </c>
      <c r="C10">
        <v>10.263999999999999</v>
      </c>
      <c r="D10">
        <v>22.4512</v>
      </c>
      <c r="E10">
        <v>35.176099999999998</v>
      </c>
      <c r="F10">
        <v>26.378599999999999</v>
      </c>
      <c r="G10">
        <v>50.267899999999997</v>
      </c>
      <c r="H10">
        <v>38.470100000000002</v>
      </c>
      <c r="I10">
        <v>24.0594</v>
      </c>
      <c r="J10">
        <v>68.28</v>
      </c>
      <c r="K10">
        <v>29.032499999999999</v>
      </c>
      <c r="N10" s="1">
        <v>40551</v>
      </c>
      <c r="O10" s="4">
        <f t="shared" si="1"/>
        <v>29.114370000000001</v>
      </c>
      <c r="P10" s="4">
        <f t="shared" si="0"/>
        <v>102.06319999999999</v>
      </c>
    </row>
    <row r="11" spans="1:29" x14ac:dyDescent="0.3">
      <c r="A11" s="1">
        <v>40552</v>
      </c>
      <c r="B11">
        <v>102.06319999999999</v>
      </c>
      <c r="C11">
        <v>10.263999999999999</v>
      </c>
      <c r="D11">
        <v>22.4512</v>
      </c>
      <c r="E11">
        <v>35.176099999999998</v>
      </c>
      <c r="F11">
        <v>26.378599999999999</v>
      </c>
      <c r="G11">
        <v>50.267899999999997</v>
      </c>
      <c r="H11">
        <v>38.470100000000002</v>
      </c>
      <c r="I11">
        <v>24.0594</v>
      </c>
      <c r="J11">
        <v>68.28</v>
      </c>
      <c r="K11">
        <v>29.032499999999999</v>
      </c>
      <c r="N11" s="1">
        <v>40552</v>
      </c>
      <c r="O11" s="4">
        <f t="shared" si="1"/>
        <v>29.114370000000001</v>
      </c>
      <c r="P11" s="4">
        <f t="shared" si="0"/>
        <v>102.06319999999999</v>
      </c>
    </row>
    <row r="12" spans="1:29" x14ac:dyDescent="0.3">
      <c r="A12" s="1">
        <v>40553</v>
      </c>
      <c r="B12">
        <v>101.9348</v>
      </c>
      <c r="C12">
        <v>10.457000000000001</v>
      </c>
      <c r="D12">
        <v>22.152899999999999</v>
      </c>
      <c r="E12">
        <v>35.385899999999999</v>
      </c>
      <c r="F12">
        <v>26.304600000000001</v>
      </c>
      <c r="G12">
        <v>50.810099999999998</v>
      </c>
      <c r="H12">
        <v>38.478700000000003</v>
      </c>
      <c r="I12">
        <v>24.0016</v>
      </c>
      <c r="J12">
        <v>68.010000000000005</v>
      </c>
      <c r="K12">
        <v>29.052499999999998</v>
      </c>
      <c r="N12" s="1">
        <v>40553</v>
      </c>
      <c r="O12" s="4">
        <f t="shared" si="1"/>
        <v>29.199555</v>
      </c>
      <c r="P12" s="4">
        <f t="shared" si="0"/>
        <v>101.9348</v>
      </c>
    </row>
    <row r="13" spans="1:29" x14ac:dyDescent="0.3">
      <c r="A13" s="1">
        <v>40554</v>
      </c>
      <c r="B13">
        <v>102.29600000000001</v>
      </c>
      <c r="C13">
        <v>10.432</v>
      </c>
      <c r="D13">
        <v>22.066500000000001</v>
      </c>
      <c r="E13">
        <v>35.405900000000003</v>
      </c>
      <c r="F13">
        <v>26.436199999999999</v>
      </c>
      <c r="G13">
        <v>50.941200000000002</v>
      </c>
      <c r="H13">
        <v>38.961199999999998</v>
      </c>
      <c r="I13">
        <v>24.109000000000002</v>
      </c>
      <c r="J13">
        <v>69.14</v>
      </c>
      <c r="K13">
        <v>29.03</v>
      </c>
      <c r="N13" s="1">
        <v>40554</v>
      </c>
      <c r="O13" s="4">
        <f t="shared" si="1"/>
        <v>29.334125000000004</v>
      </c>
      <c r="P13" s="4">
        <f t="shared" si="0"/>
        <v>102.29600000000001</v>
      </c>
    </row>
    <row r="14" spans="1:29" x14ac:dyDescent="0.3">
      <c r="A14" s="1">
        <v>40555</v>
      </c>
      <c r="B14">
        <v>103.2192</v>
      </c>
      <c r="C14">
        <v>10.516999999999999</v>
      </c>
      <c r="D14">
        <v>22.411899999999999</v>
      </c>
      <c r="E14">
        <v>35.635800000000003</v>
      </c>
      <c r="F14">
        <v>26.576000000000001</v>
      </c>
      <c r="G14">
        <v>51.938000000000002</v>
      </c>
      <c r="H14">
        <v>39.667700000000004</v>
      </c>
      <c r="I14">
        <v>24.46</v>
      </c>
      <c r="J14">
        <v>70.09</v>
      </c>
      <c r="K14">
        <v>29.27</v>
      </c>
      <c r="N14" s="1">
        <v>40555</v>
      </c>
      <c r="O14" s="4">
        <f t="shared" si="1"/>
        <v>29.70759</v>
      </c>
      <c r="P14" s="4">
        <f t="shared" si="0"/>
        <v>103.2192</v>
      </c>
    </row>
    <row r="15" spans="1:29" x14ac:dyDescent="0.3">
      <c r="A15" s="1">
        <v>40556</v>
      </c>
      <c r="B15">
        <v>103.04859999999999</v>
      </c>
      <c r="C15">
        <v>10.555999999999999</v>
      </c>
      <c r="D15">
        <v>22.129300000000001</v>
      </c>
      <c r="E15">
        <v>35.755699999999997</v>
      </c>
      <c r="F15">
        <v>26.436199999999999</v>
      </c>
      <c r="G15">
        <v>51.972999999999999</v>
      </c>
      <c r="H15">
        <v>39.529899999999998</v>
      </c>
      <c r="I15">
        <v>24.3733</v>
      </c>
      <c r="J15">
        <v>69.894999999999996</v>
      </c>
      <c r="K15">
        <v>29.33</v>
      </c>
      <c r="N15" s="1">
        <v>40556</v>
      </c>
      <c r="O15" s="4">
        <f t="shared" si="1"/>
        <v>29.674025</v>
      </c>
      <c r="P15" s="4">
        <f t="shared" si="0"/>
        <v>103.04859999999999</v>
      </c>
    </row>
    <row r="16" spans="1:29" x14ac:dyDescent="0.3">
      <c r="A16" s="1">
        <v>40557</v>
      </c>
      <c r="B16">
        <v>103.7972</v>
      </c>
      <c r="C16">
        <v>10.641</v>
      </c>
      <c r="D16">
        <v>22.215699999999998</v>
      </c>
      <c r="E16">
        <v>36.145400000000002</v>
      </c>
      <c r="F16">
        <v>26.469100000000001</v>
      </c>
      <c r="G16">
        <v>53.354500000000002</v>
      </c>
      <c r="H16">
        <v>39.392000000000003</v>
      </c>
      <c r="I16">
        <v>24.736699999999999</v>
      </c>
      <c r="J16">
        <v>70.650000000000006</v>
      </c>
      <c r="K16">
        <v>29.33</v>
      </c>
      <c r="N16" s="1">
        <v>40557</v>
      </c>
      <c r="O16" s="4">
        <f t="shared" si="1"/>
        <v>30.058059999999998</v>
      </c>
      <c r="P16" s="4">
        <f t="shared" si="0"/>
        <v>103.7972</v>
      </c>
    </row>
    <row r="17" spans="1:16" x14ac:dyDescent="0.3">
      <c r="A17" s="1">
        <v>40558</v>
      </c>
      <c r="B17">
        <v>103.7972</v>
      </c>
      <c r="C17">
        <v>10.641</v>
      </c>
      <c r="D17">
        <v>22.215699999999998</v>
      </c>
      <c r="E17">
        <v>36.145400000000002</v>
      </c>
      <c r="F17">
        <v>26.469100000000001</v>
      </c>
      <c r="G17">
        <v>53.354500000000002</v>
      </c>
      <c r="H17">
        <v>39.392000000000003</v>
      </c>
      <c r="I17">
        <v>24.736699999999999</v>
      </c>
      <c r="J17">
        <v>70.650000000000006</v>
      </c>
      <c r="K17">
        <v>29.33</v>
      </c>
      <c r="N17" s="1">
        <v>40558</v>
      </c>
      <c r="O17" s="4">
        <f t="shared" si="1"/>
        <v>30.058059999999998</v>
      </c>
      <c r="P17" s="4">
        <f t="shared" si="0"/>
        <v>103.7972</v>
      </c>
    </row>
    <row r="18" spans="1:16" x14ac:dyDescent="0.3">
      <c r="A18" s="1">
        <v>40559</v>
      </c>
      <c r="B18">
        <v>103.7972</v>
      </c>
      <c r="C18">
        <v>10.641</v>
      </c>
      <c r="D18">
        <v>22.215699999999998</v>
      </c>
      <c r="E18">
        <v>36.145400000000002</v>
      </c>
      <c r="F18">
        <v>26.469100000000001</v>
      </c>
      <c r="G18">
        <v>53.354500000000002</v>
      </c>
      <c r="H18">
        <v>39.392000000000003</v>
      </c>
      <c r="I18">
        <v>24.736699999999999</v>
      </c>
      <c r="J18">
        <v>70.650000000000006</v>
      </c>
      <c r="K18">
        <v>29.33</v>
      </c>
      <c r="N18" s="1">
        <v>40559</v>
      </c>
      <c r="O18" s="4">
        <f t="shared" si="1"/>
        <v>30.058059999999998</v>
      </c>
      <c r="P18" s="4">
        <f t="shared" si="0"/>
        <v>103.7972</v>
      </c>
    </row>
    <row r="19" spans="1:16" x14ac:dyDescent="0.3">
      <c r="A19" s="1">
        <v>40560</v>
      </c>
      <c r="B19">
        <v>103.7972</v>
      </c>
      <c r="C19">
        <v>10.641</v>
      </c>
      <c r="D19">
        <v>22.215699999999998</v>
      </c>
      <c r="E19">
        <v>36.145400000000002</v>
      </c>
      <c r="F19">
        <v>26.469100000000001</v>
      </c>
      <c r="G19">
        <v>53.354500000000002</v>
      </c>
      <c r="H19">
        <v>39.392000000000003</v>
      </c>
      <c r="I19">
        <v>24.736699999999999</v>
      </c>
      <c r="J19">
        <v>70.650000000000006</v>
      </c>
      <c r="K19">
        <v>29.33</v>
      </c>
      <c r="N19" s="1">
        <v>40560</v>
      </c>
      <c r="O19" s="4">
        <f t="shared" si="1"/>
        <v>30.058059999999998</v>
      </c>
      <c r="P19" s="4">
        <f t="shared" si="0"/>
        <v>103.7972</v>
      </c>
    </row>
    <row r="20" spans="1:16" x14ac:dyDescent="0.3">
      <c r="A20" s="1">
        <v>40561</v>
      </c>
      <c r="B20">
        <v>103.9738</v>
      </c>
      <c r="C20">
        <v>10.401999999999999</v>
      </c>
      <c r="D20">
        <v>22.4983</v>
      </c>
      <c r="E20">
        <v>36.195399999999999</v>
      </c>
      <c r="F20">
        <v>26.567799999999998</v>
      </c>
      <c r="G20">
        <v>53.205800000000004</v>
      </c>
      <c r="H20">
        <v>39.667700000000004</v>
      </c>
      <c r="I20">
        <v>24.633500000000002</v>
      </c>
      <c r="J20">
        <v>71.09</v>
      </c>
      <c r="K20">
        <v>29.3475</v>
      </c>
      <c r="N20" s="1">
        <v>40561</v>
      </c>
      <c r="O20" s="4">
        <f t="shared" si="1"/>
        <v>30.083045000000002</v>
      </c>
      <c r="P20" s="4">
        <f t="shared" si="0"/>
        <v>103.9738</v>
      </c>
    </row>
    <row r="21" spans="1:16" x14ac:dyDescent="0.3">
      <c r="A21" s="1">
        <v>40562</v>
      </c>
      <c r="B21">
        <v>102.9543</v>
      </c>
      <c r="C21">
        <v>10.347</v>
      </c>
      <c r="D21">
        <v>22.3491</v>
      </c>
      <c r="E21">
        <v>35.575800000000001</v>
      </c>
      <c r="F21">
        <v>26.386900000000001</v>
      </c>
      <c r="G21">
        <v>51.920499999999997</v>
      </c>
      <c r="H21">
        <v>38.5304</v>
      </c>
      <c r="I21">
        <v>24.1007</v>
      </c>
      <c r="J21">
        <v>70.23</v>
      </c>
      <c r="K21">
        <v>29.29</v>
      </c>
      <c r="N21" s="1">
        <v>40562</v>
      </c>
      <c r="O21" s="4">
        <f t="shared" si="1"/>
        <v>29.549199999999999</v>
      </c>
      <c r="P21" s="4">
        <f t="shared" si="0"/>
        <v>102.9543</v>
      </c>
    </row>
    <row r="22" spans="1:16" x14ac:dyDescent="0.3">
      <c r="A22" s="1">
        <v>40563</v>
      </c>
      <c r="B22">
        <v>102.81780000000001</v>
      </c>
      <c r="C22">
        <v>10.159000000000001</v>
      </c>
      <c r="D22">
        <v>22.256900000000002</v>
      </c>
      <c r="E22">
        <v>34.946199999999997</v>
      </c>
      <c r="F22">
        <v>26.4527</v>
      </c>
      <c r="G22">
        <v>51.387099999999997</v>
      </c>
      <c r="H22">
        <v>37.444800000000001</v>
      </c>
      <c r="I22">
        <v>24.183299999999999</v>
      </c>
      <c r="J22">
        <v>69.73</v>
      </c>
      <c r="K22">
        <v>29.44</v>
      </c>
      <c r="N22" s="1">
        <v>40563</v>
      </c>
      <c r="O22" s="4">
        <f t="shared" si="1"/>
        <v>29.27224</v>
      </c>
      <c r="P22" s="4">
        <f t="shared" si="0"/>
        <v>102.81780000000001</v>
      </c>
    </row>
    <row r="23" spans="1:16" x14ac:dyDescent="0.3">
      <c r="A23" s="1">
        <v>40564</v>
      </c>
      <c r="B23">
        <v>103.0506</v>
      </c>
      <c r="C23">
        <v>9.9770000000000003</v>
      </c>
      <c r="D23">
        <v>21.995899999999999</v>
      </c>
      <c r="E23">
        <v>34.416600000000003</v>
      </c>
      <c r="F23">
        <v>26.475300000000001</v>
      </c>
      <c r="G23">
        <v>51.0199</v>
      </c>
      <c r="H23">
        <v>37.427599999999998</v>
      </c>
      <c r="I23">
        <v>24.3444</v>
      </c>
      <c r="J23">
        <v>70.099999999999994</v>
      </c>
      <c r="K23">
        <v>29.49</v>
      </c>
      <c r="N23" s="1">
        <v>40564</v>
      </c>
      <c r="O23" s="4">
        <f t="shared" si="1"/>
        <v>29.134284999999998</v>
      </c>
      <c r="P23" s="4">
        <f t="shared" si="0"/>
        <v>103.0506</v>
      </c>
    </row>
    <row r="24" spans="1:16" x14ac:dyDescent="0.3">
      <c r="A24" s="1">
        <v>40565</v>
      </c>
      <c r="B24">
        <v>103.0506</v>
      </c>
      <c r="C24">
        <v>9.9770000000000003</v>
      </c>
      <c r="D24">
        <v>21.995899999999999</v>
      </c>
      <c r="E24">
        <v>34.416600000000003</v>
      </c>
      <c r="F24">
        <v>26.475300000000001</v>
      </c>
      <c r="G24">
        <v>51.0199</v>
      </c>
      <c r="H24">
        <v>37.427599999999998</v>
      </c>
      <c r="I24">
        <v>24.3444</v>
      </c>
      <c r="J24">
        <v>70.099999999999994</v>
      </c>
      <c r="K24">
        <v>29.49</v>
      </c>
      <c r="N24" s="1">
        <v>40565</v>
      </c>
      <c r="O24" s="4">
        <f t="shared" si="1"/>
        <v>29.134284999999998</v>
      </c>
      <c r="P24" s="4">
        <f t="shared" si="0"/>
        <v>103.0506</v>
      </c>
    </row>
    <row r="25" spans="1:16" x14ac:dyDescent="0.3">
      <c r="A25" s="1">
        <v>40566</v>
      </c>
      <c r="B25">
        <v>103.0506</v>
      </c>
      <c r="C25">
        <v>9.9770000000000003</v>
      </c>
      <c r="D25">
        <v>21.995899999999999</v>
      </c>
      <c r="E25">
        <v>34.416600000000003</v>
      </c>
      <c r="F25">
        <v>26.475300000000001</v>
      </c>
      <c r="G25">
        <v>51.0199</v>
      </c>
      <c r="H25">
        <v>37.427599999999998</v>
      </c>
      <c r="I25">
        <v>24.3444</v>
      </c>
      <c r="J25">
        <v>70.099999999999994</v>
      </c>
      <c r="K25">
        <v>29.49</v>
      </c>
      <c r="N25" s="1">
        <v>40566</v>
      </c>
      <c r="O25" s="4">
        <f t="shared" si="1"/>
        <v>29.134284999999998</v>
      </c>
      <c r="P25" s="4">
        <f t="shared" si="0"/>
        <v>103.0506</v>
      </c>
    </row>
    <row r="26" spans="1:16" x14ac:dyDescent="0.3">
      <c r="A26" s="1">
        <v>40567</v>
      </c>
      <c r="B26">
        <v>103.6366</v>
      </c>
      <c r="C26">
        <v>10.305</v>
      </c>
      <c r="D26">
        <v>22.278500000000001</v>
      </c>
      <c r="E26">
        <v>34.526499999999999</v>
      </c>
      <c r="F26">
        <v>26.444400000000002</v>
      </c>
      <c r="G26">
        <v>52.200299999999999</v>
      </c>
      <c r="H26">
        <v>37.744599999999998</v>
      </c>
      <c r="I26">
        <v>24.3444</v>
      </c>
      <c r="J26">
        <v>70.36</v>
      </c>
      <c r="K26">
        <v>29.54</v>
      </c>
      <c r="N26" s="1">
        <v>40567</v>
      </c>
      <c r="O26" s="4">
        <f t="shared" si="1"/>
        <v>29.388069999999999</v>
      </c>
      <c r="P26" s="4">
        <f t="shared" si="0"/>
        <v>103.6366</v>
      </c>
    </row>
    <row r="27" spans="1:16" x14ac:dyDescent="0.3">
      <c r="A27" s="1">
        <v>40568</v>
      </c>
      <c r="B27">
        <v>103.69280000000001</v>
      </c>
      <c r="C27">
        <v>10.425000000000001</v>
      </c>
      <c r="D27">
        <v>22.333400000000001</v>
      </c>
      <c r="E27">
        <v>34.336599999999997</v>
      </c>
      <c r="F27">
        <v>26.444400000000002</v>
      </c>
      <c r="G27">
        <v>51.833100000000002</v>
      </c>
      <c r="H27">
        <v>37.479300000000002</v>
      </c>
      <c r="I27">
        <v>24.348500000000001</v>
      </c>
      <c r="J27">
        <v>70.157499999999999</v>
      </c>
      <c r="K27">
        <v>29.635000000000002</v>
      </c>
      <c r="N27" s="1">
        <v>40568</v>
      </c>
      <c r="O27" s="4">
        <f t="shared" si="1"/>
        <v>29.28098</v>
      </c>
      <c r="P27" s="4">
        <f t="shared" si="0"/>
        <v>103.69280000000001</v>
      </c>
    </row>
    <row r="28" spans="1:16" x14ac:dyDescent="0.3">
      <c r="A28" s="1">
        <v>40569</v>
      </c>
      <c r="B28">
        <v>104.0942</v>
      </c>
      <c r="C28">
        <v>10.5</v>
      </c>
      <c r="D28">
        <v>22.592500000000001</v>
      </c>
      <c r="E28">
        <v>34.696399999999997</v>
      </c>
      <c r="F28">
        <v>26.4115</v>
      </c>
      <c r="G28">
        <v>52.252800000000001</v>
      </c>
      <c r="H28">
        <v>38.113399999999999</v>
      </c>
      <c r="I28">
        <v>24.336099999999998</v>
      </c>
      <c r="J28">
        <v>71.84</v>
      </c>
      <c r="K28">
        <v>29.56</v>
      </c>
      <c r="N28" s="1">
        <v>40569</v>
      </c>
      <c r="O28" s="4">
        <f t="shared" si="1"/>
        <v>29.541634999999999</v>
      </c>
      <c r="P28" s="4">
        <f t="shared" si="0"/>
        <v>104.0942</v>
      </c>
    </row>
    <row r="29" spans="1:16" x14ac:dyDescent="0.3">
      <c r="A29" s="1">
        <v>40570</v>
      </c>
      <c r="B29">
        <v>104.3511</v>
      </c>
      <c r="C29">
        <v>10.48</v>
      </c>
      <c r="D29">
        <v>22.6631</v>
      </c>
      <c r="E29">
        <v>35.276000000000003</v>
      </c>
      <c r="F29">
        <v>26.4773</v>
      </c>
      <c r="G29">
        <v>53.275799999999997</v>
      </c>
      <c r="H29">
        <v>38.203200000000002</v>
      </c>
      <c r="I29">
        <v>24.521999999999998</v>
      </c>
      <c r="J29">
        <v>71.42</v>
      </c>
      <c r="K29">
        <v>29.26</v>
      </c>
      <c r="N29" s="1">
        <v>40570</v>
      </c>
      <c r="O29" s="4">
        <f t="shared" si="1"/>
        <v>29.834780000000002</v>
      </c>
      <c r="P29" s="4">
        <f t="shared" si="0"/>
        <v>104.3511</v>
      </c>
    </row>
    <row r="30" spans="1:16" x14ac:dyDescent="0.3">
      <c r="A30" s="1">
        <v>40571</v>
      </c>
      <c r="B30">
        <v>102.5288</v>
      </c>
      <c r="C30">
        <v>10.263</v>
      </c>
      <c r="D30">
        <v>21.784700000000001</v>
      </c>
      <c r="E30">
        <v>34.426600000000001</v>
      </c>
      <c r="F30">
        <v>26.000299999999999</v>
      </c>
      <c r="G30">
        <v>51.815600000000003</v>
      </c>
      <c r="H30">
        <v>37.444600000000001</v>
      </c>
      <c r="I30">
        <v>24.092500000000001</v>
      </c>
      <c r="J30">
        <v>71.11</v>
      </c>
      <c r="K30">
        <v>28.98</v>
      </c>
      <c r="N30" s="1">
        <v>40571</v>
      </c>
      <c r="O30" s="4">
        <f t="shared" si="1"/>
        <v>29.201695000000001</v>
      </c>
      <c r="P30" s="4">
        <f t="shared" si="0"/>
        <v>102.5288</v>
      </c>
    </row>
    <row r="31" spans="1:16" x14ac:dyDescent="0.3">
      <c r="A31" s="1">
        <v>40572</v>
      </c>
      <c r="B31">
        <v>102.5288</v>
      </c>
      <c r="C31">
        <v>10.263</v>
      </c>
      <c r="D31">
        <v>21.784700000000001</v>
      </c>
      <c r="E31">
        <v>34.426600000000001</v>
      </c>
      <c r="F31">
        <v>26.000299999999999</v>
      </c>
      <c r="G31">
        <v>51.815600000000003</v>
      </c>
      <c r="H31">
        <v>37.444600000000001</v>
      </c>
      <c r="I31">
        <v>24.092500000000001</v>
      </c>
      <c r="J31">
        <v>71.11</v>
      </c>
      <c r="K31">
        <v>28.98</v>
      </c>
      <c r="N31" s="1">
        <v>40572</v>
      </c>
      <c r="O31" s="4">
        <f t="shared" si="1"/>
        <v>29.201695000000001</v>
      </c>
      <c r="P31" s="4">
        <f t="shared" si="0"/>
        <v>102.5288</v>
      </c>
    </row>
    <row r="32" spans="1:16" x14ac:dyDescent="0.3">
      <c r="A32" s="1">
        <v>40573</v>
      </c>
      <c r="B32">
        <v>102.5288</v>
      </c>
      <c r="C32">
        <v>10.263</v>
      </c>
      <c r="D32">
        <v>21.784700000000001</v>
      </c>
      <c r="E32">
        <v>34.426600000000001</v>
      </c>
      <c r="F32">
        <v>26.000299999999999</v>
      </c>
      <c r="G32">
        <v>51.815600000000003</v>
      </c>
      <c r="H32">
        <v>37.444600000000001</v>
      </c>
      <c r="I32">
        <v>24.092500000000001</v>
      </c>
      <c r="J32">
        <v>71.11</v>
      </c>
      <c r="K32">
        <v>28.98</v>
      </c>
      <c r="N32" s="1">
        <v>40573</v>
      </c>
      <c r="O32" s="4">
        <f t="shared" si="1"/>
        <v>29.201695000000001</v>
      </c>
      <c r="P32" s="4">
        <f t="shared" si="0"/>
        <v>102.5288</v>
      </c>
    </row>
    <row r="33" spans="1:16" x14ac:dyDescent="0.3">
      <c r="A33" s="1">
        <v>40574</v>
      </c>
      <c r="B33">
        <v>103.29949999999999</v>
      </c>
      <c r="C33">
        <v>10.362</v>
      </c>
      <c r="D33">
        <v>21.764299999999999</v>
      </c>
      <c r="E33">
        <v>34.476500000000001</v>
      </c>
      <c r="F33">
        <v>26.0578</v>
      </c>
      <c r="G33">
        <v>52.0167</v>
      </c>
      <c r="H33">
        <v>37.582700000000003</v>
      </c>
      <c r="I33">
        <v>24.303100000000001</v>
      </c>
      <c r="J33">
        <v>73.150000000000006</v>
      </c>
      <c r="K33">
        <v>28.88</v>
      </c>
      <c r="N33" s="1">
        <v>40574</v>
      </c>
      <c r="O33" s="4">
        <f t="shared" si="1"/>
        <v>29.394890000000004</v>
      </c>
      <c r="P33" s="4">
        <f t="shared" si="0"/>
        <v>103.29949999999999</v>
      </c>
    </row>
    <row r="34" spans="1:16" x14ac:dyDescent="0.3">
      <c r="A34" s="1">
        <v>40575</v>
      </c>
      <c r="B34">
        <v>104.9532</v>
      </c>
      <c r="C34">
        <v>10.536</v>
      </c>
      <c r="D34">
        <v>21.974299999999999</v>
      </c>
      <c r="E34">
        <v>35.086100000000002</v>
      </c>
      <c r="F34">
        <v>26.526700000000002</v>
      </c>
      <c r="G34">
        <v>53.3108</v>
      </c>
      <c r="H34">
        <v>38.582099999999997</v>
      </c>
      <c r="I34">
        <v>24.7532</v>
      </c>
      <c r="J34">
        <v>74.34</v>
      </c>
      <c r="K34">
        <v>29.09</v>
      </c>
      <c r="N34" s="1">
        <v>40575</v>
      </c>
      <c r="O34" s="4">
        <f t="shared" si="1"/>
        <v>29.977445000000003</v>
      </c>
      <c r="P34" s="4">
        <f t="shared" si="0"/>
        <v>104.9532</v>
      </c>
    </row>
    <row r="35" spans="1:16" x14ac:dyDescent="0.3">
      <c r="A35" s="1">
        <v>40576</v>
      </c>
      <c r="B35">
        <v>104.74850000000001</v>
      </c>
      <c r="C35">
        <v>10.513999999999999</v>
      </c>
      <c r="D35">
        <v>21.9331</v>
      </c>
      <c r="E35">
        <v>35.326000000000001</v>
      </c>
      <c r="F35">
        <v>26.436199999999999</v>
      </c>
      <c r="G35">
        <v>53.590600000000002</v>
      </c>
      <c r="H35">
        <v>38.633800000000001</v>
      </c>
      <c r="I35">
        <v>24.604600000000001</v>
      </c>
      <c r="J35">
        <v>74.28</v>
      </c>
      <c r="K35">
        <v>28.98</v>
      </c>
      <c r="N35" s="1">
        <v>40576</v>
      </c>
      <c r="O35" s="4">
        <f t="shared" si="1"/>
        <v>30.027954999999999</v>
      </c>
      <c r="P35" s="4">
        <f t="shared" si="0"/>
        <v>104.74850000000001</v>
      </c>
    </row>
    <row r="36" spans="1:16" x14ac:dyDescent="0.3">
      <c r="A36" s="1">
        <v>40577</v>
      </c>
      <c r="B36">
        <v>104.9853</v>
      </c>
      <c r="C36">
        <v>10.487</v>
      </c>
      <c r="D36">
        <v>21.705400000000001</v>
      </c>
      <c r="E36">
        <v>35.355899999999998</v>
      </c>
      <c r="F36">
        <v>26.4712</v>
      </c>
      <c r="G36">
        <v>53.634300000000003</v>
      </c>
      <c r="H36">
        <v>38.5304</v>
      </c>
      <c r="I36">
        <v>24.610700000000001</v>
      </c>
      <c r="J36">
        <v>74.319999999999993</v>
      </c>
      <c r="K36">
        <v>29.13</v>
      </c>
      <c r="N36" s="1">
        <v>40577</v>
      </c>
      <c r="O36" s="4">
        <f t="shared" si="1"/>
        <v>30.030749999999998</v>
      </c>
      <c r="P36" s="4">
        <f t="shared" si="0"/>
        <v>104.9853</v>
      </c>
    </row>
    <row r="37" spans="1:16" x14ac:dyDescent="0.3">
      <c r="A37" s="1">
        <v>40578</v>
      </c>
      <c r="B37">
        <v>105.28230000000001</v>
      </c>
      <c r="C37">
        <v>10.581</v>
      </c>
      <c r="D37">
        <v>21.799600000000002</v>
      </c>
      <c r="E37">
        <v>35.700699999999998</v>
      </c>
      <c r="F37">
        <v>26.592500000000001</v>
      </c>
      <c r="G37">
        <v>54.7622</v>
      </c>
      <c r="H37">
        <v>38.392600000000002</v>
      </c>
      <c r="I37">
        <v>24.588000000000001</v>
      </c>
      <c r="J37">
        <v>74.13</v>
      </c>
      <c r="K37">
        <v>29.3</v>
      </c>
      <c r="N37" s="1">
        <v>40578</v>
      </c>
      <c r="O37" s="4">
        <f t="shared" si="1"/>
        <v>30.276705</v>
      </c>
      <c r="P37" s="4">
        <f t="shared" si="0"/>
        <v>105.28230000000001</v>
      </c>
    </row>
    <row r="38" spans="1:16" x14ac:dyDescent="0.3">
      <c r="A38" s="1">
        <v>40579</v>
      </c>
      <c r="B38">
        <v>105.28230000000001</v>
      </c>
      <c r="C38">
        <v>10.581</v>
      </c>
      <c r="D38">
        <v>21.799600000000002</v>
      </c>
      <c r="E38">
        <v>35.700699999999998</v>
      </c>
      <c r="F38">
        <v>26.592500000000001</v>
      </c>
      <c r="G38">
        <v>54.7622</v>
      </c>
      <c r="H38">
        <v>38.392600000000002</v>
      </c>
      <c r="I38">
        <v>24.588000000000001</v>
      </c>
      <c r="J38">
        <v>74.13</v>
      </c>
      <c r="K38">
        <v>29.3</v>
      </c>
      <c r="N38" s="1">
        <v>40579</v>
      </c>
      <c r="O38" s="4">
        <f t="shared" si="1"/>
        <v>30.276705</v>
      </c>
      <c r="P38" s="4">
        <f t="shared" si="0"/>
        <v>105.28230000000001</v>
      </c>
    </row>
    <row r="39" spans="1:16" x14ac:dyDescent="0.3">
      <c r="A39" s="1">
        <v>40580</v>
      </c>
      <c r="B39">
        <v>105.28230000000001</v>
      </c>
      <c r="C39">
        <v>10.581</v>
      </c>
      <c r="D39">
        <v>21.799600000000002</v>
      </c>
      <c r="E39">
        <v>35.700699999999998</v>
      </c>
      <c r="F39">
        <v>26.592500000000001</v>
      </c>
      <c r="G39">
        <v>54.7622</v>
      </c>
      <c r="H39">
        <v>38.392600000000002</v>
      </c>
      <c r="I39">
        <v>24.588000000000001</v>
      </c>
      <c r="J39">
        <v>74.13</v>
      </c>
      <c r="K39">
        <v>29.3</v>
      </c>
      <c r="N39" s="1">
        <v>40580</v>
      </c>
      <c r="O39" s="4">
        <f t="shared" si="1"/>
        <v>30.276705</v>
      </c>
      <c r="P39" s="4">
        <f t="shared" si="0"/>
        <v>105.28230000000001</v>
      </c>
    </row>
    <row r="40" spans="1:16" x14ac:dyDescent="0.3">
      <c r="A40" s="1">
        <v>40581</v>
      </c>
      <c r="B40">
        <v>105.9406</v>
      </c>
      <c r="C40">
        <v>10.744999999999999</v>
      </c>
      <c r="D40">
        <v>22.135200000000001</v>
      </c>
      <c r="E40">
        <v>35.900599999999997</v>
      </c>
      <c r="F40">
        <v>26.551400000000001</v>
      </c>
      <c r="G40">
        <v>54.543599999999998</v>
      </c>
      <c r="H40">
        <v>38.909700000000001</v>
      </c>
      <c r="I40">
        <v>24.9391</v>
      </c>
      <c r="J40">
        <v>74.56</v>
      </c>
      <c r="K40">
        <v>29.34</v>
      </c>
      <c r="N40" s="1">
        <v>40581</v>
      </c>
      <c r="O40" s="4">
        <f t="shared" si="1"/>
        <v>30.402730000000002</v>
      </c>
      <c r="P40" s="4">
        <f t="shared" si="0"/>
        <v>105.9406</v>
      </c>
    </row>
    <row r="41" spans="1:16" x14ac:dyDescent="0.3">
      <c r="A41" s="1">
        <v>40582</v>
      </c>
      <c r="B41">
        <v>106.4222</v>
      </c>
      <c r="C41">
        <v>10.847</v>
      </c>
      <c r="D41">
        <v>22.202000000000002</v>
      </c>
      <c r="E41">
        <v>36.220399999999998</v>
      </c>
      <c r="F41">
        <v>26.627400000000002</v>
      </c>
      <c r="G41">
        <v>54.543599999999998</v>
      </c>
      <c r="H41">
        <v>40.046799999999998</v>
      </c>
      <c r="I41">
        <v>25.1084</v>
      </c>
      <c r="J41">
        <v>74.307500000000005</v>
      </c>
      <c r="K41">
        <v>29.48</v>
      </c>
      <c r="N41" s="1">
        <v>40582</v>
      </c>
      <c r="O41" s="4">
        <f t="shared" si="1"/>
        <v>30.556155000000004</v>
      </c>
      <c r="P41" s="4">
        <f t="shared" si="0"/>
        <v>106.4222</v>
      </c>
    </row>
    <row r="42" spans="1:16" x14ac:dyDescent="0.3">
      <c r="A42" s="1">
        <v>40583</v>
      </c>
      <c r="B42">
        <v>106.1806</v>
      </c>
      <c r="C42">
        <v>10.936999999999999</v>
      </c>
      <c r="D42">
        <v>21.956600000000002</v>
      </c>
      <c r="E42">
        <v>36.080500000000001</v>
      </c>
      <c r="F42">
        <v>26.567799999999998</v>
      </c>
      <c r="G42">
        <v>54.158900000000003</v>
      </c>
      <c r="H42">
        <v>39.2714</v>
      </c>
      <c r="I42">
        <v>24.963799999999999</v>
      </c>
      <c r="J42">
        <v>73.37</v>
      </c>
      <c r="K42">
        <v>29.53</v>
      </c>
      <c r="N42" s="1">
        <v>40583</v>
      </c>
      <c r="O42" s="4">
        <f t="shared" si="1"/>
        <v>30.346425000000004</v>
      </c>
      <c r="P42" s="4">
        <f t="shared" si="0"/>
        <v>106.1806</v>
      </c>
    </row>
    <row r="43" spans="1:16" x14ac:dyDescent="0.3">
      <c r="A43" s="1">
        <v>40584</v>
      </c>
      <c r="B43">
        <v>106.2223</v>
      </c>
      <c r="C43">
        <v>10.826000000000001</v>
      </c>
      <c r="D43">
        <v>21.587700000000002</v>
      </c>
      <c r="E43">
        <v>36.4452</v>
      </c>
      <c r="F43">
        <v>26.576000000000001</v>
      </c>
      <c r="G43">
        <v>54.228900000000003</v>
      </c>
      <c r="H43">
        <v>39.340299999999999</v>
      </c>
      <c r="I43">
        <v>24.9514</v>
      </c>
      <c r="J43">
        <v>74.12</v>
      </c>
      <c r="K43">
        <v>29.42</v>
      </c>
      <c r="N43" s="1">
        <v>40584</v>
      </c>
      <c r="O43" s="4">
        <f t="shared" si="1"/>
        <v>30.446184999999996</v>
      </c>
      <c r="P43" s="4">
        <f t="shared" si="0"/>
        <v>106.2223</v>
      </c>
    </row>
    <row r="44" spans="1:16" x14ac:dyDescent="0.3">
      <c r="A44" s="1">
        <v>40585</v>
      </c>
      <c r="B44">
        <v>106.8557</v>
      </c>
      <c r="C44">
        <v>10.897</v>
      </c>
      <c r="D44">
        <v>21.391400000000001</v>
      </c>
      <c r="E44">
        <v>36.615099999999998</v>
      </c>
      <c r="F44">
        <v>26.633600000000001</v>
      </c>
      <c r="G44">
        <v>54.6661</v>
      </c>
      <c r="H44">
        <v>39.960599999999999</v>
      </c>
      <c r="I44">
        <v>25.2818</v>
      </c>
      <c r="J44">
        <v>74.11</v>
      </c>
      <c r="K44">
        <v>29.58</v>
      </c>
      <c r="N44" s="1">
        <v>40585</v>
      </c>
      <c r="O44" s="4">
        <f t="shared" si="1"/>
        <v>30.628194999999998</v>
      </c>
      <c r="P44" s="4">
        <f t="shared" si="0"/>
        <v>106.8557</v>
      </c>
    </row>
    <row r="45" spans="1:16" x14ac:dyDescent="0.3">
      <c r="A45" s="1">
        <v>40586</v>
      </c>
      <c r="B45">
        <v>106.8557</v>
      </c>
      <c r="C45">
        <v>10.897</v>
      </c>
      <c r="D45">
        <v>21.391400000000001</v>
      </c>
      <c r="E45">
        <v>36.615099999999998</v>
      </c>
      <c r="F45">
        <v>26.633600000000001</v>
      </c>
      <c r="G45">
        <v>54.6661</v>
      </c>
      <c r="H45">
        <v>39.960599999999999</v>
      </c>
      <c r="I45">
        <v>25.2818</v>
      </c>
      <c r="J45">
        <v>74.11</v>
      </c>
      <c r="K45">
        <v>29.58</v>
      </c>
      <c r="N45" s="1">
        <v>40586</v>
      </c>
      <c r="O45" s="4">
        <f t="shared" si="1"/>
        <v>30.628194999999998</v>
      </c>
      <c r="P45" s="4">
        <f t="shared" si="0"/>
        <v>106.8557</v>
      </c>
    </row>
    <row r="46" spans="1:16" x14ac:dyDescent="0.3">
      <c r="A46" s="1">
        <v>40587</v>
      </c>
      <c r="B46">
        <v>106.8557</v>
      </c>
      <c r="C46">
        <v>10.897</v>
      </c>
      <c r="D46">
        <v>21.391400000000001</v>
      </c>
      <c r="E46">
        <v>36.615099999999998</v>
      </c>
      <c r="F46">
        <v>26.633600000000001</v>
      </c>
      <c r="G46">
        <v>54.6661</v>
      </c>
      <c r="H46">
        <v>39.960599999999999</v>
      </c>
      <c r="I46">
        <v>25.2818</v>
      </c>
      <c r="J46">
        <v>74.11</v>
      </c>
      <c r="K46">
        <v>29.58</v>
      </c>
      <c r="N46" s="1">
        <v>40587</v>
      </c>
      <c r="O46" s="4">
        <f t="shared" si="1"/>
        <v>30.628194999999998</v>
      </c>
      <c r="P46" s="4">
        <f t="shared" si="0"/>
        <v>106.8557</v>
      </c>
    </row>
    <row r="47" spans="1:16" x14ac:dyDescent="0.3">
      <c r="A47" s="1">
        <v>40588</v>
      </c>
      <c r="B47">
        <v>107.1126</v>
      </c>
      <c r="C47">
        <v>10.968</v>
      </c>
      <c r="D47">
        <v>21.375699999999998</v>
      </c>
      <c r="E47">
        <v>36.829900000000002</v>
      </c>
      <c r="F47">
        <v>26.7241</v>
      </c>
      <c r="G47">
        <v>55.112000000000002</v>
      </c>
      <c r="H47">
        <v>40.184699999999999</v>
      </c>
      <c r="I47">
        <v>25.3066</v>
      </c>
      <c r="J47">
        <v>75.739999999999995</v>
      </c>
      <c r="K47">
        <v>29.45</v>
      </c>
      <c r="N47" s="1">
        <v>40588</v>
      </c>
      <c r="O47" s="4">
        <f t="shared" si="1"/>
        <v>30.850804999999998</v>
      </c>
      <c r="P47" s="4">
        <f t="shared" si="0"/>
        <v>107.1126</v>
      </c>
    </row>
    <row r="48" spans="1:16" x14ac:dyDescent="0.3">
      <c r="A48" s="1">
        <v>40589</v>
      </c>
      <c r="B48">
        <v>106.7754</v>
      </c>
      <c r="C48">
        <v>10.99</v>
      </c>
      <c r="D48">
        <v>21.288900000000002</v>
      </c>
      <c r="E48">
        <v>36.805</v>
      </c>
      <c r="F48">
        <v>26.666499999999999</v>
      </c>
      <c r="G48">
        <v>54.552399999999999</v>
      </c>
      <c r="H48">
        <v>39.805599999999998</v>
      </c>
      <c r="I48">
        <v>25.2529</v>
      </c>
      <c r="J48">
        <v>74.95</v>
      </c>
      <c r="K48">
        <v>29.44</v>
      </c>
      <c r="N48" s="1">
        <v>40589</v>
      </c>
      <c r="O48" s="4">
        <f t="shared" si="1"/>
        <v>30.683495000000001</v>
      </c>
      <c r="P48" s="4">
        <f t="shared" si="0"/>
        <v>106.7754</v>
      </c>
    </row>
    <row r="49" spans="1:16" x14ac:dyDescent="0.3">
      <c r="A49" s="1">
        <v>40590</v>
      </c>
      <c r="B49">
        <v>107.44970000000001</v>
      </c>
      <c r="C49">
        <v>11.089</v>
      </c>
      <c r="D49">
        <v>21.336300000000001</v>
      </c>
      <c r="E49">
        <v>36.914900000000003</v>
      </c>
      <c r="F49">
        <v>26.8063</v>
      </c>
      <c r="G49">
        <v>55.120699999999999</v>
      </c>
      <c r="H49">
        <v>40.4604</v>
      </c>
      <c r="I49">
        <v>25.4057</v>
      </c>
      <c r="J49">
        <v>75.95</v>
      </c>
      <c r="K49">
        <v>29.52</v>
      </c>
      <c r="N49" s="1">
        <v>40590</v>
      </c>
      <c r="O49" s="4">
        <f t="shared" si="1"/>
        <v>30.924669999999999</v>
      </c>
      <c r="P49" s="4">
        <f t="shared" si="0"/>
        <v>107.44970000000001</v>
      </c>
    </row>
    <row r="50" spans="1:16" x14ac:dyDescent="0.3">
      <c r="A50" s="1">
        <v>40591</v>
      </c>
      <c r="B50">
        <v>107.7709</v>
      </c>
      <c r="C50">
        <v>10.941000000000001</v>
      </c>
      <c r="D50">
        <v>21.4863</v>
      </c>
      <c r="E50">
        <v>36.904899999999998</v>
      </c>
      <c r="F50">
        <v>26.921500000000002</v>
      </c>
      <c r="G50">
        <v>55.9514</v>
      </c>
      <c r="H50">
        <v>40.615499999999997</v>
      </c>
      <c r="I50">
        <v>25.385100000000001</v>
      </c>
      <c r="J50">
        <v>76.7</v>
      </c>
      <c r="K50">
        <v>29.72</v>
      </c>
      <c r="N50" s="1">
        <v>40591</v>
      </c>
      <c r="O50" s="4">
        <f t="shared" si="1"/>
        <v>31.106819999999995</v>
      </c>
      <c r="P50" s="4">
        <f t="shared" si="0"/>
        <v>107.7709</v>
      </c>
    </row>
    <row r="51" spans="1:16" x14ac:dyDescent="0.3">
      <c r="A51" s="1">
        <v>40592</v>
      </c>
      <c r="B51">
        <v>107.9956</v>
      </c>
      <c r="C51">
        <v>10.705</v>
      </c>
      <c r="D51">
        <v>21.367799999999999</v>
      </c>
      <c r="E51">
        <v>36.819899999999997</v>
      </c>
      <c r="F51">
        <v>26.987300000000001</v>
      </c>
      <c r="G51">
        <v>55.8202</v>
      </c>
      <c r="H51">
        <v>40.003700000000002</v>
      </c>
      <c r="I51">
        <v>25.438700000000001</v>
      </c>
      <c r="J51">
        <v>77.02</v>
      </c>
      <c r="K51">
        <v>29.8</v>
      </c>
      <c r="N51" s="1">
        <v>40592</v>
      </c>
      <c r="O51" s="4">
        <f t="shared" si="1"/>
        <v>31.055735000000002</v>
      </c>
      <c r="P51" s="4">
        <f t="shared" si="0"/>
        <v>107.9956</v>
      </c>
    </row>
    <row r="52" spans="1:16" x14ac:dyDescent="0.3">
      <c r="A52" s="1">
        <v>40593</v>
      </c>
      <c r="B52">
        <v>107.9956</v>
      </c>
      <c r="C52">
        <v>10.705</v>
      </c>
      <c r="D52">
        <v>21.367799999999999</v>
      </c>
      <c r="E52">
        <v>36.819899999999997</v>
      </c>
      <c r="F52">
        <v>26.987300000000001</v>
      </c>
      <c r="G52">
        <v>55.8202</v>
      </c>
      <c r="H52">
        <v>40.003700000000002</v>
      </c>
      <c r="I52">
        <v>25.438700000000001</v>
      </c>
      <c r="J52">
        <v>77.02</v>
      </c>
      <c r="K52">
        <v>29.8</v>
      </c>
      <c r="N52" s="1">
        <v>40593</v>
      </c>
      <c r="O52" s="4">
        <f t="shared" si="1"/>
        <v>31.055735000000002</v>
      </c>
      <c r="P52" s="4">
        <f t="shared" si="0"/>
        <v>107.9956</v>
      </c>
    </row>
    <row r="53" spans="1:16" x14ac:dyDescent="0.3">
      <c r="A53" s="1">
        <v>40594</v>
      </c>
      <c r="B53">
        <v>107.9956</v>
      </c>
      <c r="C53">
        <v>10.705</v>
      </c>
      <c r="D53">
        <v>21.367799999999999</v>
      </c>
      <c r="E53">
        <v>36.819899999999997</v>
      </c>
      <c r="F53">
        <v>26.987300000000001</v>
      </c>
      <c r="G53">
        <v>55.8202</v>
      </c>
      <c r="H53">
        <v>40.003700000000002</v>
      </c>
      <c r="I53">
        <v>25.438700000000001</v>
      </c>
      <c r="J53">
        <v>77.02</v>
      </c>
      <c r="K53">
        <v>29.8</v>
      </c>
      <c r="N53" s="1">
        <v>40594</v>
      </c>
      <c r="O53" s="4">
        <f t="shared" si="1"/>
        <v>31.055735000000002</v>
      </c>
      <c r="P53" s="4">
        <f t="shared" si="0"/>
        <v>107.9956</v>
      </c>
    </row>
    <row r="54" spans="1:16" x14ac:dyDescent="0.3">
      <c r="A54" s="1">
        <v>40595</v>
      </c>
      <c r="B54">
        <v>107.9956</v>
      </c>
      <c r="C54">
        <v>10.705</v>
      </c>
      <c r="D54">
        <v>21.367799999999999</v>
      </c>
      <c r="E54">
        <v>36.819899999999997</v>
      </c>
      <c r="F54">
        <v>26.987300000000001</v>
      </c>
      <c r="G54">
        <v>55.8202</v>
      </c>
      <c r="H54">
        <v>40.003700000000002</v>
      </c>
      <c r="I54">
        <v>25.438700000000001</v>
      </c>
      <c r="J54">
        <v>77.02</v>
      </c>
      <c r="K54">
        <v>29.8</v>
      </c>
      <c r="N54" s="1">
        <v>40595</v>
      </c>
      <c r="O54" s="4">
        <f t="shared" si="1"/>
        <v>31.055735000000002</v>
      </c>
      <c r="P54" s="4">
        <f t="shared" si="0"/>
        <v>107.9956</v>
      </c>
    </row>
    <row r="55" spans="1:16" x14ac:dyDescent="0.3">
      <c r="A55" s="1">
        <v>40596</v>
      </c>
      <c r="B55">
        <v>105.8282</v>
      </c>
      <c r="C55">
        <v>10.34</v>
      </c>
      <c r="D55">
        <v>20.996700000000001</v>
      </c>
      <c r="E55">
        <v>35.555799999999998</v>
      </c>
      <c r="F55">
        <v>26.576000000000001</v>
      </c>
      <c r="G55">
        <v>53.634300000000003</v>
      </c>
      <c r="H55">
        <v>38.0824</v>
      </c>
      <c r="I55">
        <v>24.745000000000001</v>
      </c>
      <c r="J55">
        <v>76.27</v>
      </c>
      <c r="K55">
        <v>29.59</v>
      </c>
      <c r="N55" s="1">
        <v>40596</v>
      </c>
      <c r="O55" s="4">
        <f t="shared" si="1"/>
        <v>30.138909999999996</v>
      </c>
      <c r="P55" s="4">
        <f t="shared" si="0"/>
        <v>105.8282</v>
      </c>
    </row>
    <row r="56" spans="1:16" x14ac:dyDescent="0.3">
      <c r="A56" s="1">
        <v>40597</v>
      </c>
      <c r="B56">
        <v>105.17789999999999</v>
      </c>
      <c r="C56">
        <v>10.462</v>
      </c>
      <c r="D56">
        <v>20.996700000000001</v>
      </c>
      <c r="E56">
        <v>34.956200000000003</v>
      </c>
      <c r="F56">
        <v>26.321000000000002</v>
      </c>
      <c r="G56">
        <v>52.602499999999999</v>
      </c>
      <c r="H56">
        <v>37.599899999999998</v>
      </c>
      <c r="I56">
        <v>24.588000000000001</v>
      </c>
      <c r="J56">
        <v>77.819999999999993</v>
      </c>
      <c r="K56">
        <v>29.52</v>
      </c>
      <c r="N56" s="1">
        <v>40597</v>
      </c>
      <c r="O56" s="4">
        <f t="shared" si="1"/>
        <v>29.861895000000004</v>
      </c>
      <c r="P56" s="4">
        <f t="shared" si="0"/>
        <v>105.17789999999999</v>
      </c>
    </row>
    <row r="57" spans="1:16" x14ac:dyDescent="0.3">
      <c r="A57" s="1">
        <v>40598</v>
      </c>
      <c r="B57">
        <v>105.1057</v>
      </c>
      <c r="C57">
        <v>10.47</v>
      </c>
      <c r="D57">
        <v>21.1388</v>
      </c>
      <c r="E57">
        <v>35.395899999999997</v>
      </c>
      <c r="F57">
        <v>26.4115</v>
      </c>
      <c r="G57">
        <v>53.424399999999999</v>
      </c>
      <c r="H57">
        <v>37.625700000000002</v>
      </c>
      <c r="I57">
        <v>24.509599999999999</v>
      </c>
      <c r="J57">
        <v>76.72</v>
      </c>
      <c r="K57">
        <v>29.4</v>
      </c>
      <c r="N57" s="1">
        <v>40598</v>
      </c>
      <c r="O57" s="4">
        <f t="shared" si="1"/>
        <v>30.028729999999996</v>
      </c>
      <c r="P57" s="4">
        <f t="shared" si="0"/>
        <v>105.1057</v>
      </c>
    </row>
    <row r="58" spans="1:16" x14ac:dyDescent="0.3">
      <c r="A58" s="1">
        <v>40599</v>
      </c>
      <c r="B58">
        <v>106.2295</v>
      </c>
      <c r="C58">
        <v>10.632</v>
      </c>
      <c r="D58">
        <v>20.9651</v>
      </c>
      <c r="E58">
        <v>35.713700000000003</v>
      </c>
      <c r="F58">
        <v>26.576000000000001</v>
      </c>
      <c r="G58">
        <v>54.805999999999997</v>
      </c>
      <c r="H58">
        <v>38.668300000000002</v>
      </c>
      <c r="I58">
        <v>24.8812</v>
      </c>
      <c r="J58">
        <v>77.94</v>
      </c>
      <c r="K58">
        <v>29.55</v>
      </c>
      <c r="N58" s="1">
        <v>40599</v>
      </c>
      <c r="O58" s="4">
        <f t="shared" si="1"/>
        <v>30.492489999999997</v>
      </c>
      <c r="P58" s="4">
        <f t="shared" si="0"/>
        <v>106.2295</v>
      </c>
    </row>
    <row r="59" spans="1:16" x14ac:dyDescent="0.3">
      <c r="A59" s="1">
        <v>40600</v>
      </c>
      <c r="B59">
        <v>106.2295</v>
      </c>
      <c r="C59">
        <v>10.632</v>
      </c>
      <c r="D59">
        <v>20.9651</v>
      </c>
      <c r="E59">
        <v>35.713700000000003</v>
      </c>
      <c r="F59">
        <v>26.576000000000001</v>
      </c>
      <c r="G59">
        <v>54.805999999999997</v>
      </c>
      <c r="H59">
        <v>38.668300000000002</v>
      </c>
      <c r="I59">
        <v>24.8812</v>
      </c>
      <c r="J59">
        <v>77.94</v>
      </c>
      <c r="K59">
        <v>29.55</v>
      </c>
      <c r="N59" s="1">
        <v>40600</v>
      </c>
      <c r="O59" s="4">
        <f t="shared" si="1"/>
        <v>30.492489999999997</v>
      </c>
      <c r="P59" s="4">
        <f t="shared" si="0"/>
        <v>106.2295</v>
      </c>
    </row>
    <row r="60" spans="1:16" x14ac:dyDescent="0.3">
      <c r="A60" s="1">
        <v>40601</v>
      </c>
      <c r="B60">
        <v>106.2295</v>
      </c>
      <c r="C60">
        <v>10.632</v>
      </c>
      <c r="D60">
        <v>20.9651</v>
      </c>
      <c r="E60">
        <v>35.713700000000003</v>
      </c>
      <c r="F60">
        <v>26.576000000000001</v>
      </c>
      <c r="G60">
        <v>54.805999999999997</v>
      </c>
      <c r="H60">
        <v>38.668300000000002</v>
      </c>
      <c r="I60">
        <v>24.8812</v>
      </c>
      <c r="J60">
        <v>77.94</v>
      </c>
      <c r="K60">
        <v>29.55</v>
      </c>
      <c r="N60" s="1">
        <v>40601</v>
      </c>
      <c r="O60" s="4">
        <f t="shared" si="1"/>
        <v>30.492489999999997</v>
      </c>
      <c r="P60" s="4">
        <f t="shared" si="0"/>
        <v>106.2295</v>
      </c>
    </row>
    <row r="61" spans="1:16" x14ac:dyDescent="0.3">
      <c r="A61" s="1">
        <v>40602</v>
      </c>
      <c r="B61">
        <v>106.8878</v>
      </c>
      <c r="C61">
        <v>10.786</v>
      </c>
      <c r="D61">
        <v>20.988800000000001</v>
      </c>
      <c r="E61">
        <v>35.480899999999998</v>
      </c>
      <c r="F61">
        <v>26.871300000000002</v>
      </c>
      <c r="G61">
        <v>54.281300000000002</v>
      </c>
      <c r="H61">
        <v>38.857799999999997</v>
      </c>
      <c r="I61">
        <v>24.988600000000002</v>
      </c>
      <c r="J61">
        <v>78.540000000000006</v>
      </c>
      <c r="K61">
        <v>29.72</v>
      </c>
      <c r="N61" s="1">
        <v>40602</v>
      </c>
      <c r="O61" s="4">
        <f t="shared" si="1"/>
        <v>30.475989999999999</v>
      </c>
      <c r="P61" s="4">
        <f t="shared" si="0"/>
        <v>106.8878</v>
      </c>
    </row>
    <row r="62" spans="1:16" x14ac:dyDescent="0.3">
      <c r="A62" s="1">
        <v>40603</v>
      </c>
      <c r="B62">
        <v>105.1057</v>
      </c>
      <c r="C62">
        <v>10.667</v>
      </c>
      <c r="D62">
        <v>20.6572</v>
      </c>
      <c r="E62">
        <v>34.916200000000003</v>
      </c>
      <c r="F62">
        <v>26.660299999999999</v>
      </c>
      <c r="G62">
        <v>53.223300000000002</v>
      </c>
      <c r="H62">
        <v>37.651600000000002</v>
      </c>
      <c r="I62">
        <v>24.488900000000001</v>
      </c>
      <c r="J62">
        <v>77.069999999999993</v>
      </c>
      <c r="K62">
        <v>29.49</v>
      </c>
      <c r="N62" s="1">
        <v>40603</v>
      </c>
      <c r="O62" s="4">
        <f t="shared" si="1"/>
        <v>29.941405</v>
      </c>
      <c r="P62" s="4">
        <f t="shared" si="0"/>
        <v>105.1057</v>
      </c>
    </row>
    <row r="63" spans="1:16" x14ac:dyDescent="0.3">
      <c r="A63" s="1">
        <v>40604</v>
      </c>
      <c r="B63">
        <v>105.3305</v>
      </c>
      <c r="C63">
        <v>10.752000000000001</v>
      </c>
      <c r="D63">
        <v>20.591999999999999</v>
      </c>
      <c r="E63">
        <v>35.186100000000003</v>
      </c>
      <c r="F63">
        <v>26.740500000000001</v>
      </c>
      <c r="G63">
        <v>53.896599999999999</v>
      </c>
      <c r="H63">
        <v>37.479300000000002</v>
      </c>
      <c r="I63">
        <v>24.352599999999999</v>
      </c>
      <c r="J63">
        <v>77.510000000000005</v>
      </c>
      <c r="K63">
        <v>29.41</v>
      </c>
      <c r="N63" s="1">
        <v>40604</v>
      </c>
      <c r="O63" s="4">
        <f t="shared" si="1"/>
        <v>30.102339999999998</v>
      </c>
      <c r="P63" s="4">
        <f t="shared" si="0"/>
        <v>105.3305</v>
      </c>
    </row>
    <row r="64" spans="1:16" x14ac:dyDescent="0.3">
      <c r="A64" s="1">
        <v>40605</v>
      </c>
      <c r="B64">
        <v>107.1447</v>
      </c>
      <c r="C64">
        <v>10.98</v>
      </c>
      <c r="D64">
        <v>20.688700000000001</v>
      </c>
      <c r="E64">
        <v>35.815600000000003</v>
      </c>
      <c r="F64">
        <v>27.291599999999999</v>
      </c>
      <c r="G64">
        <v>54.937100000000001</v>
      </c>
      <c r="H64">
        <v>38.944000000000003</v>
      </c>
      <c r="I64">
        <v>24.8276</v>
      </c>
      <c r="J64">
        <v>78.84</v>
      </c>
      <c r="K64">
        <v>29.71</v>
      </c>
      <c r="N64" s="1">
        <v>40605</v>
      </c>
      <c r="O64" s="4">
        <f t="shared" si="1"/>
        <v>30.694199999999999</v>
      </c>
      <c r="P64" s="4">
        <f t="shared" si="0"/>
        <v>107.1447</v>
      </c>
    </row>
    <row r="65" spans="1:16" x14ac:dyDescent="0.3">
      <c r="A65" s="1">
        <v>40606</v>
      </c>
      <c r="B65">
        <v>106.3419</v>
      </c>
      <c r="C65">
        <v>10.993</v>
      </c>
      <c r="D65">
        <v>20.493300000000001</v>
      </c>
      <c r="E65">
        <v>35.765700000000002</v>
      </c>
      <c r="F65">
        <v>27.2546</v>
      </c>
      <c r="G65">
        <v>54.482399999999998</v>
      </c>
      <c r="H65">
        <v>38.444200000000002</v>
      </c>
      <c r="I65">
        <v>24.555</v>
      </c>
      <c r="J65">
        <v>78.34</v>
      </c>
      <c r="K65">
        <v>29.58</v>
      </c>
      <c r="N65" s="1">
        <v>40606</v>
      </c>
      <c r="O65" s="4">
        <f t="shared" si="1"/>
        <v>30.510465000000003</v>
      </c>
      <c r="P65" s="4">
        <f t="shared" si="0"/>
        <v>106.3419</v>
      </c>
    </row>
    <row r="66" spans="1:16" x14ac:dyDescent="0.3">
      <c r="A66" s="1">
        <v>40607</v>
      </c>
      <c r="B66">
        <v>106.3419</v>
      </c>
      <c r="C66">
        <v>10.993</v>
      </c>
      <c r="D66">
        <v>20.493300000000001</v>
      </c>
      <c r="E66">
        <v>35.765700000000002</v>
      </c>
      <c r="F66">
        <v>27.2546</v>
      </c>
      <c r="G66">
        <v>54.482399999999998</v>
      </c>
      <c r="H66">
        <v>38.444200000000002</v>
      </c>
      <c r="I66">
        <v>24.555</v>
      </c>
      <c r="J66">
        <v>78.34</v>
      </c>
      <c r="K66">
        <v>29.58</v>
      </c>
      <c r="N66" s="1">
        <v>40607</v>
      </c>
      <c r="O66" s="4">
        <f t="shared" si="1"/>
        <v>30.510465000000003</v>
      </c>
      <c r="P66" s="4">
        <f t="shared" si="0"/>
        <v>106.3419</v>
      </c>
    </row>
    <row r="67" spans="1:16" x14ac:dyDescent="0.3">
      <c r="A67" s="1">
        <v>40608</v>
      </c>
      <c r="B67">
        <v>106.3419</v>
      </c>
      <c r="C67">
        <v>10.993</v>
      </c>
      <c r="D67">
        <v>20.493300000000001</v>
      </c>
      <c r="E67">
        <v>35.765700000000002</v>
      </c>
      <c r="F67">
        <v>27.2546</v>
      </c>
      <c r="G67">
        <v>54.482399999999998</v>
      </c>
      <c r="H67">
        <v>38.444200000000002</v>
      </c>
      <c r="I67">
        <v>24.555</v>
      </c>
      <c r="J67">
        <v>78.34</v>
      </c>
      <c r="K67">
        <v>29.58</v>
      </c>
      <c r="N67" s="1">
        <v>40608</v>
      </c>
      <c r="O67" s="4">
        <f t="shared" si="1"/>
        <v>30.510465000000003</v>
      </c>
      <c r="P67" s="4">
        <f t="shared" ref="P67:P130" si="2">B67</f>
        <v>106.3419</v>
      </c>
    </row>
    <row r="68" spans="1:16" x14ac:dyDescent="0.3">
      <c r="A68" s="1">
        <v>40609</v>
      </c>
      <c r="B68">
        <v>105.50709999999999</v>
      </c>
      <c r="C68">
        <v>10.851000000000001</v>
      </c>
      <c r="D68">
        <v>20.309699999999999</v>
      </c>
      <c r="E68">
        <v>35.246000000000002</v>
      </c>
      <c r="F68">
        <v>27.044899999999998</v>
      </c>
      <c r="G68">
        <v>52.987299999999998</v>
      </c>
      <c r="H68">
        <v>37.823900000000002</v>
      </c>
      <c r="I68">
        <v>24.381499999999999</v>
      </c>
      <c r="J68">
        <v>77.790000000000006</v>
      </c>
      <c r="K68">
        <v>29.5</v>
      </c>
      <c r="N68" s="1">
        <v>40609</v>
      </c>
      <c r="O68" s="4">
        <f t="shared" ref="O68:O131" si="3">SUMPRODUCT(C68:J68,$C$1:$J$1)</f>
        <v>30.049985000000003</v>
      </c>
      <c r="P68" s="4">
        <f t="shared" si="2"/>
        <v>105.50709999999999</v>
      </c>
    </row>
    <row r="69" spans="1:16" x14ac:dyDescent="0.3">
      <c r="A69" s="1">
        <v>40610</v>
      </c>
      <c r="B69">
        <v>106.4302</v>
      </c>
      <c r="C69">
        <v>10.864000000000001</v>
      </c>
      <c r="D69">
        <v>20.459700000000002</v>
      </c>
      <c r="E69">
        <v>35.385899999999999</v>
      </c>
      <c r="F69">
        <v>27.192900000000002</v>
      </c>
      <c r="G69">
        <v>53.039700000000003</v>
      </c>
      <c r="H69">
        <v>38.030700000000003</v>
      </c>
      <c r="I69">
        <v>24.860600000000002</v>
      </c>
      <c r="J69">
        <v>77.150000000000006</v>
      </c>
      <c r="K69">
        <v>29.76</v>
      </c>
      <c r="N69" s="1">
        <v>40610</v>
      </c>
      <c r="O69" s="4">
        <f t="shared" si="3"/>
        <v>30.16638</v>
      </c>
      <c r="P69" s="4">
        <f t="shared" si="2"/>
        <v>106.4302</v>
      </c>
    </row>
    <row r="70" spans="1:16" x14ac:dyDescent="0.3">
      <c r="A70" s="1">
        <v>40611</v>
      </c>
      <c r="B70">
        <v>106.2777</v>
      </c>
      <c r="C70">
        <v>10.763</v>
      </c>
      <c r="D70">
        <v>20.443999999999999</v>
      </c>
      <c r="E70">
        <v>35.295999999999999</v>
      </c>
      <c r="F70">
        <v>27.234100000000002</v>
      </c>
      <c r="G70">
        <v>51.395899999999997</v>
      </c>
      <c r="H70">
        <v>37.720500000000001</v>
      </c>
      <c r="I70">
        <v>24.848199999999999</v>
      </c>
      <c r="J70">
        <v>76.619</v>
      </c>
      <c r="K70">
        <v>29.91</v>
      </c>
      <c r="N70" s="1">
        <v>40611</v>
      </c>
      <c r="O70" s="4">
        <f t="shared" si="3"/>
        <v>29.858255</v>
      </c>
      <c r="P70" s="4">
        <f t="shared" si="2"/>
        <v>106.2777</v>
      </c>
    </row>
    <row r="71" spans="1:16" x14ac:dyDescent="0.3">
      <c r="A71" s="1">
        <v>40612</v>
      </c>
      <c r="B71">
        <v>104.30889999999999</v>
      </c>
      <c r="C71">
        <v>10.586</v>
      </c>
      <c r="D71">
        <v>20.064900000000002</v>
      </c>
      <c r="E71">
        <v>34.7164</v>
      </c>
      <c r="F71">
        <v>26.808399999999999</v>
      </c>
      <c r="G71">
        <v>50.0931</v>
      </c>
      <c r="H71">
        <v>36.341999999999999</v>
      </c>
      <c r="I71">
        <v>24.340299999999999</v>
      </c>
      <c r="J71">
        <v>73.83</v>
      </c>
      <c r="K71">
        <v>29.71</v>
      </c>
      <c r="N71" s="1">
        <v>40612</v>
      </c>
      <c r="O71" s="4">
        <f t="shared" si="3"/>
        <v>29.170695000000002</v>
      </c>
      <c r="P71" s="4">
        <f t="shared" si="2"/>
        <v>104.30889999999999</v>
      </c>
    </row>
    <row r="72" spans="1:16" x14ac:dyDescent="0.3">
      <c r="A72" s="1">
        <v>40613</v>
      </c>
      <c r="B72">
        <v>105.0334</v>
      </c>
      <c r="C72">
        <v>10.749000000000001</v>
      </c>
      <c r="D72">
        <v>20.278099999999998</v>
      </c>
      <c r="E72">
        <v>34.896299999999997</v>
      </c>
      <c r="F72">
        <v>26.896799999999999</v>
      </c>
      <c r="G72">
        <v>50.6614</v>
      </c>
      <c r="H72">
        <v>36.634900000000002</v>
      </c>
      <c r="I72">
        <v>24.492999999999999</v>
      </c>
      <c r="J72">
        <v>75.11</v>
      </c>
      <c r="K72">
        <v>29.73</v>
      </c>
      <c r="N72" s="1">
        <v>40613</v>
      </c>
      <c r="O72" s="4">
        <f t="shared" si="3"/>
        <v>29.425540000000002</v>
      </c>
      <c r="P72" s="4">
        <f t="shared" si="2"/>
        <v>105.0334</v>
      </c>
    </row>
    <row r="73" spans="1:16" x14ac:dyDescent="0.3">
      <c r="A73" s="1">
        <v>40614</v>
      </c>
      <c r="B73">
        <v>105.0334</v>
      </c>
      <c r="C73">
        <v>10.749000000000001</v>
      </c>
      <c r="D73">
        <v>20.278099999999998</v>
      </c>
      <c r="E73">
        <v>34.896299999999997</v>
      </c>
      <c r="F73">
        <v>26.896799999999999</v>
      </c>
      <c r="G73">
        <v>50.6614</v>
      </c>
      <c r="H73">
        <v>36.634900000000002</v>
      </c>
      <c r="I73">
        <v>24.492999999999999</v>
      </c>
      <c r="J73">
        <v>75.11</v>
      </c>
      <c r="K73">
        <v>29.73</v>
      </c>
      <c r="N73" s="1">
        <v>40614</v>
      </c>
      <c r="O73" s="4">
        <f t="shared" si="3"/>
        <v>29.425540000000002</v>
      </c>
      <c r="P73" s="4">
        <f t="shared" si="2"/>
        <v>105.0334</v>
      </c>
    </row>
    <row r="74" spans="1:16" x14ac:dyDescent="0.3">
      <c r="A74" s="1">
        <v>40615</v>
      </c>
      <c r="B74">
        <v>105.0334</v>
      </c>
      <c r="C74">
        <v>10.749000000000001</v>
      </c>
      <c r="D74">
        <v>20.278099999999998</v>
      </c>
      <c r="E74">
        <v>34.896299999999997</v>
      </c>
      <c r="F74">
        <v>26.896799999999999</v>
      </c>
      <c r="G74">
        <v>50.6614</v>
      </c>
      <c r="H74">
        <v>36.634900000000002</v>
      </c>
      <c r="I74">
        <v>24.492999999999999</v>
      </c>
      <c r="J74">
        <v>75.11</v>
      </c>
      <c r="K74">
        <v>29.73</v>
      </c>
      <c r="N74" s="1">
        <v>40615</v>
      </c>
      <c r="O74" s="4">
        <f t="shared" si="3"/>
        <v>29.425540000000002</v>
      </c>
      <c r="P74" s="4">
        <f t="shared" si="2"/>
        <v>105.0334</v>
      </c>
    </row>
    <row r="75" spans="1:16" x14ac:dyDescent="0.3">
      <c r="A75" s="1">
        <v>40616</v>
      </c>
      <c r="B75">
        <v>104.3993</v>
      </c>
      <c r="C75">
        <v>10.795999999999999</v>
      </c>
      <c r="D75">
        <v>20.286000000000001</v>
      </c>
      <c r="E75">
        <v>34.636400000000002</v>
      </c>
      <c r="F75">
        <v>26.7652</v>
      </c>
      <c r="G75">
        <v>50.547699999999999</v>
      </c>
      <c r="H75">
        <v>35.618200000000002</v>
      </c>
      <c r="I75">
        <v>24.2866</v>
      </c>
      <c r="J75">
        <v>75.52</v>
      </c>
      <c r="K75">
        <v>29.52</v>
      </c>
      <c r="N75" s="1">
        <v>40616</v>
      </c>
      <c r="O75" s="4">
        <f t="shared" si="3"/>
        <v>29.278214999999999</v>
      </c>
      <c r="P75" s="4">
        <f t="shared" si="2"/>
        <v>104.3993</v>
      </c>
    </row>
    <row r="76" spans="1:16" x14ac:dyDescent="0.3">
      <c r="A76" s="1">
        <v>40617</v>
      </c>
      <c r="B76">
        <v>103.20310000000001</v>
      </c>
      <c r="C76">
        <v>10.548</v>
      </c>
      <c r="D76">
        <v>20.049099999999999</v>
      </c>
      <c r="E76">
        <v>34.386600000000001</v>
      </c>
      <c r="F76">
        <v>26.4527</v>
      </c>
      <c r="G76">
        <v>49.883200000000002</v>
      </c>
      <c r="H76">
        <v>34.86</v>
      </c>
      <c r="I76">
        <v>24.005700000000001</v>
      </c>
      <c r="J76">
        <v>74.95</v>
      </c>
      <c r="K76">
        <v>29.26</v>
      </c>
      <c r="N76" s="1">
        <v>40617</v>
      </c>
      <c r="O76" s="4">
        <f t="shared" si="3"/>
        <v>28.948915</v>
      </c>
      <c r="P76" s="4">
        <f t="shared" si="2"/>
        <v>103.20310000000001</v>
      </c>
    </row>
    <row r="77" spans="1:16" x14ac:dyDescent="0.3">
      <c r="A77" s="1">
        <v>40618</v>
      </c>
      <c r="B77">
        <v>101.2885</v>
      </c>
      <c r="C77">
        <v>10.077</v>
      </c>
      <c r="D77">
        <v>19.575299999999999</v>
      </c>
      <c r="E77">
        <v>33.976900000000001</v>
      </c>
      <c r="F77">
        <v>25.992000000000001</v>
      </c>
      <c r="G77">
        <v>48.834000000000003</v>
      </c>
      <c r="H77">
        <v>34.325800000000001</v>
      </c>
      <c r="I77">
        <v>23.6052</v>
      </c>
      <c r="J77">
        <v>73.75</v>
      </c>
      <c r="K77">
        <v>28.842500000000001</v>
      </c>
      <c r="N77" s="1">
        <v>40618</v>
      </c>
      <c r="O77" s="4">
        <f t="shared" si="3"/>
        <v>28.446465000000003</v>
      </c>
      <c r="P77" s="4">
        <f t="shared" si="2"/>
        <v>101.2885</v>
      </c>
    </row>
    <row r="78" spans="1:16" x14ac:dyDescent="0.3">
      <c r="A78" s="1">
        <v>40619</v>
      </c>
      <c r="B78">
        <v>102.6332</v>
      </c>
      <c r="C78">
        <v>10.218999999999999</v>
      </c>
      <c r="D78">
        <v>19.567399999999999</v>
      </c>
      <c r="E78">
        <v>33.866999999999997</v>
      </c>
      <c r="F78">
        <v>26.296399999999998</v>
      </c>
      <c r="G78">
        <v>49.419800000000002</v>
      </c>
      <c r="H78">
        <v>34.7911</v>
      </c>
      <c r="I78">
        <v>23.8612</v>
      </c>
      <c r="J78">
        <v>76</v>
      </c>
      <c r="K78">
        <v>28.98</v>
      </c>
      <c r="N78" s="1">
        <v>40619</v>
      </c>
      <c r="O78" s="4">
        <f t="shared" si="3"/>
        <v>28.738885</v>
      </c>
      <c r="P78" s="4">
        <f t="shared" si="2"/>
        <v>102.6332</v>
      </c>
    </row>
    <row r="79" spans="1:16" x14ac:dyDescent="0.3">
      <c r="A79" s="1">
        <v>40620</v>
      </c>
      <c r="B79">
        <v>103.0067</v>
      </c>
      <c r="C79">
        <v>10.097</v>
      </c>
      <c r="D79">
        <v>19.583200000000001</v>
      </c>
      <c r="E79">
        <v>34.026800000000001</v>
      </c>
      <c r="F79">
        <v>26.4163</v>
      </c>
      <c r="G79">
        <v>49.629600000000003</v>
      </c>
      <c r="H79">
        <v>35.312899999999999</v>
      </c>
      <c r="I79">
        <v>24.113099999999999</v>
      </c>
      <c r="J79">
        <v>75.39</v>
      </c>
      <c r="K79">
        <v>29.05</v>
      </c>
      <c r="N79" s="1">
        <v>40620</v>
      </c>
      <c r="O79" s="4">
        <f t="shared" si="3"/>
        <v>28.848365000000001</v>
      </c>
      <c r="P79" s="4">
        <f t="shared" si="2"/>
        <v>103.0067</v>
      </c>
    </row>
    <row r="80" spans="1:16" x14ac:dyDescent="0.3">
      <c r="A80" s="1">
        <v>40621</v>
      </c>
      <c r="B80">
        <v>103.0067</v>
      </c>
      <c r="C80">
        <v>10.097</v>
      </c>
      <c r="D80">
        <v>19.583200000000001</v>
      </c>
      <c r="E80">
        <v>34.026800000000001</v>
      </c>
      <c r="F80">
        <v>26.4163</v>
      </c>
      <c r="G80">
        <v>49.629600000000003</v>
      </c>
      <c r="H80">
        <v>35.312899999999999</v>
      </c>
      <c r="I80">
        <v>24.113099999999999</v>
      </c>
      <c r="J80">
        <v>75.39</v>
      </c>
      <c r="K80">
        <v>29.05</v>
      </c>
      <c r="N80" s="1">
        <v>40621</v>
      </c>
      <c r="O80" s="4">
        <f t="shared" si="3"/>
        <v>28.848365000000001</v>
      </c>
      <c r="P80" s="4">
        <f t="shared" si="2"/>
        <v>103.0067</v>
      </c>
    </row>
    <row r="81" spans="1:16" x14ac:dyDescent="0.3">
      <c r="A81" s="1">
        <v>40622</v>
      </c>
      <c r="B81">
        <v>103.0067</v>
      </c>
      <c r="C81">
        <v>10.097</v>
      </c>
      <c r="D81">
        <v>19.583200000000001</v>
      </c>
      <c r="E81">
        <v>34.026800000000001</v>
      </c>
      <c r="F81">
        <v>26.4163</v>
      </c>
      <c r="G81">
        <v>49.629600000000003</v>
      </c>
      <c r="H81">
        <v>35.312899999999999</v>
      </c>
      <c r="I81">
        <v>24.113099999999999</v>
      </c>
      <c r="J81">
        <v>75.39</v>
      </c>
      <c r="K81">
        <v>29.05</v>
      </c>
      <c r="N81" s="1">
        <v>40622</v>
      </c>
      <c r="O81" s="4">
        <f t="shared" si="3"/>
        <v>28.848365000000001</v>
      </c>
      <c r="P81" s="4">
        <f t="shared" si="2"/>
        <v>103.0067</v>
      </c>
    </row>
    <row r="82" spans="1:16" x14ac:dyDescent="0.3">
      <c r="A82" s="1">
        <v>40623</v>
      </c>
      <c r="B82">
        <v>104.6031</v>
      </c>
      <c r="C82">
        <v>10.361000000000001</v>
      </c>
      <c r="D82">
        <v>20.001799999999999</v>
      </c>
      <c r="E82">
        <v>34.726399999999998</v>
      </c>
      <c r="F82">
        <v>26.6373</v>
      </c>
      <c r="G82">
        <v>50.521500000000003</v>
      </c>
      <c r="H82">
        <v>36.557400000000001</v>
      </c>
      <c r="I82">
        <v>24.307200000000002</v>
      </c>
      <c r="J82">
        <v>77.680000000000007</v>
      </c>
      <c r="K82">
        <v>29.41</v>
      </c>
      <c r="N82" s="1">
        <v>40623</v>
      </c>
      <c r="O82" s="4">
        <f t="shared" si="3"/>
        <v>29.395189999999999</v>
      </c>
      <c r="P82" s="4">
        <f t="shared" si="2"/>
        <v>104.6031</v>
      </c>
    </row>
    <row r="83" spans="1:16" x14ac:dyDescent="0.3">
      <c r="A83" s="1">
        <v>40624</v>
      </c>
      <c r="B83">
        <v>104.2403</v>
      </c>
      <c r="C83">
        <v>10.419</v>
      </c>
      <c r="D83">
        <v>19.9741</v>
      </c>
      <c r="E83">
        <v>34.656399999999998</v>
      </c>
      <c r="F83">
        <v>26.622800000000002</v>
      </c>
      <c r="G83">
        <v>50.040599999999998</v>
      </c>
      <c r="H83">
        <v>36.979500000000002</v>
      </c>
      <c r="I83">
        <v>24.179200000000002</v>
      </c>
      <c r="J83">
        <v>77.510000000000005</v>
      </c>
      <c r="K83">
        <v>29.37</v>
      </c>
      <c r="N83" s="1">
        <v>40624</v>
      </c>
      <c r="O83" s="4">
        <f t="shared" si="3"/>
        <v>29.3018</v>
      </c>
      <c r="P83" s="4">
        <f t="shared" si="2"/>
        <v>104.2403</v>
      </c>
    </row>
    <row r="84" spans="1:16" x14ac:dyDescent="0.3">
      <c r="A84" s="1">
        <v>40625</v>
      </c>
      <c r="B84">
        <v>104.5386</v>
      </c>
      <c r="C84">
        <v>10.358000000000001</v>
      </c>
      <c r="D84">
        <v>20.1676</v>
      </c>
      <c r="E84">
        <v>34.9512</v>
      </c>
      <c r="F84">
        <v>26.606300000000001</v>
      </c>
      <c r="G84">
        <v>50.521500000000003</v>
      </c>
      <c r="H84">
        <v>36.979500000000002</v>
      </c>
      <c r="I84">
        <v>24.104900000000001</v>
      </c>
      <c r="J84">
        <v>77.709999999999994</v>
      </c>
      <c r="K84">
        <v>29.42</v>
      </c>
      <c r="N84" s="1">
        <v>40625</v>
      </c>
      <c r="O84" s="4">
        <f t="shared" si="3"/>
        <v>29.4359</v>
      </c>
      <c r="P84" s="4">
        <f t="shared" si="2"/>
        <v>104.5386</v>
      </c>
    </row>
    <row r="85" spans="1:16" x14ac:dyDescent="0.3">
      <c r="A85" s="1">
        <v>40626</v>
      </c>
      <c r="B85">
        <v>105.5384</v>
      </c>
      <c r="C85">
        <v>10.534000000000001</v>
      </c>
      <c r="D85">
        <v>20.380800000000001</v>
      </c>
      <c r="E85">
        <v>35.5458</v>
      </c>
      <c r="F85">
        <v>26.920300000000001</v>
      </c>
      <c r="G85">
        <v>51.754399999999997</v>
      </c>
      <c r="H85">
        <v>37.272500000000001</v>
      </c>
      <c r="I85">
        <v>24.224599999999999</v>
      </c>
      <c r="J85">
        <v>77.989999999999995</v>
      </c>
      <c r="K85">
        <v>29.69</v>
      </c>
      <c r="N85" s="1">
        <v>40626</v>
      </c>
      <c r="O85" s="4">
        <f t="shared" si="3"/>
        <v>29.852920000000001</v>
      </c>
      <c r="P85" s="4">
        <f t="shared" si="2"/>
        <v>105.5384</v>
      </c>
    </row>
    <row r="86" spans="1:16" x14ac:dyDescent="0.3">
      <c r="A86" s="1">
        <v>40627</v>
      </c>
      <c r="B86">
        <v>105.8609</v>
      </c>
      <c r="C86">
        <v>10.734999999999999</v>
      </c>
      <c r="D86">
        <v>20.230799999999999</v>
      </c>
      <c r="E86">
        <v>35.645699999999998</v>
      </c>
      <c r="F86">
        <v>26.994700000000002</v>
      </c>
      <c r="G86">
        <v>51.648800000000001</v>
      </c>
      <c r="H86">
        <v>37.3414</v>
      </c>
      <c r="I86">
        <v>24.28</v>
      </c>
      <c r="J86">
        <v>78.69</v>
      </c>
      <c r="K86">
        <v>29.69</v>
      </c>
      <c r="N86" s="1">
        <v>40627</v>
      </c>
      <c r="O86" s="4">
        <f t="shared" si="3"/>
        <v>29.917524999999994</v>
      </c>
      <c r="P86" s="4">
        <f t="shared" si="2"/>
        <v>105.8609</v>
      </c>
    </row>
    <row r="87" spans="1:16" x14ac:dyDescent="0.3">
      <c r="A87" s="1">
        <v>40628</v>
      </c>
      <c r="B87">
        <v>105.8609</v>
      </c>
      <c r="C87">
        <v>10.734999999999999</v>
      </c>
      <c r="D87">
        <v>20.230799999999999</v>
      </c>
      <c r="E87">
        <v>35.645699999999998</v>
      </c>
      <c r="F87">
        <v>26.994700000000002</v>
      </c>
      <c r="G87">
        <v>51.648800000000001</v>
      </c>
      <c r="H87">
        <v>37.3414</v>
      </c>
      <c r="I87">
        <v>24.28</v>
      </c>
      <c r="J87">
        <v>78.69</v>
      </c>
      <c r="K87">
        <v>29.69</v>
      </c>
      <c r="N87" s="1">
        <v>40628</v>
      </c>
      <c r="O87" s="4">
        <f t="shared" si="3"/>
        <v>29.917524999999994</v>
      </c>
      <c r="P87" s="4">
        <f t="shared" si="2"/>
        <v>105.8609</v>
      </c>
    </row>
    <row r="88" spans="1:16" x14ac:dyDescent="0.3">
      <c r="A88" s="1">
        <v>40629</v>
      </c>
      <c r="B88">
        <v>105.8609</v>
      </c>
      <c r="C88">
        <v>10.734999999999999</v>
      </c>
      <c r="D88">
        <v>20.230799999999999</v>
      </c>
      <c r="E88">
        <v>35.645699999999998</v>
      </c>
      <c r="F88">
        <v>26.994700000000002</v>
      </c>
      <c r="G88">
        <v>51.648800000000001</v>
      </c>
      <c r="H88">
        <v>37.3414</v>
      </c>
      <c r="I88">
        <v>24.28</v>
      </c>
      <c r="J88">
        <v>78.69</v>
      </c>
      <c r="K88">
        <v>29.69</v>
      </c>
      <c r="N88" s="1">
        <v>40629</v>
      </c>
      <c r="O88" s="4">
        <f t="shared" si="3"/>
        <v>29.917524999999994</v>
      </c>
      <c r="P88" s="4">
        <f t="shared" si="2"/>
        <v>105.8609</v>
      </c>
    </row>
    <row r="89" spans="1:16" x14ac:dyDescent="0.3">
      <c r="A89" s="1">
        <v>40630</v>
      </c>
      <c r="B89">
        <v>105.60290000000001</v>
      </c>
      <c r="C89">
        <v>10.701000000000001</v>
      </c>
      <c r="D89">
        <v>20.064900000000002</v>
      </c>
      <c r="E89">
        <v>35.320999999999998</v>
      </c>
      <c r="F89">
        <v>26.9864</v>
      </c>
      <c r="G89">
        <v>51.657600000000002</v>
      </c>
      <c r="H89">
        <v>37.100200000000001</v>
      </c>
      <c r="I89">
        <v>24.234500000000001</v>
      </c>
      <c r="J89">
        <v>78.5</v>
      </c>
      <c r="K89">
        <v>29.68</v>
      </c>
      <c r="N89" s="1">
        <v>40630</v>
      </c>
      <c r="O89" s="4">
        <f t="shared" si="3"/>
        <v>29.81428</v>
      </c>
      <c r="P89" s="4">
        <f t="shared" si="2"/>
        <v>105.60290000000001</v>
      </c>
    </row>
    <row r="90" spans="1:16" x14ac:dyDescent="0.3">
      <c r="A90" s="1">
        <v>40631</v>
      </c>
      <c r="B90">
        <v>106.3124</v>
      </c>
      <c r="C90">
        <v>10.717000000000001</v>
      </c>
      <c r="D90">
        <v>20.1281</v>
      </c>
      <c r="E90">
        <v>35.765700000000002</v>
      </c>
      <c r="F90">
        <v>27.1434</v>
      </c>
      <c r="G90">
        <v>52.174199999999999</v>
      </c>
      <c r="H90">
        <v>37.393099999999997</v>
      </c>
      <c r="I90">
        <v>24.2883</v>
      </c>
      <c r="J90">
        <v>79.459999999999994</v>
      </c>
      <c r="K90">
        <v>29.82</v>
      </c>
      <c r="N90" s="1">
        <v>40631</v>
      </c>
      <c r="O90" s="4">
        <f t="shared" si="3"/>
        <v>30.078935000000001</v>
      </c>
      <c r="P90" s="4">
        <f t="shared" si="2"/>
        <v>106.3124</v>
      </c>
    </row>
    <row r="91" spans="1:16" x14ac:dyDescent="0.3">
      <c r="A91" s="1">
        <v>40632</v>
      </c>
      <c r="B91">
        <v>107.0461</v>
      </c>
      <c r="C91">
        <v>10.646000000000001</v>
      </c>
      <c r="D91">
        <v>20.222899999999999</v>
      </c>
      <c r="E91">
        <v>36.275300000000001</v>
      </c>
      <c r="F91">
        <v>27.341699999999999</v>
      </c>
      <c r="G91">
        <v>52.235500000000002</v>
      </c>
      <c r="H91">
        <v>37.014000000000003</v>
      </c>
      <c r="I91">
        <v>24.5077</v>
      </c>
      <c r="J91">
        <v>80.010000000000005</v>
      </c>
      <c r="K91">
        <v>29.98</v>
      </c>
      <c r="N91" s="1">
        <v>40632</v>
      </c>
      <c r="O91" s="4">
        <f t="shared" si="3"/>
        <v>30.262440000000005</v>
      </c>
      <c r="P91" s="4">
        <f t="shared" si="2"/>
        <v>107.0461</v>
      </c>
    </row>
    <row r="92" spans="1:16" x14ac:dyDescent="0.3">
      <c r="A92" s="1">
        <v>40633</v>
      </c>
      <c r="B92">
        <v>106.90089999999999</v>
      </c>
      <c r="C92">
        <v>10.641999999999999</v>
      </c>
      <c r="D92">
        <v>20.049099999999999</v>
      </c>
      <c r="E92">
        <v>36.335299999999997</v>
      </c>
      <c r="F92">
        <v>27.3582</v>
      </c>
      <c r="G92">
        <v>51.745100000000001</v>
      </c>
      <c r="H92">
        <v>37.082900000000002</v>
      </c>
      <c r="I92">
        <v>24.4787</v>
      </c>
      <c r="J92">
        <v>79.75</v>
      </c>
      <c r="K92">
        <v>29.92</v>
      </c>
      <c r="N92" s="1">
        <v>40633</v>
      </c>
      <c r="O92" s="4">
        <f t="shared" si="3"/>
        <v>30.18056</v>
      </c>
      <c r="P92" s="4">
        <f t="shared" si="2"/>
        <v>106.90089999999999</v>
      </c>
    </row>
    <row r="93" spans="1:16" x14ac:dyDescent="0.3">
      <c r="A93" s="1">
        <v>40634</v>
      </c>
      <c r="B93">
        <v>107.3524</v>
      </c>
      <c r="C93">
        <v>10.522</v>
      </c>
      <c r="D93">
        <v>20.120200000000001</v>
      </c>
      <c r="E93">
        <v>36.555100000000003</v>
      </c>
      <c r="F93">
        <v>27.498699999999999</v>
      </c>
      <c r="G93">
        <v>51.175899999999999</v>
      </c>
      <c r="H93">
        <v>38.099600000000002</v>
      </c>
      <c r="I93">
        <v>24.677399999999999</v>
      </c>
      <c r="J93">
        <v>79.989999999999995</v>
      </c>
      <c r="K93">
        <v>30.07</v>
      </c>
      <c r="N93" s="1">
        <v>40634</v>
      </c>
      <c r="O93" s="4">
        <f t="shared" si="3"/>
        <v>30.250410000000002</v>
      </c>
      <c r="P93" s="4">
        <f t="shared" si="2"/>
        <v>107.3524</v>
      </c>
    </row>
    <row r="94" spans="1:16" x14ac:dyDescent="0.3">
      <c r="A94" s="1">
        <v>40635</v>
      </c>
      <c r="B94">
        <v>107.3524</v>
      </c>
      <c r="C94">
        <v>10.522</v>
      </c>
      <c r="D94">
        <v>20.120200000000001</v>
      </c>
      <c r="E94">
        <v>36.555100000000003</v>
      </c>
      <c r="F94">
        <v>27.498699999999999</v>
      </c>
      <c r="G94">
        <v>51.175899999999999</v>
      </c>
      <c r="H94">
        <v>38.099600000000002</v>
      </c>
      <c r="I94">
        <v>24.677399999999999</v>
      </c>
      <c r="J94">
        <v>79.989999999999995</v>
      </c>
      <c r="K94">
        <v>30.07</v>
      </c>
      <c r="N94" s="1">
        <v>40635</v>
      </c>
      <c r="O94" s="4">
        <f t="shared" si="3"/>
        <v>30.250410000000002</v>
      </c>
      <c r="P94" s="4">
        <f t="shared" si="2"/>
        <v>107.3524</v>
      </c>
    </row>
    <row r="95" spans="1:16" x14ac:dyDescent="0.3">
      <c r="A95" s="1">
        <v>40636</v>
      </c>
      <c r="B95">
        <v>107.3524</v>
      </c>
      <c r="C95">
        <v>10.522</v>
      </c>
      <c r="D95">
        <v>20.120200000000001</v>
      </c>
      <c r="E95">
        <v>36.555100000000003</v>
      </c>
      <c r="F95">
        <v>27.498699999999999</v>
      </c>
      <c r="G95">
        <v>51.175899999999999</v>
      </c>
      <c r="H95">
        <v>38.099600000000002</v>
      </c>
      <c r="I95">
        <v>24.677399999999999</v>
      </c>
      <c r="J95">
        <v>79.989999999999995</v>
      </c>
      <c r="K95">
        <v>30.07</v>
      </c>
      <c r="N95" s="1">
        <v>40636</v>
      </c>
      <c r="O95" s="4">
        <f t="shared" si="3"/>
        <v>30.250410000000002</v>
      </c>
      <c r="P95" s="4">
        <f t="shared" si="2"/>
        <v>107.3524</v>
      </c>
    </row>
    <row r="96" spans="1:16" x14ac:dyDescent="0.3">
      <c r="A96" s="1">
        <v>40637</v>
      </c>
      <c r="B96">
        <v>107.44110000000001</v>
      </c>
      <c r="C96">
        <v>10.419</v>
      </c>
      <c r="D96">
        <v>20.1755</v>
      </c>
      <c r="E96">
        <v>36.704999999999998</v>
      </c>
      <c r="F96">
        <v>27.664000000000001</v>
      </c>
      <c r="G96">
        <v>50.720599999999997</v>
      </c>
      <c r="H96">
        <v>38.375300000000003</v>
      </c>
      <c r="I96">
        <v>24.6816</v>
      </c>
      <c r="J96">
        <v>80.040000000000006</v>
      </c>
      <c r="K96">
        <v>30.13</v>
      </c>
      <c r="N96" s="1">
        <v>40637</v>
      </c>
      <c r="O96" s="4">
        <f t="shared" si="3"/>
        <v>30.251419999999996</v>
      </c>
      <c r="P96" s="4">
        <f t="shared" si="2"/>
        <v>107.44110000000001</v>
      </c>
    </row>
    <row r="97" spans="1:16" x14ac:dyDescent="0.3">
      <c r="A97" s="1">
        <v>40638</v>
      </c>
      <c r="B97">
        <v>107.425</v>
      </c>
      <c r="C97">
        <v>10.348000000000001</v>
      </c>
      <c r="D97">
        <v>20.357099999999999</v>
      </c>
      <c r="E97">
        <v>36.784999999999997</v>
      </c>
      <c r="F97">
        <v>27.54</v>
      </c>
      <c r="G97">
        <v>51.859000000000002</v>
      </c>
      <c r="H97">
        <v>38.840600000000002</v>
      </c>
      <c r="I97">
        <v>24.677399999999999</v>
      </c>
      <c r="J97">
        <v>80.28</v>
      </c>
      <c r="K97">
        <v>30.16</v>
      </c>
      <c r="N97" s="1">
        <v>40638</v>
      </c>
      <c r="O97" s="4">
        <f t="shared" si="3"/>
        <v>30.459744999999995</v>
      </c>
      <c r="P97" s="4">
        <f t="shared" si="2"/>
        <v>107.425</v>
      </c>
    </row>
    <row r="98" spans="1:16" x14ac:dyDescent="0.3">
      <c r="A98" s="1">
        <v>40639</v>
      </c>
      <c r="B98">
        <v>107.7636</v>
      </c>
      <c r="C98">
        <v>10.323</v>
      </c>
      <c r="D98">
        <v>20.6493</v>
      </c>
      <c r="E98">
        <v>36.625100000000003</v>
      </c>
      <c r="F98">
        <v>27.597899999999999</v>
      </c>
      <c r="G98">
        <v>52.655900000000003</v>
      </c>
      <c r="H98">
        <v>38.599299999999999</v>
      </c>
      <c r="I98">
        <v>24.950700000000001</v>
      </c>
      <c r="J98">
        <v>79.44</v>
      </c>
      <c r="K98">
        <v>30.3</v>
      </c>
      <c r="N98" s="1">
        <v>40639</v>
      </c>
      <c r="O98" s="4">
        <f t="shared" si="3"/>
        <v>30.556275000000003</v>
      </c>
      <c r="P98" s="4">
        <f t="shared" si="2"/>
        <v>107.7636</v>
      </c>
    </row>
    <row r="99" spans="1:16" x14ac:dyDescent="0.3">
      <c r="A99" s="1">
        <v>40640</v>
      </c>
      <c r="B99">
        <v>107.48950000000001</v>
      </c>
      <c r="C99">
        <v>10.324</v>
      </c>
      <c r="D99">
        <v>20.688700000000001</v>
      </c>
      <c r="E99">
        <v>36.520200000000003</v>
      </c>
      <c r="F99">
        <v>27.548300000000001</v>
      </c>
      <c r="G99">
        <v>52.480699999999999</v>
      </c>
      <c r="H99">
        <v>38.6648</v>
      </c>
      <c r="I99">
        <v>24.818200000000001</v>
      </c>
      <c r="J99">
        <v>79.44</v>
      </c>
      <c r="K99">
        <v>30.34</v>
      </c>
      <c r="N99" s="1">
        <v>40640</v>
      </c>
      <c r="O99" s="4">
        <f t="shared" si="3"/>
        <v>30.486995000000004</v>
      </c>
      <c r="P99" s="4">
        <f t="shared" si="2"/>
        <v>107.48950000000001</v>
      </c>
    </row>
    <row r="100" spans="1:16" x14ac:dyDescent="0.3">
      <c r="A100" s="1">
        <v>40641</v>
      </c>
      <c r="B100">
        <v>107.1186</v>
      </c>
      <c r="C100">
        <v>10.231999999999999</v>
      </c>
      <c r="D100">
        <v>20.586099999999998</v>
      </c>
      <c r="E100">
        <v>36.485199999999999</v>
      </c>
      <c r="F100">
        <v>27.5318</v>
      </c>
      <c r="G100">
        <v>52.042900000000003</v>
      </c>
      <c r="H100">
        <v>38.373600000000003</v>
      </c>
      <c r="I100">
        <v>24.598800000000001</v>
      </c>
      <c r="J100">
        <v>79.72</v>
      </c>
      <c r="K100">
        <v>30.25</v>
      </c>
      <c r="N100" s="1">
        <v>40641</v>
      </c>
      <c r="O100" s="4">
        <f t="shared" si="3"/>
        <v>30.368650000000002</v>
      </c>
      <c r="P100" s="4">
        <f t="shared" si="2"/>
        <v>107.1186</v>
      </c>
    </row>
    <row r="101" spans="1:16" x14ac:dyDescent="0.3">
      <c r="A101" s="1">
        <v>40642</v>
      </c>
      <c r="B101">
        <v>107.1186</v>
      </c>
      <c r="C101">
        <v>10.231999999999999</v>
      </c>
      <c r="D101">
        <v>20.586099999999998</v>
      </c>
      <c r="E101">
        <v>36.485199999999999</v>
      </c>
      <c r="F101">
        <v>27.5318</v>
      </c>
      <c r="G101">
        <v>52.042900000000003</v>
      </c>
      <c r="H101">
        <v>38.373600000000003</v>
      </c>
      <c r="I101">
        <v>24.598800000000001</v>
      </c>
      <c r="J101">
        <v>79.72</v>
      </c>
      <c r="K101">
        <v>30.25</v>
      </c>
      <c r="N101" s="1">
        <v>40642</v>
      </c>
      <c r="O101" s="4">
        <f t="shared" si="3"/>
        <v>30.368650000000002</v>
      </c>
      <c r="P101" s="4">
        <f t="shared" si="2"/>
        <v>107.1186</v>
      </c>
    </row>
    <row r="102" spans="1:16" x14ac:dyDescent="0.3">
      <c r="A102" s="1">
        <v>40643</v>
      </c>
      <c r="B102">
        <v>107.1186</v>
      </c>
      <c r="C102">
        <v>10.231999999999999</v>
      </c>
      <c r="D102">
        <v>20.586099999999998</v>
      </c>
      <c r="E102">
        <v>36.485199999999999</v>
      </c>
      <c r="F102">
        <v>27.5318</v>
      </c>
      <c r="G102">
        <v>52.042900000000003</v>
      </c>
      <c r="H102">
        <v>38.373600000000003</v>
      </c>
      <c r="I102">
        <v>24.598800000000001</v>
      </c>
      <c r="J102">
        <v>79.72</v>
      </c>
      <c r="K102">
        <v>30.25</v>
      </c>
      <c r="N102" s="1">
        <v>40643</v>
      </c>
      <c r="O102" s="4">
        <f t="shared" si="3"/>
        <v>30.368650000000002</v>
      </c>
      <c r="P102" s="4">
        <f t="shared" si="2"/>
        <v>107.1186</v>
      </c>
    </row>
    <row r="103" spans="1:16" x14ac:dyDescent="0.3">
      <c r="A103" s="1">
        <v>40644</v>
      </c>
      <c r="B103">
        <v>106.7961</v>
      </c>
      <c r="C103">
        <v>10.101000000000001</v>
      </c>
      <c r="D103">
        <v>20.515000000000001</v>
      </c>
      <c r="E103">
        <v>36.215400000000002</v>
      </c>
      <c r="F103">
        <v>27.688800000000001</v>
      </c>
      <c r="G103">
        <v>51.604999999999997</v>
      </c>
      <c r="H103">
        <v>38.073799999999999</v>
      </c>
      <c r="I103">
        <v>24.590499999999999</v>
      </c>
      <c r="J103">
        <v>78.147499999999994</v>
      </c>
      <c r="K103">
        <v>30.41</v>
      </c>
      <c r="N103" s="1">
        <v>40644</v>
      </c>
      <c r="O103" s="4">
        <f t="shared" si="3"/>
        <v>30.167590000000004</v>
      </c>
      <c r="P103" s="4">
        <f t="shared" si="2"/>
        <v>106.7961</v>
      </c>
    </row>
    <row r="104" spans="1:16" x14ac:dyDescent="0.3">
      <c r="A104" s="1">
        <v>40645</v>
      </c>
      <c r="B104">
        <v>105.9979</v>
      </c>
      <c r="C104">
        <v>10.15</v>
      </c>
      <c r="D104">
        <v>20.246500000000001</v>
      </c>
      <c r="E104">
        <v>35.9056</v>
      </c>
      <c r="F104">
        <v>27.6557</v>
      </c>
      <c r="G104">
        <v>50.510399999999997</v>
      </c>
      <c r="H104">
        <v>37.2639</v>
      </c>
      <c r="I104">
        <v>24.486999999999998</v>
      </c>
      <c r="J104">
        <v>75.73</v>
      </c>
      <c r="K104">
        <v>30.51</v>
      </c>
      <c r="N104" s="1">
        <v>40645</v>
      </c>
      <c r="O104" s="4">
        <f t="shared" si="3"/>
        <v>29.748605000000001</v>
      </c>
      <c r="P104" s="4">
        <f t="shared" si="2"/>
        <v>105.9979</v>
      </c>
    </row>
    <row r="105" spans="1:16" x14ac:dyDescent="0.3">
      <c r="A105" s="1">
        <v>40646</v>
      </c>
      <c r="B105">
        <v>105.98990000000001</v>
      </c>
      <c r="C105">
        <v>10.263999999999999</v>
      </c>
      <c r="D105">
        <v>20.238600000000002</v>
      </c>
      <c r="E105">
        <v>36.2104</v>
      </c>
      <c r="F105">
        <v>27.6309</v>
      </c>
      <c r="G105">
        <v>50.633000000000003</v>
      </c>
      <c r="H105">
        <v>37.599899999999998</v>
      </c>
      <c r="I105">
        <v>24.342099999999999</v>
      </c>
      <c r="J105">
        <v>76.040000000000006</v>
      </c>
      <c r="K105">
        <v>30.53</v>
      </c>
      <c r="N105" s="1">
        <v>40646</v>
      </c>
      <c r="O105" s="4">
        <f t="shared" si="3"/>
        <v>29.840105000000001</v>
      </c>
      <c r="P105" s="4">
        <f t="shared" si="2"/>
        <v>105.98990000000001</v>
      </c>
    </row>
    <row r="106" spans="1:16" x14ac:dyDescent="0.3">
      <c r="A106" s="1">
        <v>40647</v>
      </c>
      <c r="B106">
        <v>106.0705</v>
      </c>
      <c r="C106">
        <v>10.151</v>
      </c>
      <c r="D106">
        <v>20.072800000000001</v>
      </c>
      <c r="E106">
        <v>36.3003</v>
      </c>
      <c r="F106">
        <v>27.779599999999999</v>
      </c>
      <c r="G106">
        <v>50.711799999999997</v>
      </c>
      <c r="H106">
        <v>37.901400000000002</v>
      </c>
      <c r="I106">
        <v>24.205500000000001</v>
      </c>
      <c r="J106">
        <v>76.56</v>
      </c>
      <c r="K106">
        <v>30.71</v>
      </c>
      <c r="N106" s="1">
        <v>40647</v>
      </c>
      <c r="O106" s="4">
        <f t="shared" si="3"/>
        <v>29.898854999999994</v>
      </c>
      <c r="P106" s="4">
        <f t="shared" si="2"/>
        <v>106.0705</v>
      </c>
    </row>
    <row r="107" spans="1:16" x14ac:dyDescent="0.3">
      <c r="A107" s="1">
        <v>40648</v>
      </c>
      <c r="B107">
        <v>106.4575</v>
      </c>
      <c r="C107">
        <v>9.9990000000000006</v>
      </c>
      <c r="D107">
        <v>20.033300000000001</v>
      </c>
      <c r="E107">
        <v>36.160400000000003</v>
      </c>
      <c r="F107">
        <v>28.0275</v>
      </c>
      <c r="G107">
        <v>50.974499999999999</v>
      </c>
      <c r="H107">
        <v>37.686</v>
      </c>
      <c r="I107">
        <v>24.2303</v>
      </c>
      <c r="J107">
        <v>77.19</v>
      </c>
      <c r="K107">
        <v>30.84</v>
      </c>
      <c r="N107" s="1">
        <v>40648</v>
      </c>
      <c r="O107" s="4">
        <f t="shared" si="3"/>
        <v>29.962340000000001</v>
      </c>
      <c r="P107" s="4">
        <f t="shared" si="2"/>
        <v>106.4575</v>
      </c>
    </row>
    <row r="108" spans="1:16" x14ac:dyDescent="0.3">
      <c r="A108" s="1">
        <v>40649</v>
      </c>
      <c r="B108">
        <v>106.4575</v>
      </c>
      <c r="C108">
        <v>9.9990000000000006</v>
      </c>
      <c r="D108">
        <v>20.033300000000001</v>
      </c>
      <c r="E108">
        <v>36.160400000000003</v>
      </c>
      <c r="F108">
        <v>28.0275</v>
      </c>
      <c r="G108">
        <v>50.974499999999999</v>
      </c>
      <c r="H108">
        <v>37.686</v>
      </c>
      <c r="I108">
        <v>24.2303</v>
      </c>
      <c r="J108">
        <v>77.19</v>
      </c>
      <c r="K108">
        <v>30.84</v>
      </c>
      <c r="N108" s="1">
        <v>40649</v>
      </c>
      <c r="O108" s="4">
        <f t="shared" si="3"/>
        <v>29.962340000000001</v>
      </c>
      <c r="P108" s="4">
        <f t="shared" si="2"/>
        <v>106.4575</v>
      </c>
    </row>
    <row r="109" spans="1:16" x14ac:dyDescent="0.3">
      <c r="A109" s="1">
        <v>40650</v>
      </c>
      <c r="B109">
        <v>106.4575</v>
      </c>
      <c r="C109">
        <v>9.9990000000000006</v>
      </c>
      <c r="D109">
        <v>20.033300000000001</v>
      </c>
      <c r="E109">
        <v>36.160400000000003</v>
      </c>
      <c r="F109">
        <v>28.0275</v>
      </c>
      <c r="G109">
        <v>50.974499999999999</v>
      </c>
      <c r="H109">
        <v>37.686</v>
      </c>
      <c r="I109">
        <v>24.2303</v>
      </c>
      <c r="J109">
        <v>77.19</v>
      </c>
      <c r="K109">
        <v>30.84</v>
      </c>
      <c r="N109" s="1">
        <v>40650</v>
      </c>
      <c r="O109" s="4">
        <f t="shared" si="3"/>
        <v>29.962340000000001</v>
      </c>
      <c r="P109" s="4">
        <f t="shared" si="2"/>
        <v>106.4575</v>
      </c>
    </row>
    <row r="110" spans="1:16" x14ac:dyDescent="0.3">
      <c r="A110" s="1">
        <v>40651</v>
      </c>
      <c r="B110">
        <v>105.2642</v>
      </c>
      <c r="C110">
        <v>10.134</v>
      </c>
      <c r="D110">
        <v>19.804300000000001</v>
      </c>
      <c r="E110">
        <v>35.740699999999997</v>
      </c>
      <c r="F110">
        <v>27.7135</v>
      </c>
      <c r="G110">
        <v>50.063800000000001</v>
      </c>
      <c r="H110">
        <v>37.082900000000002</v>
      </c>
      <c r="I110">
        <v>23.928100000000001</v>
      </c>
      <c r="J110">
        <v>76.040000000000006</v>
      </c>
      <c r="K110">
        <v>30.67</v>
      </c>
      <c r="N110" s="1">
        <v>40651</v>
      </c>
      <c r="O110" s="4">
        <f t="shared" si="3"/>
        <v>29.557009999999998</v>
      </c>
      <c r="P110" s="4">
        <f t="shared" si="2"/>
        <v>105.2642</v>
      </c>
    </row>
    <row r="111" spans="1:16" x14ac:dyDescent="0.3">
      <c r="A111" s="1">
        <v>40652</v>
      </c>
      <c r="B111">
        <v>105.8689</v>
      </c>
      <c r="C111">
        <v>10.317</v>
      </c>
      <c r="D111">
        <v>19.8596</v>
      </c>
      <c r="E111">
        <v>35.765700000000002</v>
      </c>
      <c r="F111">
        <v>27.944900000000001</v>
      </c>
      <c r="G111">
        <v>50.274000000000001</v>
      </c>
      <c r="H111">
        <v>36.910600000000002</v>
      </c>
      <c r="I111">
        <v>23.994399999999999</v>
      </c>
      <c r="J111">
        <v>76.81</v>
      </c>
      <c r="K111">
        <v>30.73</v>
      </c>
      <c r="N111" s="1">
        <v>40652</v>
      </c>
      <c r="O111" s="4">
        <f t="shared" si="3"/>
        <v>29.679994999999998</v>
      </c>
      <c r="P111" s="4">
        <f t="shared" si="2"/>
        <v>105.8689</v>
      </c>
    </row>
    <row r="112" spans="1:16" x14ac:dyDescent="0.3">
      <c r="A112" s="1">
        <v>40653</v>
      </c>
      <c r="B112">
        <v>107.3121</v>
      </c>
      <c r="C112">
        <v>10.456</v>
      </c>
      <c r="D112">
        <v>20.3413</v>
      </c>
      <c r="E112">
        <v>36.615099999999998</v>
      </c>
      <c r="F112">
        <v>28.217600000000001</v>
      </c>
      <c r="G112">
        <v>52.401899999999998</v>
      </c>
      <c r="H112">
        <v>37.737699999999997</v>
      </c>
      <c r="I112">
        <v>24.093699999999998</v>
      </c>
      <c r="J112">
        <v>78.62</v>
      </c>
      <c r="K112">
        <v>30.89</v>
      </c>
      <c r="N112" s="1">
        <v>40653</v>
      </c>
      <c r="O112" s="4">
        <f t="shared" si="3"/>
        <v>30.38775</v>
      </c>
      <c r="P112" s="4">
        <f t="shared" si="2"/>
        <v>107.3121</v>
      </c>
    </row>
    <row r="113" spans="1:16" x14ac:dyDescent="0.3">
      <c r="A113" s="1">
        <v>40654</v>
      </c>
      <c r="B113">
        <v>107.8604</v>
      </c>
      <c r="C113">
        <v>10.709</v>
      </c>
      <c r="D113">
        <v>20.151800000000001</v>
      </c>
      <c r="E113">
        <v>36.914900000000003</v>
      </c>
      <c r="F113">
        <v>28.3002</v>
      </c>
      <c r="G113">
        <v>52.4544</v>
      </c>
      <c r="H113">
        <v>38.306399999999996</v>
      </c>
      <c r="I113">
        <v>24.2179</v>
      </c>
      <c r="J113">
        <v>78.98</v>
      </c>
      <c r="K113">
        <v>30.9</v>
      </c>
      <c r="N113" s="1">
        <v>40654</v>
      </c>
      <c r="O113" s="4">
        <f t="shared" si="3"/>
        <v>30.536215000000002</v>
      </c>
      <c r="P113" s="4">
        <f t="shared" si="2"/>
        <v>107.8604</v>
      </c>
    </row>
    <row r="114" spans="1:16" x14ac:dyDescent="0.3">
      <c r="A114" s="1">
        <v>40655</v>
      </c>
      <c r="B114">
        <v>107.8604</v>
      </c>
      <c r="C114">
        <v>10.709</v>
      </c>
      <c r="D114">
        <v>20.151800000000001</v>
      </c>
      <c r="E114">
        <v>36.914900000000003</v>
      </c>
      <c r="F114">
        <v>28.3002</v>
      </c>
      <c r="G114">
        <v>52.4544</v>
      </c>
      <c r="H114">
        <v>38.306399999999996</v>
      </c>
      <c r="I114">
        <v>24.2179</v>
      </c>
      <c r="J114">
        <v>78.98</v>
      </c>
      <c r="K114">
        <v>30.9</v>
      </c>
      <c r="N114" s="1">
        <v>40655</v>
      </c>
      <c r="O114" s="4">
        <f t="shared" si="3"/>
        <v>30.536215000000002</v>
      </c>
      <c r="P114" s="4">
        <f t="shared" si="2"/>
        <v>107.8604</v>
      </c>
    </row>
    <row r="115" spans="1:16" x14ac:dyDescent="0.3">
      <c r="A115" s="1">
        <v>40656</v>
      </c>
      <c r="B115">
        <v>107.8604</v>
      </c>
      <c r="C115">
        <v>10.709</v>
      </c>
      <c r="D115">
        <v>20.151800000000001</v>
      </c>
      <c r="E115">
        <v>36.914900000000003</v>
      </c>
      <c r="F115">
        <v>28.3002</v>
      </c>
      <c r="G115">
        <v>52.4544</v>
      </c>
      <c r="H115">
        <v>38.306399999999996</v>
      </c>
      <c r="I115">
        <v>24.2179</v>
      </c>
      <c r="J115">
        <v>78.98</v>
      </c>
      <c r="K115">
        <v>30.9</v>
      </c>
      <c r="N115" s="1">
        <v>40656</v>
      </c>
      <c r="O115" s="4">
        <f t="shared" si="3"/>
        <v>30.536215000000002</v>
      </c>
      <c r="P115" s="4">
        <f t="shared" si="2"/>
        <v>107.8604</v>
      </c>
    </row>
    <row r="116" spans="1:16" x14ac:dyDescent="0.3">
      <c r="A116" s="1">
        <v>40657</v>
      </c>
      <c r="B116">
        <v>107.8604</v>
      </c>
      <c r="C116">
        <v>10.709</v>
      </c>
      <c r="D116">
        <v>20.151800000000001</v>
      </c>
      <c r="E116">
        <v>36.914900000000003</v>
      </c>
      <c r="F116">
        <v>28.3002</v>
      </c>
      <c r="G116">
        <v>52.4544</v>
      </c>
      <c r="H116">
        <v>38.306399999999996</v>
      </c>
      <c r="I116">
        <v>24.2179</v>
      </c>
      <c r="J116">
        <v>78.98</v>
      </c>
      <c r="K116">
        <v>30.9</v>
      </c>
      <c r="N116" s="1">
        <v>40657</v>
      </c>
      <c r="O116" s="4">
        <f t="shared" si="3"/>
        <v>30.536215000000002</v>
      </c>
      <c r="P116" s="4">
        <f t="shared" si="2"/>
        <v>107.8604</v>
      </c>
    </row>
    <row r="117" spans="1:16" x14ac:dyDescent="0.3">
      <c r="A117" s="1">
        <v>40658</v>
      </c>
      <c r="B117">
        <v>107.7475</v>
      </c>
      <c r="C117">
        <v>10.78</v>
      </c>
      <c r="D117">
        <v>20.222899999999999</v>
      </c>
      <c r="E117">
        <v>37.104799999999997</v>
      </c>
      <c r="F117">
        <v>28.333300000000001</v>
      </c>
      <c r="G117">
        <v>52.4895</v>
      </c>
      <c r="H117">
        <v>38.108199999999997</v>
      </c>
      <c r="I117">
        <v>24.213799999999999</v>
      </c>
      <c r="J117">
        <v>78.569999999999993</v>
      </c>
      <c r="K117">
        <v>30.82</v>
      </c>
      <c r="N117" s="1">
        <v>40658</v>
      </c>
      <c r="O117" s="4">
        <f t="shared" si="3"/>
        <v>30.560504999999996</v>
      </c>
      <c r="P117" s="4">
        <f t="shared" si="2"/>
        <v>107.7475</v>
      </c>
    </row>
    <row r="118" spans="1:16" x14ac:dyDescent="0.3">
      <c r="A118" s="1">
        <v>40659</v>
      </c>
      <c r="B118">
        <v>108.6755</v>
      </c>
      <c r="C118">
        <v>10.701000000000001</v>
      </c>
      <c r="D118">
        <v>20.680900000000001</v>
      </c>
      <c r="E118">
        <v>36.874899999999997</v>
      </c>
      <c r="F118">
        <v>28.663799999999998</v>
      </c>
      <c r="G118">
        <v>53.347700000000003</v>
      </c>
      <c r="H118">
        <v>38.039299999999997</v>
      </c>
      <c r="I118">
        <v>24.3628</v>
      </c>
      <c r="J118">
        <v>79.349999999999994</v>
      </c>
      <c r="K118">
        <v>31.03</v>
      </c>
      <c r="N118" s="1">
        <v>40659</v>
      </c>
      <c r="O118" s="4">
        <f t="shared" si="3"/>
        <v>30.769685000000003</v>
      </c>
      <c r="P118" s="4">
        <f t="shared" si="2"/>
        <v>108.6755</v>
      </c>
    </row>
    <row r="119" spans="1:16" x14ac:dyDescent="0.3">
      <c r="A119" s="1">
        <v>40660</v>
      </c>
      <c r="B119">
        <v>109.38420000000001</v>
      </c>
      <c r="C119">
        <v>10.692</v>
      </c>
      <c r="D119">
        <v>20.8309</v>
      </c>
      <c r="E119">
        <v>37.459499999999998</v>
      </c>
      <c r="F119">
        <v>28.986000000000001</v>
      </c>
      <c r="G119">
        <v>53.312600000000003</v>
      </c>
      <c r="H119">
        <v>38.177199999999999</v>
      </c>
      <c r="I119">
        <v>24.515999999999998</v>
      </c>
      <c r="J119">
        <v>79.31</v>
      </c>
      <c r="K119">
        <v>31.23</v>
      </c>
      <c r="N119" s="1">
        <v>40660</v>
      </c>
      <c r="O119" s="4">
        <f t="shared" si="3"/>
        <v>30.964595000000003</v>
      </c>
      <c r="P119" s="4">
        <f t="shared" si="2"/>
        <v>109.38420000000001</v>
      </c>
    </row>
    <row r="120" spans="1:16" x14ac:dyDescent="0.3">
      <c r="A120" s="1">
        <v>40661</v>
      </c>
      <c r="B120">
        <v>109.7389</v>
      </c>
      <c r="C120">
        <v>10.589</v>
      </c>
      <c r="D120">
        <v>21.0915</v>
      </c>
      <c r="E120">
        <v>37.4495</v>
      </c>
      <c r="F120">
        <v>29.134699999999999</v>
      </c>
      <c r="G120">
        <v>53.041200000000003</v>
      </c>
      <c r="H120">
        <v>38.151299999999999</v>
      </c>
      <c r="I120">
        <v>24.706399999999999</v>
      </c>
      <c r="J120">
        <v>79.3</v>
      </c>
      <c r="K120">
        <v>31.43</v>
      </c>
      <c r="N120" s="1">
        <v>40661</v>
      </c>
      <c r="O120" s="4">
        <f t="shared" si="3"/>
        <v>30.978835000000004</v>
      </c>
      <c r="P120" s="4">
        <f t="shared" si="2"/>
        <v>109.7389</v>
      </c>
    </row>
    <row r="121" spans="1:16" x14ac:dyDescent="0.3">
      <c r="A121" s="1">
        <v>40662</v>
      </c>
      <c r="B121">
        <v>109.9969</v>
      </c>
      <c r="C121">
        <v>10.692</v>
      </c>
      <c r="D121">
        <v>20.467600000000001</v>
      </c>
      <c r="E121">
        <v>37.674399999999999</v>
      </c>
      <c r="F121">
        <v>29.118200000000002</v>
      </c>
      <c r="G121">
        <v>53.225099999999998</v>
      </c>
      <c r="H121">
        <v>38.6252</v>
      </c>
      <c r="I121">
        <v>24.648399999999999</v>
      </c>
      <c r="J121">
        <v>80.478999999999999</v>
      </c>
      <c r="K121">
        <v>31.52</v>
      </c>
      <c r="N121" s="1">
        <v>40662</v>
      </c>
      <c r="O121" s="4">
        <f t="shared" si="3"/>
        <v>31.096824999999995</v>
      </c>
      <c r="P121" s="4">
        <f t="shared" si="2"/>
        <v>109.9969</v>
      </c>
    </row>
    <row r="122" spans="1:16" x14ac:dyDescent="0.3">
      <c r="A122" s="1">
        <v>40663</v>
      </c>
      <c r="B122">
        <v>109.9969</v>
      </c>
      <c r="C122">
        <v>10.692</v>
      </c>
      <c r="D122">
        <v>20.467600000000001</v>
      </c>
      <c r="E122">
        <v>37.674399999999999</v>
      </c>
      <c r="F122">
        <v>29.118200000000002</v>
      </c>
      <c r="G122">
        <v>53.225099999999998</v>
      </c>
      <c r="H122">
        <v>38.6252</v>
      </c>
      <c r="I122">
        <v>24.648399999999999</v>
      </c>
      <c r="J122">
        <v>80.478999999999999</v>
      </c>
      <c r="K122">
        <v>31.52</v>
      </c>
      <c r="N122" s="1">
        <v>40663</v>
      </c>
      <c r="O122" s="4">
        <f t="shared" si="3"/>
        <v>31.096824999999995</v>
      </c>
      <c r="P122" s="4">
        <f t="shared" si="2"/>
        <v>109.9969</v>
      </c>
    </row>
    <row r="123" spans="1:16" x14ac:dyDescent="0.3">
      <c r="A123" s="1">
        <v>40664</v>
      </c>
      <c r="B123">
        <v>109.9969</v>
      </c>
      <c r="C123">
        <v>10.692</v>
      </c>
      <c r="D123">
        <v>20.467600000000001</v>
      </c>
      <c r="E123">
        <v>37.674399999999999</v>
      </c>
      <c r="F123">
        <v>29.118200000000002</v>
      </c>
      <c r="G123">
        <v>53.225099999999998</v>
      </c>
      <c r="H123">
        <v>38.6252</v>
      </c>
      <c r="I123">
        <v>24.648399999999999</v>
      </c>
      <c r="J123">
        <v>80.478999999999999</v>
      </c>
      <c r="K123">
        <v>31.52</v>
      </c>
      <c r="N123" s="1">
        <v>40664</v>
      </c>
      <c r="O123" s="4">
        <f t="shared" si="3"/>
        <v>31.096824999999995</v>
      </c>
      <c r="P123" s="4">
        <f t="shared" si="2"/>
        <v>109.9969</v>
      </c>
    </row>
    <row r="124" spans="1:16" x14ac:dyDescent="0.3">
      <c r="A124" s="1">
        <v>40665</v>
      </c>
      <c r="B124">
        <v>109.8276</v>
      </c>
      <c r="C124">
        <v>10.574</v>
      </c>
      <c r="D124">
        <v>20.2623</v>
      </c>
      <c r="E124">
        <v>37.519500000000001</v>
      </c>
      <c r="F124">
        <v>29.415700000000001</v>
      </c>
      <c r="G124">
        <v>52.743400000000001</v>
      </c>
      <c r="H124">
        <v>37.970399999999998</v>
      </c>
      <c r="I124">
        <v>24.578099999999999</v>
      </c>
      <c r="J124">
        <v>79.41</v>
      </c>
      <c r="K124">
        <v>31.56</v>
      </c>
      <c r="N124" s="1">
        <v>40665</v>
      </c>
      <c r="O124" s="4">
        <f t="shared" si="3"/>
        <v>30.925315000000001</v>
      </c>
      <c r="P124" s="4">
        <f t="shared" si="2"/>
        <v>109.8276</v>
      </c>
    </row>
    <row r="125" spans="1:16" x14ac:dyDescent="0.3">
      <c r="A125" s="1">
        <v>40666</v>
      </c>
      <c r="B125">
        <v>109.43259999999999</v>
      </c>
      <c r="C125">
        <v>10.632999999999999</v>
      </c>
      <c r="D125">
        <v>20.380800000000001</v>
      </c>
      <c r="E125">
        <v>36.954900000000002</v>
      </c>
      <c r="F125">
        <v>29.3413</v>
      </c>
      <c r="G125">
        <v>52.095399999999998</v>
      </c>
      <c r="H125">
        <v>37.384500000000003</v>
      </c>
      <c r="I125">
        <v>24.648399999999999</v>
      </c>
      <c r="J125">
        <v>77.42</v>
      </c>
      <c r="K125">
        <v>31.64</v>
      </c>
      <c r="N125" s="1">
        <v>40666</v>
      </c>
      <c r="O125" s="4">
        <f t="shared" si="3"/>
        <v>30.594659999999998</v>
      </c>
      <c r="P125" s="4">
        <f t="shared" si="2"/>
        <v>109.43259999999999</v>
      </c>
    </row>
    <row r="126" spans="1:16" x14ac:dyDescent="0.3">
      <c r="A126" s="1">
        <v>40667</v>
      </c>
      <c r="B126">
        <v>108.7069</v>
      </c>
      <c r="C126">
        <v>10.675000000000001</v>
      </c>
      <c r="D126">
        <v>20.578199999999999</v>
      </c>
      <c r="E126">
        <v>36.575099999999999</v>
      </c>
      <c r="F126">
        <v>29.3157</v>
      </c>
      <c r="G126">
        <v>52.0779</v>
      </c>
      <c r="H126">
        <v>36.557400000000001</v>
      </c>
      <c r="I126">
        <v>24.4497</v>
      </c>
      <c r="J126">
        <v>76.05</v>
      </c>
      <c r="K126">
        <v>31.6</v>
      </c>
      <c r="N126" s="1">
        <v>40667</v>
      </c>
      <c r="O126" s="4">
        <f t="shared" si="3"/>
        <v>30.384545000000003</v>
      </c>
      <c r="P126" s="4">
        <f t="shared" si="2"/>
        <v>108.7069</v>
      </c>
    </row>
    <row r="127" spans="1:16" x14ac:dyDescent="0.3">
      <c r="A127" s="1">
        <v>40668</v>
      </c>
      <c r="B127">
        <v>107.72329999999999</v>
      </c>
      <c r="C127">
        <v>10.589</v>
      </c>
      <c r="D127">
        <v>20.364999999999998</v>
      </c>
      <c r="E127">
        <v>36.485199999999999</v>
      </c>
      <c r="F127">
        <v>29.1265</v>
      </c>
      <c r="G127">
        <v>52.218000000000004</v>
      </c>
      <c r="H127">
        <v>35.8767</v>
      </c>
      <c r="I127">
        <v>24.197199999999999</v>
      </c>
      <c r="J127">
        <v>74.47</v>
      </c>
      <c r="K127">
        <v>31.36</v>
      </c>
      <c r="N127" s="1">
        <v>40668</v>
      </c>
      <c r="O127" s="4">
        <f t="shared" si="3"/>
        <v>30.193330000000003</v>
      </c>
      <c r="P127" s="4">
        <f t="shared" si="2"/>
        <v>107.72329999999999</v>
      </c>
    </row>
    <row r="128" spans="1:16" x14ac:dyDescent="0.3">
      <c r="A128" s="1">
        <v>40669</v>
      </c>
      <c r="B128">
        <v>108.199</v>
      </c>
      <c r="C128">
        <v>10.586</v>
      </c>
      <c r="D128">
        <v>20.4282</v>
      </c>
      <c r="E128">
        <v>36.655099999999997</v>
      </c>
      <c r="F128">
        <v>29.333100000000002</v>
      </c>
      <c r="G128">
        <v>52.629600000000003</v>
      </c>
      <c r="H128">
        <v>36.428100000000001</v>
      </c>
      <c r="I128">
        <v>24.251000000000001</v>
      </c>
      <c r="J128">
        <v>74.8</v>
      </c>
      <c r="K128">
        <v>31.44</v>
      </c>
      <c r="N128" s="1">
        <v>40669</v>
      </c>
      <c r="O128" s="4">
        <f t="shared" si="3"/>
        <v>30.375189999999996</v>
      </c>
      <c r="P128" s="4">
        <f t="shared" si="2"/>
        <v>108.199</v>
      </c>
    </row>
    <row r="129" spans="1:16" x14ac:dyDescent="0.3">
      <c r="A129" s="1">
        <v>40670</v>
      </c>
      <c r="B129">
        <v>108.199</v>
      </c>
      <c r="C129">
        <v>10.586</v>
      </c>
      <c r="D129">
        <v>20.4282</v>
      </c>
      <c r="E129">
        <v>36.655099999999997</v>
      </c>
      <c r="F129">
        <v>29.333100000000002</v>
      </c>
      <c r="G129">
        <v>52.629600000000003</v>
      </c>
      <c r="H129">
        <v>36.428100000000001</v>
      </c>
      <c r="I129">
        <v>24.251000000000001</v>
      </c>
      <c r="J129">
        <v>74.8</v>
      </c>
      <c r="K129">
        <v>31.44</v>
      </c>
      <c r="N129" s="1">
        <v>40670</v>
      </c>
      <c r="O129" s="4">
        <f t="shared" si="3"/>
        <v>30.375189999999996</v>
      </c>
      <c r="P129" s="4">
        <f t="shared" si="2"/>
        <v>108.199</v>
      </c>
    </row>
    <row r="130" spans="1:16" x14ac:dyDescent="0.3">
      <c r="A130" s="1">
        <v>40671</v>
      </c>
      <c r="B130">
        <v>108.199</v>
      </c>
      <c r="C130">
        <v>10.586</v>
      </c>
      <c r="D130">
        <v>20.4282</v>
      </c>
      <c r="E130">
        <v>36.655099999999997</v>
      </c>
      <c r="F130">
        <v>29.333100000000002</v>
      </c>
      <c r="G130">
        <v>52.629600000000003</v>
      </c>
      <c r="H130">
        <v>36.428100000000001</v>
      </c>
      <c r="I130">
        <v>24.251000000000001</v>
      </c>
      <c r="J130">
        <v>74.8</v>
      </c>
      <c r="K130">
        <v>31.44</v>
      </c>
      <c r="N130" s="1">
        <v>40671</v>
      </c>
      <c r="O130" s="4">
        <f t="shared" si="3"/>
        <v>30.375189999999996</v>
      </c>
      <c r="P130" s="4">
        <f t="shared" si="2"/>
        <v>108.199</v>
      </c>
    </row>
    <row r="131" spans="1:16" x14ac:dyDescent="0.3">
      <c r="A131" s="1">
        <v>40672</v>
      </c>
      <c r="B131">
        <v>108.6183</v>
      </c>
      <c r="C131">
        <v>10.614000000000001</v>
      </c>
      <c r="D131">
        <v>20.396599999999999</v>
      </c>
      <c r="E131">
        <v>36.9848</v>
      </c>
      <c r="F131">
        <v>29.4983</v>
      </c>
      <c r="G131">
        <v>52.410699999999999</v>
      </c>
      <c r="H131">
        <v>37.091500000000003</v>
      </c>
      <c r="I131">
        <v>24.2303</v>
      </c>
      <c r="J131">
        <v>76.11</v>
      </c>
      <c r="K131">
        <v>31.55</v>
      </c>
      <c r="N131" s="1">
        <v>40672</v>
      </c>
      <c r="O131" s="4">
        <f t="shared" si="3"/>
        <v>30.528460000000003</v>
      </c>
      <c r="P131" s="4">
        <f t="shared" ref="P131:P194" si="4">B131</f>
        <v>108.6183</v>
      </c>
    </row>
    <row r="132" spans="1:16" x14ac:dyDescent="0.3">
      <c r="A132" s="1">
        <v>40673</v>
      </c>
      <c r="B132">
        <v>109.5454</v>
      </c>
      <c r="C132">
        <v>10.670999999999999</v>
      </c>
      <c r="D132">
        <v>20.270199999999999</v>
      </c>
      <c r="E132">
        <v>37.424500000000002</v>
      </c>
      <c r="F132">
        <v>29.680099999999999</v>
      </c>
      <c r="G132">
        <v>52.6646</v>
      </c>
      <c r="H132">
        <v>37.35</v>
      </c>
      <c r="I132">
        <v>24.462199999999999</v>
      </c>
      <c r="J132">
        <v>76.47</v>
      </c>
      <c r="K132">
        <v>31.74</v>
      </c>
      <c r="N132" s="1">
        <v>40673</v>
      </c>
      <c r="O132" s="4">
        <f t="shared" ref="O132:O195" si="5">SUMPRODUCT(C132:J132,$C$1:$J$1)</f>
        <v>30.743994999999998</v>
      </c>
      <c r="P132" s="4">
        <f t="shared" si="4"/>
        <v>109.5454</v>
      </c>
    </row>
    <row r="133" spans="1:16" x14ac:dyDescent="0.3">
      <c r="A133" s="1">
        <v>40674</v>
      </c>
      <c r="B133">
        <v>108.3925</v>
      </c>
      <c r="C133">
        <v>10.603</v>
      </c>
      <c r="D133">
        <v>20.025400000000001</v>
      </c>
      <c r="E133">
        <v>36.994799999999998</v>
      </c>
      <c r="F133">
        <v>29.630500000000001</v>
      </c>
      <c r="G133">
        <v>52.279299999999999</v>
      </c>
      <c r="H133">
        <v>35.911200000000001</v>
      </c>
      <c r="I133">
        <v>24.180599999999998</v>
      </c>
      <c r="J133">
        <v>74.260000000000005</v>
      </c>
      <c r="K133">
        <v>31.68</v>
      </c>
      <c r="N133" s="1">
        <v>40674</v>
      </c>
      <c r="O133" s="4">
        <f t="shared" si="5"/>
        <v>30.352500000000003</v>
      </c>
      <c r="P133" s="4">
        <f t="shared" si="4"/>
        <v>108.3925</v>
      </c>
    </row>
    <row r="134" spans="1:16" x14ac:dyDescent="0.3">
      <c r="A134" s="1">
        <v>40675</v>
      </c>
      <c r="B134">
        <v>108.9085</v>
      </c>
      <c r="C134">
        <v>10.583</v>
      </c>
      <c r="D134">
        <v>19.9939</v>
      </c>
      <c r="E134">
        <v>37.209699999999998</v>
      </c>
      <c r="F134">
        <v>29.903199999999998</v>
      </c>
      <c r="G134">
        <v>52.962400000000002</v>
      </c>
      <c r="H134">
        <v>35.850900000000003</v>
      </c>
      <c r="I134">
        <v>24.180599999999998</v>
      </c>
      <c r="J134">
        <v>74.150000000000006</v>
      </c>
      <c r="K134">
        <v>32.15</v>
      </c>
      <c r="N134" s="1">
        <v>40675</v>
      </c>
      <c r="O134" s="4">
        <f t="shared" si="5"/>
        <v>30.527759999999997</v>
      </c>
      <c r="P134" s="4">
        <f t="shared" si="4"/>
        <v>108.9085</v>
      </c>
    </row>
    <row r="135" spans="1:16" x14ac:dyDescent="0.3">
      <c r="A135" s="1">
        <v>40676</v>
      </c>
      <c r="B135">
        <v>108.07</v>
      </c>
      <c r="C135">
        <v>10.398</v>
      </c>
      <c r="D135">
        <v>19.764900000000001</v>
      </c>
      <c r="E135">
        <v>36.784999999999997</v>
      </c>
      <c r="F135">
        <v>29.8123</v>
      </c>
      <c r="G135">
        <v>52.314300000000003</v>
      </c>
      <c r="H135">
        <v>34.996200000000002</v>
      </c>
      <c r="I135">
        <v>23.849499999999999</v>
      </c>
      <c r="J135">
        <v>73.790000000000006</v>
      </c>
      <c r="K135">
        <v>32.11</v>
      </c>
      <c r="N135" s="1">
        <v>40676</v>
      </c>
      <c r="O135" s="4">
        <f t="shared" si="5"/>
        <v>30.200870000000002</v>
      </c>
      <c r="P135" s="4">
        <f t="shared" si="4"/>
        <v>108.07</v>
      </c>
    </row>
    <row r="136" spans="1:16" x14ac:dyDescent="0.3">
      <c r="A136" s="1">
        <v>40677</v>
      </c>
      <c r="B136">
        <v>108.07</v>
      </c>
      <c r="C136">
        <v>10.398</v>
      </c>
      <c r="D136">
        <v>19.764900000000001</v>
      </c>
      <c r="E136">
        <v>36.784999999999997</v>
      </c>
      <c r="F136">
        <v>29.8123</v>
      </c>
      <c r="G136">
        <v>52.314300000000003</v>
      </c>
      <c r="H136">
        <v>34.996200000000002</v>
      </c>
      <c r="I136">
        <v>23.849499999999999</v>
      </c>
      <c r="J136">
        <v>73.790000000000006</v>
      </c>
      <c r="K136">
        <v>32.11</v>
      </c>
      <c r="N136" s="1">
        <v>40677</v>
      </c>
      <c r="O136" s="4">
        <f t="shared" si="5"/>
        <v>30.200870000000002</v>
      </c>
      <c r="P136" s="4">
        <f t="shared" si="4"/>
        <v>108.07</v>
      </c>
    </row>
    <row r="137" spans="1:16" x14ac:dyDescent="0.3">
      <c r="A137" s="1">
        <v>40678</v>
      </c>
      <c r="B137">
        <v>108.07</v>
      </c>
      <c r="C137">
        <v>10.398</v>
      </c>
      <c r="D137">
        <v>19.764900000000001</v>
      </c>
      <c r="E137">
        <v>36.784999999999997</v>
      </c>
      <c r="F137">
        <v>29.8123</v>
      </c>
      <c r="G137">
        <v>52.314300000000003</v>
      </c>
      <c r="H137">
        <v>34.996200000000002</v>
      </c>
      <c r="I137">
        <v>23.849499999999999</v>
      </c>
      <c r="J137">
        <v>73.790000000000006</v>
      </c>
      <c r="K137">
        <v>32.11</v>
      </c>
      <c r="N137" s="1">
        <v>40678</v>
      </c>
      <c r="O137" s="4">
        <f t="shared" si="5"/>
        <v>30.200870000000002</v>
      </c>
      <c r="P137" s="4">
        <f t="shared" si="4"/>
        <v>108.07</v>
      </c>
    </row>
    <row r="138" spans="1:16" x14ac:dyDescent="0.3">
      <c r="A138" s="1">
        <v>40679</v>
      </c>
      <c r="B138">
        <v>107.3847</v>
      </c>
      <c r="C138">
        <v>10.178000000000001</v>
      </c>
      <c r="D138">
        <v>19.401599999999998</v>
      </c>
      <c r="E138">
        <v>35.665700000000001</v>
      </c>
      <c r="F138">
        <v>29.861899999999999</v>
      </c>
      <c r="G138">
        <v>51.578699999999998</v>
      </c>
      <c r="H138">
        <v>34.239699999999999</v>
      </c>
      <c r="I138">
        <v>23.828800000000001</v>
      </c>
      <c r="J138">
        <v>73.23</v>
      </c>
      <c r="K138">
        <v>32.119999999999997</v>
      </c>
      <c r="N138" s="1">
        <v>40679</v>
      </c>
      <c r="O138" s="4">
        <f t="shared" si="5"/>
        <v>29.776015000000001</v>
      </c>
      <c r="P138" s="4">
        <f t="shared" si="4"/>
        <v>107.3847</v>
      </c>
    </row>
    <row r="139" spans="1:16" x14ac:dyDescent="0.3">
      <c r="A139" s="1">
        <v>40680</v>
      </c>
      <c r="B139">
        <v>107.3686</v>
      </c>
      <c r="C139">
        <v>10.265000000000001</v>
      </c>
      <c r="D139">
        <v>19.489100000000001</v>
      </c>
      <c r="E139">
        <v>35.765700000000002</v>
      </c>
      <c r="F139">
        <v>29.861899999999999</v>
      </c>
      <c r="G139">
        <v>50.939500000000002</v>
      </c>
      <c r="H139">
        <v>34.2483</v>
      </c>
      <c r="I139">
        <v>23.957100000000001</v>
      </c>
      <c r="J139">
        <v>73.23</v>
      </c>
      <c r="K139">
        <v>32.19</v>
      </c>
      <c r="N139" s="1">
        <v>40680</v>
      </c>
      <c r="O139" s="4">
        <f t="shared" si="5"/>
        <v>29.728534999999997</v>
      </c>
      <c r="P139" s="4">
        <f t="shared" si="4"/>
        <v>107.3686</v>
      </c>
    </row>
    <row r="140" spans="1:16" x14ac:dyDescent="0.3">
      <c r="A140" s="1">
        <v>40681</v>
      </c>
      <c r="B140">
        <v>108.328</v>
      </c>
      <c r="C140">
        <v>10.378</v>
      </c>
      <c r="D140">
        <v>19.624199999999998</v>
      </c>
      <c r="E140">
        <v>36.365400000000001</v>
      </c>
      <c r="F140">
        <v>30.0932</v>
      </c>
      <c r="G140">
        <v>51.867699999999999</v>
      </c>
      <c r="H140">
        <v>34.868600000000001</v>
      </c>
      <c r="I140">
        <v>24.081299999999999</v>
      </c>
      <c r="J140">
        <v>74.709999999999994</v>
      </c>
      <c r="K140">
        <v>32.24</v>
      </c>
      <c r="N140" s="1">
        <v>40681</v>
      </c>
      <c r="O140" s="4">
        <f t="shared" si="5"/>
        <v>30.158450000000002</v>
      </c>
      <c r="P140" s="4">
        <f t="shared" si="4"/>
        <v>108.328</v>
      </c>
    </row>
    <row r="141" spans="1:16" x14ac:dyDescent="0.3">
      <c r="A141" s="1">
        <v>40682</v>
      </c>
      <c r="B141">
        <v>108.586</v>
      </c>
      <c r="C141">
        <v>10.398999999999999</v>
      </c>
      <c r="D141">
        <v>19.643999999999998</v>
      </c>
      <c r="E141">
        <v>36.5152</v>
      </c>
      <c r="F141">
        <v>30.027100000000001</v>
      </c>
      <c r="G141">
        <v>51.429900000000004</v>
      </c>
      <c r="H141">
        <v>34.610199999999999</v>
      </c>
      <c r="I141">
        <v>24.1144</v>
      </c>
      <c r="J141">
        <v>74.72</v>
      </c>
      <c r="K141">
        <v>32.42</v>
      </c>
      <c r="N141" s="1">
        <v>40682</v>
      </c>
      <c r="O141" s="4">
        <f t="shared" si="5"/>
        <v>30.107409999999998</v>
      </c>
      <c r="P141" s="4">
        <f t="shared" si="4"/>
        <v>108.586</v>
      </c>
    </row>
    <row r="142" spans="1:16" x14ac:dyDescent="0.3">
      <c r="A142" s="1">
        <v>40683</v>
      </c>
      <c r="B142">
        <v>107.72329999999999</v>
      </c>
      <c r="C142">
        <v>10.236000000000001</v>
      </c>
      <c r="D142">
        <v>19.465199999999999</v>
      </c>
      <c r="E142">
        <v>36.674999999999997</v>
      </c>
      <c r="F142">
        <v>29.779299999999999</v>
      </c>
      <c r="G142">
        <v>51.324800000000003</v>
      </c>
      <c r="H142">
        <v>34.429200000000002</v>
      </c>
      <c r="I142">
        <v>23.799800000000001</v>
      </c>
      <c r="J142">
        <v>74.63</v>
      </c>
      <c r="K142">
        <v>32.32</v>
      </c>
      <c r="N142" s="1">
        <v>40683</v>
      </c>
      <c r="O142" s="4">
        <f t="shared" si="5"/>
        <v>30.008605000000003</v>
      </c>
      <c r="P142" s="4">
        <f t="shared" si="4"/>
        <v>107.72329999999999</v>
      </c>
    </row>
    <row r="143" spans="1:16" x14ac:dyDescent="0.3">
      <c r="A143" s="1">
        <v>40684</v>
      </c>
      <c r="B143">
        <v>107.72329999999999</v>
      </c>
      <c r="C143">
        <v>10.236000000000001</v>
      </c>
      <c r="D143">
        <v>19.465199999999999</v>
      </c>
      <c r="E143">
        <v>36.674999999999997</v>
      </c>
      <c r="F143">
        <v>29.779299999999999</v>
      </c>
      <c r="G143">
        <v>51.324800000000003</v>
      </c>
      <c r="H143">
        <v>34.429200000000002</v>
      </c>
      <c r="I143">
        <v>23.799800000000001</v>
      </c>
      <c r="J143">
        <v>74.63</v>
      </c>
      <c r="K143">
        <v>32.32</v>
      </c>
      <c r="N143" s="1">
        <v>40684</v>
      </c>
      <c r="O143" s="4">
        <f t="shared" si="5"/>
        <v>30.008605000000003</v>
      </c>
      <c r="P143" s="4">
        <f t="shared" si="4"/>
        <v>107.72329999999999</v>
      </c>
    </row>
    <row r="144" spans="1:16" x14ac:dyDescent="0.3">
      <c r="A144" s="1">
        <v>40685</v>
      </c>
      <c r="B144">
        <v>107.72329999999999</v>
      </c>
      <c r="C144">
        <v>10.236000000000001</v>
      </c>
      <c r="D144">
        <v>19.465199999999999</v>
      </c>
      <c r="E144">
        <v>36.674999999999997</v>
      </c>
      <c r="F144">
        <v>29.779299999999999</v>
      </c>
      <c r="G144">
        <v>51.324800000000003</v>
      </c>
      <c r="H144">
        <v>34.429200000000002</v>
      </c>
      <c r="I144">
        <v>23.799800000000001</v>
      </c>
      <c r="J144">
        <v>74.63</v>
      </c>
      <c r="K144">
        <v>32.32</v>
      </c>
      <c r="N144" s="1">
        <v>40685</v>
      </c>
      <c r="O144" s="4">
        <f t="shared" si="5"/>
        <v>30.008605000000003</v>
      </c>
      <c r="P144" s="4">
        <f t="shared" si="4"/>
        <v>107.72329999999999</v>
      </c>
    </row>
    <row r="145" spans="1:16" x14ac:dyDescent="0.3">
      <c r="A145" s="1">
        <v>40686</v>
      </c>
      <c r="B145">
        <v>106.4736</v>
      </c>
      <c r="C145">
        <v>10.211</v>
      </c>
      <c r="D145">
        <v>19.210899999999999</v>
      </c>
      <c r="E145">
        <v>35.895600000000002</v>
      </c>
      <c r="F145">
        <v>29.473500000000001</v>
      </c>
      <c r="G145">
        <v>50.274000000000001</v>
      </c>
      <c r="H145">
        <v>33.758000000000003</v>
      </c>
      <c r="I145">
        <v>23.485199999999999</v>
      </c>
      <c r="J145">
        <v>73.47</v>
      </c>
      <c r="K145">
        <v>32.097999999999999</v>
      </c>
      <c r="N145" s="1">
        <v>40686</v>
      </c>
      <c r="O145" s="4">
        <f t="shared" si="5"/>
        <v>29.496520000000004</v>
      </c>
      <c r="P145" s="4">
        <f t="shared" si="4"/>
        <v>106.4736</v>
      </c>
    </row>
    <row r="146" spans="1:16" x14ac:dyDescent="0.3">
      <c r="A146" s="1">
        <v>40687</v>
      </c>
      <c r="B146">
        <v>106.3849</v>
      </c>
      <c r="C146">
        <v>10.144</v>
      </c>
      <c r="D146">
        <v>19.195</v>
      </c>
      <c r="E146">
        <v>35.655700000000003</v>
      </c>
      <c r="F146">
        <v>29.390899999999998</v>
      </c>
      <c r="G146">
        <v>49.836100000000002</v>
      </c>
      <c r="H146">
        <v>33.860599999999998</v>
      </c>
      <c r="I146">
        <v>23.456199999999999</v>
      </c>
      <c r="J146">
        <v>74.510000000000005</v>
      </c>
      <c r="K146">
        <v>32.07</v>
      </c>
      <c r="N146" s="1">
        <v>40687</v>
      </c>
      <c r="O146" s="4">
        <f t="shared" si="5"/>
        <v>29.4191</v>
      </c>
      <c r="P146" s="4">
        <f t="shared" si="4"/>
        <v>106.3849</v>
      </c>
    </row>
    <row r="147" spans="1:16" x14ac:dyDescent="0.3">
      <c r="A147" s="1">
        <v>40688</v>
      </c>
      <c r="B147">
        <v>106.7397</v>
      </c>
      <c r="C147">
        <v>10.284000000000001</v>
      </c>
      <c r="D147">
        <v>19.226800000000001</v>
      </c>
      <c r="E147">
        <v>35.915599999999998</v>
      </c>
      <c r="F147">
        <v>29.432200000000002</v>
      </c>
      <c r="G147">
        <v>50.282699999999998</v>
      </c>
      <c r="H147">
        <v>34.136299999999999</v>
      </c>
      <c r="I147">
        <v>23.481000000000002</v>
      </c>
      <c r="J147">
        <v>75.77</v>
      </c>
      <c r="K147">
        <v>31.86</v>
      </c>
      <c r="N147" s="1">
        <v>40688</v>
      </c>
      <c r="O147" s="4">
        <f t="shared" si="5"/>
        <v>29.633359999999996</v>
      </c>
      <c r="P147" s="4">
        <f t="shared" si="4"/>
        <v>106.7397</v>
      </c>
    </row>
    <row r="148" spans="1:16" x14ac:dyDescent="0.3">
      <c r="A148" s="1">
        <v>40689</v>
      </c>
      <c r="B148">
        <v>107.2315</v>
      </c>
      <c r="C148">
        <v>10.23</v>
      </c>
      <c r="D148">
        <v>19.6083</v>
      </c>
      <c r="E148">
        <v>36.275300000000001</v>
      </c>
      <c r="F148">
        <v>29.473500000000001</v>
      </c>
      <c r="G148">
        <v>50.755600000000001</v>
      </c>
      <c r="H148">
        <v>34.581499999999998</v>
      </c>
      <c r="I148">
        <v>23.613499999999998</v>
      </c>
      <c r="J148">
        <v>76.150000000000006</v>
      </c>
      <c r="K148">
        <v>31.91</v>
      </c>
      <c r="N148" s="1">
        <v>40689</v>
      </c>
      <c r="O148" s="4">
        <f t="shared" si="5"/>
        <v>29.859940000000002</v>
      </c>
      <c r="P148" s="4">
        <f t="shared" si="4"/>
        <v>107.2315</v>
      </c>
    </row>
    <row r="149" spans="1:16" x14ac:dyDescent="0.3">
      <c r="A149" s="1">
        <v>40690</v>
      </c>
      <c r="B149">
        <v>107.6427</v>
      </c>
      <c r="C149">
        <v>10.303000000000001</v>
      </c>
      <c r="D149">
        <v>19.6798</v>
      </c>
      <c r="E149">
        <v>36.299300000000002</v>
      </c>
      <c r="F149">
        <v>29.490100000000002</v>
      </c>
      <c r="G149">
        <v>51.3598</v>
      </c>
      <c r="H149">
        <v>35.013399999999997</v>
      </c>
      <c r="I149">
        <v>23.803899999999999</v>
      </c>
      <c r="J149">
        <v>76.34</v>
      </c>
      <c r="K149">
        <v>32.04</v>
      </c>
      <c r="N149" s="1">
        <v>40690</v>
      </c>
      <c r="O149" s="4">
        <f t="shared" si="5"/>
        <v>30.024740000000001</v>
      </c>
      <c r="P149" s="4">
        <f t="shared" si="4"/>
        <v>107.6427</v>
      </c>
    </row>
    <row r="150" spans="1:16" x14ac:dyDescent="0.3">
      <c r="A150" s="1">
        <v>40691</v>
      </c>
      <c r="B150">
        <v>107.6427</v>
      </c>
      <c r="C150">
        <v>10.303000000000001</v>
      </c>
      <c r="D150">
        <v>19.6798</v>
      </c>
      <c r="E150">
        <v>36.299300000000002</v>
      </c>
      <c r="F150">
        <v>29.490100000000002</v>
      </c>
      <c r="G150">
        <v>51.3598</v>
      </c>
      <c r="H150">
        <v>35.013399999999997</v>
      </c>
      <c r="I150">
        <v>23.803899999999999</v>
      </c>
      <c r="J150">
        <v>76.34</v>
      </c>
      <c r="K150">
        <v>32.04</v>
      </c>
      <c r="N150" s="1">
        <v>40691</v>
      </c>
      <c r="O150" s="4">
        <f t="shared" si="5"/>
        <v>30.024740000000001</v>
      </c>
      <c r="P150" s="4">
        <f t="shared" si="4"/>
        <v>107.6427</v>
      </c>
    </row>
    <row r="151" spans="1:16" x14ac:dyDescent="0.3">
      <c r="A151" s="1">
        <v>40692</v>
      </c>
      <c r="B151">
        <v>107.6427</v>
      </c>
      <c r="C151">
        <v>10.303000000000001</v>
      </c>
      <c r="D151">
        <v>19.6798</v>
      </c>
      <c r="E151">
        <v>36.299300000000002</v>
      </c>
      <c r="F151">
        <v>29.490100000000002</v>
      </c>
      <c r="G151">
        <v>51.3598</v>
      </c>
      <c r="H151">
        <v>35.013399999999997</v>
      </c>
      <c r="I151">
        <v>23.803899999999999</v>
      </c>
      <c r="J151">
        <v>76.34</v>
      </c>
      <c r="K151">
        <v>32.04</v>
      </c>
      <c r="N151" s="1">
        <v>40692</v>
      </c>
      <c r="O151" s="4">
        <f t="shared" si="5"/>
        <v>30.024740000000001</v>
      </c>
      <c r="P151" s="4">
        <f t="shared" si="4"/>
        <v>107.6427</v>
      </c>
    </row>
    <row r="152" spans="1:16" x14ac:dyDescent="0.3">
      <c r="A152" s="1">
        <v>40693</v>
      </c>
      <c r="B152">
        <v>107.6427</v>
      </c>
      <c r="C152">
        <v>10.303000000000001</v>
      </c>
      <c r="D152">
        <v>19.6798</v>
      </c>
      <c r="E152">
        <v>36.299300000000002</v>
      </c>
      <c r="F152">
        <v>29.490100000000002</v>
      </c>
      <c r="G152">
        <v>51.3598</v>
      </c>
      <c r="H152">
        <v>35.013399999999997</v>
      </c>
      <c r="I152">
        <v>23.803899999999999</v>
      </c>
      <c r="J152">
        <v>76.34</v>
      </c>
      <c r="K152">
        <v>32.04</v>
      </c>
      <c r="N152" s="1">
        <v>40693</v>
      </c>
      <c r="O152" s="4">
        <f t="shared" si="5"/>
        <v>30.024740000000001</v>
      </c>
      <c r="P152" s="4">
        <f t="shared" si="4"/>
        <v>107.6427</v>
      </c>
    </row>
    <row r="153" spans="1:16" x14ac:dyDescent="0.3">
      <c r="A153" s="1">
        <v>40694</v>
      </c>
      <c r="B153">
        <v>108.7634</v>
      </c>
      <c r="C153">
        <v>10.621</v>
      </c>
      <c r="D153">
        <v>19.878499999999999</v>
      </c>
      <c r="E153">
        <v>36.8949</v>
      </c>
      <c r="F153">
        <v>29.8371</v>
      </c>
      <c r="G153">
        <v>52.139200000000002</v>
      </c>
      <c r="H153">
        <v>35.773299999999999</v>
      </c>
      <c r="I153">
        <v>24.039899999999999</v>
      </c>
      <c r="J153">
        <v>77.11</v>
      </c>
      <c r="K153">
        <v>32.31</v>
      </c>
      <c r="N153" s="1">
        <v>40694</v>
      </c>
      <c r="O153" s="4">
        <f t="shared" si="5"/>
        <v>30.450549999999996</v>
      </c>
      <c r="P153" s="4">
        <f t="shared" si="4"/>
        <v>108.7634</v>
      </c>
    </row>
    <row r="154" spans="1:16" x14ac:dyDescent="0.3">
      <c r="A154" s="1">
        <v>40695</v>
      </c>
      <c r="B154">
        <v>106.32040000000001</v>
      </c>
      <c r="C154">
        <v>10.551</v>
      </c>
      <c r="D154">
        <v>19.4175</v>
      </c>
      <c r="E154">
        <v>35.955500000000001</v>
      </c>
      <c r="F154">
        <v>29.4239</v>
      </c>
      <c r="G154">
        <v>50.624200000000002</v>
      </c>
      <c r="H154">
        <v>34.825600000000001</v>
      </c>
      <c r="I154">
        <v>23.2699</v>
      </c>
      <c r="J154">
        <v>75.27</v>
      </c>
      <c r="K154">
        <v>31.98</v>
      </c>
      <c r="N154" s="1">
        <v>40695</v>
      </c>
      <c r="O154" s="4">
        <f t="shared" si="5"/>
        <v>29.692004999999998</v>
      </c>
      <c r="P154" s="4">
        <f t="shared" si="4"/>
        <v>106.32040000000001</v>
      </c>
    </row>
    <row r="155" spans="1:16" x14ac:dyDescent="0.3">
      <c r="A155" s="1">
        <v>40696</v>
      </c>
      <c r="B155">
        <v>106.2076</v>
      </c>
      <c r="C155">
        <v>10.569000000000001</v>
      </c>
      <c r="D155">
        <v>19.250599999999999</v>
      </c>
      <c r="E155">
        <v>36.235300000000002</v>
      </c>
      <c r="F155">
        <v>29.357800000000001</v>
      </c>
      <c r="G155">
        <v>50.562899999999999</v>
      </c>
      <c r="H155">
        <v>34.946199999999997</v>
      </c>
      <c r="I155">
        <v>23.294699999999999</v>
      </c>
      <c r="J155">
        <v>75.239999999999995</v>
      </c>
      <c r="K155">
        <v>31.61</v>
      </c>
      <c r="N155" s="1">
        <v>40696</v>
      </c>
      <c r="O155" s="4">
        <f t="shared" si="5"/>
        <v>29.729660000000003</v>
      </c>
      <c r="P155" s="4">
        <f t="shared" si="4"/>
        <v>106.2076</v>
      </c>
    </row>
    <row r="156" spans="1:16" x14ac:dyDescent="0.3">
      <c r="A156" s="1">
        <v>40697</v>
      </c>
      <c r="B156">
        <v>105.1514</v>
      </c>
      <c r="C156">
        <v>10.487</v>
      </c>
      <c r="D156">
        <v>19.0002</v>
      </c>
      <c r="E156">
        <v>35.605800000000002</v>
      </c>
      <c r="F156">
        <v>29.076899999999998</v>
      </c>
      <c r="G156">
        <v>49.6785</v>
      </c>
      <c r="H156">
        <v>34.463700000000003</v>
      </c>
      <c r="I156">
        <v>23.142700000000001</v>
      </c>
      <c r="J156">
        <v>75.260000000000005</v>
      </c>
      <c r="K156">
        <v>31.31</v>
      </c>
      <c r="N156" s="1">
        <v>40697</v>
      </c>
      <c r="O156" s="4">
        <f t="shared" si="5"/>
        <v>29.366420000000005</v>
      </c>
      <c r="P156" s="4">
        <f t="shared" si="4"/>
        <v>105.1514</v>
      </c>
    </row>
    <row r="157" spans="1:16" x14ac:dyDescent="0.3">
      <c r="A157" s="1">
        <v>40698</v>
      </c>
      <c r="B157">
        <v>105.1514</v>
      </c>
      <c r="C157">
        <v>10.487</v>
      </c>
      <c r="D157">
        <v>19.0002</v>
      </c>
      <c r="E157">
        <v>35.605800000000002</v>
      </c>
      <c r="F157">
        <v>29.076899999999998</v>
      </c>
      <c r="G157">
        <v>49.6785</v>
      </c>
      <c r="H157">
        <v>34.463700000000003</v>
      </c>
      <c r="I157">
        <v>23.142700000000001</v>
      </c>
      <c r="J157">
        <v>75.260000000000005</v>
      </c>
      <c r="K157">
        <v>31.31</v>
      </c>
      <c r="N157" s="1">
        <v>40698</v>
      </c>
      <c r="O157" s="4">
        <f t="shared" si="5"/>
        <v>29.366420000000005</v>
      </c>
      <c r="P157" s="4">
        <f t="shared" si="4"/>
        <v>105.1514</v>
      </c>
    </row>
    <row r="158" spans="1:16" x14ac:dyDescent="0.3">
      <c r="A158" s="1">
        <v>40699</v>
      </c>
      <c r="B158">
        <v>105.1514</v>
      </c>
      <c r="C158">
        <v>10.487</v>
      </c>
      <c r="D158">
        <v>19.0002</v>
      </c>
      <c r="E158">
        <v>35.605800000000002</v>
      </c>
      <c r="F158">
        <v>29.076899999999998</v>
      </c>
      <c r="G158">
        <v>49.6785</v>
      </c>
      <c r="H158">
        <v>34.463700000000003</v>
      </c>
      <c r="I158">
        <v>23.142700000000001</v>
      </c>
      <c r="J158">
        <v>75.260000000000005</v>
      </c>
      <c r="K158">
        <v>31.31</v>
      </c>
      <c r="N158" s="1">
        <v>40699</v>
      </c>
      <c r="O158" s="4">
        <f t="shared" si="5"/>
        <v>29.366420000000005</v>
      </c>
      <c r="P158" s="4">
        <f t="shared" si="4"/>
        <v>105.1514</v>
      </c>
    </row>
    <row r="159" spans="1:16" x14ac:dyDescent="0.3">
      <c r="A159" s="1">
        <v>40700</v>
      </c>
      <c r="B159">
        <v>104.0428</v>
      </c>
      <c r="C159">
        <v>10.323</v>
      </c>
      <c r="D159">
        <v>19.0837</v>
      </c>
      <c r="E159">
        <v>34.976199999999999</v>
      </c>
      <c r="F159">
        <v>28.903400000000001</v>
      </c>
      <c r="G159">
        <v>49.319400000000002</v>
      </c>
      <c r="H159">
        <v>33.860599999999998</v>
      </c>
      <c r="I159">
        <v>22.727599999999999</v>
      </c>
      <c r="J159">
        <v>73.56</v>
      </c>
      <c r="K159">
        <v>31.15</v>
      </c>
      <c r="N159" s="1">
        <v>40700</v>
      </c>
      <c r="O159" s="4">
        <f t="shared" si="5"/>
        <v>28.979165000000002</v>
      </c>
      <c r="P159" s="4">
        <f t="shared" si="4"/>
        <v>104.0428</v>
      </c>
    </row>
    <row r="160" spans="1:16" x14ac:dyDescent="0.3">
      <c r="A160" s="1">
        <v>40701</v>
      </c>
      <c r="B160">
        <v>103.9742</v>
      </c>
      <c r="C160">
        <v>10.138999999999999</v>
      </c>
      <c r="D160">
        <v>19.1234</v>
      </c>
      <c r="E160">
        <v>35.106099999999998</v>
      </c>
      <c r="F160">
        <v>28.9621</v>
      </c>
      <c r="G160">
        <v>49.520899999999997</v>
      </c>
      <c r="H160">
        <v>33.998399999999997</v>
      </c>
      <c r="I160">
        <v>22.7193</v>
      </c>
      <c r="J160">
        <v>73.56</v>
      </c>
      <c r="K160">
        <v>31.08</v>
      </c>
      <c r="N160" s="1">
        <v>40701</v>
      </c>
      <c r="O160" s="4">
        <f t="shared" si="5"/>
        <v>29.042604999999998</v>
      </c>
      <c r="P160" s="4">
        <f t="shared" si="4"/>
        <v>103.9742</v>
      </c>
    </row>
    <row r="161" spans="1:16" x14ac:dyDescent="0.3">
      <c r="A161" s="1">
        <v>40702</v>
      </c>
      <c r="B161">
        <v>103.5389</v>
      </c>
      <c r="C161">
        <v>10.145</v>
      </c>
      <c r="D161">
        <v>19.028099999999998</v>
      </c>
      <c r="E161">
        <v>34.927199999999999</v>
      </c>
      <c r="F161">
        <v>28.994299999999999</v>
      </c>
      <c r="G161">
        <v>48.557600000000001</v>
      </c>
      <c r="H161">
        <v>33.188499999999998</v>
      </c>
      <c r="I161">
        <v>22.5123</v>
      </c>
      <c r="J161">
        <v>73.78</v>
      </c>
      <c r="K161">
        <v>31.1</v>
      </c>
      <c r="N161" s="1">
        <v>40702</v>
      </c>
      <c r="O161" s="4">
        <f t="shared" si="5"/>
        <v>28.802150000000001</v>
      </c>
      <c r="P161" s="4">
        <f t="shared" si="4"/>
        <v>103.5389</v>
      </c>
    </row>
    <row r="162" spans="1:16" x14ac:dyDescent="0.3">
      <c r="A162" s="1">
        <v>40703</v>
      </c>
      <c r="B162">
        <v>104.32899999999999</v>
      </c>
      <c r="C162">
        <v>10.122999999999999</v>
      </c>
      <c r="D162">
        <v>19.044</v>
      </c>
      <c r="E162">
        <v>35.046199999999999</v>
      </c>
      <c r="F162">
        <v>29.3</v>
      </c>
      <c r="G162">
        <v>48.592599999999997</v>
      </c>
      <c r="H162">
        <v>33.584899999999998</v>
      </c>
      <c r="I162">
        <v>22.698599999999999</v>
      </c>
      <c r="J162">
        <v>74.78</v>
      </c>
      <c r="K162">
        <v>31.27</v>
      </c>
      <c r="N162" s="1">
        <v>40703</v>
      </c>
      <c r="O162" s="4">
        <f t="shared" si="5"/>
        <v>28.974515</v>
      </c>
      <c r="P162" s="4">
        <f t="shared" si="4"/>
        <v>104.32899999999999</v>
      </c>
    </row>
    <row r="163" spans="1:16" x14ac:dyDescent="0.3">
      <c r="A163" s="1">
        <v>40704</v>
      </c>
      <c r="B163">
        <v>102.8777</v>
      </c>
      <c r="C163">
        <v>9.952</v>
      </c>
      <c r="D163">
        <v>18.8413</v>
      </c>
      <c r="E163">
        <v>34.546500000000002</v>
      </c>
      <c r="F163">
        <v>28.758800000000001</v>
      </c>
      <c r="G163">
        <v>47.813200000000002</v>
      </c>
      <c r="H163">
        <v>32.9818</v>
      </c>
      <c r="I163">
        <v>22.495699999999999</v>
      </c>
      <c r="J163">
        <v>73.33</v>
      </c>
      <c r="K163">
        <v>30.91</v>
      </c>
      <c r="N163" s="1">
        <v>40704</v>
      </c>
      <c r="O163" s="4">
        <f t="shared" si="5"/>
        <v>28.524710000000002</v>
      </c>
      <c r="P163" s="4">
        <f t="shared" si="4"/>
        <v>102.8777</v>
      </c>
    </row>
    <row r="164" spans="1:16" x14ac:dyDescent="0.3">
      <c r="A164" s="1">
        <v>40705</v>
      </c>
      <c r="B164">
        <v>102.8777</v>
      </c>
      <c r="C164">
        <v>9.952</v>
      </c>
      <c r="D164">
        <v>18.8413</v>
      </c>
      <c r="E164">
        <v>34.546500000000002</v>
      </c>
      <c r="F164">
        <v>28.758800000000001</v>
      </c>
      <c r="G164">
        <v>47.813200000000002</v>
      </c>
      <c r="H164">
        <v>32.9818</v>
      </c>
      <c r="I164">
        <v>22.495699999999999</v>
      </c>
      <c r="J164">
        <v>73.33</v>
      </c>
      <c r="K164">
        <v>30.91</v>
      </c>
      <c r="N164" s="1">
        <v>40705</v>
      </c>
      <c r="O164" s="4">
        <f t="shared" si="5"/>
        <v>28.524710000000002</v>
      </c>
      <c r="P164" s="4">
        <f t="shared" si="4"/>
        <v>102.8777</v>
      </c>
    </row>
    <row r="165" spans="1:16" x14ac:dyDescent="0.3">
      <c r="A165" s="1">
        <v>40706</v>
      </c>
      <c r="B165">
        <v>102.8777</v>
      </c>
      <c r="C165">
        <v>9.952</v>
      </c>
      <c r="D165">
        <v>18.8413</v>
      </c>
      <c r="E165">
        <v>34.546500000000002</v>
      </c>
      <c r="F165">
        <v>28.758800000000001</v>
      </c>
      <c r="G165">
        <v>47.813200000000002</v>
      </c>
      <c r="H165">
        <v>32.9818</v>
      </c>
      <c r="I165">
        <v>22.495699999999999</v>
      </c>
      <c r="J165">
        <v>73.33</v>
      </c>
      <c r="K165">
        <v>30.91</v>
      </c>
      <c r="N165" s="1">
        <v>40706</v>
      </c>
      <c r="O165" s="4">
        <f t="shared" si="5"/>
        <v>28.524710000000002</v>
      </c>
      <c r="P165" s="4">
        <f t="shared" si="4"/>
        <v>102.8777</v>
      </c>
    </row>
    <row r="166" spans="1:16" x14ac:dyDescent="0.3">
      <c r="A166" s="1">
        <v>40707</v>
      </c>
      <c r="B166">
        <v>102.9584</v>
      </c>
      <c r="C166">
        <v>9.9730000000000008</v>
      </c>
      <c r="D166">
        <v>19.107500000000002</v>
      </c>
      <c r="E166">
        <v>34.316699999999997</v>
      </c>
      <c r="F166">
        <v>28.903400000000001</v>
      </c>
      <c r="G166">
        <v>47.392899999999997</v>
      </c>
      <c r="H166">
        <v>32.723300000000002</v>
      </c>
      <c r="I166">
        <v>22.694400000000002</v>
      </c>
      <c r="J166">
        <v>72.17</v>
      </c>
      <c r="K166">
        <v>31.05</v>
      </c>
      <c r="N166" s="1">
        <v>40707</v>
      </c>
      <c r="O166" s="4">
        <f t="shared" si="5"/>
        <v>28.410635000000003</v>
      </c>
      <c r="P166" s="4">
        <f t="shared" si="4"/>
        <v>102.9584</v>
      </c>
    </row>
    <row r="167" spans="1:16" x14ac:dyDescent="0.3">
      <c r="A167" s="1">
        <v>40708</v>
      </c>
      <c r="B167">
        <v>104.2645</v>
      </c>
      <c r="C167">
        <v>10.151999999999999</v>
      </c>
      <c r="D167">
        <v>19.250599999999999</v>
      </c>
      <c r="E167">
        <v>34.756399999999999</v>
      </c>
      <c r="F167">
        <v>29.151299999999999</v>
      </c>
      <c r="G167">
        <v>48.224800000000002</v>
      </c>
      <c r="H167">
        <v>33.550400000000003</v>
      </c>
      <c r="I167">
        <v>22.855899999999998</v>
      </c>
      <c r="J167">
        <v>73.709999999999994</v>
      </c>
      <c r="K167">
        <v>31.38</v>
      </c>
      <c r="N167" s="1">
        <v>40708</v>
      </c>
      <c r="O167" s="4">
        <f t="shared" si="5"/>
        <v>28.819230000000001</v>
      </c>
      <c r="P167" s="4">
        <f t="shared" si="4"/>
        <v>104.2645</v>
      </c>
    </row>
    <row r="168" spans="1:16" x14ac:dyDescent="0.3">
      <c r="A168" s="1">
        <v>40709</v>
      </c>
      <c r="B168">
        <v>102.4101</v>
      </c>
      <c r="C168">
        <v>9.9779999999999998</v>
      </c>
      <c r="D168">
        <v>18.8691</v>
      </c>
      <c r="E168">
        <v>34.1068</v>
      </c>
      <c r="F168">
        <v>28.7547</v>
      </c>
      <c r="G168">
        <v>47.340400000000002</v>
      </c>
      <c r="H168">
        <v>32.706000000000003</v>
      </c>
      <c r="I168">
        <v>22.392199999999999</v>
      </c>
      <c r="J168">
        <v>72.02</v>
      </c>
      <c r="K168">
        <v>30.91</v>
      </c>
      <c r="N168" s="1">
        <v>40709</v>
      </c>
      <c r="O168" s="4">
        <f t="shared" si="5"/>
        <v>28.273110000000003</v>
      </c>
      <c r="P168" s="4">
        <f t="shared" si="4"/>
        <v>102.4101</v>
      </c>
    </row>
    <row r="169" spans="1:16" x14ac:dyDescent="0.3">
      <c r="A169" s="1">
        <v>40710</v>
      </c>
      <c r="B169">
        <v>102.63590000000001</v>
      </c>
      <c r="C169">
        <v>9.9290000000000003</v>
      </c>
      <c r="D169">
        <v>19.0718</v>
      </c>
      <c r="E169">
        <v>33.936900000000001</v>
      </c>
      <c r="F169">
        <v>28.804200000000002</v>
      </c>
      <c r="G169">
        <v>46.797400000000003</v>
      </c>
      <c r="H169">
        <v>32.223599999999998</v>
      </c>
      <c r="I169">
        <v>22.495699999999999</v>
      </c>
      <c r="J169">
        <v>72.13</v>
      </c>
      <c r="K169">
        <v>31.16</v>
      </c>
      <c r="N169" s="1">
        <v>40710</v>
      </c>
      <c r="O169" s="4">
        <f t="shared" si="5"/>
        <v>28.169695000000004</v>
      </c>
      <c r="P169" s="4">
        <f t="shared" si="4"/>
        <v>102.63590000000001</v>
      </c>
    </row>
    <row r="170" spans="1:16" x14ac:dyDescent="0.3">
      <c r="A170" s="1">
        <v>40711</v>
      </c>
      <c r="B170">
        <v>102.9418</v>
      </c>
      <c r="C170">
        <v>9.7799999999999994</v>
      </c>
      <c r="D170">
        <v>19.282399999999999</v>
      </c>
      <c r="E170">
        <v>33.847000000000001</v>
      </c>
      <c r="F170">
        <v>28.8706</v>
      </c>
      <c r="G170">
        <v>46.105600000000003</v>
      </c>
      <c r="H170">
        <v>32.430300000000003</v>
      </c>
      <c r="I170">
        <v>22.677900000000001</v>
      </c>
      <c r="J170">
        <v>71.685000000000002</v>
      </c>
      <c r="K170">
        <v>31.135000000000002</v>
      </c>
      <c r="N170" s="1">
        <v>40711</v>
      </c>
      <c r="O170" s="4">
        <f t="shared" si="5"/>
        <v>28.0764</v>
      </c>
      <c r="P170" s="4">
        <f t="shared" si="4"/>
        <v>102.9418</v>
      </c>
    </row>
    <row r="171" spans="1:16" x14ac:dyDescent="0.3">
      <c r="A171" s="1">
        <v>40712</v>
      </c>
      <c r="B171">
        <v>102.9418</v>
      </c>
      <c r="C171">
        <v>9.7799999999999994</v>
      </c>
      <c r="D171">
        <v>19.282399999999999</v>
      </c>
      <c r="E171">
        <v>33.847000000000001</v>
      </c>
      <c r="F171">
        <v>28.8706</v>
      </c>
      <c r="G171">
        <v>46.105600000000003</v>
      </c>
      <c r="H171">
        <v>32.430300000000003</v>
      </c>
      <c r="I171">
        <v>22.677900000000001</v>
      </c>
      <c r="J171">
        <v>71.685000000000002</v>
      </c>
      <c r="K171">
        <v>31.135000000000002</v>
      </c>
      <c r="N171" s="1">
        <v>40712</v>
      </c>
      <c r="O171" s="4">
        <f t="shared" si="5"/>
        <v>28.0764</v>
      </c>
      <c r="P171" s="4">
        <f t="shared" si="4"/>
        <v>102.9418</v>
      </c>
    </row>
    <row r="172" spans="1:16" x14ac:dyDescent="0.3">
      <c r="A172" s="1">
        <v>40713</v>
      </c>
      <c r="B172">
        <v>102.9418</v>
      </c>
      <c r="C172">
        <v>9.7799999999999994</v>
      </c>
      <c r="D172">
        <v>19.282399999999999</v>
      </c>
      <c r="E172">
        <v>33.847000000000001</v>
      </c>
      <c r="F172">
        <v>28.8706</v>
      </c>
      <c r="G172">
        <v>46.105600000000003</v>
      </c>
      <c r="H172">
        <v>32.430300000000003</v>
      </c>
      <c r="I172">
        <v>22.677900000000001</v>
      </c>
      <c r="J172">
        <v>71.685000000000002</v>
      </c>
      <c r="K172">
        <v>31.135000000000002</v>
      </c>
      <c r="N172" s="1">
        <v>40713</v>
      </c>
      <c r="O172" s="4">
        <f t="shared" si="5"/>
        <v>28.0764</v>
      </c>
      <c r="P172" s="4">
        <f t="shared" si="4"/>
        <v>102.9418</v>
      </c>
    </row>
    <row r="173" spans="1:16" x14ac:dyDescent="0.3">
      <c r="A173" s="1">
        <v>40714</v>
      </c>
      <c r="B173">
        <v>103.46850000000001</v>
      </c>
      <c r="C173">
        <v>9.6289999999999996</v>
      </c>
      <c r="D173">
        <v>19.449300000000001</v>
      </c>
      <c r="E173">
        <v>33.996899999999997</v>
      </c>
      <c r="F173">
        <v>29.161200000000001</v>
      </c>
      <c r="G173">
        <v>46.166899999999998</v>
      </c>
      <c r="H173">
        <v>32.551000000000002</v>
      </c>
      <c r="I173">
        <v>22.690300000000001</v>
      </c>
      <c r="J173">
        <v>71.88</v>
      </c>
      <c r="K173">
        <v>31.37</v>
      </c>
      <c r="N173" s="1">
        <v>40714</v>
      </c>
      <c r="O173" s="4">
        <f t="shared" si="5"/>
        <v>28.177605</v>
      </c>
      <c r="P173" s="4">
        <f t="shared" si="4"/>
        <v>103.46850000000001</v>
      </c>
    </row>
    <row r="174" spans="1:16" x14ac:dyDescent="0.3">
      <c r="A174" s="1">
        <v>40715</v>
      </c>
      <c r="B174">
        <v>104.88639999999999</v>
      </c>
      <c r="C174">
        <v>9.9339999999999993</v>
      </c>
      <c r="D174">
        <v>19.6798</v>
      </c>
      <c r="E174">
        <v>35.0379</v>
      </c>
      <c r="F174">
        <v>29.343900000000001</v>
      </c>
      <c r="G174">
        <v>47.252800000000001</v>
      </c>
      <c r="H174">
        <v>33.291899999999998</v>
      </c>
      <c r="I174">
        <v>22.975999999999999</v>
      </c>
      <c r="J174">
        <v>73.31</v>
      </c>
      <c r="K174">
        <v>31.34</v>
      </c>
      <c r="N174" s="1">
        <v>40715</v>
      </c>
      <c r="O174" s="4">
        <f t="shared" si="5"/>
        <v>28.754270000000002</v>
      </c>
      <c r="P174" s="4">
        <f t="shared" si="4"/>
        <v>104.88639999999999</v>
      </c>
    </row>
    <row r="175" spans="1:16" x14ac:dyDescent="0.3">
      <c r="A175" s="1">
        <v>40716</v>
      </c>
      <c r="B175">
        <v>104.2544</v>
      </c>
      <c r="C175">
        <v>9.8510000000000009</v>
      </c>
      <c r="D175">
        <v>19.592400000000001</v>
      </c>
      <c r="E175">
        <v>34.698</v>
      </c>
      <c r="F175">
        <v>29.169499999999999</v>
      </c>
      <c r="G175">
        <v>47.068899999999999</v>
      </c>
      <c r="H175">
        <v>33.1541</v>
      </c>
      <c r="I175">
        <v>22.851800000000001</v>
      </c>
      <c r="J175">
        <v>73.099999999999994</v>
      </c>
      <c r="K175">
        <v>31.14</v>
      </c>
      <c r="N175" s="1">
        <v>40716</v>
      </c>
      <c r="O175" s="4">
        <f t="shared" si="5"/>
        <v>28.588004999999999</v>
      </c>
      <c r="P175" s="4">
        <f t="shared" si="4"/>
        <v>104.2544</v>
      </c>
    </row>
    <row r="176" spans="1:16" x14ac:dyDescent="0.3">
      <c r="A176" s="1">
        <v>40717</v>
      </c>
      <c r="B176">
        <v>103.9554</v>
      </c>
      <c r="C176">
        <v>10.115</v>
      </c>
      <c r="D176">
        <v>19.576499999999999</v>
      </c>
      <c r="E176">
        <v>34.937899999999999</v>
      </c>
      <c r="F176">
        <v>29.136299999999999</v>
      </c>
      <c r="G176">
        <v>47.750500000000002</v>
      </c>
      <c r="H176">
        <v>32.947299999999998</v>
      </c>
      <c r="I176">
        <v>22.6282</v>
      </c>
      <c r="J176">
        <v>72.3</v>
      </c>
      <c r="K176">
        <v>30.86</v>
      </c>
      <c r="N176" s="1">
        <v>40717</v>
      </c>
      <c r="O176" s="4">
        <f t="shared" si="5"/>
        <v>28.661770000000004</v>
      </c>
      <c r="P176" s="4">
        <f t="shared" si="4"/>
        <v>103.9554</v>
      </c>
    </row>
    <row r="177" spans="1:16" x14ac:dyDescent="0.3">
      <c r="A177" s="1">
        <v>40718</v>
      </c>
      <c r="B177">
        <v>102.7473</v>
      </c>
      <c r="C177">
        <v>9.9659999999999993</v>
      </c>
      <c r="D177">
        <v>19.3142</v>
      </c>
      <c r="E177">
        <v>34.558100000000003</v>
      </c>
      <c r="F177">
        <v>28.7959</v>
      </c>
      <c r="G177">
        <v>46.653700000000001</v>
      </c>
      <c r="H177">
        <v>32.930100000000003</v>
      </c>
      <c r="I177">
        <v>22.479199999999999</v>
      </c>
      <c r="J177">
        <v>70.930000000000007</v>
      </c>
      <c r="K177">
        <v>30.61</v>
      </c>
      <c r="N177" s="1">
        <v>40718</v>
      </c>
      <c r="O177" s="4">
        <f t="shared" si="5"/>
        <v>28.257955000000006</v>
      </c>
      <c r="P177" s="4">
        <f t="shared" si="4"/>
        <v>102.7473</v>
      </c>
    </row>
    <row r="178" spans="1:16" x14ac:dyDescent="0.3">
      <c r="A178" s="1">
        <v>40719</v>
      </c>
      <c r="B178">
        <v>102.7473</v>
      </c>
      <c r="C178">
        <v>9.9659999999999993</v>
      </c>
      <c r="D178">
        <v>19.3142</v>
      </c>
      <c r="E178">
        <v>34.558100000000003</v>
      </c>
      <c r="F178">
        <v>28.7959</v>
      </c>
      <c r="G178">
        <v>46.653700000000001</v>
      </c>
      <c r="H178">
        <v>32.930100000000003</v>
      </c>
      <c r="I178">
        <v>22.479199999999999</v>
      </c>
      <c r="J178">
        <v>70.930000000000007</v>
      </c>
      <c r="K178">
        <v>30.61</v>
      </c>
      <c r="N178" s="1">
        <v>40719</v>
      </c>
      <c r="O178" s="4">
        <f t="shared" si="5"/>
        <v>28.257955000000006</v>
      </c>
      <c r="P178" s="4">
        <f t="shared" si="4"/>
        <v>102.7473</v>
      </c>
    </row>
    <row r="179" spans="1:16" x14ac:dyDescent="0.3">
      <c r="A179" s="1">
        <v>40720</v>
      </c>
      <c r="B179">
        <v>102.7473</v>
      </c>
      <c r="C179">
        <v>9.9659999999999993</v>
      </c>
      <c r="D179">
        <v>19.3142</v>
      </c>
      <c r="E179">
        <v>34.558100000000003</v>
      </c>
      <c r="F179">
        <v>28.7959</v>
      </c>
      <c r="G179">
        <v>46.653700000000001</v>
      </c>
      <c r="H179">
        <v>32.930100000000003</v>
      </c>
      <c r="I179">
        <v>22.479199999999999</v>
      </c>
      <c r="J179">
        <v>70.930000000000007</v>
      </c>
      <c r="K179">
        <v>30.61</v>
      </c>
      <c r="N179" s="1">
        <v>40720</v>
      </c>
      <c r="O179" s="4">
        <f t="shared" si="5"/>
        <v>28.257955000000006</v>
      </c>
      <c r="P179" s="4">
        <f t="shared" si="4"/>
        <v>102.7473</v>
      </c>
    </row>
    <row r="180" spans="1:16" x14ac:dyDescent="0.3">
      <c r="A180" s="1">
        <v>40721</v>
      </c>
      <c r="B180">
        <v>103.66289999999999</v>
      </c>
      <c r="C180">
        <v>10.138999999999999</v>
      </c>
      <c r="D180">
        <v>20.029499999999999</v>
      </c>
      <c r="E180">
        <v>35.067900000000002</v>
      </c>
      <c r="F180">
        <v>28.9453</v>
      </c>
      <c r="G180">
        <v>46.890599999999999</v>
      </c>
      <c r="H180">
        <v>32.878399999999999</v>
      </c>
      <c r="I180">
        <v>22.703499999999998</v>
      </c>
      <c r="J180">
        <v>71.31</v>
      </c>
      <c r="K180">
        <v>30.75</v>
      </c>
      <c r="N180" s="1">
        <v>40721</v>
      </c>
      <c r="O180" s="4">
        <f t="shared" si="5"/>
        <v>28.512335</v>
      </c>
      <c r="P180" s="4">
        <f t="shared" si="4"/>
        <v>103.66289999999999</v>
      </c>
    </row>
    <row r="181" spans="1:16" x14ac:dyDescent="0.3">
      <c r="A181" s="1">
        <v>40722</v>
      </c>
      <c r="B181">
        <v>105.01600000000001</v>
      </c>
      <c r="C181">
        <v>10.238</v>
      </c>
      <c r="D181">
        <v>20.506399999999999</v>
      </c>
      <c r="E181">
        <v>35.5777</v>
      </c>
      <c r="F181">
        <v>29.3522</v>
      </c>
      <c r="G181">
        <v>47.522399999999998</v>
      </c>
      <c r="H181">
        <v>33.205800000000004</v>
      </c>
      <c r="I181">
        <v>22.811499999999999</v>
      </c>
      <c r="J181">
        <v>73.39</v>
      </c>
      <c r="K181">
        <v>30.81</v>
      </c>
      <c r="N181" s="1">
        <v>40722</v>
      </c>
      <c r="O181" s="4">
        <f t="shared" si="5"/>
        <v>28.935464999999997</v>
      </c>
      <c r="P181" s="4">
        <f t="shared" si="4"/>
        <v>105.01600000000001</v>
      </c>
    </row>
    <row r="182" spans="1:16" x14ac:dyDescent="0.3">
      <c r="A182" s="1">
        <v>40723</v>
      </c>
      <c r="B182">
        <v>105.91540000000001</v>
      </c>
      <c r="C182">
        <v>10.199999999999999</v>
      </c>
      <c r="D182">
        <v>20.363399999999999</v>
      </c>
      <c r="E182">
        <v>35.8476</v>
      </c>
      <c r="F182">
        <v>29.410299999999999</v>
      </c>
      <c r="G182">
        <v>47.583799999999997</v>
      </c>
      <c r="H182">
        <v>33.584899999999998</v>
      </c>
      <c r="I182">
        <v>23.343</v>
      </c>
      <c r="J182">
        <v>74.25</v>
      </c>
      <c r="K182">
        <v>30.99</v>
      </c>
      <c r="N182" s="1">
        <v>40723</v>
      </c>
      <c r="O182" s="4">
        <f t="shared" si="5"/>
        <v>29.139999999999993</v>
      </c>
      <c r="P182" s="4">
        <f t="shared" si="4"/>
        <v>105.91540000000001</v>
      </c>
    </row>
    <row r="183" spans="1:16" x14ac:dyDescent="0.3">
      <c r="A183" s="1">
        <v>40724</v>
      </c>
      <c r="B183">
        <v>106.9282</v>
      </c>
      <c r="C183">
        <v>10.25</v>
      </c>
      <c r="D183">
        <v>20.665400000000002</v>
      </c>
      <c r="E183">
        <v>36.227499999999999</v>
      </c>
      <c r="F183">
        <v>29.5016</v>
      </c>
      <c r="G183">
        <v>48.698099999999997</v>
      </c>
      <c r="H183">
        <v>33.981200000000001</v>
      </c>
      <c r="I183">
        <v>23.396999999999998</v>
      </c>
      <c r="J183">
        <v>75.349999999999994</v>
      </c>
      <c r="K183">
        <v>31.23</v>
      </c>
      <c r="N183" s="1">
        <v>40724</v>
      </c>
      <c r="O183" s="4">
        <f t="shared" si="5"/>
        <v>29.497335</v>
      </c>
      <c r="P183" s="4">
        <f t="shared" si="4"/>
        <v>106.9282</v>
      </c>
    </row>
    <row r="184" spans="1:16" x14ac:dyDescent="0.3">
      <c r="A184" s="1">
        <v>40725</v>
      </c>
      <c r="B184">
        <v>108.5082</v>
      </c>
      <c r="C184">
        <v>10.481999999999999</v>
      </c>
      <c r="D184">
        <v>20.6813</v>
      </c>
      <c r="E184">
        <v>36.787300000000002</v>
      </c>
      <c r="F184">
        <v>29.858699999999999</v>
      </c>
      <c r="G184">
        <v>49.7423</v>
      </c>
      <c r="H184">
        <v>34.532600000000002</v>
      </c>
      <c r="I184">
        <v>23.8123</v>
      </c>
      <c r="J184">
        <v>76.06</v>
      </c>
      <c r="K184">
        <v>31.47</v>
      </c>
      <c r="N184" s="1">
        <v>40725</v>
      </c>
      <c r="O184" s="4">
        <f t="shared" si="5"/>
        <v>29.957250000000002</v>
      </c>
      <c r="P184" s="4">
        <f t="shared" si="4"/>
        <v>108.5082</v>
      </c>
    </row>
    <row r="185" spans="1:16" x14ac:dyDescent="0.3">
      <c r="A185" s="1">
        <v>40726</v>
      </c>
      <c r="B185">
        <v>108.5082</v>
      </c>
      <c r="C185">
        <v>10.481999999999999</v>
      </c>
      <c r="D185">
        <v>20.6813</v>
      </c>
      <c r="E185">
        <v>36.787300000000002</v>
      </c>
      <c r="F185">
        <v>29.858699999999999</v>
      </c>
      <c r="G185">
        <v>49.7423</v>
      </c>
      <c r="H185">
        <v>34.532600000000002</v>
      </c>
      <c r="I185">
        <v>23.8123</v>
      </c>
      <c r="J185">
        <v>76.06</v>
      </c>
      <c r="K185">
        <v>31.47</v>
      </c>
      <c r="N185" s="1">
        <v>40726</v>
      </c>
      <c r="O185" s="4">
        <f t="shared" si="5"/>
        <v>29.957250000000002</v>
      </c>
      <c r="P185" s="4">
        <f t="shared" si="4"/>
        <v>108.5082</v>
      </c>
    </row>
    <row r="186" spans="1:16" x14ac:dyDescent="0.3">
      <c r="A186" s="1">
        <v>40727</v>
      </c>
      <c r="B186">
        <v>108.5082</v>
      </c>
      <c r="C186">
        <v>10.481999999999999</v>
      </c>
      <c r="D186">
        <v>20.6813</v>
      </c>
      <c r="E186">
        <v>36.787300000000002</v>
      </c>
      <c r="F186">
        <v>29.858699999999999</v>
      </c>
      <c r="G186">
        <v>49.7423</v>
      </c>
      <c r="H186">
        <v>34.532600000000002</v>
      </c>
      <c r="I186">
        <v>23.8123</v>
      </c>
      <c r="J186">
        <v>76.06</v>
      </c>
      <c r="K186">
        <v>31.47</v>
      </c>
      <c r="N186" s="1">
        <v>40727</v>
      </c>
      <c r="O186" s="4">
        <f t="shared" si="5"/>
        <v>29.957250000000002</v>
      </c>
      <c r="P186" s="4">
        <f t="shared" si="4"/>
        <v>108.5082</v>
      </c>
    </row>
    <row r="187" spans="1:16" x14ac:dyDescent="0.3">
      <c r="A187" s="1">
        <v>40728</v>
      </c>
      <c r="B187">
        <v>108.5082</v>
      </c>
      <c r="C187">
        <v>10.481999999999999</v>
      </c>
      <c r="D187">
        <v>20.6813</v>
      </c>
      <c r="E187">
        <v>36.787300000000002</v>
      </c>
      <c r="F187">
        <v>29.858699999999999</v>
      </c>
      <c r="G187">
        <v>49.7423</v>
      </c>
      <c r="H187">
        <v>34.532600000000002</v>
      </c>
      <c r="I187">
        <v>23.8123</v>
      </c>
      <c r="J187">
        <v>76.06</v>
      </c>
      <c r="K187">
        <v>31.47</v>
      </c>
      <c r="N187" s="1">
        <v>40728</v>
      </c>
      <c r="O187" s="4">
        <f t="shared" si="5"/>
        <v>29.957250000000002</v>
      </c>
      <c r="P187" s="4">
        <f t="shared" si="4"/>
        <v>108.5082</v>
      </c>
    </row>
    <row r="188" spans="1:16" x14ac:dyDescent="0.3">
      <c r="A188" s="1">
        <v>40729</v>
      </c>
      <c r="B188">
        <v>108.4191</v>
      </c>
      <c r="C188">
        <v>10.67</v>
      </c>
      <c r="D188">
        <v>20.6892</v>
      </c>
      <c r="E188">
        <v>37.327100000000002</v>
      </c>
      <c r="F188">
        <v>29.775600000000001</v>
      </c>
      <c r="G188">
        <v>49.3474</v>
      </c>
      <c r="H188">
        <v>34.5154</v>
      </c>
      <c r="I188">
        <v>23.662800000000001</v>
      </c>
      <c r="J188">
        <v>76.53</v>
      </c>
      <c r="K188">
        <v>31.46</v>
      </c>
      <c r="N188" s="1">
        <v>40729</v>
      </c>
      <c r="O188" s="4">
        <f t="shared" si="5"/>
        <v>30.003520000000002</v>
      </c>
      <c r="P188" s="4">
        <f t="shared" si="4"/>
        <v>108.4191</v>
      </c>
    </row>
    <row r="189" spans="1:16" x14ac:dyDescent="0.3">
      <c r="A189" s="1">
        <v>40730</v>
      </c>
      <c r="B189">
        <v>108.5487</v>
      </c>
      <c r="C189">
        <v>10.741</v>
      </c>
      <c r="D189">
        <v>20.927700000000002</v>
      </c>
      <c r="E189">
        <v>37.557000000000002</v>
      </c>
      <c r="F189">
        <v>29.858699999999999</v>
      </c>
      <c r="G189">
        <v>48.952599999999997</v>
      </c>
      <c r="H189">
        <v>34.377499999999998</v>
      </c>
      <c r="I189">
        <v>23.592199999999998</v>
      </c>
      <c r="J189">
        <v>76.39</v>
      </c>
      <c r="K189">
        <v>31.63</v>
      </c>
      <c r="N189" s="1">
        <v>40730</v>
      </c>
      <c r="O189" s="4">
        <f t="shared" si="5"/>
        <v>29.993735000000004</v>
      </c>
      <c r="P189" s="4">
        <f t="shared" si="4"/>
        <v>108.5487</v>
      </c>
    </row>
    <row r="190" spans="1:16" x14ac:dyDescent="0.3">
      <c r="A190" s="1">
        <v>40731</v>
      </c>
      <c r="B190">
        <v>109.67489999999999</v>
      </c>
      <c r="C190">
        <v>10.907999999999999</v>
      </c>
      <c r="D190">
        <v>21.2774</v>
      </c>
      <c r="E190">
        <v>38.0869</v>
      </c>
      <c r="F190">
        <v>29.842099999999999</v>
      </c>
      <c r="G190">
        <v>49.8827</v>
      </c>
      <c r="H190">
        <v>34.756599999999999</v>
      </c>
      <c r="I190">
        <v>23.949300000000001</v>
      </c>
      <c r="J190">
        <v>77.540000000000006</v>
      </c>
      <c r="K190">
        <v>31.85</v>
      </c>
      <c r="N190" s="1">
        <v>40731</v>
      </c>
      <c r="O190" s="4">
        <f t="shared" si="5"/>
        <v>30.392595</v>
      </c>
      <c r="P190" s="4">
        <f t="shared" si="4"/>
        <v>109.67489999999999</v>
      </c>
    </row>
    <row r="191" spans="1:16" x14ac:dyDescent="0.3">
      <c r="A191" s="1">
        <v>40732</v>
      </c>
      <c r="B191">
        <v>108.89709999999999</v>
      </c>
      <c r="C191">
        <v>10.984</v>
      </c>
      <c r="D191">
        <v>21.396599999999999</v>
      </c>
      <c r="E191">
        <v>37.966900000000003</v>
      </c>
      <c r="F191">
        <v>29.709199999999999</v>
      </c>
      <c r="G191">
        <v>49.198300000000003</v>
      </c>
      <c r="H191">
        <v>34.636000000000003</v>
      </c>
      <c r="I191">
        <v>23.6919</v>
      </c>
      <c r="J191">
        <v>76.89</v>
      </c>
      <c r="K191">
        <v>31.74</v>
      </c>
      <c r="N191" s="1">
        <v>40732</v>
      </c>
      <c r="O191" s="4">
        <f t="shared" si="5"/>
        <v>30.178620000000002</v>
      </c>
      <c r="P191" s="4">
        <f t="shared" si="4"/>
        <v>108.89709999999999</v>
      </c>
    </row>
    <row r="192" spans="1:16" x14ac:dyDescent="0.3">
      <c r="A192" s="1">
        <v>40733</v>
      </c>
      <c r="B192">
        <v>108.89709999999999</v>
      </c>
      <c r="C192">
        <v>10.984</v>
      </c>
      <c r="D192">
        <v>21.396599999999999</v>
      </c>
      <c r="E192">
        <v>37.966900000000003</v>
      </c>
      <c r="F192">
        <v>29.709199999999999</v>
      </c>
      <c r="G192">
        <v>49.198300000000003</v>
      </c>
      <c r="H192">
        <v>34.636000000000003</v>
      </c>
      <c r="I192">
        <v>23.6919</v>
      </c>
      <c r="J192">
        <v>76.89</v>
      </c>
      <c r="K192">
        <v>31.74</v>
      </c>
      <c r="N192" s="1">
        <v>40733</v>
      </c>
      <c r="O192" s="4">
        <f t="shared" si="5"/>
        <v>30.178620000000002</v>
      </c>
      <c r="P192" s="4">
        <f t="shared" si="4"/>
        <v>108.89709999999999</v>
      </c>
    </row>
    <row r="193" spans="1:16" x14ac:dyDescent="0.3">
      <c r="A193" s="1">
        <v>40734</v>
      </c>
      <c r="B193">
        <v>108.89709999999999</v>
      </c>
      <c r="C193">
        <v>10.984</v>
      </c>
      <c r="D193">
        <v>21.396599999999999</v>
      </c>
      <c r="E193">
        <v>37.966900000000003</v>
      </c>
      <c r="F193">
        <v>29.709199999999999</v>
      </c>
      <c r="G193">
        <v>49.198300000000003</v>
      </c>
      <c r="H193">
        <v>34.636000000000003</v>
      </c>
      <c r="I193">
        <v>23.6919</v>
      </c>
      <c r="J193">
        <v>76.89</v>
      </c>
      <c r="K193">
        <v>31.74</v>
      </c>
      <c r="N193" s="1">
        <v>40734</v>
      </c>
      <c r="O193" s="4">
        <f t="shared" si="5"/>
        <v>30.178620000000002</v>
      </c>
      <c r="P193" s="4">
        <f t="shared" si="4"/>
        <v>108.89709999999999</v>
      </c>
    </row>
    <row r="194" spans="1:16" x14ac:dyDescent="0.3">
      <c r="A194" s="1">
        <v>40735</v>
      </c>
      <c r="B194">
        <v>106.9282</v>
      </c>
      <c r="C194">
        <v>10.81</v>
      </c>
      <c r="D194">
        <v>21.1661</v>
      </c>
      <c r="E194">
        <v>37.087200000000003</v>
      </c>
      <c r="F194">
        <v>29.302399999999999</v>
      </c>
      <c r="G194">
        <v>48.347200000000001</v>
      </c>
      <c r="H194">
        <v>33.6021</v>
      </c>
      <c r="I194">
        <v>23.060600000000001</v>
      </c>
      <c r="J194">
        <v>75.064999999999998</v>
      </c>
      <c r="K194">
        <v>31.51</v>
      </c>
      <c r="N194" s="1">
        <v>40735</v>
      </c>
      <c r="O194" s="4">
        <f t="shared" si="5"/>
        <v>29.556130000000003</v>
      </c>
      <c r="P194" s="4">
        <f t="shared" si="4"/>
        <v>106.9282</v>
      </c>
    </row>
    <row r="195" spans="1:16" x14ac:dyDescent="0.3">
      <c r="A195" s="1">
        <v>40736</v>
      </c>
      <c r="B195">
        <v>106.46639999999999</v>
      </c>
      <c r="C195">
        <v>10.802</v>
      </c>
      <c r="D195">
        <v>21.0946</v>
      </c>
      <c r="E195">
        <v>36.787199999999999</v>
      </c>
      <c r="F195">
        <v>29.302399999999999</v>
      </c>
      <c r="G195">
        <v>46.960799999999999</v>
      </c>
      <c r="H195">
        <v>33.222999999999999</v>
      </c>
      <c r="I195">
        <v>23.006599999999999</v>
      </c>
      <c r="J195">
        <v>74.790000000000006</v>
      </c>
      <c r="K195">
        <v>31.41</v>
      </c>
      <c r="N195" s="1">
        <v>40736</v>
      </c>
      <c r="O195" s="4">
        <f t="shared" si="5"/>
        <v>29.243389999999998</v>
      </c>
      <c r="P195" s="4">
        <f t="shared" ref="P195:P258" si="6">B195</f>
        <v>106.46639999999999</v>
      </c>
    </row>
    <row r="196" spans="1:16" x14ac:dyDescent="0.3">
      <c r="A196" s="1">
        <v>40737</v>
      </c>
      <c r="B196">
        <v>106.8229</v>
      </c>
      <c r="C196">
        <v>10.933</v>
      </c>
      <c r="D196">
        <v>21.1661</v>
      </c>
      <c r="E196">
        <v>36.877299999999998</v>
      </c>
      <c r="F196">
        <v>29.418600000000001</v>
      </c>
      <c r="G196">
        <v>46.811599999999999</v>
      </c>
      <c r="H196">
        <v>34.067399999999999</v>
      </c>
      <c r="I196">
        <v>23.035699999999999</v>
      </c>
      <c r="J196">
        <v>75.349999999999994</v>
      </c>
      <c r="K196">
        <v>31.41</v>
      </c>
      <c r="N196" s="1">
        <v>40737</v>
      </c>
      <c r="O196" s="4">
        <f t="shared" ref="O196:O259" si="7">SUMPRODUCT(C196:J196,$C$1:$J$1)</f>
        <v>29.341170000000005</v>
      </c>
      <c r="P196" s="4">
        <f t="shared" si="6"/>
        <v>106.8229</v>
      </c>
    </row>
    <row r="197" spans="1:16" x14ac:dyDescent="0.3">
      <c r="A197" s="1">
        <v>40738</v>
      </c>
      <c r="B197">
        <v>106.0856</v>
      </c>
      <c r="C197">
        <v>10.925000000000001</v>
      </c>
      <c r="D197">
        <v>21.039000000000001</v>
      </c>
      <c r="E197">
        <v>36.101500000000001</v>
      </c>
      <c r="F197">
        <v>29.3688</v>
      </c>
      <c r="G197">
        <v>46.118400000000001</v>
      </c>
      <c r="H197">
        <v>33.464199999999998</v>
      </c>
      <c r="I197">
        <v>22.8322</v>
      </c>
      <c r="J197">
        <v>74.849999999999994</v>
      </c>
      <c r="K197">
        <v>31.27</v>
      </c>
      <c r="N197" s="1">
        <v>40738</v>
      </c>
      <c r="O197" s="4">
        <f t="shared" si="7"/>
        <v>28.982120000000002</v>
      </c>
      <c r="P197" s="4">
        <f t="shared" si="6"/>
        <v>106.0856</v>
      </c>
    </row>
    <row r="198" spans="1:16" x14ac:dyDescent="0.3">
      <c r="A198" s="1">
        <v>40739</v>
      </c>
      <c r="B198">
        <v>106.7013</v>
      </c>
      <c r="C198">
        <v>11.143000000000001</v>
      </c>
      <c r="D198">
        <v>21.285399999999999</v>
      </c>
      <c r="E198">
        <v>36.783299999999997</v>
      </c>
      <c r="F198">
        <v>29.2193</v>
      </c>
      <c r="G198">
        <v>46.302700000000002</v>
      </c>
      <c r="H198">
        <v>33.7744</v>
      </c>
      <c r="I198">
        <v>22.819800000000001</v>
      </c>
      <c r="J198">
        <v>76.86</v>
      </c>
      <c r="K198">
        <v>31.36</v>
      </c>
      <c r="N198" s="1">
        <v>40739</v>
      </c>
      <c r="O198" s="4">
        <f t="shared" si="7"/>
        <v>29.26107</v>
      </c>
      <c r="P198" s="4">
        <f t="shared" si="6"/>
        <v>106.7013</v>
      </c>
    </row>
    <row r="199" spans="1:16" x14ac:dyDescent="0.3">
      <c r="A199" s="1">
        <v>40740</v>
      </c>
      <c r="B199">
        <v>106.7013</v>
      </c>
      <c r="C199">
        <v>11.143000000000001</v>
      </c>
      <c r="D199">
        <v>21.285399999999999</v>
      </c>
      <c r="E199">
        <v>36.783299999999997</v>
      </c>
      <c r="F199">
        <v>29.2193</v>
      </c>
      <c r="G199">
        <v>46.302700000000002</v>
      </c>
      <c r="H199">
        <v>33.7744</v>
      </c>
      <c r="I199">
        <v>22.819800000000001</v>
      </c>
      <c r="J199">
        <v>76.86</v>
      </c>
      <c r="K199">
        <v>31.36</v>
      </c>
      <c r="N199" s="1">
        <v>40740</v>
      </c>
      <c r="O199" s="4">
        <f t="shared" si="7"/>
        <v>29.26107</v>
      </c>
      <c r="P199" s="4">
        <f t="shared" si="6"/>
        <v>106.7013</v>
      </c>
    </row>
    <row r="200" spans="1:16" x14ac:dyDescent="0.3">
      <c r="A200" s="1">
        <v>40741</v>
      </c>
      <c r="B200">
        <v>106.7013</v>
      </c>
      <c r="C200">
        <v>11.143000000000001</v>
      </c>
      <c r="D200">
        <v>21.285399999999999</v>
      </c>
      <c r="E200">
        <v>36.783299999999997</v>
      </c>
      <c r="F200">
        <v>29.2193</v>
      </c>
      <c r="G200">
        <v>46.302700000000002</v>
      </c>
      <c r="H200">
        <v>33.7744</v>
      </c>
      <c r="I200">
        <v>22.819800000000001</v>
      </c>
      <c r="J200">
        <v>76.86</v>
      </c>
      <c r="K200">
        <v>31.36</v>
      </c>
      <c r="N200" s="1">
        <v>40741</v>
      </c>
      <c r="O200" s="4">
        <f t="shared" si="7"/>
        <v>29.26107</v>
      </c>
      <c r="P200" s="4">
        <f t="shared" si="6"/>
        <v>106.7013</v>
      </c>
    </row>
    <row r="201" spans="1:16" x14ac:dyDescent="0.3">
      <c r="A201" s="1">
        <v>40742</v>
      </c>
      <c r="B201">
        <v>105.8263</v>
      </c>
      <c r="C201">
        <v>11.414999999999999</v>
      </c>
      <c r="D201">
        <v>21.1343</v>
      </c>
      <c r="E201">
        <v>36.227499999999999</v>
      </c>
      <c r="F201">
        <v>29.003399999999999</v>
      </c>
      <c r="G201">
        <v>45.741100000000003</v>
      </c>
      <c r="H201">
        <v>33.670999999999999</v>
      </c>
      <c r="I201">
        <v>22.5291</v>
      </c>
      <c r="J201">
        <v>76.599999999999994</v>
      </c>
      <c r="K201">
        <v>31.16</v>
      </c>
      <c r="N201" s="1">
        <v>40742</v>
      </c>
      <c r="O201" s="4">
        <f t="shared" si="7"/>
        <v>28.977555000000002</v>
      </c>
      <c r="P201" s="4">
        <f t="shared" si="6"/>
        <v>105.8263</v>
      </c>
    </row>
    <row r="202" spans="1:16" x14ac:dyDescent="0.3">
      <c r="A202" s="1">
        <v>40743</v>
      </c>
      <c r="B202">
        <v>107.544</v>
      </c>
      <c r="C202">
        <v>11.507999999999999</v>
      </c>
      <c r="D202">
        <v>21.889399999999998</v>
      </c>
      <c r="E202">
        <v>37.167200000000001</v>
      </c>
      <c r="F202">
        <v>29.2608</v>
      </c>
      <c r="G202">
        <v>47.171399999999998</v>
      </c>
      <c r="H202">
        <v>34.4465</v>
      </c>
      <c r="I202">
        <v>22.807300000000001</v>
      </c>
      <c r="J202">
        <v>77.995000000000005</v>
      </c>
      <c r="K202">
        <v>31.59</v>
      </c>
      <c r="N202" s="1">
        <v>40743</v>
      </c>
      <c r="O202" s="4">
        <f t="shared" si="7"/>
        <v>29.611310000000003</v>
      </c>
      <c r="P202" s="4">
        <f t="shared" si="6"/>
        <v>107.544</v>
      </c>
    </row>
    <row r="203" spans="1:16" x14ac:dyDescent="0.3">
      <c r="A203" s="1">
        <v>40744</v>
      </c>
      <c r="B203">
        <v>107.47920000000001</v>
      </c>
      <c r="C203">
        <v>11.815</v>
      </c>
      <c r="D203">
        <v>21.507899999999999</v>
      </c>
      <c r="E203">
        <v>36.777299999999997</v>
      </c>
      <c r="F203">
        <v>29.161200000000001</v>
      </c>
      <c r="G203">
        <v>46.987099999999998</v>
      </c>
      <c r="H203">
        <v>34.877299999999998</v>
      </c>
      <c r="I203">
        <v>23.031600000000001</v>
      </c>
      <c r="J203">
        <v>77.8</v>
      </c>
      <c r="K203">
        <v>31.54</v>
      </c>
      <c r="N203" s="1">
        <v>40744</v>
      </c>
      <c r="O203" s="4">
        <f t="shared" si="7"/>
        <v>29.532454999999999</v>
      </c>
      <c r="P203" s="4">
        <f t="shared" si="6"/>
        <v>107.47920000000001</v>
      </c>
    </row>
    <row r="204" spans="1:16" x14ac:dyDescent="0.3">
      <c r="A204" s="1">
        <v>40745</v>
      </c>
      <c r="B204">
        <v>108.97</v>
      </c>
      <c r="C204">
        <v>11.826000000000001</v>
      </c>
      <c r="D204">
        <v>21.535699999999999</v>
      </c>
      <c r="E204">
        <v>36.6873</v>
      </c>
      <c r="F204">
        <v>29.601299999999998</v>
      </c>
      <c r="G204">
        <v>47.338099999999997</v>
      </c>
      <c r="H204">
        <v>35.842199999999998</v>
      </c>
      <c r="I204">
        <v>23.4925</v>
      </c>
      <c r="J204">
        <v>79.33</v>
      </c>
      <c r="K204">
        <v>31.8</v>
      </c>
      <c r="N204" s="1">
        <v>40745</v>
      </c>
      <c r="O204" s="4">
        <f t="shared" si="7"/>
        <v>29.828939999999999</v>
      </c>
      <c r="P204" s="4">
        <f t="shared" si="6"/>
        <v>108.97</v>
      </c>
    </row>
    <row r="205" spans="1:16" x14ac:dyDescent="0.3">
      <c r="A205" s="1">
        <v>40746</v>
      </c>
      <c r="B205">
        <v>109.04300000000001</v>
      </c>
      <c r="C205">
        <v>12.01</v>
      </c>
      <c r="D205">
        <v>21.881499999999999</v>
      </c>
      <c r="E205">
        <v>37.1372</v>
      </c>
      <c r="F205">
        <v>29.551500000000001</v>
      </c>
      <c r="G205">
        <v>48.487499999999997</v>
      </c>
      <c r="H205">
        <v>35.949100000000001</v>
      </c>
      <c r="I205">
        <v>23.459299999999999</v>
      </c>
      <c r="J205">
        <v>79.73</v>
      </c>
      <c r="K205">
        <v>31.74</v>
      </c>
      <c r="N205" s="1">
        <v>40746</v>
      </c>
      <c r="O205" s="4">
        <f t="shared" si="7"/>
        <v>30.130714999999999</v>
      </c>
      <c r="P205" s="4">
        <f t="shared" si="6"/>
        <v>109.04300000000001</v>
      </c>
    </row>
    <row r="206" spans="1:16" x14ac:dyDescent="0.3">
      <c r="A206" s="1">
        <v>40747</v>
      </c>
      <c r="B206">
        <v>109.04300000000001</v>
      </c>
      <c r="C206">
        <v>12.01</v>
      </c>
      <c r="D206">
        <v>21.881499999999999</v>
      </c>
      <c r="E206">
        <v>37.1372</v>
      </c>
      <c r="F206">
        <v>29.551500000000001</v>
      </c>
      <c r="G206">
        <v>48.487499999999997</v>
      </c>
      <c r="H206">
        <v>35.949100000000001</v>
      </c>
      <c r="I206">
        <v>23.459299999999999</v>
      </c>
      <c r="J206">
        <v>79.73</v>
      </c>
      <c r="K206">
        <v>31.74</v>
      </c>
      <c r="N206" s="1">
        <v>40747</v>
      </c>
      <c r="O206" s="4">
        <f t="shared" si="7"/>
        <v>30.130714999999999</v>
      </c>
      <c r="P206" s="4">
        <f t="shared" si="6"/>
        <v>109.04300000000001</v>
      </c>
    </row>
    <row r="207" spans="1:16" x14ac:dyDescent="0.3">
      <c r="A207" s="1">
        <v>40748</v>
      </c>
      <c r="B207">
        <v>109.04300000000001</v>
      </c>
      <c r="C207">
        <v>12.01</v>
      </c>
      <c r="D207">
        <v>21.881499999999999</v>
      </c>
      <c r="E207">
        <v>37.1372</v>
      </c>
      <c r="F207">
        <v>29.551500000000001</v>
      </c>
      <c r="G207">
        <v>48.487499999999997</v>
      </c>
      <c r="H207">
        <v>35.949100000000001</v>
      </c>
      <c r="I207">
        <v>23.459299999999999</v>
      </c>
      <c r="J207">
        <v>79.73</v>
      </c>
      <c r="K207">
        <v>31.74</v>
      </c>
      <c r="N207" s="1">
        <v>40748</v>
      </c>
      <c r="O207" s="4">
        <f t="shared" si="7"/>
        <v>30.130714999999999</v>
      </c>
      <c r="P207" s="4">
        <f t="shared" si="6"/>
        <v>109.04300000000001</v>
      </c>
    </row>
    <row r="208" spans="1:16" x14ac:dyDescent="0.3">
      <c r="A208" s="1">
        <v>40749</v>
      </c>
      <c r="B208">
        <v>108.4353</v>
      </c>
      <c r="C208">
        <v>12.169</v>
      </c>
      <c r="D208">
        <v>22.183499999999999</v>
      </c>
      <c r="E208">
        <v>37.017200000000003</v>
      </c>
      <c r="F208">
        <v>29.244199999999999</v>
      </c>
      <c r="G208">
        <v>47.917200000000001</v>
      </c>
      <c r="H208">
        <v>35.342500000000001</v>
      </c>
      <c r="I208">
        <v>23.2807</v>
      </c>
      <c r="J208">
        <v>79.41</v>
      </c>
      <c r="K208">
        <v>31.45</v>
      </c>
      <c r="N208" s="1">
        <v>40749</v>
      </c>
      <c r="O208" s="4">
        <f t="shared" si="7"/>
        <v>29.925005000000002</v>
      </c>
      <c r="P208" s="4">
        <f t="shared" si="6"/>
        <v>108.4353</v>
      </c>
    </row>
    <row r="209" spans="1:16" x14ac:dyDescent="0.3">
      <c r="A209" s="1">
        <v>40750</v>
      </c>
      <c r="B209">
        <v>108.0301</v>
      </c>
      <c r="C209">
        <v>12.319000000000001</v>
      </c>
      <c r="D209">
        <v>22.3186</v>
      </c>
      <c r="E209">
        <v>37.047199999999997</v>
      </c>
      <c r="F209">
        <v>29.0076</v>
      </c>
      <c r="G209">
        <v>48.241900000000001</v>
      </c>
      <c r="H209">
        <v>35.325299999999999</v>
      </c>
      <c r="I209">
        <v>23.2683</v>
      </c>
      <c r="J209">
        <v>79.03</v>
      </c>
      <c r="K209">
        <v>31.37</v>
      </c>
      <c r="N209" s="1">
        <v>40750</v>
      </c>
      <c r="O209" s="4">
        <f t="shared" si="7"/>
        <v>29.936755000000002</v>
      </c>
      <c r="P209" s="4">
        <f t="shared" si="6"/>
        <v>108.0301</v>
      </c>
    </row>
    <row r="210" spans="1:16" x14ac:dyDescent="0.3">
      <c r="A210" s="1">
        <v>40751</v>
      </c>
      <c r="B210">
        <v>105.8182</v>
      </c>
      <c r="C210">
        <v>11.988</v>
      </c>
      <c r="D210">
        <v>21.7225</v>
      </c>
      <c r="E210">
        <v>35.967599999999997</v>
      </c>
      <c r="F210">
        <v>28.505199999999999</v>
      </c>
      <c r="G210">
        <v>46.522100000000002</v>
      </c>
      <c r="H210">
        <v>34.5154</v>
      </c>
      <c r="I210">
        <v>22.720099999999999</v>
      </c>
      <c r="J210">
        <v>77.534999999999997</v>
      </c>
      <c r="K210">
        <v>31.03</v>
      </c>
      <c r="N210" s="1">
        <v>40751</v>
      </c>
      <c r="O210" s="4">
        <f t="shared" si="7"/>
        <v>29.143674999999998</v>
      </c>
      <c r="P210" s="4">
        <f t="shared" si="6"/>
        <v>105.8182</v>
      </c>
    </row>
    <row r="211" spans="1:16" x14ac:dyDescent="0.3">
      <c r="A211" s="1">
        <v>40752</v>
      </c>
      <c r="B211">
        <v>105.5103</v>
      </c>
      <c r="C211">
        <v>11.965</v>
      </c>
      <c r="D211">
        <v>22.032499999999999</v>
      </c>
      <c r="E211">
        <v>35.607700000000001</v>
      </c>
      <c r="F211">
        <v>28.4803</v>
      </c>
      <c r="G211">
        <v>46.425600000000003</v>
      </c>
      <c r="H211">
        <v>34.411999999999999</v>
      </c>
      <c r="I211">
        <v>22.7118</v>
      </c>
      <c r="J211">
        <v>77.22</v>
      </c>
      <c r="K211">
        <v>31.029</v>
      </c>
      <c r="N211" s="1">
        <v>40752</v>
      </c>
      <c r="O211" s="4">
        <f t="shared" si="7"/>
        <v>29.045670000000005</v>
      </c>
      <c r="P211" s="4">
        <f t="shared" si="6"/>
        <v>105.5103</v>
      </c>
    </row>
    <row r="212" spans="1:16" x14ac:dyDescent="0.3">
      <c r="A212" s="1">
        <v>40753</v>
      </c>
      <c r="B212">
        <v>104.78919999999999</v>
      </c>
      <c r="C212">
        <v>11.923999999999999</v>
      </c>
      <c r="D212">
        <v>21.778099999999998</v>
      </c>
      <c r="E212">
        <v>35.447800000000001</v>
      </c>
      <c r="F212">
        <v>28.3309</v>
      </c>
      <c r="G212">
        <v>46.039499999999997</v>
      </c>
      <c r="H212">
        <v>34.0501</v>
      </c>
      <c r="I212">
        <v>22.641200000000001</v>
      </c>
      <c r="J212">
        <v>76.45</v>
      </c>
      <c r="K212">
        <v>30.83</v>
      </c>
      <c r="N212" s="1">
        <v>40753</v>
      </c>
      <c r="O212" s="4">
        <f t="shared" si="7"/>
        <v>28.851410000000001</v>
      </c>
      <c r="P212" s="4">
        <f t="shared" si="6"/>
        <v>104.78919999999999</v>
      </c>
    </row>
    <row r="213" spans="1:16" x14ac:dyDescent="0.3">
      <c r="A213" s="1">
        <v>40754</v>
      </c>
      <c r="B213">
        <v>104.78919999999999</v>
      </c>
      <c r="C213">
        <v>11.923999999999999</v>
      </c>
      <c r="D213">
        <v>21.778099999999998</v>
      </c>
      <c r="E213">
        <v>35.447800000000001</v>
      </c>
      <c r="F213">
        <v>28.3309</v>
      </c>
      <c r="G213">
        <v>46.039499999999997</v>
      </c>
      <c r="H213">
        <v>34.0501</v>
      </c>
      <c r="I213">
        <v>22.641200000000001</v>
      </c>
      <c r="J213">
        <v>76.45</v>
      </c>
      <c r="K213">
        <v>30.83</v>
      </c>
      <c r="N213" s="1">
        <v>40754</v>
      </c>
      <c r="O213" s="4">
        <f t="shared" si="7"/>
        <v>28.851410000000001</v>
      </c>
      <c r="P213" s="4">
        <f t="shared" si="6"/>
        <v>104.78919999999999</v>
      </c>
    </row>
    <row r="214" spans="1:16" x14ac:dyDescent="0.3">
      <c r="A214" s="1">
        <v>40755</v>
      </c>
      <c r="B214">
        <v>104.78919999999999</v>
      </c>
      <c r="C214">
        <v>11.923999999999999</v>
      </c>
      <c r="D214">
        <v>21.778099999999998</v>
      </c>
      <c r="E214">
        <v>35.447800000000001</v>
      </c>
      <c r="F214">
        <v>28.3309</v>
      </c>
      <c r="G214">
        <v>46.039499999999997</v>
      </c>
      <c r="H214">
        <v>34.0501</v>
      </c>
      <c r="I214">
        <v>22.641200000000001</v>
      </c>
      <c r="J214">
        <v>76.45</v>
      </c>
      <c r="K214">
        <v>30.83</v>
      </c>
      <c r="N214" s="1">
        <v>40755</v>
      </c>
      <c r="O214" s="4">
        <f t="shared" si="7"/>
        <v>28.851410000000001</v>
      </c>
      <c r="P214" s="4">
        <f t="shared" si="6"/>
        <v>104.78919999999999</v>
      </c>
    </row>
    <row r="215" spans="1:16" x14ac:dyDescent="0.3">
      <c r="A215" s="1">
        <v>40756</v>
      </c>
      <c r="B215">
        <v>104.34350000000001</v>
      </c>
      <c r="C215">
        <v>12.115</v>
      </c>
      <c r="D215">
        <v>21.674800000000001</v>
      </c>
      <c r="E215">
        <v>35.197899999999997</v>
      </c>
      <c r="F215">
        <v>27.849299999999999</v>
      </c>
      <c r="G215">
        <v>45.986800000000002</v>
      </c>
      <c r="H215">
        <v>34.394799999999996</v>
      </c>
      <c r="I215">
        <v>22.570599999999999</v>
      </c>
      <c r="J215">
        <v>76.34</v>
      </c>
      <c r="K215">
        <v>30.72</v>
      </c>
      <c r="N215" s="1">
        <v>40756</v>
      </c>
      <c r="O215" s="4">
        <f t="shared" si="7"/>
        <v>28.726815000000002</v>
      </c>
      <c r="P215" s="4">
        <f t="shared" si="6"/>
        <v>104.34350000000001</v>
      </c>
    </row>
    <row r="216" spans="1:16" x14ac:dyDescent="0.3">
      <c r="A216" s="1">
        <v>40757</v>
      </c>
      <c r="B216">
        <v>101.6778</v>
      </c>
      <c r="C216">
        <v>11.875999999999999</v>
      </c>
      <c r="D216">
        <v>21.301200000000001</v>
      </c>
      <c r="E216">
        <v>34.118200000000002</v>
      </c>
      <c r="F216">
        <v>27.2514</v>
      </c>
      <c r="G216">
        <v>44.653100000000002</v>
      </c>
      <c r="H216">
        <v>32.895600000000002</v>
      </c>
      <c r="I216">
        <v>21.956</v>
      </c>
      <c r="J216">
        <v>74.215000000000003</v>
      </c>
      <c r="K216">
        <v>30.32</v>
      </c>
      <c r="N216" s="1">
        <v>40757</v>
      </c>
      <c r="O216" s="4">
        <f t="shared" si="7"/>
        <v>27.917104999999999</v>
      </c>
      <c r="P216" s="4">
        <f t="shared" si="6"/>
        <v>101.6778</v>
      </c>
    </row>
    <row r="217" spans="1:16" x14ac:dyDescent="0.3">
      <c r="A217" s="1">
        <v>40758</v>
      </c>
      <c r="B217">
        <v>102.22880000000001</v>
      </c>
      <c r="C217">
        <v>11.988</v>
      </c>
      <c r="D217">
        <v>21.396599999999999</v>
      </c>
      <c r="E217">
        <v>34.568100000000001</v>
      </c>
      <c r="F217">
        <v>27.301300000000001</v>
      </c>
      <c r="G217">
        <v>45.179600000000001</v>
      </c>
      <c r="H217">
        <v>32.706000000000003</v>
      </c>
      <c r="I217">
        <v>22.117899999999999</v>
      </c>
      <c r="J217">
        <v>73.784999999999997</v>
      </c>
      <c r="K217">
        <v>30.44</v>
      </c>
      <c r="N217" s="1">
        <v>40758</v>
      </c>
      <c r="O217" s="4">
        <f t="shared" si="7"/>
        <v>28.097220000000004</v>
      </c>
      <c r="P217" s="4">
        <f t="shared" si="6"/>
        <v>102.22880000000001</v>
      </c>
    </row>
    <row r="218" spans="1:16" x14ac:dyDescent="0.3">
      <c r="A218" s="1">
        <v>40759</v>
      </c>
      <c r="B218">
        <v>97.440200000000004</v>
      </c>
      <c r="C218">
        <v>11.523999999999999</v>
      </c>
      <c r="D218">
        <v>20.617699999999999</v>
      </c>
      <c r="E218">
        <v>32.598700000000001</v>
      </c>
      <c r="F218">
        <v>26.2135</v>
      </c>
      <c r="G218">
        <v>42.573599999999999</v>
      </c>
      <c r="H218">
        <v>29.9145</v>
      </c>
      <c r="I218">
        <v>21.029900000000001</v>
      </c>
      <c r="J218">
        <v>68.73</v>
      </c>
      <c r="K218">
        <v>29.49</v>
      </c>
      <c r="N218" s="1">
        <v>40759</v>
      </c>
      <c r="O218" s="4">
        <f t="shared" si="7"/>
        <v>26.531600000000005</v>
      </c>
      <c r="P218" s="4">
        <f t="shared" si="6"/>
        <v>97.440200000000004</v>
      </c>
    </row>
    <row r="219" spans="1:16" x14ac:dyDescent="0.3">
      <c r="A219" s="1">
        <v>40760</v>
      </c>
      <c r="B219">
        <v>97.294399999999996</v>
      </c>
      <c r="C219">
        <v>11.409000000000001</v>
      </c>
      <c r="D219">
        <v>20.411000000000001</v>
      </c>
      <c r="E219">
        <v>32.348799999999997</v>
      </c>
      <c r="F219">
        <v>26.412800000000001</v>
      </c>
      <c r="G219">
        <v>41.713700000000003</v>
      </c>
      <c r="H219">
        <v>29.4665</v>
      </c>
      <c r="I219">
        <v>20.639500000000002</v>
      </c>
      <c r="J219">
        <v>68.069999999999993</v>
      </c>
      <c r="K219">
        <v>29.91</v>
      </c>
      <c r="N219" s="1">
        <v>40760</v>
      </c>
      <c r="O219" s="4">
        <f t="shared" si="7"/>
        <v>26.252485000000004</v>
      </c>
      <c r="P219" s="4">
        <f t="shared" si="6"/>
        <v>97.294399999999996</v>
      </c>
    </row>
    <row r="220" spans="1:16" x14ac:dyDescent="0.3">
      <c r="A220" s="1">
        <v>40761</v>
      </c>
      <c r="B220">
        <v>97.294399999999996</v>
      </c>
      <c r="C220">
        <v>11.409000000000001</v>
      </c>
      <c r="D220">
        <v>20.411000000000001</v>
      </c>
      <c r="E220">
        <v>32.348799999999997</v>
      </c>
      <c r="F220">
        <v>26.412800000000001</v>
      </c>
      <c r="G220">
        <v>41.713700000000003</v>
      </c>
      <c r="H220">
        <v>29.4665</v>
      </c>
      <c r="I220">
        <v>20.639500000000002</v>
      </c>
      <c r="J220">
        <v>68.069999999999993</v>
      </c>
      <c r="K220">
        <v>29.91</v>
      </c>
      <c r="N220" s="1">
        <v>40761</v>
      </c>
      <c r="O220" s="4">
        <f t="shared" si="7"/>
        <v>26.252485000000004</v>
      </c>
      <c r="P220" s="4">
        <f t="shared" si="6"/>
        <v>97.294399999999996</v>
      </c>
    </row>
    <row r="221" spans="1:16" x14ac:dyDescent="0.3">
      <c r="A221" s="1">
        <v>40762</v>
      </c>
      <c r="B221">
        <v>97.294399999999996</v>
      </c>
      <c r="C221">
        <v>11.409000000000001</v>
      </c>
      <c r="D221">
        <v>20.411000000000001</v>
      </c>
      <c r="E221">
        <v>32.348799999999997</v>
      </c>
      <c r="F221">
        <v>26.412800000000001</v>
      </c>
      <c r="G221">
        <v>41.713700000000003</v>
      </c>
      <c r="H221">
        <v>29.4665</v>
      </c>
      <c r="I221">
        <v>20.639500000000002</v>
      </c>
      <c r="J221">
        <v>68.069999999999993</v>
      </c>
      <c r="K221">
        <v>29.91</v>
      </c>
      <c r="N221" s="1">
        <v>40762</v>
      </c>
      <c r="O221" s="4">
        <f t="shared" si="7"/>
        <v>26.252485000000004</v>
      </c>
      <c r="P221" s="4">
        <f t="shared" si="6"/>
        <v>97.294399999999996</v>
      </c>
    </row>
    <row r="222" spans="1:16" x14ac:dyDescent="0.3">
      <c r="A222" s="1">
        <v>40763</v>
      </c>
      <c r="B222">
        <v>90.958299999999994</v>
      </c>
      <c r="C222">
        <v>10.786</v>
      </c>
      <c r="D222">
        <v>19.4573</v>
      </c>
      <c r="E222">
        <v>30.079599999999999</v>
      </c>
      <c r="F222">
        <v>25.0594</v>
      </c>
      <c r="G222">
        <v>39.484999999999999</v>
      </c>
      <c r="H222">
        <v>26.330300000000001</v>
      </c>
      <c r="I222">
        <v>18.679400000000001</v>
      </c>
      <c r="J222">
        <v>62.28</v>
      </c>
      <c r="K222">
        <v>28.78</v>
      </c>
      <c r="N222" s="1">
        <v>40763</v>
      </c>
      <c r="O222" s="4">
        <f t="shared" si="7"/>
        <v>24.442170000000001</v>
      </c>
      <c r="P222" s="4">
        <f t="shared" si="6"/>
        <v>90.958299999999994</v>
      </c>
    </row>
    <row r="223" spans="1:16" x14ac:dyDescent="0.3">
      <c r="A223" s="1">
        <v>40764</v>
      </c>
      <c r="B223">
        <v>95.187700000000007</v>
      </c>
      <c r="C223">
        <v>11.420999999999999</v>
      </c>
      <c r="D223">
        <v>20.331600000000002</v>
      </c>
      <c r="E223">
        <v>31.6691</v>
      </c>
      <c r="F223">
        <v>25.9727</v>
      </c>
      <c r="G223">
        <v>41.248600000000003</v>
      </c>
      <c r="H223">
        <v>28.873699999999999</v>
      </c>
      <c r="I223">
        <v>20.108000000000001</v>
      </c>
      <c r="J223">
        <v>65.45</v>
      </c>
      <c r="K223">
        <v>29.48</v>
      </c>
      <c r="N223" s="1">
        <v>40764</v>
      </c>
      <c r="O223" s="4">
        <f t="shared" si="7"/>
        <v>25.737030000000001</v>
      </c>
      <c r="P223" s="4">
        <f t="shared" si="6"/>
        <v>95.187700000000007</v>
      </c>
    </row>
    <row r="224" spans="1:16" x14ac:dyDescent="0.3">
      <c r="A224" s="1">
        <v>40765</v>
      </c>
      <c r="B224">
        <v>90.982600000000005</v>
      </c>
      <c r="C224">
        <v>11.106</v>
      </c>
      <c r="D224">
        <v>19.2347</v>
      </c>
      <c r="E224">
        <v>30.2895</v>
      </c>
      <c r="F224">
        <v>24.8767</v>
      </c>
      <c r="G224">
        <v>40.4589</v>
      </c>
      <c r="H224">
        <v>27.605399999999999</v>
      </c>
      <c r="I224">
        <v>18.891200000000001</v>
      </c>
      <c r="J224">
        <v>63.19</v>
      </c>
      <c r="K224">
        <v>28.35</v>
      </c>
      <c r="N224" s="1">
        <v>40765</v>
      </c>
      <c r="O224" s="4">
        <f t="shared" si="7"/>
        <v>24.748725000000004</v>
      </c>
      <c r="P224" s="4">
        <f t="shared" si="6"/>
        <v>90.982600000000005</v>
      </c>
    </row>
    <row r="225" spans="1:16" x14ac:dyDescent="0.3">
      <c r="A225" s="1">
        <v>40766</v>
      </c>
      <c r="B225">
        <v>95.066199999999995</v>
      </c>
      <c r="C225">
        <v>11.411</v>
      </c>
      <c r="D225">
        <v>20.021599999999999</v>
      </c>
      <c r="E225">
        <v>31.6691</v>
      </c>
      <c r="F225">
        <v>26.014199999999999</v>
      </c>
      <c r="G225">
        <v>42.459499999999998</v>
      </c>
      <c r="H225">
        <v>29.4665</v>
      </c>
      <c r="I225">
        <v>19.950199999999999</v>
      </c>
      <c r="J225">
        <v>66.47</v>
      </c>
      <c r="K225">
        <v>29.19</v>
      </c>
      <c r="N225" s="1">
        <v>40766</v>
      </c>
      <c r="O225" s="4">
        <f t="shared" si="7"/>
        <v>25.965859999999996</v>
      </c>
      <c r="P225" s="4">
        <f t="shared" si="6"/>
        <v>95.066199999999995</v>
      </c>
    </row>
    <row r="226" spans="1:16" x14ac:dyDescent="0.3">
      <c r="A226" s="1">
        <v>40767</v>
      </c>
      <c r="B226">
        <v>95.706299999999999</v>
      </c>
      <c r="C226">
        <v>11.512</v>
      </c>
      <c r="D226">
        <v>19.95</v>
      </c>
      <c r="E226">
        <v>31.939</v>
      </c>
      <c r="F226">
        <v>26.271699999999999</v>
      </c>
      <c r="G226">
        <v>42.283999999999999</v>
      </c>
      <c r="H226">
        <v>29.5182</v>
      </c>
      <c r="I226">
        <v>19.775700000000001</v>
      </c>
      <c r="J226">
        <v>66.959999999999994</v>
      </c>
      <c r="K226">
        <v>29.54</v>
      </c>
      <c r="N226" s="1">
        <v>40767</v>
      </c>
      <c r="O226" s="4">
        <f t="shared" si="7"/>
        <v>26.034519999999997</v>
      </c>
      <c r="P226" s="4">
        <f t="shared" si="6"/>
        <v>95.706299999999999</v>
      </c>
    </row>
    <row r="227" spans="1:16" x14ac:dyDescent="0.3">
      <c r="A227" s="1">
        <v>40768</v>
      </c>
      <c r="B227">
        <v>95.706299999999999</v>
      </c>
      <c r="C227">
        <v>11.512</v>
      </c>
      <c r="D227">
        <v>19.95</v>
      </c>
      <c r="E227">
        <v>31.939</v>
      </c>
      <c r="F227">
        <v>26.271699999999999</v>
      </c>
      <c r="G227">
        <v>42.283999999999999</v>
      </c>
      <c r="H227">
        <v>29.5182</v>
      </c>
      <c r="I227">
        <v>19.775700000000001</v>
      </c>
      <c r="J227">
        <v>66.959999999999994</v>
      </c>
      <c r="K227">
        <v>29.54</v>
      </c>
      <c r="N227" s="1">
        <v>40768</v>
      </c>
      <c r="O227" s="4">
        <f t="shared" si="7"/>
        <v>26.034519999999997</v>
      </c>
      <c r="P227" s="4">
        <f t="shared" si="6"/>
        <v>95.706299999999999</v>
      </c>
    </row>
    <row r="228" spans="1:16" x14ac:dyDescent="0.3">
      <c r="A228" s="1">
        <v>40769</v>
      </c>
      <c r="B228">
        <v>95.706299999999999</v>
      </c>
      <c r="C228">
        <v>11.512</v>
      </c>
      <c r="D228">
        <v>19.95</v>
      </c>
      <c r="E228">
        <v>31.939</v>
      </c>
      <c r="F228">
        <v>26.271699999999999</v>
      </c>
      <c r="G228">
        <v>42.283999999999999</v>
      </c>
      <c r="H228">
        <v>29.5182</v>
      </c>
      <c r="I228">
        <v>19.775700000000001</v>
      </c>
      <c r="J228">
        <v>66.959999999999994</v>
      </c>
      <c r="K228">
        <v>29.54</v>
      </c>
      <c r="N228" s="1">
        <v>40769</v>
      </c>
      <c r="O228" s="4">
        <f t="shared" si="7"/>
        <v>26.034519999999997</v>
      </c>
      <c r="P228" s="4">
        <f t="shared" si="6"/>
        <v>95.706299999999999</v>
      </c>
    </row>
    <row r="229" spans="1:16" x14ac:dyDescent="0.3">
      <c r="A229" s="1">
        <v>40770</v>
      </c>
      <c r="B229">
        <v>97.731899999999996</v>
      </c>
      <c r="C229">
        <v>11.708</v>
      </c>
      <c r="D229">
        <v>20.2759</v>
      </c>
      <c r="E229">
        <v>32.428800000000003</v>
      </c>
      <c r="F229">
        <v>26.7117</v>
      </c>
      <c r="G229">
        <v>43.1</v>
      </c>
      <c r="H229">
        <v>30.3797</v>
      </c>
      <c r="I229">
        <v>20.407</v>
      </c>
      <c r="J229">
        <v>69.22</v>
      </c>
      <c r="K229">
        <v>29.96</v>
      </c>
      <c r="N229" s="1">
        <v>40770</v>
      </c>
      <c r="O229" s="4">
        <f t="shared" si="7"/>
        <v>26.597745000000003</v>
      </c>
      <c r="P229" s="4">
        <f t="shared" si="6"/>
        <v>97.731899999999996</v>
      </c>
    </row>
    <row r="230" spans="1:16" x14ac:dyDescent="0.3">
      <c r="A230" s="1">
        <v>40771</v>
      </c>
      <c r="B230">
        <v>96.897400000000005</v>
      </c>
      <c r="C230">
        <v>11.619</v>
      </c>
      <c r="D230">
        <v>20.2759</v>
      </c>
      <c r="E230">
        <v>31.6891</v>
      </c>
      <c r="F230">
        <v>26.686800000000002</v>
      </c>
      <c r="G230">
        <v>42.3279</v>
      </c>
      <c r="H230">
        <v>29.346</v>
      </c>
      <c r="I230">
        <v>20.078900000000001</v>
      </c>
      <c r="J230">
        <v>68.069999999999993</v>
      </c>
      <c r="K230">
        <v>30.03</v>
      </c>
      <c r="N230" s="1">
        <v>40771</v>
      </c>
      <c r="O230" s="4">
        <f t="shared" si="7"/>
        <v>26.167405000000002</v>
      </c>
      <c r="P230" s="4">
        <f t="shared" si="6"/>
        <v>96.897400000000005</v>
      </c>
    </row>
    <row r="231" spans="1:16" x14ac:dyDescent="0.3">
      <c r="A231" s="1">
        <v>40772</v>
      </c>
      <c r="B231">
        <v>96.962199999999996</v>
      </c>
      <c r="C231">
        <v>11.617000000000001</v>
      </c>
      <c r="D231">
        <v>20.1919</v>
      </c>
      <c r="E231">
        <v>31.309200000000001</v>
      </c>
      <c r="F231">
        <v>26.7117</v>
      </c>
      <c r="G231">
        <v>42.0471</v>
      </c>
      <c r="H231">
        <v>29.363099999999999</v>
      </c>
      <c r="I231">
        <v>20.153700000000001</v>
      </c>
      <c r="J231">
        <v>68.34</v>
      </c>
      <c r="K231">
        <v>30.23</v>
      </c>
      <c r="N231" s="1">
        <v>40772</v>
      </c>
      <c r="O231" s="4">
        <f t="shared" si="7"/>
        <v>26.074315000000002</v>
      </c>
      <c r="P231" s="4">
        <f t="shared" si="6"/>
        <v>96.962199999999996</v>
      </c>
    </row>
    <row r="232" spans="1:16" x14ac:dyDescent="0.3">
      <c r="A232" s="1">
        <v>40773</v>
      </c>
      <c r="B232">
        <v>92.781300000000002</v>
      </c>
      <c r="C232">
        <v>11.178000000000001</v>
      </c>
      <c r="D232">
        <v>19.731999999999999</v>
      </c>
      <c r="E232">
        <v>29.229900000000001</v>
      </c>
      <c r="F232">
        <v>25.831600000000002</v>
      </c>
      <c r="G232">
        <v>39.616599999999998</v>
      </c>
      <c r="H232">
        <v>27.7605</v>
      </c>
      <c r="I232">
        <v>19.181899999999999</v>
      </c>
      <c r="J232">
        <v>64.38</v>
      </c>
      <c r="K232">
        <v>29.69</v>
      </c>
      <c r="N232" s="1">
        <v>40773</v>
      </c>
      <c r="O232" s="4">
        <f t="shared" si="7"/>
        <v>24.693020000000001</v>
      </c>
      <c r="P232" s="4">
        <f t="shared" si="6"/>
        <v>92.781300000000002</v>
      </c>
    </row>
    <row r="233" spans="1:16" x14ac:dyDescent="0.3">
      <c r="A233" s="1">
        <v>40774</v>
      </c>
      <c r="B233">
        <v>91.266199999999998</v>
      </c>
      <c r="C233">
        <v>10.872</v>
      </c>
      <c r="D233">
        <v>19.2361</v>
      </c>
      <c r="E233">
        <v>28.5002</v>
      </c>
      <c r="F233">
        <v>25.7652</v>
      </c>
      <c r="G233">
        <v>38.888300000000001</v>
      </c>
      <c r="H233">
        <v>27.371700000000001</v>
      </c>
      <c r="I233">
        <v>18.803999999999998</v>
      </c>
      <c r="J233">
        <v>63.24</v>
      </c>
      <c r="K233">
        <v>29.55</v>
      </c>
      <c r="N233" s="1">
        <v>40774</v>
      </c>
      <c r="O233" s="4">
        <f t="shared" si="7"/>
        <v>24.254654999999996</v>
      </c>
      <c r="P233" s="4">
        <f t="shared" si="6"/>
        <v>91.266199999999998</v>
      </c>
    </row>
    <row r="234" spans="1:16" x14ac:dyDescent="0.3">
      <c r="A234" s="1">
        <v>40775</v>
      </c>
      <c r="B234">
        <v>91.266199999999998</v>
      </c>
      <c r="C234">
        <v>10.872</v>
      </c>
      <c r="D234">
        <v>19.2361</v>
      </c>
      <c r="E234">
        <v>28.5002</v>
      </c>
      <c r="F234">
        <v>25.7652</v>
      </c>
      <c r="G234">
        <v>38.888300000000001</v>
      </c>
      <c r="H234">
        <v>27.371700000000001</v>
      </c>
      <c r="I234">
        <v>18.803999999999998</v>
      </c>
      <c r="J234">
        <v>63.24</v>
      </c>
      <c r="K234">
        <v>29.55</v>
      </c>
      <c r="N234" s="1">
        <v>40775</v>
      </c>
      <c r="O234" s="4">
        <f t="shared" si="7"/>
        <v>24.254654999999996</v>
      </c>
      <c r="P234" s="4">
        <f t="shared" si="6"/>
        <v>91.266199999999998</v>
      </c>
    </row>
    <row r="235" spans="1:16" x14ac:dyDescent="0.3">
      <c r="A235" s="1">
        <v>40776</v>
      </c>
      <c r="B235">
        <v>91.266199999999998</v>
      </c>
      <c r="C235">
        <v>10.872</v>
      </c>
      <c r="D235">
        <v>19.2361</v>
      </c>
      <c r="E235">
        <v>28.5002</v>
      </c>
      <c r="F235">
        <v>25.7652</v>
      </c>
      <c r="G235">
        <v>38.888300000000001</v>
      </c>
      <c r="H235">
        <v>27.371700000000001</v>
      </c>
      <c r="I235">
        <v>18.803999999999998</v>
      </c>
      <c r="J235">
        <v>63.24</v>
      </c>
      <c r="K235">
        <v>29.55</v>
      </c>
      <c r="N235" s="1">
        <v>40776</v>
      </c>
      <c r="O235" s="4">
        <f t="shared" si="7"/>
        <v>24.254654999999996</v>
      </c>
      <c r="P235" s="4">
        <f t="shared" si="6"/>
        <v>91.266199999999998</v>
      </c>
    </row>
    <row r="236" spans="1:16" x14ac:dyDescent="0.3">
      <c r="A236" s="1">
        <v>40777</v>
      </c>
      <c r="B236">
        <v>91.339100000000002</v>
      </c>
      <c r="C236">
        <v>10.884</v>
      </c>
      <c r="D236">
        <v>19.180099999999999</v>
      </c>
      <c r="E236">
        <v>28.5002</v>
      </c>
      <c r="F236">
        <v>25.7485</v>
      </c>
      <c r="G236">
        <v>39.1252</v>
      </c>
      <c r="H236">
        <v>27.263999999999999</v>
      </c>
      <c r="I236">
        <v>18.633700000000001</v>
      </c>
      <c r="J236">
        <v>62.73</v>
      </c>
      <c r="K236">
        <v>29.64</v>
      </c>
      <c r="N236" s="1">
        <v>40777</v>
      </c>
      <c r="O236" s="4">
        <f t="shared" si="7"/>
        <v>24.229055000000002</v>
      </c>
      <c r="P236" s="4">
        <f t="shared" si="6"/>
        <v>91.339100000000002</v>
      </c>
    </row>
    <row r="237" spans="1:16" x14ac:dyDescent="0.3">
      <c r="A237" s="1">
        <v>40778</v>
      </c>
      <c r="B237">
        <v>94.345100000000002</v>
      </c>
      <c r="C237">
        <v>11.407999999999999</v>
      </c>
      <c r="D237">
        <v>19.771999999999998</v>
      </c>
      <c r="E237">
        <v>30.139600000000002</v>
      </c>
      <c r="F237">
        <v>26.587199999999999</v>
      </c>
      <c r="G237">
        <v>41.134599999999999</v>
      </c>
      <c r="H237">
        <v>28.174299999999999</v>
      </c>
      <c r="I237">
        <v>19.2483</v>
      </c>
      <c r="J237">
        <v>65.56</v>
      </c>
      <c r="K237">
        <v>30.25</v>
      </c>
      <c r="N237" s="1">
        <v>40778</v>
      </c>
      <c r="O237" s="4">
        <f t="shared" si="7"/>
        <v>25.31915</v>
      </c>
      <c r="P237" s="4">
        <f t="shared" si="6"/>
        <v>94.345100000000002</v>
      </c>
    </row>
    <row r="238" spans="1:16" x14ac:dyDescent="0.3">
      <c r="A238" s="1">
        <v>40779</v>
      </c>
      <c r="B238">
        <v>95.673900000000003</v>
      </c>
      <c r="C238">
        <v>11.487</v>
      </c>
      <c r="D238">
        <v>19.916</v>
      </c>
      <c r="E238">
        <v>30.319400000000002</v>
      </c>
      <c r="F238">
        <v>26.894400000000001</v>
      </c>
      <c r="G238">
        <v>41.169699999999999</v>
      </c>
      <c r="H238">
        <v>28.2775</v>
      </c>
      <c r="I238">
        <v>19.7301</v>
      </c>
      <c r="J238">
        <v>65.95</v>
      </c>
      <c r="K238">
        <v>30.38</v>
      </c>
      <c r="N238" s="1">
        <v>40779</v>
      </c>
      <c r="O238" s="4">
        <f t="shared" si="7"/>
        <v>25.514535000000002</v>
      </c>
      <c r="P238" s="4">
        <f t="shared" si="6"/>
        <v>95.673900000000003</v>
      </c>
    </row>
    <row r="239" spans="1:16" x14ac:dyDescent="0.3">
      <c r="A239" s="1">
        <v>40780</v>
      </c>
      <c r="B239">
        <v>94.215400000000002</v>
      </c>
      <c r="C239">
        <v>11.412000000000001</v>
      </c>
      <c r="D239">
        <v>19.652100000000001</v>
      </c>
      <c r="E239">
        <v>29.7897</v>
      </c>
      <c r="F239">
        <v>26.4377</v>
      </c>
      <c r="G239">
        <v>40.090400000000002</v>
      </c>
      <c r="H239">
        <v>28.11</v>
      </c>
      <c r="I239">
        <v>19.568100000000001</v>
      </c>
      <c r="J239">
        <v>64.558999999999997</v>
      </c>
      <c r="K239">
        <v>29.914999999999999</v>
      </c>
      <c r="N239" s="1">
        <v>40780</v>
      </c>
      <c r="O239" s="4">
        <f t="shared" si="7"/>
        <v>25.059025000000002</v>
      </c>
      <c r="P239" s="4">
        <f t="shared" si="6"/>
        <v>94.215400000000002</v>
      </c>
    </row>
    <row r="240" spans="1:16" x14ac:dyDescent="0.3">
      <c r="A240" s="1">
        <v>40781</v>
      </c>
      <c r="B240">
        <v>95.584800000000001</v>
      </c>
      <c r="C240">
        <v>11.712999999999999</v>
      </c>
      <c r="D240">
        <v>20.195900000000002</v>
      </c>
      <c r="E240">
        <v>30.599399999999999</v>
      </c>
      <c r="F240">
        <v>26.7698</v>
      </c>
      <c r="G240">
        <v>41.204799999999999</v>
      </c>
      <c r="H240">
        <v>28.759899999999998</v>
      </c>
      <c r="I240">
        <v>19.763300000000001</v>
      </c>
      <c r="J240">
        <v>65.81</v>
      </c>
      <c r="K240">
        <v>30.17</v>
      </c>
      <c r="N240" s="1">
        <v>40781</v>
      </c>
      <c r="O240" s="4">
        <f t="shared" si="7"/>
        <v>25.604505000000003</v>
      </c>
      <c r="P240" s="4">
        <f t="shared" si="6"/>
        <v>95.584800000000001</v>
      </c>
    </row>
    <row r="241" spans="1:16" x14ac:dyDescent="0.3">
      <c r="A241" s="1">
        <v>40782</v>
      </c>
      <c r="B241">
        <v>95.584800000000001</v>
      </c>
      <c r="C241">
        <v>11.712999999999999</v>
      </c>
      <c r="D241">
        <v>20.195900000000002</v>
      </c>
      <c r="E241">
        <v>30.599399999999999</v>
      </c>
      <c r="F241">
        <v>26.7698</v>
      </c>
      <c r="G241">
        <v>41.204799999999999</v>
      </c>
      <c r="H241">
        <v>28.759899999999998</v>
      </c>
      <c r="I241">
        <v>19.763300000000001</v>
      </c>
      <c r="J241">
        <v>65.81</v>
      </c>
      <c r="K241">
        <v>30.17</v>
      </c>
      <c r="N241" s="1">
        <v>40782</v>
      </c>
      <c r="O241" s="4">
        <f t="shared" si="7"/>
        <v>25.604505000000003</v>
      </c>
      <c r="P241" s="4">
        <f t="shared" si="6"/>
        <v>95.584800000000001</v>
      </c>
    </row>
    <row r="242" spans="1:16" x14ac:dyDescent="0.3">
      <c r="A242" s="1">
        <v>40783</v>
      </c>
      <c r="B242">
        <v>95.584800000000001</v>
      </c>
      <c r="C242">
        <v>11.712999999999999</v>
      </c>
      <c r="D242">
        <v>20.195900000000002</v>
      </c>
      <c r="E242">
        <v>30.599399999999999</v>
      </c>
      <c r="F242">
        <v>26.7698</v>
      </c>
      <c r="G242">
        <v>41.204799999999999</v>
      </c>
      <c r="H242">
        <v>28.759899999999998</v>
      </c>
      <c r="I242">
        <v>19.763300000000001</v>
      </c>
      <c r="J242">
        <v>65.81</v>
      </c>
      <c r="K242">
        <v>30.17</v>
      </c>
      <c r="N242" s="1">
        <v>40783</v>
      </c>
      <c r="O242" s="4">
        <f t="shared" si="7"/>
        <v>25.604505000000003</v>
      </c>
      <c r="P242" s="4">
        <f t="shared" si="6"/>
        <v>95.584800000000001</v>
      </c>
    </row>
    <row r="243" spans="1:16" x14ac:dyDescent="0.3">
      <c r="A243" s="1">
        <v>40784</v>
      </c>
      <c r="B243">
        <v>98.331500000000005</v>
      </c>
      <c r="C243">
        <v>11.907999999999999</v>
      </c>
      <c r="D243">
        <v>20.6678</v>
      </c>
      <c r="E243">
        <v>31.888999999999999</v>
      </c>
      <c r="F243">
        <v>27.450700000000001</v>
      </c>
      <c r="G243">
        <v>42.643799999999999</v>
      </c>
      <c r="H243">
        <v>30.103999999999999</v>
      </c>
      <c r="I243">
        <v>20.548200000000001</v>
      </c>
      <c r="J243">
        <v>67.73</v>
      </c>
      <c r="K243">
        <v>30.71</v>
      </c>
      <c r="N243" s="1">
        <v>40784</v>
      </c>
      <c r="O243" s="4">
        <f t="shared" si="7"/>
        <v>26.494695</v>
      </c>
      <c r="P243" s="4">
        <f t="shared" si="6"/>
        <v>98.331500000000005</v>
      </c>
    </row>
    <row r="244" spans="1:16" x14ac:dyDescent="0.3">
      <c r="A244" s="1">
        <v>40785</v>
      </c>
      <c r="B244">
        <v>98.590800000000002</v>
      </c>
      <c r="C244">
        <v>11.909000000000001</v>
      </c>
      <c r="D244">
        <v>20.979800000000001</v>
      </c>
      <c r="E244">
        <v>32.248899999999999</v>
      </c>
      <c r="F244">
        <v>27.542100000000001</v>
      </c>
      <c r="G244">
        <v>42.634999999999998</v>
      </c>
      <c r="H244">
        <v>30.293600000000001</v>
      </c>
      <c r="I244">
        <v>20.477599999999999</v>
      </c>
      <c r="J244">
        <v>68.13</v>
      </c>
      <c r="K244">
        <v>30.79</v>
      </c>
      <c r="N244" s="1">
        <v>40785</v>
      </c>
      <c r="O244" s="4">
        <f t="shared" si="7"/>
        <v>26.613605000000003</v>
      </c>
      <c r="P244" s="4">
        <f t="shared" si="6"/>
        <v>98.590800000000002</v>
      </c>
    </row>
    <row r="245" spans="1:16" x14ac:dyDescent="0.3">
      <c r="A245" s="1">
        <v>40786</v>
      </c>
      <c r="B245">
        <v>99.028300000000002</v>
      </c>
      <c r="C245">
        <v>11.750999999999999</v>
      </c>
      <c r="D245">
        <v>21.275700000000001</v>
      </c>
      <c r="E245">
        <v>32.418799999999997</v>
      </c>
      <c r="F245">
        <v>27.733000000000001</v>
      </c>
      <c r="G245">
        <v>42.415599999999998</v>
      </c>
      <c r="H245">
        <v>30.8795</v>
      </c>
      <c r="I245">
        <v>20.685199999999998</v>
      </c>
      <c r="J245">
        <v>68.64</v>
      </c>
      <c r="K245">
        <v>30.89</v>
      </c>
      <c r="N245" s="1">
        <v>40786</v>
      </c>
      <c r="O245" s="4">
        <f t="shared" si="7"/>
        <v>26.736139999999999</v>
      </c>
      <c r="P245" s="4">
        <f t="shared" si="6"/>
        <v>99.028300000000002</v>
      </c>
    </row>
    <row r="246" spans="1:16" x14ac:dyDescent="0.3">
      <c r="A246" s="1">
        <v>40787</v>
      </c>
      <c r="B246">
        <v>97.991200000000006</v>
      </c>
      <c r="C246">
        <v>11.635</v>
      </c>
      <c r="D246">
        <v>20.963799999999999</v>
      </c>
      <c r="E246">
        <v>31.888999999999999</v>
      </c>
      <c r="F246">
        <v>27.5504</v>
      </c>
      <c r="G246">
        <v>41.722499999999997</v>
      </c>
      <c r="H246">
        <v>30.4831</v>
      </c>
      <c r="I246">
        <v>20.236699999999999</v>
      </c>
      <c r="J246">
        <v>68.12</v>
      </c>
      <c r="K246">
        <v>30.78</v>
      </c>
      <c r="N246" s="1">
        <v>40787</v>
      </c>
      <c r="O246" s="4">
        <f t="shared" si="7"/>
        <v>26.364334999999997</v>
      </c>
      <c r="P246" s="4">
        <f t="shared" si="6"/>
        <v>97.991200000000006</v>
      </c>
    </row>
    <row r="247" spans="1:16" x14ac:dyDescent="0.3">
      <c r="A247" s="1">
        <v>40788</v>
      </c>
      <c r="B247">
        <v>95.487499999999997</v>
      </c>
      <c r="C247">
        <v>11.422000000000001</v>
      </c>
      <c r="D247">
        <v>20.635899999999999</v>
      </c>
      <c r="E247">
        <v>30.959299999999999</v>
      </c>
      <c r="F247">
        <v>26.944199999999999</v>
      </c>
      <c r="G247">
        <v>40.730899999999998</v>
      </c>
      <c r="H247">
        <v>29.431999999999999</v>
      </c>
      <c r="I247">
        <v>19.493400000000001</v>
      </c>
      <c r="J247">
        <v>66.22</v>
      </c>
      <c r="K247">
        <v>30.34</v>
      </c>
      <c r="N247" s="1">
        <v>40788</v>
      </c>
      <c r="O247" s="4">
        <f t="shared" si="7"/>
        <v>25.652629999999998</v>
      </c>
      <c r="P247" s="4">
        <f t="shared" si="6"/>
        <v>95.487499999999997</v>
      </c>
    </row>
    <row r="248" spans="1:16" x14ac:dyDescent="0.3">
      <c r="A248" s="1">
        <v>40789</v>
      </c>
      <c r="B248">
        <v>95.487499999999997</v>
      </c>
      <c r="C248">
        <v>11.422000000000001</v>
      </c>
      <c r="D248">
        <v>20.635899999999999</v>
      </c>
      <c r="E248">
        <v>30.959299999999999</v>
      </c>
      <c r="F248">
        <v>26.944199999999999</v>
      </c>
      <c r="G248">
        <v>40.730899999999998</v>
      </c>
      <c r="H248">
        <v>29.431999999999999</v>
      </c>
      <c r="I248">
        <v>19.493400000000001</v>
      </c>
      <c r="J248">
        <v>66.22</v>
      </c>
      <c r="K248">
        <v>30.34</v>
      </c>
      <c r="N248" s="1">
        <v>40789</v>
      </c>
      <c r="O248" s="4">
        <f t="shared" si="7"/>
        <v>25.652629999999998</v>
      </c>
      <c r="P248" s="4">
        <f t="shared" si="6"/>
        <v>95.487499999999997</v>
      </c>
    </row>
    <row r="249" spans="1:16" x14ac:dyDescent="0.3">
      <c r="A249" s="1">
        <v>40790</v>
      </c>
      <c r="B249">
        <v>95.487499999999997</v>
      </c>
      <c r="C249">
        <v>11.422000000000001</v>
      </c>
      <c r="D249">
        <v>20.635899999999999</v>
      </c>
      <c r="E249">
        <v>30.959299999999999</v>
      </c>
      <c r="F249">
        <v>26.944199999999999</v>
      </c>
      <c r="G249">
        <v>40.730899999999998</v>
      </c>
      <c r="H249">
        <v>29.431999999999999</v>
      </c>
      <c r="I249">
        <v>19.493400000000001</v>
      </c>
      <c r="J249">
        <v>66.22</v>
      </c>
      <c r="K249">
        <v>30.34</v>
      </c>
      <c r="N249" s="1">
        <v>40790</v>
      </c>
      <c r="O249" s="4">
        <f t="shared" si="7"/>
        <v>25.652629999999998</v>
      </c>
      <c r="P249" s="4">
        <f t="shared" si="6"/>
        <v>95.487499999999997</v>
      </c>
    </row>
    <row r="250" spans="1:16" x14ac:dyDescent="0.3">
      <c r="A250" s="1">
        <v>40791</v>
      </c>
      <c r="B250">
        <v>95.487499999999997</v>
      </c>
      <c r="C250">
        <v>11.422000000000001</v>
      </c>
      <c r="D250">
        <v>20.635899999999999</v>
      </c>
      <c r="E250">
        <v>30.959299999999999</v>
      </c>
      <c r="F250">
        <v>26.944199999999999</v>
      </c>
      <c r="G250">
        <v>40.730899999999998</v>
      </c>
      <c r="H250">
        <v>29.431999999999999</v>
      </c>
      <c r="I250">
        <v>19.493400000000001</v>
      </c>
      <c r="J250">
        <v>66.22</v>
      </c>
      <c r="K250">
        <v>30.34</v>
      </c>
      <c r="N250" s="1">
        <v>40791</v>
      </c>
      <c r="O250" s="4">
        <f t="shared" si="7"/>
        <v>25.652629999999998</v>
      </c>
      <c r="P250" s="4">
        <f t="shared" si="6"/>
        <v>95.487499999999997</v>
      </c>
    </row>
    <row r="251" spans="1:16" x14ac:dyDescent="0.3">
      <c r="A251" s="1">
        <v>40792</v>
      </c>
      <c r="B251">
        <v>94.790700000000001</v>
      </c>
      <c r="C251">
        <v>11.596</v>
      </c>
      <c r="D251">
        <v>20.4039</v>
      </c>
      <c r="E251">
        <v>30.9693</v>
      </c>
      <c r="F251">
        <v>27.0106</v>
      </c>
      <c r="G251">
        <v>40.4589</v>
      </c>
      <c r="H251">
        <v>28.914999999999999</v>
      </c>
      <c r="I251">
        <v>19.190200000000001</v>
      </c>
      <c r="J251">
        <v>65.5</v>
      </c>
      <c r="K251">
        <v>30.22</v>
      </c>
      <c r="N251" s="1">
        <v>40792</v>
      </c>
      <c r="O251" s="4">
        <f t="shared" si="7"/>
        <v>25.513560000000005</v>
      </c>
      <c r="P251" s="4">
        <f t="shared" si="6"/>
        <v>94.790700000000001</v>
      </c>
    </row>
    <row r="252" spans="1:16" x14ac:dyDescent="0.3">
      <c r="A252" s="1">
        <v>40793</v>
      </c>
      <c r="B252">
        <v>97.464500000000001</v>
      </c>
      <c r="C252">
        <v>11.724</v>
      </c>
      <c r="D252">
        <v>20.7958</v>
      </c>
      <c r="E252">
        <v>31.959</v>
      </c>
      <c r="F252">
        <v>27.658300000000001</v>
      </c>
      <c r="G252">
        <v>42.178699999999999</v>
      </c>
      <c r="H252">
        <v>30.138500000000001</v>
      </c>
      <c r="I252">
        <v>20.0581</v>
      </c>
      <c r="J252">
        <v>67.900000000000006</v>
      </c>
      <c r="K252">
        <v>30.76</v>
      </c>
      <c r="N252" s="1">
        <v>40793</v>
      </c>
      <c r="O252" s="4">
        <f t="shared" si="7"/>
        <v>26.403979999999997</v>
      </c>
      <c r="P252" s="4">
        <f t="shared" si="6"/>
        <v>97.464500000000001</v>
      </c>
    </row>
    <row r="253" spans="1:16" x14ac:dyDescent="0.3">
      <c r="A253" s="1">
        <v>40794</v>
      </c>
      <c r="B253">
        <v>96.451700000000002</v>
      </c>
      <c r="C253">
        <v>11.73</v>
      </c>
      <c r="D253">
        <v>20.971800000000002</v>
      </c>
      <c r="E253">
        <v>31.829000000000001</v>
      </c>
      <c r="F253">
        <v>27.359400000000001</v>
      </c>
      <c r="G253">
        <v>41.994500000000002</v>
      </c>
      <c r="H253">
        <v>29.6905</v>
      </c>
      <c r="I253">
        <v>19.6678</v>
      </c>
      <c r="J253">
        <v>67.11</v>
      </c>
      <c r="K253">
        <v>30.68</v>
      </c>
      <c r="N253" s="1">
        <v>40794</v>
      </c>
      <c r="O253" s="4">
        <f t="shared" si="7"/>
        <v>26.194170000000003</v>
      </c>
      <c r="P253" s="4">
        <f t="shared" si="6"/>
        <v>96.451700000000002</v>
      </c>
    </row>
    <row r="254" spans="1:16" x14ac:dyDescent="0.3">
      <c r="A254" s="1">
        <v>40795</v>
      </c>
      <c r="B254">
        <v>93.9238</v>
      </c>
      <c r="C254">
        <v>11.526999999999999</v>
      </c>
      <c r="D254">
        <v>20.587900000000001</v>
      </c>
      <c r="E254">
        <v>30.8294</v>
      </c>
      <c r="F254">
        <v>26.5457</v>
      </c>
      <c r="G254">
        <v>41.546999999999997</v>
      </c>
      <c r="H254">
        <v>28.863299999999999</v>
      </c>
      <c r="I254">
        <v>19.073899999999998</v>
      </c>
      <c r="J254">
        <v>64.89</v>
      </c>
      <c r="K254">
        <v>30</v>
      </c>
      <c r="N254" s="1">
        <v>40795</v>
      </c>
      <c r="O254" s="4">
        <f t="shared" si="7"/>
        <v>25.534279999999995</v>
      </c>
      <c r="P254" s="4">
        <f t="shared" si="6"/>
        <v>93.9238</v>
      </c>
    </row>
    <row r="255" spans="1:16" x14ac:dyDescent="0.3">
      <c r="A255" s="1">
        <v>40796</v>
      </c>
      <c r="B255">
        <v>93.9238</v>
      </c>
      <c r="C255">
        <v>11.526999999999999</v>
      </c>
      <c r="D255">
        <v>20.587900000000001</v>
      </c>
      <c r="E255">
        <v>30.8294</v>
      </c>
      <c r="F255">
        <v>26.5457</v>
      </c>
      <c r="G255">
        <v>41.546999999999997</v>
      </c>
      <c r="H255">
        <v>28.863299999999999</v>
      </c>
      <c r="I255">
        <v>19.073899999999998</v>
      </c>
      <c r="J255">
        <v>64.89</v>
      </c>
      <c r="K255">
        <v>30</v>
      </c>
      <c r="N255" s="1">
        <v>40796</v>
      </c>
      <c r="O255" s="4">
        <f t="shared" si="7"/>
        <v>25.534279999999995</v>
      </c>
      <c r="P255" s="4">
        <f t="shared" si="6"/>
        <v>93.9238</v>
      </c>
    </row>
    <row r="256" spans="1:16" x14ac:dyDescent="0.3">
      <c r="A256" s="1">
        <v>40797</v>
      </c>
      <c r="B256">
        <v>93.9238</v>
      </c>
      <c r="C256">
        <v>11.526999999999999</v>
      </c>
      <c r="D256">
        <v>20.587900000000001</v>
      </c>
      <c r="E256">
        <v>30.8294</v>
      </c>
      <c r="F256">
        <v>26.5457</v>
      </c>
      <c r="G256">
        <v>41.546999999999997</v>
      </c>
      <c r="H256">
        <v>28.863299999999999</v>
      </c>
      <c r="I256">
        <v>19.073899999999998</v>
      </c>
      <c r="J256">
        <v>64.89</v>
      </c>
      <c r="K256">
        <v>30</v>
      </c>
      <c r="N256" s="1">
        <v>40797</v>
      </c>
      <c r="O256" s="4">
        <f t="shared" si="7"/>
        <v>25.534279999999995</v>
      </c>
      <c r="P256" s="4">
        <f t="shared" si="6"/>
        <v>93.9238</v>
      </c>
    </row>
    <row r="257" spans="1:16" x14ac:dyDescent="0.3">
      <c r="A257" s="1">
        <v>40798</v>
      </c>
      <c r="B257">
        <v>94.531400000000005</v>
      </c>
      <c r="C257">
        <v>11.602</v>
      </c>
      <c r="D257">
        <v>20.707799999999999</v>
      </c>
      <c r="E257">
        <v>31.119299999999999</v>
      </c>
      <c r="F257">
        <v>26.637</v>
      </c>
      <c r="G257">
        <v>42.749099999999999</v>
      </c>
      <c r="H257">
        <v>28.242999999999999</v>
      </c>
      <c r="I257">
        <v>19.273299999999999</v>
      </c>
      <c r="J257">
        <v>65.194999999999993</v>
      </c>
      <c r="K257">
        <v>30.03</v>
      </c>
      <c r="N257" s="1">
        <v>40798</v>
      </c>
      <c r="O257" s="4">
        <f t="shared" si="7"/>
        <v>25.81016</v>
      </c>
      <c r="P257" s="4">
        <f t="shared" si="6"/>
        <v>94.531400000000005</v>
      </c>
    </row>
    <row r="258" spans="1:16" x14ac:dyDescent="0.3">
      <c r="A258" s="1">
        <v>40799</v>
      </c>
      <c r="B258">
        <v>95.398399999999995</v>
      </c>
      <c r="C258">
        <v>11.744999999999999</v>
      </c>
      <c r="D258">
        <v>20.8278</v>
      </c>
      <c r="E258">
        <v>31.4391</v>
      </c>
      <c r="F258">
        <v>26.911000000000001</v>
      </c>
      <c r="G258">
        <v>43.5914</v>
      </c>
      <c r="H258">
        <v>28.6221</v>
      </c>
      <c r="I258">
        <v>19.389500000000002</v>
      </c>
      <c r="J258">
        <v>65.38</v>
      </c>
      <c r="K258">
        <v>30.14</v>
      </c>
      <c r="N258" s="1">
        <v>40799</v>
      </c>
      <c r="O258" s="4">
        <f t="shared" si="7"/>
        <v>26.100349999999999</v>
      </c>
      <c r="P258" s="4">
        <f t="shared" si="6"/>
        <v>95.398399999999995</v>
      </c>
    </row>
    <row r="259" spans="1:16" x14ac:dyDescent="0.3">
      <c r="A259" s="1">
        <v>40800</v>
      </c>
      <c r="B259">
        <v>96.719099999999997</v>
      </c>
      <c r="C259">
        <v>11.888</v>
      </c>
      <c r="D259">
        <v>21.195699999999999</v>
      </c>
      <c r="E259">
        <v>32.0289</v>
      </c>
      <c r="F259">
        <v>27.168399999999998</v>
      </c>
      <c r="G259">
        <v>44.714500000000001</v>
      </c>
      <c r="H259">
        <v>28.777200000000001</v>
      </c>
      <c r="I259">
        <v>19.6553</v>
      </c>
      <c r="J259">
        <v>66.19</v>
      </c>
      <c r="K259">
        <v>30.5</v>
      </c>
      <c r="N259" s="1">
        <v>40800</v>
      </c>
      <c r="O259" s="4">
        <f t="shared" si="7"/>
        <v>26.539054999999998</v>
      </c>
      <c r="P259" s="4">
        <f t="shared" ref="P259:P322" si="8">B259</f>
        <v>96.719099999999997</v>
      </c>
    </row>
    <row r="260" spans="1:16" x14ac:dyDescent="0.3">
      <c r="A260" s="1">
        <v>40801</v>
      </c>
      <c r="B260">
        <v>98.388199999999998</v>
      </c>
      <c r="C260">
        <v>12</v>
      </c>
      <c r="D260">
        <v>21.587700000000002</v>
      </c>
      <c r="E260">
        <v>32.298900000000003</v>
      </c>
      <c r="F260">
        <v>27.4175</v>
      </c>
      <c r="G260">
        <v>45.433999999999997</v>
      </c>
      <c r="H260">
        <v>28.966699999999999</v>
      </c>
      <c r="I260">
        <v>20.087199999999999</v>
      </c>
      <c r="J260">
        <v>67.504999999999995</v>
      </c>
      <c r="K260">
        <v>30.86</v>
      </c>
      <c r="N260" s="1">
        <v>40801</v>
      </c>
      <c r="O260" s="4">
        <f t="shared" ref="O260:O323" si="9">SUMPRODUCT(C260:J260,$C$1:$J$1)</f>
        <v>26.903555000000001</v>
      </c>
      <c r="P260" s="4">
        <f t="shared" si="8"/>
        <v>98.388199999999998</v>
      </c>
    </row>
    <row r="261" spans="1:16" x14ac:dyDescent="0.3">
      <c r="A261" s="1">
        <v>40802</v>
      </c>
      <c r="B261">
        <v>98.971400000000003</v>
      </c>
      <c r="C261">
        <v>12.23</v>
      </c>
      <c r="D261">
        <v>21.691600000000001</v>
      </c>
      <c r="E261">
        <v>32.758699999999997</v>
      </c>
      <c r="F261">
        <v>27.5655</v>
      </c>
      <c r="G261">
        <v>45.4955</v>
      </c>
      <c r="H261">
        <v>29.001200000000001</v>
      </c>
      <c r="I261">
        <v>20.132899999999999</v>
      </c>
      <c r="J261">
        <v>67.09</v>
      </c>
      <c r="K261">
        <v>30.84</v>
      </c>
      <c r="N261" s="1">
        <v>40802</v>
      </c>
      <c r="O261" s="4">
        <f t="shared" si="9"/>
        <v>27.031465000000001</v>
      </c>
      <c r="P261" s="4">
        <f t="shared" si="8"/>
        <v>98.971400000000003</v>
      </c>
    </row>
    <row r="262" spans="1:16" x14ac:dyDescent="0.3">
      <c r="A262" s="1">
        <v>40803</v>
      </c>
      <c r="B262">
        <v>98.971400000000003</v>
      </c>
      <c r="C262">
        <v>12.23</v>
      </c>
      <c r="D262">
        <v>21.691600000000001</v>
      </c>
      <c r="E262">
        <v>32.758699999999997</v>
      </c>
      <c r="F262">
        <v>27.5655</v>
      </c>
      <c r="G262">
        <v>45.4955</v>
      </c>
      <c r="H262">
        <v>29.001200000000001</v>
      </c>
      <c r="I262">
        <v>20.132899999999999</v>
      </c>
      <c r="J262">
        <v>67.09</v>
      </c>
      <c r="K262">
        <v>30.84</v>
      </c>
      <c r="N262" s="1">
        <v>40803</v>
      </c>
      <c r="O262" s="4">
        <f t="shared" si="9"/>
        <v>27.031465000000001</v>
      </c>
      <c r="P262" s="4">
        <f t="shared" si="8"/>
        <v>98.971400000000003</v>
      </c>
    </row>
    <row r="263" spans="1:16" x14ac:dyDescent="0.3">
      <c r="A263" s="1">
        <v>40804</v>
      </c>
      <c r="B263">
        <v>98.971400000000003</v>
      </c>
      <c r="C263">
        <v>12.23</v>
      </c>
      <c r="D263">
        <v>21.691600000000001</v>
      </c>
      <c r="E263">
        <v>32.758699999999997</v>
      </c>
      <c r="F263">
        <v>27.5655</v>
      </c>
      <c r="G263">
        <v>45.4955</v>
      </c>
      <c r="H263">
        <v>29.001200000000001</v>
      </c>
      <c r="I263">
        <v>20.132899999999999</v>
      </c>
      <c r="J263">
        <v>67.09</v>
      </c>
      <c r="K263">
        <v>30.84</v>
      </c>
      <c r="N263" s="1">
        <v>40804</v>
      </c>
      <c r="O263" s="4">
        <f t="shared" si="9"/>
        <v>27.031465000000001</v>
      </c>
      <c r="P263" s="4">
        <f t="shared" si="8"/>
        <v>98.971400000000003</v>
      </c>
    </row>
    <row r="264" spans="1:16" x14ac:dyDescent="0.3">
      <c r="A264" s="1">
        <v>40805</v>
      </c>
      <c r="B264">
        <v>97.985100000000003</v>
      </c>
      <c r="C264">
        <v>12.57</v>
      </c>
      <c r="D264">
        <v>21.7636</v>
      </c>
      <c r="E264">
        <v>32.348799999999997</v>
      </c>
      <c r="F264">
        <v>27.306699999999999</v>
      </c>
      <c r="G264">
        <v>45.012900000000002</v>
      </c>
      <c r="H264">
        <v>28.398099999999999</v>
      </c>
      <c r="I264">
        <v>19.646999999999998</v>
      </c>
      <c r="J264">
        <v>66.03</v>
      </c>
      <c r="K264">
        <v>30.58</v>
      </c>
      <c r="N264" s="1">
        <v>40805</v>
      </c>
      <c r="O264" s="4">
        <f t="shared" si="9"/>
        <v>26.702835000000004</v>
      </c>
      <c r="P264" s="4">
        <f t="shared" si="8"/>
        <v>97.985100000000003</v>
      </c>
    </row>
    <row r="265" spans="1:16" x14ac:dyDescent="0.3">
      <c r="A265" s="1">
        <v>40806</v>
      </c>
      <c r="B265">
        <v>97.870999999999995</v>
      </c>
      <c r="C265">
        <v>12.625</v>
      </c>
      <c r="D265">
        <v>21.579699999999999</v>
      </c>
      <c r="E265">
        <v>31.759</v>
      </c>
      <c r="F265">
        <v>27.557200000000002</v>
      </c>
      <c r="G265">
        <v>44.433799999999998</v>
      </c>
      <c r="H265">
        <v>27.8294</v>
      </c>
      <c r="I265">
        <v>19.597200000000001</v>
      </c>
      <c r="J265">
        <v>65.62</v>
      </c>
      <c r="K265">
        <v>30.64</v>
      </c>
      <c r="N265" s="1">
        <v>40806</v>
      </c>
      <c r="O265" s="4">
        <f t="shared" si="9"/>
        <v>26.472735</v>
      </c>
      <c r="P265" s="4">
        <f t="shared" si="8"/>
        <v>97.870999999999995</v>
      </c>
    </row>
    <row r="266" spans="1:16" x14ac:dyDescent="0.3">
      <c r="A266" s="1">
        <v>40807</v>
      </c>
      <c r="B266">
        <v>94.987899999999996</v>
      </c>
      <c r="C266">
        <v>12.585000000000001</v>
      </c>
      <c r="D266">
        <v>20.787800000000001</v>
      </c>
      <c r="E266">
        <v>31.109300000000001</v>
      </c>
      <c r="F266">
        <v>26.8142</v>
      </c>
      <c r="G266">
        <v>43.538800000000002</v>
      </c>
      <c r="H266">
        <v>26.554300000000001</v>
      </c>
      <c r="I266">
        <v>18.650300000000001</v>
      </c>
      <c r="J266">
        <v>62.89</v>
      </c>
      <c r="K266">
        <v>30.01</v>
      </c>
      <c r="N266" s="1">
        <v>40807</v>
      </c>
      <c r="O266" s="4">
        <f t="shared" si="9"/>
        <v>25.71321</v>
      </c>
      <c r="P266" s="4">
        <f t="shared" si="8"/>
        <v>94.987899999999996</v>
      </c>
    </row>
    <row r="267" spans="1:16" x14ac:dyDescent="0.3">
      <c r="A267" s="1">
        <v>40808</v>
      </c>
      <c r="B267">
        <v>91.917500000000004</v>
      </c>
      <c r="C267">
        <v>12.27</v>
      </c>
      <c r="D267">
        <v>20.044</v>
      </c>
      <c r="E267">
        <v>30.0608</v>
      </c>
      <c r="F267">
        <v>26.271599999999999</v>
      </c>
      <c r="G267">
        <v>42.073399999999999</v>
      </c>
      <c r="H267">
        <v>24.452000000000002</v>
      </c>
      <c r="I267">
        <v>18.127099999999999</v>
      </c>
      <c r="J267">
        <v>59.34</v>
      </c>
      <c r="K267">
        <v>29.44</v>
      </c>
      <c r="N267" s="1">
        <v>40808</v>
      </c>
      <c r="O267" s="4">
        <f t="shared" si="9"/>
        <v>24.788274999999999</v>
      </c>
      <c r="P267" s="4">
        <f t="shared" si="8"/>
        <v>91.917500000000004</v>
      </c>
    </row>
    <row r="268" spans="1:16" x14ac:dyDescent="0.3">
      <c r="A268" s="1">
        <v>40809</v>
      </c>
      <c r="B268">
        <v>92.471299999999999</v>
      </c>
      <c r="C268">
        <v>12.346</v>
      </c>
      <c r="D268">
        <v>20.044</v>
      </c>
      <c r="E268">
        <v>30.569400000000002</v>
      </c>
      <c r="F268">
        <v>26.279900000000001</v>
      </c>
      <c r="G268">
        <v>42.836799999999997</v>
      </c>
      <c r="H268">
        <v>24.522600000000001</v>
      </c>
      <c r="I268">
        <v>18.314299999999999</v>
      </c>
      <c r="J268">
        <v>58.7</v>
      </c>
      <c r="K268">
        <v>29.5</v>
      </c>
      <c r="N268" s="1">
        <v>40809</v>
      </c>
      <c r="O268" s="4">
        <f t="shared" si="9"/>
        <v>25.009160000000001</v>
      </c>
      <c r="P268" s="4">
        <f t="shared" si="8"/>
        <v>92.471299999999999</v>
      </c>
    </row>
    <row r="269" spans="1:16" x14ac:dyDescent="0.3">
      <c r="A269" s="1">
        <v>40810</v>
      </c>
      <c r="B269">
        <v>92.471299999999999</v>
      </c>
      <c r="C269">
        <v>12.346</v>
      </c>
      <c r="D269">
        <v>20.044</v>
      </c>
      <c r="E269">
        <v>30.569400000000002</v>
      </c>
      <c r="F269">
        <v>26.279900000000001</v>
      </c>
      <c r="G269">
        <v>42.836799999999997</v>
      </c>
      <c r="H269">
        <v>24.522600000000001</v>
      </c>
      <c r="I269">
        <v>18.314299999999999</v>
      </c>
      <c r="J269">
        <v>58.7</v>
      </c>
      <c r="K269">
        <v>29.5</v>
      </c>
      <c r="N269" s="1">
        <v>40810</v>
      </c>
      <c r="O269" s="4">
        <f t="shared" si="9"/>
        <v>25.009160000000001</v>
      </c>
      <c r="P269" s="4">
        <f t="shared" si="8"/>
        <v>92.471299999999999</v>
      </c>
    </row>
    <row r="270" spans="1:16" x14ac:dyDescent="0.3">
      <c r="A270" s="1">
        <v>40811</v>
      </c>
      <c r="B270">
        <v>92.471299999999999</v>
      </c>
      <c r="C270">
        <v>12.346</v>
      </c>
      <c r="D270">
        <v>20.044</v>
      </c>
      <c r="E270">
        <v>30.569400000000002</v>
      </c>
      <c r="F270">
        <v>26.279900000000001</v>
      </c>
      <c r="G270">
        <v>42.836799999999997</v>
      </c>
      <c r="H270">
        <v>24.522600000000001</v>
      </c>
      <c r="I270">
        <v>18.314299999999999</v>
      </c>
      <c r="J270">
        <v>58.7</v>
      </c>
      <c r="K270">
        <v>29.5</v>
      </c>
      <c r="N270" s="1">
        <v>40811</v>
      </c>
      <c r="O270" s="4">
        <f t="shared" si="9"/>
        <v>25.009160000000001</v>
      </c>
      <c r="P270" s="4">
        <f t="shared" si="8"/>
        <v>92.471299999999999</v>
      </c>
    </row>
    <row r="271" spans="1:16" x14ac:dyDescent="0.3">
      <c r="A271" s="1">
        <v>40812</v>
      </c>
      <c r="B271">
        <v>94.670299999999997</v>
      </c>
      <c r="C271">
        <v>12.311</v>
      </c>
      <c r="D271">
        <v>20.347899999999999</v>
      </c>
      <c r="E271">
        <v>30.999300000000002</v>
      </c>
      <c r="F271">
        <v>26.713999999999999</v>
      </c>
      <c r="G271">
        <v>42.807099999999998</v>
      </c>
      <c r="H271">
        <v>24.744900000000001</v>
      </c>
      <c r="I271">
        <v>18.977799999999998</v>
      </c>
      <c r="J271">
        <v>60.84</v>
      </c>
      <c r="K271">
        <v>30.07</v>
      </c>
      <c r="N271" s="1">
        <v>40812</v>
      </c>
      <c r="O271" s="4">
        <f t="shared" si="9"/>
        <v>25.386885000000003</v>
      </c>
      <c r="P271" s="4">
        <f t="shared" si="8"/>
        <v>94.670299999999997</v>
      </c>
    </row>
    <row r="272" spans="1:16" x14ac:dyDescent="0.3">
      <c r="A272" s="1">
        <v>40813</v>
      </c>
      <c r="B272">
        <v>95.729100000000003</v>
      </c>
      <c r="C272">
        <v>12.192</v>
      </c>
      <c r="D272">
        <v>20.5319</v>
      </c>
      <c r="E272">
        <v>31.479099999999999</v>
      </c>
      <c r="F272">
        <v>27.123100000000001</v>
      </c>
      <c r="G272">
        <v>43.5901</v>
      </c>
      <c r="H272">
        <v>25.5548</v>
      </c>
      <c r="I272">
        <v>19.107099999999999</v>
      </c>
      <c r="J272">
        <v>61.73</v>
      </c>
      <c r="K272">
        <v>30.25</v>
      </c>
      <c r="N272" s="1">
        <v>40813</v>
      </c>
      <c r="O272" s="4">
        <f t="shared" si="9"/>
        <v>25.769300000000001</v>
      </c>
      <c r="P272" s="4">
        <f t="shared" si="8"/>
        <v>95.729100000000003</v>
      </c>
    </row>
    <row r="273" spans="1:16" x14ac:dyDescent="0.3">
      <c r="A273" s="1">
        <v>40814</v>
      </c>
      <c r="B273">
        <v>93.778499999999994</v>
      </c>
      <c r="C273">
        <v>12.122999999999999</v>
      </c>
      <c r="D273">
        <v>20.4559</v>
      </c>
      <c r="E273">
        <v>30.639399999999998</v>
      </c>
      <c r="F273">
        <v>26.6556</v>
      </c>
      <c r="G273">
        <v>42.376100000000001</v>
      </c>
      <c r="H273">
        <v>24.693200000000001</v>
      </c>
      <c r="I273">
        <v>18.581299999999999</v>
      </c>
      <c r="J273">
        <v>59.71</v>
      </c>
      <c r="K273">
        <v>29.68</v>
      </c>
      <c r="N273" s="1">
        <v>40814</v>
      </c>
      <c r="O273" s="4">
        <f t="shared" si="9"/>
        <v>25.118935</v>
      </c>
      <c r="P273" s="4">
        <f t="shared" si="8"/>
        <v>93.778499999999994</v>
      </c>
    </row>
    <row r="274" spans="1:16" x14ac:dyDescent="0.3">
      <c r="A274" s="1">
        <v>40815</v>
      </c>
      <c r="B274">
        <v>94.515600000000006</v>
      </c>
      <c r="C274">
        <v>11.927</v>
      </c>
      <c r="D274">
        <v>20.355899999999998</v>
      </c>
      <c r="E274">
        <v>30.269600000000001</v>
      </c>
      <c r="F274">
        <v>26.8309</v>
      </c>
      <c r="G274">
        <v>41.830599999999997</v>
      </c>
      <c r="H274">
        <v>24.228000000000002</v>
      </c>
      <c r="I274">
        <v>19.019500000000001</v>
      </c>
      <c r="J274">
        <v>60.28</v>
      </c>
      <c r="K274">
        <v>29.97</v>
      </c>
      <c r="N274" s="1">
        <v>40815</v>
      </c>
      <c r="O274" s="4">
        <f t="shared" si="9"/>
        <v>25.045614999999998</v>
      </c>
      <c r="P274" s="4">
        <f t="shared" si="8"/>
        <v>94.515600000000006</v>
      </c>
    </row>
    <row r="275" spans="1:16" x14ac:dyDescent="0.3">
      <c r="A275" s="1">
        <v>40816</v>
      </c>
      <c r="B275">
        <v>92.153700000000001</v>
      </c>
      <c r="C275">
        <v>11.644</v>
      </c>
      <c r="D275">
        <v>19.908000000000001</v>
      </c>
      <c r="E275">
        <v>29.319900000000001</v>
      </c>
      <c r="F275">
        <v>26.488600000000002</v>
      </c>
      <c r="G275">
        <v>40.396700000000003</v>
      </c>
      <c r="H275">
        <v>23.2285</v>
      </c>
      <c r="I275">
        <v>18.414400000000001</v>
      </c>
      <c r="J275">
        <v>58.51</v>
      </c>
      <c r="K275">
        <v>29.66</v>
      </c>
      <c r="N275" s="1">
        <v>40816</v>
      </c>
      <c r="O275" s="4">
        <f t="shared" si="9"/>
        <v>24.323460000000004</v>
      </c>
      <c r="P275" s="4">
        <f t="shared" si="8"/>
        <v>92.153700000000001</v>
      </c>
    </row>
    <row r="276" spans="1:16" x14ac:dyDescent="0.3">
      <c r="A276" s="1">
        <v>40817</v>
      </c>
      <c r="B276">
        <v>92.153700000000001</v>
      </c>
      <c r="C276">
        <v>11.644</v>
      </c>
      <c r="D276">
        <v>19.908000000000001</v>
      </c>
      <c r="E276">
        <v>29.319900000000001</v>
      </c>
      <c r="F276">
        <v>26.488600000000002</v>
      </c>
      <c r="G276">
        <v>40.396700000000003</v>
      </c>
      <c r="H276">
        <v>23.2285</v>
      </c>
      <c r="I276">
        <v>18.414400000000001</v>
      </c>
      <c r="J276">
        <v>58.51</v>
      </c>
      <c r="K276">
        <v>29.66</v>
      </c>
      <c r="N276" s="1">
        <v>40817</v>
      </c>
      <c r="O276" s="4">
        <f t="shared" si="9"/>
        <v>24.323460000000004</v>
      </c>
      <c r="P276" s="4">
        <f t="shared" si="8"/>
        <v>92.153700000000001</v>
      </c>
    </row>
    <row r="277" spans="1:16" x14ac:dyDescent="0.3">
      <c r="A277" s="1">
        <v>40818</v>
      </c>
      <c r="B277">
        <v>92.153700000000001</v>
      </c>
      <c r="C277">
        <v>11.644</v>
      </c>
      <c r="D277">
        <v>19.908000000000001</v>
      </c>
      <c r="E277">
        <v>29.319900000000001</v>
      </c>
      <c r="F277">
        <v>26.488600000000002</v>
      </c>
      <c r="G277">
        <v>40.396700000000003</v>
      </c>
      <c r="H277">
        <v>23.2285</v>
      </c>
      <c r="I277">
        <v>18.414400000000001</v>
      </c>
      <c r="J277">
        <v>58.51</v>
      </c>
      <c r="K277">
        <v>29.66</v>
      </c>
      <c r="N277" s="1">
        <v>40818</v>
      </c>
      <c r="O277" s="4">
        <f t="shared" si="9"/>
        <v>24.323460000000004</v>
      </c>
      <c r="P277" s="4">
        <f t="shared" si="8"/>
        <v>92.153700000000001</v>
      </c>
    </row>
    <row r="278" spans="1:16" x14ac:dyDescent="0.3">
      <c r="A278" s="1">
        <v>40819</v>
      </c>
      <c r="B278">
        <v>89.531199999999998</v>
      </c>
      <c r="C278">
        <v>11.439</v>
      </c>
      <c r="D278">
        <v>19.620100000000001</v>
      </c>
      <c r="E278">
        <v>28.170300000000001</v>
      </c>
      <c r="F278">
        <v>25.645499999999998</v>
      </c>
      <c r="G278">
        <v>38.901200000000003</v>
      </c>
      <c r="H278">
        <v>22.022300000000001</v>
      </c>
      <c r="I278">
        <v>17.567399999999999</v>
      </c>
      <c r="J278">
        <v>56.52</v>
      </c>
      <c r="K278">
        <v>29.23</v>
      </c>
      <c r="N278" s="1">
        <v>40819</v>
      </c>
      <c r="O278" s="4">
        <f t="shared" si="9"/>
        <v>23.431245000000001</v>
      </c>
      <c r="P278" s="4">
        <f t="shared" si="8"/>
        <v>89.531199999999998</v>
      </c>
    </row>
    <row r="279" spans="1:16" x14ac:dyDescent="0.3">
      <c r="A279" s="1">
        <v>40820</v>
      </c>
      <c r="B279">
        <v>91.494</v>
      </c>
      <c r="C279">
        <v>11.375</v>
      </c>
      <c r="D279">
        <v>20.267900000000001</v>
      </c>
      <c r="E279">
        <v>29.2027</v>
      </c>
      <c r="F279">
        <v>25.920999999999999</v>
      </c>
      <c r="G279">
        <v>40.4495</v>
      </c>
      <c r="H279">
        <v>22.401399999999999</v>
      </c>
      <c r="I279">
        <v>18.260000000000002</v>
      </c>
      <c r="J279">
        <v>58.37</v>
      </c>
      <c r="K279">
        <v>29.51</v>
      </c>
      <c r="N279" s="1">
        <v>40820</v>
      </c>
      <c r="O279" s="4">
        <f t="shared" si="9"/>
        <v>24.155830000000002</v>
      </c>
      <c r="P279" s="4">
        <f t="shared" si="8"/>
        <v>91.494</v>
      </c>
    </row>
    <row r="280" spans="1:16" x14ac:dyDescent="0.3">
      <c r="A280" s="1">
        <v>40821</v>
      </c>
      <c r="B280">
        <v>93.188000000000002</v>
      </c>
      <c r="C280">
        <v>11.55</v>
      </c>
      <c r="D280">
        <v>20.707799999999999</v>
      </c>
      <c r="E280">
        <v>30.089600000000001</v>
      </c>
      <c r="F280">
        <v>26.3384</v>
      </c>
      <c r="G280">
        <v>41.733899999999998</v>
      </c>
      <c r="H280">
        <v>23.2837</v>
      </c>
      <c r="I280">
        <v>18.464500000000001</v>
      </c>
      <c r="J280">
        <v>60.52</v>
      </c>
      <c r="K280">
        <v>29.55</v>
      </c>
      <c r="N280" s="1">
        <v>40821</v>
      </c>
      <c r="O280" s="4">
        <f t="shared" si="9"/>
        <v>24.801514999999998</v>
      </c>
      <c r="P280" s="4">
        <f t="shared" si="8"/>
        <v>93.188000000000002</v>
      </c>
    </row>
    <row r="281" spans="1:16" x14ac:dyDescent="0.3">
      <c r="A281" s="1">
        <v>40822</v>
      </c>
      <c r="B281">
        <v>94.873900000000006</v>
      </c>
      <c r="C281">
        <v>11.523999999999999</v>
      </c>
      <c r="D281">
        <v>21.067799999999998</v>
      </c>
      <c r="E281">
        <v>30.819400000000002</v>
      </c>
      <c r="F281">
        <v>26.6556</v>
      </c>
      <c r="G281">
        <v>42.244100000000003</v>
      </c>
      <c r="H281">
        <v>24.5381</v>
      </c>
      <c r="I281">
        <v>19.056999999999999</v>
      </c>
      <c r="J281">
        <v>61.66</v>
      </c>
      <c r="K281">
        <v>29.9</v>
      </c>
      <c r="N281" s="1">
        <v>40822</v>
      </c>
      <c r="O281" s="4">
        <f t="shared" si="9"/>
        <v>25.296880000000002</v>
      </c>
      <c r="P281" s="4">
        <f t="shared" si="8"/>
        <v>94.873900000000006</v>
      </c>
    </row>
    <row r="282" spans="1:16" x14ac:dyDescent="0.3">
      <c r="A282" s="1">
        <v>40823</v>
      </c>
      <c r="B282">
        <v>94.238699999999994</v>
      </c>
      <c r="C282">
        <v>11.292</v>
      </c>
      <c r="D282">
        <v>20.995799999999999</v>
      </c>
      <c r="E282">
        <v>30.479500000000002</v>
      </c>
      <c r="F282">
        <v>26.630500000000001</v>
      </c>
      <c r="G282">
        <v>42.437600000000003</v>
      </c>
      <c r="H282">
        <v>24.3385</v>
      </c>
      <c r="I282">
        <v>18.389399999999998</v>
      </c>
      <c r="J282">
        <v>60.9</v>
      </c>
      <c r="K282">
        <v>30.07</v>
      </c>
      <c r="N282" s="1">
        <v>40823</v>
      </c>
      <c r="O282" s="4">
        <f t="shared" si="9"/>
        <v>25.09084</v>
      </c>
      <c r="P282" s="4">
        <f t="shared" si="8"/>
        <v>94.238699999999994</v>
      </c>
    </row>
    <row r="283" spans="1:16" x14ac:dyDescent="0.3">
      <c r="A283" s="1">
        <v>40824</v>
      </c>
      <c r="B283">
        <v>94.238699999999994</v>
      </c>
      <c r="C283">
        <v>11.292</v>
      </c>
      <c r="D283">
        <v>20.995799999999999</v>
      </c>
      <c r="E283">
        <v>30.479500000000002</v>
      </c>
      <c r="F283">
        <v>26.630500000000001</v>
      </c>
      <c r="G283">
        <v>42.437600000000003</v>
      </c>
      <c r="H283">
        <v>24.3385</v>
      </c>
      <c r="I283">
        <v>18.389399999999998</v>
      </c>
      <c r="J283">
        <v>60.9</v>
      </c>
      <c r="K283">
        <v>30.07</v>
      </c>
      <c r="N283" s="1">
        <v>40824</v>
      </c>
      <c r="O283" s="4">
        <f t="shared" si="9"/>
        <v>25.09084</v>
      </c>
      <c r="P283" s="4">
        <f t="shared" si="8"/>
        <v>94.238699999999994</v>
      </c>
    </row>
    <row r="284" spans="1:16" x14ac:dyDescent="0.3">
      <c r="A284" s="1">
        <v>40825</v>
      </c>
      <c r="B284">
        <v>94.238699999999994</v>
      </c>
      <c r="C284">
        <v>11.292</v>
      </c>
      <c r="D284">
        <v>20.995799999999999</v>
      </c>
      <c r="E284">
        <v>30.479500000000002</v>
      </c>
      <c r="F284">
        <v>26.630500000000001</v>
      </c>
      <c r="G284">
        <v>42.437600000000003</v>
      </c>
      <c r="H284">
        <v>24.3385</v>
      </c>
      <c r="I284">
        <v>18.389399999999998</v>
      </c>
      <c r="J284">
        <v>60.9</v>
      </c>
      <c r="K284">
        <v>30.07</v>
      </c>
      <c r="N284" s="1">
        <v>40825</v>
      </c>
      <c r="O284" s="4">
        <f t="shared" si="9"/>
        <v>25.09084</v>
      </c>
      <c r="P284" s="4">
        <f t="shared" si="8"/>
        <v>94.238699999999994</v>
      </c>
    </row>
    <row r="285" spans="1:16" x14ac:dyDescent="0.3">
      <c r="A285" s="1">
        <v>40826</v>
      </c>
      <c r="B285">
        <v>97.390500000000003</v>
      </c>
      <c r="C285">
        <v>11.872999999999999</v>
      </c>
      <c r="D285">
        <v>21.547699999999999</v>
      </c>
      <c r="E285">
        <v>31.539100000000001</v>
      </c>
      <c r="F285">
        <v>27.24</v>
      </c>
      <c r="G285">
        <v>43.634</v>
      </c>
      <c r="H285">
        <v>25.244700000000002</v>
      </c>
      <c r="I285">
        <v>19.282399999999999</v>
      </c>
      <c r="J285">
        <v>63.66</v>
      </c>
      <c r="K285">
        <v>30.54</v>
      </c>
      <c r="N285" s="1">
        <v>40826</v>
      </c>
      <c r="O285" s="4">
        <f t="shared" si="9"/>
        <v>25.94755</v>
      </c>
      <c r="P285" s="4">
        <f t="shared" si="8"/>
        <v>97.390500000000003</v>
      </c>
    </row>
    <row r="286" spans="1:16" x14ac:dyDescent="0.3">
      <c r="A286" s="1">
        <v>40827</v>
      </c>
      <c r="B286">
        <v>97.488299999999995</v>
      </c>
      <c r="C286">
        <v>12.223000000000001</v>
      </c>
      <c r="D286">
        <v>21.595700000000001</v>
      </c>
      <c r="E286">
        <v>31.849</v>
      </c>
      <c r="F286">
        <v>27.1982</v>
      </c>
      <c r="G286">
        <v>43.5901</v>
      </c>
      <c r="H286">
        <v>25.6065</v>
      </c>
      <c r="I286">
        <v>19.282399999999999</v>
      </c>
      <c r="J286">
        <v>63.79</v>
      </c>
      <c r="K286">
        <v>30.48</v>
      </c>
      <c r="N286" s="1">
        <v>40827</v>
      </c>
      <c r="O286" s="4">
        <f t="shared" si="9"/>
        <v>26.041164999999999</v>
      </c>
      <c r="P286" s="4">
        <f t="shared" si="8"/>
        <v>97.488299999999995</v>
      </c>
    </row>
    <row r="287" spans="1:16" x14ac:dyDescent="0.3">
      <c r="A287" s="1">
        <v>40828</v>
      </c>
      <c r="B287">
        <v>98.343400000000003</v>
      </c>
      <c r="C287">
        <v>12.281000000000001</v>
      </c>
      <c r="D287">
        <v>21.563700000000001</v>
      </c>
      <c r="E287">
        <v>32.108899999999998</v>
      </c>
      <c r="F287">
        <v>27.2149</v>
      </c>
      <c r="G287">
        <v>43.915599999999998</v>
      </c>
      <c r="H287">
        <v>26.485299999999999</v>
      </c>
      <c r="I287">
        <v>19.6996</v>
      </c>
      <c r="J287">
        <v>64.13</v>
      </c>
      <c r="K287">
        <v>30.72</v>
      </c>
      <c r="N287" s="1">
        <v>40828</v>
      </c>
      <c r="O287" s="4">
        <f t="shared" si="9"/>
        <v>26.269295</v>
      </c>
      <c r="P287" s="4">
        <f t="shared" si="8"/>
        <v>98.343400000000003</v>
      </c>
    </row>
    <row r="288" spans="1:16" x14ac:dyDescent="0.3">
      <c r="A288" s="1">
        <v>40829</v>
      </c>
      <c r="B288">
        <v>98.147999999999996</v>
      </c>
      <c r="C288">
        <v>12.472</v>
      </c>
      <c r="D288">
        <v>21.739599999999999</v>
      </c>
      <c r="E288">
        <v>32.428800000000003</v>
      </c>
      <c r="F288">
        <v>27.189900000000002</v>
      </c>
      <c r="G288">
        <v>44.804099999999998</v>
      </c>
      <c r="H288">
        <v>26.2441</v>
      </c>
      <c r="I288">
        <v>19.361699999999999</v>
      </c>
      <c r="J288">
        <v>64.040000000000006</v>
      </c>
      <c r="K288">
        <v>30.63</v>
      </c>
      <c r="N288" s="1">
        <v>40829</v>
      </c>
      <c r="O288" s="4">
        <f t="shared" si="9"/>
        <v>26.413899999999998</v>
      </c>
      <c r="P288" s="4">
        <f t="shared" si="8"/>
        <v>98.147999999999996</v>
      </c>
    </row>
    <row r="289" spans="1:16" x14ac:dyDescent="0.3">
      <c r="A289" s="1">
        <v>40830</v>
      </c>
      <c r="B289">
        <v>99.825699999999998</v>
      </c>
      <c r="C289">
        <v>12.885999999999999</v>
      </c>
      <c r="D289">
        <v>21.811599999999999</v>
      </c>
      <c r="E289">
        <v>33.1586</v>
      </c>
      <c r="F289">
        <v>27.448699999999999</v>
      </c>
      <c r="G289">
        <v>45.314300000000003</v>
      </c>
      <c r="H289">
        <v>26.6921</v>
      </c>
      <c r="I289">
        <v>19.624500000000001</v>
      </c>
      <c r="J289">
        <v>66.599999999999994</v>
      </c>
      <c r="K289">
        <v>30.87</v>
      </c>
      <c r="N289" s="1">
        <v>40830</v>
      </c>
      <c r="O289" s="4">
        <f t="shared" si="9"/>
        <v>26.889330000000001</v>
      </c>
      <c r="P289" s="4">
        <f t="shared" si="8"/>
        <v>99.825699999999998</v>
      </c>
    </row>
    <row r="290" spans="1:16" x14ac:dyDescent="0.3">
      <c r="A290" s="1">
        <v>40831</v>
      </c>
      <c r="B290">
        <v>99.825699999999998</v>
      </c>
      <c r="C290">
        <v>12.885999999999999</v>
      </c>
      <c r="D290">
        <v>21.811599999999999</v>
      </c>
      <c r="E290">
        <v>33.1586</v>
      </c>
      <c r="F290">
        <v>27.448699999999999</v>
      </c>
      <c r="G290">
        <v>45.314300000000003</v>
      </c>
      <c r="H290">
        <v>26.6921</v>
      </c>
      <c r="I290">
        <v>19.624500000000001</v>
      </c>
      <c r="J290">
        <v>66.599999999999994</v>
      </c>
      <c r="K290">
        <v>30.87</v>
      </c>
      <c r="N290" s="1">
        <v>40831</v>
      </c>
      <c r="O290" s="4">
        <f t="shared" si="9"/>
        <v>26.889330000000001</v>
      </c>
      <c r="P290" s="4">
        <f t="shared" si="8"/>
        <v>99.825699999999998</v>
      </c>
    </row>
    <row r="291" spans="1:16" x14ac:dyDescent="0.3">
      <c r="A291" s="1">
        <v>40832</v>
      </c>
      <c r="B291">
        <v>99.825699999999998</v>
      </c>
      <c r="C291">
        <v>12.885999999999999</v>
      </c>
      <c r="D291">
        <v>21.811599999999999</v>
      </c>
      <c r="E291">
        <v>33.1586</v>
      </c>
      <c r="F291">
        <v>27.448699999999999</v>
      </c>
      <c r="G291">
        <v>45.314300000000003</v>
      </c>
      <c r="H291">
        <v>26.6921</v>
      </c>
      <c r="I291">
        <v>19.624500000000001</v>
      </c>
      <c r="J291">
        <v>66.599999999999994</v>
      </c>
      <c r="K291">
        <v>30.87</v>
      </c>
      <c r="N291" s="1">
        <v>40832</v>
      </c>
      <c r="O291" s="4">
        <f t="shared" si="9"/>
        <v>26.889330000000001</v>
      </c>
      <c r="P291" s="4">
        <f t="shared" si="8"/>
        <v>99.825699999999998</v>
      </c>
    </row>
    <row r="292" spans="1:16" x14ac:dyDescent="0.3">
      <c r="A292" s="1">
        <v>40833</v>
      </c>
      <c r="B292">
        <v>97.919899999999998</v>
      </c>
      <c r="C292">
        <v>12.824999999999999</v>
      </c>
      <c r="D292">
        <v>21.579699999999999</v>
      </c>
      <c r="E292">
        <v>32.408799999999999</v>
      </c>
      <c r="F292">
        <v>26.972799999999999</v>
      </c>
      <c r="G292">
        <v>44.1355</v>
      </c>
      <c r="H292">
        <v>26.088999999999999</v>
      </c>
      <c r="I292">
        <v>19.0153</v>
      </c>
      <c r="J292">
        <v>65.39</v>
      </c>
      <c r="K292">
        <v>30.66</v>
      </c>
      <c r="N292" s="1">
        <v>40833</v>
      </c>
      <c r="O292" s="4">
        <f t="shared" si="9"/>
        <v>26.294485000000002</v>
      </c>
      <c r="P292" s="4">
        <f t="shared" si="8"/>
        <v>97.919899999999998</v>
      </c>
    </row>
    <row r="293" spans="1:16" x14ac:dyDescent="0.3">
      <c r="A293" s="1">
        <v>40834</v>
      </c>
      <c r="B293">
        <v>99.833799999999997</v>
      </c>
      <c r="C293">
        <v>12.894</v>
      </c>
      <c r="D293">
        <v>21.843599999999999</v>
      </c>
      <c r="E293">
        <v>32.948599999999999</v>
      </c>
      <c r="F293">
        <v>27.173200000000001</v>
      </c>
      <c r="G293">
        <v>45.024000000000001</v>
      </c>
      <c r="H293">
        <v>26.554300000000001</v>
      </c>
      <c r="I293">
        <v>19.8582</v>
      </c>
      <c r="J293">
        <v>67.489999999999995</v>
      </c>
      <c r="K293">
        <v>30.89</v>
      </c>
      <c r="N293" s="1">
        <v>40834</v>
      </c>
      <c r="O293" s="4">
        <f t="shared" si="9"/>
        <v>26.837125</v>
      </c>
      <c r="P293" s="4">
        <f t="shared" si="8"/>
        <v>99.833799999999997</v>
      </c>
    </row>
    <row r="294" spans="1:16" x14ac:dyDescent="0.3">
      <c r="A294" s="1">
        <v>40835</v>
      </c>
      <c r="B294">
        <v>98.652900000000002</v>
      </c>
      <c r="C294">
        <v>12.172000000000001</v>
      </c>
      <c r="D294">
        <v>21.6996</v>
      </c>
      <c r="E294">
        <v>32.158900000000003</v>
      </c>
      <c r="F294">
        <v>27.123100000000001</v>
      </c>
      <c r="G294">
        <v>44.117899999999999</v>
      </c>
      <c r="H294">
        <v>25.744399999999999</v>
      </c>
      <c r="I294">
        <v>19.5703</v>
      </c>
      <c r="J294">
        <v>66.790000000000006</v>
      </c>
      <c r="K294">
        <v>30.8</v>
      </c>
      <c r="N294" s="1">
        <v>40835</v>
      </c>
      <c r="O294" s="4">
        <f t="shared" si="9"/>
        <v>26.373775000000002</v>
      </c>
      <c r="P294" s="4">
        <f t="shared" si="8"/>
        <v>98.652900000000002</v>
      </c>
    </row>
    <row r="295" spans="1:16" x14ac:dyDescent="0.3">
      <c r="A295" s="1">
        <v>40836</v>
      </c>
      <c r="B295">
        <v>99.084599999999995</v>
      </c>
      <c r="C295">
        <v>12.071</v>
      </c>
      <c r="D295">
        <v>21.627700000000001</v>
      </c>
      <c r="E295">
        <v>32.2789</v>
      </c>
      <c r="F295">
        <v>27.097999999999999</v>
      </c>
      <c r="G295">
        <v>43.352499999999999</v>
      </c>
      <c r="H295">
        <v>25.916699999999999</v>
      </c>
      <c r="I295">
        <v>19.837299999999999</v>
      </c>
      <c r="J295">
        <v>67.31</v>
      </c>
      <c r="K295">
        <v>30.97</v>
      </c>
      <c r="N295" s="1">
        <v>40836</v>
      </c>
      <c r="O295" s="4">
        <f t="shared" si="9"/>
        <v>26.345219999999998</v>
      </c>
      <c r="P295" s="4">
        <f t="shared" si="8"/>
        <v>99.084599999999995</v>
      </c>
    </row>
    <row r="296" spans="1:16" x14ac:dyDescent="0.3">
      <c r="A296" s="1">
        <v>40837</v>
      </c>
      <c r="B296">
        <v>100.9659</v>
      </c>
      <c r="C296">
        <v>11.997</v>
      </c>
      <c r="D296">
        <v>21.723600000000001</v>
      </c>
      <c r="E296">
        <v>32.9086</v>
      </c>
      <c r="F296">
        <v>27.640699999999999</v>
      </c>
      <c r="G296">
        <v>44.276200000000003</v>
      </c>
      <c r="H296">
        <v>26.588699999999999</v>
      </c>
      <c r="I296">
        <v>20.3172</v>
      </c>
      <c r="J296">
        <v>68.55</v>
      </c>
      <c r="K296">
        <v>31.47</v>
      </c>
      <c r="N296" s="1">
        <v>40837</v>
      </c>
      <c r="O296" s="4">
        <f t="shared" si="9"/>
        <v>26.8598</v>
      </c>
      <c r="P296" s="4">
        <f t="shared" si="8"/>
        <v>100.9659</v>
      </c>
    </row>
    <row r="297" spans="1:16" x14ac:dyDescent="0.3">
      <c r="A297" s="1">
        <v>40838</v>
      </c>
      <c r="B297">
        <v>100.9659</v>
      </c>
      <c r="C297">
        <v>11.997</v>
      </c>
      <c r="D297">
        <v>21.723600000000001</v>
      </c>
      <c r="E297">
        <v>32.9086</v>
      </c>
      <c r="F297">
        <v>27.640699999999999</v>
      </c>
      <c r="G297">
        <v>44.276200000000003</v>
      </c>
      <c r="H297">
        <v>26.588699999999999</v>
      </c>
      <c r="I297">
        <v>20.3172</v>
      </c>
      <c r="J297">
        <v>68.55</v>
      </c>
      <c r="K297">
        <v>31.47</v>
      </c>
      <c r="N297" s="1">
        <v>40838</v>
      </c>
      <c r="O297" s="4">
        <f t="shared" si="9"/>
        <v>26.8598</v>
      </c>
      <c r="P297" s="4">
        <f t="shared" si="8"/>
        <v>100.9659</v>
      </c>
    </row>
    <row r="298" spans="1:16" x14ac:dyDescent="0.3">
      <c r="A298" s="1">
        <v>40839</v>
      </c>
      <c r="B298">
        <v>100.9659</v>
      </c>
      <c r="C298">
        <v>11.997</v>
      </c>
      <c r="D298">
        <v>21.723600000000001</v>
      </c>
      <c r="E298">
        <v>32.9086</v>
      </c>
      <c r="F298">
        <v>27.640699999999999</v>
      </c>
      <c r="G298">
        <v>44.276200000000003</v>
      </c>
      <c r="H298">
        <v>26.588699999999999</v>
      </c>
      <c r="I298">
        <v>20.3172</v>
      </c>
      <c r="J298">
        <v>68.55</v>
      </c>
      <c r="K298">
        <v>31.47</v>
      </c>
      <c r="N298" s="1">
        <v>40839</v>
      </c>
      <c r="O298" s="4">
        <f t="shared" si="9"/>
        <v>26.8598</v>
      </c>
      <c r="P298" s="4">
        <f t="shared" si="8"/>
        <v>100.9659</v>
      </c>
    </row>
    <row r="299" spans="1:16" x14ac:dyDescent="0.3">
      <c r="A299" s="1">
        <v>40840</v>
      </c>
      <c r="B299">
        <v>102.2039</v>
      </c>
      <c r="C299">
        <v>12.391</v>
      </c>
      <c r="D299">
        <v>21.747599999999998</v>
      </c>
      <c r="E299">
        <v>33.968299999999999</v>
      </c>
      <c r="F299">
        <v>28.0581</v>
      </c>
      <c r="G299">
        <v>45.754199999999997</v>
      </c>
      <c r="H299">
        <v>27.329899999999999</v>
      </c>
      <c r="I299">
        <v>20.7971</v>
      </c>
      <c r="J299">
        <v>69.45</v>
      </c>
      <c r="K299">
        <v>31.25</v>
      </c>
      <c r="N299" s="1">
        <v>40840</v>
      </c>
      <c r="O299" s="4">
        <f t="shared" si="9"/>
        <v>27.530995000000001</v>
      </c>
      <c r="P299" s="4">
        <f t="shared" si="8"/>
        <v>102.2039</v>
      </c>
    </row>
    <row r="300" spans="1:16" x14ac:dyDescent="0.3">
      <c r="A300" s="1">
        <v>40841</v>
      </c>
      <c r="B300">
        <v>100.2158</v>
      </c>
      <c r="C300">
        <v>12.146000000000001</v>
      </c>
      <c r="D300">
        <v>21.4437</v>
      </c>
      <c r="E300">
        <v>32.808700000000002</v>
      </c>
      <c r="F300">
        <v>27.490400000000001</v>
      </c>
      <c r="G300">
        <v>44.997599999999998</v>
      </c>
      <c r="H300">
        <v>26.5198</v>
      </c>
      <c r="I300">
        <v>20.204499999999999</v>
      </c>
      <c r="J300">
        <v>68</v>
      </c>
      <c r="K300">
        <v>30.88</v>
      </c>
      <c r="N300" s="1">
        <v>40841</v>
      </c>
      <c r="O300" s="4">
        <f t="shared" si="9"/>
        <v>26.871090000000002</v>
      </c>
      <c r="P300" s="4">
        <f t="shared" si="8"/>
        <v>100.2158</v>
      </c>
    </row>
    <row r="301" spans="1:16" x14ac:dyDescent="0.3">
      <c r="A301" s="1">
        <v>40842</v>
      </c>
      <c r="B301">
        <v>101.2347</v>
      </c>
      <c r="C301">
        <v>12.233000000000001</v>
      </c>
      <c r="D301">
        <v>21.267700000000001</v>
      </c>
      <c r="E301">
        <v>32.598700000000001</v>
      </c>
      <c r="F301">
        <v>27.857700000000001</v>
      </c>
      <c r="G301">
        <v>45.147199999999998</v>
      </c>
      <c r="H301">
        <v>27.055700000000002</v>
      </c>
      <c r="I301">
        <v>20.521699999999999</v>
      </c>
      <c r="J301">
        <v>69.47</v>
      </c>
      <c r="K301">
        <v>31.19</v>
      </c>
      <c r="N301" s="1">
        <v>40842</v>
      </c>
      <c r="O301" s="4">
        <f t="shared" si="9"/>
        <v>27.050049999999999</v>
      </c>
      <c r="P301" s="4">
        <f t="shared" si="8"/>
        <v>101.2347</v>
      </c>
    </row>
    <row r="302" spans="1:16" x14ac:dyDescent="0.3">
      <c r="A302" s="1">
        <v>40843</v>
      </c>
      <c r="B302">
        <v>104.7612</v>
      </c>
      <c r="C302">
        <v>12.358000000000001</v>
      </c>
      <c r="D302">
        <v>21.7956</v>
      </c>
      <c r="E302">
        <v>33.958300000000001</v>
      </c>
      <c r="F302">
        <v>28.533899999999999</v>
      </c>
      <c r="G302">
        <v>47.056199999999997</v>
      </c>
      <c r="H302">
        <v>28.484200000000001</v>
      </c>
      <c r="I302">
        <v>21.673400000000001</v>
      </c>
      <c r="J302">
        <v>72.55</v>
      </c>
      <c r="K302">
        <v>31.59</v>
      </c>
      <c r="N302" s="1">
        <v>40843</v>
      </c>
      <c r="O302" s="4">
        <f t="shared" si="9"/>
        <v>28.140574999999998</v>
      </c>
      <c r="P302" s="4">
        <f t="shared" si="8"/>
        <v>104.7612</v>
      </c>
    </row>
    <row r="303" spans="1:16" x14ac:dyDescent="0.3">
      <c r="A303" s="1">
        <v>40844</v>
      </c>
      <c r="B303">
        <v>104.7368</v>
      </c>
      <c r="C303">
        <v>12.366</v>
      </c>
      <c r="D303">
        <v>21.579699999999999</v>
      </c>
      <c r="E303">
        <v>34.348100000000002</v>
      </c>
      <c r="F303">
        <v>28.559000000000001</v>
      </c>
      <c r="G303">
        <v>47.240900000000003</v>
      </c>
      <c r="H303">
        <v>28.3292</v>
      </c>
      <c r="I303">
        <v>21.6525</v>
      </c>
      <c r="J303">
        <v>73.040000000000006</v>
      </c>
      <c r="K303">
        <v>31.51</v>
      </c>
      <c r="N303" s="1">
        <v>40844</v>
      </c>
      <c r="O303" s="4">
        <f t="shared" si="9"/>
        <v>28.253225000000008</v>
      </c>
      <c r="P303" s="4">
        <f t="shared" si="8"/>
        <v>104.7368</v>
      </c>
    </row>
    <row r="304" spans="1:16" x14ac:dyDescent="0.3">
      <c r="A304" s="1">
        <v>40845</v>
      </c>
      <c r="B304">
        <v>104.7368</v>
      </c>
      <c r="C304">
        <v>12.366</v>
      </c>
      <c r="D304">
        <v>21.579699999999999</v>
      </c>
      <c r="E304">
        <v>34.348100000000002</v>
      </c>
      <c r="F304">
        <v>28.559000000000001</v>
      </c>
      <c r="G304">
        <v>47.240900000000003</v>
      </c>
      <c r="H304">
        <v>28.3292</v>
      </c>
      <c r="I304">
        <v>21.6525</v>
      </c>
      <c r="J304">
        <v>73.040000000000006</v>
      </c>
      <c r="K304">
        <v>31.51</v>
      </c>
      <c r="N304" s="1">
        <v>40845</v>
      </c>
      <c r="O304" s="4">
        <f t="shared" si="9"/>
        <v>28.253225000000008</v>
      </c>
      <c r="P304" s="4">
        <f t="shared" si="8"/>
        <v>104.7368</v>
      </c>
    </row>
    <row r="305" spans="1:16" x14ac:dyDescent="0.3">
      <c r="A305" s="1">
        <v>40846</v>
      </c>
      <c r="B305">
        <v>104.7368</v>
      </c>
      <c r="C305">
        <v>12.366</v>
      </c>
      <c r="D305">
        <v>21.579699999999999</v>
      </c>
      <c r="E305">
        <v>34.348100000000002</v>
      </c>
      <c r="F305">
        <v>28.559000000000001</v>
      </c>
      <c r="G305">
        <v>47.240900000000003</v>
      </c>
      <c r="H305">
        <v>28.3292</v>
      </c>
      <c r="I305">
        <v>21.6525</v>
      </c>
      <c r="J305">
        <v>73.040000000000006</v>
      </c>
      <c r="K305">
        <v>31.51</v>
      </c>
      <c r="N305" s="1">
        <v>40846</v>
      </c>
      <c r="O305" s="4">
        <f t="shared" si="9"/>
        <v>28.253225000000008</v>
      </c>
      <c r="P305" s="4">
        <f t="shared" si="8"/>
        <v>104.7368</v>
      </c>
    </row>
    <row r="306" spans="1:16" x14ac:dyDescent="0.3">
      <c r="A306" s="1">
        <v>40847</v>
      </c>
      <c r="B306">
        <v>102.212</v>
      </c>
      <c r="C306">
        <v>12.361000000000001</v>
      </c>
      <c r="D306">
        <v>21.299700000000001</v>
      </c>
      <c r="E306">
        <v>33.478400000000001</v>
      </c>
      <c r="F306">
        <v>28.016300000000001</v>
      </c>
      <c r="G306">
        <v>46.097299999999997</v>
      </c>
      <c r="H306">
        <v>27.1919</v>
      </c>
      <c r="I306">
        <v>20.930599999999998</v>
      </c>
      <c r="J306">
        <v>69.709999999999994</v>
      </c>
      <c r="K306">
        <v>31.04</v>
      </c>
      <c r="N306" s="1">
        <v>40847</v>
      </c>
      <c r="O306" s="4">
        <f t="shared" si="9"/>
        <v>27.480439999999994</v>
      </c>
      <c r="P306" s="4">
        <f t="shared" si="8"/>
        <v>102.212</v>
      </c>
    </row>
    <row r="307" spans="1:16" x14ac:dyDescent="0.3">
      <c r="A307" s="1">
        <v>40848</v>
      </c>
      <c r="B307">
        <v>99.363100000000003</v>
      </c>
      <c r="C307">
        <v>12.108000000000001</v>
      </c>
      <c r="D307">
        <v>20.787800000000001</v>
      </c>
      <c r="E307">
        <v>32.488799999999998</v>
      </c>
      <c r="F307">
        <v>27.482099999999999</v>
      </c>
      <c r="G307">
        <v>44.628100000000003</v>
      </c>
      <c r="H307">
        <v>26.4192</v>
      </c>
      <c r="I307">
        <v>20.0168</v>
      </c>
      <c r="J307">
        <v>67.459999999999994</v>
      </c>
      <c r="K307">
        <v>30.5</v>
      </c>
      <c r="N307" s="1">
        <v>40848</v>
      </c>
      <c r="O307" s="4">
        <f t="shared" si="9"/>
        <v>26.655560000000001</v>
      </c>
      <c r="P307" s="4">
        <f t="shared" si="8"/>
        <v>99.363100000000003</v>
      </c>
    </row>
    <row r="308" spans="1:16" x14ac:dyDescent="0.3">
      <c r="A308" s="1">
        <v>40849</v>
      </c>
      <c r="B308">
        <v>100.98220000000001</v>
      </c>
      <c r="C308">
        <v>12.135</v>
      </c>
      <c r="D308">
        <v>20.803799999999999</v>
      </c>
      <c r="E308">
        <v>33.058599999999998</v>
      </c>
      <c r="F308">
        <v>27.665700000000001</v>
      </c>
      <c r="G308">
        <v>44.795299999999997</v>
      </c>
      <c r="H308">
        <v>27.250399999999999</v>
      </c>
      <c r="I308">
        <v>20.550899999999999</v>
      </c>
      <c r="J308">
        <v>69.489999999999995</v>
      </c>
      <c r="K308">
        <v>30.79</v>
      </c>
      <c r="N308" s="1">
        <v>40849</v>
      </c>
      <c r="O308" s="4">
        <f t="shared" si="9"/>
        <v>27.047464999999995</v>
      </c>
      <c r="P308" s="4">
        <f t="shared" si="8"/>
        <v>100.98220000000001</v>
      </c>
    </row>
    <row r="309" spans="1:16" x14ac:dyDescent="0.3">
      <c r="A309" s="1">
        <v>40850</v>
      </c>
      <c r="B309">
        <v>102.8228</v>
      </c>
      <c r="C309">
        <v>12.308</v>
      </c>
      <c r="D309">
        <v>21.2197</v>
      </c>
      <c r="E309">
        <v>33.918300000000002</v>
      </c>
      <c r="F309">
        <v>27.966200000000001</v>
      </c>
      <c r="G309">
        <v>46.1325</v>
      </c>
      <c r="H309">
        <v>27.725999999999999</v>
      </c>
      <c r="I309">
        <v>20.918099999999999</v>
      </c>
      <c r="J309">
        <v>71.319999999999993</v>
      </c>
      <c r="K309">
        <v>31.17</v>
      </c>
      <c r="N309" s="1">
        <v>40850</v>
      </c>
      <c r="O309" s="4">
        <f t="shared" si="9"/>
        <v>27.664864999999999</v>
      </c>
      <c r="P309" s="4">
        <f t="shared" si="8"/>
        <v>102.8228</v>
      </c>
    </row>
    <row r="310" spans="1:16" x14ac:dyDescent="0.3">
      <c r="A310" s="1">
        <v>40851</v>
      </c>
      <c r="B310">
        <v>102.1965</v>
      </c>
      <c r="C310">
        <v>12.222</v>
      </c>
      <c r="D310">
        <v>20.995799999999999</v>
      </c>
      <c r="E310">
        <v>33.828299999999999</v>
      </c>
      <c r="F310">
        <v>27.7075</v>
      </c>
      <c r="G310">
        <v>46.660299999999999</v>
      </c>
      <c r="H310">
        <v>27.659199999999998</v>
      </c>
      <c r="I310">
        <v>20.680199999999999</v>
      </c>
      <c r="J310">
        <v>71.260000000000005</v>
      </c>
      <c r="K310">
        <v>30.99</v>
      </c>
      <c r="N310" s="1">
        <v>40851</v>
      </c>
      <c r="O310" s="4">
        <f t="shared" si="9"/>
        <v>27.629710000000003</v>
      </c>
      <c r="P310" s="4">
        <f t="shared" si="8"/>
        <v>102.1965</v>
      </c>
    </row>
    <row r="311" spans="1:16" x14ac:dyDescent="0.3">
      <c r="A311" s="1">
        <v>40852</v>
      </c>
      <c r="B311">
        <v>102.1965</v>
      </c>
      <c r="C311">
        <v>12.222</v>
      </c>
      <c r="D311">
        <v>20.995799999999999</v>
      </c>
      <c r="E311">
        <v>33.828299999999999</v>
      </c>
      <c r="F311">
        <v>27.7075</v>
      </c>
      <c r="G311">
        <v>46.660299999999999</v>
      </c>
      <c r="H311">
        <v>27.659199999999998</v>
      </c>
      <c r="I311">
        <v>20.680199999999999</v>
      </c>
      <c r="J311">
        <v>71.260000000000005</v>
      </c>
      <c r="K311">
        <v>30.99</v>
      </c>
      <c r="N311" s="1">
        <v>40852</v>
      </c>
      <c r="O311" s="4">
        <f t="shared" si="9"/>
        <v>27.629710000000003</v>
      </c>
      <c r="P311" s="4">
        <f t="shared" si="8"/>
        <v>102.1965</v>
      </c>
    </row>
    <row r="312" spans="1:16" x14ac:dyDescent="0.3">
      <c r="A312" s="1">
        <v>40853</v>
      </c>
      <c r="B312">
        <v>102.1965</v>
      </c>
      <c r="C312">
        <v>12.222</v>
      </c>
      <c r="D312">
        <v>20.995799999999999</v>
      </c>
      <c r="E312">
        <v>33.828299999999999</v>
      </c>
      <c r="F312">
        <v>27.7075</v>
      </c>
      <c r="G312">
        <v>46.660299999999999</v>
      </c>
      <c r="H312">
        <v>27.659199999999998</v>
      </c>
      <c r="I312">
        <v>20.680199999999999</v>
      </c>
      <c r="J312">
        <v>71.260000000000005</v>
      </c>
      <c r="K312">
        <v>30.99</v>
      </c>
      <c r="N312" s="1">
        <v>40853</v>
      </c>
      <c r="O312" s="4">
        <f t="shared" si="9"/>
        <v>27.629710000000003</v>
      </c>
      <c r="P312" s="4">
        <f t="shared" si="8"/>
        <v>102.1965</v>
      </c>
    </row>
    <row r="313" spans="1:16" x14ac:dyDescent="0.3">
      <c r="A313" s="1">
        <v>40854</v>
      </c>
      <c r="B313">
        <v>102.831</v>
      </c>
      <c r="C313">
        <v>12.206</v>
      </c>
      <c r="D313">
        <v>21.435700000000001</v>
      </c>
      <c r="E313">
        <v>33.938299999999998</v>
      </c>
      <c r="F313">
        <v>28.033000000000001</v>
      </c>
      <c r="G313">
        <v>46.633899999999997</v>
      </c>
      <c r="H313">
        <v>28.122399999999999</v>
      </c>
      <c r="I313">
        <v>20.792899999999999</v>
      </c>
      <c r="J313">
        <v>71.650000000000006</v>
      </c>
      <c r="K313">
        <v>31.25</v>
      </c>
      <c r="N313" s="1">
        <v>40854</v>
      </c>
      <c r="O313" s="4">
        <f t="shared" si="9"/>
        <v>27.777335000000001</v>
      </c>
      <c r="P313" s="4">
        <f t="shared" si="8"/>
        <v>102.831</v>
      </c>
    </row>
    <row r="314" spans="1:16" x14ac:dyDescent="0.3">
      <c r="A314" s="1">
        <v>40855</v>
      </c>
      <c r="B314">
        <v>104.1504</v>
      </c>
      <c r="C314">
        <v>12.404999999999999</v>
      </c>
      <c r="D314">
        <v>21.723600000000001</v>
      </c>
      <c r="E314">
        <v>34.573599999999999</v>
      </c>
      <c r="F314">
        <v>28.375299999999999</v>
      </c>
      <c r="G314">
        <v>46.844999999999999</v>
      </c>
      <c r="H314">
        <v>28.415299999999998</v>
      </c>
      <c r="I314">
        <v>21.168500000000002</v>
      </c>
      <c r="J314">
        <v>72.819999999999993</v>
      </c>
      <c r="K314">
        <v>31.56</v>
      </c>
      <c r="N314" s="1">
        <v>40855</v>
      </c>
      <c r="O314" s="4">
        <f t="shared" si="9"/>
        <v>28.141235000000002</v>
      </c>
      <c r="P314" s="4">
        <f t="shared" si="8"/>
        <v>104.1504</v>
      </c>
    </row>
    <row r="315" spans="1:16" x14ac:dyDescent="0.3">
      <c r="A315" s="1">
        <v>40856</v>
      </c>
      <c r="B315">
        <v>100.307</v>
      </c>
      <c r="C315">
        <v>12.07</v>
      </c>
      <c r="D315">
        <v>20.9558</v>
      </c>
      <c r="E315">
        <v>33.228499999999997</v>
      </c>
      <c r="F315">
        <v>27.557200000000002</v>
      </c>
      <c r="G315">
        <v>44.777700000000003</v>
      </c>
      <c r="H315">
        <v>27.157399999999999</v>
      </c>
      <c r="I315">
        <v>20.125299999999999</v>
      </c>
      <c r="J315">
        <v>69.599999999999994</v>
      </c>
      <c r="K315">
        <v>30.82</v>
      </c>
      <c r="N315" s="1">
        <v>40856</v>
      </c>
      <c r="O315" s="4">
        <f t="shared" si="9"/>
        <v>27.003889999999998</v>
      </c>
      <c r="P315" s="4">
        <f t="shared" si="8"/>
        <v>100.307</v>
      </c>
    </row>
    <row r="316" spans="1:16" x14ac:dyDescent="0.3">
      <c r="A316" s="1">
        <v>40857</v>
      </c>
      <c r="B316">
        <v>101.251</v>
      </c>
      <c r="C316">
        <v>11.763</v>
      </c>
      <c r="D316">
        <v>21.0198</v>
      </c>
      <c r="E316">
        <v>33.148600000000002</v>
      </c>
      <c r="F316">
        <v>27.9495</v>
      </c>
      <c r="G316">
        <v>45.076799999999999</v>
      </c>
      <c r="H316">
        <v>27.3125</v>
      </c>
      <c r="I316">
        <v>20.2087</v>
      </c>
      <c r="J316">
        <v>70.81</v>
      </c>
      <c r="K316">
        <v>31.12</v>
      </c>
      <c r="N316" s="1">
        <v>40857</v>
      </c>
      <c r="O316" s="4">
        <f t="shared" si="9"/>
        <v>27.160235000000004</v>
      </c>
      <c r="P316" s="4">
        <f t="shared" si="8"/>
        <v>101.251</v>
      </c>
    </row>
    <row r="317" spans="1:16" x14ac:dyDescent="0.3">
      <c r="A317" s="1">
        <v>40858</v>
      </c>
      <c r="B317">
        <v>103.1568</v>
      </c>
      <c r="C317">
        <v>11.744999999999999</v>
      </c>
      <c r="D317">
        <v>21.523700000000002</v>
      </c>
      <c r="E317">
        <v>33.8583</v>
      </c>
      <c r="F317">
        <v>28.4421</v>
      </c>
      <c r="G317">
        <v>46.660299999999999</v>
      </c>
      <c r="H317">
        <v>27.846699999999998</v>
      </c>
      <c r="I317">
        <v>20.651</v>
      </c>
      <c r="J317">
        <v>72.260000000000005</v>
      </c>
      <c r="K317">
        <v>31.48</v>
      </c>
      <c r="N317" s="1">
        <v>40858</v>
      </c>
      <c r="O317" s="4">
        <f t="shared" si="9"/>
        <v>27.803439999999995</v>
      </c>
      <c r="P317" s="4">
        <f t="shared" si="8"/>
        <v>103.1568</v>
      </c>
    </row>
    <row r="318" spans="1:16" x14ac:dyDescent="0.3">
      <c r="A318" s="1">
        <v>40859</v>
      </c>
      <c r="B318">
        <v>103.1568</v>
      </c>
      <c r="C318">
        <v>11.744999999999999</v>
      </c>
      <c r="D318">
        <v>21.523700000000002</v>
      </c>
      <c r="E318">
        <v>33.8583</v>
      </c>
      <c r="F318">
        <v>28.4421</v>
      </c>
      <c r="G318">
        <v>46.660299999999999</v>
      </c>
      <c r="H318">
        <v>27.846699999999998</v>
      </c>
      <c r="I318">
        <v>20.651</v>
      </c>
      <c r="J318">
        <v>72.260000000000005</v>
      </c>
      <c r="K318">
        <v>31.48</v>
      </c>
      <c r="N318" s="1">
        <v>40859</v>
      </c>
      <c r="O318" s="4">
        <f t="shared" si="9"/>
        <v>27.803439999999995</v>
      </c>
      <c r="P318" s="4">
        <f t="shared" si="8"/>
        <v>103.1568</v>
      </c>
    </row>
    <row r="319" spans="1:16" x14ac:dyDescent="0.3">
      <c r="A319" s="1">
        <v>40860</v>
      </c>
      <c r="B319">
        <v>103.1568</v>
      </c>
      <c r="C319">
        <v>11.744999999999999</v>
      </c>
      <c r="D319">
        <v>21.523700000000002</v>
      </c>
      <c r="E319">
        <v>33.8583</v>
      </c>
      <c r="F319">
        <v>28.4421</v>
      </c>
      <c r="G319">
        <v>46.660299999999999</v>
      </c>
      <c r="H319">
        <v>27.846699999999998</v>
      </c>
      <c r="I319">
        <v>20.651</v>
      </c>
      <c r="J319">
        <v>72.260000000000005</v>
      </c>
      <c r="K319">
        <v>31.48</v>
      </c>
      <c r="N319" s="1">
        <v>40860</v>
      </c>
      <c r="O319" s="4">
        <f t="shared" si="9"/>
        <v>27.803439999999995</v>
      </c>
      <c r="P319" s="4">
        <f t="shared" si="8"/>
        <v>103.1568</v>
      </c>
    </row>
    <row r="320" spans="1:16" x14ac:dyDescent="0.3">
      <c r="A320" s="1">
        <v>40861</v>
      </c>
      <c r="B320">
        <v>102.1794</v>
      </c>
      <c r="C320">
        <v>11.581</v>
      </c>
      <c r="D320">
        <v>21.403700000000001</v>
      </c>
      <c r="E320">
        <v>33.738399999999999</v>
      </c>
      <c r="F320">
        <v>28.2501</v>
      </c>
      <c r="G320">
        <v>46.15</v>
      </c>
      <c r="H320">
        <v>27.795000000000002</v>
      </c>
      <c r="I320">
        <v>20.2713</v>
      </c>
      <c r="J320">
        <v>71.31</v>
      </c>
      <c r="K320">
        <v>31.21</v>
      </c>
      <c r="N320" s="1">
        <v>40861</v>
      </c>
      <c r="O320" s="4">
        <f t="shared" si="9"/>
        <v>27.552875</v>
      </c>
      <c r="P320" s="4">
        <f t="shared" si="8"/>
        <v>102.1794</v>
      </c>
    </row>
    <row r="321" spans="1:16" x14ac:dyDescent="0.3">
      <c r="A321" s="1">
        <v>40862</v>
      </c>
      <c r="B321">
        <v>102.68680000000001</v>
      </c>
      <c r="C321">
        <v>11.872999999999999</v>
      </c>
      <c r="D321">
        <v>21.5488</v>
      </c>
      <c r="E321">
        <v>34.028300000000002</v>
      </c>
      <c r="F321">
        <v>28.3169</v>
      </c>
      <c r="G321">
        <v>46.730699999999999</v>
      </c>
      <c r="H321">
        <v>27.571000000000002</v>
      </c>
      <c r="I321">
        <v>20.371500000000001</v>
      </c>
      <c r="J321">
        <v>71.23</v>
      </c>
      <c r="K321">
        <v>31.36</v>
      </c>
      <c r="N321" s="1">
        <v>40862</v>
      </c>
      <c r="O321" s="4">
        <f t="shared" si="9"/>
        <v>27.729665000000004</v>
      </c>
      <c r="P321" s="4">
        <f t="shared" si="8"/>
        <v>102.68680000000001</v>
      </c>
    </row>
    <row r="322" spans="1:16" x14ac:dyDescent="0.3">
      <c r="A322" s="1">
        <v>40863</v>
      </c>
      <c r="B322">
        <v>101.05549999999999</v>
      </c>
      <c r="C322">
        <v>11.75</v>
      </c>
      <c r="D322">
        <v>21.008800000000001</v>
      </c>
      <c r="E322">
        <v>33.358499999999999</v>
      </c>
      <c r="F322">
        <v>27.7742</v>
      </c>
      <c r="G322">
        <v>46.572299999999998</v>
      </c>
      <c r="H322">
        <v>27.105699999999999</v>
      </c>
      <c r="I322">
        <v>19.908300000000001</v>
      </c>
      <c r="J322">
        <v>70.16</v>
      </c>
      <c r="K322">
        <v>31.08</v>
      </c>
      <c r="N322" s="1">
        <v>40863</v>
      </c>
      <c r="O322" s="4">
        <f t="shared" si="9"/>
        <v>27.311145</v>
      </c>
      <c r="P322" s="4">
        <f t="shared" si="8"/>
        <v>101.05549999999999</v>
      </c>
    </row>
    <row r="323" spans="1:16" x14ac:dyDescent="0.3">
      <c r="A323" s="1">
        <v>40864</v>
      </c>
      <c r="B323">
        <v>99.447000000000003</v>
      </c>
      <c r="C323">
        <v>11.525</v>
      </c>
      <c r="D323">
        <v>20.581700000000001</v>
      </c>
      <c r="E323">
        <v>32.418799999999997</v>
      </c>
      <c r="F323">
        <v>27.482099999999999</v>
      </c>
      <c r="G323">
        <v>44.768900000000002</v>
      </c>
      <c r="H323">
        <v>26.416399999999999</v>
      </c>
      <c r="I323">
        <v>19.520199999999999</v>
      </c>
      <c r="J323">
        <v>68.56</v>
      </c>
      <c r="K323">
        <v>30.97</v>
      </c>
      <c r="N323" s="1">
        <v>40864</v>
      </c>
      <c r="O323" s="4">
        <f t="shared" si="9"/>
        <v>26.603595000000002</v>
      </c>
      <c r="P323" s="4">
        <f t="shared" ref="P323:P386" si="10">B323</f>
        <v>99.447000000000003</v>
      </c>
    </row>
    <row r="324" spans="1:16" x14ac:dyDescent="0.3">
      <c r="A324" s="1">
        <v>40865</v>
      </c>
      <c r="B324">
        <v>99.344399999999993</v>
      </c>
      <c r="C324">
        <v>11.449</v>
      </c>
      <c r="D324">
        <v>20.388300000000001</v>
      </c>
      <c r="E324">
        <v>31.978999999999999</v>
      </c>
      <c r="F324">
        <v>27.4236</v>
      </c>
      <c r="G324">
        <v>44.346600000000002</v>
      </c>
      <c r="H324">
        <v>26.502600000000001</v>
      </c>
      <c r="I324">
        <v>19.6037</v>
      </c>
      <c r="J324">
        <v>68.150000000000006</v>
      </c>
      <c r="K324">
        <v>31.06</v>
      </c>
      <c r="N324" s="1">
        <v>40865</v>
      </c>
      <c r="O324" s="4">
        <f t="shared" ref="O324:O387" si="11">SUMPRODUCT(C324:J324,$C$1:$J$1)</f>
        <v>26.426380000000002</v>
      </c>
      <c r="P324" s="4">
        <f t="shared" si="10"/>
        <v>99.344399999999993</v>
      </c>
    </row>
    <row r="325" spans="1:16" x14ac:dyDescent="0.3">
      <c r="A325" s="1">
        <v>40866</v>
      </c>
      <c r="B325">
        <v>99.344399999999993</v>
      </c>
      <c r="C325">
        <v>11.449</v>
      </c>
      <c r="D325">
        <v>20.388300000000001</v>
      </c>
      <c r="E325">
        <v>31.978999999999999</v>
      </c>
      <c r="F325">
        <v>27.4236</v>
      </c>
      <c r="G325">
        <v>44.346600000000002</v>
      </c>
      <c r="H325">
        <v>26.502600000000001</v>
      </c>
      <c r="I325">
        <v>19.6037</v>
      </c>
      <c r="J325">
        <v>68.150000000000006</v>
      </c>
      <c r="K325">
        <v>31.06</v>
      </c>
      <c r="N325" s="1">
        <v>40866</v>
      </c>
      <c r="O325" s="4">
        <f t="shared" si="11"/>
        <v>26.426380000000002</v>
      </c>
      <c r="P325" s="4">
        <f t="shared" si="10"/>
        <v>99.344399999999993</v>
      </c>
    </row>
    <row r="326" spans="1:16" x14ac:dyDescent="0.3">
      <c r="A326" s="1">
        <v>40867</v>
      </c>
      <c r="B326">
        <v>99.344399999999993</v>
      </c>
      <c r="C326">
        <v>11.449</v>
      </c>
      <c r="D326">
        <v>20.388300000000001</v>
      </c>
      <c r="E326">
        <v>31.978999999999999</v>
      </c>
      <c r="F326">
        <v>27.4236</v>
      </c>
      <c r="G326">
        <v>44.346600000000002</v>
      </c>
      <c r="H326">
        <v>26.502600000000001</v>
      </c>
      <c r="I326">
        <v>19.6037</v>
      </c>
      <c r="J326">
        <v>68.150000000000006</v>
      </c>
      <c r="K326">
        <v>31.06</v>
      </c>
      <c r="N326" s="1">
        <v>40867</v>
      </c>
      <c r="O326" s="4">
        <f t="shared" si="11"/>
        <v>26.426380000000002</v>
      </c>
      <c r="P326" s="4">
        <f t="shared" si="10"/>
        <v>99.344399999999993</v>
      </c>
    </row>
    <row r="327" spans="1:16" x14ac:dyDescent="0.3">
      <c r="A327" s="1">
        <v>40868</v>
      </c>
      <c r="B327">
        <v>97.456500000000005</v>
      </c>
      <c r="C327">
        <v>11.268000000000001</v>
      </c>
      <c r="D327">
        <v>20.146599999999999</v>
      </c>
      <c r="E327">
        <v>31.229199999999999</v>
      </c>
      <c r="F327">
        <v>26.8977</v>
      </c>
      <c r="G327">
        <v>43.5197</v>
      </c>
      <c r="H327">
        <v>25.830500000000001</v>
      </c>
      <c r="I327">
        <v>19.1614</v>
      </c>
      <c r="J327">
        <v>66.930000000000007</v>
      </c>
      <c r="K327">
        <v>30.56</v>
      </c>
      <c r="N327" s="1">
        <v>40868</v>
      </c>
      <c r="O327" s="4">
        <f t="shared" si="11"/>
        <v>25.891415000000002</v>
      </c>
      <c r="P327" s="4">
        <f t="shared" si="10"/>
        <v>97.456500000000005</v>
      </c>
    </row>
    <row r="328" spans="1:16" x14ac:dyDescent="0.3">
      <c r="A328" s="1">
        <v>40869</v>
      </c>
      <c r="B328">
        <v>97.072900000000004</v>
      </c>
      <c r="C328">
        <v>11.497</v>
      </c>
      <c r="D328">
        <v>19.9773</v>
      </c>
      <c r="E328">
        <v>31.0793</v>
      </c>
      <c r="F328">
        <v>26.964500000000001</v>
      </c>
      <c r="G328">
        <v>42.965499999999999</v>
      </c>
      <c r="H328">
        <v>25.658200000000001</v>
      </c>
      <c r="I328">
        <v>19.011099999999999</v>
      </c>
      <c r="J328">
        <v>66.3</v>
      </c>
      <c r="K328">
        <v>30.59</v>
      </c>
      <c r="N328" s="1">
        <v>40869</v>
      </c>
      <c r="O328" s="4">
        <f t="shared" si="11"/>
        <v>25.728650000000002</v>
      </c>
      <c r="P328" s="4">
        <f t="shared" si="10"/>
        <v>97.072900000000004</v>
      </c>
    </row>
    <row r="329" spans="1:16" x14ac:dyDescent="0.3">
      <c r="A329" s="1">
        <v>40870</v>
      </c>
      <c r="B329">
        <v>94.930899999999994</v>
      </c>
      <c r="C329">
        <v>11.207000000000001</v>
      </c>
      <c r="D329">
        <v>19.7195</v>
      </c>
      <c r="E329">
        <v>30.365100000000002</v>
      </c>
      <c r="F329">
        <v>26.572099999999999</v>
      </c>
      <c r="G329">
        <v>41.610700000000001</v>
      </c>
      <c r="H329">
        <v>24.9</v>
      </c>
      <c r="I329">
        <v>18.4603</v>
      </c>
      <c r="J329">
        <v>64.290000000000006</v>
      </c>
      <c r="K329">
        <v>30.26</v>
      </c>
      <c r="N329" s="1">
        <v>40870</v>
      </c>
      <c r="O329" s="4">
        <f t="shared" si="11"/>
        <v>25.075310000000002</v>
      </c>
      <c r="P329" s="4">
        <f t="shared" si="10"/>
        <v>94.930899999999994</v>
      </c>
    </row>
    <row r="330" spans="1:16" x14ac:dyDescent="0.3">
      <c r="A330" s="1">
        <v>40871</v>
      </c>
      <c r="B330">
        <v>94.930899999999994</v>
      </c>
      <c r="C330">
        <v>11.207000000000001</v>
      </c>
      <c r="D330">
        <v>19.7195</v>
      </c>
      <c r="E330">
        <v>30.365100000000002</v>
      </c>
      <c r="F330">
        <v>26.572099999999999</v>
      </c>
      <c r="G330">
        <v>41.610700000000001</v>
      </c>
      <c r="H330">
        <v>24.9</v>
      </c>
      <c r="I330">
        <v>18.4603</v>
      </c>
      <c r="J330">
        <v>64.290000000000006</v>
      </c>
      <c r="K330">
        <v>30.26</v>
      </c>
      <c r="N330" s="1">
        <v>40871</v>
      </c>
      <c r="O330" s="4">
        <f t="shared" si="11"/>
        <v>25.075310000000002</v>
      </c>
      <c r="P330" s="4">
        <f t="shared" si="10"/>
        <v>94.930899999999994</v>
      </c>
    </row>
    <row r="331" spans="1:16" x14ac:dyDescent="0.3">
      <c r="A331" s="1">
        <v>40872</v>
      </c>
      <c r="B331">
        <v>94.751800000000003</v>
      </c>
      <c r="C331">
        <v>11.102</v>
      </c>
      <c r="D331">
        <v>19.5825</v>
      </c>
      <c r="E331">
        <v>30.009599999999999</v>
      </c>
      <c r="F331">
        <v>26.471900000000002</v>
      </c>
      <c r="G331">
        <v>41.100499999999997</v>
      </c>
      <c r="H331">
        <v>24.7105</v>
      </c>
      <c r="I331">
        <v>18.535399999999999</v>
      </c>
      <c r="J331">
        <v>63.83</v>
      </c>
      <c r="K331">
        <v>30.37</v>
      </c>
      <c r="N331" s="1">
        <v>40872</v>
      </c>
      <c r="O331" s="4">
        <f t="shared" si="11"/>
        <v>24.879339999999999</v>
      </c>
      <c r="P331" s="4">
        <f t="shared" si="10"/>
        <v>94.751800000000003</v>
      </c>
    </row>
    <row r="332" spans="1:16" x14ac:dyDescent="0.3">
      <c r="A332" s="1">
        <v>40873</v>
      </c>
      <c r="B332">
        <v>94.751800000000003</v>
      </c>
      <c r="C332">
        <v>11.102</v>
      </c>
      <c r="D332">
        <v>19.5825</v>
      </c>
      <c r="E332">
        <v>30.009599999999999</v>
      </c>
      <c r="F332">
        <v>26.471900000000002</v>
      </c>
      <c r="G332">
        <v>41.100499999999997</v>
      </c>
      <c r="H332">
        <v>24.7105</v>
      </c>
      <c r="I332">
        <v>18.535399999999999</v>
      </c>
      <c r="J332">
        <v>63.83</v>
      </c>
      <c r="K332">
        <v>30.37</v>
      </c>
      <c r="N332" s="1">
        <v>40873</v>
      </c>
      <c r="O332" s="4">
        <f t="shared" si="11"/>
        <v>24.879339999999999</v>
      </c>
      <c r="P332" s="4">
        <f t="shared" si="10"/>
        <v>94.751800000000003</v>
      </c>
    </row>
    <row r="333" spans="1:16" x14ac:dyDescent="0.3">
      <c r="A333" s="1">
        <v>40874</v>
      </c>
      <c r="B333">
        <v>94.751800000000003</v>
      </c>
      <c r="C333">
        <v>11.102</v>
      </c>
      <c r="D333">
        <v>19.5825</v>
      </c>
      <c r="E333">
        <v>30.009599999999999</v>
      </c>
      <c r="F333">
        <v>26.471900000000002</v>
      </c>
      <c r="G333">
        <v>41.100499999999997</v>
      </c>
      <c r="H333">
        <v>24.7105</v>
      </c>
      <c r="I333">
        <v>18.535399999999999</v>
      </c>
      <c r="J333">
        <v>63.83</v>
      </c>
      <c r="K333">
        <v>30.37</v>
      </c>
      <c r="N333" s="1">
        <v>40874</v>
      </c>
      <c r="O333" s="4">
        <f t="shared" si="11"/>
        <v>24.879339999999999</v>
      </c>
      <c r="P333" s="4">
        <f t="shared" si="10"/>
        <v>94.751800000000003</v>
      </c>
    </row>
    <row r="334" spans="1:16" x14ac:dyDescent="0.3">
      <c r="A334" s="1">
        <v>40875</v>
      </c>
      <c r="B334">
        <v>97.496399999999994</v>
      </c>
      <c r="C334">
        <v>11.484999999999999</v>
      </c>
      <c r="D334">
        <v>20.041799999999999</v>
      </c>
      <c r="E334">
        <v>31.351700000000001</v>
      </c>
      <c r="F334">
        <v>27.1815</v>
      </c>
      <c r="G334">
        <v>42.349699999999999</v>
      </c>
      <c r="H334">
        <v>25.417000000000002</v>
      </c>
      <c r="I334">
        <v>19.0779</v>
      </c>
      <c r="J334">
        <v>66.22</v>
      </c>
      <c r="K334">
        <v>30.85</v>
      </c>
      <c r="N334" s="1">
        <v>40875</v>
      </c>
      <c r="O334" s="4">
        <f t="shared" si="11"/>
        <v>25.719895000000001</v>
      </c>
      <c r="P334" s="4">
        <f t="shared" si="10"/>
        <v>97.496399999999994</v>
      </c>
    </row>
    <row r="335" spans="1:16" x14ac:dyDescent="0.3">
      <c r="A335" s="1">
        <v>40876</v>
      </c>
      <c r="B335">
        <v>97.773300000000006</v>
      </c>
      <c r="C335">
        <v>11.396000000000001</v>
      </c>
      <c r="D335">
        <v>20.017600000000002</v>
      </c>
      <c r="E335">
        <v>31.119299999999999</v>
      </c>
      <c r="F335">
        <v>27.298400000000001</v>
      </c>
      <c r="G335">
        <v>42.085700000000003</v>
      </c>
      <c r="H335">
        <v>25.434200000000001</v>
      </c>
      <c r="I335">
        <v>18.961099999999998</v>
      </c>
      <c r="J335">
        <v>67.17</v>
      </c>
      <c r="K335">
        <v>31.17</v>
      </c>
      <c r="N335" s="1">
        <v>40876</v>
      </c>
      <c r="O335" s="4">
        <f t="shared" si="11"/>
        <v>25.67653</v>
      </c>
      <c r="P335" s="4">
        <f t="shared" si="10"/>
        <v>97.773300000000006</v>
      </c>
    </row>
    <row r="336" spans="1:16" x14ac:dyDescent="0.3">
      <c r="A336" s="1">
        <v>40877</v>
      </c>
      <c r="B336">
        <v>101.7966</v>
      </c>
      <c r="C336">
        <v>11.670999999999999</v>
      </c>
      <c r="D336">
        <v>20.614000000000001</v>
      </c>
      <c r="E336">
        <v>32.318800000000003</v>
      </c>
      <c r="F336">
        <v>28.2835</v>
      </c>
      <c r="G336">
        <v>44.452199999999998</v>
      </c>
      <c r="H336">
        <v>27.062899999999999</v>
      </c>
      <c r="I336">
        <v>20.0961</v>
      </c>
      <c r="J336">
        <v>70.87</v>
      </c>
      <c r="K336">
        <v>31.9</v>
      </c>
      <c r="N336" s="1">
        <v>40877</v>
      </c>
      <c r="O336" s="4">
        <f t="shared" si="11"/>
        <v>26.899425000000001</v>
      </c>
      <c r="P336" s="4">
        <f t="shared" si="10"/>
        <v>101.7966</v>
      </c>
    </row>
    <row r="337" spans="1:16" x14ac:dyDescent="0.3">
      <c r="A337" s="1">
        <v>40878</v>
      </c>
      <c r="B337">
        <v>101.7804</v>
      </c>
      <c r="C337">
        <v>11.846</v>
      </c>
      <c r="D337">
        <v>20.372199999999999</v>
      </c>
      <c r="E337">
        <v>32.408799999999999</v>
      </c>
      <c r="F337">
        <v>28.325199999999999</v>
      </c>
      <c r="G337">
        <v>44.751300000000001</v>
      </c>
      <c r="H337">
        <v>26.502600000000001</v>
      </c>
      <c r="I337">
        <v>19.975000000000001</v>
      </c>
      <c r="J337">
        <v>70.48</v>
      </c>
      <c r="K337">
        <v>31.85</v>
      </c>
      <c r="N337" s="1">
        <v>40878</v>
      </c>
      <c r="O337" s="4">
        <f t="shared" si="11"/>
        <v>26.899525000000001</v>
      </c>
      <c r="P337" s="4">
        <f t="shared" si="10"/>
        <v>101.7804</v>
      </c>
    </row>
    <row r="338" spans="1:16" x14ac:dyDescent="0.3">
      <c r="A338" s="1">
        <v>40879</v>
      </c>
      <c r="B338">
        <v>101.6908</v>
      </c>
      <c r="C338">
        <v>11.9</v>
      </c>
      <c r="D338">
        <v>20.323799999999999</v>
      </c>
      <c r="E338">
        <v>32.498800000000003</v>
      </c>
      <c r="F338">
        <v>27.974599999999999</v>
      </c>
      <c r="G338">
        <v>44.760100000000001</v>
      </c>
      <c r="H338">
        <v>26.5715</v>
      </c>
      <c r="I338">
        <v>20.204499999999999</v>
      </c>
      <c r="J338">
        <v>70.42</v>
      </c>
      <c r="K338">
        <v>31.74</v>
      </c>
      <c r="N338" s="1">
        <v>40879</v>
      </c>
      <c r="O338" s="4">
        <f t="shared" si="11"/>
        <v>26.901405</v>
      </c>
      <c r="P338" s="4">
        <f t="shared" si="10"/>
        <v>101.6908</v>
      </c>
    </row>
    <row r="339" spans="1:16" x14ac:dyDescent="0.3">
      <c r="A339" s="1">
        <v>40880</v>
      </c>
      <c r="B339">
        <v>101.6908</v>
      </c>
      <c r="C339">
        <v>11.9</v>
      </c>
      <c r="D339">
        <v>20.323799999999999</v>
      </c>
      <c r="E339">
        <v>32.498800000000003</v>
      </c>
      <c r="F339">
        <v>27.974599999999999</v>
      </c>
      <c r="G339">
        <v>44.760100000000001</v>
      </c>
      <c r="H339">
        <v>26.5715</v>
      </c>
      <c r="I339">
        <v>20.204499999999999</v>
      </c>
      <c r="J339">
        <v>70.42</v>
      </c>
      <c r="K339">
        <v>31.74</v>
      </c>
      <c r="N339" s="1">
        <v>40880</v>
      </c>
      <c r="O339" s="4">
        <f t="shared" si="11"/>
        <v>26.901405</v>
      </c>
      <c r="P339" s="4">
        <f t="shared" si="10"/>
        <v>101.6908</v>
      </c>
    </row>
    <row r="340" spans="1:16" x14ac:dyDescent="0.3">
      <c r="A340" s="1">
        <v>40881</v>
      </c>
      <c r="B340">
        <v>101.6908</v>
      </c>
      <c r="C340">
        <v>11.9</v>
      </c>
      <c r="D340">
        <v>20.323799999999999</v>
      </c>
      <c r="E340">
        <v>32.498800000000003</v>
      </c>
      <c r="F340">
        <v>27.974599999999999</v>
      </c>
      <c r="G340">
        <v>44.760100000000001</v>
      </c>
      <c r="H340">
        <v>26.5715</v>
      </c>
      <c r="I340">
        <v>20.204499999999999</v>
      </c>
      <c r="J340">
        <v>70.42</v>
      </c>
      <c r="K340">
        <v>31.74</v>
      </c>
      <c r="N340" s="1">
        <v>40881</v>
      </c>
      <c r="O340" s="4">
        <f t="shared" si="11"/>
        <v>26.901405</v>
      </c>
      <c r="P340" s="4">
        <f t="shared" si="10"/>
        <v>101.6908</v>
      </c>
    </row>
    <row r="341" spans="1:16" x14ac:dyDescent="0.3">
      <c r="A341" s="1">
        <v>40882</v>
      </c>
      <c r="B341">
        <v>102.7984</v>
      </c>
      <c r="C341">
        <v>12.000999999999999</v>
      </c>
      <c r="D341">
        <v>20.710699999999999</v>
      </c>
      <c r="E341">
        <v>33.228499999999997</v>
      </c>
      <c r="F341">
        <v>28.024699999999999</v>
      </c>
      <c r="G341">
        <v>45.129600000000003</v>
      </c>
      <c r="H341">
        <v>26.761099999999999</v>
      </c>
      <c r="I341">
        <v>20.538399999999999</v>
      </c>
      <c r="J341">
        <v>71.290000000000006</v>
      </c>
      <c r="K341">
        <v>31.93</v>
      </c>
      <c r="N341" s="1">
        <v>40882</v>
      </c>
      <c r="O341" s="4">
        <f t="shared" si="11"/>
        <v>27.237745000000004</v>
      </c>
      <c r="P341" s="4">
        <f t="shared" si="10"/>
        <v>102.7984</v>
      </c>
    </row>
    <row r="342" spans="1:16" x14ac:dyDescent="0.3">
      <c r="A342" s="1">
        <v>40883</v>
      </c>
      <c r="B342">
        <v>102.831</v>
      </c>
      <c r="C342">
        <v>11.938000000000001</v>
      </c>
      <c r="D342">
        <v>20.6784</v>
      </c>
      <c r="E342">
        <v>32.998600000000003</v>
      </c>
      <c r="F342">
        <v>28.1416</v>
      </c>
      <c r="G342">
        <v>45.0152</v>
      </c>
      <c r="H342">
        <v>26.6921</v>
      </c>
      <c r="I342">
        <v>20.5425</v>
      </c>
      <c r="J342">
        <v>71.28</v>
      </c>
      <c r="K342">
        <v>31.97</v>
      </c>
      <c r="N342" s="1">
        <v>40883</v>
      </c>
      <c r="O342" s="4">
        <f t="shared" si="11"/>
        <v>27.184040000000003</v>
      </c>
      <c r="P342" s="4">
        <f t="shared" si="10"/>
        <v>102.831</v>
      </c>
    </row>
    <row r="343" spans="1:16" x14ac:dyDescent="0.3">
      <c r="A343" s="1">
        <v>40884</v>
      </c>
      <c r="B343">
        <v>103.21380000000001</v>
      </c>
      <c r="C343">
        <v>11.881</v>
      </c>
      <c r="D343">
        <v>20.630099999999999</v>
      </c>
      <c r="E343">
        <v>32.838700000000003</v>
      </c>
      <c r="F343">
        <v>28.350300000000001</v>
      </c>
      <c r="G343">
        <v>45.613399999999999</v>
      </c>
      <c r="H343">
        <v>26.9678</v>
      </c>
      <c r="I343">
        <v>20.759499999999999</v>
      </c>
      <c r="J343">
        <v>70.599999999999994</v>
      </c>
      <c r="K343">
        <v>32.049999999999997</v>
      </c>
      <c r="N343" s="1">
        <v>40884</v>
      </c>
      <c r="O343" s="4">
        <f t="shared" si="11"/>
        <v>27.280165</v>
      </c>
      <c r="P343" s="4">
        <f t="shared" si="10"/>
        <v>103.21380000000001</v>
      </c>
    </row>
    <row r="344" spans="1:16" x14ac:dyDescent="0.3">
      <c r="A344" s="1">
        <v>40885</v>
      </c>
      <c r="B344">
        <v>100.9496</v>
      </c>
      <c r="C344">
        <v>11.929</v>
      </c>
      <c r="D344">
        <v>20.468900000000001</v>
      </c>
      <c r="E344">
        <v>32.158900000000003</v>
      </c>
      <c r="F344">
        <v>27.824300000000001</v>
      </c>
      <c r="G344">
        <v>44.267400000000002</v>
      </c>
      <c r="H344">
        <v>25.813300000000002</v>
      </c>
      <c r="I344">
        <v>20.087700000000002</v>
      </c>
      <c r="J344">
        <v>68.63</v>
      </c>
      <c r="K344">
        <v>31.68</v>
      </c>
      <c r="N344" s="1">
        <v>40885</v>
      </c>
      <c r="O344" s="4">
        <f t="shared" si="11"/>
        <v>26.600750000000001</v>
      </c>
      <c r="P344" s="4">
        <f t="shared" si="10"/>
        <v>100.9496</v>
      </c>
    </row>
    <row r="345" spans="1:16" x14ac:dyDescent="0.3">
      <c r="A345" s="1">
        <v>40886</v>
      </c>
      <c r="B345">
        <v>102.65989999999999</v>
      </c>
      <c r="C345">
        <v>12.02</v>
      </c>
      <c r="D345">
        <v>20.710699999999999</v>
      </c>
      <c r="E345">
        <v>32.948599999999999</v>
      </c>
      <c r="F345">
        <v>28.2334</v>
      </c>
      <c r="G345">
        <v>44.856900000000003</v>
      </c>
      <c r="H345">
        <v>26.1752</v>
      </c>
      <c r="I345">
        <v>20.4925</v>
      </c>
      <c r="J345">
        <v>70.191999999999993</v>
      </c>
      <c r="K345">
        <v>32.01</v>
      </c>
      <c r="N345" s="1">
        <v>40886</v>
      </c>
      <c r="O345" s="4">
        <f t="shared" si="11"/>
        <v>27.082035000000001</v>
      </c>
      <c r="P345" s="4">
        <f t="shared" si="10"/>
        <v>102.65989999999999</v>
      </c>
    </row>
    <row r="346" spans="1:16" x14ac:dyDescent="0.3">
      <c r="A346" s="1">
        <v>40887</v>
      </c>
      <c r="B346">
        <v>102.65989999999999</v>
      </c>
      <c r="C346">
        <v>12.02</v>
      </c>
      <c r="D346">
        <v>20.710699999999999</v>
      </c>
      <c r="E346">
        <v>32.948599999999999</v>
      </c>
      <c r="F346">
        <v>28.2334</v>
      </c>
      <c r="G346">
        <v>44.856900000000003</v>
      </c>
      <c r="H346">
        <v>26.1752</v>
      </c>
      <c r="I346">
        <v>20.4925</v>
      </c>
      <c r="J346">
        <v>70.191999999999993</v>
      </c>
      <c r="K346">
        <v>32.01</v>
      </c>
      <c r="N346" s="1">
        <v>40887</v>
      </c>
      <c r="O346" s="4">
        <f t="shared" si="11"/>
        <v>27.082035000000001</v>
      </c>
      <c r="P346" s="4">
        <f t="shared" si="10"/>
        <v>102.65989999999999</v>
      </c>
    </row>
    <row r="347" spans="1:16" x14ac:dyDescent="0.3">
      <c r="A347" s="1">
        <v>40888</v>
      </c>
      <c r="B347">
        <v>102.65989999999999</v>
      </c>
      <c r="C347">
        <v>12.02</v>
      </c>
      <c r="D347">
        <v>20.710699999999999</v>
      </c>
      <c r="E347">
        <v>32.948599999999999</v>
      </c>
      <c r="F347">
        <v>28.2334</v>
      </c>
      <c r="G347">
        <v>44.856900000000003</v>
      </c>
      <c r="H347">
        <v>26.1752</v>
      </c>
      <c r="I347">
        <v>20.4925</v>
      </c>
      <c r="J347">
        <v>70.191999999999993</v>
      </c>
      <c r="K347">
        <v>32.01</v>
      </c>
      <c r="N347" s="1">
        <v>40888</v>
      </c>
      <c r="O347" s="4">
        <f t="shared" si="11"/>
        <v>27.082035000000001</v>
      </c>
      <c r="P347" s="4">
        <f t="shared" si="10"/>
        <v>102.65989999999999</v>
      </c>
    </row>
    <row r="348" spans="1:16" x14ac:dyDescent="0.3">
      <c r="A348" s="1">
        <v>40889</v>
      </c>
      <c r="B348">
        <v>101.1614</v>
      </c>
      <c r="C348">
        <v>11.965</v>
      </c>
      <c r="D348">
        <v>20.557500000000001</v>
      </c>
      <c r="E348">
        <v>32.448799999999999</v>
      </c>
      <c r="F348">
        <v>27.8995</v>
      </c>
      <c r="G348">
        <v>43.660400000000003</v>
      </c>
      <c r="H348">
        <v>25.6754</v>
      </c>
      <c r="I348">
        <v>20.075199999999999</v>
      </c>
      <c r="J348">
        <v>68.55</v>
      </c>
      <c r="K348">
        <v>31.72</v>
      </c>
      <c r="N348" s="1">
        <v>40889</v>
      </c>
      <c r="O348" s="4">
        <f t="shared" si="11"/>
        <v>26.572420000000001</v>
      </c>
      <c r="P348" s="4">
        <f t="shared" si="10"/>
        <v>101.1614</v>
      </c>
    </row>
    <row r="349" spans="1:16" x14ac:dyDescent="0.3">
      <c r="A349" s="1">
        <v>40890</v>
      </c>
      <c r="B349">
        <v>100.2166</v>
      </c>
      <c r="C349">
        <v>11.872999999999999</v>
      </c>
      <c r="D349">
        <v>20.759</v>
      </c>
      <c r="E349">
        <v>31.789000000000001</v>
      </c>
      <c r="F349">
        <v>27.849399999999999</v>
      </c>
      <c r="G349">
        <v>42.622399999999999</v>
      </c>
      <c r="H349">
        <v>25.141300000000001</v>
      </c>
      <c r="I349">
        <v>19.7622</v>
      </c>
      <c r="J349">
        <v>67.91</v>
      </c>
      <c r="K349">
        <v>31.65</v>
      </c>
      <c r="N349" s="1">
        <v>40890</v>
      </c>
      <c r="O349" s="4">
        <f t="shared" si="11"/>
        <v>26.177064999999999</v>
      </c>
      <c r="P349" s="4">
        <f t="shared" si="10"/>
        <v>100.2166</v>
      </c>
    </row>
    <row r="350" spans="1:16" x14ac:dyDescent="0.3">
      <c r="A350" s="1">
        <v>40891</v>
      </c>
      <c r="B350">
        <v>99.149699999999996</v>
      </c>
      <c r="C350">
        <v>11.61</v>
      </c>
      <c r="D350">
        <v>20.622</v>
      </c>
      <c r="E350">
        <v>31.129300000000001</v>
      </c>
      <c r="F350">
        <v>27.832699999999999</v>
      </c>
      <c r="G350">
        <v>41.953800000000001</v>
      </c>
      <c r="H350">
        <v>24.572600000000001</v>
      </c>
      <c r="I350">
        <v>19.724699999999999</v>
      </c>
      <c r="J350">
        <v>66</v>
      </c>
      <c r="K350">
        <v>31.49</v>
      </c>
      <c r="N350" s="1">
        <v>40891</v>
      </c>
      <c r="O350" s="4">
        <f t="shared" si="11"/>
        <v>25.792770000000001</v>
      </c>
      <c r="P350" s="4">
        <f t="shared" si="10"/>
        <v>99.149699999999996</v>
      </c>
    </row>
    <row r="351" spans="1:16" x14ac:dyDescent="0.3">
      <c r="A351" s="1">
        <v>40892</v>
      </c>
      <c r="B351">
        <v>99.512100000000004</v>
      </c>
      <c r="C351">
        <v>11.571</v>
      </c>
      <c r="D351">
        <v>20.597799999999999</v>
      </c>
      <c r="E351">
        <v>31.269200000000001</v>
      </c>
      <c r="F351">
        <v>28.1416</v>
      </c>
      <c r="G351">
        <v>41.848199999999999</v>
      </c>
      <c r="H351">
        <v>24.693200000000001</v>
      </c>
      <c r="I351">
        <v>19.791399999999999</v>
      </c>
      <c r="J351">
        <v>65.72</v>
      </c>
      <c r="K351">
        <v>31.81</v>
      </c>
      <c r="N351" s="1">
        <v>40892</v>
      </c>
      <c r="O351" s="4">
        <f t="shared" si="11"/>
        <v>25.850120000000004</v>
      </c>
      <c r="P351" s="4">
        <f t="shared" si="10"/>
        <v>99.512100000000004</v>
      </c>
    </row>
    <row r="352" spans="1:16" x14ac:dyDescent="0.3">
      <c r="A352" s="1">
        <v>40893</v>
      </c>
      <c r="B352">
        <v>99.655699999999996</v>
      </c>
      <c r="C352">
        <v>11.635</v>
      </c>
      <c r="D352">
        <v>20.952400000000001</v>
      </c>
      <c r="E352">
        <v>31.539100000000001</v>
      </c>
      <c r="F352">
        <v>28.047799999999999</v>
      </c>
      <c r="G352">
        <v>42.252899999999997</v>
      </c>
      <c r="H352">
        <v>24.641500000000001</v>
      </c>
      <c r="I352">
        <v>19.870699999999999</v>
      </c>
      <c r="J352">
        <v>66.14</v>
      </c>
      <c r="K352">
        <v>31.49</v>
      </c>
      <c r="N352" s="1">
        <v>40893</v>
      </c>
      <c r="O352" s="4">
        <f t="shared" si="11"/>
        <v>26.001974999999995</v>
      </c>
      <c r="P352" s="4">
        <f t="shared" si="10"/>
        <v>99.655699999999996</v>
      </c>
    </row>
    <row r="353" spans="1:16" x14ac:dyDescent="0.3">
      <c r="A353" s="1">
        <v>40894</v>
      </c>
      <c r="B353">
        <v>99.655699999999996</v>
      </c>
      <c r="C353">
        <v>11.635</v>
      </c>
      <c r="D353">
        <v>20.952400000000001</v>
      </c>
      <c r="E353">
        <v>31.539100000000001</v>
      </c>
      <c r="F353">
        <v>28.047799999999999</v>
      </c>
      <c r="G353">
        <v>42.252899999999997</v>
      </c>
      <c r="H353">
        <v>24.641500000000001</v>
      </c>
      <c r="I353">
        <v>19.870699999999999</v>
      </c>
      <c r="J353">
        <v>66.14</v>
      </c>
      <c r="K353">
        <v>31.49</v>
      </c>
      <c r="N353" s="1">
        <v>40894</v>
      </c>
      <c r="O353" s="4">
        <f t="shared" si="11"/>
        <v>26.001974999999995</v>
      </c>
      <c r="P353" s="4">
        <f t="shared" si="10"/>
        <v>99.655699999999996</v>
      </c>
    </row>
    <row r="354" spans="1:16" x14ac:dyDescent="0.3">
      <c r="A354" s="1">
        <v>40895</v>
      </c>
      <c r="B354">
        <v>99.655699999999996</v>
      </c>
      <c r="C354">
        <v>11.635</v>
      </c>
      <c r="D354">
        <v>20.952400000000001</v>
      </c>
      <c r="E354">
        <v>31.539100000000001</v>
      </c>
      <c r="F354">
        <v>28.047799999999999</v>
      </c>
      <c r="G354">
        <v>42.252899999999997</v>
      </c>
      <c r="H354">
        <v>24.641500000000001</v>
      </c>
      <c r="I354">
        <v>19.870699999999999</v>
      </c>
      <c r="J354">
        <v>66.14</v>
      </c>
      <c r="K354">
        <v>31.49</v>
      </c>
      <c r="N354" s="1">
        <v>40895</v>
      </c>
      <c r="O354" s="4">
        <f t="shared" si="11"/>
        <v>26.001974999999995</v>
      </c>
      <c r="P354" s="4">
        <f t="shared" si="10"/>
        <v>99.655699999999996</v>
      </c>
    </row>
    <row r="355" spans="1:16" x14ac:dyDescent="0.3">
      <c r="A355" s="1">
        <v>40896</v>
      </c>
      <c r="B355">
        <v>98.590199999999996</v>
      </c>
      <c r="C355">
        <v>11.670999999999999</v>
      </c>
      <c r="D355">
        <v>20.573699999999999</v>
      </c>
      <c r="E355">
        <v>31.1492</v>
      </c>
      <c r="F355">
        <v>28.047799999999999</v>
      </c>
      <c r="G355">
        <v>41.030099999999997</v>
      </c>
      <c r="H355">
        <v>24.0212</v>
      </c>
      <c r="I355">
        <v>19.495200000000001</v>
      </c>
      <c r="J355">
        <v>64.98</v>
      </c>
      <c r="K355">
        <v>31.36</v>
      </c>
      <c r="N355" s="1">
        <v>40896</v>
      </c>
      <c r="O355" s="4">
        <f t="shared" si="11"/>
        <v>25.578099999999999</v>
      </c>
      <c r="P355" s="4">
        <f t="shared" si="10"/>
        <v>98.590199999999996</v>
      </c>
    </row>
    <row r="356" spans="1:16" x14ac:dyDescent="0.3">
      <c r="A356" s="1">
        <v>40897</v>
      </c>
      <c r="B356">
        <v>101.5736</v>
      </c>
      <c r="C356">
        <v>12.090999999999999</v>
      </c>
      <c r="D356">
        <v>20.9726</v>
      </c>
      <c r="E356">
        <v>32.148899999999998</v>
      </c>
      <c r="F356">
        <v>28.6355</v>
      </c>
      <c r="G356">
        <v>42.851100000000002</v>
      </c>
      <c r="H356">
        <v>24.7105</v>
      </c>
      <c r="I356">
        <v>20.1753</v>
      </c>
      <c r="J356">
        <v>67.650000000000006</v>
      </c>
      <c r="K356">
        <v>32.01</v>
      </c>
      <c r="N356" s="1">
        <v>40897</v>
      </c>
      <c r="O356" s="4">
        <f t="shared" si="11"/>
        <v>26.45027</v>
      </c>
      <c r="P356" s="4">
        <f t="shared" si="10"/>
        <v>101.5736</v>
      </c>
    </row>
    <row r="357" spans="1:16" x14ac:dyDescent="0.3">
      <c r="A357" s="1">
        <v>40898</v>
      </c>
      <c r="B357">
        <v>101.77030000000001</v>
      </c>
      <c r="C357">
        <v>12.106</v>
      </c>
      <c r="D357">
        <v>20.759</v>
      </c>
      <c r="E357">
        <v>31.74</v>
      </c>
      <c r="F357">
        <v>28.8202</v>
      </c>
      <c r="G357">
        <v>42.42</v>
      </c>
      <c r="H357">
        <v>24.796600000000002</v>
      </c>
      <c r="I357">
        <v>20.3047</v>
      </c>
      <c r="J357">
        <v>68.400000000000006</v>
      </c>
      <c r="K357">
        <v>32.35</v>
      </c>
      <c r="N357" s="1">
        <v>40898</v>
      </c>
      <c r="O357" s="4">
        <f t="shared" si="11"/>
        <v>26.382815000000001</v>
      </c>
      <c r="P357" s="4">
        <f t="shared" si="10"/>
        <v>101.77030000000001</v>
      </c>
    </row>
    <row r="358" spans="1:16" x14ac:dyDescent="0.3">
      <c r="A358" s="1">
        <v>40899</v>
      </c>
      <c r="B358">
        <v>102.6718</v>
      </c>
      <c r="C358">
        <v>12.17</v>
      </c>
      <c r="D358">
        <v>20.799299999999999</v>
      </c>
      <c r="E358">
        <v>32.340000000000003</v>
      </c>
      <c r="F358">
        <v>29.0259</v>
      </c>
      <c r="G358">
        <v>43.834099999999999</v>
      </c>
      <c r="H358">
        <v>24.951699999999999</v>
      </c>
      <c r="I358">
        <v>20.6616</v>
      </c>
      <c r="J358">
        <v>69.2</v>
      </c>
      <c r="K358">
        <v>32.340000000000003</v>
      </c>
      <c r="N358" s="1">
        <v>40899</v>
      </c>
      <c r="O358" s="4">
        <f t="shared" si="11"/>
        <v>26.852290000000004</v>
      </c>
      <c r="P358" s="4">
        <f t="shared" si="10"/>
        <v>102.6718</v>
      </c>
    </row>
    <row r="359" spans="1:16" x14ac:dyDescent="0.3">
      <c r="A359" s="1">
        <v>40900</v>
      </c>
      <c r="B359">
        <v>103.5898</v>
      </c>
      <c r="C359">
        <v>12.316000000000001</v>
      </c>
      <c r="D359">
        <v>20.976600000000001</v>
      </c>
      <c r="E359">
        <v>32.520000000000003</v>
      </c>
      <c r="F359">
        <v>29.2148</v>
      </c>
      <c r="G359">
        <v>44.027999999999999</v>
      </c>
      <c r="H359">
        <v>25.2102</v>
      </c>
      <c r="I359">
        <v>20.808599999999998</v>
      </c>
      <c r="J359">
        <v>69.599999999999994</v>
      </c>
      <c r="K359">
        <v>32.57</v>
      </c>
      <c r="N359" s="1">
        <v>40900</v>
      </c>
      <c r="O359" s="4">
        <f t="shared" si="11"/>
        <v>27.016850000000002</v>
      </c>
      <c r="P359" s="4">
        <f t="shared" si="10"/>
        <v>103.5898</v>
      </c>
    </row>
    <row r="360" spans="1:16" x14ac:dyDescent="0.3">
      <c r="A360" s="1">
        <v>40901</v>
      </c>
      <c r="B360">
        <v>103.5898</v>
      </c>
      <c r="C360">
        <v>12.316000000000001</v>
      </c>
      <c r="D360">
        <v>20.976600000000001</v>
      </c>
      <c r="E360">
        <v>32.520000000000003</v>
      </c>
      <c r="F360">
        <v>29.2148</v>
      </c>
      <c r="G360">
        <v>44.027999999999999</v>
      </c>
      <c r="H360">
        <v>25.2102</v>
      </c>
      <c r="I360">
        <v>20.808599999999998</v>
      </c>
      <c r="J360">
        <v>69.599999999999994</v>
      </c>
      <c r="K360">
        <v>32.57</v>
      </c>
      <c r="N360" s="1">
        <v>40901</v>
      </c>
      <c r="O360" s="4">
        <f t="shared" si="11"/>
        <v>27.016850000000002</v>
      </c>
      <c r="P360" s="4">
        <f t="shared" si="10"/>
        <v>103.5898</v>
      </c>
    </row>
    <row r="361" spans="1:16" x14ac:dyDescent="0.3">
      <c r="A361" s="1">
        <v>40902</v>
      </c>
      <c r="B361">
        <v>103.5898</v>
      </c>
      <c r="C361">
        <v>12.316000000000001</v>
      </c>
      <c r="D361">
        <v>20.976600000000001</v>
      </c>
      <c r="E361">
        <v>32.520000000000003</v>
      </c>
      <c r="F361">
        <v>29.2148</v>
      </c>
      <c r="G361">
        <v>44.027999999999999</v>
      </c>
      <c r="H361">
        <v>25.2102</v>
      </c>
      <c r="I361">
        <v>20.808599999999998</v>
      </c>
      <c r="J361">
        <v>69.599999999999994</v>
      </c>
      <c r="K361">
        <v>32.57</v>
      </c>
      <c r="N361" s="1">
        <v>40902</v>
      </c>
      <c r="O361" s="4">
        <f t="shared" si="11"/>
        <v>27.016850000000002</v>
      </c>
      <c r="P361" s="4">
        <f t="shared" si="10"/>
        <v>103.5898</v>
      </c>
    </row>
    <row r="362" spans="1:16" x14ac:dyDescent="0.3">
      <c r="A362" s="1">
        <v>40903</v>
      </c>
      <c r="B362">
        <v>103.5898</v>
      </c>
      <c r="C362">
        <v>12.316000000000001</v>
      </c>
      <c r="D362">
        <v>20.976600000000001</v>
      </c>
      <c r="E362">
        <v>32.520000000000003</v>
      </c>
      <c r="F362">
        <v>29.2148</v>
      </c>
      <c r="G362">
        <v>44.027999999999999</v>
      </c>
      <c r="H362">
        <v>25.2102</v>
      </c>
      <c r="I362">
        <v>20.808599999999998</v>
      </c>
      <c r="J362">
        <v>69.599999999999994</v>
      </c>
      <c r="K362">
        <v>32.57</v>
      </c>
      <c r="N362" s="1">
        <v>40903</v>
      </c>
      <c r="O362" s="4">
        <f t="shared" si="11"/>
        <v>27.016850000000002</v>
      </c>
      <c r="P362" s="4">
        <f t="shared" si="10"/>
        <v>103.5898</v>
      </c>
    </row>
    <row r="363" spans="1:16" x14ac:dyDescent="0.3">
      <c r="A363" s="1">
        <v>40904</v>
      </c>
      <c r="B363">
        <v>103.6717</v>
      </c>
      <c r="C363">
        <v>12.414</v>
      </c>
      <c r="D363">
        <v>20.9847</v>
      </c>
      <c r="E363">
        <v>32.630000000000003</v>
      </c>
      <c r="F363">
        <v>29.2819</v>
      </c>
      <c r="G363">
        <v>43.975099999999998</v>
      </c>
      <c r="H363">
        <v>25.089600000000001</v>
      </c>
      <c r="I363">
        <v>20.737200000000001</v>
      </c>
      <c r="J363">
        <v>69.78</v>
      </c>
      <c r="K363">
        <v>32.630000000000003</v>
      </c>
      <c r="N363" s="1">
        <v>40904</v>
      </c>
      <c r="O363" s="4">
        <f t="shared" si="11"/>
        <v>27.038544999999999</v>
      </c>
      <c r="P363" s="4">
        <f t="shared" si="10"/>
        <v>103.6717</v>
      </c>
    </row>
    <row r="364" spans="1:16" x14ac:dyDescent="0.3">
      <c r="A364" s="1">
        <v>40905</v>
      </c>
      <c r="B364">
        <v>102.3112</v>
      </c>
      <c r="C364">
        <v>12.295</v>
      </c>
      <c r="D364">
        <v>20.807400000000001</v>
      </c>
      <c r="E364">
        <v>32.15</v>
      </c>
      <c r="F364">
        <v>28.962900000000001</v>
      </c>
      <c r="G364">
        <v>43.322800000000001</v>
      </c>
      <c r="H364">
        <v>24.3795</v>
      </c>
      <c r="I364">
        <v>20.4559</v>
      </c>
      <c r="J364">
        <v>68.45</v>
      </c>
      <c r="K364">
        <v>32.47</v>
      </c>
      <c r="N364" s="1">
        <v>40905</v>
      </c>
      <c r="O364" s="4">
        <f t="shared" si="11"/>
        <v>26.637834999999999</v>
      </c>
      <c r="P364" s="4">
        <f t="shared" si="10"/>
        <v>102.3112</v>
      </c>
    </row>
    <row r="365" spans="1:16" x14ac:dyDescent="0.3">
      <c r="A365" s="1">
        <v>40906</v>
      </c>
      <c r="B365">
        <v>103.3685</v>
      </c>
      <c r="C365">
        <v>12.371</v>
      </c>
      <c r="D365">
        <v>20.968499999999999</v>
      </c>
      <c r="E365">
        <v>32.4</v>
      </c>
      <c r="F365">
        <v>29.172799999999999</v>
      </c>
      <c r="G365">
        <v>43.701799999999999</v>
      </c>
      <c r="H365">
        <v>24.741800000000001</v>
      </c>
      <c r="I365">
        <v>20.733000000000001</v>
      </c>
      <c r="J365">
        <v>69.16</v>
      </c>
      <c r="K365">
        <v>32.64</v>
      </c>
      <c r="N365" s="1">
        <v>40906</v>
      </c>
      <c r="O365" s="4">
        <f t="shared" si="11"/>
        <v>26.883205000000004</v>
      </c>
      <c r="P365" s="4">
        <f t="shared" si="10"/>
        <v>103.3685</v>
      </c>
    </row>
    <row r="366" spans="1:16" x14ac:dyDescent="0.3">
      <c r="A366" s="1">
        <v>40907</v>
      </c>
      <c r="B366">
        <v>102.8603</v>
      </c>
      <c r="C366">
        <v>12.367000000000001</v>
      </c>
      <c r="D366">
        <v>20.920200000000001</v>
      </c>
      <c r="E366">
        <v>32.299999999999997</v>
      </c>
      <c r="F366">
        <v>29.122399999999999</v>
      </c>
      <c r="G366">
        <v>43.543199999999999</v>
      </c>
      <c r="H366">
        <v>24.724599999999999</v>
      </c>
      <c r="I366">
        <v>20.5944</v>
      </c>
      <c r="J366">
        <v>69.13</v>
      </c>
      <c r="K366">
        <v>32.49</v>
      </c>
      <c r="N366" s="1">
        <v>40907</v>
      </c>
      <c r="O366" s="4">
        <f t="shared" si="11"/>
        <v>26.806089999999998</v>
      </c>
      <c r="P366" s="4">
        <f t="shared" si="10"/>
        <v>102.8603</v>
      </c>
    </row>
    <row r="367" spans="1:16" x14ac:dyDescent="0.3">
      <c r="A367" s="1">
        <v>40908</v>
      </c>
      <c r="B367">
        <v>102.8603</v>
      </c>
      <c r="C367">
        <v>12.367000000000001</v>
      </c>
      <c r="D367">
        <v>20.920200000000001</v>
      </c>
      <c r="E367">
        <v>32.299999999999997</v>
      </c>
      <c r="F367">
        <v>29.122399999999999</v>
      </c>
      <c r="G367">
        <v>43.543199999999999</v>
      </c>
      <c r="H367">
        <v>24.724599999999999</v>
      </c>
      <c r="I367">
        <v>20.5944</v>
      </c>
      <c r="J367">
        <v>69.13</v>
      </c>
      <c r="K367">
        <v>32.49</v>
      </c>
      <c r="N367" s="1">
        <v>40908</v>
      </c>
      <c r="O367" s="4">
        <f t="shared" si="11"/>
        <v>26.806089999999998</v>
      </c>
      <c r="P367" s="4">
        <f t="shared" si="10"/>
        <v>102.8603</v>
      </c>
    </row>
    <row r="368" spans="1:16" x14ac:dyDescent="0.3">
      <c r="A368" s="1">
        <v>40909</v>
      </c>
      <c r="B368">
        <v>102.8603</v>
      </c>
      <c r="C368">
        <v>12.367000000000001</v>
      </c>
      <c r="D368">
        <v>20.920200000000001</v>
      </c>
      <c r="E368">
        <v>32.299999999999997</v>
      </c>
      <c r="F368">
        <v>29.122399999999999</v>
      </c>
      <c r="G368">
        <v>43.543199999999999</v>
      </c>
      <c r="H368">
        <v>24.724599999999999</v>
      </c>
      <c r="I368">
        <v>20.5944</v>
      </c>
      <c r="J368">
        <v>69.13</v>
      </c>
      <c r="K368">
        <v>32.49</v>
      </c>
      <c r="N368" s="1">
        <v>40909</v>
      </c>
      <c r="O368" s="4">
        <f t="shared" si="11"/>
        <v>26.806089999999998</v>
      </c>
      <c r="P368" s="4">
        <f t="shared" si="10"/>
        <v>102.8603</v>
      </c>
    </row>
    <row r="369" spans="1:16" x14ac:dyDescent="0.3">
      <c r="A369" s="1">
        <v>40910</v>
      </c>
      <c r="B369">
        <v>102.8603</v>
      </c>
      <c r="C369">
        <v>12.367000000000001</v>
      </c>
      <c r="D369">
        <v>20.920200000000001</v>
      </c>
      <c r="E369">
        <v>32.299999999999997</v>
      </c>
      <c r="F369">
        <v>29.122399999999999</v>
      </c>
      <c r="G369">
        <v>43.543199999999999</v>
      </c>
      <c r="H369">
        <v>24.724599999999999</v>
      </c>
      <c r="I369">
        <v>20.5944</v>
      </c>
      <c r="J369">
        <v>69.13</v>
      </c>
      <c r="K369">
        <v>32.49</v>
      </c>
      <c r="N369" s="1">
        <v>40910</v>
      </c>
      <c r="O369" s="4">
        <f t="shared" si="11"/>
        <v>26.806089999999998</v>
      </c>
      <c r="P369" s="4">
        <f t="shared" si="10"/>
        <v>102.8603</v>
      </c>
    </row>
    <row r="370" spans="1:16" x14ac:dyDescent="0.3">
      <c r="A370" s="1">
        <v>40911</v>
      </c>
      <c r="B370">
        <v>104.4954</v>
      </c>
      <c r="C370">
        <v>12.558</v>
      </c>
      <c r="D370">
        <v>21.568899999999999</v>
      </c>
      <c r="E370">
        <v>32.9</v>
      </c>
      <c r="F370">
        <v>29.5002</v>
      </c>
      <c r="G370">
        <v>44.089700000000001</v>
      </c>
      <c r="H370">
        <v>25.501000000000001</v>
      </c>
      <c r="I370">
        <v>21.064699999999998</v>
      </c>
      <c r="J370">
        <v>71.05</v>
      </c>
      <c r="K370">
        <v>32.46</v>
      </c>
      <c r="N370" s="1">
        <v>40911</v>
      </c>
      <c r="O370" s="4">
        <f t="shared" si="11"/>
        <v>27.312084999999996</v>
      </c>
      <c r="P370" s="4">
        <f t="shared" si="10"/>
        <v>104.4954</v>
      </c>
    </row>
    <row r="371" spans="1:16" x14ac:dyDescent="0.3">
      <c r="A371" s="1">
        <v>40912</v>
      </c>
      <c r="B371">
        <v>104.6635</v>
      </c>
      <c r="C371">
        <v>12.625</v>
      </c>
      <c r="D371">
        <v>22.0806</v>
      </c>
      <c r="E371">
        <v>32.44</v>
      </c>
      <c r="F371">
        <v>29.357500000000002</v>
      </c>
      <c r="G371">
        <v>44.089700000000001</v>
      </c>
      <c r="H371">
        <v>25.707999999999998</v>
      </c>
      <c r="I371">
        <v>20.9681</v>
      </c>
      <c r="J371">
        <v>71.2</v>
      </c>
      <c r="K371">
        <v>32.39</v>
      </c>
      <c r="N371" s="1">
        <v>40912</v>
      </c>
      <c r="O371" s="4">
        <f t="shared" si="11"/>
        <v>27.230975000000001</v>
      </c>
      <c r="P371" s="4">
        <f t="shared" si="10"/>
        <v>104.6635</v>
      </c>
    </row>
    <row r="372" spans="1:16" x14ac:dyDescent="0.3">
      <c r="A372" s="1">
        <v>40913</v>
      </c>
      <c r="B372">
        <v>104.9421</v>
      </c>
      <c r="C372">
        <v>12.765000000000001</v>
      </c>
      <c r="D372">
        <v>22.3063</v>
      </c>
      <c r="E372">
        <v>32.6</v>
      </c>
      <c r="F372">
        <v>29.441400000000002</v>
      </c>
      <c r="G372">
        <v>44.689100000000003</v>
      </c>
      <c r="H372">
        <v>25.5717</v>
      </c>
      <c r="I372">
        <v>21.203199999999999</v>
      </c>
      <c r="J372">
        <v>70.86</v>
      </c>
      <c r="K372">
        <v>32.369999999999997</v>
      </c>
      <c r="N372" s="1">
        <v>40913</v>
      </c>
      <c r="O372" s="4">
        <f t="shared" si="11"/>
        <v>27.395205000000001</v>
      </c>
      <c r="P372" s="4">
        <f t="shared" si="10"/>
        <v>104.9421</v>
      </c>
    </row>
    <row r="373" spans="1:16" x14ac:dyDescent="0.3">
      <c r="A373" s="1">
        <v>40914</v>
      </c>
      <c r="B373">
        <v>104.6717</v>
      </c>
      <c r="C373">
        <v>12.898999999999999</v>
      </c>
      <c r="D373">
        <v>22.648800000000001</v>
      </c>
      <c r="E373">
        <v>32.659999999999997</v>
      </c>
      <c r="F373">
        <v>29.491800000000001</v>
      </c>
      <c r="G373">
        <v>44.803699999999999</v>
      </c>
      <c r="H373">
        <v>25.725300000000001</v>
      </c>
      <c r="I373">
        <v>21.119299999999999</v>
      </c>
      <c r="J373">
        <v>70.44</v>
      </c>
      <c r="K373">
        <v>32.159999999999997</v>
      </c>
      <c r="N373" s="1">
        <v>40914</v>
      </c>
      <c r="O373" s="4">
        <f t="shared" si="11"/>
        <v>27.429875000000003</v>
      </c>
      <c r="P373" s="4">
        <f t="shared" si="10"/>
        <v>104.6717</v>
      </c>
    </row>
    <row r="374" spans="1:16" x14ac:dyDescent="0.3">
      <c r="A374" s="1">
        <v>40915</v>
      </c>
      <c r="B374">
        <v>104.6717</v>
      </c>
      <c r="C374">
        <v>12.898999999999999</v>
      </c>
      <c r="D374">
        <v>22.648800000000001</v>
      </c>
      <c r="E374">
        <v>32.659999999999997</v>
      </c>
      <c r="F374">
        <v>29.491800000000001</v>
      </c>
      <c r="G374">
        <v>44.803699999999999</v>
      </c>
      <c r="H374">
        <v>25.725300000000001</v>
      </c>
      <c r="I374">
        <v>21.119299999999999</v>
      </c>
      <c r="J374">
        <v>70.44</v>
      </c>
      <c r="K374">
        <v>32.159999999999997</v>
      </c>
      <c r="N374" s="1">
        <v>40915</v>
      </c>
      <c r="O374" s="4">
        <f t="shared" si="11"/>
        <v>27.429875000000003</v>
      </c>
      <c r="P374" s="4">
        <f t="shared" si="10"/>
        <v>104.6717</v>
      </c>
    </row>
    <row r="375" spans="1:16" x14ac:dyDescent="0.3">
      <c r="A375" s="1">
        <v>40916</v>
      </c>
      <c r="B375">
        <v>104.6717</v>
      </c>
      <c r="C375">
        <v>12.898999999999999</v>
      </c>
      <c r="D375">
        <v>22.648800000000001</v>
      </c>
      <c r="E375">
        <v>32.659999999999997</v>
      </c>
      <c r="F375">
        <v>29.491800000000001</v>
      </c>
      <c r="G375">
        <v>44.803699999999999</v>
      </c>
      <c r="H375">
        <v>25.725300000000001</v>
      </c>
      <c r="I375">
        <v>21.119299999999999</v>
      </c>
      <c r="J375">
        <v>70.44</v>
      </c>
      <c r="K375">
        <v>32.159999999999997</v>
      </c>
      <c r="N375" s="1">
        <v>40916</v>
      </c>
      <c r="O375" s="4">
        <f t="shared" si="11"/>
        <v>27.429875000000003</v>
      </c>
      <c r="P375" s="4">
        <f t="shared" si="10"/>
        <v>104.6717</v>
      </c>
    </row>
    <row r="376" spans="1:16" x14ac:dyDescent="0.3">
      <c r="A376" s="1">
        <v>40917</v>
      </c>
      <c r="B376">
        <v>104.92570000000001</v>
      </c>
      <c r="C376">
        <v>12.878</v>
      </c>
      <c r="D376">
        <v>22.354600000000001</v>
      </c>
      <c r="E376">
        <v>32.549999999999997</v>
      </c>
      <c r="F376">
        <v>29.542200000000001</v>
      </c>
      <c r="G376">
        <v>45.711500000000001</v>
      </c>
      <c r="H376">
        <v>25.804600000000001</v>
      </c>
      <c r="I376">
        <v>21.194800000000001</v>
      </c>
      <c r="J376">
        <v>70.78</v>
      </c>
      <c r="K376">
        <v>32.21</v>
      </c>
      <c r="N376" s="1">
        <v>40917</v>
      </c>
      <c r="O376" s="4">
        <f t="shared" si="11"/>
        <v>27.568135000000005</v>
      </c>
      <c r="P376" s="4">
        <f t="shared" si="10"/>
        <v>104.92570000000001</v>
      </c>
    </row>
    <row r="377" spans="1:16" x14ac:dyDescent="0.3">
      <c r="A377" s="1">
        <v>40918</v>
      </c>
      <c r="B377">
        <v>105.8355</v>
      </c>
      <c r="C377">
        <v>12.923999999999999</v>
      </c>
      <c r="D377">
        <v>22.435199999999998</v>
      </c>
      <c r="E377">
        <v>32.53</v>
      </c>
      <c r="F377">
        <v>29.760400000000001</v>
      </c>
      <c r="G377">
        <v>46.169899999999998</v>
      </c>
      <c r="H377">
        <v>26.139399999999998</v>
      </c>
      <c r="I377">
        <v>21.5349</v>
      </c>
      <c r="J377">
        <v>71.41</v>
      </c>
      <c r="K377">
        <v>32.32</v>
      </c>
      <c r="N377" s="1">
        <v>40918</v>
      </c>
      <c r="O377" s="4">
        <f t="shared" si="11"/>
        <v>27.77121</v>
      </c>
      <c r="P377" s="4">
        <f t="shared" si="10"/>
        <v>105.8355</v>
      </c>
    </row>
    <row r="378" spans="1:16" x14ac:dyDescent="0.3">
      <c r="A378" s="1">
        <v>40919</v>
      </c>
      <c r="B378">
        <v>105.8929</v>
      </c>
      <c r="C378">
        <v>12.903</v>
      </c>
      <c r="D378">
        <v>22.3385</v>
      </c>
      <c r="E378">
        <v>32.75</v>
      </c>
      <c r="F378">
        <v>29.785599999999999</v>
      </c>
      <c r="G378">
        <v>46.328499999999998</v>
      </c>
      <c r="H378">
        <v>26.415400000000002</v>
      </c>
      <c r="I378">
        <v>21.744900000000001</v>
      </c>
      <c r="J378">
        <v>70.45</v>
      </c>
      <c r="K378">
        <v>32.18</v>
      </c>
      <c r="N378" s="1">
        <v>40919</v>
      </c>
      <c r="O378" s="4">
        <f t="shared" si="11"/>
        <v>27.834195000000001</v>
      </c>
      <c r="P378" s="4">
        <f t="shared" si="10"/>
        <v>105.8929</v>
      </c>
    </row>
    <row r="379" spans="1:16" x14ac:dyDescent="0.3">
      <c r="A379" s="1">
        <v>40920</v>
      </c>
      <c r="B379">
        <v>106.1469</v>
      </c>
      <c r="C379">
        <v>12.868</v>
      </c>
      <c r="D379">
        <v>22.5641</v>
      </c>
      <c r="E379">
        <v>32.82</v>
      </c>
      <c r="F379">
        <v>29.878</v>
      </c>
      <c r="G379">
        <v>46.822200000000002</v>
      </c>
      <c r="H379">
        <v>26.743200000000002</v>
      </c>
      <c r="I379">
        <v>21.803699999999999</v>
      </c>
      <c r="J379">
        <v>69.790000000000006</v>
      </c>
      <c r="K379">
        <v>32.17</v>
      </c>
      <c r="N379" s="1">
        <v>40920</v>
      </c>
      <c r="O379" s="4">
        <f t="shared" si="11"/>
        <v>27.937850000000005</v>
      </c>
      <c r="P379" s="4">
        <f t="shared" si="10"/>
        <v>106.1469</v>
      </c>
    </row>
    <row r="380" spans="1:16" x14ac:dyDescent="0.3">
      <c r="A380" s="1">
        <v>40921</v>
      </c>
      <c r="B380">
        <v>105.59780000000001</v>
      </c>
      <c r="C380">
        <v>12.82</v>
      </c>
      <c r="D380">
        <v>22.765599999999999</v>
      </c>
      <c r="E380">
        <v>32.58</v>
      </c>
      <c r="F380">
        <v>29.743600000000001</v>
      </c>
      <c r="G380">
        <v>45.870199999999997</v>
      </c>
      <c r="H380">
        <v>26.5535</v>
      </c>
      <c r="I380">
        <v>21.6693</v>
      </c>
      <c r="J380">
        <v>69.44</v>
      </c>
      <c r="K380">
        <v>32.14</v>
      </c>
      <c r="N380" s="1">
        <v>40921</v>
      </c>
      <c r="O380" s="4">
        <f t="shared" si="11"/>
        <v>27.687420000000003</v>
      </c>
      <c r="P380" s="4">
        <f t="shared" si="10"/>
        <v>105.59780000000001</v>
      </c>
    </row>
    <row r="381" spans="1:16" x14ac:dyDescent="0.3">
      <c r="A381" s="1">
        <v>40922</v>
      </c>
      <c r="B381">
        <v>105.59780000000001</v>
      </c>
      <c r="C381">
        <v>12.82</v>
      </c>
      <c r="D381">
        <v>22.765599999999999</v>
      </c>
      <c r="E381">
        <v>32.58</v>
      </c>
      <c r="F381">
        <v>29.743600000000001</v>
      </c>
      <c r="G381">
        <v>45.870199999999997</v>
      </c>
      <c r="H381">
        <v>26.5535</v>
      </c>
      <c r="I381">
        <v>21.6693</v>
      </c>
      <c r="J381">
        <v>69.44</v>
      </c>
      <c r="K381">
        <v>32.14</v>
      </c>
      <c r="N381" s="1">
        <v>40922</v>
      </c>
      <c r="O381" s="4">
        <f t="shared" si="11"/>
        <v>27.687420000000003</v>
      </c>
      <c r="P381" s="4">
        <f t="shared" si="10"/>
        <v>105.59780000000001</v>
      </c>
    </row>
    <row r="382" spans="1:16" x14ac:dyDescent="0.3">
      <c r="A382" s="1">
        <v>40923</v>
      </c>
      <c r="B382">
        <v>105.59780000000001</v>
      </c>
      <c r="C382">
        <v>12.82</v>
      </c>
      <c r="D382">
        <v>22.765599999999999</v>
      </c>
      <c r="E382">
        <v>32.58</v>
      </c>
      <c r="F382">
        <v>29.743600000000001</v>
      </c>
      <c r="G382">
        <v>45.870199999999997</v>
      </c>
      <c r="H382">
        <v>26.5535</v>
      </c>
      <c r="I382">
        <v>21.6693</v>
      </c>
      <c r="J382">
        <v>69.44</v>
      </c>
      <c r="K382">
        <v>32.14</v>
      </c>
      <c r="N382" s="1">
        <v>40923</v>
      </c>
      <c r="O382" s="4">
        <f t="shared" si="11"/>
        <v>27.687420000000003</v>
      </c>
      <c r="P382" s="4">
        <f t="shared" si="10"/>
        <v>105.59780000000001</v>
      </c>
    </row>
    <row r="383" spans="1:16" x14ac:dyDescent="0.3">
      <c r="A383" s="1">
        <v>40924</v>
      </c>
      <c r="B383">
        <v>105.59780000000001</v>
      </c>
      <c r="C383">
        <v>12.82</v>
      </c>
      <c r="D383">
        <v>22.765599999999999</v>
      </c>
      <c r="E383">
        <v>32.58</v>
      </c>
      <c r="F383">
        <v>29.743600000000001</v>
      </c>
      <c r="G383">
        <v>45.870199999999997</v>
      </c>
      <c r="H383">
        <v>26.5535</v>
      </c>
      <c r="I383">
        <v>21.6693</v>
      </c>
      <c r="J383">
        <v>69.44</v>
      </c>
      <c r="K383">
        <v>32.14</v>
      </c>
      <c r="N383" s="1">
        <v>40924</v>
      </c>
      <c r="O383" s="4">
        <f t="shared" si="11"/>
        <v>27.687420000000003</v>
      </c>
      <c r="P383" s="4">
        <f t="shared" si="10"/>
        <v>105.59780000000001</v>
      </c>
    </row>
    <row r="384" spans="1:16" x14ac:dyDescent="0.3">
      <c r="A384" s="1">
        <v>40925</v>
      </c>
      <c r="B384">
        <v>106.0076</v>
      </c>
      <c r="C384">
        <v>12.968999999999999</v>
      </c>
      <c r="D384">
        <v>22.769600000000001</v>
      </c>
      <c r="E384">
        <v>32.700000000000003</v>
      </c>
      <c r="F384">
        <v>29.9283</v>
      </c>
      <c r="G384">
        <v>46.002400000000002</v>
      </c>
      <c r="H384">
        <v>26.846800000000002</v>
      </c>
      <c r="I384">
        <v>21.539100000000001</v>
      </c>
      <c r="J384">
        <v>69.935000000000002</v>
      </c>
      <c r="K384">
        <v>32.26</v>
      </c>
      <c r="N384" s="1">
        <v>40925</v>
      </c>
      <c r="O384" s="4">
        <f t="shared" si="11"/>
        <v>27.786490000000001</v>
      </c>
      <c r="P384" s="4">
        <f t="shared" si="10"/>
        <v>106.0076</v>
      </c>
    </row>
    <row r="385" spans="1:16" x14ac:dyDescent="0.3">
      <c r="A385" s="1">
        <v>40926</v>
      </c>
      <c r="B385">
        <v>107.17959999999999</v>
      </c>
      <c r="C385">
        <v>13.103</v>
      </c>
      <c r="D385">
        <v>22.749500000000001</v>
      </c>
      <c r="E385">
        <v>33.4</v>
      </c>
      <c r="F385">
        <v>30.0962</v>
      </c>
      <c r="G385">
        <v>48.338200000000001</v>
      </c>
      <c r="H385">
        <v>27.398900000000001</v>
      </c>
      <c r="I385">
        <v>21.837199999999999</v>
      </c>
      <c r="J385">
        <v>71.08</v>
      </c>
      <c r="K385">
        <v>32.33</v>
      </c>
      <c r="N385" s="1">
        <v>40926</v>
      </c>
      <c r="O385" s="4">
        <f t="shared" si="11"/>
        <v>28.437310000000004</v>
      </c>
      <c r="P385" s="4">
        <f t="shared" si="10"/>
        <v>107.17959999999999</v>
      </c>
    </row>
    <row r="386" spans="1:16" x14ac:dyDescent="0.3">
      <c r="A386" s="1">
        <v>40927</v>
      </c>
      <c r="B386">
        <v>107.7452</v>
      </c>
      <c r="C386">
        <v>13.061999999999999</v>
      </c>
      <c r="D386">
        <v>22.660799999999998</v>
      </c>
      <c r="E386">
        <v>34.090000000000003</v>
      </c>
      <c r="F386">
        <v>30.0962</v>
      </c>
      <c r="G386">
        <v>49.298999999999999</v>
      </c>
      <c r="H386">
        <v>27.604199999999999</v>
      </c>
      <c r="I386">
        <v>22.005199999999999</v>
      </c>
      <c r="J386">
        <v>71.37</v>
      </c>
      <c r="K386">
        <v>32.39</v>
      </c>
      <c r="N386" s="1">
        <v>40927</v>
      </c>
      <c r="O386" s="4">
        <f t="shared" si="11"/>
        <v>28.762910000000002</v>
      </c>
      <c r="P386" s="4">
        <f t="shared" si="10"/>
        <v>107.7452</v>
      </c>
    </row>
    <row r="387" spans="1:16" x14ac:dyDescent="0.3">
      <c r="A387" s="1">
        <v>40928</v>
      </c>
      <c r="B387">
        <v>107.8107</v>
      </c>
      <c r="C387">
        <v>12.834</v>
      </c>
      <c r="D387">
        <v>23.9422</v>
      </c>
      <c r="E387">
        <v>33.72</v>
      </c>
      <c r="F387">
        <v>30.0962</v>
      </c>
      <c r="G387">
        <v>49.536999999999999</v>
      </c>
      <c r="H387">
        <v>27.830200000000001</v>
      </c>
      <c r="I387">
        <v>22.126999999999999</v>
      </c>
      <c r="J387">
        <v>71.38</v>
      </c>
      <c r="K387">
        <v>32.4</v>
      </c>
      <c r="N387" s="1">
        <v>40928</v>
      </c>
      <c r="O387" s="4">
        <f t="shared" si="11"/>
        <v>28.80735</v>
      </c>
      <c r="P387" s="4">
        <f t="shared" ref="P387:P450" si="12">B387</f>
        <v>107.8107</v>
      </c>
    </row>
    <row r="388" spans="1:16" x14ac:dyDescent="0.3">
      <c r="A388" s="1">
        <v>40929</v>
      </c>
      <c r="B388">
        <v>107.8107</v>
      </c>
      <c r="C388">
        <v>12.834</v>
      </c>
      <c r="D388">
        <v>23.9422</v>
      </c>
      <c r="E388">
        <v>33.72</v>
      </c>
      <c r="F388">
        <v>30.0962</v>
      </c>
      <c r="G388">
        <v>49.536999999999999</v>
      </c>
      <c r="H388">
        <v>27.830200000000001</v>
      </c>
      <c r="I388">
        <v>22.126999999999999</v>
      </c>
      <c r="J388">
        <v>71.38</v>
      </c>
      <c r="K388">
        <v>32.4</v>
      </c>
      <c r="N388" s="1">
        <v>40929</v>
      </c>
      <c r="O388" s="4">
        <f t="shared" ref="O388:O451" si="13">SUMPRODUCT(C388:J388,$C$1:$J$1)</f>
        <v>28.80735</v>
      </c>
      <c r="P388" s="4">
        <f t="shared" si="12"/>
        <v>107.8107</v>
      </c>
    </row>
    <row r="389" spans="1:16" x14ac:dyDescent="0.3">
      <c r="A389" s="1">
        <v>40930</v>
      </c>
      <c r="B389">
        <v>107.8107</v>
      </c>
      <c r="C389">
        <v>12.834</v>
      </c>
      <c r="D389">
        <v>23.9422</v>
      </c>
      <c r="E389">
        <v>33.72</v>
      </c>
      <c r="F389">
        <v>30.0962</v>
      </c>
      <c r="G389">
        <v>49.536999999999999</v>
      </c>
      <c r="H389">
        <v>27.830200000000001</v>
      </c>
      <c r="I389">
        <v>22.126999999999999</v>
      </c>
      <c r="J389">
        <v>71.38</v>
      </c>
      <c r="K389">
        <v>32.4</v>
      </c>
      <c r="N389" s="1">
        <v>40930</v>
      </c>
      <c r="O389" s="4">
        <f t="shared" si="13"/>
        <v>28.80735</v>
      </c>
      <c r="P389" s="4">
        <f t="shared" si="12"/>
        <v>107.8107</v>
      </c>
    </row>
    <row r="390" spans="1:16" x14ac:dyDescent="0.3">
      <c r="A390" s="1">
        <v>40931</v>
      </c>
      <c r="B390">
        <v>107.8681</v>
      </c>
      <c r="C390">
        <v>13.052</v>
      </c>
      <c r="D390">
        <v>23.958300000000001</v>
      </c>
      <c r="E390">
        <v>33.4</v>
      </c>
      <c r="F390">
        <v>29.9619</v>
      </c>
      <c r="G390">
        <v>49.378300000000003</v>
      </c>
      <c r="H390">
        <v>28.192599999999999</v>
      </c>
      <c r="I390">
        <v>22.177299999999999</v>
      </c>
      <c r="J390">
        <v>71.95</v>
      </c>
      <c r="K390">
        <v>32.369999999999997</v>
      </c>
      <c r="N390" s="1">
        <v>40931</v>
      </c>
      <c r="O390" s="4">
        <f t="shared" si="13"/>
        <v>28.765270000000001</v>
      </c>
      <c r="P390" s="4">
        <f t="shared" si="12"/>
        <v>107.8681</v>
      </c>
    </row>
    <row r="391" spans="1:16" x14ac:dyDescent="0.3">
      <c r="A391" s="1">
        <v>40932</v>
      </c>
      <c r="B391">
        <v>107.7452</v>
      </c>
      <c r="C391">
        <v>12.837999999999999</v>
      </c>
      <c r="D391">
        <v>23.643999999999998</v>
      </c>
      <c r="E391">
        <v>33.549999999999997</v>
      </c>
      <c r="F391">
        <v>29.970300000000002</v>
      </c>
      <c r="G391">
        <v>49.554600000000001</v>
      </c>
      <c r="H391">
        <v>28.02</v>
      </c>
      <c r="I391">
        <v>22.1647</v>
      </c>
      <c r="J391">
        <v>71.739999999999995</v>
      </c>
      <c r="K391">
        <v>32.19</v>
      </c>
      <c r="N391" s="1">
        <v>40932</v>
      </c>
      <c r="O391" s="4">
        <f t="shared" si="13"/>
        <v>28.775539999999996</v>
      </c>
      <c r="P391" s="4">
        <f t="shared" si="12"/>
        <v>107.7452</v>
      </c>
    </row>
    <row r="392" spans="1:16" x14ac:dyDescent="0.3">
      <c r="A392" s="1">
        <v>40933</v>
      </c>
      <c r="B392">
        <v>108.6467</v>
      </c>
      <c r="C392">
        <v>13.638999999999999</v>
      </c>
      <c r="D392">
        <v>23.821300000000001</v>
      </c>
      <c r="E392">
        <v>33.56</v>
      </c>
      <c r="F392">
        <v>30.188600000000001</v>
      </c>
      <c r="G392">
        <v>49.766199999999998</v>
      </c>
      <c r="H392">
        <v>28.434100000000001</v>
      </c>
      <c r="I392">
        <v>22.240300000000001</v>
      </c>
      <c r="J392">
        <v>72.62</v>
      </c>
      <c r="K392">
        <v>32.56</v>
      </c>
      <c r="N392" s="1">
        <v>40933</v>
      </c>
      <c r="O392" s="4">
        <f t="shared" si="13"/>
        <v>28.966984999999998</v>
      </c>
      <c r="P392" s="4">
        <f t="shared" si="12"/>
        <v>108.6467</v>
      </c>
    </row>
    <row r="393" spans="1:16" x14ac:dyDescent="0.3">
      <c r="A393" s="1">
        <v>40934</v>
      </c>
      <c r="B393">
        <v>108.0894</v>
      </c>
      <c r="C393">
        <v>13.577</v>
      </c>
      <c r="D393">
        <v>23.7729</v>
      </c>
      <c r="E393">
        <v>33.53</v>
      </c>
      <c r="F393">
        <v>30.054300000000001</v>
      </c>
      <c r="G393">
        <v>49.246099999999998</v>
      </c>
      <c r="H393">
        <v>28.261600000000001</v>
      </c>
      <c r="I393">
        <v>22.101800000000001</v>
      </c>
      <c r="J393">
        <v>71.63</v>
      </c>
      <c r="K393">
        <v>32.44</v>
      </c>
      <c r="N393" s="1">
        <v>40934</v>
      </c>
      <c r="O393" s="4">
        <f t="shared" si="13"/>
        <v>28.778404999999999</v>
      </c>
      <c r="P393" s="4">
        <f t="shared" si="12"/>
        <v>108.0894</v>
      </c>
    </row>
    <row r="394" spans="1:16" x14ac:dyDescent="0.3">
      <c r="A394" s="1">
        <v>40935</v>
      </c>
      <c r="B394">
        <v>108.0402</v>
      </c>
      <c r="C394">
        <v>13.657999999999999</v>
      </c>
      <c r="D394">
        <v>23.555399999999999</v>
      </c>
      <c r="E394">
        <v>33.880000000000003</v>
      </c>
      <c r="F394">
        <v>30.071000000000002</v>
      </c>
      <c r="G394">
        <v>49.404800000000002</v>
      </c>
      <c r="H394">
        <v>28.761399999999998</v>
      </c>
      <c r="I394">
        <v>22.156300000000002</v>
      </c>
      <c r="J394">
        <v>71.48</v>
      </c>
      <c r="K394">
        <v>32.22</v>
      </c>
      <c r="N394" s="1">
        <v>40935</v>
      </c>
      <c r="O394" s="4">
        <f t="shared" si="13"/>
        <v>28.893554999999999</v>
      </c>
      <c r="P394" s="4">
        <f t="shared" si="12"/>
        <v>108.0402</v>
      </c>
    </row>
    <row r="395" spans="1:16" x14ac:dyDescent="0.3">
      <c r="A395" s="1">
        <v>40936</v>
      </c>
      <c r="B395">
        <v>108.0402</v>
      </c>
      <c r="C395">
        <v>13.657999999999999</v>
      </c>
      <c r="D395">
        <v>23.555399999999999</v>
      </c>
      <c r="E395">
        <v>33.880000000000003</v>
      </c>
      <c r="F395">
        <v>30.071000000000002</v>
      </c>
      <c r="G395">
        <v>49.404800000000002</v>
      </c>
      <c r="H395">
        <v>28.761399999999998</v>
      </c>
      <c r="I395">
        <v>22.156300000000002</v>
      </c>
      <c r="J395">
        <v>71.48</v>
      </c>
      <c r="K395">
        <v>32.22</v>
      </c>
      <c r="N395" s="1">
        <v>40936</v>
      </c>
      <c r="O395" s="4">
        <f t="shared" si="13"/>
        <v>28.893554999999999</v>
      </c>
      <c r="P395" s="4">
        <f t="shared" si="12"/>
        <v>108.0402</v>
      </c>
    </row>
    <row r="396" spans="1:16" x14ac:dyDescent="0.3">
      <c r="A396" s="1">
        <v>40937</v>
      </c>
      <c r="B396">
        <v>108.0402</v>
      </c>
      <c r="C396">
        <v>13.657999999999999</v>
      </c>
      <c r="D396">
        <v>23.555399999999999</v>
      </c>
      <c r="E396">
        <v>33.880000000000003</v>
      </c>
      <c r="F396">
        <v>30.071000000000002</v>
      </c>
      <c r="G396">
        <v>49.404800000000002</v>
      </c>
      <c r="H396">
        <v>28.761399999999998</v>
      </c>
      <c r="I396">
        <v>22.156300000000002</v>
      </c>
      <c r="J396">
        <v>71.48</v>
      </c>
      <c r="K396">
        <v>32.22</v>
      </c>
      <c r="N396" s="1">
        <v>40937</v>
      </c>
      <c r="O396" s="4">
        <f t="shared" si="13"/>
        <v>28.893554999999999</v>
      </c>
      <c r="P396" s="4">
        <f t="shared" si="12"/>
        <v>108.0402</v>
      </c>
    </row>
    <row r="397" spans="1:16" x14ac:dyDescent="0.3">
      <c r="A397" s="1">
        <v>40938</v>
      </c>
      <c r="B397">
        <v>107.67140000000001</v>
      </c>
      <c r="C397">
        <v>13.833</v>
      </c>
      <c r="D397">
        <v>23.861599999999999</v>
      </c>
      <c r="E397">
        <v>33.69</v>
      </c>
      <c r="F397">
        <v>30.0291</v>
      </c>
      <c r="G397">
        <v>48.893500000000003</v>
      </c>
      <c r="H397">
        <v>28.3996</v>
      </c>
      <c r="I397">
        <v>21.98</v>
      </c>
      <c r="J397">
        <v>71.14</v>
      </c>
      <c r="K397">
        <v>32.01</v>
      </c>
      <c r="N397" s="1">
        <v>40938</v>
      </c>
      <c r="O397" s="4">
        <f t="shared" si="13"/>
        <v>28.735100000000003</v>
      </c>
      <c r="P397" s="4">
        <f t="shared" si="12"/>
        <v>107.67140000000001</v>
      </c>
    </row>
    <row r="398" spans="1:16" x14ac:dyDescent="0.3">
      <c r="A398" s="1">
        <v>40939</v>
      </c>
      <c r="B398">
        <v>107.63039999999999</v>
      </c>
      <c r="C398">
        <v>13.939</v>
      </c>
      <c r="D398">
        <v>23.7971</v>
      </c>
      <c r="E398">
        <v>33.72</v>
      </c>
      <c r="F398">
        <v>30.054300000000001</v>
      </c>
      <c r="G398">
        <v>48.928800000000003</v>
      </c>
      <c r="H398">
        <v>28.692900000000002</v>
      </c>
      <c r="I398">
        <v>22.051400000000001</v>
      </c>
      <c r="J398">
        <v>70.69</v>
      </c>
      <c r="K398">
        <v>32.03</v>
      </c>
      <c r="N398" s="1">
        <v>40939</v>
      </c>
      <c r="O398" s="4">
        <f t="shared" si="13"/>
        <v>28.755125000000003</v>
      </c>
      <c r="P398" s="4">
        <f t="shared" si="12"/>
        <v>107.63039999999999</v>
      </c>
    </row>
    <row r="399" spans="1:16" x14ac:dyDescent="0.3">
      <c r="A399" s="1">
        <v>40940</v>
      </c>
      <c r="B399">
        <v>108.57299999999999</v>
      </c>
      <c r="C399">
        <v>13.93</v>
      </c>
      <c r="D399">
        <v>24.087199999999999</v>
      </c>
      <c r="E399">
        <v>34.090000000000003</v>
      </c>
      <c r="F399">
        <v>30.348099999999999</v>
      </c>
      <c r="G399">
        <v>50.021799999999999</v>
      </c>
      <c r="H399">
        <v>29.2105</v>
      </c>
      <c r="I399">
        <v>22.408300000000001</v>
      </c>
      <c r="J399">
        <v>70.97</v>
      </c>
      <c r="K399">
        <v>32.26</v>
      </c>
      <c r="N399" s="1">
        <v>40940</v>
      </c>
      <c r="O399" s="4">
        <f t="shared" si="13"/>
        <v>29.144615000000002</v>
      </c>
      <c r="P399" s="4">
        <f t="shared" si="12"/>
        <v>108.57299999999999</v>
      </c>
    </row>
    <row r="400" spans="1:16" x14ac:dyDescent="0.3">
      <c r="A400" s="1">
        <v>40941</v>
      </c>
      <c r="B400">
        <v>108.74509999999999</v>
      </c>
      <c r="C400">
        <v>13.898</v>
      </c>
      <c r="D400">
        <v>24.1356</v>
      </c>
      <c r="E400">
        <v>34.44</v>
      </c>
      <c r="F400">
        <v>30.230599999999999</v>
      </c>
      <c r="G400">
        <v>50.295000000000002</v>
      </c>
      <c r="H400">
        <v>29.503799999999998</v>
      </c>
      <c r="I400">
        <v>22.546800000000001</v>
      </c>
      <c r="J400">
        <v>71.510000000000005</v>
      </c>
      <c r="K400">
        <v>32.380000000000003</v>
      </c>
      <c r="N400" s="1">
        <v>40941</v>
      </c>
      <c r="O400" s="4">
        <f t="shared" si="13"/>
        <v>29.301230000000004</v>
      </c>
      <c r="P400" s="4">
        <f t="shared" si="12"/>
        <v>108.74509999999999</v>
      </c>
    </row>
    <row r="401" spans="1:16" x14ac:dyDescent="0.3">
      <c r="A401" s="1">
        <v>40942</v>
      </c>
      <c r="B401">
        <v>110.2696</v>
      </c>
      <c r="C401">
        <v>14.037000000000001</v>
      </c>
      <c r="D401">
        <v>24.369299999999999</v>
      </c>
      <c r="E401">
        <v>35.32</v>
      </c>
      <c r="F401">
        <v>30.4069</v>
      </c>
      <c r="G401">
        <v>51.079500000000003</v>
      </c>
      <c r="H401">
        <v>30.0732</v>
      </c>
      <c r="I401">
        <v>23.0884</v>
      </c>
      <c r="J401">
        <v>72.77</v>
      </c>
      <c r="K401">
        <v>32.479999999999997</v>
      </c>
      <c r="N401" s="1">
        <v>40942</v>
      </c>
      <c r="O401" s="4">
        <f t="shared" si="13"/>
        <v>29.812694999999998</v>
      </c>
      <c r="P401" s="4">
        <f t="shared" si="12"/>
        <v>110.2696</v>
      </c>
    </row>
    <row r="402" spans="1:16" x14ac:dyDescent="0.3">
      <c r="A402" s="1">
        <v>40943</v>
      </c>
      <c r="B402">
        <v>110.2696</v>
      </c>
      <c r="C402">
        <v>14.037000000000001</v>
      </c>
      <c r="D402">
        <v>24.369299999999999</v>
      </c>
      <c r="E402">
        <v>35.32</v>
      </c>
      <c r="F402">
        <v>30.4069</v>
      </c>
      <c r="G402">
        <v>51.079500000000003</v>
      </c>
      <c r="H402">
        <v>30.0732</v>
      </c>
      <c r="I402">
        <v>23.0884</v>
      </c>
      <c r="J402">
        <v>72.77</v>
      </c>
      <c r="K402">
        <v>32.479999999999997</v>
      </c>
      <c r="N402" s="1">
        <v>40943</v>
      </c>
      <c r="O402" s="4">
        <f t="shared" si="13"/>
        <v>29.812694999999998</v>
      </c>
      <c r="P402" s="4">
        <f t="shared" si="12"/>
        <v>110.2696</v>
      </c>
    </row>
    <row r="403" spans="1:16" x14ac:dyDescent="0.3">
      <c r="A403" s="1">
        <v>40944</v>
      </c>
      <c r="B403">
        <v>110.2696</v>
      </c>
      <c r="C403">
        <v>14.037000000000001</v>
      </c>
      <c r="D403">
        <v>24.369299999999999</v>
      </c>
      <c r="E403">
        <v>35.32</v>
      </c>
      <c r="F403">
        <v>30.4069</v>
      </c>
      <c r="G403">
        <v>51.079500000000003</v>
      </c>
      <c r="H403">
        <v>30.0732</v>
      </c>
      <c r="I403">
        <v>23.0884</v>
      </c>
      <c r="J403">
        <v>72.77</v>
      </c>
      <c r="K403">
        <v>32.479999999999997</v>
      </c>
      <c r="N403" s="1">
        <v>40944</v>
      </c>
      <c r="O403" s="4">
        <f t="shared" si="13"/>
        <v>29.812694999999998</v>
      </c>
      <c r="P403" s="4">
        <f t="shared" si="12"/>
        <v>110.2696</v>
      </c>
    </row>
    <row r="404" spans="1:16" x14ac:dyDescent="0.3">
      <c r="A404" s="1">
        <v>40945</v>
      </c>
      <c r="B404">
        <v>110.19580000000001</v>
      </c>
      <c r="C404">
        <v>14.167999999999999</v>
      </c>
      <c r="D404">
        <v>24.337</v>
      </c>
      <c r="E404">
        <v>35.159999999999997</v>
      </c>
      <c r="F404">
        <v>30.238900000000001</v>
      </c>
      <c r="G404">
        <v>50.497799999999998</v>
      </c>
      <c r="H404">
        <v>29.762599999999999</v>
      </c>
      <c r="I404">
        <v>23.000299999999999</v>
      </c>
      <c r="J404">
        <v>73.64</v>
      </c>
      <c r="K404">
        <v>32.46</v>
      </c>
      <c r="N404" s="1">
        <v>40945</v>
      </c>
      <c r="O404" s="4">
        <f t="shared" si="13"/>
        <v>29.687929999999994</v>
      </c>
      <c r="P404" s="4">
        <f t="shared" si="12"/>
        <v>110.19580000000001</v>
      </c>
    </row>
    <row r="405" spans="1:16" x14ac:dyDescent="0.3">
      <c r="A405" s="1">
        <v>40946</v>
      </c>
      <c r="B405">
        <v>110.47450000000001</v>
      </c>
      <c r="C405">
        <v>14.316000000000001</v>
      </c>
      <c r="D405">
        <v>24.457899999999999</v>
      </c>
      <c r="E405">
        <v>35.130000000000003</v>
      </c>
      <c r="F405">
        <v>30.348099999999999</v>
      </c>
      <c r="G405">
        <v>50.5242</v>
      </c>
      <c r="H405">
        <v>29.796900000000001</v>
      </c>
      <c r="I405">
        <v>22.9877</v>
      </c>
      <c r="J405">
        <v>74.02</v>
      </c>
      <c r="K405">
        <v>32.49</v>
      </c>
      <c r="N405" s="1">
        <v>40946</v>
      </c>
      <c r="O405" s="4">
        <f t="shared" si="13"/>
        <v>29.734539999999999</v>
      </c>
      <c r="P405" s="4">
        <f t="shared" si="12"/>
        <v>110.47450000000001</v>
      </c>
    </row>
    <row r="406" spans="1:16" x14ac:dyDescent="0.3">
      <c r="A406" s="1">
        <v>40947</v>
      </c>
      <c r="B406">
        <v>110.8023</v>
      </c>
      <c r="C406">
        <v>14.555999999999999</v>
      </c>
      <c r="D406">
        <v>24.707699999999999</v>
      </c>
      <c r="E406">
        <v>35.25</v>
      </c>
      <c r="F406">
        <v>30.348099999999999</v>
      </c>
      <c r="G406">
        <v>51.132399999999997</v>
      </c>
      <c r="H406">
        <v>30.0214</v>
      </c>
      <c r="I406">
        <v>23.113600000000002</v>
      </c>
      <c r="J406">
        <v>73.77</v>
      </c>
      <c r="K406">
        <v>32.5</v>
      </c>
      <c r="N406" s="1">
        <v>40947</v>
      </c>
      <c r="O406" s="4">
        <f t="shared" si="13"/>
        <v>29.891870000000001</v>
      </c>
      <c r="P406" s="4">
        <f t="shared" si="12"/>
        <v>110.8023</v>
      </c>
    </row>
    <row r="407" spans="1:16" x14ac:dyDescent="0.3">
      <c r="A407" s="1">
        <v>40948</v>
      </c>
      <c r="B407">
        <v>110.94159999999999</v>
      </c>
      <c r="C407">
        <v>15.06</v>
      </c>
      <c r="D407">
        <v>24.796399999999998</v>
      </c>
      <c r="E407">
        <v>35.57</v>
      </c>
      <c r="F407">
        <v>30.188600000000001</v>
      </c>
      <c r="G407">
        <v>51.299900000000001</v>
      </c>
      <c r="H407">
        <v>29.521100000000001</v>
      </c>
      <c r="I407">
        <v>23.063300000000002</v>
      </c>
      <c r="J407">
        <v>73.78</v>
      </c>
      <c r="K407">
        <v>32.68</v>
      </c>
      <c r="N407" s="1">
        <v>40948</v>
      </c>
      <c r="O407" s="4">
        <f t="shared" si="13"/>
        <v>29.954644999999999</v>
      </c>
      <c r="P407" s="4">
        <f t="shared" si="12"/>
        <v>110.94159999999999</v>
      </c>
    </row>
    <row r="408" spans="1:16" x14ac:dyDescent="0.3">
      <c r="A408" s="1">
        <v>40949</v>
      </c>
      <c r="B408">
        <v>110.1228</v>
      </c>
      <c r="C408">
        <v>15.067</v>
      </c>
      <c r="D408">
        <v>24.5748</v>
      </c>
      <c r="E408">
        <v>35.24</v>
      </c>
      <c r="F408">
        <v>30.0627</v>
      </c>
      <c r="G408">
        <v>50.303800000000003</v>
      </c>
      <c r="H408">
        <v>28.6584</v>
      </c>
      <c r="I408">
        <v>22.8659</v>
      </c>
      <c r="J408">
        <v>73.040000000000006</v>
      </c>
      <c r="K408">
        <v>32.61</v>
      </c>
      <c r="N408" s="1">
        <v>40949</v>
      </c>
      <c r="O408" s="4">
        <f t="shared" si="13"/>
        <v>29.599869999999999</v>
      </c>
      <c r="P408" s="4">
        <f t="shared" si="12"/>
        <v>110.1228</v>
      </c>
    </row>
    <row r="409" spans="1:16" x14ac:dyDescent="0.3">
      <c r="A409" s="1">
        <v>40950</v>
      </c>
      <c r="B409">
        <v>110.1228</v>
      </c>
      <c r="C409">
        <v>15.067</v>
      </c>
      <c r="D409">
        <v>24.5748</v>
      </c>
      <c r="E409">
        <v>35.24</v>
      </c>
      <c r="F409">
        <v>30.0627</v>
      </c>
      <c r="G409">
        <v>50.303800000000003</v>
      </c>
      <c r="H409">
        <v>28.6584</v>
      </c>
      <c r="I409">
        <v>22.8659</v>
      </c>
      <c r="J409">
        <v>73.040000000000006</v>
      </c>
      <c r="K409">
        <v>32.61</v>
      </c>
      <c r="N409" s="1">
        <v>40950</v>
      </c>
      <c r="O409" s="4">
        <f t="shared" si="13"/>
        <v>29.599869999999999</v>
      </c>
      <c r="P409" s="4">
        <f t="shared" si="12"/>
        <v>110.1228</v>
      </c>
    </row>
    <row r="410" spans="1:16" x14ac:dyDescent="0.3">
      <c r="A410" s="1">
        <v>40951</v>
      </c>
      <c r="B410">
        <v>110.1228</v>
      </c>
      <c r="C410">
        <v>15.067</v>
      </c>
      <c r="D410">
        <v>24.5748</v>
      </c>
      <c r="E410">
        <v>35.24</v>
      </c>
      <c r="F410">
        <v>30.0627</v>
      </c>
      <c r="G410">
        <v>50.303800000000003</v>
      </c>
      <c r="H410">
        <v>28.6584</v>
      </c>
      <c r="I410">
        <v>22.8659</v>
      </c>
      <c r="J410">
        <v>73.040000000000006</v>
      </c>
      <c r="K410">
        <v>32.61</v>
      </c>
      <c r="N410" s="1">
        <v>40951</v>
      </c>
      <c r="O410" s="4">
        <f t="shared" si="13"/>
        <v>29.599869999999999</v>
      </c>
      <c r="P410" s="4">
        <f t="shared" si="12"/>
        <v>110.1228</v>
      </c>
    </row>
    <row r="411" spans="1:16" x14ac:dyDescent="0.3">
      <c r="A411" s="1">
        <v>40952</v>
      </c>
      <c r="B411">
        <v>110.94159999999999</v>
      </c>
      <c r="C411">
        <v>15.348000000000001</v>
      </c>
      <c r="D411">
        <v>24.6433</v>
      </c>
      <c r="E411">
        <v>35.6</v>
      </c>
      <c r="F411">
        <v>30.289300000000001</v>
      </c>
      <c r="G411">
        <v>50.453699999999998</v>
      </c>
      <c r="H411">
        <v>29.106999999999999</v>
      </c>
      <c r="I411">
        <v>23.063300000000002</v>
      </c>
      <c r="J411">
        <v>73.62</v>
      </c>
      <c r="K411">
        <v>32.75</v>
      </c>
      <c r="N411" s="1">
        <v>40952</v>
      </c>
      <c r="O411" s="4">
        <f t="shared" si="13"/>
        <v>29.82686</v>
      </c>
      <c r="P411" s="4">
        <f t="shared" si="12"/>
        <v>110.94159999999999</v>
      </c>
    </row>
    <row r="412" spans="1:16" x14ac:dyDescent="0.3">
      <c r="A412" s="1">
        <v>40953</v>
      </c>
      <c r="B412">
        <v>110.8023</v>
      </c>
      <c r="C412">
        <v>15.557</v>
      </c>
      <c r="D412">
        <v>24.537800000000001</v>
      </c>
      <c r="E412">
        <v>35.549999999999997</v>
      </c>
      <c r="F412">
        <v>30.415199999999999</v>
      </c>
      <c r="G412">
        <v>50.638800000000003</v>
      </c>
      <c r="H412">
        <v>28.623899999999999</v>
      </c>
      <c r="I412">
        <v>22.861699999999999</v>
      </c>
      <c r="J412">
        <v>73.75</v>
      </c>
      <c r="K412">
        <v>32.83</v>
      </c>
      <c r="N412" s="1">
        <v>40953</v>
      </c>
      <c r="O412" s="4">
        <f t="shared" si="13"/>
        <v>29.820789999999999</v>
      </c>
      <c r="P412" s="4">
        <f t="shared" si="12"/>
        <v>110.8023</v>
      </c>
    </row>
    <row r="413" spans="1:16" x14ac:dyDescent="0.3">
      <c r="A413" s="1">
        <v>40954</v>
      </c>
      <c r="B413">
        <v>110.2859</v>
      </c>
      <c r="C413">
        <v>15.196999999999999</v>
      </c>
      <c r="D413">
        <v>24.375599999999999</v>
      </c>
      <c r="E413">
        <v>35.384</v>
      </c>
      <c r="F413">
        <v>30.3565</v>
      </c>
      <c r="G413">
        <v>50.903199999999998</v>
      </c>
      <c r="H413">
        <v>28.537600000000001</v>
      </c>
      <c r="I413">
        <v>22.723199999999999</v>
      </c>
      <c r="J413">
        <v>73.63</v>
      </c>
      <c r="K413">
        <v>32.82</v>
      </c>
      <c r="N413" s="1">
        <v>40954</v>
      </c>
      <c r="O413" s="4">
        <f t="shared" si="13"/>
        <v>29.761245000000002</v>
      </c>
      <c r="P413" s="4">
        <f t="shared" si="12"/>
        <v>110.2859</v>
      </c>
    </row>
    <row r="414" spans="1:16" x14ac:dyDescent="0.3">
      <c r="A414" s="1">
        <v>40955</v>
      </c>
      <c r="B414">
        <v>111.5063</v>
      </c>
      <c r="C414">
        <v>15.336</v>
      </c>
      <c r="D414">
        <v>25.377400000000002</v>
      </c>
      <c r="E414">
        <v>35.61</v>
      </c>
      <c r="F414">
        <v>30.5244</v>
      </c>
      <c r="G414">
        <v>52.1813</v>
      </c>
      <c r="H414">
        <v>28.813700000000001</v>
      </c>
      <c r="I414">
        <v>23.067499999999999</v>
      </c>
      <c r="J414">
        <v>74.59</v>
      </c>
      <c r="K414">
        <v>33.03</v>
      </c>
      <c r="N414" s="1">
        <v>40955</v>
      </c>
      <c r="O414" s="4">
        <f t="shared" si="13"/>
        <v>30.193835</v>
      </c>
      <c r="P414" s="4">
        <f t="shared" si="12"/>
        <v>111.5063</v>
      </c>
    </row>
    <row r="415" spans="1:16" x14ac:dyDescent="0.3">
      <c r="A415" s="1">
        <v>40956</v>
      </c>
      <c r="B415">
        <v>111.8022</v>
      </c>
      <c r="C415">
        <v>15.333</v>
      </c>
      <c r="D415">
        <v>25.349</v>
      </c>
      <c r="E415">
        <v>35.553800000000003</v>
      </c>
      <c r="F415">
        <v>30.4236</v>
      </c>
      <c r="G415">
        <v>51.6965</v>
      </c>
      <c r="H415">
        <v>29.106999999999999</v>
      </c>
      <c r="I415">
        <v>23.184999999999999</v>
      </c>
      <c r="J415">
        <v>74.87</v>
      </c>
      <c r="K415">
        <v>33.06</v>
      </c>
      <c r="N415" s="1">
        <v>40956</v>
      </c>
      <c r="O415" s="4">
        <f t="shared" si="13"/>
        <v>30.139475000000001</v>
      </c>
      <c r="P415" s="4">
        <f t="shared" si="12"/>
        <v>111.8022</v>
      </c>
    </row>
    <row r="416" spans="1:16" x14ac:dyDescent="0.3">
      <c r="A416" s="1">
        <v>40957</v>
      </c>
      <c r="B416">
        <v>111.8022</v>
      </c>
      <c r="C416">
        <v>15.333</v>
      </c>
      <c r="D416">
        <v>25.349</v>
      </c>
      <c r="E416">
        <v>35.553800000000003</v>
      </c>
      <c r="F416">
        <v>30.4236</v>
      </c>
      <c r="G416">
        <v>51.6965</v>
      </c>
      <c r="H416">
        <v>29.106999999999999</v>
      </c>
      <c r="I416">
        <v>23.184999999999999</v>
      </c>
      <c r="J416">
        <v>74.87</v>
      </c>
      <c r="K416">
        <v>33.06</v>
      </c>
      <c r="N416" s="1">
        <v>40957</v>
      </c>
      <c r="O416" s="4">
        <f t="shared" si="13"/>
        <v>30.139475000000001</v>
      </c>
      <c r="P416" s="4">
        <f t="shared" si="12"/>
        <v>111.8022</v>
      </c>
    </row>
    <row r="417" spans="1:16" x14ac:dyDescent="0.3">
      <c r="A417" s="1">
        <v>40958</v>
      </c>
      <c r="B417">
        <v>111.8022</v>
      </c>
      <c r="C417">
        <v>15.333</v>
      </c>
      <c r="D417">
        <v>25.349</v>
      </c>
      <c r="E417">
        <v>35.553800000000003</v>
      </c>
      <c r="F417">
        <v>30.4236</v>
      </c>
      <c r="G417">
        <v>51.6965</v>
      </c>
      <c r="H417">
        <v>29.106999999999999</v>
      </c>
      <c r="I417">
        <v>23.184999999999999</v>
      </c>
      <c r="J417">
        <v>74.87</v>
      </c>
      <c r="K417">
        <v>33.06</v>
      </c>
      <c r="N417" s="1">
        <v>40958</v>
      </c>
      <c r="O417" s="4">
        <f t="shared" si="13"/>
        <v>30.139475000000001</v>
      </c>
      <c r="P417" s="4">
        <f t="shared" si="12"/>
        <v>111.8022</v>
      </c>
    </row>
    <row r="418" spans="1:16" x14ac:dyDescent="0.3">
      <c r="A418" s="1">
        <v>40959</v>
      </c>
      <c r="B418">
        <v>111.8022</v>
      </c>
      <c r="C418">
        <v>15.333</v>
      </c>
      <c r="D418">
        <v>25.349</v>
      </c>
      <c r="E418">
        <v>35.553800000000003</v>
      </c>
      <c r="F418">
        <v>30.4236</v>
      </c>
      <c r="G418">
        <v>51.6965</v>
      </c>
      <c r="H418">
        <v>29.106999999999999</v>
      </c>
      <c r="I418">
        <v>23.184999999999999</v>
      </c>
      <c r="J418">
        <v>74.87</v>
      </c>
      <c r="K418">
        <v>33.06</v>
      </c>
      <c r="N418" s="1">
        <v>40959</v>
      </c>
      <c r="O418" s="4">
        <f t="shared" si="13"/>
        <v>30.139475000000001</v>
      </c>
      <c r="P418" s="4">
        <f t="shared" si="12"/>
        <v>111.8022</v>
      </c>
    </row>
    <row r="419" spans="1:16" x14ac:dyDescent="0.3">
      <c r="A419" s="1">
        <v>40960</v>
      </c>
      <c r="B419">
        <v>111.8514</v>
      </c>
      <c r="C419">
        <v>15.722</v>
      </c>
      <c r="D419">
        <v>25.5031</v>
      </c>
      <c r="E419">
        <v>35.369999999999997</v>
      </c>
      <c r="F419">
        <v>30.205400000000001</v>
      </c>
      <c r="G419">
        <v>50.991399999999999</v>
      </c>
      <c r="H419">
        <v>29.331299999999999</v>
      </c>
      <c r="I419">
        <v>23.1388</v>
      </c>
      <c r="J419">
        <v>75.38</v>
      </c>
      <c r="K419">
        <v>32.869999999999997</v>
      </c>
      <c r="N419" s="1">
        <v>40960</v>
      </c>
      <c r="O419" s="4">
        <f t="shared" si="13"/>
        <v>30.021159999999995</v>
      </c>
      <c r="P419" s="4">
        <f t="shared" si="12"/>
        <v>111.8514</v>
      </c>
    </row>
    <row r="420" spans="1:16" x14ac:dyDescent="0.3">
      <c r="A420" s="1">
        <v>40961</v>
      </c>
      <c r="B420">
        <v>111.4924</v>
      </c>
      <c r="C420">
        <v>15.666</v>
      </c>
      <c r="D420">
        <v>25.365200000000002</v>
      </c>
      <c r="E420">
        <v>34.97</v>
      </c>
      <c r="F420">
        <v>30.205400000000001</v>
      </c>
      <c r="G420">
        <v>50.8063</v>
      </c>
      <c r="H420">
        <v>29.279499999999999</v>
      </c>
      <c r="I420">
        <v>22.891100000000002</v>
      </c>
      <c r="J420">
        <v>75.55</v>
      </c>
      <c r="K420">
        <v>32.78</v>
      </c>
      <c r="N420" s="1">
        <v>40961</v>
      </c>
      <c r="O420" s="4">
        <f t="shared" si="13"/>
        <v>29.872455000000002</v>
      </c>
      <c r="P420" s="4">
        <f t="shared" si="12"/>
        <v>111.4924</v>
      </c>
    </row>
    <row r="421" spans="1:16" x14ac:dyDescent="0.3">
      <c r="A421" s="1">
        <v>40962</v>
      </c>
      <c r="B421">
        <v>111.9833</v>
      </c>
      <c r="C421">
        <v>15.769</v>
      </c>
      <c r="D421">
        <v>25.446300000000001</v>
      </c>
      <c r="E421">
        <v>35.299999999999997</v>
      </c>
      <c r="F421">
        <v>30.230599999999999</v>
      </c>
      <c r="G421">
        <v>50.894399999999997</v>
      </c>
      <c r="H421">
        <v>29.245000000000001</v>
      </c>
      <c r="I421">
        <v>23.096800000000002</v>
      </c>
      <c r="J421">
        <v>75.930000000000007</v>
      </c>
      <c r="K421">
        <v>32.950000000000003</v>
      </c>
      <c r="N421" s="1">
        <v>40962</v>
      </c>
      <c r="O421" s="4">
        <f t="shared" si="13"/>
        <v>30.012785000000001</v>
      </c>
      <c r="P421" s="4">
        <f t="shared" si="12"/>
        <v>111.9833</v>
      </c>
    </row>
    <row r="422" spans="1:16" x14ac:dyDescent="0.3">
      <c r="A422" s="1">
        <v>40963</v>
      </c>
      <c r="B422">
        <v>112.22839999999999</v>
      </c>
      <c r="C422">
        <v>15.952999999999999</v>
      </c>
      <c r="D422">
        <v>25.535499999999999</v>
      </c>
      <c r="E422">
        <v>35.61</v>
      </c>
      <c r="F422">
        <v>30.381699999999999</v>
      </c>
      <c r="G422">
        <v>50.735700000000001</v>
      </c>
      <c r="H422">
        <v>29.4176</v>
      </c>
      <c r="I422">
        <v>23.042300000000001</v>
      </c>
      <c r="J422">
        <v>76.23</v>
      </c>
      <c r="K422">
        <v>33.06</v>
      </c>
      <c r="N422" s="1">
        <v>40963</v>
      </c>
      <c r="O422" s="4">
        <f t="shared" si="13"/>
        <v>30.102760000000004</v>
      </c>
      <c r="P422" s="4">
        <f t="shared" si="12"/>
        <v>112.22839999999999</v>
      </c>
    </row>
    <row r="423" spans="1:16" x14ac:dyDescent="0.3">
      <c r="A423" s="1">
        <v>40964</v>
      </c>
      <c r="B423">
        <v>112.22839999999999</v>
      </c>
      <c r="C423">
        <v>15.952999999999999</v>
      </c>
      <c r="D423">
        <v>25.535499999999999</v>
      </c>
      <c r="E423">
        <v>35.61</v>
      </c>
      <c r="F423">
        <v>30.381699999999999</v>
      </c>
      <c r="G423">
        <v>50.735700000000001</v>
      </c>
      <c r="H423">
        <v>29.4176</v>
      </c>
      <c r="I423">
        <v>23.042300000000001</v>
      </c>
      <c r="J423">
        <v>76.23</v>
      </c>
      <c r="K423">
        <v>33.06</v>
      </c>
      <c r="N423" s="1">
        <v>40964</v>
      </c>
      <c r="O423" s="4">
        <f t="shared" si="13"/>
        <v>30.102760000000004</v>
      </c>
      <c r="P423" s="4">
        <f t="shared" si="12"/>
        <v>112.22839999999999</v>
      </c>
    </row>
    <row r="424" spans="1:16" x14ac:dyDescent="0.3">
      <c r="A424" s="1">
        <v>40965</v>
      </c>
      <c r="B424">
        <v>112.22839999999999</v>
      </c>
      <c r="C424">
        <v>15.952999999999999</v>
      </c>
      <c r="D424">
        <v>25.535499999999999</v>
      </c>
      <c r="E424">
        <v>35.61</v>
      </c>
      <c r="F424">
        <v>30.381699999999999</v>
      </c>
      <c r="G424">
        <v>50.735700000000001</v>
      </c>
      <c r="H424">
        <v>29.4176</v>
      </c>
      <c r="I424">
        <v>23.042300000000001</v>
      </c>
      <c r="J424">
        <v>76.23</v>
      </c>
      <c r="K424">
        <v>33.06</v>
      </c>
      <c r="N424" s="1">
        <v>40965</v>
      </c>
      <c r="O424" s="4">
        <f t="shared" si="13"/>
        <v>30.102760000000004</v>
      </c>
      <c r="P424" s="4">
        <f t="shared" si="12"/>
        <v>112.22839999999999</v>
      </c>
    </row>
    <row r="425" spans="1:16" x14ac:dyDescent="0.3">
      <c r="A425" s="1">
        <v>40966</v>
      </c>
      <c r="B425">
        <v>112.4169</v>
      </c>
      <c r="C425">
        <v>16.055</v>
      </c>
      <c r="D425">
        <v>25.430099999999999</v>
      </c>
      <c r="E425">
        <v>35.630000000000003</v>
      </c>
      <c r="F425">
        <v>30.4404</v>
      </c>
      <c r="G425">
        <v>50.788600000000002</v>
      </c>
      <c r="H425">
        <v>29.347899999999999</v>
      </c>
      <c r="I425">
        <v>23.201799999999999</v>
      </c>
      <c r="J425">
        <v>75.989999999999995</v>
      </c>
      <c r="K425">
        <v>33.06</v>
      </c>
      <c r="N425" s="1">
        <v>40966</v>
      </c>
      <c r="O425" s="4">
        <f t="shared" si="13"/>
        <v>30.131770000000003</v>
      </c>
      <c r="P425" s="4">
        <f t="shared" si="12"/>
        <v>112.4169</v>
      </c>
    </row>
    <row r="426" spans="1:16" x14ac:dyDescent="0.3">
      <c r="A426" s="1">
        <v>40967</v>
      </c>
      <c r="B426">
        <v>112.7439</v>
      </c>
      <c r="C426">
        <v>16.350000000000001</v>
      </c>
      <c r="D426">
        <v>25.851900000000001</v>
      </c>
      <c r="E426">
        <v>35.840000000000003</v>
      </c>
      <c r="F426">
        <v>30.558</v>
      </c>
      <c r="G426">
        <v>51.608400000000003</v>
      </c>
      <c r="H426">
        <v>29.279499999999999</v>
      </c>
      <c r="I426">
        <v>23.227</v>
      </c>
      <c r="J426">
        <v>75.739999999999995</v>
      </c>
      <c r="K426">
        <v>33.17</v>
      </c>
      <c r="N426" s="1">
        <v>40967</v>
      </c>
      <c r="O426" s="4">
        <f t="shared" si="13"/>
        <v>30.338080000000001</v>
      </c>
      <c r="P426" s="4">
        <f t="shared" si="12"/>
        <v>112.7439</v>
      </c>
    </row>
    <row r="427" spans="1:16" x14ac:dyDescent="0.3">
      <c r="A427" s="1">
        <v>40968</v>
      </c>
      <c r="B427">
        <v>112.3022</v>
      </c>
      <c r="C427">
        <v>16.564</v>
      </c>
      <c r="D427">
        <v>25.746500000000001</v>
      </c>
      <c r="E427">
        <v>35.29</v>
      </c>
      <c r="F427">
        <v>30.3733</v>
      </c>
      <c r="G427">
        <v>50.841500000000003</v>
      </c>
      <c r="H427">
        <v>28.8447</v>
      </c>
      <c r="I427">
        <v>23.126200000000001</v>
      </c>
      <c r="J427">
        <v>74.88</v>
      </c>
      <c r="K427">
        <v>33.229999999999997</v>
      </c>
      <c r="N427" s="1">
        <v>40968</v>
      </c>
      <c r="O427" s="4">
        <f t="shared" si="13"/>
        <v>30.010909999999999</v>
      </c>
      <c r="P427" s="4">
        <f t="shared" si="12"/>
        <v>112.3022</v>
      </c>
    </row>
    <row r="428" spans="1:16" x14ac:dyDescent="0.3">
      <c r="A428" s="1">
        <v>40969</v>
      </c>
      <c r="B428">
        <v>112.8841</v>
      </c>
      <c r="C428">
        <v>16.626000000000001</v>
      </c>
      <c r="D428">
        <v>26.192599999999999</v>
      </c>
      <c r="E428">
        <v>35.619999999999997</v>
      </c>
      <c r="F428">
        <v>30.532800000000002</v>
      </c>
      <c r="G428">
        <v>50.876800000000003</v>
      </c>
      <c r="H428">
        <v>28.969000000000001</v>
      </c>
      <c r="I428">
        <v>23.390699999999999</v>
      </c>
      <c r="J428">
        <v>75.599999999999994</v>
      </c>
      <c r="K428">
        <v>33.18</v>
      </c>
      <c r="N428" s="1">
        <v>40969</v>
      </c>
      <c r="O428" s="4">
        <f t="shared" si="13"/>
        <v>30.213425000000004</v>
      </c>
      <c r="P428" s="4">
        <f t="shared" si="12"/>
        <v>112.8841</v>
      </c>
    </row>
    <row r="429" spans="1:16" x14ac:dyDescent="0.3">
      <c r="A429" s="1">
        <v>40970</v>
      </c>
      <c r="B429">
        <v>112.5415</v>
      </c>
      <c r="C429">
        <v>16.648</v>
      </c>
      <c r="D429">
        <v>26.0182</v>
      </c>
      <c r="E429">
        <v>35.42</v>
      </c>
      <c r="F429">
        <v>30.482399999999998</v>
      </c>
      <c r="G429">
        <v>50.303800000000003</v>
      </c>
      <c r="H429">
        <v>28.7102</v>
      </c>
      <c r="I429">
        <v>23.264800000000001</v>
      </c>
      <c r="J429">
        <v>74.739999999999995</v>
      </c>
      <c r="K429">
        <v>33.21</v>
      </c>
      <c r="N429" s="1">
        <v>40970</v>
      </c>
      <c r="O429" s="4">
        <f t="shared" si="13"/>
        <v>29.99747</v>
      </c>
      <c r="P429" s="4">
        <f t="shared" si="12"/>
        <v>112.5415</v>
      </c>
    </row>
    <row r="430" spans="1:16" x14ac:dyDescent="0.3">
      <c r="A430" s="1">
        <v>40971</v>
      </c>
      <c r="B430">
        <v>112.5415</v>
      </c>
      <c r="C430">
        <v>16.648</v>
      </c>
      <c r="D430">
        <v>26.0182</v>
      </c>
      <c r="E430">
        <v>35.42</v>
      </c>
      <c r="F430">
        <v>30.482399999999998</v>
      </c>
      <c r="G430">
        <v>50.303800000000003</v>
      </c>
      <c r="H430">
        <v>28.7102</v>
      </c>
      <c r="I430">
        <v>23.264800000000001</v>
      </c>
      <c r="J430">
        <v>74.739999999999995</v>
      </c>
      <c r="K430">
        <v>33.21</v>
      </c>
      <c r="N430" s="1">
        <v>40971</v>
      </c>
      <c r="O430" s="4">
        <f t="shared" si="13"/>
        <v>29.99747</v>
      </c>
      <c r="P430" s="4">
        <f t="shared" si="12"/>
        <v>112.5415</v>
      </c>
    </row>
    <row r="431" spans="1:16" x14ac:dyDescent="0.3">
      <c r="A431" s="1">
        <v>40972</v>
      </c>
      <c r="B431">
        <v>112.5415</v>
      </c>
      <c r="C431">
        <v>16.648</v>
      </c>
      <c r="D431">
        <v>26.0182</v>
      </c>
      <c r="E431">
        <v>35.42</v>
      </c>
      <c r="F431">
        <v>30.482399999999998</v>
      </c>
      <c r="G431">
        <v>50.303800000000003</v>
      </c>
      <c r="H431">
        <v>28.7102</v>
      </c>
      <c r="I431">
        <v>23.264800000000001</v>
      </c>
      <c r="J431">
        <v>74.739999999999995</v>
      </c>
      <c r="K431">
        <v>33.21</v>
      </c>
      <c r="N431" s="1">
        <v>40972</v>
      </c>
      <c r="O431" s="4">
        <f t="shared" si="13"/>
        <v>29.99747</v>
      </c>
      <c r="P431" s="4">
        <f t="shared" si="12"/>
        <v>112.5415</v>
      </c>
    </row>
    <row r="432" spans="1:16" x14ac:dyDescent="0.3">
      <c r="A432" s="1">
        <v>40973</v>
      </c>
      <c r="B432">
        <v>112.0809</v>
      </c>
      <c r="C432">
        <v>16.280999999999999</v>
      </c>
      <c r="D432">
        <v>25.795100000000001</v>
      </c>
      <c r="E432">
        <v>35.090000000000003</v>
      </c>
      <c r="F432">
        <v>30.415199999999999</v>
      </c>
      <c r="G432">
        <v>49.1051</v>
      </c>
      <c r="H432">
        <v>28.1753</v>
      </c>
      <c r="I432">
        <v>23.201799999999999</v>
      </c>
      <c r="J432">
        <v>74.260000000000005</v>
      </c>
      <c r="K432">
        <v>33.36</v>
      </c>
      <c r="N432" s="1">
        <v>40973</v>
      </c>
      <c r="O432" s="4">
        <f t="shared" si="13"/>
        <v>29.651885</v>
      </c>
      <c r="P432" s="4">
        <f t="shared" si="12"/>
        <v>112.0809</v>
      </c>
    </row>
    <row r="433" spans="1:16" x14ac:dyDescent="0.3">
      <c r="A433" s="1">
        <v>40974</v>
      </c>
      <c r="B433">
        <v>110.4417</v>
      </c>
      <c r="C433">
        <v>16.192</v>
      </c>
      <c r="D433">
        <v>25.596399999999999</v>
      </c>
      <c r="E433">
        <v>34.590000000000003</v>
      </c>
      <c r="F433">
        <v>30.020700000000001</v>
      </c>
      <c r="G433">
        <v>48.646700000000003</v>
      </c>
      <c r="H433">
        <v>27.243600000000001</v>
      </c>
      <c r="I433">
        <v>22.689599999999999</v>
      </c>
      <c r="J433">
        <v>73.05</v>
      </c>
      <c r="K433">
        <v>33.08</v>
      </c>
      <c r="N433" s="1">
        <v>40974</v>
      </c>
      <c r="O433" s="4">
        <f t="shared" si="13"/>
        <v>29.225649999999998</v>
      </c>
      <c r="P433" s="4">
        <f t="shared" si="12"/>
        <v>110.4417</v>
      </c>
    </row>
    <row r="434" spans="1:16" x14ac:dyDescent="0.3">
      <c r="A434" s="1">
        <v>40975</v>
      </c>
      <c r="B434">
        <v>111.21210000000001</v>
      </c>
      <c r="C434">
        <v>16.204999999999998</v>
      </c>
      <c r="D434">
        <v>25.8276</v>
      </c>
      <c r="E434">
        <v>35.04</v>
      </c>
      <c r="F434">
        <v>30.155000000000001</v>
      </c>
      <c r="G434">
        <v>49.360700000000001</v>
      </c>
      <c r="H434">
        <v>27.554200000000002</v>
      </c>
      <c r="I434">
        <v>22.966699999999999</v>
      </c>
      <c r="J434">
        <v>73.66</v>
      </c>
      <c r="K434">
        <v>33.130000000000003</v>
      </c>
      <c r="N434" s="1">
        <v>40975</v>
      </c>
      <c r="O434" s="4">
        <f t="shared" si="13"/>
        <v>29.5427</v>
      </c>
      <c r="P434" s="4">
        <f t="shared" si="12"/>
        <v>111.21210000000001</v>
      </c>
    </row>
    <row r="435" spans="1:16" x14ac:dyDescent="0.3">
      <c r="A435" s="1">
        <v>40976</v>
      </c>
      <c r="B435">
        <v>112.3186</v>
      </c>
      <c r="C435">
        <v>16.55</v>
      </c>
      <c r="D435">
        <v>25.965499999999999</v>
      </c>
      <c r="E435">
        <v>35.5</v>
      </c>
      <c r="F435">
        <v>30.4908</v>
      </c>
      <c r="G435">
        <v>50.092300000000002</v>
      </c>
      <c r="H435">
        <v>28.111499999999999</v>
      </c>
      <c r="I435">
        <v>23.168199999999999</v>
      </c>
      <c r="J435">
        <v>74.260000000000005</v>
      </c>
      <c r="K435">
        <v>33.36</v>
      </c>
      <c r="N435" s="1">
        <v>40976</v>
      </c>
      <c r="O435" s="4">
        <f t="shared" si="13"/>
        <v>29.907045</v>
      </c>
      <c r="P435" s="4">
        <f t="shared" si="12"/>
        <v>112.3186</v>
      </c>
    </row>
    <row r="436" spans="1:16" x14ac:dyDescent="0.3">
      <c r="A436" s="1">
        <v>40977</v>
      </c>
      <c r="B436">
        <v>112.753</v>
      </c>
      <c r="C436">
        <v>16.648</v>
      </c>
      <c r="D436">
        <v>25.949200000000001</v>
      </c>
      <c r="E436">
        <v>35.79</v>
      </c>
      <c r="F436">
        <v>30.616700000000002</v>
      </c>
      <c r="G436">
        <v>50.638800000000003</v>
      </c>
      <c r="H436">
        <v>28.1235</v>
      </c>
      <c r="I436">
        <v>23.357199999999999</v>
      </c>
      <c r="J436">
        <v>74.19</v>
      </c>
      <c r="K436">
        <v>33.47</v>
      </c>
      <c r="N436" s="1">
        <v>40977</v>
      </c>
      <c r="O436" s="4">
        <f t="shared" si="13"/>
        <v>30.095440000000004</v>
      </c>
      <c r="P436" s="4">
        <f t="shared" si="12"/>
        <v>112.753</v>
      </c>
    </row>
    <row r="437" spans="1:16" x14ac:dyDescent="0.3">
      <c r="A437" s="1">
        <v>40978</v>
      </c>
      <c r="B437">
        <v>112.753</v>
      </c>
      <c r="C437">
        <v>16.648</v>
      </c>
      <c r="D437">
        <v>25.949200000000001</v>
      </c>
      <c r="E437">
        <v>35.79</v>
      </c>
      <c r="F437">
        <v>30.616700000000002</v>
      </c>
      <c r="G437">
        <v>50.638800000000003</v>
      </c>
      <c r="H437">
        <v>28.1235</v>
      </c>
      <c r="I437">
        <v>23.357199999999999</v>
      </c>
      <c r="J437">
        <v>74.19</v>
      </c>
      <c r="K437">
        <v>33.47</v>
      </c>
      <c r="N437" s="1">
        <v>40978</v>
      </c>
      <c r="O437" s="4">
        <f t="shared" si="13"/>
        <v>30.095440000000004</v>
      </c>
      <c r="P437" s="4">
        <f t="shared" si="12"/>
        <v>112.753</v>
      </c>
    </row>
    <row r="438" spans="1:16" x14ac:dyDescent="0.3">
      <c r="A438" s="1">
        <v>40979</v>
      </c>
      <c r="B438">
        <v>112.753</v>
      </c>
      <c r="C438">
        <v>16.648</v>
      </c>
      <c r="D438">
        <v>25.949200000000001</v>
      </c>
      <c r="E438">
        <v>35.79</v>
      </c>
      <c r="F438">
        <v>30.616700000000002</v>
      </c>
      <c r="G438">
        <v>50.638800000000003</v>
      </c>
      <c r="H438">
        <v>28.1235</v>
      </c>
      <c r="I438">
        <v>23.357199999999999</v>
      </c>
      <c r="J438">
        <v>74.19</v>
      </c>
      <c r="K438">
        <v>33.47</v>
      </c>
      <c r="N438" s="1">
        <v>40979</v>
      </c>
      <c r="O438" s="4">
        <f t="shared" si="13"/>
        <v>30.095440000000004</v>
      </c>
      <c r="P438" s="4">
        <f t="shared" si="12"/>
        <v>112.753</v>
      </c>
    </row>
    <row r="439" spans="1:16" x14ac:dyDescent="0.3">
      <c r="A439" s="1">
        <v>40980</v>
      </c>
      <c r="B439">
        <v>112.7612</v>
      </c>
      <c r="C439">
        <v>16.856000000000002</v>
      </c>
      <c r="D439">
        <v>25.989799999999999</v>
      </c>
      <c r="E439">
        <v>35.71</v>
      </c>
      <c r="F439">
        <v>30.616700000000002</v>
      </c>
      <c r="G439">
        <v>50.154000000000003</v>
      </c>
      <c r="H439">
        <v>27.985499999999998</v>
      </c>
      <c r="I439">
        <v>23.315200000000001</v>
      </c>
      <c r="J439">
        <v>73.78</v>
      </c>
      <c r="K439">
        <v>33.590000000000003</v>
      </c>
      <c r="N439" s="1">
        <v>40980</v>
      </c>
      <c r="O439" s="4">
        <f t="shared" si="13"/>
        <v>29.98545</v>
      </c>
      <c r="P439" s="4">
        <f t="shared" si="12"/>
        <v>112.7612</v>
      </c>
    </row>
    <row r="440" spans="1:16" x14ac:dyDescent="0.3">
      <c r="A440" s="1">
        <v>40981</v>
      </c>
      <c r="B440">
        <v>114.7954</v>
      </c>
      <c r="C440">
        <v>17.347999999999999</v>
      </c>
      <c r="D440">
        <v>26.500800000000002</v>
      </c>
      <c r="E440">
        <v>36.369999999999997</v>
      </c>
      <c r="F440">
        <v>31.0533</v>
      </c>
      <c r="G440">
        <v>51.247</v>
      </c>
      <c r="H440">
        <v>28.468599999999999</v>
      </c>
      <c r="I440">
        <v>24.108699999999999</v>
      </c>
      <c r="J440">
        <v>74.67</v>
      </c>
      <c r="K440">
        <v>33.840000000000003</v>
      </c>
      <c r="N440" s="1">
        <v>40981</v>
      </c>
      <c r="O440" s="4">
        <f t="shared" si="13"/>
        <v>30.584719999999997</v>
      </c>
      <c r="P440" s="4">
        <f t="shared" si="12"/>
        <v>114.7954</v>
      </c>
    </row>
    <row r="441" spans="1:16" x14ac:dyDescent="0.3">
      <c r="A441" s="1">
        <v>40982</v>
      </c>
      <c r="B441">
        <v>114.6708</v>
      </c>
      <c r="C441">
        <v>18.004000000000001</v>
      </c>
      <c r="D441">
        <v>26.582000000000001</v>
      </c>
      <c r="E441">
        <v>36.049999999999997</v>
      </c>
      <c r="F441">
        <v>31.044899999999998</v>
      </c>
      <c r="G441">
        <v>51.079500000000003</v>
      </c>
      <c r="H441">
        <v>28.3306</v>
      </c>
      <c r="I441">
        <v>24.104500000000002</v>
      </c>
      <c r="J441">
        <v>73.95</v>
      </c>
      <c r="K441">
        <v>33.74</v>
      </c>
      <c r="N441" s="1">
        <v>40982</v>
      </c>
      <c r="O441" s="4">
        <f t="shared" si="13"/>
        <v>30.487665</v>
      </c>
      <c r="P441" s="4">
        <f t="shared" si="12"/>
        <v>114.6708</v>
      </c>
    </row>
    <row r="442" spans="1:16" x14ac:dyDescent="0.3">
      <c r="A442" s="1">
        <v>40983</v>
      </c>
      <c r="B442">
        <v>115.3347</v>
      </c>
      <c r="C442">
        <v>17.881</v>
      </c>
      <c r="D442">
        <v>26.646799999999999</v>
      </c>
      <c r="E442">
        <v>36.409999999999997</v>
      </c>
      <c r="F442">
        <v>31.095199999999998</v>
      </c>
      <c r="G442">
        <v>52.093200000000003</v>
      </c>
      <c r="H442">
        <v>28.520399999999999</v>
      </c>
      <c r="I442">
        <v>24.478200000000001</v>
      </c>
      <c r="J442">
        <v>74.069999999999993</v>
      </c>
      <c r="K442">
        <v>33.799999999999997</v>
      </c>
      <c r="N442" s="1">
        <v>40983</v>
      </c>
      <c r="O442" s="4">
        <f t="shared" si="13"/>
        <v>30.7879</v>
      </c>
      <c r="P442" s="4">
        <f t="shared" si="12"/>
        <v>115.3347</v>
      </c>
    </row>
    <row r="443" spans="1:16" x14ac:dyDescent="0.3">
      <c r="A443" s="1">
        <v>40984</v>
      </c>
      <c r="B443">
        <v>115.4943</v>
      </c>
      <c r="C443">
        <v>17.881</v>
      </c>
      <c r="D443">
        <v>26.444099999999999</v>
      </c>
      <c r="E443">
        <v>36.551000000000002</v>
      </c>
      <c r="F443">
        <v>31.092300000000002</v>
      </c>
      <c r="G443">
        <v>52.1813</v>
      </c>
      <c r="H443">
        <v>28.8309</v>
      </c>
      <c r="I443">
        <v>24.528600000000001</v>
      </c>
      <c r="J443">
        <v>74.8</v>
      </c>
      <c r="K443">
        <v>33.6</v>
      </c>
      <c r="N443" s="1">
        <v>40984</v>
      </c>
      <c r="O443" s="4">
        <f t="shared" si="13"/>
        <v>30.878330000000005</v>
      </c>
      <c r="P443" s="4">
        <f t="shared" si="12"/>
        <v>115.4943</v>
      </c>
    </row>
    <row r="444" spans="1:16" x14ac:dyDescent="0.3">
      <c r="A444" s="1">
        <v>40985</v>
      </c>
      <c r="B444">
        <v>115.4943</v>
      </c>
      <c r="C444">
        <v>17.881</v>
      </c>
      <c r="D444">
        <v>26.444099999999999</v>
      </c>
      <c r="E444">
        <v>36.551000000000002</v>
      </c>
      <c r="F444">
        <v>31.092300000000002</v>
      </c>
      <c r="G444">
        <v>52.1813</v>
      </c>
      <c r="H444">
        <v>28.8309</v>
      </c>
      <c r="I444">
        <v>24.528600000000001</v>
      </c>
      <c r="J444">
        <v>74.8</v>
      </c>
      <c r="K444">
        <v>33.6</v>
      </c>
      <c r="N444" s="1">
        <v>40985</v>
      </c>
      <c r="O444" s="4">
        <f t="shared" si="13"/>
        <v>30.878330000000005</v>
      </c>
      <c r="P444" s="4">
        <f t="shared" si="12"/>
        <v>115.4943</v>
      </c>
    </row>
    <row r="445" spans="1:16" x14ac:dyDescent="0.3">
      <c r="A445" s="1">
        <v>40986</v>
      </c>
      <c r="B445">
        <v>115.4943</v>
      </c>
      <c r="C445">
        <v>17.881</v>
      </c>
      <c r="D445">
        <v>26.444099999999999</v>
      </c>
      <c r="E445">
        <v>36.551000000000002</v>
      </c>
      <c r="F445">
        <v>31.092300000000002</v>
      </c>
      <c r="G445">
        <v>52.1813</v>
      </c>
      <c r="H445">
        <v>28.8309</v>
      </c>
      <c r="I445">
        <v>24.528600000000001</v>
      </c>
      <c r="J445">
        <v>74.8</v>
      </c>
      <c r="K445">
        <v>33.6</v>
      </c>
      <c r="N445" s="1">
        <v>40986</v>
      </c>
      <c r="O445" s="4">
        <f t="shared" si="13"/>
        <v>30.878330000000005</v>
      </c>
      <c r="P445" s="4">
        <f t="shared" si="12"/>
        <v>115.4943</v>
      </c>
    </row>
    <row r="446" spans="1:16" x14ac:dyDescent="0.3">
      <c r="A446" s="1">
        <v>40987</v>
      </c>
      <c r="B446">
        <v>115.947</v>
      </c>
      <c r="C446">
        <v>18.355</v>
      </c>
      <c r="D446">
        <v>26.119599999999998</v>
      </c>
      <c r="E446">
        <v>36.869999999999997</v>
      </c>
      <c r="F446">
        <v>31.0839</v>
      </c>
      <c r="G446">
        <v>52.551499999999997</v>
      </c>
      <c r="H446">
        <v>29.1677</v>
      </c>
      <c r="I446">
        <v>24.688099999999999</v>
      </c>
      <c r="J446">
        <v>75.14</v>
      </c>
      <c r="K446">
        <v>33.619999999999997</v>
      </c>
      <c r="N446" s="1">
        <v>40987</v>
      </c>
      <c r="O446" s="4">
        <f t="shared" si="13"/>
        <v>31.061640000000001</v>
      </c>
      <c r="P446" s="4">
        <f t="shared" si="12"/>
        <v>115.947</v>
      </c>
    </row>
    <row r="447" spans="1:16" x14ac:dyDescent="0.3">
      <c r="A447" s="1">
        <v>40988</v>
      </c>
      <c r="B447">
        <v>115.6095</v>
      </c>
      <c r="C447">
        <v>18.504000000000001</v>
      </c>
      <c r="D447">
        <v>25.949200000000001</v>
      </c>
      <c r="E447">
        <v>36.76</v>
      </c>
      <c r="F447">
        <v>30.923500000000001</v>
      </c>
      <c r="G447">
        <v>52.1372</v>
      </c>
      <c r="H447">
        <v>28.9</v>
      </c>
      <c r="I447">
        <v>24.717500000000001</v>
      </c>
      <c r="J447">
        <v>74.010000000000005</v>
      </c>
      <c r="K447">
        <v>33.6</v>
      </c>
      <c r="N447" s="1">
        <v>40988</v>
      </c>
      <c r="O447" s="4">
        <f t="shared" si="13"/>
        <v>30.886890000000005</v>
      </c>
      <c r="P447" s="4">
        <f t="shared" si="12"/>
        <v>115.6095</v>
      </c>
    </row>
    <row r="448" spans="1:16" x14ac:dyDescent="0.3">
      <c r="A448" s="1">
        <v>40989</v>
      </c>
      <c r="B448">
        <v>115.42019999999999</v>
      </c>
      <c r="C448">
        <v>18.398</v>
      </c>
      <c r="D448">
        <v>25.884399999999999</v>
      </c>
      <c r="E448">
        <v>37</v>
      </c>
      <c r="F448">
        <v>30.910900000000002</v>
      </c>
      <c r="G448">
        <v>52.348799999999997</v>
      </c>
      <c r="H448">
        <v>28.9345</v>
      </c>
      <c r="I448">
        <v>24.6294</v>
      </c>
      <c r="J448">
        <v>73.13</v>
      </c>
      <c r="K448">
        <v>33.65</v>
      </c>
      <c r="N448" s="1">
        <v>40989</v>
      </c>
      <c r="O448" s="4">
        <f t="shared" si="13"/>
        <v>30.90071</v>
      </c>
      <c r="P448" s="4">
        <f t="shared" si="12"/>
        <v>115.42019999999999</v>
      </c>
    </row>
    <row r="449" spans="1:16" x14ac:dyDescent="0.3">
      <c r="A449" s="1">
        <v>40990</v>
      </c>
      <c r="B449">
        <v>114.5887</v>
      </c>
      <c r="C449">
        <v>18.302</v>
      </c>
      <c r="D449">
        <v>25.953299999999999</v>
      </c>
      <c r="E449">
        <v>36.89</v>
      </c>
      <c r="F449">
        <v>30.805399999999999</v>
      </c>
      <c r="G449">
        <v>52.066699999999997</v>
      </c>
      <c r="H449">
        <v>28.3996</v>
      </c>
      <c r="I449">
        <v>24.322900000000001</v>
      </c>
      <c r="J449">
        <v>71.48</v>
      </c>
      <c r="K449">
        <v>33.68</v>
      </c>
      <c r="N449" s="1">
        <v>40990</v>
      </c>
      <c r="O449" s="4">
        <f t="shared" si="13"/>
        <v>30.663995</v>
      </c>
      <c r="P449" s="4">
        <f t="shared" si="12"/>
        <v>114.5887</v>
      </c>
    </row>
    <row r="450" spans="1:16" x14ac:dyDescent="0.3">
      <c r="A450" s="1">
        <v>40991</v>
      </c>
      <c r="B450">
        <v>114.9592</v>
      </c>
      <c r="C450">
        <v>18.201000000000001</v>
      </c>
      <c r="D450">
        <v>25.965499999999999</v>
      </c>
      <c r="E450">
        <v>37.102899999999998</v>
      </c>
      <c r="F450">
        <v>30.898199999999999</v>
      </c>
      <c r="G450">
        <v>52.172499999999999</v>
      </c>
      <c r="H450">
        <v>28.675699999999999</v>
      </c>
      <c r="I450">
        <v>24.5244</v>
      </c>
      <c r="J450">
        <v>72.260000000000005</v>
      </c>
      <c r="K450">
        <v>33.76</v>
      </c>
      <c r="N450" s="1">
        <v>40991</v>
      </c>
      <c r="O450" s="4">
        <f t="shared" si="13"/>
        <v>30.814954999999998</v>
      </c>
      <c r="P450" s="4">
        <f t="shared" si="12"/>
        <v>114.9592</v>
      </c>
    </row>
    <row r="451" spans="1:16" x14ac:dyDescent="0.3">
      <c r="A451" s="1">
        <v>40992</v>
      </c>
      <c r="B451">
        <v>114.9592</v>
      </c>
      <c r="C451">
        <v>18.201000000000001</v>
      </c>
      <c r="D451">
        <v>25.965499999999999</v>
      </c>
      <c r="E451">
        <v>37.102899999999998</v>
      </c>
      <c r="F451">
        <v>30.898199999999999</v>
      </c>
      <c r="G451">
        <v>52.172499999999999</v>
      </c>
      <c r="H451">
        <v>28.675699999999999</v>
      </c>
      <c r="I451">
        <v>24.5244</v>
      </c>
      <c r="J451">
        <v>72.260000000000005</v>
      </c>
      <c r="K451">
        <v>33.76</v>
      </c>
      <c r="N451" s="1">
        <v>40992</v>
      </c>
      <c r="O451" s="4">
        <f t="shared" si="13"/>
        <v>30.814954999999998</v>
      </c>
      <c r="P451" s="4">
        <f t="shared" ref="P451:P514" si="14">B451</f>
        <v>114.9592</v>
      </c>
    </row>
    <row r="452" spans="1:16" x14ac:dyDescent="0.3">
      <c r="A452" s="1">
        <v>40993</v>
      </c>
      <c r="B452">
        <v>114.9592</v>
      </c>
      <c r="C452">
        <v>18.201000000000001</v>
      </c>
      <c r="D452">
        <v>25.965499999999999</v>
      </c>
      <c r="E452">
        <v>37.102899999999998</v>
      </c>
      <c r="F452">
        <v>30.898199999999999</v>
      </c>
      <c r="G452">
        <v>52.172499999999999</v>
      </c>
      <c r="H452">
        <v>28.675699999999999</v>
      </c>
      <c r="I452">
        <v>24.5244</v>
      </c>
      <c r="J452">
        <v>72.260000000000005</v>
      </c>
      <c r="K452">
        <v>33.76</v>
      </c>
      <c r="N452" s="1">
        <v>40993</v>
      </c>
      <c r="O452" s="4">
        <f t="shared" ref="O452:O515" si="15">SUMPRODUCT(C452:J452,$C$1:$J$1)</f>
        <v>30.814954999999998</v>
      </c>
      <c r="P452" s="4">
        <f t="shared" si="14"/>
        <v>114.9592</v>
      </c>
    </row>
    <row r="453" spans="1:16" x14ac:dyDescent="0.3">
      <c r="A453" s="1">
        <v>40994</v>
      </c>
      <c r="B453">
        <v>116.57259999999999</v>
      </c>
      <c r="C453">
        <v>18.535</v>
      </c>
      <c r="D453">
        <v>26.4359</v>
      </c>
      <c r="E453">
        <v>37.880000000000003</v>
      </c>
      <c r="F453">
        <v>31.438199999999998</v>
      </c>
      <c r="G453">
        <v>52.8917</v>
      </c>
      <c r="H453">
        <v>29.106999999999999</v>
      </c>
      <c r="I453">
        <v>24.901399999999999</v>
      </c>
      <c r="J453">
        <v>72.8</v>
      </c>
      <c r="K453">
        <v>33.99</v>
      </c>
      <c r="N453" s="1">
        <v>40994</v>
      </c>
      <c r="O453" s="4">
        <f t="shared" si="15"/>
        <v>31.304589999999997</v>
      </c>
      <c r="P453" s="4">
        <f t="shared" si="14"/>
        <v>116.57259999999999</v>
      </c>
    </row>
    <row r="454" spans="1:16" x14ac:dyDescent="0.3">
      <c r="A454" s="1">
        <v>40995</v>
      </c>
      <c r="B454">
        <v>116.21040000000001</v>
      </c>
      <c r="C454">
        <v>18.763999999999999</v>
      </c>
      <c r="D454">
        <v>26.379200000000001</v>
      </c>
      <c r="E454">
        <v>37.68</v>
      </c>
      <c r="F454">
        <v>31.497299999999999</v>
      </c>
      <c r="G454">
        <v>52.874099999999999</v>
      </c>
      <c r="H454">
        <v>29.193300000000001</v>
      </c>
      <c r="I454">
        <v>24.699300000000001</v>
      </c>
      <c r="J454">
        <v>72.069999999999993</v>
      </c>
      <c r="K454">
        <v>33.97</v>
      </c>
      <c r="N454" s="1">
        <v>40995</v>
      </c>
      <c r="O454" s="4">
        <f t="shared" si="15"/>
        <v>31.216930000000001</v>
      </c>
      <c r="P454" s="4">
        <f t="shared" si="14"/>
        <v>116.21040000000001</v>
      </c>
    </row>
    <row r="455" spans="1:16" x14ac:dyDescent="0.3">
      <c r="A455" s="1">
        <v>40996</v>
      </c>
      <c r="B455">
        <v>115.63420000000001</v>
      </c>
      <c r="C455">
        <v>18.86</v>
      </c>
      <c r="D455">
        <v>26.111499999999999</v>
      </c>
      <c r="E455">
        <v>37.299999999999997</v>
      </c>
      <c r="F455">
        <v>31.4298</v>
      </c>
      <c r="G455">
        <v>52.264800000000001</v>
      </c>
      <c r="H455">
        <v>28.7607</v>
      </c>
      <c r="I455">
        <v>24.7667</v>
      </c>
      <c r="J455">
        <v>71.17</v>
      </c>
      <c r="K455">
        <v>33.89</v>
      </c>
      <c r="N455" s="1">
        <v>40996</v>
      </c>
      <c r="O455" s="4">
        <f t="shared" si="15"/>
        <v>30.974305000000001</v>
      </c>
      <c r="P455" s="4">
        <f t="shared" si="14"/>
        <v>115.63420000000001</v>
      </c>
    </row>
    <row r="456" spans="1:16" x14ac:dyDescent="0.3">
      <c r="A456" s="1">
        <v>40997</v>
      </c>
      <c r="B456">
        <v>115.4366</v>
      </c>
      <c r="C456">
        <v>18.623000000000001</v>
      </c>
      <c r="D456">
        <v>26.0547</v>
      </c>
      <c r="E456">
        <v>37.340000000000003</v>
      </c>
      <c r="F456">
        <v>31.497299999999999</v>
      </c>
      <c r="G456">
        <v>52.273600000000002</v>
      </c>
      <c r="H456">
        <v>28.6584</v>
      </c>
      <c r="I456">
        <v>24.556100000000001</v>
      </c>
      <c r="J456">
        <v>71.17</v>
      </c>
      <c r="K456">
        <v>33.875</v>
      </c>
      <c r="N456" s="1">
        <v>40997</v>
      </c>
      <c r="O456" s="4">
        <f t="shared" si="15"/>
        <v>30.942354999999999</v>
      </c>
      <c r="P456" s="4">
        <f t="shared" si="14"/>
        <v>115.4366</v>
      </c>
    </row>
    <row r="457" spans="1:16" x14ac:dyDescent="0.3">
      <c r="A457" s="1">
        <v>40998</v>
      </c>
      <c r="B457">
        <v>115.9141</v>
      </c>
      <c r="C457">
        <v>18.308</v>
      </c>
      <c r="D457">
        <v>26.164200000000001</v>
      </c>
      <c r="E457">
        <v>37.1</v>
      </c>
      <c r="F457">
        <v>31.733499999999999</v>
      </c>
      <c r="G457">
        <v>52.494399999999999</v>
      </c>
      <c r="H457">
        <v>28.865400000000001</v>
      </c>
      <c r="I457">
        <v>24.644600000000001</v>
      </c>
      <c r="J457">
        <v>71.75</v>
      </c>
      <c r="K457">
        <v>34.08</v>
      </c>
      <c r="N457" s="1">
        <v>40998</v>
      </c>
      <c r="O457" s="4">
        <f t="shared" si="15"/>
        <v>31.005255000000005</v>
      </c>
      <c r="P457" s="4">
        <f t="shared" si="14"/>
        <v>115.9141</v>
      </c>
    </row>
    <row r="458" spans="1:16" x14ac:dyDescent="0.3">
      <c r="A458" s="1">
        <v>40999</v>
      </c>
      <c r="B458">
        <v>115.9141</v>
      </c>
      <c r="C458">
        <v>18.308</v>
      </c>
      <c r="D458">
        <v>26.164200000000001</v>
      </c>
      <c r="E458">
        <v>37.1</v>
      </c>
      <c r="F458">
        <v>31.733499999999999</v>
      </c>
      <c r="G458">
        <v>52.494399999999999</v>
      </c>
      <c r="H458">
        <v>28.865400000000001</v>
      </c>
      <c r="I458">
        <v>24.644600000000001</v>
      </c>
      <c r="J458">
        <v>71.75</v>
      </c>
      <c r="K458">
        <v>34.08</v>
      </c>
      <c r="N458" s="1">
        <v>40999</v>
      </c>
      <c r="O458" s="4">
        <f t="shared" si="15"/>
        <v>31.005255000000005</v>
      </c>
      <c r="P458" s="4">
        <f t="shared" si="14"/>
        <v>115.9141</v>
      </c>
    </row>
    <row r="459" spans="1:16" x14ac:dyDescent="0.3">
      <c r="A459" s="1">
        <v>41000</v>
      </c>
      <c r="B459">
        <v>115.9141</v>
      </c>
      <c r="C459">
        <v>18.308</v>
      </c>
      <c r="D459">
        <v>26.164200000000001</v>
      </c>
      <c r="E459">
        <v>37.1</v>
      </c>
      <c r="F459">
        <v>31.733499999999999</v>
      </c>
      <c r="G459">
        <v>52.494399999999999</v>
      </c>
      <c r="H459">
        <v>28.865400000000001</v>
      </c>
      <c r="I459">
        <v>24.644600000000001</v>
      </c>
      <c r="J459">
        <v>71.75</v>
      </c>
      <c r="K459">
        <v>34.08</v>
      </c>
      <c r="N459" s="1">
        <v>41000</v>
      </c>
      <c r="O459" s="4">
        <f t="shared" si="15"/>
        <v>31.005255000000005</v>
      </c>
      <c r="P459" s="4">
        <f t="shared" si="14"/>
        <v>115.9141</v>
      </c>
    </row>
    <row r="460" spans="1:16" x14ac:dyDescent="0.3">
      <c r="A460" s="1">
        <v>41001</v>
      </c>
      <c r="B460">
        <v>116.762</v>
      </c>
      <c r="C460">
        <v>18.890999999999998</v>
      </c>
      <c r="D460">
        <v>26.192599999999999</v>
      </c>
      <c r="E460">
        <v>37.22</v>
      </c>
      <c r="F460">
        <v>31.8432</v>
      </c>
      <c r="G460">
        <v>52.538499999999999</v>
      </c>
      <c r="H460">
        <v>29.193300000000001</v>
      </c>
      <c r="I460">
        <v>24.842500000000001</v>
      </c>
      <c r="J460">
        <v>72.45</v>
      </c>
      <c r="K460">
        <v>34.35</v>
      </c>
      <c r="N460" s="1">
        <v>41001</v>
      </c>
      <c r="O460" s="4">
        <f t="shared" si="15"/>
        <v>31.163975000000001</v>
      </c>
      <c r="P460" s="4">
        <f t="shared" si="14"/>
        <v>116.762</v>
      </c>
    </row>
    <row r="461" spans="1:16" x14ac:dyDescent="0.3">
      <c r="A461" s="1">
        <v>41002</v>
      </c>
      <c r="B461">
        <v>116.28449999999999</v>
      </c>
      <c r="C461">
        <v>19.216999999999999</v>
      </c>
      <c r="D461">
        <v>25.9087</v>
      </c>
      <c r="E461">
        <v>37.119999999999997</v>
      </c>
      <c r="F461">
        <v>31.8264</v>
      </c>
      <c r="G461">
        <v>51.6997</v>
      </c>
      <c r="H461">
        <v>28.694600000000001</v>
      </c>
      <c r="I461">
        <v>24.754100000000001</v>
      </c>
      <c r="J461">
        <v>71.819999999999993</v>
      </c>
      <c r="K461">
        <v>34.159999999999997</v>
      </c>
      <c r="N461" s="1">
        <v>41002</v>
      </c>
      <c r="O461" s="4">
        <f t="shared" si="15"/>
        <v>30.948045</v>
      </c>
      <c r="P461" s="4">
        <f t="shared" si="14"/>
        <v>116.28449999999999</v>
      </c>
    </row>
    <row r="462" spans="1:16" x14ac:dyDescent="0.3">
      <c r="A462" s="1">
        <v>41003</v>
      </c>
      <c r="B462">
        <v>115.13209999999999</v>
      </c>
      <c r="C462">
        <v>19.064</v>
      </c>
      <c r="D462">
        <v>25.316500000000001</v>
      </c>
      <c r="E462">
        <v>36.47</v>
      </c>
      <c r="F462">
        <v>31.653400000000001</v>
      </c>
      <c r="G462">
        <v>50.560600000000001</v>
      </c>
      <c r="H462">
        <v>28.1753</v>
      </c>
      <c r="I462">
        <v>24.387699999999999</v>
      </c>
      <c r="J462">
        <v>70.900000000000006</v>
      </c>
      <c r="K462">
        <v>34.049999999999997</v>
      </c>
      <c r="N462" s="1">
        <v>41003</v>
      </c>
      <c r="O462" s="4">
        <f t="shared" si="15"/>
        <v>30.457045000000001</v>
      </c>
      <c r="P462" s="4">
        <f t="shared" si="14"/>
        <v>115.13209999999999</v>
      </c>
    </row>
    <row r="463" spans="1:16" x14ac:dyDescent="0.3">
      <c r="A463" s="1">
        <v>41004</v>
      </c>
      <c r="B463">
        <v>115.0744</v>
      </c>
      <c r="C463">
        <v>19.350000000000001</v>
      </c>
      <c r="D463">
        <v>25.568000000000001</v>
      </c>
      <c r="E463">
        <v>36.51</v>
      </c>
      <c r="F463">
        <v>31.6492</v>
      </c>
      <c r="G463">
        <v>50.640099999999997</v>
      </c>
      <c r="H463">
        <v>28.037299999999998</v>
      </c>
      <c r="I463">
        <v>24.328700000000001</v>
      </c>
      <c r="J463">
        <v>70.5</v>
      </c>
      <c r="K463">
        <v>34.049999999999997</v>
      </c>
      <c r="N463" s="1">
        <v>41004</v>
      </c>
      <c r="O463" s="4">
        <f t="shared" si="15"/>
        <v>30.467464999999997</v>
      </c>
      <c r="P463" s="4">
        <f t="shared" si="14"/>
        <v>115.0744</v>
      </c>
    </row>
    <row r="464" spans="1:16" x14ac:dyDescent="0.3">
      <c r="A464" s="1">
        <v>41005</v>
      </c>
      <c r="B464">
        <v>115.0744</v>
      </c>
      <c r="C464">
        <v>19.350000000000001</v>
      </c>
      <c r="D464">
        <v>25.568000000000001</v>
      </c>
      <c r="E464">
        <v>36.51</v>
      </c>
      <c r="F464">
        <v>31.6492</v>
      </c>
      <c r="G464">
        <v>50.640099999999997</v>
      </c>
      <c r="H464">
        <v>28.037299999999998</v>
      </c>
      <c r="I464">
        <v>24.328700000000001</v>
      </c>
      <c r="J464">
        <v>70.5</v>
      </c>
      <c r="K464">
        <v>34.049999999999997</v>
      </c>
      <c r="N464" s="1">
        <v>41005</v>
      </c>
      <c r="O464" s="4">
        <f t="shared" si="15"/>
        <v>30.467464999999997</v>
      </c>
      <c r="P464" s="4">
        <f t="shared" si="14"/>
        <v>115.0744</v>
      </c>
    </row>
    <row r="465" spans="1:16" x14ac:dyDescent="0.3">
      <c r="A465" s="1">
        <v>41006</v>
      </c>
      <c r="B465">
        <v>115.0744</v>
      </c>
      <c r="C465">
        <v>19.350000000000001</v>
      </c>
      <c r="D465">
        <v>25.568000000000001</v>
      </c>
      <c r="E465">
        <v>36.51</v>
      </c>
      <c r="F465">
        <v>31.6492</v>
      </c>
      <c r="G465">
        <v>50.640099999999997</v>
      </c>
      <c r="H465">
        <v>28.037299999999998</v>
      </c>
      <c r="I465">
        <v>24.328700000000001</v>
      </c>
      <c r="J465">
        <v>70.5</v>
      </c>
      <c r="K465">
        <v>34.049999999999997</v>
      </c>
      <c r="N465" s="1">
        <v>41006</v>
      </c>
      <c r="O465" s="4">
        <f t="shared" si="15"/>
        <v>30.467464999999997</v>
      </c>
      <c r="P465" s="4">
        <f t="shared" si="14"/>
        <v>115.0744</v>
      </c>
    </row>
    <row r="466" spans="1:16" x14ac:dyDescent="0.3">
      <c r="A466" s="1">
        <v>41007</v>
      </c>
      <c r="B466">
        <v>115.0744</v>
      </c>
      <c r="C466">
        <v>19.350000000000001</v>
      </c>
      <c r="D466">
        <v>25.568000000000001</v>
      </c>
      <c r="E466">
        <v>36.51</v>
      </c>
      <c r="F466">
        <v>31.6492</v>
      </c>
      <c r="G466">
        <v>50.640099999999997</v>
      </c>
      <c r="H466">
        <v>28.037299999999998</v>
      </c>
      <c r="I466">
        <v>24.328700000000001</v>
      </c>
      <c r="J466">
        <v>70.5</v>
      </c>
      <c r="K466">
        <v>34.049999999999997</v>
      </c>
      <c r="N466" s="1">
        <v>41007</v>
      </c>
      <c r="O466" s="4">
        <f t="shared" si="15"/>
        <v>30.467464999999997</v>
      </c>
      <c r="P466" s="4">
        <f t="shared" si="14"/>
        <v>115.0744</v>
      </c>
    </row>
    <row r="467" spans="1:16" x14ac:dyDescent="0.3">
      <c r="A467" s="1">
        <v>41008</v>
      </c>
      <c r="B467">
        <v>113.782</v>
      </c>
      <c r="C467">
        <v>19.428000000000001</v>
      </c>
      <c r="D467">
        <v>25.2273</v>
      </c>
      <c r="E467">
        <v>36.22</v>
      </c>
      <c r="F467">
        <v>31.252600000000001</v>
      </c>
      <c r="G467">
        <v>49.969000000000001</v>
      </c>
      <c r="H467">
        <v>27.6922</v>
      </c>
      <c r="I467">
        <v>23.991800000000001</v>
      </c>
      <c r="J467">
        <v>69.61</v>
      </c>
      <c r="K467">
        <v>33.74</v>
      </c>
      <c r="N467" s="1">
        <v>41008</v>
      </c>
      <c r="O467" s="4">
        <f t="shared" si="15"/>
        <v>30.123884999999994</v>
      </c>
      <c r="P467" s="4">
        <f t="shared" si="14"/>
        <v>113.782</v>
      </c>
    </row>
    <row r="468" spans="1:16" x14ac:dyDescent="0.3">
      <c r="A468" s="1">
        <v>41009</v>
      </c>
      <c r="B468">
        <v>111.87220000000001</v>
      </c>
      <c r="C468">
        <v>19.190000000000001</v>
      </c>
      <c r="D468">
        <v>24.7163</v>
      </c>
      <c r="E468">
        <v>35.551000000000002</v>
      </c>
      <c r="F468">
        <v>30.898199999999999</v>
      </c>
      <c r="G468">
        <v>49.0242</v>
      </c>
      <c r="H468">
        <v>27.123000000000001</v>
      </c>
      <c r="I468">
        <v>23.478000000000002</v>
      </c>
      <c r="J468">
        <v>68.242999999999995</v>
      </c>
      <c r="K468">
        <v>33.44</v>
      </c>
      <c r="N468" s="1">
        <v>41009</v>
      </c>
      <c r="O468" s="4">
        <f t="shared" si="15"/>
        <v>29.583874999999999</v>
      </c>
      <c r="P468" s="4">
        <f t="shared" si="14"/>
        <v>111.87220000000001</v>
      </c>
    </row>
    <row r="469" spans="1:16" x14ac:dyDescent="0.3">
      <c r="A469" s="1">
        <v>41010</v>
      </c>
      <c r="B469">
        <v>112.7777</v>
      </c>
      <c r="C469">
        <v>19.122</v>
      </c>
      <c r="D469">
        <v>24.614899999999999</v>
      </c>
      <c r="E469">
        <v>35.950000000000003</v>
      </c>
      <c r="F469">
        <v>31.007899999999999</v>
      </c>
      <c r="G469">
        <v>49.845399999999998</v>
      </c>
      <c r="H469">
        <v>27.278099999999998</v>
      </c>
      <c r="I469">
        <v>23.810700000000001</v>
      </c>
      <c r="J469">
        <v>68.260000000000005</v>
      </c>
      <c r="K469">
        <v>33.604999999999997</v>
      </c>
      <c r="N469" s="1">
        <v>41010</v>
      </c>
      <c r="O469" s="4">
        <f t="shared" si="15"/>
        <v>29.853350000000002</v>
      </c>
      <c r="P469" s="4">
        <f t="shared" si="14"/>
        <v>112.7777</v>
      </c>
    </row>
    <row r="470" spans="1:16" x14ac:dyDescent="0.3">
      <c r="A470" s="1">
        <v>41011</v>
      </c>
      <c r="B470">
        <v>114.2512</v>
      </c>
      <c r="C470">
        <v>19.016999999999999</v>
      </c>
      <c r="D470">
        <v>25.125900000000001</v>
      </c>
      <c r="E470">
        <v>36.6</v>
      </c>
      <c r="F470">
        <v>31.1767</v>
      </c>
      <c r="G470">
        <v>50.790199999999999</v>
      </c>
      <c r="H470">
        <v>27.778500000000001</v>
      </c>
      <c r="I470">
        <v>24.257100000000001</v>
      </c>
      <c r="J470">
        <v>69.75</v>
      </c>
      <c r="K470">
        <v>33.634999999999998</v>
      </c>
      <c r="N470" s="1">
        <v>41011</v>
      </c>
      <c r="O470" s="4">
        <f t="shared" si="15"/>
        <v>30.33717</v>
      </c>
      <c r="P470" s="4">
        <f t="shared" si="14"/>
        <v>114.2512</v>
      </c>
    </row>
    <row r="471" spans="1:16" x14ac:dyDescent="0.3">
      <c r="A471" s="1">
        <v>41012</v>
      </c>
      <c r="B471">
        <v>112.893</v>
      </c>
      <c r="C471">
        <v>18.481999999999999</v>
      </c>
      <c r="D471">
        <v>24.992100000000001</v>
      </c>
      <c r="E471">
        <v>36.159999999999997</v>
      </c>
      <c r="F471">
        <v>30.8645</v>
      </c>
      <c r="G471">
        <v>49.889499999999998</v>
      </c>
      <c r="H471">
        <v>27.243600000000001</v>
      </c>
      <c r="I471">
        <v>23.785499999999999</v>
      </c>
      <c r="J471">
        <v>68.7</v>
      </c>
      <c r="K471">
        <v>33.630000000000003</v>
      </c>
      <c r="N471" s="1">
        <v>41012</v>
      </c>
      <c r="O471" s="4">
        <f t="shared" si="15"/>
        <v>29.883809999999997</v>
      </c>
      <c r="P471" s="4">
        <f t="shared" si="14"/>
        <v>112.893</v>
      </c>
    </row>
    <row r="472" spans="1:16" x14ac:dyDescent="0.3">
      <c r="A472" s="1">
        <v>41013</v>
      </c>
      <c r="B472">
        <v>112.893</v>
      </c>
      <c r="C472">
        <v>18.481999999999999</v>
      </c>
      <c r="D472">
        <v>24.992100000000001</v>
      </c>
      <c r="E472">
        <v>36.159999999999997</v>
      </c>
      <c r="F472">
        <v>30.8645</v>
      </c>
      <c r="G472">
        <v>49.889499999999998</v>
      </c>
      <c r="H472">
        <v>27.243600000000001</v>
      </c>
      <c r="I472">
        <v>23.785499999999999</v>
      </c>
      <c r="J472">
        <v>68.7</v>
      </c>
      <c r="K472">
        <v>33.630000000000003</v>
      </c>
      <c r="N472" s="1">
        <v>41013</v>
      </c>
      <c r="O472" s="4">
        <f t="shared" si="15"/>
        <v>29.883809999999997</v>
      </c>
      <c r="P472" s="4">
        <f t="shared" si="14"/>
        <v>112.893</v>
      </c>
    </row>
    <row r="473" spans="1:16" x14ac:dyDescent="0.3">
      <c r="A473" s="1">
        <v>41014</v>
      </c>
      <c r="B473">
        <v>112.893</v>
      </c>
      <c r="C473">
        <v>18.481999999999999</v>
      </c>
      <c r="D473">
        <v>24.992100000000001</v>
      </c>
      <c r="E473">
        <v>36.159999999999997</v>
      </c>
      <c r="F473">
        <v>30.8645</v>
      </c>
      <c r="G473">
        <v>49.889499999999998</v>
      </c>
      <c r="H473">
        <v>27.243600000000001</v>
      </c>
      <c r="I473">
        <v>23.785499999999999</v>
      </c>
      <c r="J473">
        <v>68.7</v>
      </c>
      <c r="K473">
        <v>33.630000000000003</v>
      </c>
      <c r="N473" s="1">
        <v>41014</v>
      </c>
      <c r="O473" s="4">
        <f t="shared" si="15"/>
        <v>29.883809999999997</v>
      </c>
      <c r="P473" s="4">
        <f t="shared" si="14"/>
        <v>112.893</v>
      </c>
    </row>
    <row r="474" spans="1:16" x14ac:dyDescent="0.3">
      <c r="A474" s="1">
        <v>41015</v>
      </c>
      <c r="B474">
        <v>112.8189</v>
      </c>
      <c r="C474">
        <v>17.715</v>
      </c>
      <c r="D474">
        <v>25.207000000000001</v>
      </c>
      <c r="E474">
        <v>35.630000000000003</v>
      </c>
      <c r="F474">
        <v>30.872900000000001</v>
      </c>
      <c r="G474">
        <v>49.871899999999997</v>
      </c>
      <c r="H474">
        <v>27.1235</v>
      </c>
      <c r="I474">
        <v>23.9328</v>
      </c>
      <c r="J474">
        <v>68.239999999999995</v>
      </c>
      <c r="K474">
        <v>33.770000000000003</v>
      </c>
      <c r="N474" s="1">
        <v>41015</v>
      </c>
      <c r="O474" s="4">
        <f t="shared" si="15"/>
        <v>29.741914999999999</v>
      </c>
      <c r="P474" s="4">
        <f t="shared" si="14"/>
        <v>112.8189</v>
      </c>
    </row>
    <row r="475" spans="1:16" x14ac:dyDescent="0.3">
      <c r="A475" s="1">
        <v>41016</v>
      </c>
      <c r="B475">
        <v>114.49160000000001</v>
      </c>
      <c r="C475">
        <v>18.617999999999999</v>
      </c>
      <c r="D475">
        <v>25.5031</v>
      </c>
      <c r="E475">
        <v>36.28</v>
      </c>
      <c r="F475">
        <v>31.328499999999998</v>
      </c>
      <c r="G475">
        <v>50.648899999999998</v>
      </c>
      <c r="H475">
        <v>27.433399999999999</v>
      </c>
      <c r="I475">
        <v>24.2529</v>
      </c>
      <c r="J475">
        <v>69.349999999999994</v>
      </c>
      <c r="K475">
        <v>34.11</v>
      </c>
      <c r="N475" s="1">
        <v>41016</v>
      </c>
      <c r="O475" s="4">
        <f t="shared" si="15"/>
        <v>30.235770000000002</v>
      </c>
      <c r="P475" s="4">
        <f t="shared" si="14"/>
        <v>114.49160000000001</v>
      </c>
    </row>
    <row r="476" spans="1:16" x14ac:dyDescent="0.3">
      <c r="A476" s="1">
        <v>41017</v>
      </c>
      <c r="B476">
        <v>114.1031</v>
      </c>
      <c r="C476">
        <v>18.577000000000002</v>
      </c>
      <c r="D476">
        <v>25.259799999999998</v>
      </c>
      <c r="E476">
        <v>36.33</v>
      </c>
      <c r="F476">
        <v>31.2273</v>
      </c>
      <c r="G476">
        <v>50.277999999999999</v>
      </c>
      <c r="H476">
        <v>27.226299999999998</v>
      </c>
      <c r="I476">
        <v>24.080200000000001</v>
      </c>
      <c r="J476">
        <v>69.209999999999994</v>
      </c>
      <c r="K476">
        <v>34.119999999999997</v>
      </c>
      <c r="N476" s="1">
        <v>41017</v>
      </c>
      <c r="O476" s="4">
        <f t="shared" si="15"/>
        <v>30.11748</v>
      </c>
      <c r="P476" s="4">
        <f t="shared" si="14"/>
        <v>114.1031</v>
      </c>
    </row>
    <row r="477" spans="1:16" x14ac:dyDescent="0.3">
      <c r="A477" s="1">
        <v>41018</v>
      </c>
      <c r="B477">
        <v>113.3704</v>
      </c>
      <c r="C477">
        <v>17.937999999999999</v>
      </c>
      <c r="D477">
        <v>25.154299999999999</v>
      </c>
      <c r="E477">
        <v>36.31</v>
      </c>
      <c r="F477">
        <v>31.294799999999999</v>
      </c>
      <c r="G477">
        <v>49.6599</v>
      </c>
      <c r="H477">
        <v>27.0883</v>
      </c>
      <c r="I477">
        <v>23.995999999999999</v>
      </c>
      <c r="J477">
        <v>69.12</v>
      </c>
      <c r="K477">
        <v>34</v>
      </c>
      <c r="N477" s="1">
        <v>41018</v>
      </c>
      <c r="O477" s="4">
        <f t="shared" si="15"/>
        <v>29.969634999999997</v>
      </c>
      <c r="P477" s="4">
        <f t="shared" si="14"/>
        <v>113.3704</v>
      </c>
    </row>
    <row r="478" spans="1:16" x14ac:dyDescent="0.3">
      <c r="A478" s="1">
        <v>41019</v>
      </c>
      <c r="B478">
        <v>113.5598</v>
      </c>
      <c r="C478">
        <v>17.497</v>
      </c>
      <c r="D478">
        <v>26.297999999999998</v>
      </c>
      <c r="E478">
        <v>36.22</v>
      </c>
      <c r="F478">
        <v>31.4635</v>
      </c>
      <c r="G478">
        <v>48.512</v>
      </c>
      <c r="H478">
        <v>27.157299999999999</v>
      </c>
      <c r="I478">
        <v>23.9328</v>
      </c>
      <c r="J478">
        <v>68.959999999999994</v>
      </c>
      <c r="K478">
        <v>34.31</v>
      </c>
      <c r="N478" s="1">
        <v>41019</v>
      </c>
      <c r="O478" s="4">
        <f t="shared" si="15"/>
        <v>29.825860000000002</v>
      </c>
      <c r="P478" s="4">
        <f t="shared" si="14"/>
        <v>113.5598</v>
      </c>
    </row>
    <row r="479" spans="1:16" x14ac:dyDescent="0.3">
      <c r="A479" s="1">
        <v>41020</v>
      </c>
      <c r="B479">
        <v>113.5598</v>
      </c>
      <c r="C479">
        <v>17.497</v>
      </c>
      <c r="D479">
        <v>26.297999999999998</v>
      </c>
      <c r="E479">
        <v>36.22</v>
      </c>
      <c r="F479">
        <v>31.4635</v>
      </c>
      <c r="G479">
        <v>48.512</v>
      </c>
      <c r="H479">
        <v>27.157299999999999</v>
      </c>
      <c r="I479">
        <v>23.9328</v>
      </c>
      <c r="J479">
        <v>68.959999999999994</v>
      </c>
      <c r="K479">
        <v>34.31</v>
      </c>
      <c r="N479" s="1">
        <v>41020</v>
      </c>
      <c r="O479" s="4">
        <f t="shared" si="15"/>
        <v>29.825860000000002</v>
      </c>
      <c r="P479" s="4">
        <f t="shared" si="14"/>
        <v>113.5598</v>
      </c>
    </row>
    <row r="480" spans="1:16" x14ac:dyDescent="0.3">
      <c r="A480" s="1">
        <v>41021</v>
      </c>
      <c r="B480">
        <v>113.5598</v>
      </c>
      <c r="C480">
        <v>17.497</v>
      </c>
      <c r="D480">
        <v>26.297999999999998</v>
      </c>
      <c r="E480">
        <v>36.22</v>
      </c>
      <c r="F480">
        <v>31.4635</v>
      </c>
      <c r="G480">
        <v>48.512</v>
      </c>
      <c r="H480">
        <v>27.157299999999999</v>
      </c>
      <c r="I480">
        <v>23.9328</v>
      </c>
      <c r="J480">
        <v>68.959999999999994</v>
      </c>
      <c r="K480">
        <v>34.31</v>
      </c>
      <c r="N480" s="1">
        <v>41021</v>
      </c>
      <c r="O480" s="4">
        <f t="shared" si="15"/>
        <v>29.825860000000002</v>
      </c>
      <c r="P480" s="4">
        <f t="shared" si="14"/>
        <v>113.5598</v>
      </c>
    </row>
    <row r="481" spans="1:16" x14ac:dyDescent="0.3">
      <c r="A481" s="1">
        <v>41022</v>
      </c>
      <c r="B481">
        <v>112.6048</v>
      </c>
      <c r="C481">
        <v>17.457999999999998</v>
      </c>
      <c r="D481">
        <v>26.0547</v>
      </c>
      <c r="E481">
        <v>35.72</v>
      </c>
      <c r="F481">
        <v>31.218900000000001</v>
      </c>
      <c r="G481">
        <v>47.920400000000001</v>
      </c>
      <c r="H481">
        <v>26.7087</v>
      </c>
      <c r="I481">
        <v>23.735199999999999</v>
      </c>
      <c r="J481">
        <v>68.89</v>
      </c>
      <c r="K481">
        <v>33.78</v>
      </c>
      <c r="N481" s="1">
        <v>41022</v>
      </c>
      <c r="O481" s="4">
        <f t="shared" si="15"/>
        <v>29.530745</v>
      </c>
      <c r="P481" s="4">
        <f t="shared" si="14"/>
        <v>112.6048</v>
      </c>
    </row>
    <row r="482" spans="1:16" x14ac:dyDescent="0.3">
      <c r="A482" s="1">
        <v>41023</v>
      </c>
      <c r="B482">
        <v>113.0329</v>
      </c>
      <c r="C482">
        <v>17.109000000000002</v>
      </c>
      <c r="D482">
        <v>25.892499999999998</v>
      </c>
      <c r="E482">
        <v>35.46</v>
      </c>
      <c r="F482">
        <v>31.328499999999998</v>
      </c>
      <c r="G482">
        <v>47.5672</v>
      </c>
      <c r="H482">
        <v>26.529299999999999</v>
      </c>
      <c r="I482">
        <v>23.9876</v>
      </c>
      <c r="J482">
        <v>69.400000000000006</v>
      </c>
      <c r="K482">
        <v>33.79</v>
      </c>
      <c r="N482" s="1">
        <v>41023</v>
      </c>
      <c r="O482" s="4">
        <f t="shared" si="15"/>
        <v>29.471035000000001</v>
      </c>
      <c r="P482" s="4">
        <f t="shared" si="14"/>
        <v>113.0329</v>
      </c>
    </row>
    <row r="483" spans="1:16" x14ac:dyDescent="0.3">
      <c r="A483" s="1">
        <v>41024</v>
      </c>
      <c r="B483">
        <v>114.5805</v>
      </c>
      <c r="C483">
        <v>18.626999999999999</v>
      </c>
      <c r="D483">
        <v>26.119599999999998</v>
      </c>
      <c r="E483">
        <v>36.03</v>
      </c>
      <c r="F483">
        <v>31.657599999999999</v>
      </c>
      <c r="G483">
        <v>48.626800000000003</v>
      </c>
      <c r="H483">
        <v>27.157299999999999</v>
      </c>
      <c r="I483">
        <v>24.244499999999999</v>
      </c>
      <c r="J483">
        <v>70.09</v>
      </c>
      <c r="K483">
        <v>34.01</v>
      </c>
      <c r="N483" s="1">
        <v>41024</v>
      </c>
      <c r="O483" s="4">
        <f t="shared" si="15"/>
        <v>29.985030000000002</v>
      </c>
      <c r="P483" s="4">
        <f t="shared" si="14"/>
        <v>114.5805</v>
      </c>
    </row>
    <row r="484" spans="1:16" x14ac:dyDescent="0.3">
      <c r="A484" s="1">
        <v>41025</v>
      </c>
      <c r="B484">
        <v>115.379</v>
      </c>
      <c r="C484">
        <v>18.556999999999999</v>
      </c>
      <c r="D484">
        <v>26.046600000000002</v>
      </c>
      <c r="E484">
        <v>36.299999999999997</v>
      </c>
      <c r="F484">
        <v>31.6492</v>
      </c>
      <c r="G484">
        <v>49.748199999999997</v>
      </c>
      <c r="H484">
        <v>27.347100000000001</v>
      </c>
      <c r="I484">
        <v>24.454999999999998</v>
      </c>
      <c r="J484">
        <v>70.83</v>
      </c>
      <c r="K484">
        <v>34.32</v>
      </c>
      <c r="N484" s="1">
        <v>41025</v>
      </c>
      <c r="O484" s="4">
        <f t="shared" si="15"/>
        <v>30.276895</v>
      </c>
      <c r="P484" s="4">
        <f t="shared" si="14"/>
        <v>115.379</v>
      </c>
    </row>
    <row r="485" spans="1:16" x14ac:dyDescent="0.3">
      <c r="A485" s="1">
        <v>41026</v>
      </c>
      <c r="B485">
        <v>115.5684</v>
      </c>
      <c r="C485">
        <v>18.413</v>
      </c>
      <c r="D485">
        <v>25.941099999999999</v>
      </c>
      <c r="E485">
        <v>36.96</v>
      </c>
      <c r="F485">
        <v>31.666</v>
      </c>
      <c r="G485">
        <v>49.757100000000001</v>
      </c>
      <c r="H485">
        <v>27.709499999999998</v>
      </c>
      <c r="I485">
        <v>24.459299999999999</v>
      </c>
      <c r="J485">
        <v>70.8</v>
      </c>
      <c r="K485">
        <v>34.270000000000003</v>
      </c>
      <c r="N485" s="1">
        <v>41026</v>
      </c>
      <c r="O485" s="4">
        <f t="shared" si="15"/>
        <v>30.417539999999999</v>
      </c>
      <c r="P485" s="4">
        <f t="shared" si="14"/>
        <v>115.5684</v>
      </c>
    </row>
    <row r="486" spans="1:16" x14ac:dyDescent="0.3">
      <c r="A486" s="1">
        <v>41027</v>
      </c>
      <c r="B486">
        <v>115.5684</v>
      </c>
      <c r="C486">
        <v>18.413</v>
      </c>
      <c r="D486">
        <v>25.941099999999999</v>
      </c>
      <c r="E486">
        <v>36.96</v>
      </c>
      <c r="F486">
        <v>31.666</v>
      </c>
      <c r="G486">
        <v>49.757100000000001</v>
      </c>
      <c r="H486">
        <v>27.709499999999998</v>
      </c>
      <c r="I486">
        <v>24.459299999999999</v>
      </c>
      <c r="J486">
        <v>70.8</v>
      </c>
      <c r="K486">
        <v>34.270000000000003</v>
      </c>
      <c r="N486" s="1">
        <v>41027</v>
      </c>
      <c r="O486" s="4">
        <f t="shared" si="15"/>
        <v>30.417539999999999</v>
      </c>
      <c r="P486" s="4">
        <f t="shared" si="14"/>
        <v>115.5684</v>
      </c>
    </row>
    <row r="487" spans="1:16" x14ac:dyDescent="0.3">
      <c r="A487" s="1">
        <v>41028</v>
      </c>
      <c r="B487">
        <v>115.5684</v>
      </c>
      <c r="C487">
        <v>18.413</v>
      </c>
      <c r="D487">
        <v>25.941099999999999</v>
      </c>
      <c r="E487">
        <v>36.96</v>
      </c>
      <c r="F487">
        <v>31.666</v>
      </c>
      <c r="G487">
        <v>49.757100000000001</v>
      </c>
      <c r="H487">
        <v>27.709499999999998</v>
      </c>
      <c r="I487">
        <v>24.459299999999999</v>
      </c>
      <c r="J487">
        <v>70.8</v>
      </c>
      <c r="K487">
        <v>34.270000000000003</v>
      </c>
      <c r="N487" s="1">
        <v>41028</v>
      </c>
      <c r="O487" s="4">
        <f t="shared" si="15"/>
        <v>30.417539999999999</v>
      </c>
      <c r="P487" s="4">
        <f t="shared" si="14"/>
        <v>115.5684</v>
      </c>
    </row>
    <row r="488" spans="1:16" x14ac:dyDescent="0.3">
      <c r="A488" s="1">
        <v>41029</v>
      </c>
      <c r="B488">
        <v>115.1403</v>
      </c>
      <c r="C488">
        <v>17.832999999999998</v>
      </c>
      <c r="D488">
        <v>25.9695</v>
      </c>
      <c r="E488">
        <v>36.81</v>
      </c>
      <c r="F488">
        <v>31.6492</v>
      </c>
      <c r="G488">
        <v>49.545200000000001</v>
      </c>
      <c r="H488">
        <v>27.450600000000001</v>
      </c>
      <c r="I488">
        <v>24.3245</v>
      </c>
      <c r="J488">
        <v>71.239999999999995</v>
      </c>
      <c r="K488">
        <v>34.18</v>
      </c>
      <c r="N488" s="1">
        <v>41029</v>
      </c>
      <c r="O488" s="4">
        <f t="shared" si="15"/>
        <v>30.314490000000003</v>
      </c>
      <c r="P488" s="4">
        <f t="shared" si="14"/>
        <v>115.1403</v>
      </c>
    </row>
    <row r="489" spans="1:16" x14ac:dyDescent="0.3">
      <c r="A489" s="1">
        <v>41030</v>
      </c>
      <c r="B489">
        <v>115.8565</v>
      </c>
      <c r="C489">
        <v>17.776</v>
      </c>
      <c r="D489">
        <v>25.965499999999999</v>
      </c>
      <c r="E489">
        <v>36.82</v>
      </c>
      <c r="F489">
        <v>31.767299999999999</v>
      </c>
      <c r="G489">
        <v>49.695300000000003</v>
      </c>
      <c r="H489">
        <v>27.354199999999999</v>
      </c>
      <c r="I489">
        <v>24.560300000000002</v>
      </c>
      <c r="J489">
        <v>72.260000000000005</v>
      </c>
      <c r="K489">
        <v>34.270000000000003</v>
      </c>
      <c r="N489" s="1">
        <v>41030</v>
      </c>
      <c r="O489" s="4">
        <f t="shared" si="15"/>
        <v>30.435220000000001</v>
      </c>
      <c r="P489" s="4">
        <f t="shared" si="14"/>
        <v>115.8565</v>
      </c>
    </row>
    <row r="490" spans="1:16" x14ac:dyDescent="0.3">
      <c r="A490" s="1">
        <v>41031</v>
      </c>
      <c r="B490">
        <v>115.51479999999999</v>
      </c>
      <c r="C490">
        <v>17.893999999999998</v>
      </c>
      <c r="D490">
        <v>25.795100000000001</v>
      </c>
      <c r="E490">
        <v>36.979999999999997</v>
      </c>
      <c r="F490">
        <v>31.708200000000001</v>
      </c>
      <c r="G490">
        <v>49.933700000000002</v>
      </c>
      <c r="H490">
        <v>27.260899999999999</v>
      </c>
      <c r="I490">
        <v>24.375</v>
      </c>
      <c r="J490">
        <v>71.08</v>
      </c>
      <c r="K490">
        <v>34.299999999999997</v>
      </c>
      <c r="N490" s="1">
        <v>41031</v>
      </c>
      <c r="O490" s="4">
        <f t="shared" si="15"/>
        <v>30.400035000000003</v>
      </c>
      <c r="P490" s="4">
        <f t="shared" si="14"/>
        <v>115.51479999999999</v>
      </c>
    </row>
    <row r="491" spans="1:16" x14ac:dyDescent="0.3">
      <c r="A491" s="1">
        <v>41032</v>
      </c>
      <c r="B491">
        <v>114.62990000000001</v>
      </c>
      <c r="C491">
        <v>17.766999999999999</v>
      </c>
      <c r="D491">
        <v>25.762699999999999</v>
      </c>
      <c r="E491">
        <v>36.44</v>
      </c>
      <c r="F491">
        <v>31.5901</v>
      </c>
      <c r="G491">
        <v>48.688600000000001</v>
      </c>
      <c r="H491">
        <v>26.950299999999999</v>
      </c>
      <c r="I491">
        <v>24.1645</v>
      </c>
      <c r="J491">
        <v>69.900099999999995</v>
      </c>
      <c r="K491">
        <v>34.35</v>
      </c>
      <c r="N491" s="1">
        <v>41032</v>
      </c>
      <c r="O491" s="4">
        <f t="shared" si="15"/>
        <v>29.973485</v>
      </c>
      <c r="P491" s="4">
        <f t="shared" si="14"/>
        <v>114.62990000000001</v>
      </c>
    </row>
    <row r="492" spans="1:16" x14ac:dyDescent="0.3">
      <c r="A492" s="1">
        <v>41033</v>
      </c>
      <c r="B492">
        <v>112.7777</v>
      </c>
      <c r="C492">
        <v>17.260999999999999</v>
      </c>
      <c r="D492">
        <v>25.13</v>
      </c>
      <c r="E492">
        <v>35.78</v>
      </c>
      <c r="F492">
        <v>31.1767</v>
      </c>
      <c r="G492">
        <v>47.708500000000001</v>
      </c>
      <c r="H492">
        <v>26.484400000000001</v>
      </c>
      <c r="I492">
        <v>23.8276</v>
      </c>
      <c r="J492">
        <v>68.3</v>
      </c>
      <c r="K492">
        <v>34.08</v>
      </c>
      <c r="N492" s="1">
        <v>41033</v>
      </c>
      <c r="O492" s="4">
        <f t="shared" si="15"/>
        <v>29.421690000000002</v>
      </c>
      <c r="P492" s="4">
        <f t="shared" si="14"/>
        <v>112.7777</v>
      </c>
    </row>
    <row r="493" spans="1:16" x14ac:dyDescent="0.3">
      <c r="A493" s="1">
        <v>41034</v>
      </c>
      <c r="B493">
        <v>112.7777</v>
      </c>
      <c r="C493">
        <v>17.260999999999999</v>
      </c>
      <c r="D493">
        <v>25.13</v>
      </c>
      <c r="E493">
        <v>35.78</v>
      </c>
      <c r="F493">
        <v>31.1767</v>
      </c>
      <c r="G493">
        <v>47.708500000000001</v>
      </c>
      <c r="H493">
        <v>26.484400000000001</v>
      </c>
      <c r="I493">
        <v>23.8276</v>
      </c>
      <c r="J493">
        <v>68.3</v>
      </c>
      <c r="K493">
        <v>34.08</v>
      </c>
      <c r="N493" s="1">
        <v>41034</v>
      </c>
      <c r="O493" s="4">
        <f t="shared" si="15"/>
        <v>29.421690000000002</v>
      </c>
      <c r="P493" s="4">
        <f t="shared" si="14"/>
        <v>112.7777</v>
      </c>
    </row>
    <row r="494" spans="1:16" x14ac:dyDescent="0.3">
      <c r="A494" s="1">
        <v>41035</v>
      </c>
      <c r="B494">
        <v>112.7777</v>
      </c>
      <c r="C494">
        <v>17.260999999999999</v>
      </c>
      <c r="D494">
        <v>25.13</v>
      </c>
      <c r="E494">
        <v>35.78</v>
      </c>
      <c r="F494">
        <v>31.1767</v>
      </c>
      <c r="G494">
        <v>47.708500000000001</v>
      </c>
      <c r="H494">
        <v>26.484400000000001</v>
      </c>
      <c r="I494">
        <v>23.8276</v>
      </c>
      <c r="J494">
        <v>68.3</v>
      </c>
      <c r="K494">
        <v>34.08</v>
      </c>
      <c r="N494" s="1">
        <v>41035</v>
      </c>
      <c r="O494" s="4">
        <f t="shared" si="15"/>
        <v>29.421690000000002</v>
      </c>
      <c r="P494" s="4">
        <f t="shared" si="14"/>
        <v>112.7777</v>
      </c>
    </row>
    <row r="495" spans="1:16" x14ac:dyDescent="0.3">
      <c r="A495" s="1">
        <v>41036</v>
      </c>
      <c r="B495">
        <v>112.86</v>
      </c>
      <c r="C495">
        <v>17.39</v>
      </c>
      <c r="D495">
        <v>24.862300000000001</v>
      </c>
      <c r="E495">
        <v>35.799999999999997</v>
      </c>
      <c r="F495">
        <v>31.244199999999999</v>
      </c>
      <c r="G495">
        <v>47.5672</v>
      </c>
      <c r="H495">
        <v>26.139399999999998</v>
      </c>
      <c r="I495">
        <v>23.945499999999999</v>
      </c>
      <c r="J495">
        <v>68.099999999999994</v>
      </c>
      <c r="K495">
        <v>34.130000000000003</v>
      </c>
      <c r="N495" s="1">
        <v>41036</v>
      </c>
      <c r="O495" s="4">
        <f t="shared" si="15"/>
        <v>29.398119999999999</v>
      </c>
      <c r="P495" s="4">
        <f t="shared" si="14"/>
        <v>112.86</v>
      </c>
    </row>
    <row r="496" spans="1:16" x14ac:dyDescent="0.3">
      <c r="A496" s="1">
        <v>41037</v>
      </c>
      <c r="B496">
        <v>112.40730000000001</v>
      </c>
      <c r="C496">
        <v>17.350000000000001</v>
      </c>
      <c r="D496">
        <v>24.740600000000001</v>
      </c>
      <c r="E496">
        <v>35.590000000000003</v>
      </c>
      <c r="F496">
        <v>31.252600000000001</v>
      </c>
      <c r="G496">
        <v>47.293500000000002</v>
      </c>
      <c r="H496">
        <v>25.5182</v>
      </c>
      <c r="I496">
        <v>23.814900000000002</v>
      </c>
      <c r="J496">
        <v>67.88</v>
      </c>
      <c r="K496">
        <v>34.049999999999997</v>
      </c>
      <c r="N496" s="1">
        <v>41037</v>
      </c>
      <c r="O496" s="4">
        <f t="shared" si="15"/>
        <v>29.246590000000005</v>
      </c>
      <c r="P496" s="4">
        <f t="shared" si="14"/>
        <v>112.40730000000001</v>
      </c>
    </row>
    <row r="497" spans="1:16" x14ac:dyDescent="0.3">
      <c r="A497" s="1">
        <v>41038</v>
      </c>
      <c r="B497">
        <v>111.7405</v>
      </c>
      <c r="C497">
        <v>17.381</v>
      </c>
      <c r="D497">
        <v>24.951499999999999</v>
      </c>
      <c r="E497">
        <v>35.74</v>
      </c>
      <c r="F497">
        <v>31.041699999999999</v>
      </c>
      <c r="G497">
        <v>47.125700000000002</v>
      </c>
      <c r="H497">
        <v>25.328399999999998</v>
      </c>
      <c r="I497">
        <v>23.570699999999999</v>
      </c>
      <c r="J497">
        <v>67.55</v>
      </c>
      <c r="K497">
        <v>33.880000000000003</v>
      </c>
      <c r="N497" s="1">
        <v>41038</v>
      </c>
      <c r="O497" s="4">
        <f t="shared" si="15"/>
        <v>29.169260000000001</v>
      </c>
      <c r="P497" s="4">
        <f t="shared" si="14"/>
        <v>111.7405</v>
      </c>
    </row>
    <row r="498" spans="1:16" x14ac:dyDescent="0.3">
      <c r="A498" s="1">
        <v>41039</v>
      </c>
      <c r="B498">
        <v>111.971</v>
      </c>
      <c r="C498">
        <v>17.422000000000001</v>
      </c>
      <c r="D498">
        <v>24.935300000000002</v>
      </c>
      <c r="E498">
        <v>35.340000000000003</v>
      </c>
      <c r="F498">
        <v>31.260999999999999</v>
      </c>
      <c r="G498">
        <v>46.949100000000001</v>
      </c>
      <c r="H498">
        <v>25.5182</v>
      </c>
      <c r="I498">
        <v>23.692799999999998</v>
      </c>
      <c r="J498">
        <v>67.84</v>
      </c>
      <c r="K498">
        <v>34.119999999999997</v>
      </c>
      <c r="N498" s="1">
        <v>41039</v>
      </c>
      <c r="O498" s="4">
        <f t="shared" si="15"/>
        <v>29.139210000000002</v>
      </c>
      <c r="P498" s="4">
        <f t="shared" si="14"/>
        <v>111.971</v>
      </c>
    </row>
    <row r="499" spans="1:16" x14ac:dyDescent="0.3">
      <c r="A499" s="1">
        <v>41040</v>
      </c>
      <c r="B499">
        <v>111.6335</v>
      </c>
      <c r="C499">
        <v>17.305</v>
      </c>
      <c r="D499">
        <v>25.276</v>
      </c>
      <c r="E499">
        <v>35.479999999999997</v>
      </c>
      <c r="F499">
        <v>31.2273</v>
      </c>
      <c r="G499">
        <v>47.275799999999997</v>
      </c>
      <c r="H499">
        <v>25.397500000000001</v>
      </c>
      <c r="I499">
        <v>23.482199999999999</v>
      </c>
      <c r="J499">
        <v>67.34</v>
      </c>
      <c r="K499">
        <v>34.03</v>
      </c>
      <c r="N499" s="1">
        <v>41040</v>
      </c>
      <c r="O499" s="4">
        <f t="shared" si="15"/>
        <v>29.15972</v>
      </c>
      <c r="P499" s="4">
        <f t="shared" si="14"/>
        <v>111.6335</v>
      </c>
    </row>
    <row r="500" spans="1:16" x14ac:dyDescent="0.3">
      <c r="A500" s="1">
        <v>41041</v>
      </c>
      <c r="B500">
        <v>111.6335</v>
      </c>
      <c r="C500">
        <v>17.305</v>
      </c>
      <c r="D500">
        <v>25.276</v>
      </c>
      <c r="E500">
        <v>35.479999999999997</v>
      </c>
      <c r="F500">
        <v>31.2273</v>
      </c>
      <c r="G500">
        <v>47.275799999999997</v>
      </c>
      <c r="H500">
        <v>25.397500000000001</v>
      </c>
      <c r="I500">
        <v>23.482199999999999</v>
      </c>
      <c r="J500">
        <v>67.34</v>
      </c>
      <c r="K500">
        <v>34.03</v>
      </c>
      <c r="N500" s="1">
        <v>41041</v>
      </c>
      <c r="O500" s="4">
        <f t="shared" si="15"/>
        <v>29.15972</v>
      </c>
      <c r="P500" s="4">
        <f t="shared" si="14"/>
        <v>111.6335</v>
      </c>
    </row>
    <row r="501" spans="1:16" x14ac:dyDescent="0.3">
      <c r="A501" s="1">
        <v>41042</v>
      </c>
      <c r="B501">
        <v>111.6335</v>
      </c>
      <c r="C501">
        <v>17.305</v>
      </c>
      <c r="D501">
        <v>25.276</v>
      </c>
      <c r="E501">
        <v>35.479999999999997</v>
      </c>
      <c r="F501">
        <v>31.2273</v>
      </c>
      <c r="G501">
        <v>47.275799999999997</v>
      </c>
      <c r="H501">
        <v>25.397500000000001</v>
      </c>
      <c r="I501">
        <v>23.482199999999999</v>
      </c>
      <c r="J501">
        <v>67.34</v>
      </c>
      <c r="K501">
        <v>34.03</v>
      </c>
      <c r="N501" s="1">
        <v>41042</v>
      </c>
      <c r="O501" s="4">
        <f t="shared" si="15"/>
        <v>29.15972</v>
      </c>
      <c r="P501" s="4">
        <f t="shared" si="14"/>
        <v>111.6335</v>
      </c>
    </row>
    <row r="502" spans="1:16" x14ac:dyDescent="0.3">
      <c r="A502" s="1">
        <v>41043</v>
      </c>
      <c r="B502">
        <v>110.39870000000001</v>
      </c>
      <c r="C502">
        <v>17.045999999999999</v>
      </c>
      <c r="D502">
        <v>24.886600000000001</v>
      </c>
      <c r="E502">
        <v>34.979999999999997</v>
      </c>
      <c r="F502">
        <v>31.126000000000001</v>
      </c>
      <c r="G502">
        <v>46.816699999999997</v>
      </c>
      <c r="H502">
        <v>24.6038</v>
      </c>
      <c r="I502">
        <v>23.0611</v>
      </c>
      <c r="J502">
        <v>66.22</v>
      </c>
      <c r="K502">
        <v>33.89</v>
      </c>
      <c r="N502" s="1">
        <v>41043</v>
      </c>
      <c r="O502" s="4">
        <f t="shared" si="15"/>
        <v>28.784389999999998</v>
      </c>
      <c r="P502" s="4">
        <f t="shared" si="14"/>
        <v>110.39870000000001</v>
      </c>
    </row>
    <row r="503" spans="1:16" x14ac:dyDescent="0.3">
      <c r="A503" s="1">
        <v>41044</v>
      </c>
      <c r="B503">
        <v>109.76479999999999</v>
      </c>
      <c r="C503">
        <v>16.891999999999999</v>
      </c>
      <c r="D503">
        <v>24.6662</v>
      </c>
      <c r="E503">
        <v>35.06</v>
      </c>
      <c r="F503">
        <v>30.9404</v>
      </c>
      <c r="G503">
        <v>46.322299999999998</v>
      </c>
      <c r="H503">
        <v>24.276</v>
      </c>
      <c r="I503">
        <v>22.9221</v>
      </c>
      <c r="J503">
        <v>65.117999999999995</v>
      </c>
      <c r="K503">
        <v>33.85</v>
      </c>
      <c r="N503" s="1">
        <v>41044</v>
      </c>
      <c r="O503" s="4">
        <f t="shared" si="15"/>
        <v>28.587329999999998</v>
      </c>
      <c r="P503" s="4">
        <f t="shared" si="14"/>
        <v>109.76479999999999</v>
      </c>
    </row>
    <row r="504" spans="1:16" x14ac:dyDescent="0.3">
      <c r="A504" s="1">
        <v>41045</v>
      </c>
      <c r="B504">
        <v>109.3442</v>
      </c>
      <c r="C504">
        <v>16.675000000000001</v>
      </c>
      <c r="D504">
        <v>24.4131</v>
      </c>
      <c r="E504">
        <v>35.020000000000003</v>
      </c>
      <c r="F504">
        <v>30.991</v>
      </c>
      <c r="G504">
        <v>45.606999999999999</v>
      </c>
      <c r="H504">
        <v>23.741099999999999</v>
      </c>
      <c r="I504">
        <v>22.631599999999999</v>
      </c>
      <c r="J504">
        <v>64.75</v>
      </c>
      <c r="K504">
        <v>33.96</v>
      </c>
      <c r="N504" s="1">
        <v>41045</v>
      </c>
      <c r="O504" s="4">
        <f t="shared" si="15"/>
        <v>28.3674</v>
      </c>
      <c r="P504" s="4">
        <f t="shared" si="14"/>
        <v>109.3442</v>
      </c>
    </row>
    <row r="505" spans="1:16" x14ac:dyDescent="0.3">
      <c r="A505" s="1">
        <v>41046</v>
      </c>
      <c r="B505">
        <v>107.72329999999999</v>
      </c>
      <c r="C505">
        <v>16.187999999999999</v>
      </c>
      <c r="D505">
        <v>24.266100000000002</v>
      </c>
      <c r="E505">
        <v>34.248899999999999</v>
      </c>
      <c r="F505">
        <v>30.7042</v>
      </c>
      <c r="G505">
        <v>44.6004</v>
      </c>
      <c r="H505">
        <v>23.206199999999999</v>
      </c>
      <c r="I505">
        <v>22.151499999999999</v>
      </c>
      <c r="J505">
        <v>64.34</v>
      </c>
      <c r="K505">
        <v>33.72</v>
      </c>
      <c r="N505" s="1">
        <v>41046</v>
      </c>
      <c r="O505" s="4">
        <f t="shared" si="15"/>
        <v>27.868209999999998</v>
      </c>
      <c r="P505" s="4">
        <f t="shared" si="14"/>
        <v>107.72329999999999</v>
      </c>
    </row>
    <row r="506" spans="1:16" x14ac:dyDescent="0.3">
      <c r="A506" s="1">
        <v>41047</v>
      </c>
      <c r="B506">
        <v>106.8013</v>
      </c>
      <c r="C506">
        <v>16.196000000000002</v>
      </c>
      <c r="D506">
        <v>23.898700000000002</v>
      </c>
      <c r="E506">
        <v>33.92</v>
      </c>
      <c r="F506">
        <v>30.434200000000001</v>
      </c>
      <c r="G506">
        <v>43.7438</v>
      </c>
      <c r="H506">
        <v>22.992100000000001</v>
      </c>
      <c r="I506">
        <v>21.9114</v>
      </c>
      <c r="J506">
        <v>63.94</v>
      </c>
      <c r="K506">
        <v>33.520000000000003</v>
      </c>
      <c r="N506" s="1">
        <v>41047</v>
      </c>
      <c r="O506" s="4">
        <f t="shared" si="15"/>
        <v>27.548750000000002</v>
      </c>
      <c r="P506" s="4">
        <f t="shared" si="14"/>
        <v>106.8013</v>
      </c>
    </row>
    <row r="507" spans="1:16" x14ac:dyDescent="0.3">
      <c r="A507" s="1">
        <v>41048</v>
      </c>
      <c r="B507">
        <v>106.8013</v>
      </c>
      <c r="C507">
        <v>16.196000000000002</v>
      </c>
      <c r="D507">
        <v>23.898700000000002</v>
      </c>
      <c r="E507">
        <v>33.92</v>
      </c>
      <c r="F507">
        <v>30.434200000000001</v>
      </c>
      <c r="G507">
        <v>43.7438</v>
      </c>
      <c r="H507">
        <v>22.992100000000001</v>
      </c>
      <c r="I507">
        <v>21.9114</v>
      </c>
      <c r="J507">
        <v>63.94</v>
      </c>
      <c r="K507">
        <v>33.520000000000003</v>
      </c>
      <c r="N507" s="1">
        <v>41048</v>
      </c>
      <c r="O507" s="4">
        <f t="shared" si="15"/>
        <v>27.548750000000002</v>
      </c>
      <c r="P507" s="4">
        <f t="shared" si="14"/>
        <v>106.8013</v>
      </c>
    </row>
    <row r="508" spans="1:16" x14ac:dyDescent="0.3">
      <c r="A508" s="1">
        <v>41049</v>
      </c>
      <c r="B508">
        <v>106.8013</v>
      </c>
      <c r="C508">
        <v>16.196000000000002</v>
      </c>
      <c r="D508">
        <v>23.898700000000002</v>
      </c>
      <c r="E508">
        <v>33.92</v>
      </c>
      <c r="F508">
        <v>30.434200000000001</v>
      </c>
      <c r="G508">
        <v>43.7438</v>
      </c>
      <c r="H508">
        <v>22.992100000000001</v>
      </c>
      <c r="I508">
        <v>21.9114</v>
      </c>
      <c r="J508">
        <v>63.94</v>
      </c>
      <c r="K508">
        <v>33.520000000000003</v>
      </c>
      <c r="N508" s="1">
        <v>41049</v>
      </c>
      <c r="O508" s="4">
        <f t="shared" si="15"/>
        <v>27.548750000000002</v>
      </c>
      <c r="P508" s="4">
        <f t="shared" si="14"/>
        <v>106.8013</v>
      </c>
    </row>
    <row r="509" spans="1:16" x14ac:dyDescent="0.3">
      <c r="A509" s="1">
        <v>41050</v>
      </c>
      <c r="B509">
        <v>108.637</v>
      </c>
      <c r="C509">
        <v>17.138999999999999</v>
      </c>
      <c r="D509">
        <v>24.290600000000001</v>
      </c>
      <c r="E509">
        <v>34.799999999999997</v>
      </c>
      <c r="F509">
        <v>30.729500000000002</v>
      </c>
      <c r="G509">
        <v>44.838799999999999</v>
      </c>
      <c r="H509">
        <v>23.5686</v>
      </c>
      <c r="I509">
        <v>22.164100000000001</v>
      </c>
      <c r="J509">
        <v>65.41</v>
      </c>
      <c r="K509">
        <v>33.65</v>
      </c>
      <c r="N509" s="1">
        <v>41050</v>
      </c>
      <c r="O509" s="4">
        <f t="shared" si="15"/>
        <v>28.140270000000001</v>
      </c>
      <c r="P509" s="4">
        <f t="shared" si="14"/>
        <v>108.637</v>
      </c>
    </row>
    <row r="510" spans="1:16" x14ac:dyDescent="0.3">
      <c r="A510" s="1">
        <v>41051</v>
      </c>
      <c r="B510">
        <v>108.82640000000001</v>
      </c>
      <c r="C510">
        <v>17.007999999999999</v>
      </c>
      <c r="D510">
        <v>24.2987</v>
      </c>
      <c r="E510">
        <v>34.82</v>
      </c>
      <c r="F510">
        <v>30.645099999999999</v>
      </c>
      <c r="G510">
        <v>44.512099999999997</v>
      </c>
      <c r="H510">
        <v>23.465</v>
      </c>
      <c r="I510">
        <v>22.3325</v>
      </c>
      <c r="J510">
        <v>65.25</v>
      </c>
      <c r="K510">
        <v>33.69</v>
      </c>
      <c r="N510" s="1">
        <v>41051</v>
      </c>
      <c r="O510" s="4">
        <f t="shared" si="15"/>
        <v>28.088539999999998</v>
      </c>
      <c r="P510" s="4">
        <f t="shared" si="14"/>
        <v>108.82640000000001</v>
      </c>
    </row>
    <row r="511" spans="1:16" x14ac:dyDescent="0.3">
      <c r="A511" s="1">
        <v>41052</v>
      </c>
      <c r="B511">
        <v>108.884</v>
      </c>
      <c r="C511">
        <v>17.422999999999998</v>
      </c>
      <c r="D511">
        <v>23.768000000000001</v>
      </c>
      <c r="E511">
        <v>35.130000000000003</v>
      </c>
      <c r="F511">
        <v>30.510100000000001</v>
      </c>
      <c r="G511">
        <v>44.688699999999997</v>
      </c>
      <c r="H511">
        <v>23.534099999999999</v>
      </c>
      <c r="I511">
        <v>22.416799999999999</v>
      </c>
      <c r="J511">
        <v>65.489999999999995</v>
      </c>
      <c r="K511">
        <v>33.6</v>
      </c>
      <c r="N511" s="1">
        <v>41052</v>
      </c>
      <c r="O511" s="4">
        <f t="shared" si="15"/>
        <v>28.179095</v>
      </c>
      <c r="P511" s="4">
        <f t="shared" si="14"/>
        <v>108.884</v>
      </c>
    </row>
    <row r="512" spans="1:16" x14ac:dyDescent="0.3">
      <c r="A512" s="1">
        <v>41053</v>
      </c>
      <c r="B512">
        <v>109.098</v>
      </c>
      <c r="C512">
        <v>17.263000000000002</v>
      </c>
      <c r="D512">
        <v>23.735399999999998</v>
      </c>
      <c r="E512">
        <v>34.770000000000003</v>
      </c>
      <c r="F512">
        <v>30.805399999999999</v>
      </c>
      <c r="G512">
        <v>44.052900000000001</v>
      </c>
      <c r="H512">
        <v>23.861899999999999</v>
      </c>
      <c r="I512">
        <v>22.442</v>
      </c>
      <c r="J512">
        <v>65.44</v>
      </c>
      <c r="K512">
        <v>33.92</v>
      </c>
      <c r="N512" s="1">
        <v>41053</v>
      </c>
      <c r="O512" s="4">
        <f t="shared" si="15"/>
        <v>28.064059999999998</v>
      </c>
      <c r="P512" s="4">
        <f t="shared" si="14"/>
        <v>109.098</v>
      </c>
    </row>
    <row r="513" spans="1:16" x14ac:dyDescent="0.3">
      <c r="A513" s="1">
        <v>41054</v>
      </c>
      <c r="B513">
        <v>108.7441</v>
      </c>
      <c r="C513">
        <v>17.170000000000002</v>
      </c>
      <c r="D513">
        <v>23.7272</v>
      </c>
      <c r="E513">
        <v>34.67</v>
      </c>
      <c r="F513">
        <v>30.729500000000002</v>
      </c>
      <c r="G513">
        <v>44.494399999999999</v>
      </c>
      <c r="H513">
        <v>23.651399999999999</v>
      </c>
      <c r="I513">
        <v>22.366199999999999</v>
      </c>
      <c r="J513">
        <v>65.13</v>
      </c>
      <c r="K513">
        <v>33.89</v>
      </c>
      <c r="N513" s="1">
        <v>41054</v>
      </c>
      <c r="O513" s="4">
        <f t="shared" si="15"/>
        <v>28.056444999999997</v>
      </c>
      <c r="P513" s="4">
        <f t="shared" si="14"/>
        <v>108.7441</v>
      </c>
    </row>
    <row r="514" spans="1:16" x14ac:dyDescent="0.3">
      <c r="A514" s="1">
        <v>41055</v>
      </c>
      <c r="B514">
        <v>108.7441</v>
      </c>
      <c r="C514">
        <v>17.170000000000002</v>
      </c>
      <c r="D514">
        <v>23.7272</v>
      </c>
      <c r="E514">
        <v>34.67</v>
      </c>
      <c r="F514">
        <v>30.729500000000002</v>
      </c>
      <c r="G514">
        <v>44.494399999999999</v>
      </c>
      <c r="H514">
        <v>23.651399999999999</v>
      </c>
      <c r="I514">
        <v>22.366199999999999</v>
      </c>
      <c r="J514">
        <v>65.13</v>
      </c>
      <c r="K514">
        <v>33.89</v>
      </c>
      <c r="N514" s="1">
        <v>41055</v>
      </c>
      <c r="O514" s="4">
        <f t="shared" si="15"/>
        <v>28.056444999999997</v>
      </c>
      <c r="P514" s="4">
        <f t="shared" si="14"/>
        <v>108.7441</v>
      </c>
    </row>
    <row r="515" spans="1:16" x14ac:dyDescent="0.3">
      <c r="A515" s="1">
        <v>41056</v>
      </c>
      <c r="B515">
        <v>108.7441</v>
      </c>
      <c r="C515">
        <v>17.170000000000002</v>
      </c>
      <c r="D515">
        <v>23.7272</v>
      </c>
      <c r="E515">
        <v>34.67</v>
      </c>
      <c r="F515">
        <v>30.729500000000002</v>
      </c>
      <c r="G515">
        <v>44.494399999999999</v>
      </c>
      <c r="H515">
        <v>23.651399999999999</v>
      </c>
      <c r="I515">
        <v>22.366199999999999</v>
      </c>
      <c r="J515">
        <v>65.13</v>
      </c>
      <c r="K515">
        <v>33.89</v>
      </c>
      <c r="N515" s="1">
        <v>41056</v>
      </c>
      <c r="O515" s="4">
        <f t="shared" si="15"/>
        <v>28.056444999999997</v>
      </c>
      <c r="P515" s="4">
        <f t="shared" ref="P515:P578" si="16">B515</f>
        <v>108.7441</v>
      </c>
    </row>
    <row r="516" spans="1:16" x14ac:dyDescent="0.3">
      <c r="A516" s="1">
        <v>41057</v>
      </c>
      <c r="B516">
        <v>108.7441</v>
      </c>
      <c r="C516">
        <v>17.170000000000002</v>
      </c>
      <c r="D516">
        <v>23.7272</v>
      </c>
      <c r="E516">
        <v>34.67</v>
      </c>
      <c r="F516">
        <v>30.729500000000002</v>
      </c>
      <c r="G516">
        <v>44.494399999999999</v>
      </c>
      <c r="H516">
        <v>23.651399999999999</v>
      </c>
      <c r="I516">
        <v>22.366199999999999</v>
      </c>
      <c r="J516">
        <v>65.13</v>
      </c>
      <c r="K516">
        <v>33.89</v>
      </c>
      <c r="N516" s="1">
        <v>41057</v>
      </c>
      <c r="O516" s="4">
        <f t="shared" ref="O516:O579" si="17">SUMPRODUCT(C516:J516,$C$1:$J$1)</f>
        <v>28.056444999999997</v>
      </c>
      <c r="P516" s="4">
        <f t="shared" si="16"/>
        <v>108.7441</v>
      </c>
    </row>
    <row r="517" spans="1:16" x14ac:dyDescent="0.3">
      <c r="A517" s="1">
        <v>41058</v>
      </c>
      <c r="B517">
        <v>110.0612</v>
      </c>
      <c r="C517">
        <v>17.475000000000001</v>
      </c>
      <c r="D517">
        <v>24.135400000000001</v>
      </c>
      <c r="E517">
        <v>34.99</v>
      </c>
      <c r="F517">
        <v>30.8307</v>
      </c>
      <c r="G517">
        <v>45.448</v>
      </c>
      <c r="H517">
        <v>24.310500000000001</v>
      </c>
      <c r="I517">
        <v>22.665199999999999</v>
      </c>
      <c r="J517">
        <v>66.22</v>
      </c>
      <c r="K517">
        <v>34.130000000000003</v>
      </c>
      <c r="N517" s="1">
        <v>41058</v>
      </c>
      <c r="O517" s="4">
        <f t="shared" si="17"/>
        <v>28.446629999999999</v>
      </c>
      <c r="P517" s="4">
        <f t="shared" si="16"/>
        <v>110.0612</v>
      </c>
    </row>
    <row r="518" spans="1:16" x14ac:dyDescent="0.3">
      <c r="A518" s="1">
        <v>41059</v>
      </c>
      <c r="B518">
        <v>108.46420000000001</v>
      </c>
      <c r="C518">
        <v>17.686</v>
      </c>
      <c r="D518">
        <v>23.9558</v>
      </c>
      <c r="E518">
        <v>34.35</v>
      </c>
      <c r="F518">
        <v>30.653500000000001</v>
      </c>
      <c r="G518">
        <v>44.8123</v>
      </c>
      <c r="H518">
        <v>23.706600000000002</v>
      </c>
      <c r="I518">
        <v>22.189399999999999</v>
      </c>
      <c r="J518">
        <v>64.19</v>
      </c>
      <c r="K518">
        <v>33.85</v>
      </c>
      <c r="N518" s="1">
        <v>41059</v>
      </c>
      <c r="O518" s="4">
        <f t="shared" si="17"/>
        <v>27.995199999999997</v>
      </c>
      <c r="P518" s="4">
        <f t="shared" si="16"/>
        <v>108.46420000000001</v>
      </c>
    </row>
    <row r="519" spans="1:16" x14ac:dyDescent="0.3">
      <c r="A519" s="1">
        <v>41060</v>
      </c>
      <c r="B519">
        <v>108.2255</v>
      </c>
      <c r="C519">
        <v>17.641999999999999</v>
      </c>
      <c r="D519">
        <v>23.833300000000001</v>
      </c>
      <c r="E519">
        <v>34.24</v>
      </c>
      <c r="F519">
        <v>30.5017</v>
      </c>
      <c r="G519">
        <v>44.344299999999997</v>
      </c>
      <c r="H519">
        <v>23.6203</v>
      </c>
      <c r="I519">
        <v>22.294599999999999</v>
      </c>
      <c r="J519">
        <v>63.63</v>
      </c>
      <c r="K519">
        <v>33.78</v>
      </c>
      <c r="N519" s="1">
        <v>41060</v>
      </c>
      <c r="O519" s="4">
        <f t="shared" si="17"/>
        <v>27.855369999999997</v>
      </c>
      <c r="P519" s="4">
        <f t="shared" si="16"/>
        <v>108.2255</v>
      </c>
    </row>
    <row r="520" spans="1:16" x14ac:dyDescent="0.3">
      <c r="A520" s="1">
        <v>41061</v>
      </c>
      <c r="B520">
        <v>105.50069999999999</v>
      </c>
      <c r="C520">
        <v>17.131</v>
      </c>
      <c r="D520">
        <v>23.229099999999999</v>
      </c>
      <c r="E520">
        <v>33.32</v>
      </c>
      <c r="F520">
        <v>29.9617</v>
      </c>
      <c r="G520">
        <v>42.445799999999998</v>
      </c>
      <c r="H520">
        <v>22.585100000000001</v>
      </c>
      <c r="I520">
        <v>21.524000000000001</v>
      </c>
      <c r="J520">
        <v>62.04</v>
      </c>
      <c r="K520">
        <v>33.159999999999997</v>
      </c>
      <c r="N520" s="1">
        <v>41061</v>
      </c>
      <c r="O520" s="4">
        <f t="shared" si="17"/>
        <v>27.002984999999999</v>
      </c>
      <c r="P520" s="4">
        <f t="shared" si="16"/>
        <v>105.50069999999999</v>
      </c>
    </row>
    <row r="521" spans="1:16" x14ac:dyDescent="0.3">
      <c r="A521" s="1">
        <v>41062</v>
      </c>
      <c r="B521">
        <v>105.50069999999999</v>
      </c>
      <c r="C521">
        <v>17.131</v>
      </c>
      <c r="D521">
        <v>23.229099999999999</v>
      </c>
      <c r="E521">
        <v>33.32</v>
      </c>
      <c r="F521">
        <v>29.9617</v>
      </c>
      <c r="G521">
        <v>42.445799999999998</v>
      </c>
      <c r="H521">
        <v>22.585100000000001</v>
      </c>
      <c r="I521">
        <v>21.524000000000001</v>
      </c>
      <c r="J521">
        <v>62.04</v>
      </c>
      <c r="K521">
        <v>33.159999999999997</v>
      </c>
      <c r="N521" s="1">
        <v>41062</v>
      </c>
      <c r="O521" s="4">
        <f t="shared" si="17"/>
        <v>27.002984999999999</v>
      </c>
      <c r="P521" s="4">
        <f t="shared" si="16"/>
        <v>105.50069999999999</v>
      </c>
    </row>
    <row r="522" spans="1:16" x14ac:dyDescent="0.3">
      <c r="A522" s="1">
        <v>41063</v>
      </c>
      <c r="B522">
        <v>105.50069999999999</v>
      </c>
      <c r="C522">
        <v>17.131</v>
      </c>
      <c r="D522">
        <v>23.229099999999999</v>
      </c>
      <c r="E522">
        <v>33.32</v>
      </c>
      <c r="F522">
        <v>29.9617</v>
      </c>
      <c r="G522">
        <v>42.445799999999998</v>
      </c>
      <c r="H522">
        <v>22.585100000000001</v>
      </c>
      <c r="I522">
        <v>21.524000000000001</v>
      </c>
      <c r="J522">
        <v>62.04</v>
      </c>
      <c r="K522">
        <v>33.159999999999997</v>
      </c>
      <c r="N522" s="1">
        <v>41063</v>
      </c>
      <c r="O522" s="4">
        <f t="shared" si="17"/>
        <v>27.002984999999999</v>
      </c>
      <c r="P522" s="4">
        <f t="shared" si="16"/>
        <v>105.50069999999999</v>
      </c>
    </row>
    <row r="523" spans="1:16" x14ac:dyDescent="0.3">
      <c r="A523" s="1">
        <v>41064</v>
      </c>
      <c r="B523">
        <v>105.4513</v>
      </c>
      <c r="C523">
        <v>17.231000000000002</v>
      </c>
      <c r="D523">
        <v>23.3108</v>
      </c>
      <c r="E523">
        <v>33.549999999999997</v>
      </c>
      <c r="F523">
        <v>30.029199999999999</v>
      </c>
      <c r="G523">
        <v>42.3752</v>
      </c>
      <c r="H523">
        <v>22.7376</v>
      </c>
      <c r="I523">
        <v>21.3429</v>
      </c>
      <c r="J523">
        <v>61.99</v>
      </c>
      <c r="K523">
        <v>33.270000000000003</v>
      </c>
      <c r="N523" s="1">
        <v>41064</v>
      </c>
      <c r="O523" s="4">
        <f t="shared" si="17"/>
        <v>27.035564999999998</v>
      </c>
      <c r="P523" s="4">
        <f t="shared" si="16"/>
        <v>105.4513</v>
      </c>
    </row>
    <row r="524" spans="1:16" x14ac:dyDescent="0.3">
      <c r="A524" s="1">
        <v>41065</v>
      </c>
      <c r="B524">
        <v>106.24979999999999</v>
      </c>
      <c r="C524">
        <v>17.187000000000001</v>
      </c>
      <c r="D524">
        <v>23.274000000000001</v>
      </c>
      <c r="E524">
        <v>33.71</v>
      </c>
      <c r="F524">
        <v>30.197900000000001</v>
      </c>
      <c r="G524">
        <v>43.187600000000003</v>
      </c>
      <c r="H524">
        <v>23.014500000000002</v>
      </c>
      <c r="I524">
        <v>21.6798</v>
      </c>
      <c r="J524">
        <v>62.52</v>
      </c>
      <c r="K524">
        <v>33.229999999999997</v>
      </c>
      <c r="N524" s="1">
        <v>41065</v>
      </c>
      <c r="O524" s="4">
        <f t="shared" si="17"/>
        <v>27.301570000000005</v>
      </c>
      <c r="P524" s="4">
        <f t="shared" si="16"/>
        <v>106.24979999999999</v>
      </c>
    </row>
    <row r="525" spans="1:16" x14ac:dyDescent="0.3">
      <c r="A525" s="1">
        <v>41066</v>
      </c>
      <c r="B525">
        <v>108.637</v>
      </c>
      <c r="C525">
        <v>17.45</v>
      </c>
      <c r="D525">
        <v>23.963999999999999</v>
      </c>
      <c r="E525">
        <v>34.54</v>
      </c>
      <c r="F525">
        <v>30.670400000000001</v>
      </c>
      <c r="G525">
        <v>44.547400000000003</v>
      </c>
      <c r="H525">
        <v>23.741099999999999</v>
      </c>
      <c r="I525">
        <v>22.273599999999998</v>
      </c>
      <c r="J525">
        <v>64.45</v>
      </c>
      <c r="K525">
        <v>33.68</v>
      </c>
      <c r="N525" s="1">
        <v>41066</v>
      </c>
      <c r="O525" s="4">
        <f t="shared" si="17"/>
        <v>28.011965</v>
      </c>
      <c r="P525" s="4">
        <f t="shared" si="16"/>
        <v>108.637</v>
      </c>
    </row>
    <row r="526" spans="1:16" x14ac:dyDescent="0.3">
      <c r="A526" s="1">
        <v>41067</v>
      </c>
      <c r="B526">
        <v>108.7029</v>
      </c>
      <c r="C526">
        <v>17.457999999999998</v>
      </c>
      <c r="D526">
        <v>23.866</v>
      </c>
      <c r="E526">
        <v>34.39</v>
      </c>
      <c r="F526">
        <v>30.6873</v>
      </c>
      <c r="G526">
        <v>44.15</v>
      </c>
      <c r="H526">
        <v>23.879100000000001</v>
      </c>
      <c r="I526">
        <v>22.2273</v>
      </c>
      <c r="J526">
        <v>64.489999999999995</v>
      </c>
      <c r="K526">
        <v>33.799999999999997</v>
      </c>
      <c r="N526" s="1">
        <v>41067</v>
      </c>
      <c r="O526" s="4">
        <f t="shared" si="17"/>
        <v>27.922345</v>
      </c>
      <c r="P526" s="4">
        <f t="shared" si="16"/>
        <v>108.7029</v>
      </c>
    </row>
    <row r="527" spans="1:16" x14ac:dyDescent="0.3">
      <c r="A527" s="1">
        <v>41068</v>
      </c>
      <c r="B527">
        <v>109.5673</v>
      </c>
      <c r="C527">
        <v>17.721</v>
      </c>
      <c r="D527">
        <v>24.2089</v>
      </c>
      <c r="E527">
        <v>34.65</v>
      </c>
      <c r="F527">
        <v>30.872900000000001</v>
      </c>
      <c r="G527">
        <v>44.609200000000001</v>
      </c>
      <c r="H527">
        <v>24.034400000000002</v>
      </c>
      <c r="I527">
        <v>22.4757</v>
      </c>
      <c r="J527">
        <v>64.5</v>
      </c>
      <c r="K527">
        <v>34.090000000000003</v>
      </c>
      <c r="N527" s="1">
        <v>41068</v>
      </c>
      <c r="O527" s="4">
        <f t="shared" si="17"/>
        <v>28.146885000000005</v>
      </c>
      <c r="P527" s="4">
        <f t="shared" si="16"/>
        <v>109.5673</v>
      </c>
    </row>
    <row r="528" spans="1:16" x14ac:dyDescent="0.3">
      <c r="A528" s="1">
        <v>41069</v>
      </c>
      <c r="B528">
        <v>109.5673</v>
      </c>
      <c r="C528">
        <v>17.721</v>
      </c>
      <c r="D528">
        <v>24.2089</v>
      </c>
      <c r="E528">
        <v>34.65</v>
      </c>
      <c r="F528">
        <v>30.872900000000001</v>
      </c>
      <c r="G528">
        <v>44.609200000000001</v>
      </c>
      <c r="H528">
        <v>24.034400000000002</v>
      </c>
      <c r="I528">
        <v>22.4757</v>
      </c>
      <c r="J528">
        <v>64.5</v>
      </c>
      <c r="K528">
        <v>34.090000000000003</v>
      </c>
      <c r="N528" s="1">
        <v>41069</v>
      </c>
      <c r="O528" s="4">
        <f t="shared" si="17"/>
        <v>28.146885000000005</v>
      </c>
      <c r="P528" s="4">
        <f t="shared" si="16"/>
        <v>109.5673</v>
      </c>
    </row>
    <row r="529" spans="1:16" x14ac:dyDescent="0.3">
      <c r="A529" s="1">
        <v>41070</v>
      </c>
      <c r="B529">
        <v>109.5673</v>
      </c>
      <c r="C529">
        <v>17.721</v>
      </c>
      <c r="D529">
        <v>24.2089</v>
      </c>
      <c r="E529">
        <v>34.65</v>
      </c>
      <c r="F529">
        <v>30.872900000000001</v>
      </c>
      <c r="G529">
        <v>44.609200000000001</v>
      </c>
      <c r="H529">
        <v>24.034400000000002</v>
      </c>
      <c r="I529">
        <v>22.4757</v>
      </c>
      <c r="J529">
        <v>64.5</v>
      </c>
      <c r="K529">
        <v>34.090000000000003</v>
      </c>
      <c r="N529" s="1">
        <v>41070</v>
      </c>
      <c r="O529" s="4">
        <f t="shared" si="17"/>
        <v>28.146885000000005</v>
      </c>
      <c r="P529" s="4">
        <f t="shared" si="16"/>
        <v>109.5673</v>
      </c>
    </row>
    <row r="530" spans="1:16" x14ac:dyDescent="0.3">
      <c r="A530" s="1">
        <v>41071</v>
      </c>
      <c r="B530">
        <v>108.1802</v>
      </c>
      <c r="C530">
        <v>17.440999999999999</v>
      </c>
      <c r="D530">
        <v>23.592500000000001</v>
      </c>
      <c r="E530">
        <v>34.01</v>
      </c>
      <c r="F530">
        <v>30.602900000000002</v>
      </c>
      <c r="G530">
        <v>43.982300000000002</v>
      </c>
      <c r="H530">
        <v>23.827400000000001</v>
      </c>
      <c r="I530">
        <v>22.071400000000001</v>
      </c>
      <c r="J530">
        <v>63.62</v>
      </c>
      <c r="K530">
        <v>33.93</v>
      </c>
      <c r="N530" s="1">
        <v>41071</v>
      </c>
      <c r="O530" s="4">
        <f t="shared" si="17"/>
        <v>27.724534999999999</v>
      </c>
      <c r="P530" s="4">
        <f t="shared" si="16"/>
        <v>108.1802</v>
      </c>
    </row>
    <row r="531" spans="1:16" x14ac:dyDescent="0.3">
      <c r="A531" s="1">
        <v>41072</v>
      </c>
      <c r="B531">
        <v>109.4191</v>
      </c>
      <c r="C531">
        <v>17.594000000000001</v>
      </c>
      <c r="D531">
        <v>23.914999999999999</v>
      </c>
      <c r="E531">
        <v>34.200000000000003</v>
      </c>
      <c r="F531">
        <v>30.889800000000001</v>
      </c>
      <c r="G531">
        <v>44.768099999999997</v>
      </c>
      <c r="H531">
        <v>24.517499999999998</v>
      </c>
      <c r="I531">
        <v>22.399899999999999</v>
      </c>
      <c r="J531">
        <v>64.52</v>
      </c>
      <c r="K531">
        <v>34.090000000000003</v>
      </c>
      <c r="N531" s="1">
        <v>41072</v>
      </c>
      <c r="O531" s="4">
        <f t="shared" si="17"/>
        <v>28.075994999999995</v>
      </c>
      <c r="P531" s="4">
        <f t="shared" si="16"/>
        <v>109.4191</v>
      </c>
    </row>
    <row r="532" spans="1:16" x14ac:dyDescent="0.3">
      <c r="A532" s="1">
        <v>41073</v>
      </c>
      <c r="B532">
        <v>108.71939999999999</v>
      </c>
      <c r="C532">
        <v>17.472000000000001</v>
      </c>
      <c r="D532">
        <v>23.784400000000002</v>
      </c>
      <c r="E532">
        <v>33.74</v>
      </c>
      <c r="F532">
        <v>30.856000000000002</v>
      </c>
      <c r="G532">
        <v>44.414900000000003</v>
      </c>
      <c r="H532">
        <v>24.034400000000002</v>
      </c>
      <c r="I532">
        <v>22.277799999999999</v>
      </c>
      <c r="J532">
        <v>63.7</v>
      </c>
      <c r="K532">
        <v>34.045000000000002</v>
      </c>
      <c r="N532" s="1">
        <v>41073</v>
      </c>
      <c r="O532" s="4">
        <f t="shared" si="17"/>
        <v>27.829845000000006</v>
      </c>
      <c r="P532" s="4">
        <f t="shared" si="16"/>
        <v>108.71939999999999</v>
      </c>
    </row>
    <row r="533" spans="1:16" x14ac:dyDescent="0.3">
      <c r="A533" s="1">
        <v>41074</v>
      </c>
      <c r="B533">
        <v>109.87179999999999</v>
      </c>
      <c r="C533">
        <v>17.452000000000002</v>
      </c>
      <c r="D533">
        <v>23.9558</v>
      </c>
      <c r="E533">
        <v>33.880000000000003</v>
      </c>
      <c r="F533">
        <v>31.3201</v>
      </c>
      <c r="G533">
        <v>44.317799999999998</v>
      </c>
      <c r="H533">
        <v>23.861899999999999</v>
      </c>
      <c r="I533">
        <v>22.5684</v>
      </c>
      <c r="J533">
        <v>64.7</v>
      </c>
      <c r="K533">
        <v>34.51</v>
      </c>
      <c r="N533" s="1">
        <v>41074</v>
      </c>
      <c r="O533" s="4">
        <f t="shared" si="17"/>
        <v>28.00543</v>
      </c>
      <c r="P533" s="4">
        <f t="shared" si="16"/>
        <v>109.87179999999999</v>
      </c>
    </row>
    <row r="534" spans="1:16" x14ac:dyDescent="0.3">
      <c r="A534" s="1">
        <v>41075</v>
      </c>
      <c r="B534">
        <v>110.9958</v>
      </c>
      <c r="C534">
        <v>17.532</v>
      </c>
      <c r="D534">
        <v>24.510999999999999</v>
      </c>
      <c r="E534">
        <v>34.479999999999997</v>
      </c>
      <c r="F534">
        <v>31.4377</v>
      </c>
      <c r="G534">
        <v>45.0154</v>
      </c>
      <c r="H534">
        <v>24.1724</v>
      </c>
      <c r="I534">
        <v>22.825299999999999</v>
      </c>
      <c r="J534">
        <v>65.62</v>
      </c>
      <c r="K534">
        <v>34.33</v>
      </c>
      <c r="N534" s="1">
        <v>41075</v>
      </c>
      <c r="O534" s="4">
        <f t="shared" si="17"/>
        <v>28.379529999999995</v>
      </c>
      <c r="P534" s="4">
        <f t="shared" si="16"/>
        <v>110.9958</v>
      </c>
    </row>
    <row r="535" spans="1:16" x14ac:dyDescent="0.3">
      <c r="A535" s="1">
        <v>41076</v>
      </c>
      <c r="B535">
        <v>110.9958</v>
      </c>
      <c r="C535">
        <v>17.532</v>
      </c>
      <c r="D535">
        <v>24.510999999999999</v>
      </c>
      <c r="E535">
        <v>34.479999999999997</v>
      </c>
      <c r="F535">
        <v>31.4377</v>
      </c>
      <c r="G535">
        <v>45.0154</v>
      </c>
      <c r="H535">
        <v>24.1724</v>
      </c>
      <c r="I535">
        <v>22.825299999999999</v>
      </c>
      <c r="J535">
        <v>65.62</v>
      </c>
      <c r="K535">
        <v>34.33</v>
      </c>
      <c r="N535" s="1">
        <v>41076</v>
      </c>
      <c r="O535" s="4">
        <f t="shared" si="17"/>
        <v>28.379529999999995</v>
      </c>
      <c r="P535" s="4">
        <f t="shared" si="16"/>
        <v>110.9958</v>
      </c>
    </row>
    <row r="536" spans="1:16" x14ac:dyDescent="0.3">
      <c r="A536" s="1">
        <v>41077</v>
      </c>
      <c r="B536">
        <v>110.9958</v>
      </c>
      <c r="C536">
        <v>17.532</v>
      </c>
      <c r="D536">
        <v>24.510999999999999</v>
      </c>
      <c r="E536">
        <v>34.479999999999997</v>
      </c>
      <c r="F536">
        <v>31.4377</v>
      </c>
      <c r="G536">
        <v>45.0154</v>
      </c>
      <c r="H536">
        <v>24.1724</v>
      </c>
      <c r="I536">
        <v>22.825299999999999</v>
      </c>
      <c r="J536">
        <v>65.62</v>
      </c>
      <c r="K536">
        <v>34.33</v>
      </c>
      <c r="N536" s="1">
        <v>41077</v>
      </c>
      <c r="O536" s="4">
        <f t="shared" si="17"/>
        <v>28.379529999999995</v>
      </c>
      <c r="P536" s="4">
        <f t="shared" si="16"/>
        <v>110.9958</v>
      </c>
    </row>
    <row r="537" spans="1:16" x14ac:dyDescent="0.3">
      <c r="A537" s="1">
        <v>41078</v>
      </c>
      <c r="B537">
        <v>111.2109</v>
      </c>
      <c r="C537">
        <v>17.888000000000002</v>
      </c>
      <c r="D537">
        <v>24.364100000000001</v>
      </c>
      <c r="E537">
        <v>34.869999999999997</v>
      </c>
      <c r="F537">
        <v>31.649799999999999</v>
      </c>
      <c r="G537">
        <v>45.642299999999999</v>
      </c>
      <c r="H537">
        <v>24.690100000000001</v>
      </c>
      <c r="I537">
        <v>22.770499999999998</v>
      </c>
      <c r="J537">
        <v>65.03</v>
      </c>
      <c r="K537">
        <v>34.42</v>
      </c>
      <c r="N537" s="1">
        <v>41078</v>
      </c>
      <c r="O537" s="4">
        <f t="shared" si="17"/>
        <v>28.581999999999997</v>
      </c>
      <c r="P537" s="4">
        <f t="shared" si="16"/>
        <v>111.2109</v>
      </c>
    </row>
    <row r="538" spans="1:16" x14ac:dyDescent="0.3">
      <c r="A538" s="1">
        <v>41079</v>
      </c>
      <c r="B538">
        <v>112.28660000000001</v>
      </c>
      <c r="C538">
        <v>17.937000000000001</v>
      </c>
      <c r="D538">
        <v>25.066199999999998</v>
      </c>
      <c r="E538">
        <v>35.160899999999998</v>
      </c>
      <c r="F538">
        <v>31.938199999999998</v>
      </c>
      <c r="G538">
        <v>46.2425</v>
      </c>
      <c r="H538">
        <v>25.345700000000001</v>
      </c>
      <c r="I538">
        <v>23.110900000000001</v>
      </c>
      <c r="J538">
        <v>65.97</v>
      </c>
      <c r="K538">
        <v>34.39</v>
      </c>
      <c r="N538" s="1">
        <v>41079</v>
      </c>
      <c r="O538" s="4">
        <f t="shared" si="17"/>
        <v>28.941865</v>
      </c>
      <c r="P538" s="4">
        <f t="shared" si="16"/>
        <v>112.28660000000001</v>
      </c>
    </row>
    <row r="539" spans="1:16" x14ac:dyDescent="0.3">
      <c r="A539" s="1">
        <v>41080</v>
      </c>
      <c r="B539">
        <v>112.1046</v>
      </c>
      <c r="C539">
        <v>17.885999999999999</v>
      </c>
      <c r="D539">
        <v>25.254000000000001</v>
      </c>
      <c r="E539">
        <v>35.07</v>
      </c>
      <c r="F539">
        <v>31.853400000000001</v>
      </c>
      <c r="G539">
        <v>46.6496</v>
      </c>
      <c r="H539">
        <v>25.9496</v>
      </c>
      <c r="I539">
        <v>23.157399999999999</v>
      </c>
      <c r="J539">
        <v>65.709999999999994</v>
      </c>
      <c r="K539">
        <v>34.21</v>
      </c>
      <c r="N539" s="1">
        <v>41080</v>
      </c>
      <c r="O539" s="4">
        <f t="shared" si="17"/>
        <v>29.003039999999999</v>
      </c>
      <c r="P539" s="4">
        <f t="shared" si="16"/>
        <v>112.1046</v>
      </c>
    </row>
    <row r="540" spans="1:16" x14ac:dyDescent="0.3">
      <c r="A540" s="1">
        <v>41081</v>
      </c>
      <c r="B540">
        <v>109.5891</v>
      </c>
      <c r="C540">
        <v>17.64</v>
      </c>
      <c r="D540">
        <v>24.604900000000001</v>
      </c>
      <c r="E540">
        <v>34.21</v>
      </c>
      <c r="F540">
        <v>31.412299999999998</v>
      </c>
      <c r="G540">
        <v>44.7468</v>
      </c>
      <c r="H540">
        <v>25.0351</v>
      </c>
      <c r="I540">
        <v>22.662500000000001</v>
      </c>
      <c r="J540">
        <v>63.02</v>
      </c>
      <c r="K540">
        <v>33.805</v>
      </c>
      <c r="N540" s="1">
        <v>41081</v>
      </c>
      <c r="O540" s="4">
        <f t="shared" si="17"/>
        <v>28.180239999999998</v>
      </c>
      <c r="P540" s="4">
        <f t="shared" si="16"/>
        <v>109.5891</v>
      </c>
    </row>
    <row r="541" spans="1:16" x14ac:dyDescent="0.3">
      <c r="A541" s="1">
        <v>41082</v>
      </c>
      <c r="B541">
        <v>110.4331</v>
      </c>
      <c r="C541">
        <v>17.774999999999999</v>
      </c>
      <c r="D541">
        <v>25.066199999999998</v>
      </c>
      <c r="E541">
        <v>34.700000000000003</v>
      </c>
      <c r="F541">
        <v>31.738900000000001</v>
      </c>
      <c r="G541">
        <v>45.392899999999997</v>
      </c>
      <c r="H541">
        <v>25.5182</v>
      </c>
      <c r="I541">
        <v>22.8782</v>
      </c>
      <c r="J541">
        <v>63.44</v>
      </c>
      <c r="K541">
        <v>33.909999999999997</v>
      </c>
      <c r="N541" s="1">
        <v>41082</v>
      </c>
      <c r="O541" s="4">
        <f t="shared" si="17"/>
        <v>28.531470000000002</v>
      </c>
      <c r="P541" s="4">
        <f t="shared" si="16"/>
        <v>110.4331</v>
      </c>
    </row>
    <row r="542" spans="1:16" x14ac:dyDescent="0.3">
      <c r="A542" s="1">
        <v>41083</v>
      </c>
      <c r="B542">
        <v>110.4331</v>
      </c>
      <c r="C542">
        <v>17.774999999999999</v>
      </c>
      <c r="D542">
        <v>25.066199999999998</v>
      </c>
      <c r="E542">
        <v>34.700000000000003</v>
      </c>
      <c r="F542">
        <v>31.738900000000001</v>
      </c>
      <c r="G542">
        <v>45.392899999999997</v>
      </c>
      <c r="H542">
        <v>25.5182</v>
      </c>
      <c r="I542">
        <v>22.8782</v>
      </c>
      <c r="J542">
        <v>63.44</v>
      </c>
      <c r="K542">
        <v>33.909999999999997</v>
      </c>
      <c r="N542" s="1">
        <v>41083</v>
      </c>
      <c r="O542" s="4">
        <f t="shared" si="17"/>
        <v>28.531470000000002</v>
      </c>
      <c r="P542" s="4">
        <f t="shared" si="16"/>
        <v>110.4331</v>
      </c>
    </row>
    <row r="543" spans="1:16" x14ac:dyDescent="0.3">
      <c r="A543" s="1">
        <v>41084</v>
      </c>
      <c r="B543">
        <v>110.4331</v>
      </c>
      <c r="C543">
        <v>17.774999999999999</v>
      </c>
      <c r="D543">
        <v>25.066199999999998</v>
      </c>
      <c r="E543">
        <v>34.700000000000003</v>
      </c>
      <c r="F543">
        <v>31.738900000000001</v>
      </c>
      <c r="G543">
        <v>45.392899999999997</v>
      </c>
      <c r="H543">
        <v>25.5182</v>
      </c>
      <c r="I543">
        <v>22.8782</v>
      </c>
      <c r="J543">
        <v>63.44</v>
      </c>
      <c r="K543">
        <v>33.909999999999997</v>
      </c>
      <c r="N543" s="1">
        <v>41084</v>
      </c>
      <c r="O543" s="4">
        <f t="shared" si="17"/>
        <v>28.531470000000002</v>
      </c>
      <c r="P543" s="4">
        <f t="shared" si="16"/>
        <v>110.4331</v>
      </c>
    </row>
    <row r="544" spans="1:16" x14ac:dyDescent="0.3">
      <c r="A544" s="1">
        <v>41085</v>
      </c>
      <c r="B544">
        <v>108.6623</v>
      </c>
      <c r="C544">
        <v>17.428999999999998</v>
      </c>
      <c r="D544">
        <v>24.384499999999999</v>
      </c>
      <c r="E544">
        <v>34.11</v>
      </c>
      <c r="F544">
        <v>31.352900000000002</v>
      </c>
      <c r="G544">
        <v>43.923699999999997</v>
      </c>
      <c r="H544">
        <v>24.793600000000001</v>
      </c>
      <c r="I544">
        <v>22.450900000000001</v>
      </c>
      <c r="J544">
        <v>62.02</v>
      </c>
      <c r="K544">
        <v>33.700000000000003</v>
      </c>
      <c r="N544" s="1">
        <v>41085</v>
      </c>
      <c r="O544" s="4">
        <f t="shared" si="17"/>
        <v>27.912479999999999</v>
      </c>
      <c r="P544" s="4">
        <f t="shared" si="16"/>
        <v>108.6623</v>
      </c>
    </row>
    <row r="545" spans="1:16" x14ac:dyDescent="0.3">
      <c r="A545" s="1">
        <v>41086</v>
      </c>
      <c r="B545">
        <v>109.2085</v>
      </c>
      <c r="C545">
        <v>17.468</v>
      </c>
      <c r="D545">
        <v>24.510999999999999</v>
      </c>
      <c r="E545">
        <v>34.450000000000003</v>
      </c>
      <c r="F545">
        <v>31.446200000000001</v>
      </c>
      <c r="G545">
        <v>44.091900000000003</v>
      </c>
      <c r="H545">
        <v>24.793600000000001</v>
      </c>
      <c r="I545">
        <v>22.573599999999999</v>
      </c>
      <c r="J545">
        <v>62.69</v>
      </c>
      <c r="K545">
        <v>33.78</v>
      </c>
      <c r="N545" s="1">
        <v>41086</v>
      </c>
      <c r="O545" s="4">
        <f t="shared" si="17"/>
        <v>28.079885000000001</v>
      </c>
      <c r="P545" s="4">
        <f t="shared" si="16"/>
        <v>109.2085</v>
      </c>
    </row>
    <row r="546" spans="1:16" x14ac:dyDescent="0.3">
      <c r="A546" s="1">
        <v>41087</v>
      </c>
      <c r="B546">
        <v>110.1956</v>
      </c>
      <c r="C546">
        <v>17.542999999999999</v>
      </c>
      <c r="D546">
        <v>24.633500000000002</v>
      </c>
      <c r="E546">
        <v>34.53</v>
      </c>
      <c r="F546">
        <v>31.785499999999999</v>
      </c>
      <c r="G546">
        <v>44.658299999999997</v>
      </c>
      <c r="H546">
        <v>25.207699999999999</v>
      </c>
      <c r="I546">
        <v>22.827400000000001</v>
      </c>
      <c r="J546">
        <v>63.99</v>
      </c>
      <c r="K546">
        <v>33.979999999999997</v>
      </c>
      <c r="N546" s="1">
        <v>41087</v>
      </c>
      <c r="O546" s="4">
        <f t="shared" si="17"/>
        <v>28.365389999999998</v>
      </c>
      <c r="P546" s="4">
        <f t="shared" si="16"/>
        <v>110.1956</v>
      </c>
    </row>
    <row r="547" spans="1:16" x14ac:dyDescent="0.3">
      <c r="A547" s="1">
        <v>41088</v>
      </c>
      <c r="B547">
        <v>109.87869999999999</v>
      </c>
      <c r="C547">
        <v>17.376999999999999</v>
      </c>
      <c r="D547">
        <v>24.421199999999999</v>
      </c>
      <c r="E547">
        <v>34.049999999999997</v>
      </c>
      <c r="F547">
        <v>31.641300000000001</v>
      </c>
      <c r="G547">
        <v>44.375100000000003</v>
      </c>
      <c r="H547">
        <v>25.121400000000001</v>
      </c>
      <c r="I547">
        <v>22.8232</v>
      </c>
      <c r="J547">
        <v>64.430000000000007</v>
      </c>
      <c r="K547">
        <v>34.130000000000003</v>
      </c>
      <c r="N547" s="1">
        <v>41088</v>
      </c>
      <c r="O547" s="4">
        <f t="shared" si="17"/>
        <v>28.203420000000001</v>
      </c>
      <c r="P547" s="4">
        <f t="shared" si="16"/>
        <v>109.87869999999999</v>
      </c>
    </row>
    <row r="548" spans="1:16" x14ac:dyDescent="0.3">
      <c r="A548" s="1">
        <v>41089</v>
      </c>
      <c r="B548">
        <v>112.6217</v>
      </c>
      <c r="C548">
        <v>17.832999999999998</v>
      </c>
      <c r="D548">
        <v>24.976400000000002</v>
      </c>
      <c r="E548">
        <v>35.29</v>
      </c>
      <c r="F548">
        <v>32.239400000000003</v>
      </c>
      <c r="G548">
        <v>46.304400000000001</v>
      </c>
      <c r="H548">
        <v>25.690799999999999</v>
      </c>
      <c r="I548">
        <v>23.385899999999999</v>
      </c>
      <c r="J548">
        <v>66.37</v>
      </c>
      <c r="K548">
        <v>34.770000000000003</v>
      </c>
      <c r="N548" s="1">
        <v>41089</v>
      </c>
      <c r="O548" s="4">
        <f t="shared" si="17"/>
        <v>29.090965000000004</v>
      </c>
      <c r="P548" s="4">
        <f t="shared" si="16"/>
        <v>112.6217</v>
      </c>
    </row>
    <row r="549" spans="1:16" x14ac:dyDescent="0.3">
      <c r="A549" s="1">
        <v>41090</v>
      </c>
      <c r="B549">
        <v>112.6217</v>
      </c>
      <c r="C549">
        <v>17.832999999999998</v>
      </c>
      <c r="D549">
        <v>24.976400000000002</v>
      </c>
      <c r="E549">
        <v>35.29</v>
      </c>
      <c r="F549">
        <v>32.239400000000003</v>
      </c>
      <c r="G549">
        <v>46.304400000000001</v>
      </c>
      <c r="H549">
        <v>25.690799999999999</v>
      </c>
      <c r="I549">
        <v>23.385899999999999</v>
      </c>
      <c r="J549">
        <v>66.37</v>
      </c>
      <c r="K549">
        <v>34.770000000000003</v>
      </c>
      <c r="N549" s="1">
        <v>41090</v>
      </c>
      <c r="O549" s="4">
        <f t="shared" si="17"/>
        <v>29.090965000000004</v>
      </c>
      <c r="P549" s="4">
        <f t="shared" si="16"/>
        <v>112.6217</v>
      </c>
    </row>
    <row r="550" spans="1:16" x14ac:dyDescent="0.3">
      <c r="A550" s="1">
        <v>41091</v>
      </c>
      <c r="B550">
        <v>112.6217</v>
      </c>
      <c r="C550">
        <v>17.832999999999998</v>
      </c>
      <c r="D550">
        <v>24.976400000000002</v>
      </c>
      <c r="E550">
        <v>35.29</v>
      </c>
      <c r="F550">
        <v>32.239400000000003</v>
      </c>
      <c r="G550">
        <v>46.304400000000001</v>
      </c>
      <c r="H550">
        <v>25.690799999999999</v>
      </c>
      <c r="I550">
        <v>23.385899999999999</v>
      </c>
      <c r="J550">
        <v>66.37</v>
      </c>
      <c r="K550">
        <v>34.770000000000003</v>
      </c>
      <c r="N550" s="1">
        <v>41091</v>
      </c>
      <c r="O550" s="4">
        <f t="shared" si="17"/>
        <v>29.090965000000004</v>
      </c>
      <c r="P550" s="4">
        <f t="shared" si="16"/>
        <v>112.6217</v>
      </c>
    </row>
    <row r="551" spans="1:16" x14ac:dyDescent="0.3">
      <c r="A551" s="1">
        <v>41092</v>
      </c>
      <c r="B551">
        <v>112.9569</v>
      </c>
      <c r="C551">
        <v>18.093</v>
      </c>
      <c r="D551">
        <v>24.951899999999998</v>
      </c>
      <c r="E551">
        <v>35.43</v>
      </c>
      <c r="F551">
        <v>32.341200000000001</v>
      </c>
      <c r="G551">
        <v>46.233600000000003</v>
      </c>
      <c r="H551">
        <v>25.8461</v>
      </c>
      <c r="I551">
        <v>23.550899999999999</v>
      </c>
      <c r="J551">
        <v>66.400000000000006</v>
      </c>
      <c r="K551">
        <v>34.965000000000003</v>
      </c>
      <c r="N551" s="1">
        <v>41092</v>
      </c>
      <c r="O551" s="4">
        <f t="shared" si="17"/>
        <v>29.169405000000001</v>
      </c>
      <c r="P551" s="4">
        <f t="shared" si="16"/>
        <v>112.9569</v>
      </c>
    </row>
    <row r="552" spans="1:16" x14ac:dyDescent="0.3">
      <c r="A552" s="1">
        <v>41093</v>
      </c>
      <c r="B552">
        <v>113.7032</v>
      </c>
      <c r="C552">
        <v>18.303999999999998</v>
      </c>
      <c r="D552">
        <v>25.115200000000002</v>
      </c>
      <c r="E552">
        <v>35.840000000000003</v>
      </c>
      <c r="F552">
        <v>32.3369</v>
      </c>
      <c r="G552">
        <v>46.8</v>
      </c>
      <c r="H552">
        <v>26.104900000000001</v>
      </c>
      <c r="I552">
        <v>23.686199999999999</v>
      </c>
      <c r="J552">
        <v>67.989999999999995</v>
      </c>
      <c r="K552">
        <v>35.130000000000003</v>
      </c>
      <c r="N552" s="1">
        <v>41093</v>
      </c>
      <c r="O552" s="4">
        <f t="shared" si="17"/>
        <v>29.467169999999999</v>
      </c>
      <c r="P552" s="4">
        <f t="shared" si="16"/>
        <v>113.7032</v>
      </c>
    </row>
    <row r="553" spans="1:16" x14ac:dyDescent="0.3">
      <c r="A553" s="1">
        <v>41094</v>
      </c>
      <c r="B553">
        <v>113.7032</v>
      </c>
      <c r="C553">
        <v>18.303999999999998</v>
      </c>
      <c r="D553">
        <v>25.115200000000002</v>
      </c>
      <c r="E553">
        <v>35.840000000000003</v>
      </c>
      <c r="F553">
        <v>32.3369</v>
      </c>
      <c r="G553">
        <v>46.8</v>
      </c>
      <c r="H553">
        <v>26.104900000000001</v>
      </c>
      <c r="I553">
        <v>23.686199999999999</v>
      </c>
      <c r="J553">
        <v>67.989999999999995</v>
      </c>
      <c r="K553">
        <v>35.130000000000003</v>
      </c>
      <c r="N553" s="1">
        <v>41094</v>
      </c>
      <c r="O553" s="4">
        <f t="shared" si="17"/>
        <v>29.467169999999999</v>
      </c>
      <c r="P553" s="4">
        <f t="shared" si="16"/>
        <v>113.7032</v>
      </c>
    </row>
    <row r="554" spans="1:16" x14ac:dyDescent="0.3">
      <c r="A554" s="1">
        <v>41095</v>
      </c>
      <c r="B554">
        <v>113.18859999999999</v>
      </c>
      <c r="C554">
        <v>18.625</v>
      </c>
      <c r="D554">
        <v>25.066199999999998</v>
      </c>
      <c r="E554">
        <v>35.880000000000003</v>
      </c>
      <c r="F554">
        <v>32.133299999999998</v>
      </c>
      <c r="G554">
        <v>46.445999999999998</v>
      </c>
      <c r="H554">
        <v>26.4499</v>
      </c>
      <c r="I554">
        <v>23.419699999999999</v>
      </c>
      <c r="J554">
        <v>67.099999999999994</v>
      </c>
      <c r="K554">
        <v>35</v>
      </c>
      <c r="N554" s="1">
        <v>41095</v>
      </c>
      <c r="O554" s="4">
        <f t="shared" si="17"/>
        <v>29.337905000000003</v>
      </c>
      <c r="P554" s="4">
        <f t="shared" si="16"/>
        <v>113.18859999999999</v>
      </c>
    </row>
    <row r="555" spans="1:16" x14ac:dyDescent="0.3">
      <c r="A555" s="1">
        <v>41096</v>
      </c>
      <c r="B555">
        <v>112.1129</v>
      </c>
      <c r="C555">
        <v>18.501000000000001</v>
      </c>
      <c r="D555">
        <v>24.645800000000001</v>
      </c>
      <c r="E555">
        <v>35.270000000000003</v>
      </c>
      <c r="F555">
        <v>31.921299999999999</v>
      </c>
      <c r="G555">
        <v>45.277799999999999</v>
      </c>
      <c r="H555">
        <v>25.9496</v>
      </c>
      <c r="I555">
        <v>23.263200000000001</v>
      </c>
      <c r="J555">
        <v>66.290000000000006</v>
      </c>
      <c r="K555">
        <v>34.96</v>
      </c>
      <c r="N555" s="1">
        <v>41096</v>
      </c>
      <c r="O555" s="4">
        <f t="shared" si="17"/>
        <v>28.892665000000001</v>
      </c>
      <c r="P555" s="4">
        <f t="shared" si="16"/>
        <v>112.1129</v>
      </c>
    </row>
    <row r="556" spans="1:16" x14ac:dyDescent="0.3">
      <c r="A556" s="1">
        <v>41097</v>
      </c>
      <c r="B556">
        <v>112.1129</v>
      </c>
      <c r="C556">
        <v>18.501000000000001</v>
      </c>
      <c r="D556">
        <v>24.645800000000001</v>
      </c>
      <c r="E556">
        <v>35.270000000000003</v>
      </c>
      <c r="F556">
        <v>31.921299999999999</v>
      </c>
      <c r="G556">
        <v>45.277799999999999</v>
      </c>
      <c r="H556">
        <v>25.9496</v>
      </c>
      <c r="I556">
        <v>23.263200000000001</v>
      </c>
      <c r="J556">
        <v>66.290000000000006</v>
      </c>
      <c r="K556">
        <v>34.96</v>
      </c>
      <c r="N556" s="1">
        <v>41097</v>
      </c>
      <c r="O556" s="4">
        <f t="shared" si="17"/>
        <v>28.892665000000001</v>
      </c>
      <c r="P556" s="4">
        <f t="shared" si="16"/>
        <v>112.1129</v>
      </c>
    </row>
    <row r="557" spans="1:16" x14ac:dyDescent="0.3">
      <c r="A557" s="1">
        <v>41098</v>
      </c>
      <c r="B557">
        <v>112.1129</v>
      </c>
      <c r="C557">
        <v>18.501000000000001</v>
      </c>
      <c r="D557">
        <v>24.645800000000001</v>
      </c>
      <c r="E557">
        <v>35.270000000000003</v>
      </c>
      <c r="F557">
        <v>31.921299999999999</v>
      </c>
      <c r="G557">
        <v>45.277799999999999</v>
      </c>
      <c r="H557">
        <v>25.9496</v>
      </c>
      <c r="I557">
        <v>23.263200000000001</v>
      </c>
      <c r="J557">
        <v>66.290000000000006</v>
      </c>
      <c r="K557">
        <v>34.96</v>
      </c>
      <c r="N557" s="1">
        <v>41098</v>
      </c>
      <c r="O557" s="4">
        <f t="shared" si="17"/>
        <v>28.892665000000001</v>
      </c>
      <c r="P557" s="4">
        <f t="shared" si="16"/>
        <v>112.1129</v>
      </c>
    </row>
    <row r="558" spans="1:16" x14ac:dyDescent="0.3">
      <c r="A558" s="1">
        <v>41099</v>
      </c>
      <c r="B558">
        <v>111.9722</v>
      </c>
      <c r="C558">
        <v>18.745999999999999</v>
      </c>
      <c r="D558">
        <v>24.494700000000002</v>
      </c>
      <c r="E558">
        <v>34.78</v>
      </c>
      <c r="F558">
        <v>32.090899999999998</v>
      </c>
      <c r="G558">
        <v>44.676000000000002</v>
      </c>
      <c r="H558">
        <v>25.7425</v>
      </c>
      <c r="I558">
        <v>23.191299999999998</v>
      </c>
      <c r="J558">
        <v>65.989999999999995</v>
      </c>
      <c r="K558">
        <v>34.92</v>
      </c>
      <c r="N558" s="1">
        <v>41099</v>
      </c>
      <c r="O558" s="4">
        <f t="shared" si="17"/>
        <v>28.698389999999996</v>
      </c>
      <c r="P558" s="4">
        <f t="shared" si="16"/>
        <v>111.9722</v>
      </c>
    </row>
    <row r="559" spans="1:16" x14ac:dyDescent="0.3">
      <c r="A559" s="1">
        <v>41100</v>
      </c>
      <c r="B559">
        <v>110.9958</v>
      </c>
      <c r="C559">
        <v>18.573</v>
      </c>
      <c r="D559">
        <v>24.282399999999999</v>
      </c>
      <c r="E559">
        <v>34.32</v>
      </c>
      <c r="F559">
        <v>31.938199999999998</v>
      </c>
      <c r="G559">
        <v>43.755600000000001</v>
      </c>
      <c r="H559">
        <v>25.2422</v>
      </c>
      <c r="I559">
        <v>23.000900000000001</v>
      </c>
      <c r="J559">
        <v>64.959999999999994</v>
      </c>
      <c r="K559">
        <v>34.96</v>
      </c>
      <c r="N559" s="1">
        <v>41100</v>
      </c>
      <c r="O559" s="4">
        <f t="shared" si="17"/>
        <v>28.321085000000004</v>
      </c>
      <c r="P559" s="4">
        <f t="shared" si="16"/>
        <v>110.9958</v>
      </c>
    </row>
    <row r="560" spans="1:16" x14ac:dyDescent="0.3">
      <c r="A560" s="1">
        <v>41101</v>
      </c>
      <c r="B560">
        <v>111.0123</v>
      </c>
      <c r="C560">
        <v>18.457000000000001</v>
      </c>
      <c r="D560">
        <v>23.923200000000001</v>
      </c>
      <c r="E560">
        <v>34.130000000000003</v>
      </c>
      <c r="F560">
        <v>31.912800000000001</v>
      </c>
      <c r="G560">
        <v>43.268799999999999</v>
      </c>
      <c r="H560">
        <v>24.914400000000001</v>
      </c>
      <c r="I560">
        <v>23.119399999999999</v>
      </c>
      <c r="J560">
        <v>65.84</v>
      </c>
      <c r="K560">
        <v>34.909999999999997</v>
      </c>
      <c r="N560" s="1">
        <v>41101</v>
      </c>
      <c r="O560" s="4">
        <f t="shared" si="17"/>
        <v>28.227879999999999</v>
      </c>
      <c r="P560" s="4">
        <f t="shared" si="16"/>
        <v>111.0123</v>
      </c>
    </row>
    <row r="561" spans="1:16" x14ac:dyDescent="0.3">
      <c r="A561" s="1">
        <v>41102</v>
      </c>
      <c r="B561">
        <v>110.47450000000001</v>
      </c>
      <c r="C561">
        <v>18.288</v>
      </c>
      <c r="D561">
        <v>23.376100000000001</v>
      </c>
      <c r="E561">
        <v>33.94</v>
      </c>
      <c r="F561">
        <v>31.989100000000001</v>
      </c>
      <c r="G561">
        <v>42.587299999999999</v>
      </c>
      <c r="H561">
        <v>24.534800000000001</v>
      </c>
      <c r="I561">
        <v>22.967099999999999</v>
      </c>
      <c r="J561">
        <v>65.62</v>
      </c>
      <c r="K561">
        <v>34.94</v>
      </c>
      <c r="N561" s="1">
        <v>41102</v>
      </c>
      <c r="O561" s="4">
        <f t="shared" si="17"/>
        <v>28.010469999999998</v>
      </c>
      <c r="P561" s="4">
        <f t="shared" si="16"/>
        <v>110.47450000000001</v>
      </c>
    </row>
    <row r="562" spans="1:16" x14ac:dyDescent="0.3">
      <c r="A562" s="1">
        <v>41103</v>
      </c>
      <c r="B562">
        <v>112.328</v>
      </c>
      <c r="C562">
        <v>18.474</v>
      </c>
      <c r="D562">
        <v>23.996600000000001</v>
      </c>
      <c r="E562">
        <v>34.450000000000003</v>
      </c>
      <c r="F562">
        <v>32.345399999999998</v>
      </c>
      <c r="G562">
        <v>42.888199999999998</v>
      </c>
      <c r="H562">
        <v>24.7591</v>
      </c>
      <c r="I562">
        <v>23.495899999999999</v>
      </c>
      <c r="J562">
        <v>66.77</v>
      </c>
      <c r="K562">
        <v>35.33</v>
      </c>
      <c r="N562" s="1">
        <v>41103</v>
      </c>
      <c r="O562" s="4">
        <f t="shared" si="17"/>
        <v>28.399409999999996</v>
      </c>
      <c r="P562" s="4">
        <f t="shared" si="16"/>
        <v>112.328</v>
      </c>
    </row>
    <row r="563" spans="1:16" x14ac:dyDescent="0.3">
      <c r="A563" s="1">
        <v>41104</v>
      </c>
      <c r="B563">
        <v>112.328</v>
      </c>
      <c r="C563">
        <v>18.474</v>
      </c>
      <c r="D563">
        <v>23.996600000000001</v>
      </c>
      <c r="E563">
        <v>34.450000000000003</v>
      </c>
      <c r="F563">
        <v>32.345399999999998</v>
      </c>
      <c r="G563">
        <v>42.888199999999998</v>
      </c>
      <c r="H563">
        <v>24.7591</v>
      </c>
      <c r="I563">
        <v>23.495899999999999</v>
      </c>
      <c r="J563">
        <v>66.77</v>
      </c>
      <c r="K563">
        <v>35.33</v>
      </c>
      <c r="N563" s="1">
        <v>41104</v>
      </c>
      <c r="O563" s="4">
        <f t="shared" si="17"/>
        <v>28.399409999999996</v>
      </c>
      <c r="P563" s="4">
        <f t="shared" si="16"/>
        <v>112.328</v>
      </c>
    </row>
    <row r="564" spans="1:16" x14ac:dyDescent="0.3">
      <c r="A564" s="1">
        <v>41105</v>
      </c>
      <c r="B564">
        <v>112.328</v>
      </c>
      <c r="C564">
        <v>18.474</v>
      </c>
      <c r="D564">
        <v>23.996600000000001</v>
      </c>
      <c r="E564">
        <v>34.450000000000003</v>
      </c>
      <c r="F564">
        <v>32.345399999999998</v>
      </c>
      <c r="G564">
        <v>42.888199999999998</v>
      </c>
      <c r="H564">
        <v>24.7591</v>
      </c>
      <c r="I564">
        <v>23.495899999999999</v>
      </c>
      <c r="J564">
        <v>66.77</v>
      </c>
      <c r="K564">
        <v>35.33</v>
      </c>
      <c r="N564" s="1">
        <v>41105</v>
      </c>
      <c r="O564" s="4">
        <f t="shared" si="17"/>
        <v>28.399409999999996</v>
      </c>
      <c r="P564" s="4">
        <f t="shared" si="16"/>
        <v>112.328</v>
      </c>
    </row>
    <row r="565" spans="1:16" x14ac:dyDescent="0.3">
      <c r="A565" s="1">
        <v>41106</v>
      </c>
      <c r="B565">
        <v>112.06319999999999</v>
      </c>
      <c r="C565">
        <v>18.533000000000001</v>
      </c>
      <c r="D565">
        <v>24.037500000000001</v>
      </c>
      <c r="E565">
        <v>34.21</v>
      </c>
      <c r="F565">
        <v>32.404800000000002</v>
      </c>
      <c r="G565">
        <v>42.49</v>
      </c>
      <c r="H565">
        <v>24.3795</v>
      </c>
      <c r="I565">
        <v>23.4832</v>
      </c>
      <c r="J565">
        <v>66.989999999999995</v>
      </c>
      <c r="K565">
        <v>35.15</v>
      </c>
      <c r="N565" s="1">
        <v>41106</v>
      </c>
      <c r="O565" s="4">
        <f t="shared" si="17"/>
        <v>28.295699999999997</v>
      </c>
      <c r="P565" s="4">
        <f t="shared" si="16"/>
        <v>112.06319999999999</v>
      </c>
    </row>
    <row r="566" spans="1:16" x14ac:dyDescent="0.3">
      <c r="A566" s="1">
        <v>41107</v>
      </c>
      <c r="B566">
        <v>112.83280000000001</v>
      </c>
      <c r="C566">
        <v>18.533999999999999</v>
      </c>
      <c r="D566">
        <v>24.217099999999999</v>
      </c>
      <c r="E566">
        <v>34.200000000000003</v>
      </c>
      <c r="F566">
        <v>32.820399999999999</v>
      </c>
      <c r="G566">
        <v>42.313000000000002</v>
      </c>
      <c r="H566">
        <v>24.534800000000001</v>
      </c>
      <c r="I566">
        <v>23.6355</v>
      </c>
      <c r="J566">
        <v>67.83</v>
      </c>
      <c r="K566">
        <v>35.299999999999997</v>
      </c>
      <c r="N566" s="1">
        <v>41107</v>
      </c>
      <c r="O566" s="4">
        <f t="shared" si="17"/>
        <v>28.41113</v>
      </c>
      <c r="P566" s="4">
        <f t="shared" si="16"/>
        <v>112.83280000000001</v>
      </c>
    </row>
    <row r="567" spans="1:16" x14ac:dyDescent="0.3">
      <c r="A567" s="1">
        <v>41108</v>
      </c>
      <c r="B567">
        <v>113.66849999999999</v>
      </c>
      <c r="C567">
        <v>18.513000000000002</v>
      </c>
      <c r="D567">
        <v>24.862100000000002</v>
      </c>
      <c r="E567">
        <v>34.738999999999997</v>
      </c>
      <c r="F567">
        <v>32.871299999999998</v>
      </c>
      <c r="G567">
        <v>43.755600000000001</v>
      </c>
      <c r="H567">
        <v>24.4589</v>
      </c>
      <c r="I567">
        <v>23.525500000000001</v>
      </c>
      <c r="J567">
        <v>68.42</v>
      </c>
      <c r="K567">
        <v>35.31</v>
      </c>
      <c r="N567" s="1">
        <v>41108</v>
      </c>
      <c r="O567" s="4">
        <f t="shared" si="17"/>
        <v>28.783359999999998</v>
      </c>
      <c r="P567" s="4">
        <f t="shared" si="16"/>
        <v>113.66849999999999</v>
      </c>
    </row>
    <row r="568" spans="1:16" x14ac:dyDescent="0.3">
      <c r="A568" s="1">
        <v>41109</v>
      </c>
      <c r="B568">
        <v>113.96639999999999</v>
      </c>
      <c r="C568">
        <v>18.759</v>
      </c>
      <c r="D568">
        <v>25.037700000000001</v>
      </c>
      <c r="E568">
        <v>35.43</v>
      </c>
      <c r="F568">
        <v>32.871299999999998</v>
      </c>
      <c r="G568">
        <v>44.631700000000002</v>
      </c>
      <c r="H568">
        <v>24.569299999999998</v>
      </c>
      <c r="I568">
        <v>23.339300000000001</v>
      </c>
      <c r="J568">
        <v>68.63</v>
      </c>
      <c r="K568">
        <v>35.26</v>
      </c>
      <c r="N568" s="1">
        <v>41109</v>
      </c>
      <c r="O568" s="4">
        <f t="shared" si="17"/>
        <v>29.062145000000001</v>
      </c>
      <c r="P568" s="4">
        <f t="shared" si="16"/>
        <v>113.96639999999999</v>
      </c>
    </row>
    <row r="569" spans="1:16" x14ac:dyDescent="0.3">
      <c r="A569" s="1">
        <v>41110</v>
      </c>
      <c r="B569">
        <v>112.9238</v>
      </c>
      <c r="C569">
        <v>18.452999999999999</v>
      </c>
      <c r="D569">
        <v>24.5886</v>
      </c>
      <c r="E569">
        <v>35.25</v>
      </c>
      <c r="F569">
        <v>32.447200000000002</v>
      </c>
      <c r="G569">
        <v>43.888300000000001</v>
      </c>
      <c r="H569">
        <v>24.344999999999999</v>
      </c>
      <c r="I569">
        <v>23.0305</v>
      </c>
      <c r="J569">
        <v>68.790000000000006</v>
      </c>
      <c r="K569">
        <v>35.045000000000002</v>
      </c>
      <c r="N569" s="1">
        <v>41110</v>
      </c>
      <c r="O569" s="4">
        <f t="shared" si="17"/>
        <v>28.763730000000002</v>
      </c>
      <c r="P569" s="4">
        <f t="shared" si="16"/>
        <v>112.9238</v>
      </c>
    </row>
    <row r="570" spans="1:16" x14ac:dyDescent="0.3">
      <c r="A570" s="1">
        <v>41111</v>
      </c>
      <c r="B570">
        <v>112.9238</v>
      </c>
      <c r="C570">
        <v>18.452999999999999</v>
      </c>
      <c r="D570">
        <v>24.5886</v>
      </c>
      <c r="E570">
        <v>35.25</v>
      </c>
      <c r="F570">
        <v>32.447200000000002</v>
      </c>
      <c r="G570">
        <v>43.888300000000001</v>
      </c>
      <c r="H570">
        <v>24.344999999999999</v>
      </c>
      <c r="I570">
        <v>23.0305</v>
      </c>
      <c r="J570">
        <v>68.790000000000006</v>
      </c>
      <c r="K570">
        <v>35.045000000000002</v>
      </c>
      <c r="N570" s="1">
        <v>41111</v>
      </c>
      <c r="O570" s="4">
        <f t="shared" si="17"/>
        <v>28.763730000000002</v>
      </c>
      <c r="P570" s="4">
        <f t="shared" si="16"/>
        <v>112.9238</v>
      </c>
    </row>
    <row r="571" spans="1:16" x14ac:dyDescent="0.3">
      <c r="A571" s="1">
        <v>41112</v>
      </c>
      <c r="B571">
        <v>112.9238</v>
      </c>
      <c r="C571">
        <v>18.452999999999999</v>
      </c>
      <c r="D571">
        <v>24.5886</v>
      </c>
      <c r="E571">
        <v>35.25</v>
      </c>
      <c r="F571">
        <v>32.447200000000002</v>
      </c>
      <c r="G571">
        <v>43.888300000000001</v>
      </c>
      <c r="H571">
        <v>24.344999999999999</v>
      </c>
      <c r="I571">
        <v>23.0305</v>
      </c>
      <c r="J571">
        <v>68.790000000000006</v>
      </c>
      <c r="K571">
        <v>35.045000000000002</v>
      </c>
      <c r="N571" s="1">
        <v>41112</v>
      </c>
      <c r="O571" s="4">
        <f t="shared" si="17"/>
        <v>28.763730000000002</v>
      </c>
      <c r="P571" s="4">
        <f t="shared" si="16"/>
        <v>112.9238</v>
      </c>
    </row>
    <row r="572" spans="1:16" x14ac:dyDescent="0.3">
      <c r="A572" s="1">
        <v>41113</v>
      </c>
      <c r="B572">
        <v>111.78189999999999</v>
      </c>
      <c r="C572">
        <v>18.439</v>
      </c>
      <c r="D572">
        <v>23.9068</v>
      </c>
      <c r="E572">
        <v>34.75</v>
      </c>
      <c r="F572">
        <v>32.0655</v>
      </c>
      <c r="G572">
        <v>43.525500000000001</v>
      </c>
      <c r="H572">
        <v>23.723800000000001</v>
      </c>
      <c r="I572">
        <v>22.8444</v>
      </c>
      <c r="J572">
        <v>68.13</v>
      </c>
      <c r="K572">
        <v>34.74</v>
      </c>
      <c r="N572" s="1">
        <v>41113</v>
      </c>
      <c r="O572" s="4">
        <f t="shared" si="17"/>
        <v>28.425290000000004</v>
      </c>
      <c r="P572" s="4">
        <f t="shared" si="16"/>
        <v>111.78189999999999</v>
      </c>
    </row>
    <row r="573" spans="1:16" x14ac:dyDescent="0.3">
      <c r="A573" s="1">
        <v>41114</v>
      </c>
      <c r="B573">
        <v>110.81789999999999</v>
      </c>
      <c r="C573">
        <v>18.350000000000001</v>
      </c>
      <c r="D573">
        <v>23.800699999999999</v>
      </c>
      <c r="E573">
        <v>34.090000000000003</v>
      </c>
      <c r="F573">
        <v>31.709199999999999</v>
      </c>
      <c r="G573">
        <v>43.321899999999999</v>
      </c>
      <c r="H573">
        <v>23.477399999999999</v>
      </c>
      <c r="I573">
        <v>22.742799999999999</v>
      </c>
      <c r="J573">
        <v>67.040000000000006</v>
      </c>
      <c r="K573">
        <v>34.630000000000003</v>
      </c>
      <c r="N573" s="1">
        <v>41114</v>
      </c>
      <c r="O573" s="4">
        <f t="shared" si="17"/>
        <v>28.117490000000004</v>
      </c>
      <c r="P573" s="4">
        <f t="shared" si="16"/>
        <v>110.81789999999999</v>
      </c>
    </row>
    <row r="574" spans="1:16" x14ac:dyDescent="0.3">
      <c r="A574" s="1">
        <v>41115</v>
      </c>
      <c r="B574">
        <v>110.8468</v>
      </c>
      <c r="C574">
        <v>17.558</v>
      </c>
      <c r="D574">
        <v>23.539400000000001</v>
      </c>
      <c r="E574">
        <v>33.700000000000003</v>
      </c>
      <c r="F574">
        <v>31.861899999999999</v>
      </c>
      <c r="G574">
        <v>44.1892</v>
      </c>
      <c r="H574">
        <v>23.566299999999998</v>
      </c>
      <c r="I574">
        <v>22.810500000000001</v>
      </c>
      <c r="J574">
        <v>67.09</v>
      </c>
      <c r="K574">
        <v>34.64</v>
      </c>
      <c r="N574" s="1">
        <v>41115</v>
      </c>
      <c r="O574" s="4">
        <f t="shared" si="17"/>
        <v>28.156925000000005</v>
      </c>
      <c r="P574" s="4">
        <f t="shared" si="16"/>
        <v>110.8468</v>
      </c>
    </row>
    <row r="575" spans="1:16" x14ac:dyDescent="0.3">
      <c r="A575" s="1">
        <v>41116</v>
      </c>
      <c r="B575">
        <v>112.6755</v>
      </c>
      <c r="C575">
        <v>17.555</v>
      </c>
      <c r="D575">
        <v>23.808800000000002</v>
      </c>
      <c r="E575">
        <v>34.33</v>
      </c>
      <c r="F575">
        <v>32.167299999999997</v>
      </c>
      <c r="G575">
        <v>45.162799999999997</v>
      </c>
      <c r="H575">
        <v>23.6203</v>
      </c>
      <c r="I575">
        <v>23.127800000000001</v>
      </c>
      <c r="J575">
        <v>69</v>
      </c>
      <c r="K575">
        <v>35.21</v>
      </c>
      <c r="N575" s="1">
        <v>41116</v>
      </c>
      <c r="O575" s="4">
        <f t="shared" si="17"/>
        <v>28.633889999999997</v>
      </c>
      <c r="P575" s="4">
        <f t="shared" si="16"/>
        <v>112.6755</v>
      </c>
    </row>
    <row r="576" spans="1:16" x14ac:dyDescent="0.3">
      <c r="A576" s="1">
        <v>41117</v>
      </c>
      <c r="B576">
        <v>114.7483</v>
      </c>
      <c r="C576">
        <v>17.869</v>
      </c>
      <c r="D576">
        <v>24.294699999999999</v>
      </c>
      <c r="E576">
        <v>35.61</v>
      </c>
      <c r="F576">
        <v>32.9392</v>
      </c>
      <c r="G576">
        <v>46.268999999999998</v>
      </c>
      <c r="H576">
        <v>24.086200000000002</v>
      </c>
      <c r="I576">
        <v>23.563500000000001</v>
      </c>
      <c r="J576">
        <v>70.22</v>
      </c>
      <c r="K576">
        <v>35.61</v>
      </c>
      <c r="N576" s="1">
        <v>41117</v>
      </c>
      <c r="O576" s="4">
        <f t="shared" si="17"/>
        <v>29.361249999999998</v>
      </c>
      <c r="P576" s="4">
        <f t="shared" si="16"/>
        <v>114.7483</v>
      </c>
    </row>
    <row r="577" spans="1:16" x14ac:dyDescent="0.3">
      <c r="A577" s="1">
        <v>41118</v>
      </c>
      <c r="B577">
        <v>114.7483</v>
      </c>
      <c r="C577">
        <v>17.869</v>
      </c>
      <c r="D577">
        <v>24.294699999999999</v>
      </c>
      <c r="E577">
        <v>35.61</v>
      </c>
      <c r="F577">
        <v>32.9392</v>
      </c>
      <c r="G577">
        <v>46.268999999999998</v>
      </c>
      <c r="H577">
        <v>24.086200000000002</v>
      </c>
      <c r="I577">
        <v>23.563500000000001</v>
      </c>
      <c r="J577">
        <v>70.22</v>
      </c>
      <c r="K577">
        <v>35.61</v>
      </c>
      <c r="N577" s="1">
        <v>41118</v>
      </c>
      <c r="O577" s="4">
        <f t="shared" si="17"/>
        <v>29.361249999999998</v>
      </c>
      <c r="P577" s="4">
        <f t="shared" si="16"/>
        <v>114.7483</v>
      </c>
    </row>
    <row r="578" spans="1:16" x14ac:dyDescent="0.3">
      <c r="A578" s="1">
        <v>41119</v>
      </c>
      <c r="B578">
        <v>114.7483</v>
      </c>
      <c r="C578">
        <v>17.869</v>
      </c>
      <c r="D578">
        <v>24.294699999999999</v>
      </c>
      <c r="E578">
        <v>35.61</v>
      </c>
      <c r="F578">
        <v>32.9392</v>
      </c>
      <c r="G578">
        <v>46.268999999999998</v>
      </c>
      <c r="H578">
        <v>24.086200000000002</v>
      </c>
      <c r="I578">
        <v>23.563500000000001</v>
      </c>
      <c r="J578">
        <v>70.22</v>
      </c>
      <c r="K578">
        <v>35.61</v>
      </c>
      <c r="N578" s="1">
        <v>41119</v>
      </c>
      <c r="O578" s="4">
        <f t="shared" si="17"/>
        <v>29.361249999999998</v>
      </c>
      <c r="P578" s="4">
        <f t="shared" si="16"/>
        <v>114.7483</v>
      </c>
    </row>
    <row r="579" spans="1:16" x14ac:dyDescent="0.3">
      <c r="A579" s="1">
        <v>41120</v>
      </c>
      <c r="B579">
        <v>114.7525</v>
      </c>
      <c r="C579">
        <v>18.170000000000002</v>
      </c>
      <c r="D579">
        <v>24.200800000000001</v>
      </c>
      <c r="E579">
        <v>35.409999999999997</v>
      </c>
      <c r="F579">
        <v>32.769599999999997</v>
      </c>
      <c r="G579">
        <v>45.853099999999998</v>
      </c>
      <c r="H579">
        <v>23.879100000000001</v>
      </c>
      <c r="I579">
        <v>23.529699999999998</v>
      </c>
      <c r="J579">
        <v>70.42</v>
      </c>
      <c r="K579">
        <v>35.79</v>
      </c>
      <c r="N579" s="1">
        <v>41120</v>
      </c>
      <c r="O579" s="4">
        <f t="shared" si="17"/>
        <v>29.238354999999999</v>
      </c>
      <c r="P579" s="4">
        <f t="shared" ref="P579:P642" si="18">B579</f>
        <v>114.7525</v>
      </c>
    </row>
    <row r="580" spans="1:16" x14ac:dyDescent="0.3">
      <c r="A580" s="1">
        <v>41121</v>
      </c>
      <c r="B580">
        <v>113.9498</v>
      </c>
      <c r="C580">
        <v>18.649999999999999</v>
      </c>
      <c r="D580">
        <v>24.062000000000001</v>
      </c>
      <c r="E580">
        <v>35.08</v>
      </c>
      <c r="F580">
        <v>32.566000000000003</v>
      </c>
      <c r="G580">
        <v>46.189399999999999</v>
      </c>
      <c r="H580">
        <v>23.758400000000002</v>
      </c>
      <c r="I580">
        <v>23.419699999999999</v>
      </c>
      <c r="J580">
        <v>69.650000000000006</v>
      </c>
      <c r="K580">
        <v>35.630000000000003</v>
      </c>
      <c r="N580" s="1">
        <v>41121</v>
      </c>
      <c r="O580" s="4">
        <f t="shared" ref="O580:O643" si="19">SUMPRODUCT(C580:J580,$C$1:$J$1)</f>
        <v>29.148285000000001</v>
      </c>
      <c r="P580" s="4">
        <f t="shared" si="18"/>
        <v>113.9498</v>
      </c>
    </row>
    <row r="581" spans="1:16" x14ac:dyDescent="0.3">
      <c r="A581" s="1">
        <v>41122</v>
      </c>
      <c r="B581">
        <v>113.8505</v>
      </c>
      <c r="C581">
        <v>18.53</v>
      </c>
      <c r="D581">
        <v>24.013000000000002</v>
      </c>
      <c r="E581">
        <v>34.69</v>
      </c>
      <c r="F581">
        <v>32.582900000000002</v>
      </c>
      <c r="G581">
        <v>46.180500000000002</v>
      </c>
      <c r="H581">
        <v>23.6721</v>
      </c>
      <c r="I581">
        <v>23.305499999999999</v>
      </c>
      <c r="J581">
        <v>69.989999999999995</v>
      </c>
      <c r="K581">
        <v>35.450000000000003</v>
      </c>
      <c r="N581" s="1">
        <v>41122</v>
      </c>
      <c r="O581" s="4">
        <f t="shared" si="19"/>
        <v>29.058590000000002</v>
      </c>
      <c r="P581" s="4">
        <f t="shared" si="18"/>
        <v>113.8505</v>
      </c>
    </row>
    <row r="582" spans="1:16" x14ac:dyDescent="0.3">
      <c r="A582" s="1">
        <v>41123</v>
      </c>
      <c r="B582">
        <v>113.06440000000001</v>
      </c>
      <c r="C582">
        <v>18.559999999999999</v>
      </c>
      <c r="D582">
        <v>23.833300000000001</v>
      </c>
      <c r="E582">
        <v>34.42</v>
      </c>
      <c r="F582">
        <v>32.269100000000002</v>
      </c>
      <c r="G582">
        <v>45.906199999999998</v>
      </c>
      <c r="H582">
        <v>23.488099999999999</v>
      </c>
      <c r="I582">
        <v>23.140499999999999</v>
      </c>
      <c r="J582">
        <v>68.819999999999993</v>
      </c>
      <c r="K582">
        <v>35.159999999999997</v>
      </c>
      <c r="N582" s="1">
        <v>41123</v>
      </c>
      <c r="O582" s="4">
        <f t="shared" si="19"/>
        <v>28.81644</v>
      </c>
      <c r="P582" s="4">
        <f t="shared" si="18"/>
        <v>113.06440000000001</v>
      </c>
    </row>
    <row r="583" spans="1:16" x14ac:dyDescent="0.3">
      <c r="A583" s="1">
        <v>41124</v>
      </c>
      <c r="B583">
        <v>115.306</v>
      </c>
      <c r="C583">
        <v>18.800999999999998</v>
      </c>
      <c r="D583">
        <v>24.290600000000001</v>
      </c>
      <c r="E583">
        <v>35.33</v>
      </c>
      <c r="F583">
        <v>32.650799999999997</v>
      </c>
      <c r="G583">
        <v>46.9328</v>
      </c>
      <c r="H583">
        <v>23.8446</v>
      </c>
      <c r="I583">
        <v>23.626999999999999</v>
      </c>
      <c r="J583">
        <v>70.44</v>
      </c>
      <c r="K583">
        <v>35.75</v>
      </c>
      <c r="N583" s="1">
        <v>41124</v>
      </c>
      <c r="O583" s="4">
        <f t="shared" si="19"/>
        <v>29.416399999999996</v>
      </c>
      <c r="P583" s="4">
        <f t="shared" si="18"/>
        <v>115.306</v>
      </c>
    </row>
    <row r="584" spans="1:16" x14ac:dyDescent="0.3">
      <c r="A584" s="1">
        <v>41125</v>
      </c>
      <c r="B584">
        <v>115.306</v>
      </c>
      <c r="C584">
        <v>18.800999999999998</v>
      </c>
      <c r="D584">
        <v>24.290600000000001</v>
      </c>
      <c r="E584">
        <v>35.33</v>
      </c>
      <c r="F584">
        <v>32.650799999999997</v>
      </c>
      <c r="G584">
        <v>46.9328</v>
      </c>
      <c r="H584">
        <v>23.8446</v>
      </c>
      <c r="I584">
        <v>23.626999999999999</v>
      </c>
      <c r="J584">
        <v>70.44</v>
      </c>
      <c r="K584">
        <v>35.75</v>
      </c>
      <c r="N584" s="1">
        <v>41125</v>
      </c>
      <c r="O584" s="4">
        <f t="shared" si="19"/>
        <v>29.416399999999996</v>
      </c>
      <c r="P584" s="4">
        <f t="shared" si="18"/>
        <v>115.306</v>
      </c>
    </row>
    <row r="585" spans="1:16" x14ac:dyDescent="0.3">
      <c r="A585" s="1">
        <v>41126</v>
      </c>
      <c r="B585">
        <v>115.306</v>
      </c>
      <c r="C585">
        <v>18.800999999999998</v>
      </c>
      <c r="D585">
        <v>24.290600000000001</v>
      </c>
      <c r="E585">
        <v>35.33</v>
      </c>
      <c r="F585">
        <v>32.650799999999997</v>
      </c>
      <c r="G585">
        <v>46.9328</v>
      </c>
      <c r="H585">
        <v>23.8446</v>
      </c>
      <c r="I585">
        <v>23.626999999999999</v>
      </c>
      <c r="J585">
        <v>70.44</v>
      </c>
      <c r="K585">
        <v>35.75</v>
      </c>
      <c r="N585" s="1">
        <v>41126</v>
      </c>
      <c r="O585" s="4">
        <f t="shared" si="19"/>
        <v>29.416399999999996</v>
      </c>
      <c r="P585" s="4">
        <f t="shared" si="18"/>
        <v>115.306</v>
      </c>
    </row>
    <row r="586" spans="1:16" x14ac:dyDescent="0.3">
      <c r="A586" s="1">
        <v>41127</v>
      </c>
      <c r="B586">
        <v>115.5303</v>
      </c>
      <c r="C586">
        <v>19.010000000000002</v>
      </c>
      <c r="D586">
        <v>24.453900000000001</v>
      </c>
      <c r="E586">
        <v>35.79</v>
      </c>
      <c r="F586">
        <v>32.659300000000002</v>
      </c>
      <c r="G586">
        <v>47.092100000000002</v>
      </c>
      <c r="H586">
        <v>24.017399999999999</v>
      </c>
      <c r="I586">
        <v>23.6693</v>
      </c>
      <c r="J586">
        <v>70.63</v>
      </c>
      <c r="K586">
        <v>35.729999999999997</v>
      </c>
      <c r="N586" s="1">
        <v>41127</v>
      </c>
      <c r="O586" s="4">
        <f t="shared" si="19"/>
        <v>29.576670000000007</v>
      </c>
      <c r="P586" s="4">
        <f t="shared" si="18"/>
        <v>115.5303</v>
      </c>
    </row>
    <row r="587" spans="1:16" x14ac:dyDescent="0.3">
      <c r="A587" s="1">
        <v>41128</v>
      </c>
      <c r="B587">
        <v>116.1095</v>
      </c>
      <c r="C587">
        <v>18.960999999999999</v>
      </c>
      <c r="D587">
        <v>24.707000000000001</v>
      </c>
      <c r="E587">
        <v>36.18</v>
      </c>
      <c r="F587">
        <v>32.582900000000002</v>
      </c>
      <c r="G587">
        <v>48.180700000000002</v>
      </c>
      <c r="H587">
        <v>24.120699999999999</v>
      </c>
      <c r="I587">
        <v>23.758099999999999</v>
      </c>
      <c r="J587">
        <v>71.69</v>
      </c>
      <c r="K587">
        <v>35.54</v>
      </c>
      <c r="N587" s="1">
        <v>41128</v>
      </c>
      <c r="O587" s="4">
        <f t="shared" si="19"/>
        <v>29.888190000000002</v>
      </c>
      <c r="P587" s="4">
        <f t="shared" si="18"/>
        <v>116.1095</v>
      </c>
    </row>
    <row r="588" spans="1:16" x14ac:dyDescent="0.3">
      <c r="A588" s="1">
        <v>41129</v>
      </c>
      <c r="B588">
        <v>116.25020000000001</v>
      </c>
      <c r="C588">
        <v>18.928000000000001</v>
      </c>
      <c r="D588">
        <v>24.764099999999999</v>
      </c>
      <c r="E588">
        <v>35.69</v>
      </c>
      <c r="F588">
        <v>32.701700000000002</v>
      </c>
      <c r="G588">
        <v>48.295699999999997</v>
      </c>
      <c r="H588">
        <v>24.189699999999998</v>
      </c>
      <c r="I588">
        <v>23.753900000000002</v>
      </c>
      <c r="J588">
        <v>71.75</v>
      </c>
      <c r="K588">
        <v>35.79</v>
      </c>
      <c r="N588" s="1">
        <v>41129</v>
      </c>
      <c r="O588" s="4">
        <f t="shared" si="19"/>
        <v>29.832284999999999</v>
      </c>
      <c r="P588" s="4">
        <f t="shared" si="18"/>
        <v>116.25020000000001</v>
      </c>
    </row>
    <row r="589" spans="1:16" x14ac:dyDescent="0.3">
      <c r="A589" s="1">
        <v>41130</v>
      </c>
      <c r="B589">
        <v>116.34950000000001</v>
      </c>
      <c r="C589">
        <v>19.036000000000001</v>
      </c>
      <c r="D589">
        <v>24.902899999999999</v>
      </c>
      <c r="E589">
        <v>35.909999999999997</v>
      </c>
      <c r="F589">
        <v>32.684699999999999</v>
      </c>
      <c r="G589">
        <v>48.676299999999998</v>
      </c>
      <c r="H589">
        <v>24.552</v>
      </c>
      <c r="I589">
        <v>23.724299999999999</v>
      </c>
      <c r="J589">
        <v>72.239999999999995</v>
      </c>
      <c r="K589">
        <v>35.64</v>
      </c>
      <c r="N589" s="1">
        <v>41130</v>
      </c>
      <c r="O589" s="4">
        <f t="shared" si="19"/>
        <v>29.981339999999996</v>
      </c>
      <c r="P589" s="4">
        <f t="shared" si="18"/>
        <v>116.34950000000001</v>
      </c>
    </row>
    <row r="590" spans="1:16" x14ac:dyDescent="0.3">
      <c r="A590" s="1">
        <v>41131</v>
      </c>
      <c r="B590">
        <v>116.5398</v>
      </c>
      <c r="C590">
        <v>19.065999999999999</v>
      </c>
      <c r="D590">
        <v>24.837599999999998</v>
      </c>
      <c r="E590">
        <v>35.78</v>
      </c>
      <c r="F590">
        <v>32.820399999999999</v>
      </c>
      <c r="G590">
        <v>48.924100000000003</v>
      </c>
      <c r="H590">
        <v>24.620999999999999</v>
      </c>
      <c r="I590">
        <v>23.749700000000001</v>
      </c>
      <c r="J590">
        <v>72.37</v>
      </c>
      <c r="K590">
        <v>35.630000000000003</v>
      </c>
      <c r="N590" s="1">
        <v>41131</v>
      </c>
      <c r="O590" s="4">
        <f t="shared" si="19"/>
        <v>30.02486</v>
      </c>
      <c r="P590" s="4">
        <f t="shared" si="18"/>
        <v>116.5398</v>
      </c>
    </row>
    <row r="591" spans="1:16" x14ac:dyDescent="0.3">
      <c r="A591" s="1">
        <v>41132</v>
      </c>
      <c r="B591">
        <v>116.5398</v>
      </c>
      <c r="C591">
        <v>19.065999999999999</v>
      </c>
      <c r="D591">
        <v>24.837599999999998</v>
      </c>
      <c r="E591">
        <v>35.78</v>
      </c>
      <c r="F591">
        <v>32.820399999999999</v>
      </c>
      <c r="G591">
        <v>48.924100000000003</v>
      </c>
      <c r="H591">
        <v>24.620999999999999</v>
      </c>
      <c r="I591">
        <v>23.749700000000001</v>
      </c>
      <c r="J591">
        <v>72.37</v>
      </c>
      <c r="K591">
        <v>35.630000000000003</v>
      </c>
      <c r="N591" s="1">
        <v>41132</v>
      </c>
      <c r="O591" s="4">
        <f t="shared" si="19"/>
        <v>30.02486</v>
      </c>
      <c r="P591" s="4">
        <f t="shared" si="18"/>
        <v>116.5398</v>
      </c>
    </row>
    <row r="592" spans="1:16" x14ac:dyDescent="0.3">
      <c r="A592" s="1">
        <v>41133</v>
      </c>
      <c r="B592">
        <v>116.5398</v>
      </c>
      <c r="C592">
        <v>19.065999999999999</v>
      </c>
      <c r="D592">
        <v>24.837599999999998</v>
      </c>
      <c r="E592">
        <v>35.78</v>
      </c>
      <c r="F592">
        <v>32.820399999999999</v>
      </c>
      <c r="G592">
        <v>48.924100000000003</v>
      </c>
      <c r="H592">
        <v>24.620999999999999</v>
      </c>
      <c r="I592">
        <v>23.749700000000001</v>
      </c>
      <c r="J592">
        <v>72.37</v>
      </c>
      <c r="K592">
        <v>35.630000000000003</v>
      </c>
      <c r="N592" s="1">
        <v>41133</v>
      </c>
      <c r="O592" s="4">
        <f t="shared" si="19"/>
        <v>30.02486</v>
      </c>
      <c r="P592" s="4">
        <f t="shared" si="18"/>
        <v>116.5398</v>
      </c>
    </row>
    <row r="593" spans="1:16" x14ac:dyDescent="0.3">
      <c r="A593" s="1">
        <v>41134</v>
      </c>
      <c r="B593">
        <v>116.4819</v>
      </c>
      <c r="C593">
        <v>19.321000000000002</v>
      </c>
      <c r="D593">
        <v>24.813099999999999</v>
      </c>
      <c r="E593">
        <v>35.909999999999997</v>
      </c>
      <c r="F593">
        <v>32.735599999999998</v>
      </c>
      <c r="G593">
        <v>48.499299999999998</v>
      </c>
      <c r="H593">
        <v>24.6038</v>
      </c>
      <c r="I593">
        <v>23.741199999999999</v>
      </c>
      <c r="J593">
        <v>72.099999999999994</v>
      </c>
      <c r="K593">
        <v>35.619999999999997</v>
      </c>
      <c r="N593" s="1">
        <v>41134</v>
      </c>
      <c r="O593" s="4">
        <f t="shared" si="19"/>
        <v>29.970310000000001</v>
      </c>
      <c r="P593" s="4">
        <f t="shared" si="18"/>
        <v>116.4819</v>
      </c>
    </row>
    <row r="594" spans="1:16" x14ac:dyDescent="0.3">
      <c r="A594" s="1">
        <v>41135</v>
      </c>
      <c r="B594">
        <v>116.4984</v>
      </c>
      <c r="C594">
        <v>19.372</v>
      </c>
      <c r="D594">
        <v>24.7638</v>
      </c>
      <c r="E594">
        <v>35.64</v>
      </c>
      <c r="F594">
        <v>32.820399999999999</v>
      </c>
      <c r="G594">
        <v>48.127600000000001</v>
      </c>
      <c r="H594">
        <v>24.396999999999998</v>
      </c>
      <c r="I594">
        <v>23.749700000000001</v>
      </c>
      <c r="J594">
        <v>71.97</v>
      </c>
      <c r="K594">
        <v>35.76</v>
      </c>
      <c r="N594" s="1">
        <v>41135</v>
      </c>
      <c r="O594" s="4">
        <f t="shared" si="19"/>
        <v>29.857795000000003</v>
      </c>
      <c r="P594" s="4">
        <f t="shared" si="18"/>
        <v>116.4984</v>
      </c>
    </row>
    <row r="595" spans="1:16" x14ac:dyDescent="0.3">
      <c r="A595" s="1">
        <v>41136</v>
      </c>
      <c r="B595">
        <v>116.63079999999999</v>
      </c>
      <c r="C595">
        <v>19.346</v>
      </c>
      <c r="D595">
        <v>24.821300000000001</v>
      </c>
      <c r="E595">
        <v>36.01</v>
      </c>
      <c r="F595">
        <v>32.896799999999999</v>
      </c>
      <c r="G595">
        <v>48.401899999999998</v>
      </c>
      <c r="H595">
        <v>24.596900000000002</v>
      </c>
      <c r="I595">
        <v>23.830100000000002</v>
      </c>
      <c r="J595">
        <v>71.959999999999994</v>
      </c>
      <c r="K595">
        <v>35.78</v>
      </c>
      <c r="N595" s="1">
        <v>41136</v>
      </c>
      <c r="O595" s="4">
        <f t="shared" si="19"/>
        <v>30.007530000000003</v>
      </c>
      <c r="P595" s="4">
        <f t="shared" si="18"/>
        <v>116.63079999999999</v>
      </c>
    </row>
    <row r="596" spans="1:16" x14ac:dyDescent="0.3">
      <c r="A596" s="1">
        <v>41137</v>
      </c>
      <c r="B596">
        <v>117.4914</v>
      </c>
      <c r="C596">
        <v>19.515000000000001</v>
      </c>
      <c r="D596">
        <v>25.298100000000002</v>
      </c>
      <c r="E596">
        <v>36.43</v>
      </c>
      <c r="F596">
        <v>32.811999999999998</v>
      </c>
      <c r="G596">
        <v>49.1631</v>
      </c>
      <c r="H596">
        <v>24.878299999999999</v>
      </c>
      <c r="I596">
        <v>23.9739</v>
      </c>
      <c r="J596">
        <v>72.599999999999994</v>
      </c>
      <c r="K596">
        <v>35.869999999999997</v>
      </c>
      <c r="N596" s="1">
        <v>41137</v>
      </c>
      <c r="O596" s="4">
        <f t="shared" si="19"/>
        <v>30.292919999999999</v>
      </c>
      <c r="P596" s="4">
        <f t="shared" si="18"/>
        <v>117.4914</v>
      </c>
    </row>
    <row r="597" spans="1:16" x14ac:dyDescent="0.3">
      <c r="A597" s="1">
        <v>41138</v>
      </c>
      <c r="B597">
        <v>117.6486</v>
      </c>
      <c r="C597">
        <v>19.876000000000001</v>
      </c>
      <c r="D597">
        <v>25.396699999999999</v>
      </c>
      <c r="E597">
        <v>36.56</v>
      </c>
      <c r="F597">
        <v>32.642299999999999</v>
      </c>
      <c r="G597">
        <v>48.809100000000001</v>
      </c>
      <c r="H597">
        <v>24.8626</v>
      </c>
      <c r="I597">
        <v>24.033100000000001</v>
      </c>
      <c r="J597">
        <v>72.569999999999993</v>
      </c>
      <c r="K597">
        <v>35.9</v>
      </c>
      <c r="N597" s="1">
        <v>41138</v>
      </c>
      <c r="O597" s="4">
        <f t="shared" si="19"/>
        <v>30.269940000000002</v>
      </c>
      <c r="P597" s="4">
        <f t="shared" si="18"/>
        <v>117.6486</v>
      </c>
    </row>
    <row r="598" spans="1:16" x14ac:dyDescent="0.3">
      <c r="A598" s="1">
        <v>41139</v>
      </c>
      <c r="B598">
        <v>117.6486</v>
      </c>
      <c r="C598">
        <v>19.876000000000001</v>
      </c>
      <c r="D598">
        <v>25.396699999999999</v>
      </c>
      <c r="E598">
        <v>36.56</v>
      </c>
      <c r="F598">
        <v>32.642299999999999</v>
      </c>
      <c r="G598">
        <v>48.809100000000001</v>
      </c>
      <c r="H598">
        <v>24.8626</v>
      </c>
      <c r="I598">
        <v>24.033100000000001</v>
      </c>
      <c r="J598">
        <v>72.569999999999993</v>
      </c>
      <c r="K598">
        <v>35.9</v>
      </c>
      <c r="N598" s="1">
        <v>41139</v>
      </c>
      <c r="O598" s="4">
        <f t="shared" si="19"/>
        <v>30.269940000000002</v>
      </c>
      <c r="P598" s="4">
        <f t="shared" si="18"/>
        <v>117.6486</v>
      </c>
    </row>
    <row r="599" spans="1:16" x14ac:dyDescent="0.3">
      <c r="A599" s="1">
        <v>41140</v>
      </c>
      <c r="B599">
        <v>117.6486</v>
      </c>
      <c r="C599">
        <v>19.876000000000001</v>
      </c>
      <c r="D599">
        <v>25.396699999999999</v>
      </c>
      <c r="E599">
        <v>36.56</v>
      </c>
      <c r="F599">
        <v>32.642299999999999</v>
      </c>
      <c r="G599">
        <v>48.809100000000001</v>
      </c>
      <c r="H599">
        <v>24.8626</v>
      </c>
      <c r="I599">
        <v>24.033100000000001</v>
      </c>
      <c r="J599">
        <v>72.569999999999993</v>
      </c>
      <c r="K599">
        <v>35.9</v>
      </c>
      <c r="N599" s="1">
        <v>41140</v>
      </c>
      <c r="O599" s="4">
        <f t="shared" si="19"/>
        <v>30.269940000000002</v>
      </c>
      <c r="P599" s="4">
        <f t="shared" si="18"/>
        <v>117.6486</v>
      </c>
    </row>
    <row r="600" spans="1:16" x14ac:dyDescent="0.3">
      <c r="A600" s="1">
        <v>41141</v>
      </c>
      <c r="B600">
        <v>117.65689999999999</v>
      </c>
      <c r="C600">
        <v>20.399000000000001</v>
      </c>
      <c r="D600">
        <v>25.2652</v>
      </c>
      <c r="E600">
        <v>36.44</v>
      </c>
      <c r="F600">
        <v>32.7102</v>
      </c>
      <c r="G600">
        <v>48.4816</v>
      </c>
      <c r="H600">
        <v>24.714200000000002</v>
      </c>
      <c r="I600">
        <v>24.0839</v>
      </c>
      <c r="J600">
        <v>72.319999999999993</v>
      </c>
      <c r="K600">
        <v>35.9</v>
      </c>
      <c r="N600" s="1">
        <v>41141</v>
      </c>
      <c r="O600" s="4">
        <f t="shared" si="19"/>
        <v>30.214275000000001</v>
      </c>
      <c r="P600" s="4">
        <f t="shared" si="18"/>
        <v>117.65689999999999</v>
      </c>
    </row>
    <row r="601" spans="1:16" x14ac:dyDescent="0.3">
      <c r="A601" s="1">
        <v>41142</v>
      </c>
      <c r="B601">
        <v>117.301</v>
      </c>
      <c r="C601">
        <v>20.12</v>
      </c>
      <c r="D601">
        <v>25.314499999999999</v>
      </c>
      <c r="E601">
        <v>36.340000000000003</v>
      </c>
      <c r="F601">
        <v>32.599899999999998</v>
      </c>
      <c r="G601">
        <v>48.508099999999999</v>
      </c>
      <c r="H601">
        <v>24.7591</v>
      </c>
      <c r="I601">
        <v>24.134699999999999</v>
      </c>
      <c r="J601">
        <v>72.09</v>
      </c>
      <c r="K601">
        <v>35.68</v>
      </c>
      <c r="N601" s="1">
        <v>41142</v>
      </c>
      <c r="O601" s="4">
        <f t="shared" si="19"/>
        <v>30.168585</v>
      </c>
      <c r="P601" s="4">
        <f t="shared" si="18"/>
        <v>117.301</v>
      </c>
    </row>
    <row r="602" spans="1:16" x14ac:dyDescent="0.3">
      <c r="A602" s="1">
        <v>41143</v>
      </c>
      <c r="B602">
        <v>117.3507</v>
      </c>
      <c r="C602">
        <v>20.513000000000002</v>
      </c>
      <c r="D602">
        <v>25.1008</v>
      </c>
      <c r="E602">
        <v>36.57</v>
      </c>
      <c r="F602">
        <v>32.625300000000003</v>
      </c>
      <c r="G602">
        <v>48.1541</v>
      </c>
      <c r="H602">
        <v>24.9834</v>
      </c>
      <c r="I602">
        <v>24.092400000000001</v>
      </c>
      <c r="J602">
        <v>72.36</v>
      </c>
      <c r="K602">
        <v>35.57</v>
      </c>
      <c r="N602" s="1">
        <v>41143</v>
      </c>
      <c r="O602" s="4">
        <f t="shared" si="19"/>
        <v>30.192630000000001</v>
      </c>
      <c r="P602" s="4">
        <f t="shared" si="18"/>
        <v>117.3507</v>
      </c>
    </row>
    <row r="603" spans="1:16" x14ac:dyDescent="0.3">
      <c r="A603" s="1">
        <v>41144</v>
      </c>
      <c r="B603">
        <v>116.395</v>
      </c>
      <c r="C603">
        <v>20.321000000000002</v>
      </c>
      <c r="D603">
        <v>24.866599999999998</v>
      </c>
      <c r="E603">
        <v>36.39</v>
      </c>
      <c r="F603">
        <v>32.582900000000002</v>
      </c>
      <c r="G603">
        <v>47.879800000000003</v>
      </c>
      <c r="H603">
        <v>25.587199999999999</v>
      </c>
      <c r="I603">
        <v>23.8935</v>
      </c>
      <c r="J603">
        <v>71.555000000000007</v>
      </c>
      <c r="K603">
        <v>35.29</v>
      </c>
      <c r="N603" s="1">
        <v>41144</v>
      </c>
      <c r="O603" s="4">
        <f t="shared" si="19"/>
        <v>30.047920000000005</v>
      </c>
      <c r="P603" s="4">
        <f t="shared" si="18"/>
        <v>116.395</v>
      </c>
    </row>
    <row r="604" spans="1:16" x14ac:dyDescent="0.3">
      <c r="A604" s="1">
        <v>41145</v>
      </c>
      <c r="B604">
        <v>117.0942</v>
      </c>
      <c r="C604">
        <v>20.338999999999999</v>
      </c>
      <c r="D604">
        <v>25.1172</v>
      </c>
      <c r="E604">
        <v>36.51</v>
      </c>
      <c r="F604">
        <v>32.862900000000003</v>
      </c>
      <c r="G604">
        <v>48.118699999999997</v>
      </c>
      <c r="H604">
        <v>25.654499999999999</v>
      </c>
      <c r="I604">
        <v>24.0077</v>
      </c>
      <c r="J604">
        <v>71.98</v>
      </c>
      <c r="K604">
        <v>35.6</v>
      </c>
      <c r="N604" s="1">
        <v>41145</v>
      </c>
      <c r="O604" s="4">
        <f t="shared" si="19"/>
        <v>30.204929999999997</v>
      </c>
      <c r="P604" s="4">
        <f t="shared" si="18"/>
        <v>117.0942</v>
      </c>
    </row>
    <row r="605" spans="1:16" x14ac:dyDescent="0.3">
      <c r="A605" s="1">
        <v>41146</v>
      </c>
      <c r="B605">
        <v>117.0942</v>
      </c>
      <c r="C605">
        <v>20.338999999999999</v>
      </c>
      <c r="D605">
        <v>25.1172</v>
      </c>
      <c r="E605">
        <v>36.51</v>
      </c>
      <c r="F605">
        <v>32.862900000000003</v>
      </c>
      <c r="G605">
        <v>48.118699999999997</v>
      </c>
      <c r="H605">
        <v>25.654499999999999</v>
      </c>
      <c r="I605">
        <v>24.0077</v>
      </c>
      <c r="J605">
        <v>71.98</v>
      </c>
      <c r="K605">
        <v>35.6</v>
      </c>
      <c r="N605" s="1">
        <v>41146</v>
      </c>
      <c r="O605" s="4">
        <f t="shared" si="19"/>
        <v>30.204929999999997</v>
      </c>
      <c r="P605" s="4">
        <f t="shared" si="18"/>
        <v>117.0942</v>
      </c>
    </row>
    <row r="606" spans="1:16" x14ac:dyDescent="0.3">
      <c r="A606" s="1">
        <v>41147</v>
      </c>
      <c r="B606">
        <v>117.0942</v>
      </c>
      <c r="C606">
        <v>20.338999999999999</v>
      </c>
      <c r="D606">
        <v>25.1172</v>
      </c>
      <c r="E606">
        <v>36.51</v>
      </c>
      <c r="F606">
        <v>32.862900000000003</v>
      </c>
      <c r="G606">
        <v>48.118699999999997</v>
      </c>
      <c r="H606">
        <v>25.654499999999999</v>
      </c>
      <c r="I606">
        <v>24.0077</v>
      </c>
      <c r="J606">
        <v>71.98</v>
      </c>
      <c r="K606">
        <v>35.6</v>
      </c>
      <c r="N606" s="1">
        <v>41147</v>
      </c>
      <c r="O606" s="4">
        <f t="shared" si="19"/>
        <v>30.204929999999997</v>
      </c>
      <c r="P606" s="4">
        <f t="shared" si="18"/>
        <v>117.0942</v>
      </c>
    </row>
    <row r="607" spans="1:16" x14ac:dyDescent="0.3">
      <c r="A607" s="1">
        <v>41148</v>
      </c>
      <c r="B607">
        <v>117.119</v>
      </c>
      <c r="C607">
        <v>20.721</v>
      </c>
      <c r="D607">
        <v>25.2241</v>
      </c>
      <c r="E607">
        <v>36.369999999999997</v>
      </c>
      <c r="F607">
        <v>32.896799999999999</v>
      </c>
      <c r="G607">
        <v>47.932899999999997</v>
      </c>
      <c r="H607">
        <v>25.449200000000001</v>
      </c>
      <c r="I607">
        <v>24.012</v>
      </c>
      <c r="J607">
        <v>72.010000000000005</v>
      </c>
      <c r="K607">
        <v>35.65</v>
      </c>
      <c r="N607" s="1">
        <v>41148</v>
      </c>
      <c r="O607" s="4">
        <f t="shared" si="19"/>
        <v>30.170469999999998</v>
      </c>
      <c r="P607" s="4">
        <f t="shared" si="18"/>
        <v>117.119</v>
      </c>
    </row>
    <row r="608" spans="1:16" x14ac:dyDescent="0.3">
      <c r="A608" s="1">
        <v>41149</v>
      </c>
      <c r="B608">
        <v>117.00320000000001</v>
      </c>
      <c r="C608">
        <v>20.693999999999999</v>
      </c>
      <c r="D608">
        <v>25.174800000000001</v>
      </c>
      <c r="E608">
        <v>36.64</v>
      </c>
      <c r="F608">
        <v>32.8459</v>
      </c>
      <c r="G608">
        <v>47.862099999999998</v>
      </c>
      <c r="H608">
        <v>25.1904</v>
      </c>
      <c r="I608">
        <v>24.012</v>
      </c>
      <c r="J608">
        <v>72.06</v>
      </c>
      <c r="K608">
        <v>35.67</v>
      </c>
      <c r="N608" s="1">
        <v>41149</v>
      </c>
      <c r="O608" s="4">
        <f t="shared" si="19"/>
        <v>30.191959999999998</v>
      </c>
      <c r="P608" s="4">
        <f t="shared" si="18"/>
        <v>117.00320000000001</v>
      </c>
    </row>
    <row r="609" spans="1:16" x14ac:dyDescent="0.3">
      <c r="A609" s="1">
        <v>41150</v>
      </c>
      <c r="B609">
        <v>117.0942</v>
      </c>
      <c r="C609">
        <v>20.654</v>
      </c>
      <c r="D609">
        <v>25.191199999999998</v>
      </c>
      <c r="E609">
        <v>36.9</v>
      </c>
      <c r="F609">
        <v>32.956200000000003</v>
      </c>
      <c r="G609">
        <v>47.915199999999999</v>
      </c>
      <c r="H609">
        <v>25.1904</v>
      </c>
      <c r="I609">
        <v>24.067</v>
      </c>
      <c r="J609">
        <v>71.58</v>
      </c>
      <c r="K609">
        <v>35.590000000000003</v>
      </c>
      <c r="N609" s="1">
        <v>41150</v>
      </c>
      <c r="O609" s="4">
        <f t="shared" si="19"/>
        <v>30.251540000000006</v>
      </c>
      <c r="P609" s="4">
        <f t="shared" si="18"/>
        <v>117.0942</v>
      </c>
    </row>
    <row r="610" spans="1:16" x14ac:dyDescent="0.3">
      <c r="A610" s="1">
        <v>41151</v>
      </c>
      <c r="B610">
        <v>116.25020000000001</v>
      </c>
      <c r="C610">
        <v>20.359000000000002</v>
      </c>
      <c r="D610">
        <v>24.92</v>
      </c>
      <c r="E610">
        <v>36.44</v>
      </c>
      <c r="F610">
        <v>32.8459</v>
      </c>
      <c r="G610">
        <v>47.180599999999998</v>
      </c>
      <c r="H610">
        <v>24.914400000000001</v>
      </c>
      <c r="I610">
        <v>23.9527</v>
      </c>
      <c r="J610">
        <v>70.819999999999993</v>
      </c>
      <c r="K610">
        <v>35.450000000000003</v>
      </c>
      <c r="N610" s="1">
        <v>41151</v>
      </c>
      <c r="O610" s="4">
        <f t="shared" si="19"/>
        <v>29.935549999999996</v>
      </c>
      <c r="P610" s="4">
        <f t="shared" si="18"/>
        <v>116.25020000000001</v>
      </c>
    </row>
    <row r="611" spans="1:16" x14ac:dyDescent="0.3">
      <c r="A611" s="1">
        <v>41152</v>
      </c>
      <c r="B611">
        <v>116.80459999999999</v>
      </c>
      <c r="C611">
        <v>20.401</v>
      </c>
      <c r="D611">
        <v>25.3309</v>
      </c>
      <c r="E611">
        <v>36.71</v>
      </c>
      <c r="F611">
        <v>32.947699999999998</v>
      </c>
      <c r="G611">
        <v>47.747</v>
      </c>
      <c r="H611">
        <v>25.121400000000001</v>
      </c>
      <c r="I611">
        <v>24.088100000000001</v>
      </c>
      <c r="J611">
        <v>71.53</v>
      </c>
      <c r="K611">
        <v>35.46</v>
      </c>
      <c r="N611" s="1">
        <v>41152</v>
      </c>
      <c r="O611" s="4">
        <f t="shared" si="19"/>
        <v>30.178585000000002</v>
      </c>
      <c r="P611" s="4">
        <f t="shared" si="18"/>
        <v>116.80459999999999</v>
      </c>
    </row>
    <row r="612" spans="1:16" x14ac:dyDescent="0.3">
      <c r="A612" s="1">
        <v>41153</v>
      </c>
      <c r="B612">
        <v>116.80459999999999</v>
      </c>
      <c r="C612">
        <v>20.401</v>
      </c>
      <c r="D612">
        <v>25.3309</v>
      </c>
      <c r="E612">
        <v>36.71</v>
      </c>
      <c r="F612">
        <v>32.947699999999998</v>
      </c>
      <c r="G612">
        <v>47.747</v>
      </c>
      <c r="H612">
        <v>25.121400000000001</v>
      </c>
      <c r="I612">
        <v>24.088100000000001</v>
      </c>
      <c r="J612">
        <v>71.53</v>
      </c>
      <c r="K612">
        <v>35.46</v>
      </c>
      <c r="N612" s="1">
        <v>41153</v>
      </c>
      <c r="O612" s="4">
        <f t="shared" si="19"/>
        <v>30.178585000000002</v>
      </c>
      <c r="P612" s="4">
        <f t="shared" si="18"/>
        <v>116.80459999999999</v>
      </c>
    </row>
    <row r="613" spans="1:16" x14ac:dyDescent="0.3">
      <c r="A613" s="1">
        <v>41154</v>
      </c>
      <c r="B613">
        <v>116.80459999999999</v>
      </c>
      <c r="C613">
        <v>20.401</v>
      </c>
      <c r="D613">
        <v>25.3309</v>
      </c>
      <c r="E613">
        <v>36.71</v>
      </c>
      <c r="F613">
        <v>32.947699999999998</v>
      </c>
      <c r="G613">
        <v>47.747</v>
      </c>
      <c r="H613">
        <v>25.121400000000001</v>
      </c>
      <c r="I613">
        <v>24.088100000000001</v>
      </c>
      <c r="J613">
        <v>71.53</v>
      </c>
      <c r="K613">
        <v>35.46</v>
      </c>
      <c r="N613" s="1">
        <v>41154</v>
      </c>
      <c r="O613" s="4">
        <f t="shared" si="19"/>
        <v>30.178585000000002</v>
      </c>
      <c r="P613" s="4">
        <f t="shared" si="18"/>
        <v>116.80459999999999</v>
      </c>
    </row>
    <row r="614" spans="1:16" x14ac:dyDescent="0.3">
      <c r="A614" s="1">
        <v>41155</v>
      </c>
      <c r="B614">
        <v>116.80459999999999</v>
      </c>
      <c r="C614">
        <v>20.401</v>
      </c>
      <c r="D614">
        <v>25.3309</v>
      </c>
      <c r="E614">
        <v>36.71</v>
      </c>
      <c r="F614">
        <v>32.947699999999998</v>
      </c>
      <c r="G614">
        <v>47.747</v>
      </c>
      <c r="H614">
        <v>25.121400000000001</v>
      </c>
      <c r="I614">
        <v>24.088100000000001</v>
      </c>
      <c r="J614">
        <v>71.53</v>
      </c>
      <c r="K614">
        <v>35.46</v>
      </c>
      <c r="N614" s="1">
        <v>41155</v>
      </c>
      <c r="O614" s="4">
        <f t="shared" si="19"/>
        <v>30.178585000000002</v>
      </c>
      <c r="P614" s="4">
        <f t="shared" si="18"/>
        <v>116.80459999999999</v>
      </c>
    </row>
    <row r="615" spans="1:16" x14ac:dyDescent="0.3">
      <c r="A615" s="1">
        <v>41156</v>
      </c>
      <c r="B615">
        <v>116.697</v>
      </c>
      <c r="C615">
        <v>20.7</v>
      </c>
      <c r="D615">
        <v>24.973400000000002</v>
      </c>
      <c r="E615">
        <v>36.75</v>
      </c>
      <c r="F615">
        <v>33.015599999999999</v>
      </c>
      <c r="G615">
        <v>47.375300000000003</v>
      </c>
      <c r="H615">
        <v>24.879799999999999</v>
      </c>
      <c r="I615">
        <v>24.151599999999998</v>
      </c>
      <c r="J615">
        <v>70.98</v>
      </c>
      <c r="K615">
        <v>35.67</v>
      </c>
      <c r="N615" s="1">
        <v>41156</v>
      </c>
      <c r="O615" s="4">
        <f t="shared" si="19"/>
        <v>30.108035000000001</v>
      </c>
      <c r="P615" s="4">
        <f t="shared" si="18"/>
        <v>116.697</v>
      </c>
    </row>
    <row r="616" spans="1:16" x14ac:dyDescent="0.3">
      <c r="A616" s="1">
        <v>41157</v>
      </c>
      <c r="B616">
        <v>116.5977</v>
      </c>
      <c r="C616">
        <v>20.553999999999998</v>
      </c>
      <c r="D616">
        <v>24.977499999999999</v>
      </c>
      <c r="E616">
        <v>36.799999999999997</v>
      </c>
      <c r="F616">
        <v>33.024000000000001</v>
      </c>
      <c r="G616">
        <v>47.118699999999997</v>
      </c>
      <c r="H616">
        <v>24.845300000000002</v>
      </c>
      <c r="I616">
        <v>24.117699999999999</v>
      </c>
      <c r="J616">
        <v>70.709999999999994</v>
      </c>
      <c r="K616">
        <v>35.61</v>
      </c>
      <c r="N616" s="1">
        <v>41157</v>
      </c>
      <c r="O616" s="4">
        <f t="shared" si="19"/>
        <v>30.053399999999996</v>
      </c>
      <c r="P616" s="4">
        <f t="shared" si="18"/>
        <v>116.5977</v>
      </c>
    </row>
    <row r="617" spans="1:16" x14ac:dyDescent="0.3">
      <c r="A617" s="1">
        <v>41158</v>
      </c>
      <c r="B617">
        <v>118.96420000000001</v>
      </c>
      <c r="C617">
        <v>20.74</v>
      </c>
      <c r="D617">
        <v>25.7624</v>
      </c>
      <c r="E617">
        <v>37.71</v>
      </c>
      <c r="F617">
        <v>33.549999999999997</v>
      </c>
      <c r="G617">
        <v>48.552399999999999</v>
      </c>
      <c r="H617">
        <v>25.390599999999999</v>
      </c>
      <c r="I617">
        <v>24.633800000000001</v>
      </c>
      <c r="J617">
        <v>72.2</v>
      </c>
      <c r="K617">
        <v>36.049999999999997</v>
      </c>
      <c r="N617" s="1">
        <v>41158</v>
      </c>
      <c r="O617" s="4">
        <f t="shared" si="19"/>
        <v>30.757079999999998</v>
      </c>
      <c r="P617" s="4">
        <f t="shared" si="18"/>
        <v>118.96420000000001</v>
      </c>
    </row>
    <row r="618" spans="1:16" x14ac:dyDescent="0.3">
      <c r="A618" s="1">
        <v>41159</v>
      </c>
      <c r="B618">
        <v>119.4276</v>
      </c>
      <c r="C618">
        <v>20.867000000000001</v>
      </c>
      <c r="D618">
        <v>25.437799999999999</v>
      </c>
      <c r="E618">
        <v>37.97</v>
      </c>
      <c r="F618">
        <v>33.533000000000001</v>
      </c>
      <c r="G618">
        <v>48.419600000000003</v>
      </c>
      <c r="H618">
        <v>25.8461</v>
      </c>
      <c r="I618">
        <v>24.849599999999999</v>
      </c>
      <c r="J618">
        <v>73.45</v>
      </c>
      <c r="K618">
        <v>35.76</v>
      </c>
      <c r="N618" s="1">
        <v>41159</v>
      </c>
      <c r="O618" s="4">
        <f t="shared" si="19"/>
        <v>30.894374999999997</v>
      </c>
      <c r="P618" s="4">
        <f t="shared" si="18"/>
        <v>119.4276</v>
      </c>
    </row>
    <row r="619" spans="1:16" x14ac:dyDescent="0.3">
      <c r="A619" s="1">
        <v>41160</v>
      </c>
      <c r="B619">
        <v>119.4276</v>
      </c>
      <c r="C619">
        <v>20.867000000000001</v>
      </c>
      <c r="D619">
        <v>25.437799999999999</v>
      </c>
      <c r="E619">
        <v>37.97</v>
      </c>
      <c r="F619">
        <v>33.533000000000001</v>
      </c>
      <c r="G619">
        <v>48.419600000000003</v>
      </c>
      <c r="H619">
        <v>25.8461</v>
      </c>
      <c r="I619">
        <v>24.849599999999999</v>
      </c>
      <c r="J619">
        <v>73.45</v>
      </c>
      <c r="K619">
        <v>35.76</v>
      </c>
      <c r="N619" s="1">
        <v>41160</v>
      </c>
      <c r="O619" s="4">
        <f t="shared" si="19"/>
        <v>30.894374999999997</v>
      </c>
      <c r="P619" s="4">
        <f t="shared" si="18"/>
        <v>119.4276</v>
      </c>
    </row>
    <row r="620" spans="1:16" x14ac:dyDescent="0.3">
      <c r="A620" s="1">
        <v>41161</v>
      </c>
      <c r="B620">
        <v>119.4276</v>
      </c>
      <c r="C620">
        <v>20.867000000000001</v>
      </c>
      <c r="D620">
        <v>25.437799999999999</v>
      </c>
      <c r="E620">
        <v>37.97</v>
      </c>
      <c r="F620">
        <v>33.533000000000001</v>
      </c>
      <c r="G620">
        <v>48.419600000000003</v>
      </c>
      <c r="H620">
        <v>25.8461</v>
      </c>
      <c r="I620">
        <v>24.849599999999999</v>
      </c>
      <c r="J620">
        <v>73.45</v>
      </c>
      <c r="K620">
        <v>35.76</v>
      </c>
      <c r="N620" s="1">
        <v>41161</v>
      </c>
      <c r="O620" s="4">
        <f t="shared" si="19"/>
        <v>30.894374999999997</v>
      </c>
      <c r="P620" s="4">
        <f t="shared" si="18"/>
        <v>119.4276</v>
      </c>
    </row>
    <row r="621" spans="1:16" x14ac:dyDescent="0.3">
      <c r="A621" s="1">
        <v>41162</v>
      </c>
      <c r="B621">
        <v>118.7491</v>
      </c>
      <c r="C621">
        <v>20.324999999999999</v>
      </c>
      <c r="D621">
        <v>25.248699999999999</v>
      </c>
      <c r="E621">
        <v>37.69</v>
      </c>
      <c r="F621">
        <v>33.414299999999997</v>
      </c>
      <c r="G621">
        <v>47.578899999999997</v>
      </c>
      <c r="H621">
        <v>25.966799999999999</v>
      </c>
      <c r="I621">
        <v>24.676200000000001</v>
      </c>
      <c r="J621">
        <v>73.13</v>
      </c>
      <c r="K621">
        <v>35.72</v>
      </c>
      <c r="N621" s="1">
        <v>41162</v>
      </c>
      <c r="O621" s="4">
        <f t="shared" si="19"/>
        <v>30.621935000000001</v>
      </c>
      <c r="P621" s="4">
        <f t="shared" si="18"/>
        <v>118.7491</v>
      </c>
    </row>
    <row r="622" spans="1:16" x14ac:dyDescent="0.3">
      <c r="A622" s="1">
        <v>41163</v>
      </c>
      <c r="B622">
        <v>119.0801</v>
      </c>
      <c r="C622">
        <v>20.259</v>
      </c>
      <c r="D622">
        <v>25.3063</v>
      </c>
      <c r="E622">
        <v>37.700000000000003</v>
      </c>
      <c r="F622">
        <v>33.431199999999997</v>
      </c>
      <c r="G622">
        <v>47.888599999999997</v>
      </c>
      <c r="H622">
        <v>26.156600000000001</v>
      </c>
      <c r="I622">
        <v>24.8538</v>
      </c>
      <c r="J622">
        <v>73.91</v>
      </c>
      <c r="K622">
        <v>35.61</v>
      </c>
      <c r="N622" s="1">
        <v>41163</v>
      </c>
      <c r="O622" s="4">
        <f t="shared" si="19"/>
        <v>30.747634999999995</v>
      </c>
      <c r="P622" s="4">
        <f t="shared" si="18"/>
        <v>119.0801</v>
      </c>
    </row>
    <row r="623" spans="1:16" x14ac:dyDescent="0.3">
      <c r="A623" s="1">
        <v>41164</v>
      </c>
      <c r="B623">
        <v>119.4773</v>
      </c>
      <c r="C623">
        <v>20.541</v>
      </c>
      <c r="D623">
        <v>25.298100000000002</v>
      </c>
      <c r="E623">
        <v>37.86</v>
      </c>
      <c r="F623">
        <v>33.4482</v>
      </c>
      <c r="G623">
        <v>47.994799999999998</v>
      </c>
      <c r="H623">
        <v>26.311900000000001</v>
      </c>
      <c r="I623">
        <v>24.993400000000001</v>
      </c>
      <c r="J623">
        <v>74.36</v>
      </c>
      <c r="K623">
        <v>35.42</v>
      </c>
      <c r="N623" s="1">
        <v>41164</v>
      </c>
      <c r="O623" s="4">
        <f t="shared" si="19"/>
        <v>30.863009999999999</v>
      </c>
      <c r="P623" s="4">
        <f t="shared" si="18"/>
        <v>119.4773</v>
      </c>
    </row>
    <row r="624" spans="1:16" x14ac:dyDescent="0.3">
      <c r="A624" s="1">
        <v>41165</v>
      </c>
      <c r="B624">
        <v>121.29770000000001</v>
      </c>
      <c r="C624">
        <v>20.945</v>
      </c>
      <c r="D624">
        <v>25.4254</v>
      </c>
      <c r="E624">
        <v>38.4</v>
      </c>
      <c r="F624">
        <v>33.787500000000001</v>
      </c>
      <c r="G624">
        <v>48.419600000000003</v>
      </c>
      <c r="H624">
        <v>26.7605</v>
      </c>
      <c r="I624">
        <v>25.5307</v>
      </c>
      <c r="J624">
        <v>75.569999999999993</v>
      </c>
      <c r="K624">
        <v>36.049999999999997</v>
      </c>
      <c r="N624" s="1">
        <v>41165</v>
      </c>
      <c r="O624" s="4">
        <f t="shared" si="19"/>
        <v>31.275715000000005</v>
      </c>
      <c r="P624" s="4">
        <f t="shared" si="18"/>
        <v>121.29770000000001</v>
      </c>
    </row>
    <row r="625" spans="1:16" x14ac:dyDescent="0.3">
      <c r="A625" s="1">
        <v>41166</v>
      </c>
      <c r="B625">
        <v>121.8355</v>
      </c>
      <c r="C625">
        <v>21.2</v>
      </c>
      <c r="D625">
        <v>25.651499999999999</v>
      </c>
      <c r="E625">
        <v>38.695999999999998</v>
      </c>
      <c r="F625">
        <v>33.651800000000001</v>
      </c>
      <c r="G625">
        <v>49.056899999999999</v>
      </c>
      <c r="H625">
        <v>27.174600000000002</v>
      </c>
      <c r="I625">
        <v>25.733799999999999</v>
      </c>
      <c r="J625">
        <v>76.569999999999993</v>
      </c>
      <c r="K625">
        <v>35.78</v>
      </c>
      <c r="N625" s="1">
        <v>41166</v>
      </c>
      <c r="O625" s="4">
        <f t="shared" si="19"/>
        <v>31.535380000000004</v>
      </c>
      <c r="P625" s="4">
        <f t="shared" si="18"/>
        <v>121.8355</v>
      </c>
    </row>
    <row r="626" spans="1:16" x14ac:dyDescent="0.3">
      <c r="A626" s="1">
        <v>41167</v>
      </c>
      <c r="B626">
        <v>121.8355</v>
      </c>
      <c r="C626">
        <v>21.2</v>
      </c>
      <c r="D626">
        <v>25.651499999999999</v>
      </c>
      <c r="E626">
        <v>38.695999999999998</v>
      </c>
      <c r="F626">
        <v>33.651800000000001</v>
      </c>
      <c r="G626">
        <v>49.056899999999999</v>
      </c>
      <c r="H626">
        <v>27.174600000000002</v>
      </c>
      <c r="I626">
        <v>25.733799999999999</v>
      </c>
      <c r="J626">
        <v>76.569999999999993</v>
      </c>
      <c r="K626">
        <v>35.78</v>
      </c>
      <c r="N626" s="1">
        <v>41167</v>
      </c>
      <c r="O626" s="4">
        <f t="shared" si="19"/>
        <v>31.535380000000004</v>
      </c>
      <c r="P626" s="4">
        <f t="shared" si="18"/>
        <v>121.8355</v>
      </c>
    </row>
    <row r="627" spans="1:16" x14ac:dyDescent="0.3">
      <c r="A627" s="1">
        <v>41168</v>
      </c>
      <c r="B627">
        <v>121.8355</v>
      </c>
      <c r="C627">
        <v>21.2</v>
      </c>
      <c r="D627">
        <v>25.651499999999999</v>
      </c>
      <c r="E627">
        <v>38.695999999999998</v>
      </c>
      <c r="F627">
        <v>33.651800000000001</v>
      </c>
      <c r="G627">
        <v>49.056899999999999</v>
      </c>
      <c r="H627">
        <v>27.174600000000002</v>
      </c>
      <c r="I627">
        <v>25.733799999999999</v>
      </c>
      <c r="J627">
        <v>76.569999999999993</v>
      </c>
      <c r="K627">
        <v>35.78</v>
      </c>
      <c r="N627" s="1">
        <v>41168</v>
      </c>
      <c r="O627" s="4">
        <f t="shared" si="19"/>
        <v>31.535380000000004</v>
      </c>
      <c r="P627" s="4">
        <f t="shared" si="18"/>
        <v>121.8355</v>
      </c>
    </row>
    <row r="628" spans="1:16" x14ac:dyDescent="0.3">
      <c r="A628" s="1">
        <v>41169</v>
      </c>
      <c r="B628">
        <v>121.4218</v>
      </c>
      <c r="C628">
        <v>21.460999999999999</v>
      </c>
      <c r="D628">
        <v>25.651499999999999</v>
      </c>
      <c r="E628">
        <v>38.409999999999997</v>
      </c>
      <c r="F628">
        <v>33.846899999999998</v>
      </c>
      <c r="G628">
        <v>48.552399999999999</v>
      </c>
      <c r="H628">
        <v>27.450600000000001</v>
      </c>
      <c r="I628">
        <v>25.488399999999999</v>
      </c>
      <c r="J628">
        <v>75.989999999999995</v>
      </c>
      <c r="K628">
        <v>35.880000000000003</v>
      </c>
      <c r="N628" s="1">
        <v>41169</v>
      </c>
      <c r="O628" s="4">
        <f t="shared" si="19"/>
        <v>31.392809999999997</v>
      </c>
      <c r="P628" s="4">
        <f t="shared" si="18"/>
        <v>121.4218</v>
      </c>
    </row>
    <row r="629" spans="1:16" x14ac:dyDescent="0.3">
      <c r="A629" s="1">
        <v>41170</v>
      </c>
      <c r="B629">
        <v>121.32250000000001</v>
      </c>
      <c r="C629">
        <v>21.526</v>
      </c>
      <c r="D629">
        <v>25.622699999999998</v>
      </c>
      <c r="E629">
        <v>38.299999999999997</v>
      </c>
      <c r="F629">
        <v>33.9572</v>
      </c>
      <c r="G629">
        <v>48.348799999999997</v>
      </c>
      <c r="H629">
        <v>27.319500000000001</v>
      </c>
      <c r="I629">
        <v>25.378399999999999</v>
      </c>
      <c r="J629">
        <v>75.45</v>
      </c>
      <c r="K629">
        <v>36.08</v>
      </c>
      <c r="N629" s="1">
        <v>41170</v>
      </c>
      <c r="O629" s="4">
        <f t="shared" si="19"/>
        <v>31.30857</v>
      </c>
      <c r="P629" s="4">
        <f t="shared" si="18"/>
        <v>121.32250000000001</v>
      </c>
    </row>
    <row r="630" spans="1:16" x14ac:dyDescent="0.3">
      <c r="A630" s="1">
        <v>41171</v>
      </c>
      <c r="B630">
        <v>121.3887</v>
      </c>
      <c r="C630">
        <v>21.532</v>
      </c>
      <c r="D630">
        <v>25.521599999999999</v>
      </c>
      <c r="E630">
        <v>38.520000000000003</v>
      </c>
      <c r="F630">
        <v>33.991100000000003</v>
      </c>
      <c r="G630">
        <v>48.056800000000003</v>
      </c>
      <c r="H630">
        <v>27.588699999999999</v>
      </c>
      <c r="I630">
        <v>25.348800000000001</v>
      </c>
      <c r="J630">
        <v>74.72</v>
      </c>
      <c r="K630">
        <v>36.18</v>
      </c>
      <c r="N630" s="1">
        <v>41171</v>
      </c>
      <c r="O630" s="4">
        <f t="shared" si="19"/>
        <v>31.28162</v>
      </c>
      <c r="P630" s="4">
        <f t="shared" si="18"/>
        <v>121.3887</v>
      </c>
    </row>
    <row r="631" spans="1:16" x14ac:dyDescent="0.3">
      <c r="A631" s="1">
        <v>41172</v>
      </c>
      <c r="B631">
        <v>121.39700000000001</v>
      </c>
      <c r="C631">
        <v>21.427</v>
      </c>
      <c r="D631">
        <v>25.848700000000001</v>
      </c>
      <c r="E631">
        <v>38.340000000000003</v>
      </c>
      <c r="F631">
        <v>34.135300000000001</v>
      </c>
      <c r="G631">
        <v>47.587699999999998</v>
      </c>
      <c r="H631">
        <v>27.642199999999999</v>
      </c>
      <c r="I631">
        <v>25.217600000000001</v>
      </c>
      <c r="J631">
        <v>74.928700000000006</v>
      </c>
      <c r="K631">
        <v>36.380000000000003</v>
      </c>
      <c r="N631" s="1">
        <v>41172</v>
      </c>
      <c r="O631" s="4">
        <f t="shared" si="19"/>
        <v>31.201420000000006</v>
      </c>
      <c r="P631" s="4">
        <f t="shared" si="18"/>
        <v>121.39700000000001</v>
      </c>
    </row>
    <row r="632" spans="1:16" x14ac:dyDescent="0.3">
      <c r="A632" s="1">
        <v>41173</v>
      </c>
      <c r="B632">
        <v>121.3466</v>
      </c>
      <c r="C632">
        <v>21.47</v>
      </c>
      <c r="D632">
        <v>25.635000000000002</v>
      </c>
      <c r="E632">
        <v>38.414999999999999</v>
      </c>
      <c r="F632">
        <v>34.261899999999997</v>
      </c>
      <c r="G632">
        <v>47.640799999999999</v>
      </c>
      <c r="H632">
        <v>27.830200000000001</v>
      </c>
      <c r="I632">
        <v>25.124600000000001</v>
      </c>
      <c r="J632">
        <v>74.674999999999997</v>
      </c>
      <c r="K632">
        <v>35.96</v>
      </c>
      <c r="N632" s="1">
        <v>41173</v>
      </c>
      <c r="O632" s="4">
        <f t="shared" si="19"/>
        <v>31.217604999999999</v>
      </c>
      <c r="P632" s="4">
        <f t="shared" si="18"/>
        <v>121.3466</v>
      </c>
    </row>
    <row r="633" spans="1:16" x14ac:dyDescent="0.3">
      <c r="A633" s="1">
        <v>41174</v>
      </c>
      <c r="B633">
        <v>121.3466</v>
      </c>
      <c r="C633">
        <v>21.47</v>
      </c>
      <c r="D633">
        <v>25.635000000000002</v>
      </c>
      <c r="E633">
        <v>38.414999999999999</v>
      </c>
      <c r="F633">
        <v>34.261899999999997</v>
      </c>
      <c r="G633">
        <v>47.640799999999999</v>
      </c>
      <c r="H633">
        <v>27.830200000000001</v>
      </c>
      <c r="I633">
        <v>25.124600000000001</v>
      </c>
      <c r="J633">
        <v>74.674999999999997</v>
      </c>
      <c r="K633">
        <v>35.96</v>
      </c>
      <c r="N633" s="1">
        <v>41174</v>
      </c>
      <c r="O633" s="4">
        <f t="shared" si="19"/>
        <v>31.217604999999999</v>
      </c>
      <c r="P633" s="4">
        <f t="shared" si="18"/>
        <v>121.3466</v>
      </c>
    </row>
    <row r="634" spans="1:16" x14ac:dyDescent="0.3">
      <c r="A634" s="1">
        <v>41175</v>
      </c>
      <c r="B634">
        <v>121.3466</v>
      </c>
      <c r="C634">
        <v>21.47</v>
      </c>
      <c r="D634">
        <v>25.635000000000002</v>
      </c>
      <c r="E634">
        <v>38.414999999999999</v>
      </c>
      <c r="F634">
        <v>34.261899999999997</v>
      </c>
      <c r="G634">
        <v>47.640799999999999</v>
      </c>
      <c r="H634">
        <v>27.830200000000001</v>
      </c>
      <c r="I634">
        <v>25.124600000000001</v>
      </c>
      <c r="J634">
        <v>74.674999999999997</v>
      </c>
      <c r="K634">
        <v>35.96</v>
      </c>
      <c r="N634" s="1">
        <v>41175</v>
      </c>
      <c r="O634" s="4">
        <f t="shared" si="19"/>
        <v>31.217604999999999</v>
      </c>
      <c r="P634" s="4">
        <f t="shared" si="18"/>
        <v>121.3466</v>
      </c>
    </row>
    <row r="635" spans="1:16" x14ac:dyDescent="0.3">
      <c r="A635" s="1">
        <v>41176</v>
      </c>
      <c r="B635">
        <v>121.15949999999999</v>
      </c>
      <c r="C635">
        <v>21.184999999999999</v>
      </c>
      <c r="D635">
        <v>25.298100000000002</v>
      </c>
      <c r="E635">
        <v>38.18</v>
      </c>
      <c r="F635">
        <v>34.355699999999999</v>
      </c>
      <c r="G635">
        <v>46.959400000000002</v>
      </c>
      <c r="H635">
        <v>27.4679</v>
      </c>
      <c r="I635">
        <v>25.15</v>
      </c>
      <c r="J635">
        <v>74.3</v>
      </c>
      <c r="K635">
        <v>36.08</v>
      </c>
      <c r="N635" s="1">
        <v>41176</v>
      </c>
      <c r="O635" s="4">
        <f t="shared" si="19"/>
        <v>31.018315000000001</v>
      </c>
      <c r="P635" s="4">
        <f t="shared" si="18"/>
        <v>121.15949999999999</v>
      </c>
    </row>
    <row r="636" spans="1:16" x14ac:dyDescent="0.3">
      <c r="A636" s="1">
        <v>41177</v>
      </c>
      <c r="B636">
        <v>119.8742</v>
      </c>
      <c r="C636">
        <v>20.655999999999999</v>
      </c>
      <c r="D636">
        <v>24.977499999999999</v>
      </c>
      <c r="E636">
        <v>37.75</v>
      </c>
      <c r="F636">
        <v>34.33</v>
      </c>
      <c r="G636">
        <v>45.790399999999998</v>
      </c>
      <c r="H636">
        <v>26.691500000000001</v>
      </c>
      <c r="I636">
        <v>24.7972</v>
      </c>
      <c r="J636">
        <v>73.484999999999999</v>
      </c>
      <c r="K636">
        <v>35.83</v>
      </c>
      <c r="N636" s="1">
        <v>41177</v>
      </c>
      <c r="O636" s="4">
        <f t="shared" si="19"/>
        <v>30.578140000000001</v>
      </c>
      <c r="P636" s="4">
        <f t="shared" si="18"/>
        <v>119.8742</v>
      </c>
    </row>
    <row r="637" spans="1:16" x14ac:dyDescent="0.3">
      <c r="A637" s="1">
        <v>41178</v>
      </c>
      <c r="B637">
        <v>119.2045</v>
      </c>
      <c r="C637">
        <v>20.399000000000001</v>
      </c>
      <c r="D637">
        <v>24.7926</v>
      </c>
      <c r="E637">
        <v>37.472999999999999</v>
      </c>
      <c r="F637">
        <v>34.155299999999997</v>
      </c>
      <c r="G637">
        <v>45.461500000000001</v>
      </c>
      <c r="H637">
        <v>26.536200000000001</v>
      </c>
      <c r="I637">
        <v>24.627300000000002</v>
      </c>
      <c r="J637">
        <v>72.790000000000006</v>
      </c>
      <c r="K637">
        <v>35.825000000000003</v>
      </c>
      <c r="N637" s="1">
        <v>41178</v>
      </c>
      <c r="O637" s="4">
        <f t="shared" si="19"/>
        <v>30.357105000000004</v>
      </c>
      <c r="P637" s="4">
        <f t="shared" si="18"/>
        <v>119.2045</v>
      </c>
    </row>
    <row r="638" spans="1:16" x14ac:dyDescent="0.3">
      <c r="A638" s="1">
        <v>41179</v>
      </c>
      <c r="B638">
        <v>120.32340000000001</v>
      </c>
      <c r="C638">
        <v>20.893999999999998</v>
      </c>
      <c r="D638">
        <v>24.788499999999999</v>
      </c>
      <c r="E638">
        <v>38.07</v>
      </c>
      <c r="F638">
        <v>34.351399999999998</v>
      </c>
      <c r="G638">
        <v>46.492699999999999</v>
      </c>
      <c r="H638">
        <v>26.898499999999999</v>
      </c>
      <c r="I638">
        <v>24.852399999999999</v>
      </c>
      <c r="J638">
        <v>73.78</v>
      </c>
      <c r="K638">
        <v>35.950000000000003</v>
      </c>
      <c r="N638" s="1">
        <v>41179</v>
      </c>
      <c r="O638" s="4">
        <f t="shared" si="19"/>
        <v>30.786524999999997</v>
      </c>
      <c r="P638" s="4">
        <f t="shared" si="18"/>
        <v>120.32340000000001</v>
      </c>
    </row>
    <row r="639" spans="1:16" x14ac:dyDescent="0.3">
      <c r="A639" s="1">
        <v>41180</v>
      </c>
      <c r="B639">
        <v>119.76609999999999</v>
      </c>
      <c r="C639">
        <v>20.457999999999998</v>
      </c>
      <c r="D639">
        <v>24.459700000000002</v>
      </c>
      <c r="E639">
        <v>37.93</v>
      </c>
      <c r="F639">
        <v>34.202199999999998</v>
      </c>
      <c r="G639">
        <v>46.119300000000003</v>
      </c>
      <c r="H639">
        <v>26.657</v>
      </c>
      <c r="I639">
        <v>24.767399999999999</v>
      </c>
      <c r="J639">
        <v>73.435000000000002</v>
      </c>
      <c r="K639">
        <v>35.825000000000003</v>
      </c>
      <c r="N639" s="1">
        <v>41180</v>
      </c>
      <c r="O639" s="4">
        <f t="shared" si="19"/>
        <v>30.599820000000001</v>
      </c>
      <c r="P639" s="4">
        <f t="shared" si="18"/>
        <v>119.76609999999999</v>
      </c>
    </row>
    <row r="640" spans="1:16" x14ac:dyDescent="0.3">
      <c r="A640" s="1">
        <v>41181</v>
      </c>
      <c r="B640">
        <v>119.76609999999999</v>
      </c>
      <c r="C640">
        <v>20.457999999999998</v>
      </c>
      <c r="D640">
        <v>24.459700000000002</v>
      </c>
      <c r="E640">
        <v>37.93</v>
      </c>
      <c r="F640">
        <v>34.202199999999998</v>
      </c>
      <c r="G640">
        <v>46.119300000000003</v>
      </c>
      <c r="H640">
        <v>26.657</v>
      </c>
      <c r="I640">
        <v>24.767399999999999</v>
      </c>
      <c r="J640">
        <v>73.435000000000002</v>
      </c>
      <c r="K640">
        <v>35.825000000000003</v>
      </c>
      <c r="N640" s="1">
        <v>41181</v>
      </c>
      <c r="O640" s="4">
        <f t="shared" si="19"/>
        <v>30.599820000000001</v>
      </c>
      <c r="P640" s="4">
        <f t="shared" si="18"/>
        <v>119.76609999999999</v>
      </c>
    </row>
    <row r="641" spans="1:16" x14ac:dyDescent="0.3">
      <c r="A641" s="1">
        <v>41182</v>
      </c>
      <c r="B641">
        <v>119.76609999999999</v>
      </c>
      <c r="C641">
        <v>20.457999999999998</v>
      </c>
      <c r="D641">
        <v>24.459700000000002</v>
      </c>
      <c r="E641">
        <v>37.93</v>
      </c>
      <c r="F641">
        <v>34.202199999999998</v>
      </c>
      <c r="G641">
        <v>46.119300000000003</v>
      </c>
      <c r="H641">
        <v>26.657</v>
      </c>
      <c r="I641">
        <v>24.767399999999999</v>
      </c>
      <c r="J641">
        <v>73.435000000000002</v>
      </c>
      <c r="K641">
        <v>35.825000000000003</v>
      </c>
      <c r="N641" s="1">
        <v>41182</v>
      </c>
      <c r="O641" s="4">
        <f t="shared" si="19"/>
        <v>30.599820000000001</v>
      </c>
      <c r="P641" s="4">
        <f t="shared" si="18"/>
        <v>119.76609999999999</v>
      </c>
    </row>
    <row r="642" spans="1:16" x14ac:dyDescent="0.3">
      <c r="A642" s="1">
        <v>41183</v>
      </c>
      <c r="B642">
        <v>120.078</v>
      </c>
      <c r="C642">
        <v>20.222000000000001</v>
      </c>
      <c r="D642">
        <v>24.2378</v>
      </c>
      <c r="E642">
        <v>37.96</v>
      </c>
      <c r="F642">
        <v>34.406799999999997</v>
      </c>
      <c r="G642">
        <v>45.941499999999998</v>
      </c>
      <c r="H642">
        <v>26.915800000000001</v>
      </c>
      <c r="I642">
        <v>24.865100000000002</v>
      </c>
      <c r="J642">
        <v>73.8</v>
      </c>
      <c r="K642">
        <v>36.06</v>
      </c>
      <c r="N642" s="1">
        <v>41183</v>
      </c>
      <c r="O642" s="4">
        <f t="shared" si="19"/>
        <v>30.632790000000004</v>
      </c>
      <c r="P642" s="4">
        <f t="shared" si="18"/>
        <v>120.078</v>
      </c>
    </row>
    <row r="643" spans="1:16" x14ac:dyDescent="0.3">
      <c r="A643" s="1">
        <v>41184</v>
      </c>
      <c r="B643">
        <v>120.20699999999999</v>
      </c>
      <c r="C643">
        <v>20.280999999999999</v>
      </c>
      <c r="D643">
        <v>24.377500000000001</v>
      </c>
      <c r="E643">
        <v>38</v>
      </c>
      <c r="F643">
        <v>34.560299999999998</v>
      </c>
      <c r="G643">
        <v>46.163699999999999</v>
      </c>
      <c r="H643">
        <v>26.725999999999999</v>
      </c>
      <c r="I643">
        <v>24.9161</v>
      </c>
      <c r="J643">
        <v>73.930000000000007</v>
      </c>
      <c r="K643">
        <v>36.090000000000003</v>
      </c>
      <c r="N643" s="1">
        <v>41184</v>
      </c>
      <c r="O643" s="4">
        <f t="shared" si="19"/>
        <v>30.711739999999999</v>
      </c>
      <c r="P643" s="4">
        <f t="shared" ref="P643:P706" si="20">B643</f>
        <v>120.20699999999999</v>
      </c>
    </row>
    <row r="644" spans="1:16" x14ac:dyDescent="0.3">
      <c r="A644" s="1">
        <v>41185</v>
      </c>
      <c r="B644">
        <v>120.6978</v>
      </c>
      <c r="C644">
        <v>20.591999999999999</v>
      </c>
      <c r="D644">
        <v>24.541899999999998</v>
      </c>
      <c r="E644">
        <v>38.369999999999997</v>
      </c>
      <c r="F644">
        <v>34.850099999999998</v>
      </c>
      <c r="G644">
        <v>46.021500000000003</v>
      </c>
      <c r="H644">
        <v>26.588200000000001</v>
      </c>
      <c r="I644">
        <v>25.1327</v>
      </c>
      <c r="J644">
        <v>73.02</v>
      </c>
      <c r="K644">
        <v>36.200000000000003</v>
      </c>
      <c r="N644" s="1">
        <v>41185</v>
      </c>
      <c r="O644" s="4">
        <f t="shared" ref="O644:O707" si="21">SUMPRODUCT(C644:J644,$C$1:$J$1)</f>
        <v>30.81175</v>
      </c>
      <c r="P644" s="4">
        <f t="shared" si="20"/>
        <v>120.6978</v>
      </c>
    </row>
    <row r="645" spans="1:16" x14ac:dyDescent="0.3">
      <c r="A645" s="1">
        <v>41186</v>
      </c>
      <c r="B645">
        <v>121.55880000000001</v>
      </c>
      <c r="C645">
        <v>20.449000000000002</v>
      </c>
      <c r="D645">
        <v>24.6816</v>
      </c>
      <c r="E645">
        <v>38.770000000000003</v>
      </c>
      <c r="F645">
        <v>35.063200000000002</v>
      </c>
      <c r="G645">
        <v>46.261499999999998</v>
      </c>
      <c r="H645">
        <v>26.659600000000001</v>
      </c>
      <c r="I645">
        <v>25.4343</v>
      </c>
      <c r="J645">
        <v>73.754999999999995</v>
      </c>
      <c r="K645">
        <v>36.369999999999997</v>
      </c>
      <c r="N645" s="1">
        <v>41186</v>
      </c>
      <c r="O645" s="4">
        <f t="shared" si="21"/>
        <v>31.045110000000001</v>
      </c>
      <c r="P645" s="4">
        <f t="shared" si="20"/>
        <v>121.55880000000001</v>
      </c>
    </row>
    <row r="646" spans="1:16" x14ac:dyDescent="0.3">
      <c r="A646" s="1">
        <v>41187</v>
      </c>
      <c r="B646">
        <v>121.5712</v>
      </c>
      <c r="C646">
        <v>20.013000000000002</v>
      </c>
      <c r="D646">
        <v>24.5337</v>
      </c>
      <c r="E646">
        <v>38.380000000000003</v>
      </c>
      <c r="F646">
        <v>35.097299999999997</v>
      </c>
      <c r="G646">
        <v>46.208199999999998</v>
      </c>
      <c r="H646">
        <v>26.760300000000001</v>
      </c>
      <c r="I646">
        <v>25.4513</v>
      </c>
      <c r="J646">
        <v>73.58</v>
      </c>
      <c r="K646">
        <v>36.51</v>
      </c>
      <c r="N646" s="1">
        <v>41187</v>
      </c>
      <c r="O646" s="4">
        <f t="shared" si="21"/>
        <v>30.933869999999999</v>
      </c>
      <c r="P646" s="4">
        <f t="shared" si="20"/>
        <v>121.5712</v>
      </c>
    </row>
    <row r="647" spans="1:16" x14ac:dyDescent="0.3">
      <c r="A647" s="1">
        <v>41188</v>
      </c>
      <c r="B647">
        <v>121.5712</v>
      </c>
      <c r="C647">
        <v>20.013000000000002</v>
      </c>
      <c r="D647">
        <v>24.5337</v>
      </c>
      <c r="E647">
        <v>38.380000000000003</v>
      </c>
      <c r="F647">
        <v>35.097299999999997</v>
      </c>
      <c r="G647">
        <v>46.208199999999998</v>
      </c>
      <c r="H647">
        <v>26.760300000000001</v>
      </c>
      <c r="I647">
        <v>25.4513</v>
      </c>
      <c r="J647">
        <v>73.58</v>
      </c>
      <c r="K647">
        <v>36.51</v>
      </c>
      <c r="N647" s="1">
        <v>41188</v>
      </c>
      <c r="O647" s="4">
        <f t="shared" si="21"/>
        <v>30.933869999999999</v>
      </c>
      <c r="P647" s="4">
        <f t="shared" si="20"/>
        <v>121.5712</v>
      </c>
    </row>
    <row r="648" spans="1:16" x14ac:dyDescent="0.3">
      <c r="A648" s="1">
        <v>41189</v>
      </c>
      <c r="B648">
        <v>121.5712</v>
      </c>
      <c r="C648">
        <v>20.013000000000002</v>
      </c>
      <c r="D648">
        <v>24.5337</v>
      </c>
      <c r="E648">
        <v>38.380000000000003</v>
      </c>
      <c r="F648">
        <v>35.097299999999997</v>
      </c>
      <c r="G648">
        <v>46.208199999999998</v>
      </c>
      <c r="H648">
        <v>26.760300000000001</v>
      </c>
      <c r="I648">
        <v>25.4513</v>
      </c>
      <c r="J648">
        <v>73.58</v>
      </c>
      <c r="K648">
        <v>36.51</v>
      </c>
      <c r="N648" s="1">
        <v>41189</v>
      </c>
      <c r="O648" s="4">
        <f t="shared" si="21"/>
        <v>30.933869999999999</v>
      </c>
      <c r="P648" s="4">
        <f t="shared" si="20"/>
        <v>121.5712</v>
      </c>
    </row>
    <row r="649" spans="1:16" x14ac:dyDescent="0.3">
      <c r="A649" s="1">
        <v>41190</v>
      </c>
      <c r="B649">
        <v>121.157</v>
      </c>
      <c r="C649">
        <v>19.571000000000002</v>
      </c>
      <c r="D649">
        <v>24.476199999999999</v>
      </c>
      <c r="E649">
        <v>38.32</v>
      </c>
      <c r="F649">
        <v>35.071800000000003</v>
      </c>
      <c r="G649">
        <v>45.701500000000003</v>
      </c>
      <c r="H649">
        <v>26.536200000000001</v>
      </c>
      <c r="I649">
        <v>25.417300000000001</v>
      </c>
      <c r="J649">
        <v>73.7</v>
      </c>
      <c r="K649">
        <v>36.4</v>
      </c>
      <c r="N649" s="1">
        <v>41190</v>
      </c>
      <c r="O649" s="4">
        <f t="shared" si="21"/>
        <v>30.806760000000004</v>
      </c>
      <c r="P649" s="4">
        <f t="shared" si="20"/>
        <v>121.157</v>
      </c>
    </row>
    <row r="650" spans="1:16" x14ac:dyDescent="0.3">
      <c r="A650" s="1">
        <v>41191</v>
      </c>
      <c r="B650">
        <v>119.95740000000001</v>
      </c>
      <c r="C650">
        <v>19.5</v>
      </c>
      <c r="D650">
        <v>24.065200000000001</v>
      </c>
      <c r="E650">
        <v>37.44</v>
      </c>
      <c r="F650">
        <v>34.645499999999998</v>
      </c>
      <c r="G650">
        <v>44.999200000000002</v>
      </c>
      <c r="H650">
        <v>26.242899999999999</v>
      </c>
      <c r="I650">
        <v>25.226199999999999</v>
      </c>
      <c r="J650">
        <v>73.8</v>
      </c>
      <c r="K650">
        <v>36.049999999999997</v>
      </c>
      <c r="N650" s="1">
        <v>41191</v>
      </c>
      <c r="O650" s="4">
        <f t="shared" si="21"/>
        <v>30.399040000000003</v>
      </c>
      <c r="P650" s="4">
        <f t="shared" si="20"/>
        <v>119.95740000000001</v>
      </c>
    </row>
    <row r="651" spans="1:16" x14ac:dyDescent="0.3">
      <c r="A651" s="1">
        <v>41192</v>
      </c>
      <c r="B651">
        <v>119.1921</v>
      </c>
      <c r="C651">
        <v>19.655000000000001</v>
      </c>
      <c r="D651">
        <v>23.8186</v>
      </c>
      <c r="E651">
        <v>37.15</v>
      </c>
      <c r="F651">
        <v>34.389800000000001</v>
      </c>
      <c r="G651">
        <v>44.376899999999999</v>
      </c>
      <c r="H651">
        <v>26.018599999999999</v>
      </c>
      <c r="I651">
        <v>25.2347</v>
      </c>
      <c r="J651">
        <v>72.42</v>
      </c>
      <c r="K651">
        <v>35.9</v>
      </c>
      <c r="N651" s="1">
        <v>41192</v>
      </c>
      <c r="O651" s="4">
        <f t="shared" si="21"/>
        <v>30.125820000000004</v>
      </c>
      <c r="P651" s="4">
        <f t="shared" si="20"/>
        <v>119.1921</v>
      </c>
    </row>
    <row r="652" spans="1:16" x14ac:dyDescent="0.3">
      <c r="A652" s="1">
        <v>41193</v>
      </c>
      <c r="B652">
        <v>119.2586</v>
      </c>
      <c r="C652">
        <v>19.262</v>
      </c>
      <c r="D652">
        <v>23.794</v>
      </c>
      <c r="E652">
        <v>37.340000000000003</v>
      </c>
      <c r="F652">
        <v>34.415399999999998</v>
      </c>
      <c r="G652">
        <v>44.510300000000001</v>
      </c>
      <c r="H652">
        <v>26.1739</v>
      </c>
      <c r="I652">
        <v>25.3536</v>
      </c>
      <c r="J652">
        <v>72.959999999999994</v>
      </c>
      <c r="K652">
        <v>35.82</v>
      </c>
      <c r="N652" s="1">
        <v>41193</v>
      </c>
      <c r="O652" s="4">
        <f t="shared" si="21"/>
        <v>30.219390000000001</v>
      </c>
      <c r="P652" s="4">
        <f t="shared" si="20"/>
        <v>119.2586</v>
      </c>
    </row>
    <row r="653" spans="1:16" x14ac:dyDescent="0.3">
      <c r="A653" s="1">
        <v>41194</v>
      </c>
      <c r="B653">
        <v>118.8676</v>
      </c>
      <c r="C653">
        <v>19.312000000000001</v>
      </c>
      <c r="D653">
        <v>23.999400000000001</v>
      </c>
      <c r="E653">
        <v>37.11</v>
      </c>
      <c r="F653">
        <v>34.364199999999997</v>
      </c>
      <c r="G653">
        <v>44.252499999999998</v>
      </c>
      <c r="H653">
        <v>25.932500000000001</v>
      </c>
      <c r="I653">
        <v>25.052</v>
      </c>
      <c r="J653">
        <v>72.56</v>
      </c>
      <c r="K653">
        <v>35.85</v>
      </c>
      <c r="N653" s="1">
        <v>41194</v>
      </c>
      <c r="O653" s="4">
        <f t="shared" si="21"/>
        <v>30.062499999999996</v>
      </c>
      <c r="P653" s="4">
        <f t="shared" si="20"/>
        <v>118.8676</v>
      </c>
    </row>
    <row r="654" spans="1:16" x14ac:dyDescent="0.3">
      <c r="A654" s="1">
        <v>41195</v>
      </c>
      <c r="B654">
        <v>118.8676</v>
      </c>
      <c r="C654">
        <v>19.312000000000001</v>
      </c>
      <c r="D654">
        <v>23.999400000000001</v>
      </c>
      <c r="E654">
        <v>37.11</v>
      </c>
      <c r="F654">
        <v>34.364199999999997</v>
      </c>
      <c r="G654">
        <v>44.252499999999998</v>
      </c>
      <c r="H654">
        <v>25.932500000000001</v>
      </c>
      <c r="I654">
        <v>25.052</v>
      </c>
      <c r="J654">
        <v>72.56</v>
      </c>
      <c r="K654">
        <v>35.85</v>
      </c>
      <c r="N654" s="1">
        <v>41195</v>
      </c>
      <c r="O654" s="4">
        <f t="shared" si="21"/>
        <v>30.062499999999996</v>
      </c>
      <c r="P654" s="4">
        <f t="shared" si="20"/>
        <v>118.8676</v>
      </c>
    </row>
    <row r="655" spans="1:16" x14ac:dyDescent="0.3">
      <c r="A655" s="1">
        <v>41196</v>
      </c>
      <c r="B655">
        <v>118.8676</v>
      </c>
      <c r="C655">
        <v>19.312000000000001</v>
      </c>
      <c r="D655">
        <v>23.999400000000001</v>
      </c>
      <c r="E655">
        <v>37.11</v>
      </c>
      <c r="F655">
        <v>34.364199999999997</v>
      </c>
      <c r="G655">
        <v>44.252499999999998</v>
      </c>
      <c r="H655">
        <v>25.932500000000001</v>
      </c>
      <c r="I655">
        <v>25.052</v>
      </c>
      <c r="J655">
        <v>72.56</v>
      </c>
      <c r="K655">
        <v>35.85</v>
      </c>
      <c r="N655" s="1">
        <v>41196</v>
      </c>
      <c r="O655" s="4">
        <f t="shared" si="21"/>
        <v>30.062499999999996</v>
      </c>
      <c r="P655" s="4">
        <f t="shared" si="20"/>
        <v>118.8676</v>
      </c>
    </row>
    <row r="656" spans="1:16" x14ac:dyDescent="0.3">
      <c r="A656" s="1">
        <v>41197</v>
      </c>
      <c r="B656">
        <v>119.85760000000001</v>
      </c>
      <c r="C656">
        <v>19.466999999999999</v>
      </c>
      <c r="D656">
        <v>24.254200000000001</v>
      </c>
      <c r="E656">
        <v>37.29</v>
      </c>
      <c r="F656">
        <v>34.858600000000003</v>
      </c>
      <c r="G656">
        <v>44.848100000000002</v>
      </c>
      <c r="H656">
        <v>26.155999999999999</v>
      </c>
      <c r="I656">
        <v>25.281400000000001</v>
      </c>
      <c r="J656">
        <v>72.930000000000007</v>
      </c>
      <c r="K656">
        <v>36.090000000000003</v>
      </c>
      <c r="N656" s="1">
        <v>41197</v>
      </c>
      <c r="O656" s="4">
        <f t="shared" si="21"/>
        <v>30.346575000000001</v>
      </c>
      <c r="P656" s="4">
        <f t="shared" si="20"/>
        <v>119.85760000000001</v>
      </c>
    </row>
    <row r="657" spans="1:16" x14ac:dyDescent="0.3">
      <c r="A657" s="1">
        <v>41198</v>
      </c>
      <c r="B657">
        <v>121.07210000000001</v>
      </c>
      <c r="C657">
        <v>19.928000000000001</v>
      </c>
      <c r="D657">
        <v>24.2378</v>
      </c>
      <c r="E657">
        <v>37.67</v>
      </c>
      <c r="F657">
        <v>35.233699999999999</v>
      </c>
      <c r="G657">
        <v>45.870399999999997</v>
      </c>
      <c r="H657">
        <v>25.934000000000001</v>
      </c>
      <c r="I657">
        <v>25.446999999999999</v>
      </c>
      <c r="J657">
        <v>74.09</v>
      </c>
      <c r="K657">
        <v>36.18</v>
      </c>
      <c r="N657" s="1">
        <v>41198</v>
      </c>
      <c r="O657" s="4">
        <f t="shared" si="21"/>
        <v>30.726154999999999</v>
      </c>
      <c r="P657" s="4">
        <f t="shared" si="20"/>
        <v>121.07210000000001</v>
      </c>
    </row>
    <row r="658" spans="1:16" x14ac:dyDescent="0.3">
      <c r="A658" s="1">
        <v>41199</v>
      </c>
      <c r="B658">
        <v>121.6212</v>
      </c>
      <c r="C658">
        <v>19.768999999999998</v>
      </c>
      <c r="D658">
        <v>24.32</v>
      </c>
      <c r="E658">
        <v>37.65</v>
      </c>
      <c r="F658">
        <v>35.233699999999999</v>
      </c>
      <c r="G658">
        <v>45.781500000000001</v>
      </c>
      <c r="H658">
        <v>26.1249</v>
      </c>
      <c r="I658">
        <v>25.740100000000002</v>
      </c>
      <c r="J658">
        <v>75.02</v>
      </c>
      <c r="K658">
        <v>36.335000000000001</v>
      </c>
      <c r="N658" s="1">
        <v>41199</v>
      </c>
      <c r="O658" s="4">
        <f t="shared" si="21"/>
        <v>30.80499</v>
      </c>
      <c r="P658" s="4">
        <f t="shared" si="20"/>
        <v>121.6212</v>
      </c>
    </row>
    <row r="659" spans="1:16" x14ac:dyDescent="0.3">
      <c r="A659" s="1">
        <v>41200</v>
      </c>
      <c r="B659">
        <v>121.30500000000001</v>
      </c>
      <c r="C659">
        <v>19.402000000000001</v>
      </c>
      <c r="D659">
        <v>24.241900000000001</v>
      </c>
      <c r="E659">
        <v>37.06</v>
      </c>
      <c r="F659">
        <v>35.2423</v>
      </c>
      <c r="G659">
        <v>45.337000000000003</v>
      </c>
      <c r="H659">
        <v>26.129200000000001</v>
      </c>
      <c r="I659">
        <v>25.7911</v>
      </c>
      <c r="J659">
        <v>75.010000000000005</v>
      </c>
      <c r="K659">
        <v>36.14</v>
      </c>
      <c r="N659" s="1">
        <v>41200</v>
      </c>
      <c r="O659" s="4">
        <f t="shared" si="21"/>
        <v>30.606715000000001</v>
      </c>
      <c r="P659" s="4">
        <f t="shared" si="20"/>
        <v>121.30500000000001</v>
      </c>
    </row>
    <row r="660" spans="1:16" x14ac:dyDescent="0.3">
      <c r="A660" s="1">
        <v>41201</v>
      </c>
      <c r="B660">
        <v>119.2833</v>
      </c>
      <c r="C660">
        <v>18.702000000000002</v>
      </c>
      <c r="D660">
        <v>23.539200000000001</v>
      </c>
      <c r="E660">
        <v>36.33</v>
      </c>
      <c r="F660">
        <v>34.611400000000003</v>
      </c>
      <c r="G660">
        <v>43.976900000000001</v>
      </c>
      <c r="H660">
        <v>25.8978</v>
      </c>
      <c r="I660">
        <v>25.446999999999999</v>
      </c>
      <c r="J660">
        <v>73.83</v>
      </c>
      <c r="K660">
        <v>35.71</v>
      </c>
      <c r="N660" s="1">
        <v>41201</v>
      </c>
      <c r="O660" s="4">
        <f t="shared" si="21"/>
        <v>29.969745</v>
      </c>
      <c r="P660" s="4">
        <f t="shared" si="20"/>
        <v>119.2833</v>
      </c>
    </row>
    <row r="661" spans="1:16" x14ac:dyDescent="0.3">
      <c r="A661" s="1">
        <v>41202</v>
      </c>
      <c r="B661">
        <v>119.2833</v>
      </c>
      <c r="C661">
        <v>18.702000000000002</v>
      </c>
      <c r="D661">
        <v>23.539200000000001</v>
      </c>
      <c r="E661">
        <v>36.33</v>
      </c>
      <c r="F661">
        <v>34.611400000000003</v>
      </c>
      <c r="G661">
        <v>43.976900000000001</v>
      </c>
      <c r="H661">
        <v>25.8978</v>
      </c>
      <c r="I661">
        <v>25.446999999999999</v>
      </c>
      <c r="J661">
        <v>73.83</v>
      </c>
      <c r="K661">
        <v>35.71</v>
      </c>
      <c r="N661" s="1">
        <v>41202</v>
      </c>
      <c r="O661" s="4">
        <f t="shared" si="21"/>
        <v>29.969745</v>
      </c>
      <c r="P661" s="4">
        <f t="shared" si="20"/>
        <v>119.2833</v>
      </c>
    </row>
    <row r="662" spans="1:16" x14ac:dyDescent="0.3">
      <c r="A662" s="1">
        <v>41203</v>
      </c>
      <c r="B662">
        <v>119.2833</v>
      </c>
      <c r="C662">
        <v>18.702000000000002</v>
      </c>
      <c r="D662">
        <v>23.539200000000001</v>
      </c>
      <c r="E662">
        <v>36.33</v>
      </c>
      <c r="F662">
        <v>34.611400000000003</v>
      </c>
      <c r="G662">
        <v>43.976900000000001</v>
      </c>
      <c r="H662">
        <v>25.8978</v>
      </c>
      <c r="I662">
        <v>25.446999999999999</v>
      </c>
      <c r="J662">
        <v>73.83</v>
      </c>
      <c r="K662">
        <v>35.71</v>
      </c>
      <c r="N662" s="1">
        <v>41203</v>
      </c>
      <c r="O662" s="4">
        <f t="shared" si="21"/>
        <v>29.969745</v>
      </c>
      <c r="P662" s="4">
        <f t="shared" si="20"/>
        <v>119.2833</v>
      </c>
    </row>
    <row r="663" spans="1:16" x14ac:dyDescent="0.3">
      <c r="A663" s="1">
        <v>41204</v>
      </c>
      <c r="B663">
        <v>119.3002</v>
      </c>
      <c r="C663">
        <v>19.443999999999999</v>
      </c>
      <c r="D663">
        <v>23.013200000000001</v>
      </c>
      <c r="E663">
        <v>36.450000000000003</v>
      </c>
      <c r="F663">
        <v>34.637</v>
      </c>
      <c r="G663">
        <v>44.092500000000001</v>
      </c>
      <c r="H663">
        <v>25.638999999999999</v>
      </c>
      <c r="I663">
        <v>25.446999999999999</v>
      </c>
      <c r="J663">
        <v>73.459999999999994</v>
      </c>
      <c r="K663">
        <v>35.729999999999997</v>
      </c>
      <c r="N663" s="1">
        <v>41204</v>
      </c>
      <c r="O663" s="4">
        <f t="shared" si="21"/>
        <v>29.994284999999998</v>
      </c>
      <c r="P663" s="4">
        <f t="shared" si="20"/>
        <v>119.3002</v>
      </c>
    </row>
    <row r="664" spans="1:16" x14ac:dyDescent="0.3">
      <c r="A664" s="1">
        <v>41205</v>
      </c>
      <c r="B664">
        <v>117.6448</v>
      </c>
      <c r="C664">
        <v>18.809999999999999</v>
      </c>
      <c r="D664">
        <v>23.0518</v>
      </c>
      <c r="E664">
        <v>36.549999999999997</v>
      </c>
      <c r="F664">
        <v>34.176699999999997</v>
      </c>
      <c r="G664">
        <v>44.199100000000001</v>
      </c>
      <c r="H664">
        <v>25.0869</v>
      </c>
      <c r="I664">
        <v>25.085999999999999</v>
      </c>
      <c r="J664">
        <v>71.75</v>
      </c>
      <c r="K664">
        <v>35.25</v>
      </c>
      <c r="N664" s="1">
        <v>41205</v>
      </c>
      <c r="O664" s="4">
        <f t="shared" si="21"/>
        <v>29.764204999999997</v>
      </c>
      <c r="P664" s="4">
        <f t="shared" si="20"/>
        <v>117.6448</v>
      </c>
    </row>
    <row r="665" spans="1:16" x14ac:dyDescent="0.3">
      <c r="A665" s="1">
        <v>41206</v>
      </c>
      <c r="B665">
        <v>117.312</v>
      </c>
      <c r="C665">
        <v>18.917000000000002</v>
      </c>
      <c r="D665">
        <v>22.932500000000001</v>
      </c>
      <c r="E665">
        <v>36.15</v>
      </c>
      <c r="F665">
        <v>34.2363</v>
      </c>
      <c r="G665">
        <v>43.488</v>
      </c>
      <c r="H665">
        <v>24.896899999999999</v>
      </c>
      <c r="I665">
        <v>25.0733</v>
      </c>
      <c r="J665">
        <v>71.2</v>
      </c>
      <c r="K665">
        <v>35.25</v>
      </c>
      <c r="N665" s="1">
        <v>41206</v>
      </c>
      <c r="O665" s="4">
        <f t="shared" si="21"/>
        <v>29.546960000000006</v>
      </c>
      <c r="P665" s="4">
        <f t="shared" si="20"/>
        <v>117.312</v>
      </c>
    </row>
    <row r="666" spans="1:16" x14ac:dyDescent="0.3">
      <c r="A666" s="1">
        <v>41207</v>
      </c>
      <c r="B666">
        <v>117.65309999999999</v>
      </c>
      <c r="C666">
        <v>18.693000000000001</v>
      </c>
      <c r="D666">
        <v>22.9145</v>
      </c>
      <c r="E666">
        <v>36.1</v>
      </c>
      <c r="F666">
        <v>34.509099999999997</v>
      </c>
      <c r="G666">
        <v>44.128</v>
      </c>
      <c r="H666">
        <v>25.017900000000001</v>
      </c>
      <c r="I666">
        <v>25.128499999999999</v>
      </c>
      <c r="J666">
        <v>71.87</v>
      </c>
      <c r="K666">
        <v>35.47</v>
      </c>
      <c r="N666" s="1">
        <v>41207</v>
      </c>
      <c r="O666" s="4">
        <f t="shared" si="21"/>
        <v>29.709609999999998</v>
      </c>
      <c r="P666" s="4">
        <f t="shared" si="20"/>
        <v>117.65309999999999</v>
      </c>
    </row>
    <row r="667" spans="1:16" x14ac:dyDescent="0.3">
      <c r="A667" s="1">
        <v>41208</v>
      </c>
      <c r="B667">
        <v>117.5865</v>
      </c>
      <c r="C667">
        <v>18.523</v>
      </c>
      <c r="D667">
        <v>23.1858</v>
      </c>
      <c r="E667">
        <v>36.42</v>
      </c>
      <c r="F667">
        <v>34.372700000000002</v>
      </c>
      <c r="G667">
        <v>44.270200000000003</v>
      </c>
      <c r="H667">
        <v>24.879799999999999</v>
      </c>
      <c r="I667">
        <v>24.984100000000002</v>
      </c>
      <c r="J667">
        <v>71.959999999999994</v>
      </c>
      <c r="K667">
        <v>35.35</v>
      </c>
      <c r="N667" s="1">
        <v>41208</v>
      </c>
      <c r="O667" s="4">
        <f t="shared" si="21"/>
        <v>29.755479999999999</v>
      </c>
      <c r="P667" s="4">
        <f t="shared" si="20"/>
        <v>117.5865</v>
      </c>
    </row>
    <row r="668" spans="1:16" x14ac:dyDescent="0.3">
      <c r="A668" s="1">
        <v>41209</v>
      </c>
      <c r="B668">
        <v>117.5865</v>
      </c>
      <c r="C668">
        <v>18.523</v>
      </c>
      <c r="D668">
        <v>23.1858</v>
      </c>
      <c r="E668">
        <v>36.42</v>
      </c>
      <c r="F668">
        <v>34.372700000000002</v>
      </c>
      <c r="G668">
        <v>44.270200000000003</v>
      </c>
      <c r="H668">
        <v>24.879799999999999</v>
      </c>
      <c r="I668">
        <v>24.984100000000002</v>
      </c>
      <c r="J668">
        <v>71.959999999999994</v>
      </c>
      <c r="K668">
        <v>35.35</v>
      </c>
      <c r="N668" s="1">
        <v>41209</v>
      </c>
      <c r="O668" s="4">
        <f t="shared" si="21"/>
        <v>29.755479999999999</v>
      </c>
      <c r="P668" s="4">
        <f t="shared" si="20"/>
        <v>117.5865</v>
      </c>
    </row>
    <row r="669" spans="1:16" x14ac:dyDescent="0.3">
      <c r="A669" s="1">
        <v>41210</v>
      </c>
      <c r="B669">
        <v>117.5865</v>
      </c>
      <c r="C669">
        <v>18.523</v>
      </c>
      <c r="D669">
        <v>23.1858</v>
      </c>
      <c r="E669">
        <v>36.42</v>
      </c>
      <c r="F669">
        <v>34.372700000000002</v>
      </c>
      <c r="G669">
        <v>44.270200000000003</v>
      </c>
      <c r="H669">
        <v>24.879799999999999</v>
      </c>
      <c r="I669">
        <v>24.984100000000002</v>
      </c>
      <c r="J669">
        <v>71.959999999999994</v>
      </c>
      <c r="K669">
        <v>35.35</v>
      </c>
      <c r="N669" s="1">
        <v>41210</v>
      </c>
      <c r="O669" s="4">
        <f t="shared" si="21"/>
        <v>29.755479999999999</v>
      </c>
      <c r="P669" s="4">
        <f t="shared" si="20"/>
        <v>117.5865</v>
      </c>
    </row>
    <row r="670" spans="1:16" x14ac:dyDescent="0.3">
      <c r="A670" s="1">
        <v>41211</v>
      </c>
      <c r="B670">
        <v>117.5865</v>
      </c>
      <c r="C670">
        <v>18.523</v>
      </c>
      <c r="D670">
        <v>23.1858</v>
      </c>
      <c r="E670">
        <v>36.42</v>
      </c>
      <c r="F670">
        <v>34.372700000000002</v>
      </c>
      <c r="G670">
        <v>44.270200000000003</v>
      </c>
      <c r="H670">
        <v>24.879799999999999</v>
      </c>
      <c r="I670">
        <v>24.984100000000002</v>
      </c>
      <c r="J670">
        <v>71.959999999999994</v>
      </c>
      <c r="K670">
        <v>35.35</v>
      </c>
      <c r="N670" s="1">
        <v>41211</v>
      </c>
      <c r="O670" s="4">
        <f t="shared" si="21"/>
        <v>29.755479999999999</v>
      </c>
      <c r="P670" s="4">
        <f t="shared" si="20"/>
        <v>117.5865</v>
      </c>
    </row>
    <row r="671" spans="1:16" x14ac:dyDescent="0.3">
      <c r="A671" s="1">
        <v>41212</v>
      </c>
      <c r="B671">
        <v>117.5865</v>
      </c>
      <c r="C671">
        <v>18.523</v>
      </c>
      <c r="D671">
        <v>23.1858</v>
      </c>
      <c r="E671">
        <v>36.42</v>
      </c>
      <c r="F671">
        <v>34.372700000000002</v>
      </c>
      <c r="G671">
        <v>44.270200000000003</v>
      </c>
      <c r="H671">
        <v>24.879799999999999</v>
      </c>
      <c r="I671">
        <v>24.984100000000002</v>
      </c>
      <c r="J671">
        <v>71.959999999999994</v>
      </c>
      <c r="K671">
        <v>35.35</v>
      </c>
      <c r="N671" s="1">
        <v>41212</v>
      </c>
      <c r="O671" s="4">
        <f t="shared" si="21"/>
        <v>29.755479999999999</v>
      </c>
      <c r="P671" s="4">
        <f t="shared" si="20"/>
        <v>117.5865</v>
      </c>
    </row>
    <row r="672" spans="1:16" x14ac:dyDescent="0.3">
      <c r="A672" s="1">
        <v>41213</v>
      </c>
      <c r="B672">
        <v>117.5865</v>
      </c>
      <c r="C672">
        <v>18.257000000000001</v>
      </c>
      <c r="D672">
        <v>23.457000000000001</v>
      </c>
      <c r="E672">
        <v>36.31</v>
      </c>
      <c r="F672">
        <v>34.124499999999998</v>
      </c>
      <c r="G672">
        <v>44.350299999999997</v>
      </c>
      <c r="H672">
        <v>24.672799999999999</v>
      </c>
      <c r="I672">
        <v>25.0733</v>
      </c>
      <c r="J672">
        <v>71.940100000000001</v>
      </c>
      <c r="K672">
        <v>35.39</v>
      </c>
      <c r="N672" s="1">
        <v>41213</v>
      </c>
      <c r="O672" s="4">
        <f t="shared" si="21"/>
        <v>29.710560000000001</v>
      </c>
      <c r="P672" s="4">
        <f t="shared" si="20"/>
        <v>117.5865</v>
      </c>
    </row>
    <row r="673" spans="1:16" x14ac:dyDescent="0.3">
      <c r="A673" s="1">
        <v>41214</v>
      </c>
      <c r="B673">
        <v>118.8177</v>
      </c>
      <c r="C673">
        <v>18.294</v>
      </c>
      <c r="D673">
        <v>24.258299999999998</v>
      </c>
      <c r="E673">
        <v>36.869999999999997</v>
      </c>
      <c r="F673">
        <v>34.406799999999997</v>
      </c>
      <c r="G673">
        <v>45.745899999999999</v>
      </c>
      <c r="H673">
        <v>24.966100000000001</v>
      </c>
      <c r="I673">
        <v>25.404599999999999</v>
      </c>
      <c r="J673">
        <v>72.246700000000004</v>
      </c>
      <c r="K673">
        <v>35.409999999999997</v>
      </c>
      <c r="N673" s="1">
        <v>41214</v>
      </c>
      <c r="O673" s="4">
        <f t="shared" si="21"/>
        <v>30.19585</v>
      </c>
      <c r="P673" s="4">
        <f t="shared" si="20"/>
        <v>118.8177</v>
      </c>
    </row>
    <row r="674" spans="1:16" x14ac:dyDescent="0.3">
      <c r="A674" s="1">
        <v>41215</v>
      </c>
      <c r="B674">
        <v>117.7612</v>
      </c>
      <c r="C674">
        <v>17.689</v>
      </c>
      <c r="D674">
        <v>24.245899999999999</v>
      </c>
      <c r="E674">
        <v>36.76</v>
      </c>
      <c r="F674">
        <v>34.219299999999997</v>
      </c>
      <c r="G674">
        <v>44.892499999999998</v>
      </c>
      <c r="H674">
        <v>24.948899999999998</v>
      </c>
      <c r="I674">
        <v>25.2729</v>
      </c>
      <c r="J674">
        <v>71.06</v>
      </c>
      <c r="K674">
        <v>35.200000000000003</v>
      </c>
      <c r="N674" s="1">
        <v>41215</v>
      </c>
      <c r="O674" s="4">
        <f t="shared" si="21"/>
        <v>29.906894999999999</v>
      </c>
      <c r="P674" s="4">
        <f t="shared" si="20"/>
        <v>117.7612</v>
      </c>
    </row>
    <row r="675" spans="1:16" x14ac:dyDescent="0.3">
      <c r="A675" s="1">
        <v>41216</v>
      </c>
      <c r="B675">
        <v>117.7612</v>
      </c>
      <c r="C675">
        <v>17.689</v>
      </c>
      <c r="D675">
        <v>24.245899999999999</v>
      </c>
      <c r="E675">
        <v>36.76</v>
      </c>
      <c r="F675">
        <v>34.219299999999997</v>
      </c>
      <c r="G675">
        <v>44.892499999999998</v>
      </c>
      <c r="H675">
        <v>24.948899999999998</v>
      </c>
      <c r="I675">
        <v>25.2729</v>
      </c>
      <c r="J675">
        <v>71.06</v>
      </c>
      <c r="K675">
        <v>35.200000000000003</v>
      </c>
      <c r="N675" s="1">
        <v>41216</v>
      </c>
      <c r="O675" s="4">
        <f t="shared" si="21"/>
        <v>29.906894999999999</v>
      </c>
      <c r="P675" s="4">
        <f t="shared" si="20"/>
        <v>117.7612</v>
      </c>
    </row>
    <row r="676" spans="1:16" x14ac:dyDescent="0.3">
      <c r="A676" s="1">
        <v>41217</v>
      </c>
      <c r="B676">
        <v>117.7612</v>
      </c>
      <c r="C676">
        <v>17.689</v>
      </c>
      <c r="D676">
        <v>24.245899999999999</v>
      </c>
      <c r="E676">
        <v>36.76</v>
      </c>
      <c r="F676">
        <v>34.219299999999997</v>
      </c>
      <c r="G676">
        <v>44.892499999999998</v>
      </c>
      <c r="H676">
        <v>24.948899999999998</v>
      </c>
      <c r="I676">
        <v>25.2729</v>
      </c>
      <c r="J676">
        <v>71.06</v>
      </c>
      <c r="K676">
        <v>35.200000000000003</v>
      </c>
      <c r="N676" s="1">
        <v>41217</v>
      </c>
      <c r="O676" s="4">
        <f t="shared" si="21"/>
        <v>29.906894999999999</v>
      </c>
      <c r="P676" s="4">
        <f t="shared" si="20"/>
        <v>117.7612</v>
      </c>
    </row>
    <row r="677" spans="1:16" x14ac:dyDescent="0.3">
      <c r="A677" s="1">
        <v>41218</v>
      </c>
      <c r="B677">
        <v>118.0013</v>
      </c>
      <c r="C677">
        <v>17.928999999999998</v>
      </c>
      <c r="D677">
        <v>24.352900000000002</v>
      </c>
      <c r="E677">
        <v>36.86</v>
      </c>
      <c r="F677">
        <v>34.2363</v>
      </c>
      <c r="G677">
        <v>45.674799999999998</v>
      </c>
      <c r="H677">
        <v>25.1386</v>
      </c>
      <c r="I677">
        <v>25.204899999999999</v>
      </c>
      <c r="J677">
        <v>71.599999999999994</v>
      </c>
      <c r="K677">
        <v>35.14</v>
      </c>
      <c r="N677" s="1">
        <v>41218</v>
      </c>
      <c r="O677" s="4">
        <f t="shared" si="21"/>
        <v>30.090425000000003</v>
      </c>
      <c r="P677" s="4">
        <f t="shared" si="20"/>
        <v>118.0013</v>
      </c>
    </row>
    <row r="678" spans="1:16" x14ac:dyDescent="0.3">
      <c r="A678" s="1">
        <v>41219</v>
      </c>
      <c r="B678">
        <v>118.9259</v>
      </c>
      <c r="C678">
        <v>17.875</v>
      </c>
      <c r="D678">
        <v>24.541899999999998</v>
      </c>
      <c r="E678">
        <v>36.942999999999998</v>
      </c>
      <c r="F678">
        <v>34.270400000000002</v>
      </c>
      <c r="G678">
        <v>46.359299999999998</v>
      </c>
      <c r="H678">
        <v>25.397500000000001</v>
      </c>
      <c r="I678">
        <v>25.463999999999999</v>
      </c>
      <c r="J678">
        <v>72.75</v>
      </c>
      <c r="K678">
        <v>35.4</v>
      </c>
      <c r="N678" s="1">
        <v>41219</v>
      </c>
      <c r="O678" s="4">
        <f t="shared" si="21"/>
        <v>30.330874999999995</v>
      </c>
      <c r="P678" s="4">
        <f t="shared" si="20"/>
        <v>118.9259</v>
      </c>
    </row>
    <row r="679" spans="1:16" x14ac:dyDescent="0.3">
      <c r="A679" s="1">
        <v>41220</v>
      </c>
      <c r="B679">
        <v>116.2306</v>
      </c>
      <c r="C679">
        <v>17.190999999999999</v>
      </c>
      <c r="D679">
        <v>23.9008</v>
      </c>
      <c r="E679">
        <v>36.299999999999997</v>
      </c>
      <c r="F679">
        <v>33.699300000000001</v>
      </c>
      <c r="G679">
        <v>45.105899999999998</v>
      </c>
      <c r="H679">
        <v>25.121400000000001</v>
      </c>
      <c r="I679">
        <v>24.720700000000001</v>
      </c>
      <c r="J679">
        <v>70.849999999999994</v>
      </c>
      <c r="K679">
        <v>34.980200000000004</v>
      </c>
      <c r="N679" s="1">
        <v>41220</v>
      </c>
      <c r="O679" s="4">
        <f t="shared" si="21"/>
        <v>29.642045</v>
      </c>
      <c r="P679" s="4">
        <f t="shared" si="20"/>
        <v>116.2306</v>
      </c>
    </row>
    <row r="680" spans="1:16" x14ac:dyDescent="0.3">
      <c r="A680" s="1">
        <v>41221</v>
      </c>
      <c r="B680">
        <v>114.833</v>
      </c>
      <c r="C680">
        <v>16.567</v>
      </c>
      <c r="D680">
        <v>23.678899999999999</v>
      </c>
      <c r="E680">
        <v>35.845999999999997</v>
      </c>
      <c r="F680">
        <v>33.2986</v>
      </c>
      <c r="G680">
        <v>44.590299999999999</v>
      </c>
      <c r="H680">
        <v>24.6555</v>
      </c>
      <c r="I680">
        <v>24.529599999999999</v>
      </c>
      <c r="J680">
        <v>69.569999999999993</v>
      </c>
      <c r="K680">
        <v>34.6</v>
      </c>
      <c r="N680" s="1">
        <v>41221</v>
      </c>
      <c r="O680" s="4">
        <f t="shared" si="21"/>
        <v>29.255544999999998</v>
      </c>
      <c r="P680" s="4">
        <f t="shared" si="20"/>
        <v>114.833</v>
      </c>
    </row>
    <row r="681" spans="1:16" x14ac:dyDescent="0.3">
      <c r="A681" s="1">
        <v>41222</v>
      </c>
      <c r="B681">
        <v>114.9328</v>
      </c>
      <c r="C681">
        <v>16.853999999999999</v>
      </c>
      <c r="D681">
        <v>23.6953</v>
      </c>
      <c r="E681">
        <v>35.729999999999997</v>
      </c>
      <c r="F681">
        <v>33.392400000000002</v>
      </c>
      <c r="G681">
        <v>44.643599999999999</v>
      </c>
      <c r="H681">
        <v>24.586500000000001</v>
      </c>
      <c r="I681">
        <v>24.563500000000001</v>
      </c>
      <c r="J681">
        <v>69.55</v>
      </c>
      <c r="K681">
        <v>34.6</v>
      </c>
      <c r="N681" s="1">
        <v>41222</v>
      </c>
      <c r="O681" s="4">
        <f t="shared" si="21"/>
        <v>29.270215</v>
      </c>
      <c r="P681" s="4">
        <f t="shared" si="20"/>
        <v>114.9328</v>
      </c>
    </row>
    <row r="682" spans="1:16" x14ac:dyDescent="0.3">
      <c r="A682" s="1">
        <v>41223</v>
      </c>
      <c r="B682">
        <v>114.9328</v>
      </c>
      <c r="C682">
        <v>16.853999999999999</v>
      </c>
      <c r="D682">
        <v>23.6953</v>
      </c>
      <c r="E682">
        <v>35.729999999999997</v>
      </c>
      <c r="F682">
        <v>33.392400000000002</v>
      </c>
      <c r="G682">
        <v>44.643599999999999</v>
      </c>
      <c r="H682">
        <v>24.586500000000001</v>
      </c>
      <c r="I682">
        <v>24.563500000000001</v>
      </c>
      <c r="J682">
        <v>69.55</v>
      </c>
      <c r="K682">
        <v>34.6</v>
      </c>
      <c r="N682" s="1">
        <v>41223</v>
      </c>
      <c r="O682" s="4">
        <f t="shared" si="21"/>
        <v>29.270215</v>
      </c>
      <c r="P682" s="4">
        <f t="shared" si="20"/>
        <v>114.9328</v>
      </c>
    </row>
    <row r="683" spans="1:16" x14ac:dyDescent="0.3">
      <c r="A683" s="1">
        <v>41224</v>
      </c>
      <c r="B683">
        <v>114.9328</v>
      </c>
      <c r="C683">
        <v>16.853999999999999</v>
      </c>
      <c r="D683">
        <v>23.6953</v>
      </c>
      <c r="E683">
        <v>35.729999999999997</v>
      </c>
      <c r="F683">
        <v>33.392400000000002</v>
      </c>
      <c r="G683">
        <v>44.643599999999999</v>
      </c>
      <c r="H683">
        <v>24.586500000000001</v>
      </c>
      <c r="I683">
        <v>24.563500000000001</v>
      </c>
      <c r="J683">
        <v>69.55</v>
      </c>
      <c r="K683">
        <v>34.6</v>
      </c>
      <c r="N683" s="1">
        <v>41224</v>
      </c>
      <c r="O683" s="4">
        <f t="shared" si="21"/>
        <v>29.270215</v>
      </c>
      <c r="P683" s="4">
        <f t="shared" si="20"/>
        <v>114.9328</v>
      </c>
    </row>
    <row r="684" spans="1:16" x14ac:dyDescent="0.3">
      <c r="A684" s="1">
        <v>41225</v>
      </c>
      <c r="B684">
        <v>115.0202</v>
      </c>
      <c r="C684">
        <v>16.722999999999999</v>
      </c>
      <c r="D684">
        <v>23.193999999999999</v>
      </c>
      <c r="E684">
        <v>35.97</v>
      </c>
      <c r="F684">
        <v>33.562899999999999</v>
      </c>
      <c r="G684">
        <v>44.670299999999997</v>
      </c>
      <c r="H684">
        <v>24.483000000000001</v>
      </c>
      <c r="I684">
        <v>24.580500000000001</v>
      </c>
      <c r="J684">
        <v>69.69</v>
      </c>
      <c r="K684">
        <v>34.6</v>
      </c>
      <c r="N684" s="1">
        <v>41225</v>
      </c>
      <c r="O684" s="4">
        <f t="shared" si="21"/>
        <v>29.320554999999999</v>
      </c>
      <c r="P684" s="4">
        <f t="shared" si="20"/>
        <v>115.0202</v>
      </c>
    </row>
    <row r="685" spans="1:16" x14ac:dyDescent="0.3">
      <c r="A685" s="1">
        <v>41226</v>
      </c>
      <c r="B685">
        <v>114.625</v>
      </c>
      <c r="C685">
        <v>16.725000000000001</v>
      </c>
      <c r="D685">
        <v>22.447800000000001</v>
      </c>
      <c r="E685">
        <v>35.82</v>
      </c>
      <c r="F685">
        <v>33.435000000000002</v>
      </c>
      <c r="G685">
        <v>44.332500000000003</v>
      </c>
      <c r="H685">
        <v>24.465800000000002</v>
      </c>
      <c r="I685">
        <v>24.423400000000001</v>
      </c>
      <c r="J685">
        <v>69.399799999999999</v>
      </c>
      <c r="K685">
        <v>34.58</v>
      </c>
      <c r="N685" s="1">
        <v>41226</v>
      </c>
      <c r="O685" s="4">
        <f t="shared" si="21"/>
        <v>29.144554999999997</v>
      </c>
      <c r="P685" s="4">
        <f t="shared" si="20"/>
        <v>114.625</v>
      </c>
    </row>
    <row r="686" spans="1:16" x14ac:dyDescent="0.3">
      <c r="A686" s="1">
        <v>41227</v>
      </c>
      <c r="B686">
        <v>113.0776</v>
      </c>
      <c r="C686">
        <v>16.54</v>
      </c>
      <c r="D686">
        <v>22.241</v>
      </c>
      <c r="E686">
        <v>35.450000000000003</v>
      </c>
      <c r="F686">
        <v>33.034300000000002</v>
      </c>
      <c r="G686">
        <v>43.612400000000001</v>
      </c>
      <c r="H686">
        <v>23.867100000000001</v>
      </c>
      <c r="I686">
        <v>24.0029</v>
      </c>
      <c r="J686">
        <v>68.555000000000007</v>
      </c>
      <c r="K686">
        <v>34.200000000000003</v>
      </c>
      <c r="N686" s="1">
        <v>41227</v>
      </c>
      <c r="O686" s="4">
        <f t="shared" si="21"/>
        <v>28.747595</v>
      </c>
      <c r="P686" s="4">
        <f t="shared" si="20"/>
        <v>113.0776</v>
      </c>
    </row>
    <row r="687" spans="1:16" x14ac:dyDescent="0.3">
      <c r="A687" s="1">
        <v>41228</v>
      </c>
      <c r="B687">
        <v>112.88639999999999</v>
      </c>
      <c r="C687">
        <v>16.193000000000001</v>
      </c>
      <c r="D687">
        <v>22.092400000000001</v>
      </c>
      <c r="E687">
        <v>35.43</v>
      </c>
      <c r="F687">
        <v>32.9405</v>
      </c>
      <c r="G687">
        <v>43.0702</v>
      </c>
      <c r="H687">
        <v>23.706600000000002</v>
      </c>
      <c r="I687">
        <v>24.032599999999999</v>
      </c>
      <c r="J687">
        <v>68.650000000000006</v>
      </c>
      <c r="K687">
        <v>34.19</v>
      </c>
      <c r="N687" s="1">
        <v>41228</v>
      </c>
      <c r="O687" s="4">
        <f t="shared" si="21"/>
        <v>28.624595000000003</v>
      </c>
      <c r="P687" s="4">
        <f t="shared" si="20"/>
        <v>112.88639999999999</v>
      </c>
    </row>
    <row r="688" spans="1:16" x14ac:dyDescent="0.3">
      <c r="A688" s="1">
        <v>41229</v>
      </c>
      <c r="B688">
        <v>113.4438</v>
      </c>
      <c r="C688">
        <v>16.257000000000001</v>
      </c>
      <c r="D688">
        <v>21.976600000000001</v>
      </c>
      <c r="E688">
        <v>35.75</v>
      </c>
      <c r="F688">
        <v>33.187800000000003</v>
      </c>
      <c r="G688">
        <v>43.079000000000001</v>
      </c>
      <c r="H688">
        <v>23.861899999999999</v>
      </c>
      <c r="I688">
        <v>24.215199999999999</v>
      </c>
      <c r="J688">
        <v>68.92</v>
      </c>
      <c r="K688">
        <v>34.409999999999997</v>
      </c>
      <c r="N688" s="1">
        <v>41229</v>
      </c>
      <c r="O688" s="4">
        <f t="shared" si="21"/>
        <v>28.773075000000002</v>
      </c>
      <c r="P688" s="4">
        <f t="shared" si="20"/>
        <v>113.4438</v>
      </c>
    </row>
    <row r="689" spans="1:16" x14ac:dyDescent="0.3">
      <c r="A689" s="1">
        <v>41230</v>
      </c>
      <c r="B689">
        <v>113.4438</v>
      </c>
      <c r="C689">
        <v>16.257000000000001</v>
      </c>
      <c r="D689">
        <v>21.976600000000001</v>
      </c>
      <c r="E689">
        <v>35.75</v>
      </c>
      <c r="F689">
        <v>33.187800000000003</v>
      </c>
      <c r="G689">
        <v>43.079000000000001</v>
      </c>
      <c r="H689">
        <v>23.861899999999999</v>
      </c>
      <c r="I689">
        <v>24.215199999999999</v>
      </c>
      <c r="J689">
        <v>68.92</v>
      </c>
      <c r="K689">
        <v>34.409999999999997</v>
      </c>
      <c r="N689" s="1">
        <v>41230</v>
      </c>
      <c r="O689" s="4">
        <f t="shared" si="21"/>
        <v>28.773075000000002</v>
      </c>
      <c r="P689" s="4">
        <f t="shared" si="20"/>
        <v>113.4438</v>
      </c>
    </row>
    <row r="690" spans="1:16" x14ac:dyDescent="0.3">
      <c r="A690" s="1">
        <v>41231</v>
      </c>
      <c r="B690">
        <v>113.4438</v>
      </c>
      <c r="C690">
        <v>16.257000000000001</v>
      </c>
      <c r="D690">
        <v>21.976600000000001</v>
      </c>
      <c r="E690">
        <v>35.75</v>
      </c>
      <c r="F690">
        <v>33.187800000000003</v>
      </c>
      <c r="G690">
        <v>43.079000000000001</v>
      </c>
      <c r="H690">
        <v>23.861899999999999</v>
      </c>
      <c r="I690">
        <v>24.215199999999999</v>
      </c>
      <c r="J690">
        <v>68.92</v>
      </c>
      <c r="K690">
        <v>34.409999999999997</v>
      </c>
      <c r="N690" s="1">
        <v>41231</v>
      </c>
      <c r="O690" s="4">
        <f t="shared" si="21"/>
        <v>28.773075000000002</v>
      </c>
      <c r="P690" s="4">
        <f t="shared" si="20"/>
        <v>113.4438</v>
      </c>
    </row>
    <row r="691" spans="1:16" x14ac:dyDescent="0.3">
      <c r="A691" s="1">
        <v>41232</v>
      </c>
      <c r="B691">
        <v>115.7397</v>
      </c>
      <c r="C691">
        <v>17.428999999999998</v>
      </c>
      <c r="D691">
        <v>22.148</v>
      </c>
      <c r="E691">
        <v>36.28</v>
      </c>
      <c r="F691">
        <v>33.537300000000002</v>
      </c>
      <c r="G691">
        <v>43.950200000000002</v>
      </c>
      <c r="H691">
        <v>24.555700000000002</v>
      </c>
      <c r="I691">
        <v>24.623000000000001</v>
      </c>
      <c r="J691">
        <v>70.511099999999999</v>
      </c>
      <c r="K691">
        <v>34.97</v>
      </c>
      <c r="N691" s="1">
        <v>41232</v>
      </c>
      <c r="O691" s="4">
        <f t="shared" si="21"/>
        <v>29.304765</v>
      </c>
      <c r="P691" s="4">
        <f t="shared" si="20"/>
        <v>115.7397</v>
      </c>
    </row>
    <row r="692" spans="1:16" x14ac:dyDescent="0.3">
      <c r="A692" s="1">
        <v>41233</v>
      </c>
      <c r="B692">
        <v>115.7897</v>
      </c>
      <c r="C692">
        <v>17.28</v>
      </c>
      <c r="D692">
        <v>22.133299999999998</v>
      </c>
      <c r="E692">
        <v>36.340000000000003</v>
      </c>
      <c r="F692">
        <v>33.724800000000002</v>
      </c>
      <c r="G692">
        <v>43.7547</v>
      </c>
      <c r="H692">
        <v>24.4832</v>
      </c>
      <c r="I692">
        <v>24.767399999999999</v>
      </c>
      <c r="J692">
        <v>70.23</v>
      </c>
      <c r="K692">
        <v>35.1</v>
      </c>
      <c r="N692" s="1">
        <v>41233</v>
      </c>
      <c r="O692" s="4">
        <f t="shared" si="21"/>
        <v>29.311360000000004</v>
      </c>
      <c r="P692" s="4">
        <f t="shared" si="20"/>
        <v>115.7897</v>
      </c>
    </row>
    <row r="693" spans="1:16" x14ac:dyDescent="0.3">
      <c r="A693" s="1">
        <v>41234</v>
      </c>
      <c r="B693">
        <v>116.006</v>
      </c>
      <c r="C693">
        <v>17.305</v>
      </c>
      <c r="D693">
        <v>22.3322</v>
      </c>
      <c r="E693">
        <v>36.799999999999997</v>
      </c>
      <c r="F693">
        <v>33.699300000000001</v>
      </c>
      <c r="G693">
        <v>43.914700000000003</v>
      </c>
      <c r="H693">
        <v>24.3795</v>
      </c>
      <c r="I693">
        <v>24.780200000000001</v>
      </c>
      <c r="J693">
        <v>70.61</v>
      </c>
      <c r="K693">
        <v>35.15</v>
      </c>
      <c r="N693" s="1">
        <v>41234</v>
      </c>
      <c r="O693" s="4">
        <f t="shared" si="21"/>
        <v>29.450465000000001</v>
      </c>
      <c r="P693" s="4">
        <f t="shared" si="20"/>
        <v>116.006</v>
      </c>
    </row>
    <row r="694" spans="1:16" x14ac:dyDescent="0.3">
      <c r="A694" s="1">
        <v>41235</v>
      </c>
      <c r="B694">
        <v>116.006</v>
      </c>
      <c r="C694">
        <v>17.305</v>
      </c>
      <c r="D694">
        <v>22.3322</v>
      </c>
      <c r="E694">
        <v>36.799999999999997</v>
      </c>
      <c r="F694">
        <v>33.699300000000001</v>
      </c>
      <c r="G694">
        <v>43.914700000000003</v>
      </c>
      <c r="H694">
        <v>24.3795</v>
      </c>
      <c r="I694">
        <v>24.780200000000001</v>
      </c>
      <c r="J694">
        <v>70.61</v>
      </c>
      <c r="K694">
        <v>35.15</v>
      </c>
      <c r="N694" s="1">
        <v>41235</v>
      </c>
      <c r="O694" s="4">
        <f t="shared" si="21"/>
        <v>29.450465000000001</v>
      </c>
      <c r="P694" s="4">
        <f t="shared" si="20"/>
        <v>116.006</v>
      </c>
    </row>
    <row r="695" spans="1:16" x14ac:dyDescent="0.3">
      <c r="A695" s="1">
        <v>41236</v>
      </c>
      <c r="B695">
        <v>117.5865</v>
      </c>
      <c r="C695">
        <v>17.606999999999999</v>
      </c>
      <c r="D695">
        <v>22.953700000000001</v>
      </c>
      <c r="E695">
        <v>37.020000000000003</v>
      </c>
      <c r="F695">
        <v>34.116999999999997</v>
      </c>
      <c r="G695">
        <v>44.643599999999999</v>
      </c>
      <c r="H695">
        <v>24.741800000000001</v>
      </c>
      <c r="I695">
        <v>25.0733</v>
      </c>
      <c r="J695">
        <v>71.61</v>
      </c>
      <c r="K695">
        <v>35.67</v>
      </c>
      <c r="N695" s="1">
        <v>41236</v>
      </c>
      <c r="O695" s="4">
        <f t="shared" si="21"/>
        <v>29.824710000000003</v>
      </c>
      <c r="P695" s="4">
        <f t="shared" si="20"/>
        <v>117.5865</v>
      </c>
    </row>
    <row r="696" spans="1:16" x14ac:dyDescent="0.3">
      <c r="A696" s="1">
        <v>41237</v>
      </c>
      <c r="B696">
        <v>117.5865</v>
      </c>
      <c r="C696">
        <v>17.606999999999999</v>
      </c>
      <c r="D696">
        <v>22.953700000000001</v>
      </c>
      <c r="E696">
        <v>37.020000000000003</v>
      </c>
      <c r="F696">
        <v>34.116999999999997</v>
      </c>
      <c r="G696">
        <v>44.643599999999999</v>
      </c>
      <c r="H696">
        <v>24.741800000000001</v>
      </c>
      <c r="I696">
        <v>25.0733</v>
      </c>
      <c r="J696">
        <v>71.61</v>
      </c>
      <c r="K696">
        <v>35.67</v>
      </c>
      <c r="N696" s="1">
        <v>41237</v>
      </c>
      <c r="O696" s="4">
        <f t="shared" si="21"/>
        <v>29.824710000000003</v>
      </c>
      <c r="P696" s="4">
        <f t="shared" si="20"/>
        <v>117.5865</v>
      </c>
    </row>
    <row r="697" spans="1:16" x14ac:dyDescent="0.3">
      <c r="A697" s="1">
        <v>41238</v>
      </c>
      <c r="B697">
        <v>117.5865</v>
      </c>
      <c r="C697">
        <v>17.606999999999999</v>
      </c>
      <c r="D697">
        <v>22.953700000000001</v>
      </c>
      <c r="E697">
        <v>37.020000000000003</v>
      </c>
      <c r="F697">
        <v>34.116999999999997</v>
      </c>
      <c r="G697">
        <v>44.643599999999999</v>
      </c>
      <c r="H697">
        <v>24.741800000000001</v>
      </c>
      <c r="I697">
        <v>25.0733</v>
      </c>
      <c r="J697">
        <v>71.61</v>
      </c>
      <c r="K697">
        <v>35.67</v>
      </c>
      <c r="N697" s="1">
        <v>41238</v>
      </c>
      <c r="O697" s="4">
        <f t="shared" si="21"/>
        <v>29.824710000000003</v>
      </c>
      <c r="P697" s="4">
        <f t="shared" si="20"/>
        <v>117.5865</v>
      </c>
    </row>
    <row r="698" spans="1:16" x14ac:dyDescent="0.3">
      <c r="A698" s="1">
        <v>41239</v>
      </c>
      <c r="B698">
        <v>117.337</v>
      </c>
      <c r="C698">
        <v>18.161999999999999</v>
      </c>
      <c r="D698">
        <v>22.692599999999999</v>
      </c>
      <c r="E698">
        <v>37.33</v>
      </c>
      <c r="F698">
        <v>33.965200000000003</v>
      </c>
      <c r="G698">
        <v>44.830300000000001</v>
      </c>
      <c r="H698">
        <v>24.7073</v>
      </c>
      <c r="I698">
        <v>25.005299999999998</v>
      </c>
      <c r="J698">
        <v>70.909800000000004</v>
      </c>
      <c r="K698">
        <v>35.409999999999997</v>
      </c>
      <c r="N698" s="1">
        <v>41239</v>
      </c>
      <c r="O698" s="4">
        <f t="shared" si="21"/>
        <v>29.859705000000002</v>
      </c>
      <c r="P698" s="4">
        <f t="shared" si="20"/>
        <v>117.337</v>
      </c>
    </row>
    <row r="699" spans="1:16" x14ac:dyDescent="0.3">
      <c r="A699" s="1">
        <v>41240</v>
      </c>
      <c r="B699">
        <v>116.738</v>
      </c>
      <c r="C699">
        <v>18.015999999999998</v>
      </c>
      <c r="D699">
        <v>22.439900000000002</v>
      </c>
      <c r="E699">
        <v>37.299999999999997</v>
      </c>
      <c r="F699">
        <v>33.758899999999997</v>
      </c>
      <c r="G699">
        <v>44.732500000000002</v>
      </c>
      <c r="H699">
        <v>24.396699999999999</v>
      </c>
      <c r="I699">
        <v>24.801400000000001</v>
      </c>
      <c r="J699">
        <v>70.319999999999993</v>
      </c>
      <c r="K699">
        <v>35.380000000000003</v>
      </c>
      <c r="N699" s="1">
        <v>41240</v>
      </c>
      <c r="O699" s="4">
        <f t="shared" si="21"/>
        <v>29.712549999999993</v>
      </c>
      <c r="P699" s="4">
        <f t="shared" si="20"/>
        <v>116.738</v>
      </c>
    </row>
    <row r="700" spans="1:16" x14ac:dyDescent="0.3">
      <c r="A700" s="1">
        <v>41241</v>
      </c>
      <c r="B700">
        <v>117.678</v>
      </c>
      <c r="C700">
        <v>17.959</v>
      </c>
      <c r="D700">
        <v>22.671900000000001</v>
      </c>
      <c r="E700">
        <v>37.79</v>
      </c>
      <c r="F700">
        <v>34.023200000000003</v>
      </c>
      <c r="G700">
        <v>45.203699999999998</v>
      </c>
      <c r="H700">
        <v>24.3277</v>
      </c>
      <c r="I700">
        <v>24.907599999999999</v>
      </c>
      <c r="J700">
        <v>70.959999999999994</v>
      </c>
      <c r="K700">
        <v>35.72</v>
      </c>
      <c r="N700" s="1">
        <v>41241</v>
      </c>
      <c r="O700" s="4">
        <f t="shared" si="21"/>
        <v>29.974105000000002</v>
      </c>
      <c r="P700" s="4">
        <f t="shared" si="20"/>
        <v>117.678</v>
      </c>
    </row>
    <row r="701" spans="1:16" x14ac:dyDescent="0.3">
      <c r="A701" s="1">
        <v>41242</v>
      </c>
      <c r="B701">
        <v>118.22709999999999</v>
      </c>
      <c r="C701">
        <v>18.157</v>
      </c>
      <c r="D701">
        <v>22.3322</v>
      </c>
      <c r="E701">
        <v>38.19</v>
      </c>
      <c r="F701">
        <v>34.261899999999997</v>
      </c>
      <c r="G701">
        <v>45.337000000000003</v>
      </c>
      <c r="H701">
        <v>24.569500000000001</v>
      </c>
      <c r="I701">
        <v>25.0138</v>
      </c>
      <c r="J701">
        <v>71.12</v>
      </c>
      <c r="K701">
        <v>35.909999999999997</v>
      </c>
      <c r="N701" s="1">
        <v>41242</v>
      </c>
      <c r="O701" s="4">
        <f t="shared" si="21"/>
        <v>30.138839999999998</v>
      </c>
      <c r="P701" s="4">
        <f t="shared" si="20"/>
        <v>118.22709999999999</v>
      </c>
    </row>
    <row r="702" spans="1:16" x14ac:dyDescent="0.3">
      <c r="A702" s="1">
        <v>41243</v>
      </c>
      <c r="B702">
        <v>118.25620000000001</v>
      </c>
      <c r="C702">
        <v>18.030999999999999</v>
      </c>
      <c r="D702">
        <v>22.054600000000001</v>
      </c>
      <c r="E702">
        <v>38.1</v>
      </c>
      <c r="F702">
        <v>34.304499999999997</v>
      </c>
      <c r="G702">
        <v>45.274799999999999</v>
      </c>
      <c r="H702">
        <v>24.776299999999999</v>
      </c>
      <c r="I702">
        <v>25.0138</v>
      </c>
      <c r="J702">
        <v>71.06</v>
      </c>
      <c r="K702">
        <v>36.04</v>
      </c>
      <c r="N702" s="1">
        <v>41243</v>
      </c>
      <c r="O702" s="4">
        <f t="shared" si="21"/>
        <v>30.105059999999998</v>
      </c>
      <c r="P702" s="4">
        <f t="shared" si="20"/>
        <v>118.25620000000001</v>
      </c>
    </row>
    <row r="703" spans="1:16" x14ac:dyDescent="0.3">
      <c r="A703" s="1">
        <v>41244</v>
      </c>
      <c r="B703">
        <v>118.25620000000001</v>
      </c>
      <c r="C703">
        <v>18.030999999999999</v>
      </c>
      <c r="D703">
        <v>22.054600000000001</v>
      </c>
      <c r="E703">
        <v>38.1</v>
      </c>
      <c r="F703">
        <v>34.304499999999997</v>
      </c>
      <c r="G703">
        <v>45.274799999999999</v>
      </c>
      <c r="H703">
        <v>24.776299999999999</v>
      </c>
      <c r="I703">
        <v>25.0138</v>
      </c>
      <c r="J703">
        <v>71.06</v>
      </c>
      <c r="K703">
        <v>36.04</v>
      </c>
      <c r="N703" s="1">
        <v>41244</v>
      </c>
      <c r="O703" s="4">
        <f t="shared" si="21"/>
        <v>30.105059999999998</v>
      </c>
      <c r="P703" s="4">
        <f t="shared" si="20"/>
        <v>118.25620000000001</v>
      </c>
    </row>
    <row r="704" spans="1:16" x14ac:dyDescent="0.3">
      <c r="A704" s="1">
        <v>41245</v>
      </c>
      <c r="B704">
        <v>118.25620000000001</v>
      </c>
      <c r="C704">
        <v>18.030999999999999</v>
      </c>
      <c r="D704">
        <v>22.054600000000001</v>
      </c>
      <c r="E704">
        <v>38.1</v>
      </c>
      <c r="F704">
        <v>34.304499999999997</v>
      </c>
      <c r="G704">
        <v>45.274799999999999</v>
      </c>
      <c r="H704">
        <v>24.776299999999999</v>
      </c>
      <c r="I704">
        <v>25.0138</v>
      </c>
      <c r="J704">
        <v>71.06</v>
      </c>
      <c r="K704">
        <v>36.04</v>
      </c>
      <c r="N704" s="1">
        <v>41245</v>
      </c>
      <c r="O704" s="4">
        <f t="shared" si="21"/>
        <v>30.105059999999998</v>
      </c>
      <c r="P704" s="4">
        <f t="shared" si="20"/>
        <v>118.25620000000001</v>
      </c>
    </row>
    <row r="705" spans="1:16" x14ac:dyDescent="0.3">
      <c r="A705" s="1">
        <v>41246</v>
      </c>
      <c r="B705">
        <v>117.66970000000001</v>
      </c>
      <c r="C705">
        <v>18.059000000000001</v>
      </c>
      <c r="D705">
        <v>21.9008</v>
      </c>
      <c r="E705">
        <v>37.76</v>
      </c>
      <c r="F705">
        <v>34.227699999999999</v>
      </c>
      <c r="G705">
        <v>45.061399999999999</v>
      </c>
      <c r="H705">
        <v>24.293199999999999</v>
      </c>
      <c r="I705">
        <v>24.9543</v>
      </c>
      <c r="J705">
        <v>70.670299999999997</v>
      </c>
      <c r="K705">
        <v>35.899500000000003</v>
      </c>
      <c r="N705" s="1">
        <v>41246</v>
      </c>
      <c r="O705" s="4">
        <f t="shared" si="21"/>
        <v>29.934674999999995</v>
      </c>
      <c r="P705" s="4">
        <f t="shared" si="20"/>
        <v>117.66970000000001</v>
      </c>
    </row>
    <row r="706" spans="1:16" x14ac:dyDescent="0.3">
      <c r="A706" s="1">
        <v>41247</v>
      </c>
      <c r="B706">
        <v>117.5033</v>
      </c>
      <c r="C706">
        <v>17.739999999999998</v>
      </c>
      <c r="D706">
        <v>21.851600000000001</v>
      </c>
      <c r="E706">
        <v>37.79</v>
      </c>
      <c r="F706">
        <v>34.3003</v>
      </c>
      <c r="G706">
        <v>45.337000000000003</v>
      </c>
      <c r="H706">
        <v>24.086200000000002</v>
      </c>
      <c r="I706">
        <v>24.882100000000001</v>
      </c>
      <c r="J706">
        <v>70.409899999999993</v>
      </c>
      <c r="K706">
        <v>35.825000000000003</v>
      </c>
      <c r="N706" s="1">
        <v>41247</v>
      </c>
      <c r="O706" s="4">
        <f t="shared" si="21"/>
        <v>29.940294999999999</v>
      </c>
      <c r="P706" s="4">
        <f t="shared" si="20"/>
        <v>117.5033</v>
      </c>
    </row>
    <row r="707" spans="1:16" x14ac:dyDescent="0.3">
      <c r="A707" s="1">
        <v>41248</v>
      </c>
      <c r="B707">
        <v>117.71129999999999</v>
      </c>
      <c r="C707">
        <v>16.599</v>
      </c>
      <c r="D707">
        <v>22.100200000000001</v>
      </c>
      <c r="E707">
        <v>37.619999999999997</v>
      </c>
      <c r="F707">
        <v>34.415399999999998</v>
      </c>
      <c r="G707">
        <v>45.3459</v>
      </c>
      <c r="H707">
        <v>24.103400000000001</v>
      </c>
      <c r="I707">
        <v>25.1327</v>
      </c>
      <c r="J707">
        <v>70.900000000000006</v>
      </c>
      <c r="K707">
        <v>35.89</v>
      </c>
      <c r="N707" s="1">
        <v>41248</v>
      </c>
      <c r="O707" s="4">
        <f t="shared" si="21"/>
        <v>29.94323</v>
      </c>
      <c r="P707" s="4">
        <f t="shared" ref="P707:P770" si="22">B707</f>
        <v>117.71129999999999</v>
      </c>
    </row>
    <row r="708" spans="1:16" x14ac:dyDescent="0.3">
      <c r="A708" s="1">
        <v>41249</v>
      </c>
      <c r="B708">
        <v>118.11060000000001</v>
      </c>
      <c r="C708">
        <v>16.859000000000002</v>
      </c>
      <c r="D708">
        <v>22.145700000000001</v>
      </c>
      <c r="E708">
        <v>38</v>
      </c>
      <c r="F708">
        <v>34.398299999999999</v>
      </c>
      <c r="G708">
        <v>45.790399999999998</v>
      </c>
      <c r="H708">
        <v>24.0517</v>
      </c>
      <c r="I708">
        <v>25.2134</v>
      </c>
      <c r="J708">
        <v>71.129900000000006</v>
      </c>
      <c r="K708">
        <v>35.93</v>
      </c>
      <c r="N708" s="1">
        <v>41249</v>
      </c>
      <c r="O708" s="4">
        <f t="shared" ref="O708:O771" si="23">SUMPRODUCT(C708:J708,$C$1:$J$1)</f>
        <v>30.119630000000001</v>
      </c>
      <c r="P708" s="4">
        <f t="shared" si="22"/>
        <v>118.11060000000001</v>
      </c>
    </row>
    <row r="709" spans="1:16" x14ac:dyDescent="0.3">
      <c r="A709" s="1">
        <v>41250</v>
      </c>
      <c r="B709">
        <v>118.4725</v>
      </c>
      <c r="C709">
        <v>16.428000000000001</v>
      </c>
      <c r="D709">
        <v>21.922000000000001</v>
      </c>
      <c r="E709">
        <v>37.93</v>
      </c>
      <c r="F709">
        <v>34.509099999999997</v>
      </c>
      <c r="G709">
        <v>45.888199999999998</v>
      </c>
      <c r="H709">
        <v>24.0517</v>
      </c>
      <c r="I709">
        <v>25.357800000000001</v>
      </c>
      <c r="J709">
        <v>71.56</v>
      </c>
      <c r="K709">
        <v>36.18</v>
      </c>
      <c r="N709" s="1">
        <v>41250</v>
      </c>
      <c r="O709" s="4">
        <f t="shared" si="23"/>
        <v>30.147349999999996</v>
      </c>
      <c r="P709" s="4">
        <f t="shared" si="22"/>
        <v>118.4725</v>
      </c>
    </row>
    <row r="710" spans="1:16" x14ac:dyDescent="0.3">
      <c r="A710" s="1">
        <v>41251</v>
      </c>
      <c r="B710">
        <v>118.4725</v>
      </c>
      <c r="C710">
        <v>16.428000000000001</v>
      </c>
      <c r="D710">
        <v>21.922000000000001</v>
      </c>
      <c r="E710">
        <v>37.93</v>
      </c>
      <c r="F710">
        <v>34.509099999999997</v>
      </c>
      <c r="G710">
        <v>45.888199999999998</v>
      </c>
      <c r="H710">
        <v>24.0517</v>
      </c>
      <c r="I710">
        <v>25.357800000000001</v>
      </c>
      <c r="J710">
        <v>71.56</v>
      </c>
      <c r="K710">
        <v>36.18</v>
      </c>
      <c r="N710" s="1">
        <v>41251</v>
      </c>
      <c r="O710" s="4">
        <f t="shared" si="23"/>
        <v>30.147349999999996</v>
      </c>
      <c r="P710" s="4">
        <f t="shared" si="22"/>
        <v>118.4725</v>
      </c>
    </row>
    <row r="711" spans="1:16" x14ac:dyDescent="0.3">
      <c r="A711" s="1">
        <v>41252</v>
      </c>
      <c r="B711">
        <v>118.4725</v>
      </c>
      <c r="C711">
        <v>16.428000000000001</v>
      </c>
      <c r="D711">
        <v>21.922000000000001</v>
      </c>
      <c r="E711">
        <v>37.93</v>
      </c>
      <c r="F711">
        <v>34.509099999999997</v>
      </c>
      <c r="G711">
        <v>45.888199999999998</v>
      </c>
      <c r="H711">
        <v>24.0517</v>
      </c>
      <c r="I711">
        <v>25.357800000000001</v>
      </c>
      <c r="J711">
        <v>71.56</v>
      </c>
      <c r="K711">
        <v>36.18</v>
      </c>
      <c r="N711" s="1">
        <v>41252</v>
      </c>
      <c r="O711" s="4">
        <f t="shared" si="23"/>
        <v>30.147349999999996</v>
      </c>
      <c r="P711" s="4">
        <f t="shared" si="22"/>
        <v>118.4725</v>
      </c>
    </row>
    <row r="712" spans="1:16" x14ac:dyDescent="0.3">
      <c r="A712" s="1">
        <v>41253</v>
      </c>
      <c r="B712">
        <v>118.52070000000001</v>
      </c>
      <c r="C712">
        <v>16.323</v>
      </c>
      <c r="D712">
        <v>22.323899999999998</v>
      </c>
      <c r="E712">
        <v>37.909999999999997</v>
      </c>
      <c r="F712">
        <v>34.6541</v>
      </c>
      <c r="G712">
        <v>46.190399999999997</v>
      </c>
      <c r="H712">
        <v>24.2242</v>
      </c>
      <c r="I712">
        <v>25.319600000000001</v>
      </c>
      <c r="J712">
        <v>71.48</v>
      </c>
      <c r="K712">
        <v>36.14</v>
      </c>
      <c r="N712" s="1">
        <v>41253</v>
      </c>
      <c r="O712" s="4">
        <f t="shared" si="23"/>
        <v>30.224170000000001</v>
      </c>
      <c r="P712" s="4">
        <f t="shared" si="22"/>
        <v>118.52070000000001</v>
      </c>
    </row>
    <row r="713" spans="1:16" x14ac:dyDescent="0.3">
      <c r="A713" s="1">
        <v>41254</v>
      </c>
      <c r="B713">
        <v>119.3252</v>
      </c>
      <c r="C713">
        <v>16.678999999999998</v>
      </c>
      <c r="D713">
        <v>22.6388</v>
      </c>
      <c r="E713">
        <v>38.54</v>
      </c>
      <c r="F713">
        <v>35.020600000000002</v>
      </c>
      <c r="G713">
        <v>47.070500000000003</v>
      </c>
      <c r="H713">
        <v>24.5686</v>
      </c>
      <c r="I713">
        <v>25.43</v>
      </c>
      <c r="J713">
        <v>71.900000000000006</v>
      </c>
      <c r="K713">
        <v>36.159999999999997</v>
      </c>
      <c r="N713" s="1">
        <v>41254</v>
      </c>
      <c r="O713" s="4">
        <f t="shared" si="23"/>
        <v>30.625484999999998</v>
      </c>
      <c r="P713" s="4">
        <f t="shared" si="22"/>
        <v>119.3252</v>
      </c>
    </row>
    <row r="714" spans="1:16" x14ac:dyDescent="0.3">
      <c r="A714" s="1">
        <v>41255</v>
      </c>
      <c r="B714">
        <v>119.38339999999999</v>
      </c>
      <c r="C714">
        <v>16.605</v>
      </c>
      <c r="D714">
        <v>22.572500000000002</v>
      </c>
      <c r="E714">
        <v>38.56</v>
      </c>
      <c r="F714">
        <v>34.969499999999996</v>
      </c>
      <c r="G714">
        <v>46.892699999999998</v>
      </c>
      <c r="H714">
        <v>24.879799999999999</v>
      </c>
      <c r="I714">
        <v>25.5107</v>
      </c>
      <c r="J714">
        <v>72.16</v>
      </c>
      <c r="K714">
        <v>36.08</v>
      </c>
      <c r="N714" s="1">
        <v>41255</v>
      </c>
      <c r="O714" s="4">
        <f t="shared" si="23"/>
        <v>30.628800000000002</v>
      </c>
      <c r="P714" s="4">
        <f t="shared" si="22"/>
        <v>119.38339999999999</v>
      </c>
    </row>
    <row r="715" spans="1:16" x14ac:dyDescent="0.3">
      <c r="A715" s="1">
        <v>41256</v>
      </c>
      <c r="B715">
        <v>118.65130000000001</v>
      </c>
      <c r="C715">
        <v>16.318000000000001</v>
      </c>
      <c r="D715">
        <v>22.4648</v>
      </c>
      <c r="E715">
        <v>38.43</v>
      </c>
      <c r="F715">
        <v>34.671100000000003</v>
      </c>
      <c r="G715">
        <v>46.4482</v>
      </c>
      <c r="H715">
        <v>24.790099999999999</v>
      </c>
      <c r="I715">
        <v>25.3706</v>
      </c>
      <c r="J715">
        <v>71.489999999999995</v>
      </c>
      <c r="K715">
        <v>36.020000000000003</v>
      </c>
      <c r="N715" s="1">
        <v>41256</v>
      </c>
      <c r="O715" s="4">
        <f t="shared" si="23"/>
        <v>30.41263</v>
      </c>
      <c r="P715" s="4">
        <f t="shared" si="22"/>
        <v>118.65130000000001</v>
      </c>
    </row>
    <row r="716" spans="1:16" x14ac:dyDescent="0.3">
      <c r="A716" s="1">
        <v>41257</v>
      </c>
      <c r="B716">
        <v>118.21469999999999</v>
      </c>
      <c r="C716">
        <v>15.706</v>
      </c>
      <c r="D716">
        <v>22.216200000000001</v>
      </c>
      <c r="E716">
        <v>38.369999999999997</v>
      </c>
      <c r="F716">
        <v>34.534700000000001</v>
      </c>
      <c r="G716">
        <v>46.092599999999997</v>
      </c>
      <c r="H716">
        <v>25.017900000000001</v>
      </c>
      <c r="I716">
        <v>25.289899999999999</v>
      </c>
      <c r="J716">
        <v>71.22</v>
      </c>
      <c r="K716">
        <v>35.96</v>
      </c>
      <c r="N716" s="1">
        <v>41257</v>
      </c>
      <c r="O716" s="4">
        <f t="shared" si="23"/>
        <v>30.269584999999999</v>
      </c>
      <c r="P716" s="4">
        <f t="shared" si="22"/>
        <v>118.21469999999999</v>
      </c>
    </row>
    <row r="717" spans="1:16" x14ac:dyDescent="0.3">
      <c r="A717" s="1">
        <v>41258</v>
      </c>
      <c r="B717">
        <v>118.21469999999999</v>
      </c>
      <c r="C717">
        <v>15.706</v>
      </c>
      <c r="D717">
        <v>22.216200000000001</v>
      </c>
      <c r="E717">
        <v>38.369999999999997</v>
      </c>
      <c r="F717">
        <v>34.534700000000001</v>
      </c>
      <c r="G717">
        <v>46.092599999999997</v>
      </c>
      <c r="H717">
        <v>25.017900000000001</v>
      </c>
      <c r="I717">
        <v>25.289899999999999</v>
      </c>
      <c r="J717">
        <v>71.22</v>
      </c>
      <c r="K717">
        <v>35.96</v>
      </c>
      <c r="N717" s="1">
        <v>41258</v>
      </c>
      <c r="O717" s="4">
        <f t="shared" si="23"/>
        <v>30.269584999999999</v>
      </c>
      <c r="P717" s="4">
        <f t="shared" si="22"/>
        <v>118.21469999999999</v>
      </c>
    </row>
    <row r="718" spans="1:16" x14ac:dyDescent="0.3">
      <c r="A718" s="1">
        <v>41259</v>
      </c>
      <c r="B718">
        <v>118.21469999999999</v>
      </c>
      <c r="C718">
        <v>15.706</v>
      </c>
      <c r="D718">
        <v>22.216200000000001</v>
      </c>
      <c r="E718">
        <v>38.369999999999997</v>
      </c>
      <c r="F718">
        <v>34.534700000000001</v>
      </c>
      <c r="G718">
        <v>46.092599999999997</v>
      </c>
      <c r="H718">
        <v>25.017900000000001</v>
      </c>
      <c r="I718">
        <v>25.289899999999999</v>
      </c>
      <c r="J718">
        <v>71.22</v>
      </c>
      <c r="K718">
        <v>35.96</v>
      </c>
      <c r="N718" s="1">
        <v>41259</v>
      </c>
      <c r="O718" s="4">
        <f t="shared" si="23"/>
        <v>30.269584999999999</v>
      </c>
      <c r="P718" s="4">
        <f t="shared" si="22"/>
        <v>118.21469999999999</v>
      </c>
    </row>
    <row r="719" spans="1:16" x14ac:dyDescent="0.3">
      <c r="A719" s="1">
        <v>41260</v>
      </c>
      <c r="B719">
        <v>119.5997</v>
      </c>
      <c r="C719">
        <v>15.984</v>
      </c>
      <c r="D719">
        <v>22.452300000000001</v>
      </c>
      <c r="E719">
        <v>38.97</v>
      </c>
      <c r="F719">
        <v>34.807499999999997</v>
      </c>
      <c r="G719">
        <v>46.288200000000003</v>
      </c>
      <c r="H719">
        <v>25.1904</v>
      </c>
      <c r="I719">
        <v>25.740100000000002</v>
      </c>
      <c r="J719">
        <v>71.87</v>
      </c>
      <c r="K719">
        <v>36.04</v>
      </c>
      <c r="N719" s="1">
        <v>41260</v>
      </c>
      <c r="O719" s="4">
        <f t="shared" si="23"/>
        <v>30.594205000000002</v>
      </c>
      <c r="P719" s="4">
        <f t="shared" si="22"/>
        <v>119.5997</v>
      </c>
    </row>
    <row r="720" spans="1:16" x14ac:dyDescent="0.3">
      <c r="A720" s="1">
        <v>41261</v>
      </c>
      <c r="B720">
        <v>120.9307</v>
      </c>
      <c r="C720">
        <v>16.448</v>
      </c>
      <c r="D720">
        <v>22.837700000000002</v>
      </c>
      <c r="E720">
        <v>39.61</v>
      </c>
      <c r="F720">
        <v>35.080300000000001</v>
      </c>
      <c r="G720">
        <v>47.159399999999998</v>
      </c>
      <c r="H720">
        <v>25.173400000000001</v>
      </c>
      <c r="I720">
        <v>26.079899999999999</v>
      </c>
      <c r="J720">
        <v>73.19</v>
      </c>
      <c r="K720">
        <v>36.03</v>
      </c>
      <c r="N720" s="1">
        <v>41261</v>
      </c>
      <c r="O720" s="4">
        <f t="shared" si="23"/>
        <v>31.052394999999997</v>
      </c>
      <c r="P720" s="4">
        <f t="shared" si="22"/>
        <v>120.9307</v>
      </c>
    </row>
    <row r="721" spans="1:16" x14ac:dyDescent="0.3">
      <c r="A721" s="1">
        <v>41262</v>
      </c>
      <c r="B721">
        <v>120.03230000000001</v>
      </c>
      <c r="C721">
        <v>16.213999999999999</v>
      </c>
      <c r="D721">
        <v>22.630500000000001</v>
      </c>
      <c r="E721">
        <v>39.51</v>
      </c>
      <c r="F721">
        <v>34.705199999999998</v>
      </c>
      <c r="G721">
        <v>47.219799999999999</v>
      </c>
      <c r="H721">
        <v>25.174199999999999</v>
      </c>
      <c r="I721">
        <v>25.949100000000001</v>
      </c>
      <c r="J721">
        <v>72.688699999999997</v>
      </c>
      <c r="K721">
        <v>35.67</v>
      </c>
      <c r="N721" s="1">
        <v>41262</v>
      </c>
      <c r="O721" s="4">
        <f t="shared" si="23"/>
        <v>30.918485</v>
      </c>
      <c r="P721" s="4">
        <f t="shared" si="22"/>
        <v>120.03230000000001</v>
      </c>
    </row>
    <row r="722" spans="1:16" x14ac:dyDescent="0.3">
      <c r="A722" s="1">
        <v>41263</v>
      </c>
      <c r="B722">
        <v>120.7227</v>
      </c>
      <c r="C722">
        <v>16.073</v>
      </c>
      <c r="D722">
        <v>22.937100000000001</v>
      </c>
      <c r="E722">
        <v>39.56</v>
      </c>
      <c r="F722">
        <v>34.756399999999999</v>
      </c>
      <c r="G722">
        <v>47.130600000000001</v>
      </c>
      <c r="H722">
        <v>25.2422</v>
      </c>
      <c r="I722">
        <v>26.277200000000001</v>
      </c>
      <c r="J722">
        <v>73.180000000000007</v>
      </c>
      <c r="K722">
        <v>35.869999999999997</v>
      </c>
      <c r="N722" s="1">
        <v>41263</v>
      </c>
      <c r="O722" s="4">
        <f t="shared" si="23"/>
        <v>31.008245000000002</v>
      </c>
      <c r="P722" s="4">
        <f t="shared" si="22"/>
        <v>120.7227</v>
      </c>
    </row>
    <row r="723" spans="1:16" x14ac:dyDescent="0.3">
      <c r="A723" s="1">
        <v>41264</v>
      </c>
      <c r="B723">
        <v>119.6267</v>
      </c>
      <c r="C723">
        <v>15.999000000000001</v>
      </c>
      <c r="D723">
        <v>22.746500000000001</v>
      </c>
      <c r="E723">
        <v>39.090000000000003</v>
      </c>
      <c r="F723">
        <v>34.463999999999999</v>
      </c>
      <c r="G723">
        <v>46.6935</v>
      </c>
      <c r="H723">
        <v>25.0869</v>
      </c>
      <c r="I723">
        <v>26.0944</v>
      </c>
      <c r="J723">
        <v>72.069999999999993</v>
      </c>
      <c r="K723">
        <v>35.17</v>
      </c>
      <c r="N723" s="1">
        <v>41264</v>
      </c>
      <c r="O723" s="4">
        <f t="shared" si="23"/>
        <v>30.700904999999999</v>
      </c>
      <c r="P723" s="4">
        <f t="shared" si="22"/>
        <v>119.6267</v>
      </c>
    </row>
    <row r="724" spans="1:16" x14ac:dyDescent="0.3">
      <c r="A724" s="1">
        <v>41265</v>
      </c>
      <c r="B724">
        <v>119.6267</v>
      </c>
      <c r="C724">
        <v>15.999000000000001</v>
      </c>
      <c r="D724">
        <v>22.746500000000001</v>
      </c>
      <c r="E724">
        <v>39.090000000000003</v>
      </c>
      <c r="F724">
        <v>34.463999999999999</v>
      </c>
      <c r="G724">
        <v>46.6935</v>
      </c>
      <c r="H724">
        <v>25.0869</v>
      </c>
      <c r="I724">
        <v>26.0944</v>
      </c>
      <c r="J724">
        <v>72.069999999999993</v>
      </c>
      <c r="K724">
        <v>35.17</v>
      </c>
      <c r="N724" s="1">
        <v>41265</v>
      </c>
      <c r="O724" s="4">
        <f t="shared" si="23"/>
        <v>30.700904999999999</v>
      </c>
      <c r="P724" s="4">
        <f t="shared" si="22"/>
        <v>119.6267</v>
      </c>
    </row>
    <row r="725" spans="1:16" x14ac:dyDescent="0.3">
      <c r="A725" s="1">
        <v>41266</v>
      </c>
      <c r="B725">
        <v>119.6267</v>
      </c>
      <c r="C725">
        <v>15.999000000000001</v>
      </c>
      <c r="D725">
        <v>22.746500000000001</v>
      </c>
      <c r="E725">
        <v>39.090000000000003</v>
      </c>
      <c r="F725">
        <v>34.463999999999999</v>
      </c>
      <c r="G725">
        <v>46.6935</v>
      </c>
      <c r="H725">
        <v>25.0869</v>
      </c>
      <c r="I725">
        <v>26.0944</v>
      </c>
      <c r="J725">
        <v>72.069999999999993</v>
      </c>
      <c r="K725">
        <v>35.17</v>
      </c>
      <c r="N725" s="1">
        <v>41266</v>
      </c>
      <c r="O725" s="4">
        <f t="shared" si="23"/>
        <v>30.700904999999999</v>
      </c>
      <c r="P725" s="4">
        <f t="shared" si="22"/>
        <v>119.6267</v>
      </c>
    </row>
    <row r="726" spans="1:16" x14ac:dyDescent="0.3">
      <c r="A726" s="1">
        <v>41267</v>
      </c>
      <c r="B726">
        <v>119.2581</v>
      </c>
      <c r="C726">
        <v>16.024999999999999</v>
      </c>
      <c r="D726">
        <v>22.423300000000001</v>
      </c>
      <c r="E726">
        <v>38.97</v>
      </c>
      <c r="F726">
        <v>34.326900000000002</v>
      </c>
      <c r="G726">
        <v>46.479300000000002</v>
      </c>
      <c r="H726">
        <v>24.9316</v>
      </c>
      <c r="I726">
        <v>25.991800000000001</v>
      </c>
      <c r="J726">
        <v>71.52</v>
      </c>
      <c r="K726">
        <v>35.06</v>
      </c>
      <c r="N726" s="1">
        <v>41267</v>
      </c>
      <c r="O726" s="4">
        <f t="shared" si="23"/>
        <v>30.558695000000004</v>
      </c>
      <c r="P726" s="4">
        <f t="shared" si="22"/>
        <v>119.2581</v>
      </c>
    </row>
    <row r="727" spans="1:16" x14ac:dyDescent="0.3">
      <c r="A727" s="1">
        <v>41268</v>
      </c>
      <c r="B727">
        <v>119.2581</v>
      </c>
      <c r="C727">
        <v>16.024999999999999</v>
      </c>
      <c r="D727">
        <v>22.423300000000001</v>
      </c>
      <c r="E727">
        <v>38.97</v>
      </c>
      <c r="F727">
        <v>34.326900000000002</v>
      </c>
      <c r="G727">
        <v>46.479300000000002</v>
      </c>
      <c r="H727">
        <v>24.9316</v>
      </c>
      <c r="I727">
        <v>25.991800000000001</v>
      </c>
      <c r="J727">
        <v>71.52</v>
      </c>
      <c r="K727">
        <v>35.06</v>
      </c>
      <c r="N727" s="1">
        <v>41268</v>
      </c>
      <c r="O727" s="4">
        <f t="shared" si="23"/>
        <v>30.558695000000004</v>
      </c>
      <c r="P727" s="4">
        <f t="shared" si="22"/>
        <v>119.2581</v>
      </c>
    </row>
    <row r="728" spans="1:16" x14ac:dyDescent="0.3">
      <c r="A728" s="1">
        <v>41269</v>
      </c>
      <c r="B728">
        <v>118.75539999999999</v>
      </c>
      <c r="C728">
        <v>15.804</v>
      </c>
      <c r="D728">
        <v>22.2576</v>
      </c>
      <c r="E728">
        <v>38.61</v>
      </c>
      <c r="F728">
        <v>34.206899999999997</v>
      </c>
      <c r="G728">
        <v>46.176000000000002</v>
      </c>
      <c r="H728">
        <v>24.8108</v>
      </c>
      <c r="I728">
        <v>25.9619</v>
      </c>
      <c r="J728">
        <v>71.2</v>
      </c>
      <c r="K728">
        <v>34.76</v>
      </c>
      <c r="N728" s="1">
        <v>41269</v>
      </c>
      <c r="O728" s="4">
        <f t="shared" si="23"/>
        <v>30.377340000000004</v>
      </c>
      <c r="P728" s="4">
        <f t="shared" si="22"/>
        <v>118.75539999999999</v>
      </c>
    </row>
    <row r="729" spans="1:16" x14ac:dyDescent="0.3">
      <c r="A729" s="1">
        <v>41270</v>
      </c>
      <c r="B729">
        <v>118.5976</v>
      </c>
      <c r="C729">
        <v>15.868</v>
      </c>
      <c r="D729">
        <v>22.340499999999999</v>
      </c>
      <c r="E729">
        <v>38.590000000000003</v>
      </c>
      <c r="F729">
        <v>34.1554</v>
      </c>
      <c r="G729">
        <v>45.935200000000002</v>
      </c>
      <c r="H729">
        <v>24.924399999999999</v>
      </c>
      <c r="I729">
        <v>25.867999999999999</v>
      </c>
      <c r="J729">
        <v>71.069999999999993</v>
      </c>
      <c r="K729">
        <v>34.82</v>
      </c>
      <c r="N729" s="1">
        <v>41270</v>
      </c>
      <c r="O729" s="4">
        <f t="shared" si="23"/>
        <v>30.321935</v>
      </c>
      <c r="P729" s="4">
        <f t="shared" si="22"/>
        <v>118.5976</v>
      </c>
    </row>
    <row r="730" spans="1:16" x14ac:dyDescent="0.3">
      <c r="A730" s="1">
        <v>41271</v>
      </c>
      <c r="B730">
        <v>117.3145</v>
      </c>
      <c r="C730">
        <v>15.699</v>
      </c>
      <c r="D730">
        <v>22.000699999999998</v>
      </c>
      <c r="E730">
        <v>38.29</v>
      </c>
      <c r="F730">
        <v>33.821199999999997</v>
      </c>
      <c r="G730">
        <v>45.640799999999999</v>
      </c>
      <c r="H730">
        <v>24.912199999999999</v>
      </c>
      <c r="I730">
        <v>25.714200000000002</v>
      </c>
      <c r="J730">
        <v>69.83</v>
      </c>
      <c r="K730">
        <v>34.450000000000003</v>
      </c>
      <c r="N730" s="1">
        <v>41271</v>
      </c>
      <c r="O730" s="4">
        <f t="shared" si="23"/>
        <v>30.056525000000001</v>
      </c>
      <c r="P730" s="4">
        <f t="shared" si="22"/>
        <v>117.3145</v>
      </c>
    </row>
    <row r="731" spans="1:16" x14ac:dyDescent="0.3">
      <c r="A731" s="1">
        <v>41272</v>
      </c>
      <c r="B731">
        <v>117.3145</v>
      </c>
      <c r="C731">
        <v>15.699</v>
      </c>
      <c r="D731">
        <v>22.000699999999998</v>
      </c>
      <c r="E731">
        <v>38.29</v>
      </c>
      <c r="F731">
        <v>33.821199999999997</v>
      </c>
      <c r="G731">
        <v>45.640799999999999</v>
      </c>
      <c r="H731">
        <v>24.912199999999999</v>
      </c>
      <c r="I731">
        <v>25.714200000000002</v>
      </c>
      <c r="J731">
        <v>69.83</v>
      </c>
      <c r="K731">
        <v>34.450000000000003</v>
      </c>
      <c r="N731" s="1">
        <v>41272</v>
      </c>
      <c r="O731" s="4">
        <f t="shared" si="23"/>
        <v>30.056525000000001</v>
      </c>
      <c r="P731" s="4">
        <f t="shared" si="22"/>
        <v>117.3145</v>
      </c>
    </row>
    <row r="732" spans="1:16" x14ac:dyDescent="0.3">
      <c r="A732" s="1">
        <v>41273</v>
      </c>
      <c r="B732">
        <v>117.3145</v>
      </c>
      <c r="C732">
        <v>15.699</v>
      </c>
      <c r="D732">
        <v>22.000699999999998</v>
      </c>
      <c r="E732">
        <v>38.29</v>
      </c>
      <c r="F732">
        <v>33.821199999999997</v>
      </c>
      <c r="G732">
        <v>45.640799999999999</v>
      </c>
      <c r="H732">
        <v>24.912199999999999</v>
      </c>
      <c r="I732">
        <v>25.714200000000002</v>
      </c>
      <c r="J732">
        <v>69.83</v>
      </c>
      <c r="K732">
        <v>34.450000000000003</v>
      </c>
      <c r="N732" s="1">
        <v>41273</v>
      </c>
      <c r="O732" s="4">
        <f t="shared" si="23"/>
        <v>30.056525000000001</v>
      </c>
      <c r="P732" s="4">
        <f t="shared" si="22"/>
        <v>117.3145</v>
      </c>
    </row>
    <row r="733" spans="1:16" x14ac:dyDescent="0.3">
      <c r="A733" s="1">
        <v>41274</v>
      </c>
      <c r="B733">
        <v>119.30840000000001</v>
      </c>
      <c r="C733">
        <v>16.395</v>
      </c>
      <c r="D733">
        <v>22.132999999999999</v>
      </c>
      <c r="E733">
        <v>38.97</v>
      </c>
      <c r="F733">
        <v>34.181600000000003</v>
      </c>
      <c r="G733">
        <v>46.425800000000002</v>
      </c>
      <c r="H733">
        <v>25.389600000000002</v>
      </c>
      <c r="I733">
        <v>25.931999999999999</v>
      </c>
      <c r="J733">
        <v>71.42</v>
      </c>
      <c r="K733">
        <v>34.9</v>
      </c>
      <c r="N733" s="1">
        <v>41274</v>
      </c>
      <c r="O733" s="4">
        <f t="shared" si="23"/>
        <v>30.541790000000002</v>
      </c>
      <c r="P733" s="4">
        <f t="shared" si="22"/>
        <v>119.30840000000001</v>
      </c>
    </row>
    <row r="734" spans="1:16" x14ac:dyDescent="0.3">
      <c r="A734" s="1">
        <v>41275</v>
      </c>
      <c r="B734">
        <v>119.30840000000001</v>
      </c>
      <c r="C734">
        <v>16.395</v>
      </c>
      <c r="D734">
        <v>22.132999999999999</v>
      </c>
      <c r="E734">
        <v>38.97</v>
      </c>
      <c r="F734">
        <v>34.181600000000003</v>
      </c>
      <c r="G734">
        <v>46.425800000000002</v>
      </c>
      <c r="H734">
        <v>25.389600000000002</v>
      </c>
      <c r="I734">
        <v>25.931999999999999</v>
      </c>
      <c r="J734">
        <v>71.42</v>
      </c>
      <c r="K734">
        <v>34.9</v>
      </c>
      <c r="N734" s="1">
        <v>41275</v>
      </c>
      <c r="O734" s="4">
        <f t="shared" si="23"/>
        <v>30.541790000000002</v>
      </c>
      <c r="P734" s="4">
        <f t="shared" si="22"/>
        <v>119.30840000000001</v>
      </c>
    </row>
    <row r="735" spans="1:16" x14ac:dyDescent="0.3">
      <c r="A735" s="1">
        <v>41276</v>
      </c>
      <c r="B735">
        <v>122.3663</v>
      </c>
      <c r="C735">
        <v>16.914000000000001</v>
      </c>
      <c r="D735">
        <v>22.8874</v>
      </c>
      <c r="E735">
        <v>40.159999999999997</v>
      </c>
      <c r="F735">
        <v>34.853999999999999</v>
      </c>
      <c r="G735">
        <v>48.450899999999997</v>
      </c>
      <c r="H735">
        <v>26.1676</v>
      </c>
      <c r="I735">
        <v>26.7437</v>
      </c>
      <c r="J735">
        <v>72.995000000000005</v>
      </c>
      <c r="K735">
        <v>35.799999999999997</v>
      </c>
      <c r="N735" s="1">
        <v>41276</v>
      </c>
      <c r="O735" s="4">
        <f t="shared" si="23"/>
        <v>31.487489999999998</v>
      </c>
      <c r="P735" s="4">
        <f t="shared" si="22"/>
        <v>122.3663</v>
      </c>
    </row>
    <row r="736" spans="1:16" x14ac:dyDescent="0.3">
      <c r="A736" s="1">
        <v>41277</v>
      </c>
      <c r="B736">
        <v>122.0933</v>
      </c>
      <c r="C736">
        <v>16.701000000000001</v>
      </c>
      <c r="D736">
        <v>22.5808</v>
      </c>
      <c r="E736">
        <v>39.9</v>
      </c>
      <c r="F736">
        <v>34.9011</v>
      </c>
      <c r="G736">
        <v>48.122799999999998</v>
      </c>
      <c r="H736">
        <v>26.0792</v>
      </c>
      <c r="I736">
        <v>26.7395</v>
      </c>
      <c r="J736">
        <v>72.98</v>
      </c>
      <c r="K736">
        <v>35.71</v>
      </c>
      <c r="N736" s="1">
        <v>41277</v>
      </c>
      <c r="O736" s="4">
        <f t="shared" si="23"/>
        <v>31.361560000000001</v>
      </c>
      <c r="P736" s="4">
        <f t="shared" si="22"/>
        <v>122.0933</v>
      </c>
    </row>
    <row r="737" spans="1:16" x14ac:dyDescent="0.3">
      <c r="A737" s="1">
        <v>41278</v>
      </c>
      <c r="B737">
        <v>122.626</v>
      </c>
      <c r="C737">
        <v>16.236000000000001</v>
      </c>
      <c r="D737">
        <v>22.158200000000001</v>
      </c>
      <c r="E737">
        <v>40.340000000000003</v>
      </c>
      <c r="F737">
        <v>35.055399999999999</v>
      </c>
      <c r="G737">
        <v>48.095999999999997</v>
      </c>
      <c r="H737">
        <v>26.1145</v>
      </c>
      <c r="I737">
        <v>27.055599999999998</v>
      </c>
      <c r="J737">
        <v>73.790000000000006</v>
      </c>
      <c r="K737">
        <v>35.81</v>
      </c>
      <c r="N737" s="1">
        <v>41278</v>
      </c>
      <c r="O737" s="4">
        <f t="shared" si="23"/>
        <v>31.513984999999998</v>
      </c>
      <c r="P737" s="4">
        <f t="shared" si="22"/>
        <v>122.626</v>
      </c>
    </row>
    <row r="738" spans="1:16" x14ac:dyDescent="0.3">
      <c r="A738" s="1">
        <v>41279</v>
      </c>
      <c r="B738">
        <v>122.626</v>
      </c>
      <c r="C738">
        <v>16.236000000000001</v>
      </c>
      <c r="D738">
        <v>22.158200000000001</v>
      </c>
      <c r="E738">
        <v>40.340000000000003</v>
      </c>
      <c r="F738">
        <v>35.055399999999999</v>
      </c>
      <c r="G738">
        <v>48.095999999999997</v>
      </c>
      <c r="H738">
        <v>26.1145</v>
      </c>
      <c r="I738">
        <v>27.055599999999998</v>
      </c>
      <c r="J738">
        <v>73.790000000000006</v>
      </c>
      <c r="K738">
        <v>35.81</v>
      </c>
      <c r="N738" s="1">
        <v>41279</v>
      </c>
      <c r="O738" s="4">
        <f t="shared" si="23"/>
        <v>31.513984999999998</v>
      </c>
      <c r="P738" s="4">
        <f t="shared" si="22"/>
        <v>122.626</v>
      </c>
    </row>
    <row r="739" spans="1:16" x14ac:dyDescent="0.3">
      <c r="A739" s="1">
        <v>41280</v>
      </c>
      <c r="B739">
        <v>122.626</v>
      </c>
      <c r="C739">
        <v>16.236000000000001</v>
      </c>
      <c r="D739">
        <v>22.158200000000001</v>
      </c>
      <c r="E739">
        <v>40.340000000000003</v>
      </c>
      <c r="F739">
        <v>35.055399999999999</v>
      </c>
      <c r="G739">
        <v>48.095999999999997</v>
      </c>
      <c r="H739">
        <v>26.1145</v>
      </c>
      <c r="I739">
        <v>27.055599999999998</v>
      </c>
      <c r="J739">
        <v>73.790000000000006</v>
      </c>
      <c r="K739">
        <v>35.81</v>
      </c>
      <c r="N739" s="1">
        <v>41280</v>
      </c>
      <c r="O739" s="4">
        <f t="shared" si="23"/>
        <v>31.513984999999998</v>
      </c>
      <c r="P739" s="4">
        <f t="shared" si="22"/>
        <v>122.626</v>
      </c>
    </row>
    <row r="740" spans="1:16" x14ac:dyDescent="0.3">
      <c r="A740" s="1">
        <v>41281</v>
      </c>
      <c r="B740">
        <v>122.29049999999999</v>
      </c>
      <c r="C740">
        <v>16.14</v>
      </c>
      <c r="D740">
        <v>22.116700000000002</v>
      </c>
      <c r="E740">
        <v>40.6</v>
      </c>
      <c r="F740">
        <v>35.166800000000002</v>
      </c>
      <c r="G740">
        <v>47.924599999999998</v>
      </c>
      <c r="H740">
        <v>26.185199999999998</v>
      </c>
      <c r="I740">
        <v>26.961600000000001</v>
      </c>
      <c r="J740">
        <v>73.22</v>
      </c>
      <c r="K740">
        <v>35.57</v>
      </c>
      <c r="N740" s="1">
        <v>41281</v>
      </c>
      <c r="O740" s="4">
        <f t="shared" si="23"/>
        <v>31.51104500000001</v>
      </c>
      <c r="P740" s="4">
        <f t="shared" si="22"/>
        <v>122.29049999999999</v>
      </c>
    </row>
    <row r="741" spans="1:16" x14ac:dyDescent="0.3">
      <c r="A741" s="1">
        <v>41282</v>
      </c>
      <c r="B741">
        <v>121.9387</v>
      </c>
      <c r="C741">
        <v>16.184000000000001</v>
      </c>
      <c r="D741">
        <v>22.000699999999998</v>
      </c>
      <c r="E741">
        <v>40.369999999999997</v>
      </c>
      <c r="F741">
        <v>35.175400000000003</v>
      </c>
      <c r="G741">
        <v>47.371499999999997</v>
      </c>
      <c r="H741">
        <v>25.9908</v>
      </c>
      <c r="I741">
        <v>26.931699999999999</v>
      </c>
      <c r="J741">
        <v>72.98</v>
      </c>
      <c r="K741">
        <v>35.47</v>
      </c>
      <c r="N741" s="1">
        <v>41282</v>
      </c>
      <c r="O741" s="4">
        <f t="shared" si="23"/>
        <v>31.353565000000003</v>
      </c>
      <c r="P741" s="4">
        <f t="shared" si="22"/>
        <v>121.9387</v>
      </c>
    </row>
    <row r="742" spans="1:16" x14ac:dyDescent="0.3">
      <c r="A742" s="1">
        <v>41283</v>
      </c>
      <c r="B742">
        <v>122.249</v>
      </c>
      <c r="C742">
        <v>15.930999999999999</v>
      </c>
      <c r="D742">
        <v>22.125</v>
      </c>
      <c r="E742">
        <v>40.51</v>
      </c>
      <c r="F742">
        <v>35.561100000000003</v>
      </c>
      <c r="G742">
        <v>47.8264</v>
      </c>
      <c r="H742">
        <v>26.097100000000001</v>
      </c>
      <c r="I742">
        <v>26.910399999999999</v>
      </c>
      <c r="J742">
        <v>72.86</v>
      </c>
      <c r="K742">
        <v>35.549999999999997</v>
      </c>
      <c r="N742" s="1">
        <v>41283</v>
      </c>
      <c r="O742" s="4">
        <f t="shared" si="23"/>
        <v>31.497340000000001</v>
      </c>
      <c r="P742" s="4">
        <f t="shared" si="22"/>
        <v>122.249</v>
      </c>
    </row>
    <row r="743" spans="1:16" x14ac:dyDescent="0.3">
      <c r="A743" s="1">
        <v>41284</v>
      </c>
      <c r="B743">
        <v>123.2208</v>
      </c>
      <c r="C743">
        <v>16.128</v>
      </c>
      <c r="D743">
        <v>21.926100000000002</v>
      </c>
      <c r="E743">
        <v>40.69</v>
      </c>
      <c r="F743">
        <v>35.809600000000003</v>
      </c>
      <c r="G743">
        <v>48.522300000000001</v>
      </c>
      <c r="H743">
        <v>26.362300000000001</v>
      </c>
      <c r="I743">
        <v>27.192299999999999</v>
      </c>
      <c r="J743">
        <v>73.52</v>
      </c>
      <c r="K743">
        <v>35.76</v>
      </c>
      <c r="N743" s="1">
        <v>41284</v>
      </c>
      <c r="O743" s="4">
        <f t="shared" si="23"/>
        <v>31.763449999999999</v>
      </c>
      <c r="P743" s="4">
        <f t="shared" si="22"/>
        <v>123.2208</v>
      </c>
    </row>
    <row r="744" spans="1:16" x14ac:dyDescent="0.3">
      <c r="A744" s="1">
        <v>41285</v>
      </c>
      <c r="B744">
        <v>123.2124</v>
      </c>
      <c r="C744">
        <v>16.029</v>
      </c>
      <c r="D744">
        <v>22.232700000000001</v>
      </c>
      <c r="E744">
        <v>40.92</v>
      </c>
      <c r="F744">
        <v>35.801099999999998</v>
      </c>
      <c r="G744">
        <v>48.754300000000001</v>
      </c>
      <c r="H744">
        <v>26.273599999999998</v>
      </c>
      <c r="I744">
        <v>27.145299999999999</v>
      </c>
      <c r="J744">
        <v>73.61</v>
      </c>
      <c r="K744">
        <v>35.92</v>
      </c>
      <c r="N744" s="1">
        <v>41285</v>
      </c>
      <c r="O744" s="4">
        <f t="shared" si="23"/>
        <v>31.84637</v>
      </c>
      <c r="P744" s="4">
        <f t="shared" si="22"/>
        <v>123.2124</v>
      </c>
    </row>
    <row r="745" spans="1:16" x14ac:dyDescent="0.3">
      <c r="A745" s="1">
        <v>41286</v>
      </c>
      <c r="B745">
        <v>123.2124</v>
      </c>
      <c r="C745">
        <v>16.029</v>
      </c>
      <c r="D745">
        <v>22.232700000000001</v>
      </c>
      <c r="E745">
        <v>40.92</v>
      </c>
      <c r="F745">
        <v>35.801099999999998</v>
      </c>
      <c r="G745">
        <v>48.754300000000001</v>
      </c>
      <c r="H745">
        <v>26.273599999999998</v>
      </c>
      <c r="I745">
        <v>27.145299999999999</v>
      </c>
      <c r="J745">
        <v>73.61</v>
      </c>
      <c r="K745">
        <v>35.92</v>
      </c>
      <c r="N745" s="1">
        <v>41286</v>
      </c>
      <c r="O745" s="4">
        <f t="shared" si="23"/>
        <v>31.84637</v>
      </c>
      <c r="P745" s="4">
        <f t="shared" si="22"/>
        <v>123.2124</v>
      </c>
    </row>
    <row r="746" spans="1:16" x14ac:dyDescent="0.3">
      <c r="A746" s="1">
        <v>41287</v>
      </c>
      <c r="B746">
        <v>123.2124</v>
      </c>
      <c r="C746">
        <v>16.029</v>
      </c>
      <c r="D746">
        <v>22.232700000000001</v>
      </c>
      <c r="E746">
        <v>40.92</v>
      </c>
      <c r="F746">
        <v>35.801099999999998</v>
      </c>
      <c r="G746">
        <v>48.754300000000001</v>
      </c>
      <c r="H746">
        <v>26.273599999999998</v>
      </c>
      <c r="I746">
        <v>27.145299999999999</v>
      </c>
      <c r="J746">
        <v>73.61</v>
      </c>
      <c r="K746">
        <v>35.92</v>
      </c>
      <c r="N746" s="1">
        <v>41287</v>
      </c>
      <c r="O746" s="4">
        <f t="shared" si="23"/>
        <v>31.84637</v>
      </c>
      <c r="P746" s="4">
        <f t="shared" si="22"/>
        <v>123.2124</v>
      </c>
    </row>
    <row r="747" spans="1:16" x14ac:dyDescent="0.3">
      <c r="A747" s="1">
        <v>41288</v>
      </c>
      <c r="B747">
        <v>123.12869999999999</v>
      </c>
      <c r="C747">
        <v>15.458</v>
      </c>
      <c r="D747">
        <v>22.282499999999999</v>
      </c>
      <c r="E747">
        <v>40.880000000000003</v>
      </c>
      <c r="F747">
        <v>35.835299999999997</v>
      </c>
      <c r="G747">
        <v>48.673999999999999</v>
      </c>
      <c r="H747">
        <v>26.273599999999998</v>
      </c>
      <c r="I747">
        <v>27.090900000000001</v>
      </c>
      <c r="J747">
        <v>73.62</v>
      </c>
      <c r="K747">
        <v>36.03</v>
      </c>
      <c r="N747" s="1">
        <v>41288</v>
      </c>
      <c r="O747" s="4">
        <f t="shared" si="23"/>
        <v>31.797734999999999</v>
      </c>
      <c r="P747" s="4">
        <f t="shared" si="22"/>
        <v>123.12869999999999</v>
      </c>
    </row>
    <row r="748" spans="1:16" x14ac:dyDescent="0.3">
      <c r="A748" s="1">
        <v>41289</v>
      </c>
      <c r="B748">
        <v>123.2124</v>
      </c>
      <c r="C748">
        <v>14.97</v>
      </c>
      <c r="D748">
        <v>22.547599999999999</v>
      </c>
      <c r="E748">
        <v>40.75</v>
      </c>
      <c r="F748">
        <v>35.792499999999997</v>
      </c>
      <c r="G748">
        <v>48.406300000000002</v>
      </c>
      <c r="H748">
        <v>26.173500000000001</v>
      </c>
      <c r="I748">
        <v>27.200900000000001</v>
      </c>
      <c r="J748">
        <v>73.95</v>
      </c>
      <c r="K748">
        <v>36.14</v>
      </c>
      <c r="N748" s="1">
        <v>41289</v>
      </c>
      <c r="O748" s="4">
        <f t="shared" si="23"/>
        <v>31.742010000000004</v>
      </c>
      <c r="P748" s="4">
        <f t="shared" si="22"/>
        <v>123.2124</v>
      </c>
    </row>
    <row r="749" spans="1:16" x14ac:dyDescent="0.3">
      <c r="A749" s="1">
        <v>41290</v>
      </c>
      <c r="B749">
        <v>123.1957</v>
      </c>
      <c r="C749">
        <v>15.590999999999999</v>
      </c>
      <c r="D749">
        <v>22.4068</v>
      </c>
      <c r="E749">
        <v>40.61</v>
      </c>
      <c r="F749">
        <v>35.715400000000002</v>
      </c>
      <c r="G749">
        <v>48.986199999999997</v>
      </c>
      <c r="H749">
        <v>26.061499999999999</v>
      </c>
      <c r="I749">
        <v>27.1966</v>
      </c>
      <c r="J749">
        <v>74.28</v>
      </c>
      <c r="K749">
        <v>36.090000000000003</v>
      </c>
      <c r="N749" s="1">
        <v>41290</v>
      </c>
      <c r="O749" s="4">
        <f t="shared" si="23"/>
        <v>31.823695000000001</v>
      </c>
      <c r="P749" s="4">
        <f t="shared" si="22"/>
        <v>123.1957</v>
      </c>
    </row>
    <row r="750" spans="1:16" x14ac:dyDescent="0.3">
      <c r="A750" s="1">
        <v>41291</v>
      </c>
      <c r="B750">
        <v>123.99160000000001</v>
      </c>
      <c r="C750">
        <v>15.486000000000001</v>
      </c>
      <c r="D750">
        <v>22.5808</v>
      </c>
      <c r="E750">
        <v>40.79</v>
      </c>
      <c r="F750">
        <v>36.032499999999999</v>
      </c>
      <c r="G750">
        <v>49.914000000000001</v>
      </c>
      <c r="H750">
        <v>26.185199999999998</v>
      </c>
      <c r="I750">
        <v>27.1966</v>
      </c>
      <c r="J750">
        <v>74.751999999999995</v>
      </c>
      <c r="K750">
        <v>36.33</v>
      </c>
      <c r="N750" s="1">
        <v>41291</v>
      </c>
      <c r="O750" s="4">
        <f t="shared" si="23"/>
        <v>32.079664999999999</v>
      </c>
      <c r="P750" s="4">
        <f t="shared" si="22"/>
        <v>123.99160000000001</v>
      </c>
    </row>
    <row r="751" spans="1:16" x14ac:dyDescent="0.3">
      <c r="A751" s="1">
        <v>41292</v>
      </c>
      <c r="B751">
        <v>124.268</v>
      </c>
      <c r="C751">
        <v>15.404</v>
      </c>
      <c r="D751">
        <v>22.5808</v>
      </c>
      <c r="E751">
        <v>40.799900000000001</v>
      </c>
      <c r="F751">
        <v>36.152500000000003</v>
      </c>
      <c r="G751">
        <v>49.6999</v>
      </c>
      <c r="H751">
        <v>26.402699999999999</v>
      </c>
      <c r="I751">
        <v>27.213699999999999</v>
      </c>
      <c r="J751">
        <v>75.489999999999995</v>
      </c>
      <c r="K751">
        <v>36.479999999999997</v>
      </c>
      <c r="N751" s="1">
        <v>41292</v>
      </c>
      <c r="O751" s="4">
        <f t="shared" si="23"/>
        <v>32.113770000000002</v>
      </c>
      <c r="P751" s="4">
        <f t="shared" si="22"/>
        <v>124.268</v>
      </c>
    </row>
    <row r="752" spans="1:16" x14ac:dyDescent="0.3">
      <c r="A752" s="1">
        <v>41293</v>
      </c>
      <c r="B752">
        <v>124.268</v>
      </c>
      <c r="C752">
        <v>15.404</v>
      </c>
      <c r="D752">
        <v>22.5808</v>
      </c>
      <c r="E752">
        <v>40.799900000000001</v>
      </c>
      <c r="F752">
        <v>36.152500000000003</v>
      </c>
      <c r="G752">
        <v>49.6999</v>
      </c>
      <c r="H752">
        <v>26.402699999999999</v>
      </c>
      <c r="I752">
        <v>27.213699999999999</v>
      </c>
      <c r="J752">
        <v>75.489999999999995</v>
      </c>
      <c r="K752">
        <v>36.479999999999997</v>
      </c>
      <c r="N752" s="1">
        <v>41293</v>
      </c>
      <c r="O752" s="4">
        <f t="shared" si="23"/>
        <v>32.113770000000002</v>
      </c>
      <c r="P752" s="4">
        <f t="shared" si="22"/>
        <v>124.268</v>
      </c>
    </row>
    <row r="753" spans="1:16" x14ac:dyDescent="0.3">
      <c r="A753" s="1">
        <v>41294</v>
      </c>
      <c r="B753">
        <v>124.268</v>
      </c>
      <c r="C753">
        <v>15.404</v>
      </c>
      <c r="D753">
        <v>22.5808</v>
      </c>
      <c r="E753">
        <v>40.799900000000001</v>
      </c>
      <c r="F753">
        <v>36.152500000000003</v>
      </c>
      <c r="G753">
        <v>49.6999</v>
      </c>
      <c r="H753">
        <v>26.402699999999999</v>
      </c>
      <c r="I753">
        <v>27.213699999999999</v>
      </c>
      <c r="J753">
        <v>75.489999999999995</v>
      </c>
      <c r="K753">
        <v>36.479999999999997</v>
      </c>
      <c r="N753" s="1">
        <v>41294</v>
      </c>
      <c r="O753" s="4">
        <f t="shared" si="23"/>
        <v>32.113770000000002</v>
      </c>
      <c r="P753" s="4">
        <f t="shared" si="22"/>
        <v>124.268</v>
      </c>
    </row>
    <row r="754" spans="1:16" x14ac:dyDescent="0.3">
      <c r="A754" s="1">
        <v>41295</v>
      </c>
      <c r="B754">
        <v>124.268</v>
      </c>
      <c r="C754">
        <v>15.404</v>
      </c>
      <c r="D754">
        <v>22.5808</v>
      </c>
      <c r="E754">
        <v>40.799900000000001</v>
      </c>
      <c r="F754">
        <v>36.152500000000003</v>
      </c>
      <c r="G754">
        <v>49.6999</v>
      </c>
      <c r="H754">
        <v>26.402699999999999</v>
      </c>
      <c r="I754">
        <v>27.213699999999999</v>
      </c>
      <c r="J754">
        <v>75.489999999999995</v>
      </c>
      <c r="K754">
        <v>36.479999999999997</v>
      </c>
      <c r="N754" s="1">
        <v>41295</v>
      </c>
      <c r="O754" s="4">
        <f t="shared" si="23"/>
        <v>32.113770000000002</v>
      </c>
      <c r="P754" s="4">
        <f t="shared" si="22"/>
        <v>124.268</v>
      </c>
    </row>
    <row r="755" spans="1:16" x14ac:dyDescent="0.3">
      <c r="A755" s="1">
        <v>41296</v>
      </c>
      <c r="B755">
        <v>124.9383</v>
      </c>
      <c r="C755">
        <v>15.551</v>
      </c>
      <c r="D755">
        <v>22.497900000000001</v>
      </c>
      <c r="E755">
        <v>40.81</v>
      </c>
      <c r="F755">
        <v>36.255299999999998</v>
      </c>
      <c r="G755">
        <v>49.5304</v>
      </c>
      <c r="H755">
        <v>26.485800000000001</v>
      </c>
      <c r="I755">
        <v>27.461500000000001</v>
      </c>
      <c r="J755">
        <v>76.209999999999994</v>
      </c>
      <c r="K755">
        <v>36.49</v>
      </c>
      <c r="N755" s="1">
        <v>41296</v>
      </c>
      <c r="O755" s="4">
        <f t="shared" si="23"/>
        <v>32.186315</v>
      </c>
      <c r="P755" s="4">
        <f t="shared" si="22"/>
        <v>124.9383</v>
      </c>
    </row>
    <row r="756" spans="1:16" x14ac:dyDescent="0.3">
      <c r="A756" s="1">
        <v>41297</v>
      </c>
      <c r="B756">
        <v>125.13930000000001</v>
      </c>
      <c r="C756">
        <v>15.835000000000001</v>
      </c>
      <c r="D756">
        <v>22.879100000000001</v>
      </c>
      <c r="E756">
        <v>41.15</v>
      </c>
      <c r="F756">
        <v>36.212499999999999</v>
      </c>
      <c r="G756">
        <v>50.083500000000001</v>
      </c>
      <c r="H756">
        <v>26.519400000000001</v>
      </c>
      <c r="I756">
        <v>27.461500000000001</v>
      </c>
      <c r="J756">
        <v>75.95</v>
      </c>
      <c r="K756">
        <v>36.479999999999997</v>
      </c>
      <c r="N756" s="1">
        <v>41297</v>
      </c>
      <c r="O756" s="4">
        <f t="shared" si="23"/>
        <v>32.352800000000002</v>
      </c>
      <c r="P756" s="4">
        <f t="shared" si="22"/>
        <v>125.13930000000001</v>
      </c>
    </row>
    <row r="757" spans="1:16" x14ac:dyDescent="0.3">
      <c r="A757" s="1">
        <v>41298</v>
      </c>
      <c r="B757">
        <v>125.1728</v>
      </c>
      <c r="C757">
        <v>13.879</v>
      </c>
      <c r="D757">
        <v>22.895700000000001</v>
      </c>
      <c r="E757">
        <v>42.12</v>
      </c>
      <c r="F757">
        <v>36.443899999999999</v>
      </c>
      <c r="G757">
        <v>49.610700000000001</v>
      </c>
      <c r="H757">
        <v>26.2197</v>
      </c>
      <c r="I757">
        <v>27.581099999999999</v>
      </c>
      <c r="J757">
        <v>76.17</v>
      </c>
      <c r="K757">
        <v>36.58</v>
      </c>
      <c r="N757" s="1">
        <v>41298</v>
      </c>
      <c r="O757" s="4">
        <f t="shared" si="23"/>
        <v>32.427574999999997</v>
      </c>
      <c r="P757" s="4">
        <f t="shared" si="22"/>
        <v>125.1728</v>
      </c>
    </row>
    <row r="758" spans="1:16" x14ac:dyDescent="0.3">
      <c r="A758" s="1">
        <v>41299</v>
      </c>
      <c r="B758">
        <v>125.8766</v>
      </c>
      <c r="C758">
        <v>13.552</v>
      </c>
      <c r="D758">
        <v>23.102799999999998</v>
      </c>
      <c r="E758">
        <v>43.2</v>
      </c>
      <c r="F758">
        <v>36.726700000000001</v>
      </c>
      <c r="G758">
        <v>50.244100000000003</v>
      </c>
      <c r="H758">
        <v>26.256</v>
      </c>
      <c r="I758">
        <v>27.666499999999999</v>
      </c>
      <c r="J758">
        <v>76.89</v>
      </c>
      <c r="K758">
        <v>36.76</v>
      </c>
      <c r="N758" s="1">
        <v>41299</v>
      </c>
      <c r="O758" s="4">
        <f t="shared" si="23"/>
        <v>32.825635000000005</v>
      </c>
      <c r="P758" s="4">
        <f t="shared" si="22"/>
        <v>125.8766</v>
      </c>
    </row>
    <row r="759" spans="1:16" x14ac:dyDescent="0.3">
      <c r="A759" s="1">
        <v>41300</v>
      </c>
      <c r="B759">
        <v>125.8766</v>
      </c>
      <c r="C759">
        <v>13.552</v>
      </c>
      <c r="D759">
        <v>23.102799999999998</v>
      </c>
      <c r="E759">
        <v>43.2</v>
      </c>
      <c r="F759">
        <v>36.726700000000001</v>
      </c>
      <c r="G759">
        <v>50.244100000000003</v>
      </c>
      <c r="H759">
        <v>26.256</v>
      </c>
      <c r="I759">
        <v>27.666499999999999</v>
      </c>
      <c r="J759">
        <v>76.89</v>
      </c>
      <c r="K759">
        <v>36.76</v>
      </c>
      <c r="N759" s="1">
        <v>41300</v>
      </c>
      <c r="O759" s="4">
        <f t="shared" si="23"/>
        <v>32.825635000000005</v>
      </c>
      <c r="P759" s="4">
        <f t="shared" si="22"/>
        <v>125.8766</v>
      </c>
    </row>
    <row r="760" spans="1:16" x14ac:dyDescent="0.3">
      <c r="A760" s="1">
        <v>41301</v>
      </c>
      <c r="B760">
        <v>125.8766</v>
      </c>
      <c r="C760">
        <v>13.552</v>
      </c>
      <c r="D760">
        <v>23.102799999999998</v>
      </c>
      <c r="E760">
        <v>43.2</v>
      </c>
      <c r="F760">
        <v>36.726700000000001</v>
      </c>
      <c r="G760">
        <v>50.244100000000003</v>
      </c>
      <c r="H760">
        <v>26.256</v>
      </c>
      <c r="I760">
        <v>27.666499999999999</v>
      </c>
      <c r="J760">
        <v>76.89</v>
      </c>
      <c r="K760">
        <v>36.76</v>
      </c>
      <c r="N760" s="1">
        <v>41301</v>
      </c>
      <c r="O760" s="4">
        <f t="shared" si="23"/>
        <v>32.825635000000005</v>
      </c>
      <c r="P760" s="4">
        <f t="shared" si="22"/>
        <v>125.8766</v>
      </c>
    </row>
    <row r="761" spans="1:16" x14ac:dyDescent="0.3">
      <c r="A761" s="1">
        <v>41302</v>
      </c>
      <c r="B761">
        <v>125.72580000000001</v>
      </c>
      <c r="C761">
        <v>13.858000000000001</v>
      </c>
      <c r="D761">
        <v>23.128499999999999</v>
      </c>
      <c r="E761">
        <v>43.11</v>
      </c>
      <c r="F761">
        <v>36.598199999999999</v>
      </c>
      <c r="G761">
        <v>50.369</v>
      </c>
      <c r="H761">
        <v>26.132200000000001</v>
      </c>
      <c r="I761">
        <v>27.589600000000001</v>
      </c>
      <c r="J761">
        <v>76.760000000000005</v>
      </c>
      <c r="K761">
        <v>36.79</v>
      </c>
      <c r="N761" s="1">
        <v>41302</v>
      </c>
      <c r="O761" s="4">
        <f t="shared" si="23"/>
        <v>32.799454999999995</v>
      </c>
      <c r="P761" s="4">
        <f t="shared" si="22"/>
        <v>125.72580000000001</v>
      </c>
    </row>
    <row r="762" spans="1:16" x14ac:dyDescent="0.3">
      <c r="A762" s="1">
        <v>41303</v>
      </c>
      <c r="B762">
        <v>126.2201</v>
      </c>
      <c r="C762">
        <v>14.118</v>
      </c>
      <c r="D762">
        <v>23.210599999999999</v>
      </c>
      <c r="E762">
        <v>42.58</v>
      </c>
      <c r="F762">
        <v>36.992400000000004</v>
      </c>
      <c r="G762">
        <v>50.047800000000002</v>
      </c>
      <c r="H762">
        <v>26.305299999999999</v>
      </c>
      <c r="I762">
        <v>27.700700000000001</v>
      </c>
      <c r="J762">
        <v>78</v>
      </c>
      <c r="K762">
        <v>36.99</v>
      </c>
      <c r="N762" s="1">
        <v>41303</v>
      </c>
      <c r="O762" s="4">
        <f t="shared" si="23"/>
        <v>32.80883</v>
      </c>
      <c r="P762" s="4">
        <f t="shared" si="22"/>
        <v>126.2201</v>
      </c>
    </row>
    <row r="763" spans="1:16" x14ac:dyDescent="0.3">
      <c r="A763" s="1">
        <v>41304</v>
      </c>
      <c r="B763">
        <v>125.72580000000001</v>
      </c>
      <c r="C763">
        <v>14.074</v>
      </c>
      <c r="D763">
        <v>23.077999999999999</v>
      </c>
      <c r="E763">
        <v>42.41</v>
      </c>
      <c r="F763">
        <v>36.881</v>
      </c>
      <c r="G763">
        <v>50.101300000000002</v>
      </c>
      <c r="H763">
        <v>26.0701</v>
      </c>
      <c r="I763">
        <v>27.559699999999999</v>
      </c>
      <c r="J763">
        <v>77.61</v>
      </c>
      <c r="K763">
        <v>36.92</v>
      </c>
      <c r="N763" s="1">
        <v>41304</v>
      </c>
      <c r="O763" s="4">
        <f t="shared" si="23"/>
        <v>32.704904999999997</v>
      </c>
      <c r="P763" s="4">
        <f t="shared" si="22"/>
        <v>125.72580000000001</v>
      </c>
    </row>
    <row r="764" spans="1:16" x14ac:dyDescent="0.3">
      <c r="A764" s="1">
        <v>41305</v>
      </c>
      <c r="B764">
        <v>125.4158</v>
      </c>
      <c r="C764">
        <v>14.032999999999999</v>
      </c>
      <c r="D764">
        <v>22.746500000000001</v>
      </c>
      <c r="E764">
        <v>42.45</v>
      </c>
      <c r="F764">
        <v>36.778199999999998</v>
      </c>
      <c r="G764">
        <v>49.976500000000001</v>
      </c>
      <c r="H764">
        <v>26.079499999999999</v>
      </c>
      <c r="I764">
        <v>27.572500000000002</v>
      </c>
      <c r="J764">
        <v>77.349999999999994</v>
      </c>
      <c r="K764">
        <v>36.869999999999997</v>
      </c>
      <c r="N764" s="1">
        <v>41305</v>
      </c>
      <c r="O764" s="4">
        <f t="shared" si="23"/>
        <v>32.649529999999999</v>
      </c>
      <c r="P764" s="4">
        <f t="shared" si="22"/>
        <v>125.4158</v>
      </c>
    </row>
    <row r="765" spans="1:16" x14ac:dyDescent="0.3">
      <c r="A765" s="1">
        <v>41306</v>
      </c>
      <c r="B765">
        <v>126.706</v>
      </c>
      <c r="C765">
        <v>13.975</v>
      </c>
      <c r="D765">
        <v>23.144300000000001</v>
      </c>
      <c r="E765">
        <v>42.79</v>
      </c>
      <c r="F765">
        <v>37.069600000000001</v>
      </c>
      <c r="G765">
        <v>50.948</v>
      </c>
      <c r="H765">
        <v>26.241800000000001</v>
      </c>
      <c r="I765">
        <v>27.935700000000001</v>
      </c>
      <c r="J765">
        <v>78.069999999999993</v>
      </c>
      <c r="K765">
        <v>37.17</v>
      </c>
      <c r="N765" s="1">
        <v>41306</v>
      </c>
      <c r="O765" s="4">
        <f t="shared" si="23"/>
        <v>33.022550000000003</v>
      </c>
      <c r="P765" s="4">
        <f t="shared" si="22"/>
        <v>126.706</v>
      </c>
    </row>
    <row r="766" spans="1:16" x14ac:dyDescent="0.3">
      <c r="A766" s="1">
        <v>41307</v>
      </c>
      <c r="B766">
        <v>126.706</v>
      </c>
      <c r="C766">
        <v>13.975</v>
      </c>
      <c r="D766">
        <v>23.144300000000001</v>
      </c>
      <c r="E766">
        <v>42.79</v>
      </c>
      <c r="F766">
        <v>37.069600000000001</v>
      </c>
      <c r="G766">
        <v>50.948</v>
      </c>
      <c r="H766">
        <v>26.241800000000001</v>
      </c>
      <c r="I766">
        <v>27.935700000000001</v>
      </c>
      <c r="J766">
        <v>78.069999999999993</v>
      </c>
      <c r="K766">
        <v>37.17</v>
      </c>
      <c r="N766" s="1">
        <v>41307</v>
      </c>
      <c r="O766" s="4">
        <f t="shared" si="23"/>
        <v>33.022550000000003</v>
      </c>
      <c r="P766" s="4">
        <f t="shared" si="22"/>
        <v>126.706</v>
      </c>
    </row>
    <row r="767" spans="1:16" x14ac:dyDescent="0.3">
      <c r="A767" s="1">
        <v>41308</v>
      </c>
      <c r="B767">
        <v>126.706</v>
      </c>
      <c r="C767">
        <v>13.975</v>
      </c>
      <c r="D767">
        <v>23.144300000000001</v>
      </c>
      <c r="E767">
        <v>42.79</v>
      </c>
      <c r="F767">
        <v>37.069600000000001</v>
      </c>
      <c r="G767">
        <v>50.948</v>
      </c>
      <c r="H767">
        <v>26.241800000000001</v>
      </c>
      <c r="I767">
        <v>27.935700000000001</v>
      </c>
      <c r="J767">
        <v>78.069999999999993</v>
      </c>
      <c r="K767">
        <v>37.17</v>
      </c>
      <c r="N767" s="1">
        <v>41308</v>
      </c>
      <c r="O767" s="4">
        <f t="shared" si="23"/>
        <v>33.022550000000003</v>
      </c>
      <c r="P767" s="4">
        <f t="shared" si="22"/>
        <v>126.706</v>
      </c>
    </row>
    <row r="768" spans="1:16" x14ac:dyDescent="0.3">
      <c r="A768" s="1">
        <v>41309</v>
      </c>
      <c r="B768">
        <v>125.27760000000001</v>
      </c>
      <c r="C768">
        <v>13.627000000000001</v>
      </c>
      <c r="D768">
        <v>22.738199999999999</v>
      </c>
      <c r="E768">
        <v>42.239899999999999</v>
      </c>
      <c r="F768">
        <v>36.658200000000001</v>
      </c>
      <c r="G768">
        <v>50.163800000000002</v>
      </c>
      <c r="H768">
        <v>26.0473</v>
      </c>
      <c r="I768">
        <v>27.602499999999999</v>
      </c>
      <c r="J768">
        <v>77.33</v>
      </c>
      <c r="K768">
        <v>36.82</v>
      </c>
      <c r="N768" s="1">
        <v>41309</v>
      </c>
      <c r="O768" s="4">
        <f t="shared" si="23"/>
        <v>32.598779999999998</v>
      </c>
      <c r="P768" s="4">
        <f t="shared" si="22"/>
        <v>125.27760000000001</v>
      </c>
    </row>
    <row r="769" spans="1:16" x14ac:dyDescent="0.3">
      <c r="A769" s="1">
        <v>41310</v>
      </c>
      <c r="B769">
        <v>126.5468</v>
      </c>
      <c r="C769">
        <v>14.105</v>
      </c>
      <c r="D769">
        <v>22.783799999999999</v>
      </c>
      <c r="E769">
        <v>42.69</v>
      </c>
      <c r="F769">
        <v>37.061</v>
      </c>
      <c r="G769">
        <v>50.948900000000002</v>
      </c>
      <c r="H769">
        <v>26.238499999999998</v>
      </c>
      <c r="I769">
        <v>27.918600000000001</v>
      </c>
      <c r="J769">
        <v>78</v>
      </c>
      <c r="K769">
        <v>37.26</v>
      </c>
      <c r="N769" s="1">
        <v>41310</v>
      </c>
      <c r="O769" s="4">
        <f t="shared" si="23"/>
        <v>32.983640000000001</v>
      </c>
      <c r="P769" s="4">
        <f t="shared" si="22"/>
        <v>126.5468</v>
      </c>
    </row>
    <row r="770" spans="1:16" x14ac:dyDescent="0.3">
      <c r="A770" s="1">
        <v>41311</v>
      </c>
      <c r="B770">
        <v>126.639</v>
      </c>
      <c r="C770">
        <v>14.09</v>
      </c>
      <c r="D770">
        <v>22.6554</v>
      </c>
      <c r="E770">
        <v>42.77</v>
      </c>
      <c r="F770">
        <v>37.052399999999999</v>
      </c>
      <c r="G770">
        <v>51.073799999999999</v>
      </c>
      <c r="H770">
        <v>26.096800000000002</v>
      </c>
      <c r="I770">
        <v>27.9741</v>
      </c>
      <c r="J770">
        <v>78.05</v>
      </c>
      <c r="K770">
        <v>37.31</v>
      </c>
      <c r="N770" s="1">
        <v>41311</v>
      </c>
      <c r="O770" s="4">
        <f t="shared" si="23"/>
        <v>33.013655</v>
      </c>
      <c r="P770" s="4">
        <f t="shared" si="22"/>
        <v>126.639</v>
      </c>
    </row>
    <row r="771" spans="1:16" x14ac:dyDescent="0.3">
      <c r="A771" s="1">
        <v>41312</v>
      </c>
      <c r="B771">
        <v>126.4714</v>
      </c>
      <c r="C771">
        <v>14.509</v>
      </c>
      <c r="D771">
        <v>22.6081</v>
      </c>
      <c r="E771">
        <v>42.43</v>
      </c>
      <c r="F771">
        <v>36.915300000000002</v>
      </c>
      <c r="G771">
        <v>50.797199999999997</v>
      </c>
      <c r="H771">
        <v>25.7255</v>
      </c>
      <c r="I771">
        <v>27.858799999999999</v>
      </c>
      <c r="J771">
        <v>77.849999999999994</v>
      </c>
      <c r="K771">
        <v>37.51</v>
      </c>
      <c r="N771" s="1">
        <v>41312</v>
      </c>
      <c r="O771" s="4">
        <f t="shared" si="23"/>
        <v>32.856324999999998</v>
      </c>
      <c r="P771" s="4">
        <f t="shared" ref="P771:P834" si="24">B771</f>
        <v>126.4714</v>
      </c>
    </row>
    <row r="772" spans="1:16" x14ac:dyDescent="0.3">
      <c r="A772" s="1">
        <v>41313</v>
      </c>
      <c r="B772">
        <v>127.1751</v>
      </c>
      <c r="C772">
        <v>14.718</v>
      </c>
      <c r="D772">
        <v>22.8294</v>
      </c>
      <c r="E772">
        <v>42.95</v>
      </c>
      <c r="F772">
        <v>37.189599999999999</v>
      </c>
      <c r="G772">
        <v>51.421700000000001</v>
      </c>
      <c r="H772">
        <v>25.849299999999999</v>
      </c>
      <c r="I772">
        <v>27.969899999999999</v>
      </c>
      <c r="J772">
        <v>78.58</v>
      </c>
      <c r="K772">
        <v>37.479999999999997</v>
      </c>
      <c r="N772" s="1">
        <v>41313</v>
      </c>
      <c r="O772" s="4">
        <f t="shared" ref="O772:O835" si="25">SUMPRODUCT(C772:J772,$C$1:$J$1)</f>
        <v>33.176015000000007</v>
      </c>
      <c r="P772" s="4">
        <f t="shared" si="24"/>
        <v>127.1751</v>
      </c>
    </row>
    <row r="773" spans="1:16" x14ac:dyDescent="0.3">
      <c r="A773" s="1">
        <v>41314</v>
      </c>
      <c r="B773">
        <v>127.1751</v>
      </c>
      <c r="C773">
        <v>14.718</v>
      </c>
      <c r="D773">
        <v>22.8294</v>
      </c>
      <c r="E773">
        <v>42.95</v>
      </c>
      <c r="F773">
        <v>37.189599999999999</v>
      </c>
      <c r="G773">
        <v>51.421700000000001</v>
      </c>
      <c r="H773">
        <v>25.849299999999999</v>
      </c>
      <c r="I773">
        <v>27.969899999999999</v>
      </c>
      <c r="J773">
        <v>78.58</v>
      </c>
      <c r="K773">
        <v>37.479999999999997</v>
      </c>
      <c r="N773" s="1">
        <v>41314</v>
      </c>
      <c r="O773" s="4">
        <f t="shared" si="25"/>
        <v>33.176015000000007</v>
      </c>
      <c r="P773" s="4">
        <f t="shared" si="24"/>
        <v>127.1751</v>
      </c>
    </row>
    <row r="774" spans="1:16" x14ac:dyDescent="0.3">
      <c r="A774" s="1">
        <v>41315</v>
      </c>
      <c r="B774">
        <v>127.1751</v>
      </c>
      <c r="C774">
        <v>14.718</v>
      </c>
      <c r="D774">
        <v>22.8294</v>
      </c>
      <c r="E774">
        <v>42.95</v>
      </c>
      <c r="F774">
        <v>37.189599999999999</v>
      </c>
      <c r="G774">
        <v>51.421700000000001</v>
      </c>
      <c r="H774">
        <v>25.849299999999999</v>
      </c>
      <c r="I774">
        <v>27.969899999999999</v>
      </c>
      <c r="J774">
        <v>78.58</v>
      </c>
      <c r="K774">
        <v>37.479999999999997</v>
      </c>
      <c r="N774" s="1">
        <v>41315</v>
      </c>
      <c r="O774" s="4">
        <f t="shared" si="25"/>
        <v>33.176015000000007</v>
      </c>
      <c r="P774" s="4">
        <f t="shared" si="24"/>
        <v>127.1751</v>
      </c>
    </row>
    <row r="775" spans="1:16" x14ac:dyDescent="0.3">
      <c r="A775" s="1">
        <v>41316</v>
      </c>
      <c r="B775">
        <v>127.15</v>
      </c>
      <c r="C775">
        <v>14.872</v>
      </c>
      <c r="D775">
        <v>23.086300000000001</v>
      </c>
      <c r="E775">
        <v>42.87</v>
      </c>
      <c r="F775">
        <v>37.112400000000001</v>
      </c>
      <c r="G775">
        <v>51.546599999999998</v>
      </c>
      <c r="H775">
        <v>25.6999</v>
      </c>
      <c r="I775">
        <v>28.068100000000001</v>
      </c>
      <c r="J775">
        <v>78.19</v>
      </c>
      <c r="K775">
        <v>37.479999999999997</v>
      </c>
      <c r="N775" s="1">
        <v>41316</v>
      </c>
      <c r="O775" s="4">
        <f t="shared" si="25"/>
        <v>33.175474999999999</v>
      </c>
      <c r="P775" s="4">
        <f t="shared" si="24"/>
        <v>127.15</v>
      </c>
    </row>
    <row r="776" spans="1:16" x14ac:dyDescent="0.3">
      <c r="A776" s="1">
        <v>41317</v>
      </c>
      <c r="B776">
        <v>127.35939999999999</v>
      </c>
      <c r="C776">
        <v>14.499000000000001</v>
      </c>
      <c r="D776">
        <v>23.102799999999998</v>
      </c>
      <c r="E776">
        <v>43.03</v>
      </c>
      <c r="F776">
        <v>37.069600000000001</v>
      </c>
      <c r="G776">
        <v>51.635800000000003</v>
      </c>
      <c r="H776">
        <v>25.495699999999999</v>
      </c>
      <c r="I776">
        <v>28.243300000000001</v>
      </c>
      <c r="J776">
        <v>78.400000000000006</v>
      </c>
      <c r="K776">
        <v>37.44</v>
      </c>
      <c r="N776" s="1">
        <v>41317</v>
      </c>
      <c r="O776" s="4">
        <f t="shared" si="25"/>
        <v>33.223180000000006</v>
      </c>
      <c r="P776" s="4">
        <f t="shared" si="24"/>
        <v>127.35939999999999</v>
      </c>
    </row>
    <row r="777" spans="1:16" x14ac:dyDescent="0.3">
      <c r="A777" s="1">
        <v>41318</v>
      </c>
      <c r="B777">
        <v>127.4692</v>
      </c>
      <c r="C777">
        <v>14.471</v>
      </c>
      <c r="D777">
        <v>23.2271</v>
      </c>
      <c r="E777">
        <v>43.03</v>
      </c>
      <c r="F777">
        <v>37.043900000000001</v>
      </c>
      <c r="G777">
        <v>51.742800000000003</v>
      </c>
      <c r="H777">
        <v>25.656600000000001</v>
      </c>
      <c r="I777">
        <v>28.196300000000001</v>
      </c>
      <c r="J777">
        <v>78.680000000000007</v>
      </c>
      <c r="K777">
        <v>37.479999999999997</v>
      </c>
      <c r="N777" s="1">
        <v>41318</v>
      </c>
      <c r="O777" s="4">
        <f t="shared" si="25"/>
        <v>33.255184999999997</v>
      </c>
      <c r="P777" s="4">
        <f t="shared" si="24"/>
        <v>127.4692</v>
      </c>
    </row>
    <row r="778" spans="1:16" x14ac:dyDescent="0.3">
      <c r="A778" s="1">
        <v>41319</v>
      </c>
      <c r="B778">
        <v>127.5856</v>
      </c>
      <c r="C778">
        <v>14.458</v>
      </c>
      <c r="D778">
        <v>23.235399999999998</v>
      </c>
      <c r="E778">
        <v>43.43</v>
      </c>
      <c r="F778">
        <v>37.119300000000003</v>
      </c>
      <c r="G778">
        <v>52.278100000000002</v>
      </c>
      <c r="H778">
        <v>25.591200000000001</v>
      </c>
      <c r="I778">
        <v>28.281700000000001</v>
      </c>
      <c r="J778">
        <v>79.36</v>
      </c>
      <c r="K778">
        <v>37.558</v>
      </c>
      <c r="N778" s="1">
        <v>41319</v>
      </c>
      <c r="O778" s="4">
        <f t="shared" si="25"/>
        <v>33.470095000000001</v>
      </c>
      <c r="P778" s="4">
        <f t="shared" si="24"/>
        <v>127.5856</v>
      </c>
    </row>
    <row r="779" spans="1:16" x14ac:dyDescent="0.3">
      <c r="A779" s="1">
        <v>41320</v>
      </c>
      <c r="B779">
        <v>127.4348</v>
      </c>
      <c r="C779">
        <v>14.259</v>
      </c>
      <c r="D779">
        <v>23.210599999999999</v>
      </c>
      <c r="E779">
        <v>43.42</v>
      </c>
      <c r="F779">
        <v>37.206699999999998</v>
      </c>
      <c r="G779">
        <v>51.992600000000003</v>
      </c>
      <c r="H779">
        <v>25.530799999999999</v>
      </c>
      <c r="I779">
        <v>28.200600000000001</v>
      </c>
      <c r="J779">
        <v>78.45</v>
      </c>
      <c r="K779">
        <v>37.61</v>
      </c>
      <c r="N779" s="1">
        <v>41320</v>
      </c>
      <c r="O779" s="4">
        <f t="shared" si="25"/>
        <v>33.366505000000004</v>
      </c>
      <c r="P779" s="4">
        <f t="shared" si="24"/>
        <v>127.4348</v>
      </c>
    </row>
    <row r="780" spans="1:16" x14ac:dyDescent="0.3">
      <c r="A780" s="1">
        <v>41321</v>
      </c>
      <c r="B780">
        <v>127.4348</v>
      </c>
      <c r="C780">
        <v>14.259</v>
      </c>
      <c r="D780">
        <v>23.210599999999999</v>
      </c>
      <c r="E780">
        <v>43.42</v>
      </c>
      <c r="F780">
        <v>37.206699999999998</v>
      </c>
      <c r="G780">
        <v>51.992600000000003</v>
      </c>
      <c r="H780">
        <v>25.530799999999999</v>
      </c>
      <c r="I780">
        <v>28.200600000000001</v>
      </c>
      <c r="J780">
        <v>78.45</v>
      </c>
      <c r="K780">
        <v>37.61</v>
      </c>
      <c r="N780" s="1">
        <v>41321</v>
      </c>
      <c r="O780" s="4">
        <f t="shared" si="25"/>
        <v>33.366505000000004</v>
      </c>
      <c r="P780" s="4">
        <f t="shared" si="24"/>
        <v>127.4348</v>
      </c>
    </row>
    <row r="781" spans="1:16" x14ac:dyDescent="0.3">
      <c r="A781" s="1">
        <v>41322</v>
      </c>
      <c r="B781">
        <v>127.4348</v>
      </c>
      <c r="C781">
        <v>14.259</v>
      </c>
      <c r="D781">
        <v>23.210599999999999</v>
      </c>
      <c r="E781">
        <v>43.42</v>
      </c>
      <c r="F781">
        <v>37.206699999999998</v>
      </c>
      <c r="G781">
        <v>51.992600000000003</v>
      </c>
      <c r="H781">
        <v>25.530799999999999</v>
      </c>
      <c r="I781">
        <v>28.200600000000001</v>
      </c>
      <c r="J781">
        <v>78.45</v>
      </c>
      <c r="K781">
        <v>37.61</v>
      </c>
      <c r="N781" s="1">
        <v>41322</v>
      </c>
      <c r="O781" s="4">
        <f t="shared" si="25"/>
        <v>33.366505000000004</v>
      </c>
      <c r="P781" s="4">
        <f t="shared" si="24"/>
        <v>127.4348</v>
      </c>
    </row>
    <row r="782" spans="1:16" x14ac:dyDescent="0.3">
      <c r="A782" s="1">
        <v>41323</v>
      </c>
      <c r="B782">
        <v>127.4348</v>
      </c>
      <c r="C782">
        <v>14.259</v>
      </c>
      <c r="D782">
        <v>23.210599999999999</v>
      </c>
      <c r="E782">
        <v>43.42</v>
      </c>
      <c r="F782">
        <v>37.206699999999998</v>
      </c>
      <c r="G782">
        <v>51.992600000000003</v>
      </c>
      <c r="H782">
        <v>25.530799999999999</v>
      </c>
      <c r="I782">
        <v>28.200600000000001</v>
      </c>
      <c r="J782">
        <v>78.45</v>
      </c>
      <c r="K782">
        <v>37.61</v>
      </c>
      <c r="N782" s="1">
        <v>41323</v>
      </c>
      <c r="O782" s="4">
        <f t="shared" si="25"/>
        <v>33.366505000000004</v>
      </c>
      <c r="P782" s="4">
        <f t="shared" si="24"/>
        <v>127.4348</v>
      </c>
    </row>
    <row r="783" spans="1:16" x14ac:dyDescent="0.3">
      <c r="A783" s="1">
        <v>41324</v>
      </c>
      <c r="B783">
        <v>128.38990000000001</v>
      </c>
      <c r="C783">
        <v>14.254</v>
      </c>
      <c r="D783">
        <v>23.431999999999999</v>
      </c>
      <c r="E783">
        <v>43.73</v>
      </c>
      <c r="F783">
        <v>37.438099999999999</v>
      </c>
      <c r="G783">
        <v>52.590400000000002</v>
      </c>
      <c r="H783">
        <v>25.750299999999999</v>
      </c>
      <c r="I783">
        <v>28.439800000000002</v>
      </c>
      <c r="J783">
        <v>79.36</v>
      </c>
      <c r="K783">
        <v>37.99</v>
      </c>
      <c r="N783" s="1">
        <v>41324</v>
      </c>
      <c r="O783" s="4">
        <f t="shared" si="25"/>
        <v>33.656059999999997</v>
      </c>
      <c r="P783" s="4">
        <f t="shared" si="24"/>
        <v>128.38990000000001</v>
      </c>
    </row>
    <row r="784" spans="1:16" x14ac:dyDescent="0.3">
      <c r="A784" s="1">
        <v>41325</v>
      </c>
      <c r="B784">
        <v>126.7898</v>
      </c>
      <c r="C784">
        <v>13.909000000000001</v>
      </c>
      <c r="D784">
        <v>23.285699999999999</v>
      </c>
      <c r="E784">
        <v>42.96</v>
      </c>
      <c r="F784">
        <v>37.193899999999999</v>
      </c>
      <c r="G784">
        <v>51.466299999999997</v>
      </c>
      <c r="H784">
        <v>25.142099999999999</v>
      </c>
      <c r="I784">
        <v>28.021100000000001</v>
      </c>
      <c r="J784">
        <v>77.7</v>
      </c>
      <c r="K784">
        <v>37.92</v>
      </c>
      <c r="N784" s="1">
        <v>41325</v>
      </c>
      <c r="O784" s="4">
        <f t="shared" si="25"/>
        <v>33.096035000000001</v>
      </c>
      <c r="P784" s="4">
        <f t="shared" si="24"/>
        <v>126.7898</v>
      </c>
    </row>
    <row r="785" spans="1:16" x14ac:dyDescent="0.3">
      <c r="A785" s="1">
        <v>41326</v>
      </c>
      <c r="B785">
        <v>126.01900000000001</v>
      </c>
      <c r="C785">
        <v>13.821999999999999</v>
      </c>
      <c r="D785">
        <v>22.9682</v>
      </c>
      <c r="E785">
        <v>42.45</v>
      </c>
      <c r="F785">
        <v>37.026699999999998</v>
      </c>
      <c r="G785">
        <v>50.502800000000001</v>
      </c>
      <c r="H785">
        <v>24.8415</v>
      </c>
      <c r="I785">
        <v>27.8203</v>
      </c>
      <c r="J785">
        <v>77.16</v>
      </c>
      <c r="K785">
        <v>38.04</v>
      </c>
      <c r="N785" s="1">
        <v>41326</v>
      </c>
      <c r="O785" s="4">
        <f t="shared" si="25"/>
        <v>32.732054999999995</v>
      </c>
      <c r="P785" s="4">
        <f t="shared" si="24"/>
        <v>126.01900000000001</v>
      </c>
    </row>
    <row r="786" spans="1:16" x14ac:dyDescent="0.3">
      <c r="A786" s="1">
        <v>41327</v>
      </c>
      <c r="B786">
        <v>127.2505</v>
      </c>
      <c r="C786">
        <v>13.968999999999999</v>
      </c>
      <c r="D786">
        <v>23.1938</v>
      </c>
      <c r="E786">
        <v>42.68</v>
      </c>
      <c r="F786">
        <v>37.189599999999999</v>
      </c>
      <c r="G786">
        <v>51.564399999999999</v>
      </c>
      <c r="H786">
        <v>25.301200000000001</v>
      </c>
      <c r="I786">
        <v>28.157800000000002</v>
      </c>
      <c r="J786">
        <v>77.97</v>
      </c>
      <c r="K786">
        <v>38.26</v>
      </c>
      <c r="N786" s="1">
        <v>41327</v>
      </c>
      <c r="O786" s="4">
        <f t="shared" si="25"/>
        <v>33.094469999999994</v>
      </c>
      <c r="P786" s="4">
        <f t="shared" si="24"/>
        <v>127.2505</v>
      </c>
    </row>
    <row r="787" spans="1:16" x14ac:dyDescent="0.3">
      <c r="A787" s="1">
        <v>41328</v>
      </c>
      <c r="B787">
        <v>127.2505</v>
      </c>
      <c r="C787">
        <v>13.968999999999999</v>
      </c>
      <c r="D787">
        <v>23.1938</v>
      </c>
      <c r="E787">
        <v>42.68</v>
      </c>
      <c r="F787">
        <v>37.189599999999999</v>
      </c>
      <c r="G787">
        <v>51.564399999999999</v>
      </c>
      <c r="H787">
        <v>25.301200000000001</v>
      </c>
      <c r="I787">
        <v>28.157800000000002</v>
      </c>
      <c r="J787">
        <v>77.97</v>
      </c>
      <c r="K787">
        <v>38.26</v>
      </c>
      <c r="N787" s="1">
        <v>41328</v>
      </c>
      <c r="O787" s="4">
        <f t="shared" si="25"/>
        <v>33.094469999999994</v>
      </c>
      <c r="P787" s="4">
        <f t="shared" si="24"/>
        <v>127.2505</v>
      </c>
    </row>
    <row r="788" spans="1:16" x14ac:dyDescent="0.3">
      <c r="A788" s="1">
        <v>41329</v>
      </c>
      <c r="B788">
        <v>127.2505</v>
      </c>
      <c r="C788">
        <v>13.968999999999999</v>
      </c>
      <c r="D788">
        <v>23.1938</v>
      </c>
      <c r="E788">
        <v>42.68</v>
      </c>
      <c r="F788">
        <v>37.189599999999999</v>
      </c>
      <c r="G788">
        <v>51.564399999999999</v>
      </c>
      <c r="H788">
        <v>25.301200000000001</v>
      </c>
      <c r="I788">
        <v>28.157800000000002</v>
      </c>
      <c r="J788">
        <v>77.97</v>
      </c>
      <c r="K788">
        <v>38.26</v>
      </c>
      <c r="N788" s="1">
        <v>41329</v>
      </c>
      <c r="O788" s="4">
        <f t="shared" si="25"/>
        <v>33.094469999999994</v>
      </c>
      <c r="P788" s="4">
        <f t="shared" si="24"/>
        <v>127.2505</v>
      </c>
    </row>
    <row r="789" spans="1:16" x14ac:dyDescent="0.3">
      <c r="A789" s="1">
        <v>41330</v>
      </c>
      <c r="B789">
        <v>124.8293</v>
      </c>
      <c r="C789">
        <v>13.721</v>
      </c>
      <c r="D789">
        <v>22.867999999999999</v>
      </c>
      <c r="E789">
        <v>41.9</v>
      </c>
      <c r="F789">
        <v>36.778199999999998</v>
      </c>
      <c r="G789">
        <v>50.583100000000002</v>
      </c>
      <c r="H789">
        <v>24.8064</v>
      </c>
      <c r="I789">
        <v>27.47</v>
      </c>
      <c r="J789">
        <v>75.930000000000007</v>
      </c>
      <c r="K789">
        <v>37.74</v>
      </c>
      <c r="N789" s="1">
        <v>41330</v>
      </c>
      <c r="O789" s="4">
        <f t="shared" si="25"/>
        <v>32.470965</v>
      </c>
      <c r="P789" s="4">
        <f t="shared" si="24"/>
        <v>124.8293</v>
      </c>
    </row>
    <row r="790" spans="1:16" x14ac:dyDescent="0.3">
      <c r="A790" s="1">
        <v>41331</v>
      </c>
      <c r="B790">
        <v>125.68389999999999</v>
      </c>
      <c r="C790">
        <v>13.912000000000001</v>
      </c>
      <c r="D790">
        <v>22.867999999999999</v>
      </c>
      <c r="E790">
        <v>41.93</v>
      </c>
      <c r="F790">
        <v>36.872399999999999</v>
      </c>
      <c r="G790">
        <v>50.9221</v>
      </c>
      <c r="H790">
        <v>25.1067</v>
      </c>
      <c r="I790">
        <v>27.602499999999999</v>
      </c>
      <c r="J790">
        <v>76.680000000000007</v>
      </c>
      <c r="K790">
        <v>37.83</v>
      </c>
      <c r="N790" s="1">
        <v>41331</v>
      </c>
      <c r="O790" s="4">
        <f t="shared" si="25"/>
        <v>32.623885000000001</v>
      </c>
      <c r="P790" s="4">
        <f t="shared" si="24"/>
        <v>125.68389999999999</v>
      </c>
    </row>
    <row r="791" spans="1:16" x14ac:dyDescent="0.3">
      <c r="A791" s="1">
        <v>41332</v>
      </c>
      <c r="B791">
        <v>127.26730000000001</v>
      </c>
      <c r="C791">
        <v>13.776</v>
      </c>
      <c r="D791">
        <v>23.235600000000002</v>
      </c>
      <c r="E791">
        <v>42.59</v>
      </c>
      <c r="F791">
        <v>37.275300000000001</v>
      </c>
      <c r="G791">
        <v>51.7607</v>
      </c>
      <c r="H791">
        <v>25.531099999999999</v>
      </c>
      <c r="I791">
        <v>28.008299999999998</v>
      </c>
      <c r="J791">
        <v>77.849999999999994</v>
      </c>
      <c r="K791">
        <v>38.11</v>
      </c>
      <c r="N791" s="1">
        <v>41332</v>
      </c>
      <c r="O791" s="4">
        <f t="shared" si="25"/>
        <v>33.094279999999998</v>
      </c>
      <c r="P791" s="4">
        <f t="shared" si="24"/>
        <v>127.26730000000001</v>
      </c>
    </row>
    <row r="792" spans="1:16" x14ac:dyDescent="0.3">
      <c r="A792" s="1">
        <v>41333</v>
      </c>
      <c r="B792">
        <v>127.01600000000001</v>
      </c>
      <c r="C792">
        <v>13.678000000000001</v>
      </c>
      <c r="D792">
        <v>23.2273</v>
      </c>
      <c r="E792">
        <v>42.59</v>
      </c>
      <c r="F792">
        <v>37.241</v>
      </c>
      <c r="G792">
        <v>51.796399999999998</v>
      </c>
      <c r="H792">
        <v>25.654800000000002</v>
      </c>
      <c r="I792">
        <v>27.944199999999999</v>
      </c>
      <c r="J792">
        <v>77.69</v>
      </c>
      <c r="K792">
        <v>38.090000000000003</v>
      </c>
      <c r="N792" s="1">
        <v>41333</v>
      </c>
      <c r="O792" s="4">
        <f t="shared" si="25"/>
        <v>33.077745</v>
      </c>
      <c r="P792" s="4">
        <f t="shared" si="24"/>
        <v>127.01600000000001</v>
      </c>
    </row>
    <row r="793" spans="1:16" x14ac:dyDescent="0.3">
      <c r="A793" s="1">
        <v>41334</v>
      </c>
      <c r="B793">
        <v>127.4348</v>
      </c>
      <c r="C793">
        <v>13.339</v>
      </c>
      <c r="D793">
        <v>23.352599999999999</v>
      </c>
      <c r="E793">
        <v>42.99</v>
      </c>
      <c r="F793">
        <v>37.523800000000001</v>
      </c>
      <c r="G793">
        <v>51.582299999999996</v>
      </c>
      <c r="H793">
        <v>25.478000000000002</v>
      </c>
      <c r="I793">
        <v>28.050999999999998</v>
      </c>
      <c r="J793">
        <v>77.790000000000006</v>
      </c>
      <c r="K793">
        <v>38.22</v>
      </c>
      <c r="N793" s="1">
        <v>41334</v>
      </c>
      <c r="O793" s="4">
        <f t="shared" si="25"/>
        <v>33.169544999999999</v>
      </c>
      <c r="P793" s="4">
        <f t="shared" si="24"/>
        <v>127.4348</v>
      </c>
    </row>
    <row r="794" spans="1:16" x14ac:dyDescent="0.3">
      <c r="A794" s="1">
        <v>41335</v>
      </c>
      <c r="B794">
        <v>127.4348</v>
      </c>
      <c r="C794">
        <v>13.339</v>
      </c>
      <c r="D794">
        <v>23.352599999999999</v>
      </c>
      <c r="E794">
        <v>42.99</v>
      </c>
      <c r="F794">
        <v>37.523800000000001</v>
      </c>
      <c r="G794">
        <v>51.582299999999996</v>
      </c>
      <c r="H794">
        <v>25.478000000000002</v>
      </c>
      <c r="I794">
        <v>28.050999999999998</v>
      </c>
      <c r="J794">
        <v>77.790000000000006</v>
      </c>
      <c r="K794">
        <v>38.22</v>
      </c>
      <c r="N794" s="1">
        <v>41335</v>
      </c>
      <c r="O794" s="4">
        <f t="shared" si="25"/>
        <v>33.169544999999999</v>
      </c>
      <c r="P794" s="4">
        <f t="shared" si="24"/>
        <v>127.4348</v>
      </c>
    </row>
    <row r="795" spans="1:16" x14ac:dyDescent="0.3">
      <c r="A795" s="1">
        <v>41336</v>
      </c>
      <c r="B795">
        <v>127.4348</v>
      </c>
      <c r="C795">
        <v>13.339</v>
      </c>
      <c r="D795">
        <v>23.352599999999999</v>
      </c>
      <c r="E795">
        <v>42.99</v>
      </c>
      <c r="F795">
        <v>37.523800000000001</v>
      </c>
      <c r="G795">
        <v>51.582299999999996</v>
      </c>
      <c r="H795">
        <v>25.478000000000002</v>
      </c>
      <c r="I795">
        <v>28.050999999999998</v>
      </c>
      <c r="J795">
        <v>77.790000000000006</v>
      </c>
      <c r="K795">
        <v>38.22</v>
      </c>
      <c r="N795" s="1">
        <v>41336</v>
      </c>
      <c r="O795" s="4">
        <f t="shared" si="25"/>
        <v>33.169544999999999</v>
      </c>
      <c r="P795" s="4">
        <f t="shared" si="24"/>
        <v>127.4348</v>
      </c>
    </row>
    <row r="796" spans="1:16" x14ac:dyDescent="0.3">
      <c r="A796" s="1">
        <v>41337</v>
      </c>
      <c r="B796">
        <v>128.11340000000001</v>
      </c>
      <c r="C796">
        <v>13.016</v>
      </c>
      <c r="D796">
        <v>23.5197</v>
      </c>
      <c r="E796">
        <v>43.45</v>
      </c>
      <c r="F796">
        <v>37.729500000000002</v>
      </c>
      <c r="G796">
        <v>51.439500000000002</v>
      </c>
      <c r="H796">
        <v>25.389600000000002</v>
      </c>
      <c r="I796">
        <v>28.264600000000002</v>
      </c>
      <c r="J796">
        <v>77.62</v>
      </c>
      <c r="K796">
        <v>38.51</v>
      </c>
      <c r="N796" s="1">
        <v>41337</v>
      </c>
      <c r="O796" s="4">
        <f t="shared" si="25"/>
        <v>33.282305000000008</v>
      </c>
      <c r="P796" s="4">
        <f t="shared" si="24"/>
        <v>128.11340000000001</v>
      </c>
    </row>
    <row r="797" spans="1:16" x14ac:dyDescent="0.3">
      <c r="A797" s="1">
        <v>41338</v>
      </c>
      <c r="B797">
        <v>129.2612</v>
      </c>
      <c r="C797">
        <v>13.36</v>
      </c>
      <c r="D797">
        <v>23.686800000000002</v>
      </c>
      <c r="E797">
        <v>43.83</v>
      </c>
      <c r="F797">
        <v>38.055199999999999</v>
      </c>
      <c r="G797">
        <v>52.447600000000001</v>
      </c>
      <c r="H797">
        <v>25.337800000000001</v>
      </c>
      <c r="I797">
        <v>28.491099999999999</v>
      </c>
      <c r="J797">
        <v>78.12</v>
      </c>
      <c r="K797">
        <v>38.64</v>
      </c>
      <c r="N797" s="1">
        <v>41338</v>
      </c>
      <c r="O797" s="4">
        <f t="shared" si="25"/>
        <v>33.640314999999994</v>
      </c>
      <c r="P797" s="4">
        <f t="shared" si="24"/>
        <v>129.2612</v>
      </c>
    </row>
    <row r="798" spans="1:16" x14ac:dyDescent="0.3">
      <c r="A798" s="1">
        <v>41339</v>
      </c>
      <c r="B798">
        <v>129.43709999999999</v>
      </c>
      <c r="C798">
        <v>13.19</v>
      </c>
      <c r="D798">
        <v>23.4696</v>
      </c>
      <c r="E798">
        <v>43.8</v>
      </c>
      <c r="F798">
        <v>38.132399999999997</v>
      </c>
      <c r="G798">
        <v>52.510100000000001</v>
      </c>
      <c r="H798">
        <v>25.265799999999999</v>
      </c>
      <c r="I798">
        <v>28.640599999999999</v>
      </c>
      <c r="J798">
        <v>78.209999999999994</v>
      </c>
      <c r="K798">
        <v>38.549999999999997</v>
      </c>
      <c r="N798" s="1">
        <v>41339</v>
      </c>
      <c r="O798" s="4">
        <f t="shared" si="25"/>
        <v>33.659235000000002</v>
      </c>
      <c r="P798" s="4">
        <f t="shared" si="24"/>
        <v>129.43709999999999</v>
      </c>
    </row>
    <row r="799" spans="1:16" x14ac:dyDescent="0.3">
      <c r="A799" s="1">
        <v>41340</v>
      </c>
      <c r="B799">
        <v>129.66839999999999</v>
      </c>
      <c r="C799">
        <v>13.343</v>
      </c>
      <c r="D799">
        <v>23.511299999999999</v>
      </c>
      <c r="E799">
        <v>43.94</v>
      </c>
      <c r="F799">
        <v>38.106699999999996</v>
      </c>
      <c r="G799">
        <v>52.750900000000001</v>
      </c>
      <c r="H799">
        <v>25.548999999999999</v>
      </c>
      <c r="I799">
        <v>28.8157</v>
      </c>
      <c r="J799">
        <v>78.61</v>
      </c>
      <c r="K799">
        <v>38.549999999999997</v>
      </c>
      <c r="N799" s="1">
        <v>41340</v>
      </c>
      <c r="O799" s="4">
        <f t="shared" si="25"/>
        <v>33.789660000000005</v>
      </c>
      <c r="P799" s="4">
        <f t="shared" si="24"/>
        <v>129.66839999999999</v>
      </c>
    </row>
    <row r="800" spans="1:16" x14ac:dyDescent="0.3">
      <c r="A800" s="1">
        <v>41341</v>
      </c>
      <c r="B800">
        <v>130.22470000000001</v>
      </c>
      <c r="C800">
        <v>13.378</v>
      </c>
      <c r="D800">
        <v>23.394400000000001</v>
      </c>
      <c r="E800">
        <v>44.1</v>
      </c>
      <c r="F800">
        <v>38.175199999999997</v>
      </c>
      <c r="G800">
        <v>52.822299999999998</v>
      </c>
      <c r="H800">
        <v>25.760899999999999</v>
      </c>
      <c r="I800">
        <v>28.922599999999999</v>
      </c>
      <c r="J800">
        <v>78.989999999999995</v>
      </c>
      <c r="K800">
        <v>38.619999999999997</v>
      </c>
      <c r="N800" s="1">
        <v>41341</v>
      </c>
      <c r="O800" s="4">
        <f t="shared" si="25"/>
        <v>33.884180000000001</v>
      </c>
      <c r="P800" s="4">
        <f t="shared" si="24"/>
        <v>130.22470000000001</v>
      </c>
    </row>
    <row r="801" spans="1:16" x14ac:dyDescent="0.3">
      <c r="A801" s="1">
        <v>41342</v>
      </c>
      <c r="B801">
        <v>130.22470000000001</v>
      </c>
      <c r="C801">
        <v>13.378</v>
      </c>
      <c r="D801">
        <v>23.394400000000001</v>
      </c>
      <c r="E801">
        <v>44.1</v>
      </c>
      <c r="F801">
        <v>38.175199999999997</v>
      </c>
      <c r="G801">
        <v>52.822299999999998</v>
      </c>
      <c r="H801">
        <v>25.760899999999999</v>
      </c>
      <c r="I801">
        <v>28.922599999999999</v>
      </c>
      <c r="J801">
        <v>78.989999999999995</v>
      </c>
      <c r="K801">
        <v>38.619999999999997</v>
      </c>
      <c r="N801" s="1">
        <v>41342</v>
      </c>
      <c r="O801" s="4">
        <f t="shared" si="25"/>
        <v>33.884180000000001</v>
      </c>
      <c r="P801" s="4">
        <f t="shared" si="24"/>
        <v>130.22470000000001</v>
      </c>
    </row>
    <row r="802" spans="1:16" x14ac:dyDescent="0.3">
      <c r="A802" s="1">
        <v>41343</v>
      </c>
      <c r="B802">
        <v>130.22470000000001</v>
      </c>
      <c r="C802">
        <v>13.378</v>
      </c>
      <c r="D802">
        <v>23.394400000000001</v>
      </c>
      <c r="E802">
        <v>44.1</v>
      </c>
      <c r="F802">
        <v>38.175199999999997</v>
      </c>
      <c r="G802">
        <v>52.822299999999998</v>
      </c>
      <c r="H802">
        <v>25.760899999999999</v>
      </c>
      <c r="I802">
        <v>28.922599999999999</v>
      </c>
      <c r="J802">
        <v>78.989999999999995</v>
      </c>
      <c r="K802">
        <v>38.619999999999997</v>
      </c>
      <c r="N802" s="1">
        <v>41343</v>
      </c>
      <c r="O802" s="4">
        <f t="shared" si="25"/>
        <v>33.884180000000001</v>
      </c>
      <c r="P802" s="4">
        <f t="shared" si="24"/>
        <v>130.22470000000001</v>
      </c>
    </row>
    <row r="803" spans="1:16" x14ac:dyDescent="0.3">
      <c r="A803" s="1">
        <v>41344</v>
      </c>
      <c r="B803">
        <v>130.71889999999999</v>
      </c>
      <c r="C803">
        <v>13.568</v>
      </c>
      <c r="D803">
        <v>23.285699999999999</v>
      </c>
      <c r="E803">
        <v>43.95</v>
      </c>
      <c r="F803">
        <v>38.372399999999999</v>
      </c>
      <c r="G803">
        <v>52.875799999999998</v>
      </c>
      <c r="H803">
        <v>25.619499999999999</v>
      </c>
      <c r="I803">
        <v>29.089200000000002</v>
      </c>
      <c r="J803">
        <v>79.03</v>
      </c>
      <c r="K803">
        <v>38.659999999999997</v>
      </c>
      <c r="N803" s="1">
        <v>41344</v>
      </c>
      <c r="O803" s="4">
        <f t="shared" si="25"/>
        <v>33.915770000000002</v>
      </c>
      <c r="P803" s="4">
        <f t="shared" si="24"/>
        <v>130.71889999999999</v>
      </c>
    </row>
    <row r="804" spans="1:16" x14ac:dyDescent="0.3">
      <c r="A804" s="1">
        <v>41345</v>
      </c>
      <c r="B804">
        <v>130.42570000000001</v>
      </c>
      <c r="C804">
        <v>13.276</v>
      </c>
      <c r="D804">
        <v>23.319199999999999</v>
      </c>
      <c r="E804">
        <v>43.8</v>
      </c>
      <c r="F804">
        <v>38.543799999999997</v>
      </c>
      <c r="G804">
        <v>53.0989</v>
      </c>
      <c r="H804">
        <v>25.5487</v>
      </c>
      <c r="I804">
        <v>28.918299999999999</v>
      </c>
      <c r="J804">
        <v>79.12</v>
      </c>
      <c r="K804">
        <v>38.619999999999997</v>
      </c>
      <c r="N804" s="1">
        <v>41345</v>
      </c>
      <c r="O804" s="4">
        <f t="shared" si="25"/>
        <v>33.907345000000007</v>
      </c>
      <c r="P804" s="4">
        <f t="shared" si="24"/>
        <v>130.42570000000001</v>
      </c>
    </row>
    <row r="805" spans="1:16" x14ac:dyDescent="0.3">
      <c r="A805" s="1">
        <v>41346</v>
      </c>
      <c r="B805">
        <v>130.61420000000001</v>
      </c>
      <c r="C805">
        <v>13.273</v>
      </c>
      <c r="D805">
        <v>23.3233</v>
      </c>
      <c r="E805">
        <v>43.86</v>
      </c>
      <c r="F805">
        <v>38.552399999999999</v>
      </c>
      <c r="G805">
        <v>53.259399999999999</v>
      </c>
      <c r="H805">
        <v>25.619499999999999</v>
      </c>
      <c r="I805">
        <v>29.025099999999998</v>
      </c>
      <c r="J805">
        <v>78.94</v>
      </c>
      <c r="K805">
        <v>38.72</v>
      </c>
      <c r="N805" s="1">
        <v>41346</v>
      </c>
      <c r="O805" s="4">
        <f t="shared" si="25"/>
        <v>33.955325000000002</v>
      </c>
      <c r="P805" s="4">
        <f t="shared" si="24"/>
        <v>130.61420000000001</v>
      </c>
    </row>
    <row r="806" spans="1:16" x14ac:dyDescent="0.3">
      <c r="A806" s="1">
        <v>41347</v>
      </c>
      <c r="B806">
        <v>131.30539999999999</v>
      </c>
      <c r="C806">
        <v>13.401999999999999</v>
      </c>
      <c r="D806">
        <v>23.507200000000001</v>
      </c>
      <c r="E806">
        <v>43.58</v>
      </c>
      <c r="F806">
        <v>38.586599999999997</v>
      </c>
      <c r="G806">
        <v>53.536000000000001</v>
      </c>
      <c r="H806">
        <v>25.628</v>
      </c>
      <c r="I806">
        <v>29.204499999999999</v>
      </c>
      <c r="J806">
        <v>80.02</v>
      </c>
      <c r="K806">
        <v>38.85</v>
      </c>
      <c r="N806" s="1">
        <v>41347</v>
      </c>
      <c r="O806" s="4">
        <f t="shared" si="25"/>
        <v>34.042925000000004</v>
      </c>
      <c r="P806" s="4">
        <f t="shared" si="24"/>
        <v>131.30539999999999</v>
      </c>
    </row>
    <row r="807" spans="1:16" x14ac:dyDescent="0.3">
      <c r="A807" s="1">
        <v>41348</v>
      </c>
      <c r="B807">
        <v>131.1318</v>
      </c>
      <c r="C807">
        <v>13.747999999999999</v>
      </c>
      <c r="D807">
        <v>23.4236</v>
      </c>
      <c r="E807">
        <v>43.11</v>
      </c>
      <c r="F807">
        <v>38.504100000000001</v>
      </c>
      <c r="G807">
        <v>52.661700000000003</v>
      </c>
      <c r="H807">
        <v>25.478000000000002</v>
      </c>
      <c r="I807">
        <v>29.255800000000001</v>
      </c>
      <c r="J807">
        <v>79.599999999999994</v>
      </c>
      <c r="K807">
        <v>38.484999999999999</v>
      </c>
      <c r="N807" s="1">
        <v>41348</v>
      </c>
      <c r="O807" s="4">
        <f t="shared" si="25"/>
        <v>33.797719999999998</v>
      </c>
      <c r="P807" s="4">
        <f t="shared" si="24"/>
        <v>131.1318</v>
      </c>
    </row>
    <row r="808" spans="1:16" x14ac:dyDescent="0.3">
      <c r="A808" s="1">
        <v>41349</v>
      </c>
      <c r="B808">
        <v>131.1318</v>
      </c>
      <c r="C808">
        <v>13.747999999999999</v>
      </c>
      <c r="D808">
        <v>23.4236</v>
      </c>
      <c r="E808">
        <v>43.11</v>
      </c>
      <c r="F808">
        <v>38.504100000000001</v>
      </c>
      <c r="G808">
        <v>52.661700000000003</v>
      </c>
      <c r="H808">
        <v>25.478000000000002</v>
      </c>
      <c r="I808">
        <v>29.255800000000001</v>
      </c>
      <c r="J808">
        <v>79.599999999999994</v>
      </c>
      <c r="K808">
        <v>38.484999999999999</v>
      </c>
      <c r="N808" s="1">
        <v>41349</v>
      </c>
      <c r="O808" s="4">
        <f t="shared" si="25"/>
        <v>33.797719999999998</v>
      </c>
      <c r="P808" s="4">
        <f t="shared" si="24"/>
        <v>131.1318</v>
      </c>
    </row>
    <row r="809" spans="1:16" x14ac:dyDescent="0.3">
      <c r="A809" s="1">
        <v>41350</v>
      </c>
      <c r="B809">
        <v>131.1318</v>
      </c>
      <c r="C809">
        <v>13.747999999999999</v>
      </c>
      <c r="D809">
        <v>23.4236</v>
      </c>
      <c r="E809">
        <v>43.11</v>
      </c>
      <c r="F809">
        <v>38.504100000000001</v>
      </c>
      <c r="G809">
        <v>52.661700000000003</v>
      </c>
      <c r="H809">
        <v>25.478000000000002</v>
      </c>
      <c r="I809">
        <v>29.255800000000001</v>
      </c>
      <c r="J809">
        <v>79.599999999999994</v>
      </c>
      <c r="K809">
        <v>38.484999999999999</v>
      </c>
      <c r="N809" s="1">
        <v>41350</v>
      </c>
      <c r="O809" s="4">
        <f t="shared" si="25"/>
        <v>33.797719999999998</v>
      </c>
      <c r="P809" s="4">
        <f t="shared" si="24"/>
        <v>131.1318</v>
      </c>
    </row>
    <row r="810" spans="1:16" x14ac:dyDescent="0.3">
      <c r="A810" s="1">
        <v>41351</v>
      </c>
      <c r="B810">
        <v>130.40809999999999</v>
      </c>
      <c r="C810">
        <v>14.121</v>
      </c>
      <c r="D810">
        <v>23.477900000000002</v>
      </c>
      <c r="E810">
        <v>42.8</v>
      </c>
      <c r="F810">
        <v>38.2545</v>
      </c>
      <c r="G810">
        <v>51.992600000000003</v>
      </c>
      <c r="H810">
        <v>25.053699999999999</v>
      </c>
      <c r="I810">
        <v>29.016500000000001</v>
      </c>
      <c r="J810">
        <v>78.959999999999994</v>
      </c>
      <c r="K810">
        <v>38.369999999999997</v>
      </c>
      <c r="N810" s="1">
        <v>41351</v>
      </c>
      <c r="O810" s="4">
        <f t="shared" si="25"/>
        <v>33.530169999999998</v>
      </c>
      <c r="P810" s="4">
        <f t="shared" si="24"/>
        <v>130.40809999999999</v>
      </c>
    </row>
    <row r="811" spans="1:16" x14ac:dyDescent="0.3">
      <c r="A811" s="1">
        <v>41352</v>
      </c>
      <c r="B811">
        <v>130.10509999999999</v>
      </c>
      <c r="C811">
        <v>14.083</v>
      </c>
      <c r="D811">
        <v>23.544799999999999</v>
      </c>
      <c r="E811">
        <v>42.47</v>
      </c>
      <c r="F811">
        <v>38.280299999999997</v>
      </c>
      <c r="G811">
        <v>51.778500000000001</v>
      </c>
      <c r="H811">
        <v>24.646999999999998</v>
      </c>
      <c r="I811">
        <v>28.867000000000001</v>
      </c>
      <c r="J811">
        <v>78.09</v>
      </c>
      <c r="K811">
        <v>38.69</v>
      </c>
      <c r="N811" s="1">
        <v>41352</v>
      </c>
      <c r="O811" s="4">
        <f t="shared" si="25"/>
        <v>33.351109999999998</v>
      </c>
      <c r="P811" s="4">
        <f t="shared" si="24"/>
        <v>130.10509999999999</v>
      </c>
    </row>
    <row r="812" spans="1:16" x14ac:dyDescent="0.3">
      <c r="A812" s="1">
        <v>41353</v>
      </c>
      <c r="B812">
        <v>131.01400000000001</v>
      </c>
      <c r="C812">
        <v>14.009</v>
      </c>
      <c r="D812">
        <v>23.657499999999999</v>
      </c>
      <c r="E812">
        <v>42.94</v>
      </c>
      <c r="F812">
        <v>38.598799999999997</v>
      </c>
      <c r="G812">
        <v>52.465499999999999</v>
      </c>
      <c r="H812">
        <v>24.823799999999999</v>
      </c>
      <c r="I812">
        <v>29.0593</v>
      </c>
      <c r="J812">
        <v>78.53</v>
      </c>
      <c r="K812">
        <v>39.06</v>
      </c>
      <c r="N812" s="1">
        <v>41353</v>
      </c>
      <c r="O812" s="4">
        <f t="shared" si="25"/>
        <v>33.657554999999995</v>
      </c>
      <c r="P812" s="4">
        <f t="shared" si="24"/>
        <v>131.01400000000001</v>
      </c>
    </row>
    <row r="813" spans="1:16" x14ac:dyDescent="0.3">
      <c r="A813" s="1">
        <v>41354</v>
      </c>
      <c r="B813">
        <v>129.8939</v>
      </c>
      <c r="C813">
        <v>14.029</v>
      </c>
      <c r="D813">
        <v>23.4863</v>
      </c>
      <c r="E813">
        <v>42.78</v>
      </c>
      <c r="F813">
        <v>38.383600000000001</v>
      </c>
      <c r="G813">
        <v>51.617899999999999</v>
      </c>
      <c r="H813">
        <v>24.5763</v>
      </c>
      <c r="I813">
        <v>28.781600000000001</v>
      </c>
      <c r="J813">
        <v>78.13</v>
      </c>
      <c r="K813">
        <v>38.94</v>
      </c>
      <c r="N813" s="1">
        <v>41354</v>
      </c>
      <c r="O813" s="4">
        <f t="shared" si="25"/>
        <v>33.384545000000003</v>
      </c>
      <c r="P813" s="4">
        <f t="shared" si="24"/>
        <v>129.8939</v>
      </c>
    </row>
    <row r="814" spans="1:16" x14ac:dyDescent="0.3">
      <c r="A814" s="1">
        <v>41355</v>
      </c>
      <c r="B814">
        <v>130.93819999999999</v>
      </c>
      <c r="C814">
        <v>14.313000000000001</v>
      </c>
      <c r="D814">
        <v>23.603200000000001</v>
      </c>
      <c r="E814">
        <v>42.91</v>
      </c>
      <c r="F814">
        <v>38.676299999999998</v>
      </c>
      <c r="G814">
        <v>52.188899999999997</v>
      </c>
      <c r="H814">
        <v>24.569199999999999</v>
      </c>
      <c r="I814">
        <v>28.9268</v>
      </c>
      <c r="J814">
        <v>78.75</v>
      </c>
      <c r="K814">
        <v>39.299999999999997</v>
      </c>
      <c r="N814" s="1">
        <v>41355</v>
      </c>
      <c r="O814" s="4">
        <f t="shared" si="25"/>
        <v>33.612569999999998</v>
      </c>
      <c r="P814" s="4">
        <f t="shared" si="24"/>
        <v>130.93819999999999</v>
      </c>
    </row>
    <row r="815" spans="1:16" x14ac:dyDescent="0.3">
      <c r="A815" s="1">
        <v>41356</v>
      </c>
      <c r="B815">
        <v>130.93819999999999</v>
      </c>
      <c r="C815">
        <v>14.313000000000001</v>
      </c>
      <c r="D815">
        <v>23.603200000000001</v>
      </c>
      <c r="E815">
        <v>42.91</v>
      </c>
      <c r="F815">
        <v>38.676299999999998</v>
      </c>
      <c r="G815">
        <v>52.188899999999997</v>
      </c>
      <c r="H815">
        <v>24.569199999999999</v>
      </c>
      <c r="I815">
        <v>28.9268</v>
      </c>
      <c r="J815">
        <v>78.75</v>
      </c>
      <c r="K815">
        <v>39.299999999999997</v>
      </c>
      <c r="N815" s="1">
        <v>41356</v>
      </c>
      <c r="O815" s="4">
        <f t="shared" si="25"/>
        <v>33.612569999999998</v>
      </c>
      <c r="P815" s="4">
        <f t="shared" si="24"/>
        <v>130.93819999999999</v>
      </c>
    </row>
    <row r="816" spans="1:16" x14ac:dyDescent="0.3">
      <c r="A816" s="1">
        <v>41357</v>
      </c>
      <c r="B816">
        <v>130.93819999999999</v>
      </c>
      <c r="C816">
        <v>14.313000000000001</v>
      </c>
      <c r="D816">
        <v>23.603200000000001</v>
      </c>
      <c r="E816">
        <v>42.91</v>
      </c>
      <c r="F816">
        <v>38.676299999999998</v>
      </c>
      <c r="G816">
        <v>52.188899999999997</v>
      </c>
      <c r="H816">
        <v>24.569199999999999</v>
      </c>
      <c r="I816">
        <v>28.9268</v>
      </c>
      <c r="J816">
        <v>78.75</v>
      </c>
      <c r="K816">
        <v>39.299999999999997</v>
      </c>
      <c r="N816" s="1">
        <v>41357</v>
      </c>
      <c r="O816" s="4">
        <f t="shared" si="25"/>
        <v>33.612569999999998</v>
      </c>
      <c r="P816" s="4">
        <f t="shared" si="24"/>
        <v>130.93819999999999</v>
      </c>
    </row>
    <row r="817" spans="1:16" x14ac:dyDescent="0.3">
      <c r="A817" s="1">
        <v>41358</v>
      </c>
      <c r="B817">
        <v>130.3913</v>
      </c>
      <c r="C817">
        <v>14.365</v>
      </c>
      <c r="D817">
        <v>23.527999999999999</v>
      </c>
      <c r="E817">
        <v>42.6</v>
      </c>
      <c r="F817">
        <v>38.564399999999999</v>
      </c>
      <c r="G817">
        <v>52.134099999999997</v>
      </c>
      <c r="H817">
        <v>24.3111</v>
      </c>
      <c r="I817">
        <v>28.884899999999998</v>
      </c>
      <c r="J817">
        <v>78.45</v>
      </c>
      <c r="K817">
        <v>39.270000000000003</v>
      </c>
      <c r="N817" s="1">
        <v>41358</v>
      </c>
      <c r="O817" s="4">
        <f t="shared" si="25"/>
        <v>33.490214999999999</v>
      </c>
      <c r="P817" s="4">
        <f t="shared" si="24"/>
        <v>130.3913</v>
      </c>
    </row>
    <row r="818" spans="1:16" x14ac:dyDescent="0.3">
      <c r="A818" s="1">
        <v>41359</v>
      </c>
      <c r="B818">
        <v>131.43469999999999</v>
      </c>
      <c r="C818">
        <v>14.289</v>
      </c>
      <c r="D818">
        <v>23.523900000000001</v>
      </c>
      <c r="E818">
        <v>42.89</v>
      </c>
      <c r="F818">
        <v>39.012</v>
      </c>
      <c r="G818">
        <v>52.536900000000003</v>
      </c>
      <c r="H818">
        <v>24.433700000000002</v>
      </c>
      <c r="I818">
        <v>29.094799999999999</v>
      </c>
      <c r="J818">
        <v>79.28</v>
      </c>
      <c r="K818">
        <v>39.64</v>
      </c>
      <c r="N818" s="1">
        <v>41359</v>
      </c>
      <c r="O818" s="4">
        <f t="shared" si="25"/>
        <v>33.750885000000004</v>
      </c>
      <c r="P818" s="4">
        <f t="shared" si="24"/>
        <v>131.43469999999999</v>
      </c>
    </row>
    <row r="819" spans="1:16" x14ac:dyDescent="0.3">
      <c r="A819" s="1">
        <v>41360</v>
      </c>
      <c r="B819">
        <v>131.43469999999999</v>
      </c>
      <c r="C819">
        <v>14.009</v>
      </c>
      <c r="D819">
        <v>23.703499999999998</v>
      </c>
      <c r="E819">
        <v>42.98</v>
      </c>
      <c r="F819">
        <v>39.21</v>
      </c>
      <c r="G819">
        <v>52.644300000000001</v>
      </c>
      <c r="H819">
        <v>24.293199999999999</v>
      </c>
      <c r="I819">
        <v>29.013400000000001</v>
      </c>
      <c r="J819">
        <v>79.540000000000006</v>
      </c>
      <c r="K819">
        <v>39.61</v>
      </c>
      <c r="N819" s="1">
        <v>41360</v>
      </c>
      <c r="O819" s="4">
        <f t="shared" si="25"/>
        <v>33.803439999999995</v>
      </c>
      <c r="P819" s="4">
        <f t="shared" si="24"/>
        <v>131.43469999999999</v>
      </c>
    </row>
    <row r="820" spans="1:16" x14ac:dyDescent="0.3">
      <c r="A820" s="1">
        <v>41361</v>
      </c>
      <c r="B820">
        <v>131.83860000000001</v>
      </c>
      <c r="C820">
        <v>13.717000000000001</v>
      </c>
      <c r="D820">
        <v>23.899799999999999</v>
      </c>
      <c r="E820">
        <v>43.14</v>
      </c>
      <c r="F820">
        <v>39.6051</v>
      </c>
      <c r="G820">
        <v>53.002400000000002</v>
      </c>
      <c r="H820">
        <v>24.169599999999999</v>
      </c>
      <c r="I820">
        <v>29.073399999999999</v>
      </c>
      <c r="J820">
        <v>79.31</v>
      </c>
      <c r="K820">
        <v>39.770000000000003</v>
      </c>
      <c r="N820" s="1">
        <v>41361</v>
      </c>
      <c r="O820" s="4">
        <f t="shared" si="25"/>
        <v>33.934955000000002</v>
      </c>
      <c r="P820" s="4">
        <f t="shared" si="24"/>
        <v>131.83860000000001</v>
      </c>
    </row>
    <row r="821" spans="1:16" x14ac:dyDescent="0.3">
      <c r="A821" s="1">
        <v>41362</v>
      </c>
      <c r="B821">
        <v>131.83860000000001</v>
      </c>
      <c r="C821">
        <v>13.717000000000001</v>
      </c>
      <c r="D821">
        <v>23.899799999999999</v>
      </c>
      <c r="E821">
        <v>43.14</v>
      </c>
      <c r="F821">
        <v>39.6051</v>
      </c>
      <c r="G821">
        <v>53.002400000000002</v>
      </c>
      <c r="H821">
        <v>24.169599999999999</v>
      </c>
      <c r="I821">
        <v>29.073399999999999</v>
      </c>
      <c r="J821">
        <v>79.31</v>
      </c>
      <c r="K821">
        <v>39.770000000000003</v>
      </c>
      <c r="N821" s="1">
        <v>41362</v>
      </c>
      <c r="O821" s="4">
        <f t="shared" si="25"/>
        <v>33.934955000000002</v>
      </c>
      <c r="P821" s="4">
        <f t="shared" si="24"/>
        <v>131.83860000000001</v>
      </c>
    </row>
    <row r="822" spans="1:16" x14ac:dyDescent="0.3">
      <c r="A822" s="1">
        <v>41363</v>
      </c>
      <c r="B822">
        <v>131.83860000000001</v>
      </c>
      <c r="C822">
        <v>13.717000000000001</v>
      </c>
      <c r="D822">
        <v>23.899799999999999</v>
      </c>
      <c r="E822">
        <v>43.14</v>
      </c>
      <c r="F822">
        <v>39.6051</v>
      </c>
      <c r="G822">
        <v>53.002400000000002</v>
      </c>
      <c r="H822">
        <v>24.169599999999999</v>
      </c>
      <c r="I822">
        <v>29.073399999999999</v>
      </c>
      <c r="J822">
        <v>79.31</v>
      </c>
      <c r="K822">
        <v>39.770000000000003</v>
      </c>
      <c r="N822" s="1">
        <v>41363</v>
      </c>
      <c r="O822" s="4">
        <f t="shared" si="25"/>
        <v>33.934955000000002</v>
      </c>
      <c r="P822" s="4">
        <f t="shared" si="24"/>
        <v>131.83860000000001</v>
      </c>
    </row>
    <row r="823" spans="1:16" x14ac:dyDescent="0.3">
      <c r="A823" s="1">
        <v>41364</v>
      </c>
      <c r="B823">
        <v>131.83860000000001</v>
      </c>
      <c r="C823">
        <v>13.717000000000001</v>
      </c>
      <c r="D823">
        <v>23.899799999999999</v>
      </c>
      <c r="E823">
        <v>43.14</v>
      </c>
      <c r="F823">
        <v>39.6051</v>
      </c>
      <c r="G823">
        <v>53.002400000000002</v>
      </c>
      <c r="H823">
        <v>24.169599999999999</v>
      </c>
      <c r="I823">
        <v>29.073399999999999</v>
      </c>
      <c r="J823">
        <v>79.31</v>
      </c>
      <c r="K823">
        <v>39.770000000000003</v>
      </c>
      <c r="N823" s="1">
        <v>41364</v>
      </c>
      <c r="O823" s="4">
        <f t="shared" si="25"/>
        <v>33.934955000000002</v>
      </c>
      <c r="P823" s="4">
        <f t="shared" si="24"/>
        <v>131.83860000000001</v>
      </c>
    </row>
    <row r="824" spans="1:16" x14ac:dyDescent="0.3">
      <c r="A824" s="1">
        <v>41365</v>
      </c>
      <c r="B824">
        <v>131.3169</v>
      </c>
      <c r="C824">
        <v>13.291</v>
      </c>
      <c r="D824">
        <v>23.904</v>
      </c>
      <c r="E824">
        <v>42.74</v>
      </c>
      <c r="F824">
        <v>39.657600000000002</v>
      </c>
      <c r="G824">
        <v>51.9193</v>
      </c>
      <c r="H824">
        <v>23.851600000000001</v>
      </c>
      <c r="I824">
        <v>28.931999999999999</v>
      </c>
      <c r="J824">
        <v>79.150000000000006</v>
      </c>
      <c r="K824">
        <v>39.75</v>
      </c>
      <c r="N824" s="1">
        <v>41365</v>
      </c>
      <c r="O824" s="4">
        <f t="shared" si="25"/>
        <v>33.634165000000003</v>
      </c>
      <c r="P824" s="4">
        <f t="shared" si="24"/>
        <v>131.3169</v>
      </c>
    </row>
    <row r="825" spans="1:16" x14ac:dyDescent="0.3">
      <c r="A825" s="1">
        <v>41366</v>
      </c>
      <c r="B825">
        <v>131.9649</v>
      </c>
      <c r="C825">
        <v>13.318</v>
      </c>
      <c r="D825">
        <v>24.062799999999999</v>
      </c>
      <c r="E825">
        <v>42.67</v>
      </c>
      <c r="F825">
        <v>40.234299999999998</v>
      </c>
      <c r="G825">
        <v>51.462699999999998</v>
      </c>
      <c r="H825">
        <v>23.6127</v>
      </c>
      <c r="I825">
        <v>29.060500000000001</v>
      </c>
      <c r="J825">
        <v>78.7</v>
      </c>
      <c r="K825">
        <v>40.18</v>
      </c>
      <c r="N825" s="1">
        <v>41366</v>
      </c>
      <c r="O825" s="4">
        <f t="shared" si="25"/>
        <v>33.632300000000001</v>
      </c>
      <c r="P825" s="4">
        <f t="shared" si="24"/>
        <v>131.9649</v>
      </c>
    </row>
    <row r="826" spans="1:16" x14ac:dyDescent="0.3">
      <c r="A826" s="1">
        <v>41367</v>
      </c>
      <c r="B826">
        <v>130.62690000000001</v>
      </c>
      <c r="C826">
        <v>13.385999999999999</v>
      </c>
      <c r="D826">
        <v>23.862200000000001</v>
      </c>
      <c r="E826">
        <v>42.04</v>
      </c>
      <c r="F826">
        <v>39.993299999999998</v>
      </c>
      <c r="G826">
        <v>50.424399999999999</v>
      </c>
      <c r="H826">
        <v>23.197199999999999</v>
      </c>
      <c r="I826">
        <v>28.619199999999999</v>
      </c>
      <c r="J826">
        <v>77.23</v>
      </c>
      <c r="K826">
        <v>39.74</v>
      </c>
      <c r="N826" s="1">
        <v>41367</v>
      </c>
      <c r="O826" s="4">
        <f t="shared" si="25"/>
        <v>33.147304999999996</v>
      </c>
      <c r="P826" s="4">
        <f t="shared" si="24"/>
        <v>130.62690000000001</v>
      </c>
    </row>
    <row r="827" spans="1:16" x14ac:dyDescent="0.3">
      <c r="A827" s="1">
        <v>41368</v>
      </c>
      <c r="B827">
        <v>131.15700000000001</v>
      </c>
      <c r="C827">
        <v>13.254</v>
      </c>
      <c r="D827">
        <v>23.891500000000001</v>
      </c>
      <c r="E827">
        <v>42.109000000000002</v>
      </c>
      <c r="F827">
        <v>40.174100000000003</v>
      </c>
      <c r="G827">
        <v>51.086799999999997</v>
      </c>
      <c r="H827">
        <v>22.6069</v>
      </c>
      <c r="I827">
        <v>28.880600000000001</v>
      </c>
      <c r="J827">
        <v>77.13</v>
      </c>
      <c r="K827">
        <v>39.950000000000003</v>
      </c>
      <c r="N827" s="1">
        <v>41368</v>
      </c>
      <c r="O827" s="4">
        <f t="shared" si="25"/>
        <v>33.287144999999995</v>
      </c>
      <c r="P827" s="4">
        <f t="shared" si="24"/>
        <v>131.15700000000001</v>
      </c>
    </row>
    <row r="828" spans="1:16" x14ac:dyDescent="0.3">
      <c r="A828" s="1">
        <v>41369</v>
      </c>
      <c r="B828">
        <v>130.56630000000001</v>
      </c>
      <c r="C828">
        <v>13.114000000000001</v>
      </c>
      <c r="D828">
        <v>23.979199999999999</v>
      </c>
      <c r="E828">
        <v>41.875</v>
      </c>
      <c r="F828">
        <v>39.950299999999999</v>
      </c>
      <c r="G828">
        <v>50.818199999999997</v>
      </c>
      <c r="H828">
        <v>22.49</v>
      </c>
      <c r="I828">
        <v>28.799199999999999</v>
      </c>
      <c r="J828">
        <v>77.3</v>
      </c>
      <c r="K828">
        <v>39.659999999999997</v>
      </c>
      <c r="N828" s="1">
        <v>41369</v>
      </c>
      <c r="O828" s="4">
        <f t="shared" si="25"/>
        <v>33.154315000000004</v>
      </c>
      <c r="P828" s="4">
        <f t="shared" si="24"/>
        <v>130.56630000000001</v>
      </c>
    </row>
    <row r="829" spans="1:16" x14ac:dyDescent="0.3">
      <c r="A829" s="1">
        <v>41370</v>
      </c>
      <c r="B829">
        <v>130.56630000000001</v>
      </c>
      <c r="C829">
        <v>13.114000000000001</v>
      </c>
      <c r="D829">
        <v>23.979199999999999</v>
      </c>
      <c r="E829">
        <v>41.875</v>
      </c>
      <c r="F829">
        <v>39.950299999999999</v>
      </c>
      <c r="G829">
        <v>50.818199999999997</v>
      </c>
      <c r="H829">
        <v>22.49</v>
      </c>
      <c r="I829">
        <v>28.799199999999999</v>
      </c>
      <c r="J829">
        <v>77.3</v>
      </c>
      <c r="K829">
        <v>39.659999999999997</v>
      </c>
      <c r="N829" s="1">
        <v>41370</v>
      </c>
      <c r="O829" s="4">
        <f t="shared" si="25"/>
        <v>33.154315000000004</v>
      </c>
      <c r="P829" s="4">
        <f t="shared" si="24"/>
        <v>130.56630000000001</v>
      </c>
    </row>
    <row r="830" spans="1:16" x14ac:dyDescent="0.3">
      <c r="A830" s="1">
        <v>41371</v>
      </c>
      <c r="B830">
        <v>130.56630000000001</v>
      </c>
      <c r="C830">
        <v>13.114000000000001</v>
      </c>
      <c r="D830">
        <v>23.979199999999999</v>
      </c>
      <c r="E830">
        <v>41.875</v>
      </c>
      <c r="F830">
        <v>39.950299999999999</v>
      </c>
      <c r="G830">
        <v>50.818199999999997</v>
      </c>
      <c r="H830">
        <v>22.49</v>
      </c>
      <c r="I830">
        <v>28.799199999999999</v>
      </c>
      <c r="J830">
        <v>77.3</v>
      </c>
      <c r="K830">
        <v>39.659999999999997</v>
      </c>
      <c r="N830" s="1">
        <v>41371</v>
      </c>
      <c r="O830" s="4">
        <f t="shared" si="25"/>
        <v>33.154315000000004</v>
      </c>
      <c r="P830" s="4">
        <f t="shared" si="24"/>
        <v>130.56630000000001</v>
      </c>
    </row>
    <row r="831" spans="1:16" x14ac:dyDescent="0.3">
      <c r="A831" s="1">
        <v>41372</v>
      </c>
      <c r="B831">
        <v>131.45160000000001</v>
      </c>
      <c r="C831">
        <v>13.207000000000001</v>
      </c>
      <c r="D831">
        <v>23.8873</v>
      </c>
      <c r="E831">
        <v>41.96</v>
      </c>
      <c r="F831">
        <v>39.984699999999997</v>
      </c>
      <c r="G831">
        <v>51.435899999999997</v>
      </c>
      <c r="H831">
        <v>22.755199999999999</v>
      </c>
      <c r="I831">
        <v>29.111899999999999</v>
      </c>
      <c r="J831">
        <v>77.819999999999993</v>
      </c>
      <c r="K831">
        <v>40.11</v>
      </c>
      <c r="N831" s="1">
        <v>41372</v>
      </c>
      <c r="O831" s="4">
        <f t="shared" si="25"/>
        <v>33.355350000000001</v>
      </c>
      <c r="P831" s="4">
        <f t="shared" si="24"/>
        <v>131.45160000000001</v>
      </c>
    </row>
    <row r="832" spans="1:16" x14ac:dyDescent="0.3">
      <c r="A832" s="1">
        <v>41373</v>
      </c>
      <c r="B832">
        <v>131.90600000000001</v>
      </c>
      <c r="C832">
        <v>13.231</v>
      </c>
      <c r="D832">
        <v>24.7395</v>
      </c>
      <c r="E832">
        <v>42.03</v>
      </c>
      <c r="F832">
        <v>40.113799999999998</v>
      </c>
      <c r="G832">
        <v>51.928199999999997</v>
      </c>
      <c r="H832">
        <v>23.073399999999999</v>
      </c>
      <c r="I832">
        <v>29.1419</v>
      </c>
      <c r="J832">
        <v>78.48</v>
      </c>
      <c r="K832">
        <v>40.07</v>
      </c>
      <c r="N832" s="1">
        <v>41373</v>
      </c>
      <c r="O832" s="4">
        <f t="shared" si="25"/>
        <v>33.559780000000003</v>
      </c>
      <c r="P832" s="4">
        <f t="shared" si="24"/>
        <v>131.90600000000001</v>
      </c>
    </row>
    <row r="833" spans="1:16" x14ac:dyDescent="0.3">
      <c r="A833" s="1">
        <v>41374</v>
      </c>
      <c r="B833">
        <v>133.52170000000001</v>
      </c>
      <c r="C833">
        <v>13.500999999999999</v>
      </c>
      <c r="D833">
        <v>25.299299999999999</v>
      </c>
      <c r="E833">
        <v>43.06</v>
      </c>
      <c r="F833">
        <v>40.7896</v>
      </c>
      <c r="G833">
        <v>53.091900000000003</v>
      </c>
      <c r="H833">
        <v>23.197199999999999</v>
      </c>
      <c r="I833">
        <v>29.497499999999999</v>
      </c>
      <c r="J833">
        <v>78.900000000000006</v>
      </c>
      <c r="K833">
        <v>40.369999999999997</v>
      </c>
      <c r="N833" s="1">
        <v>41374</v>
      </c>
      <c r="O833" s="4">
        <f t="shared" si="25"/>
        <v>34.163724999999999</v>
      </c>
      <c r="P833" s="4">
        <f t="shared" si="24"/>
        <v>133.52170000000001</v>
      </c>
    </row>
    <row r="834" spans="1:16" x14ac:dyDescent="0.3">
      <c r="A834" s="1">
        <v>41375</v>
      </c>
      <c r="B834">
        <v>133.95920000000001</v>
      </c>
      <c r="C834">
        <v>13.459</v>
      </c>
      <c r="D834">
        <v>24.175599999999999</v>
      </c>
      <c r="E834">
        <v>43.3</v>
      </c>
      <c r="F834">
        <v>41.181199999999997</v>
      </c>
      <c r="G834">
        <v>52.841299999999997</v>
      </c>
      <c r="H834">
        <v>23.115200000000002</v>
      </c>
      <c r="I834">
        <v>29.600300000000001</v>
      </c>
      <c r="J834">
        <v>79.239999999999995</v>
      </c>
      <c r="K834">
        <v>40.564999999999998</v>
      </c>
      <c r="N834" s="1">
        <v>41375</v>
      </c>
      <c r="O834" s="4">
        <f t="shared" si="25"/>
        <v>34.202910000000003</v>
      </c>
      <c r="P834" s="4">
        <f t="shared" si="24"/>
        <v>133.95920000000001</v>
      </c>
    </row>
    <row r="835" spans="1:16" x14ac:dyDescent="0.3">
      <c r="A835" s="1">
        <v>41376</v>
      </c>
      <c r="B835">
        <v>133.6311</v>
      </c>
      <c r="C835">
        <v>13.318</v>
      </c>
      <c r="D835">
        <v>24.054400000000001</v>
      </c>
      <c r="E835">
        <v>43.35</v>
      </c>
      <c r="F835">
        <v>41.258699999999997</v>
      </c>
      <c r="G835">
        <v>52.626399999999997</v>
      </c>
      <c r="H835">
        <v>22.896599999999999</v>
      </c>
      <c r="I835">
        <v>29.471800000000002</v>
      </c>
      <c r="J835">
        <v>78</v>
      </c>
      <c r="K835">
        <v>40.71</v>
      </c>
      <c r="N835" s="1">
        <v>41376</v>
      </c>
      <c r="O835" s="4">
        <f t="shared" si="25"/>
        <v>34.086984999999999</v>
      </c>
      <c r="P835" s="4">
        <f t="shared" ref="P835:P898" si="26">B835</f>
        <v>133.6311</v>
      </c>
    </row>
    <row r="836" spans="1:16" x14ac:dyDescent="0.3">
      <c r="A836" s="1">
        <v>41377</v>
      </c>
      <c r="B836">
        <v>133.6311</v>
      </c>
      <c r="C836">
        <v>13.318</v>
      </c>
      <c r="D836">
        <v>24.054400000000001</v>
      </c>
      <c r="E836">
        <v>43.35</v>
      </c>
      <c r="F836">
        <v>41.258699999999997</v>
      </c>
      <c r="G836">
        <v>52.626399999999997</v>
      </c>
      <c r="H836">
        <v>22.896599999999999</v>
      </c>
      <c r="I836">
        <v>29.471800000000002</v>
      </c>
      <c r="J836">
        <v>78</v>
      </c>
      <c r="K836">
        <v>40.71</v>
      </c>
      <c r="N836" s="1">
        <v>41377</v>
      </c>
      <c r="O836" s="4">
        <f t="shared" ref="O836:O899" si="27">SUMPRODUCT(C836:J836,$C$1:$J$1)</f>
        <v>34.086984999999999</v>
      </c>
      <c r="P836" s="4">
        <f t="shared" si="26"/>
        <v>133.6311</v>
      </c>
    </row>
    <row r="837" spans="1:16" x14ac:dyDescent="0.3">
      <c r="A837" s="1">
        <v>41378</v>
      </c>
      <c r="B837">
        <v>133.6311</v>
      </c>
      <c r="C837">
        <v>13.318</v>
      </c>
      <c r="D837">
        <v>24.054400000000001</v>
      </c>
      <c r="E837">
        <v>43.35</v>
      </c>
      <c r="F837">
        <v>41.258699999999997</v>
      </c>
      <c r="G837">
        <v>52.626399999999997</v>
      </c>
      <c r="H837">
        <v>22.896599999999999</v>
      </c>
      <c r="I837">
        <v>29.471800000000002</v>
      </c>
      <c r="J837">
        <v>78</v>
      </c>
      <c r="K837">
        <v>40.71</v>
      </c>
      <c r="N837" s="1">
        <v>41378</v>
      </c>
      <c r="O837" s="4">
        <f t="shared" si="27"/>
        <v>34.086984999999999</v>
      </c>
      <c r="P837" s="4">
        <f t="shared" si="26"/>
        <v>133.6311</v>
      </c>
    </row>
    <row r="838" spans="1:16" x14ac:dyDescent="0.3">
      <c r="A838" s="1">
        <v>41379</v>
      </c>
      <c r="B838">
        <v>130.5326</v>
      </c>
      <c r="C838">
        <v>13.01</v>
      </c>
      <c r="D838">
        <v>23.9709</v>
      </c>
      <c r="E838">
        <v>42.17</v>
      </c>
      <c r="F838">
        <v>40.509799999999998</v>
      </c>
      <c r="G838">
        <v>51.346400000000003</v>
      </c>
      <c r="H838">
        <v>22.0303</v>
      </c>
      <c r="I838">
        <v>28.782</v>
      </c>
      <c r="J838">
        <v>74.819999999999993</v>
      </c>
      <c r="K838">
        <v>40.06</v>
      </c>
      <c r="N838" s="1">
        <v>41379</v>
      </c>
      <c r="O838" s="4">
        <f t="shared" si="27"/>
        <v>33.221289999999996</v>
      </c>
      <c r="P838" s="4">
        <f t="shared" si="26"/>
        <v>130.5326</v>
      </c>
    </row>
    <row r="839" spans="1:16" x14ac:dyDescent="0.3">
      <c r="A839" s="1">
        <v>41380</v>
      </c>
      <c r="B839">
        <v>132.4614</v>
      </c>
      <c r="C839">
        <v>13.208</v>
      </c>
      <c r="D839">
        <v>24.204799999999999</v>
      </c>
      <c r="E839">
        <v>42.75</v>
      </c>
      <c r="F839">
        <v>41.095199999999998</v>
      </c>
      <c r="G839">
        <v>52.402700000000003</v>
      </c>
      <c r="H839">
        <v>22.312899999999999</v>
      </c>
      <c r="I839">
        <v>29.244700000000002</v>
      </c>
      <c r="J839">
        <v>75.739999999999995</v>
      </c>
      <c r="K839">
        <v>40.81</v>
      </c>
      <c r="N839" s="1">
        <v>41380</v>
      </c>
      <c r="O839" s="4">
        <f t="shared" si="27"/>
        <v>33.734675000000003</v>
      </c>
      <c r="P839" s="4">
        <f t="shared" si="26"/>
        <v>132.4614</v>
      </c>
    </row>
    <row r="840" spans="1:16" x14ac:dyDescent="0.3">
      <c r="A840" s="1">
        <v>41381</v>
      </c>
      <c r="B840">
        <v>130.52590000000001</v>
      </c>
      <c r="C840">
        <v>12.481999999999999</v>
      </c>
      <c r="D840">
        <v>24.0837</v>
      </c>
      <c r="E840">
        <v>42.15</v>
      </c>
      <c r="F840">
        <v>40.905799999999999</v>
      </c>
      <c r="G840">
        <v>50.648099999999999</v>
      </c>
      <c r="H840">
        <v>21.747399999999999</v>
      </c>
      <c r="I840">
        <v>28.722000000000001</v>
      </c>
      <c r="J840">
        <v>74.08</v>
      </c>
      <c r="K840">
        <v>40.46</v>
      </c>
      <c r="N840" s="1">
        <v>41381</v>
      </c>
      <c r="O840" s="4">
        <f t="shared" si="27"/>
        <v>33.09104</v>
      </c>
      <c r="P840" s="4">
        <f t="shared" si="26"/>
        <v>130.52590000000001</v>
      </c>
    </row>
    <row r="841" spans="1:16" x14ac:dyDescent="0.3">
      <c r="A841" s="1">
        <v>41382</v>
      </c>
      <c r="B841">
        <v>129.70959999999999</v>
      </c>
      <c r="C841">
        <v>12.148999999999999</v>
      </c>
      <c r="D841">
        <v>24.054400000000001</v>
      </c>
      <c r="E841">
        <v>41.18</v>
      </c>
      <c r="F841">
        <v>40.406500000000001</v>
      </c>
      <c r="G841">
        <v>50.218499999999999</v>
      </c>
      <c r="H841">
        <v>21.843399999999999</v>
      </c>
      <c r="I841">
        <v>28.473600000000001</v>
      </c>
      <c r="J841">
        <v>74.709999999999994</v>
      </c>
      <c r="K841">
        <v>40.380000000000003</v>
      </c>
      <c r="N841" s="1">
        <v>41382</v>
      </c>
      <c r="O841" s="4">
        <f t="shared" si="27"/>
        <v>32.738629999999993</v>
      </c>
      <c r="P841" s="4">
        <f t="shared" si="26"/>
        <v>129.70959999999999</v>
      </c>
    </row>
    <row r="842" spans="1:16" x14ac:dyDescent="0.3">
      <c r="A842" s="1">
        <v>41383</v>
      </c>
      <c r="B842">
        <v>130.8373</v>
      </c>
      <c r="C842">
        <v>12.101000000000001</v>
      </c>
      <c r="D842">
        <v>24.869</v>
      </c>
      <c r="E842">
        <v>41.44</v>
      </c>
      <c r="F842">
        <v>40.974600000000002</v>
      </c>
      <c r="G842">
        <v>50.5944</v>
      </c>
      <c r="H842">
        <v>22.277799999999999</v>
      </c>
      <c r="I842">
        <v>28.859100000000002</v>
      </c>
      <c r="J842">
        <v>74.56</v>
      </c>
      <c r="K842">
        <v>41.01</v>
      </c>
      <c r="N842" s="1">
        <v>41383</v>
      </c>
      <c r="O842" s="4">
        <f t="shared" si="27"/>
        <v>33.042605000000002</v>
      </c>
      <c r="P842" s="4">
        <f t="shared" si="26"/>
        <v>130.8373</v>
      </c>
    </row>
    <row r="843" spans="1:16" x14ac:dyDescent="0.3">
      <c r="A843" s="1">
        <v>41384</v>
      </c>
      <c r="B843">
        <v>130.8373</v>
      </c>
      <c r="C843">
        <v>12.101000000000001</v>
      </c>
      <c r="D843">
        <v>24.869</v>
      </c>
      <c r="E843">
        <v>41.44</v>
      </c>
      <c r="F843">
        <v>40.974600000000002</v>
      </c>
      <c r="G843">
        <v>50.5944</v>
      </c>
      <c r="H843">
        <v>22.277799999999999</v>
      </c>
      <c r="I843">
        <v>28.859100000000002</v>
      </c>
      <c r="J843">
        <v>74.56</v>
      </c>
      <c r="K843">
        <v>41.01</v>
      </c>
      <c r="N843" s="1">
        <v>41384</v>
      </c>
      <c r="O843" s="4">
        <f t="shared" si="27"/>
        <v>33.042605000000002</v>
      </c>
      <c r="P843" s="4">
        <f t="shared" si="26"/>
        <v>130.8373</v>
      </c>
    </row>
    <row r="844" spans="1:16" x14ac:dyDescent="0.3">
      <c r="A844" s="1">
        <v>41385</v>
      </c>
      <c r="B844">
        <v>130.8373</v>
      </c>
      <c r="C844">
        <v>12.101000000000001</v>
      </c>
      <c r="D844">
        <v>24.869</v>
      </c>
      <c r="E844">
        <v>41.44</v>
      </c>
      <c r="F844">
        <v>40.974600000000002</v>
      </c>
      <c r="G844">
        <v>50.5944</v>
      </c>
      <c r="H844">
        <v>22.277799999999999</v>
      </c>
      <c r="I844">
        <v>28.859100000000002</v>
      </c>
      <c r="J844">
        <v>74.56</v>
      </c>
      <c r="K844">
        <v>41.01</v>
      </c>
      <c r="N844" s="1">
        <v>41385</v>
      </c>
      <c r="O844" s="4">
        <f t="shared" si="27"/>
        <v>33.042605000000002</v>
      </c>
      <c r="P844" s="4">
        <f t="shared" si="26"/>
        <v>130.8373</v>
      </c>
    </row>
    <row r="845" spans="1:16" x14ac:dyDescent="0.3">
      <c r="A845" s="1">
        <v>41386</v>
      </c>
      <c r="B845">
        <v>131.4179</v>
      </c>
      <c r="C845">
        <v>12.353999999999999</v>
      </c>
      <c r="D845">
        <v>25.758900000000001</v>
      </c>
      <c r="E845">
        <v>41.63</v>
      </c>
      <c r="F845">
        <v>41.224299999999999</v>
      </c>
      <c r="G845">
        <v>51.140999999999998</v>
      </c>
      <c r="H845">
        <v>22.2</v>
      </c>
      <c r="I845">
        <v>28.880600000000001</v>
      </c>
      <c r="J845">
        <v>75.36</v>
      </c>
      <c r="K845">
        <v>41.11</v>
      </c>
      <c r="N845" s="1">
        <v>41386</v>
      </c>
      <c r="O845" s="4">
        <f t="shared" si="27"/>
        <v>33.296529999999997</v>
      </c>
      <c r="P845" s="4">
        <f t="shared" si="26"/>
        <v>131.4179</v>
      </c>
    </row>
    <row r="846" spans="1:16" x14ac:dyDescent="0.3">
      <c r="A846" s="1">
        <v>41387</v>
      </c>
      <c r="B846">
        <v>132.77269999999999</v>
      </c>
      <c r="C846">
        <v>12.585000000000001</v>
      </c>
      <c r="D846">
        <v>25.566700000000001</v>
      </c>
      <c r="E846">
        <v>42.7</v>
      </c>
      <c r="F846">
        <v>41.482500000000002</v>
      </c>
      <c r="G846">
        <v>52.196800000000003</v>
      </c>
      <c r="H846">
        <v>22.313199999999998</v>
      </c>
      <c r="I846">
        <v>29.3476</v>
      </c>
      <c r="J846">
        <v>76.23</v>
      </c>
      <c r="K846">
        <v>41.43</v>
      </c>
      <c r="N846" s="1">
        <v>41387</v>
      </c>
      <c r="O846" s="4">
        <f t="shared" si="27"/>
        <v>33.828780000000002</v>
      </c>
      <c r="P846" s="4">
        <f t="shared" si="26"/>
        <v>132.77269999999999</v>
      </c>
    </row>
    <row r="847" spans="1:16" x14ac:dyDescent="0.3">
      <c r="A847" s="1">
        <v>41388</v>
      </c>
      <c r="B847">
        <v>132.8569</v>
      </c>
      <c r="C847">
        <v>12.564</v>
      </c>
      <c r="D847">
        <v>26.535900000000002</v>
      </c>
      <c r="E847">
        <v>42.58</v>
      </c>
      <c r="F847">
        <v>40.768000000000001</v>
      </c>
      <c r="G847">
        <v>52.868099999999998</v>
      </c>
      <c r="H847">
        <v>22.454599999999999</v>
      </c>
      <c r="I847">
        <v>29.518899999999999</v>
      </c>
      <c r="J847">
        <v>77.25</v>
      </c>
      <c r="K847">
        <v>40.770000000000003</v>
      </c>
      <c r="N847" s="1">
        <v>41388</v>
      </c>
      <c r="O847" s="4">
        <f t="shared" si="27"/>
        <v>33.929474999999996</v>
      </c>
      <c r="P847" s="4">
        <f t="shared" si="26"/>
        <v>132.8569</v>
      </c>
    </row>
    <row r="848" spans="1:16" x14ac:dyDescent="0.3">
      <c r="A848" s="1">
        <v>41389</v>
      </c>
      <c r="B848">
        <v>133.3954</v>
      </c>
      <c r="C848">
        <v>12.654999999999999</v>
      </c>
      <c r="D848">
        <v>26.686299999999999</v>
      </c>
      <c r="E848">
        <v>43.18</v>
      </c>
      <c r="F848">
        <v>40.931600000000003</v>
      </c>
      <c r="G848">
        <v>53.387300000000003</v>
      </c>
      <c r="H848">
        <v>22.535900000000002</v>
      </c>
      <c r="I848">
        <v>29.651700000000002</v>
      </c>
      <c r="J848">
        <v>77.31</v>
      </c>
      <c r="K848">
        <v>40.9</v>
      </c>
      <c r="N848" s="1">
        <v>41389</v>
      </c>
      <c r="O848" s="4">
        <f t="shared" si="27"/>
        <v>34.190950000000001</v>
      </c>
      <c r="P848" s="4">
        <f t="shared" si="26"/>
        <v>133.3954</v>
      </c>
    </row>
    <row r="849" spans="1:16" x14ac:dyDescent="0.3">
      <c r="A849" s="1">
        <v>41390</v>
      </c>
      <c r="B849">
        <v>133.15979999999999</v>
      </c>
      <c r="C849">
        <v>12.928000000000001</v>
      </c>
      <c r="D849">
        <v>26.561</v>
      </c>
      <c r="E849">
        <v>42.85</v>
      </c>
      <c r="F849">
        <v>40.918700000000001</v>
      </c>
      <c r="G849">
        <v>52.868099999999998</v>
      </c>
      <c r="H849">
        <v>22.277999999999999</v>
      </c>
      <c r="I849">
        <v>29.523199999999999</v>
      </c>
      <c r="J849">
        <v>77.180000000000007</v>
      </c>
      <c r="K849">
        <v>40.89</v>
      </c>
      <c r="N849" s="1">
        <v>41390</v>
      </c>
      <c r="O849" s="4">
        <f t="shared" si="27"/>
        <v>34.013850000000005</v>
      </c>
      <c r="P849" s="4">
        <f t="shared" si="26"/>
        <v>133.15979999999999</v>
      </c>
    </row>
    <row r="850" spans="1:16" x14ac:dyDescent="0.3">
      <c r="A850" s="1">
        <v>41391</v>
      </c>
      <c r="B850">
        <v>133.15979999999999</v>
      </c>
      <c r="C850">
        <v>12.928000000000001</v>
      </c>
      <c r="D850">
        <v>26.561</v>
      </c>
      <c r="E850">
        <v>42.85</v>
      </c>
      <c r="F850">
        <v>40.918700000000001</v>
      </c>
      <c r="G850">
        <v>52.868099999999998</v>
      </c>
      <c r="H850">
        <v>22.277999999999999</v>
      </c>
      <c r="I850">
        <v>29.523199999999999</v>
      </c>
      <c r="J850">
        <v>77.180000000000007</v>
      </c>
      <c r="K850">
        <v>40.89</v>
      </c>
      <c r="N850" s="1">
        <v>41391</v>
      </c>
      <c r="O850" s="4">
        <f t="shared" si="27"/>
        <v>34.013850000000005</v>
      </c>
      <c r="P850" s="4">
        <f t="shared" si="26"/>
        <v>133.15979999999999</v>
      </c>
    </row>
    <row r="851" spans="1:16" x14ac:dyDescent="0.3">
      <c r="A851" s="1">
        <v>41392</v>
      </c>
      <c r="B851">
        <v>133.15979999999999</v>
      </c>
      <c r="C851">
        <v>12.928000000000001</v>
      </c>
      <c r="D851">
        <v>26.561</v>
      </c>
      <c r="E851">
        <v>42.85</v>
      </c>
      <c r="F851">
        <v>40.918700000000001</v>
      </c>
      <c r="G851">
        <v>52.868099999999998</v>
      </c>
      <c r="H851">
        <v>22.277999999999999</v>
      </c>
      <c r="I851">
        <v>29.523199999999999</v>
      </c>
      <c r="J851">
        <v>77.180000000000007</v>
      </c>
      <c r="K851">
        <v>40.89</v>
      </c>
      <c r="N851" s="1">
        <v>41392</v>
      </c>
      <c r="O851" s="4">
        <f t="shared" si="27"/>
        <v>34.013850000000005</v>
      </c>
      <c r="P851" s="4">
        <f t="shared" si="26"/>
        <v>133.15979999999999</v>
      </c>
    </row>
    <row r="852" spans="1:16" x14ac:dyDescent="0.3">
      <c r="A852" s="1">
        <v>41393</v>
      </c>
      <c r="B852">
        <v>134.05179999999999</v>
      </c>
      <c r="C852">
        <v>13.327999999999999</v>
      </c>
      <c r="D852">
        <v>27.246099999999998</v>
      </c>
      <c r="E852">
        <v>42.97</v>
      </c>
      <c r="F852">
        <v>41.052100000000003</v>
      </c>
      <c r="G852">
        <v>53.521599999999999</v>
      </c>
      <c r="H852">
        <v>22.401599999999998</v>
      </c>
      <c r="I852">
        <v>29.660299999999999</v>
      </c>
      <c r="J852">
        <v>77.959999999999994</v>
      </c>
      <c r="K852">
        <v>41.02</v>
      </c>
      <c r="N852" s="1">
        <v>41393</v>
      </c>
      <c r="O852" s="4">
        <f t="shared" si="27"/>
        <v>34.275885000000002</v>
      </c>
      <c r="P852" s="4">
        <f t="shared" si="26"/>
        <v>134.05179999999999</v>
      </c>
    </row>
    <row r="853" spans="1:16" x14ac:dyDescent="0.3">
      <c r="A853" s="1">
        <v>41394</v>
      </c>
      <c r="B853">
        <v>134.3716</v>
      </c>
      <c r="C853">
        <v>13.72</v>
      </c>
      <c r="D853">
        <v>27.6555</v>
      </c>
      <c r="E853">
        <v>43.34</v>
      </c>
      <c r="F853">
        <v>40.742199999999997</v>
      </c>
      <c r="G853">
        <v>53.933399999999999</v>
      </c>
      <c r="H853">
        <v>22.613700000000001</v>
      </c>
      <c r="I853">
        <v>29.784600000000001</v>
      </c>
      <c r="J853">
        <v>78.27</v>
      </c>
      <c r="K853">
        <v>40.94</v>
      </c>
      <c r="N853" s="1">
        <v>41394</v>
      </c>
      <c r="O853" s="4">
        <f t="shared" si="27"/>
        <v>34.44999</v>
      </c>
      <c r="P853" s="4">
        <f t="shared" si="26"/>
        <v>134.3716</v>
      </c>
    </row>
    <row r="854" spans="1:16" x14ac:dyDescent="0.3">
      <c r="A854" s="1">
        <v>41395</v>
      </c>
      <c r="B854">
        <v>133.1935</v>
      </c>
      <c r="C854">
        <v>13.612</v>
      </c>
      <c r="D854">
        <v>27.338000000000001</v>
      </c>
      <c r="E854">
        <v>43.14</v>
      </c>
      <c r="F854">
        <v>40.311799999999998</v>
      </c>
      <c r="G854">
        <v>53.512700000000002</v>
      </c>
      <c r="H854">
        <v>21.871099999999998</v>
      </c>
      <c r="I854">
        <v>29.4589</v>
      </c>
      <c r="J854">
        <v>77.05</v>
      </c>
      <c r="K854">
        <v>40.9</v>
      </c>
      <c r="N854" s="1">
        <v>41395</v>
      </c>
      <c r="O854" s="4">
        <f t="shared" si="27"/>
        <v>34.114064999999997</v>
      </c>
      <c r="P854" s="4">
        <f t="shared" si="26"/>
        <v>133.1935</v>
      </c>
    </row>
    <row r="855" spans="1:16" x14ac:dyDescent="0.3">
      <c r="A855" s="1">
        <v>41396</v>
      </c>
      <c r="B855">
        <v>134.43049999999999</v>
      </c>
      <c r="C855">
        <v>13.805</v>
      </c>
      <c r="D855">
        <v>27.7056</v>
      </c>
      <c r="E855">
        <v>43.86</v>
      </c>
      <c r="F855">
        <v>40.759399999999999</v>
      </c>
      <c r="G855">
        <v>54.219799999999999</v>
      </c>
      <c r="H855">
        <v>22.157599999999999</v>
      </c>
      <c r="I855">
        <v>29.741700000000002</v>
      </c>
      <c r="J855">
        <v>78.06</v>
      </c>
      <c r="K855">
        <v>41.05</v>
      </c>
      <c r="N855" s="1">
        <v>41396</v>
      </c>
      <c r="O855" s="4">
        <f t="shared" si="27"/>
        <v>34.566545000000005</v>
      </c>
      <c r="P855" s="4">
        <f t="shared" si="26"/>
        <v>134.43049999999999</v>
      </c>
    </row>
    <row r="856" spans="1:16" x14ac:dyDescent="0.3">
      <c r="A856" s="1">
        <v>41397</v>
      </c>
      <c r="B856">
        <v>135.792</v>
      </c>
      <c r="C856">
        <v>13.944000000000001</v>
      </c>
      <c r="D856">
        <v>27.981300000000001</v>
      </c>
      <c r="E856">
        <v>44.37</v>
      </c>
      <c r="F856">
        <v>41.0349</v>
      </c>
      <c r="G856">
        <v>54.640599999999999</v>
      </c>
      <c r="H856">
        <v>22.525500000000001</v>
      </c>
      <c r="I856">
        <v>30.0245</v>
      </c>
      <c r="J856">
        <v>79.47</v>
      </c>
      <c r="K856">
        <v>41.23</v>
      </c>
      <c r="N856" s="1">
        <v>41397</v>
      </c>
      <c r="O856" s="4">
        <f t="shared" si="27"/>
        <v>34.925040000000003</v>
      </c>
      <c r="P856" s="4">
        <f t="shared" si="26"/>
        <v>135.792</v>
      </c>
    </row>
    <row r="857" spans="1:16" x14ac:dyDescent="0.3">
      <c r="A857" s="1">
        <v>41398</v>
      </c>
      <c r="B857">
        <v>135.792</v>
      </c>
      <c r="C857">
        <v>13.944000000000001</v>
      </c>
      <c r="D857">
        <v>27.981300000000001</v>
      </c>
      <c r="E857">
        <v>44.37</v>
      </c>
      <c r="F857">
        <v>41.0349</v>
      </c>
      <c r="G857">
        <v>54.640599999999999</v>
      </c>
      <c r="H857">
        <v>22.525500000000001</v>
      </c>
      <c r="I857">
        <v>30.0245</v>
      </c>
      <c r="J857">
        <v>79.47</v>
      </c>
      <c r="K857">
        <v>41.23</v>
      </c>
      <c r="N857" s="1">
        <v>41398</v>
      </c>
      <c r="O857" s="4">
        <f t="shared" si="27"/>
        <v>34.925040000000003</v>
      </c>
      <c r="P857" s="4">
        <f t="shared" si="26"/>
        <v>135.792</v>
      </c>
    </row>
    <row r="858" spans="1:16" x14ac:dyDescent="0.3">
      <c r="A858" s="1">
        <v>41399</v>
      </c>
      <c r="B858">
        <v>135.792</v>
      </c>
      <c r="C858">
        <v>13.944000000000001</v>
      </c>
      <c r="D858">
        <v>27.981300000000001</v>
      </c>
      <c r="E858">
        <v>44.37</v>
      </c>
      <c r="F858">
        <v>41.0349</v>
      </c>
      <c r="G858">
        <v>54.640599999999999</v>
      </c>
      <c r="H858">
        <v>22.525500000000001</v>
      </c>
      <c r="I858">
        <v>30.0245</v>
      </c>
      <c r="J858">
        <v>79.47</v>
      </c>
      <c r="K858">
        <v>41.23</v>
      </c>
      <c r="N858" s="1">
        <v>41399</v>
      </c>
      <c r="O858" s="4">
        <f t="shared" si="27"/>
        <v>34.925040000000003</v>
      </c>
      <c r="P858" s="4">
        <f t="shared" si="26"/>
        <v>135.792</v>
      </c>
    </row>
    <row r="859" spans="1:16" x14ac:dyDescent="0.3">
      <c r="A859" s="1">
        <v>41400</v>
      </c>
      <c r="B859">
        <v>136.1387</v>
      </c>
      <c r="C859">
        <v>14.276</v>
      </c>
      <c r="D859">
        <v>28.198599999999999</v>
      </c>
      <c r="E859">
        <v>44.39</v>
      </c>
      <c r="F859">
        <v>40.768000000000001</v>
      </c>
      <c r="G859">
        <v>55.0702</v>
      </c>
      <c r="H859">
        <v>22.526499999999999</v>
      </c>
      <c r="I859">
        <v>30.307200000000002</v>
      </c>
      <c r="J859">
        <v>80.010000000000005</v>
      </c>
      <c r="K859">
        <v>40.93</v>
      </c>
      <c r="N859" s="1">
        <v>41400</v>
      </c>
      <c r="O859" s="4">
        <f t="shared" si="27"/>
        <v>35.050364999999999</v>
      </c>
      <c r="P859" s="4">
        <f t="shared" si="26"/>
        <v>136.1387</v>
      </c>
    </row>
    <row r="860" spans="1:16" x14ac:dyDescent="0.3">
      <c r="A860" s="1">
        <v>41401</v>
      </c>
      <c r="B860">
        <v>136.8287</v>
      </c>
      <c r="C860">
        <v>14.212999999999999</v>
      </c>
      <c r="D860">
        <v>27.8309</v>
      </c>
      <c r="E860">
        <v>44.47</v>
      </c>
      <c r="F860">
        <v>40.897199999999998</v>
      </c>
      <c r="G860">
        <v>55.115000000000002</v>
      </c>
      <c r="H860">
        <v>22.49</v>
      </c>
      <c r="I860">
        <v>30.491499999999998</v>
      </c>
      <c r="J860">
        <v>80.63</v>
      </c>
      <c r="K860">
        <v>41.240099999999998</v>
      </c>
      <c r="N860" s="1">
        <v>41401</v>
      </c>
      <c r="O860" s="4">
        <f t="shared" si="27"/>
        <v>35.127749999999999</v>
      </c>
      <c r="P860" s="4">
        <f t="shared" si="26"/>
        <v>136.8287</v>
      </c>
    </row>
    <row r="861" spans="1:16" x14ac:dyDescent="0.3">
      <c r="A861" s="1">
        <v>41402</v>
      </c>
      <c r="B861">
        <v>137.45150000000001</v>
      </c>
      <c r="C861">
        <v>14.372999999999999</v>
      </c>
      <c r="D861">
        <v>27.563600000000001</v>
      </c>
      <c r="E861">
        <v>44.74</v>
      </c>
      <c r="F861">
        <v>41.017699999999998</v>
      </c>
      <c r="G861">
        <v>55.705800000000004</v>
      </c>
      <c r="H861">
        <v>22.7196</v>
      </c>
      <c r="I861">
        <v>30.688500000000001</v>
      </c>
      <c r="J861">
        <v>80.760000000000005</v>
      </c>
      <c r="K861">
        <v>41.29</v>
      </c>
      <c r="N861" s="1">
        <v>41402</v>
      </c>
      <c r="O861" s="4">
        <f t="shared" si="27"/>
        <v>35.33061</v>
      </c>
      <c r="P861" s="4">
        <f t="shared" si="26"/>
        <v>137.45150000000001</v>
      </c>
    </row>
    <row r="862" spans="1:16" x14ac:dyDescent="0.3">
      <c r="A862" s="1">
        <v>41403</v>
      </c>
      <c r="B862">
        <v>137.0652</v>
      </c>
      <c r="C862">
        <v>14.247999999999999</v>
      </c>
      <c r="D862">
        <v>27.2879</v>
      </c>
      <c r="E862">
        <v>44.49</v>
      </c>
      <c r="F862">
        <v>41.069299999999998</v>
      </c>
      <c r="G862">
        <v>56.117600000000003</v>
      </c>
      <c r="H862">
        <v>22.896599999999999</v>
      </c>
      <c r="I862">
        <v>30.491499999999998</v>
      </c>
      <c r="J862">
        <v>80.69</v>
      </c>
      <c r="K862">
        <v>41</v>
      </c>
      <c r="N862" s="1">
        <v>41403</v>
      </c>
      <c r="O862" s="4">
        <f t="shared" si="27"/>
        <v>35.305884999999996</v>
      </c>
      <c r="P862" s="4">
        <f t="shared" si="26"/>
        <v>137.0652</v>
      </c>
    </row>
    <row r="863" spans="1:16" x14ac:dyDescent="0.3">
      <c r="A863" s="1">
        <v>41404</v>
      </c>
      <c r="B863">
        <v>137.5104</v>
      </c>
      <c r="C863">
        <v>14.129</v>
      </c>
      <c r="D863">
        <v>27.312899999999999</v>
      </c>
      <c r="E863">
        <v>45.05</v>
      </c>
      <c r="F863">
        <v>41.4739</v>
      </c>
      <c r="G863">
        <v>56.609900000000003</v>
      </c>
      <c r="H863">
        <v>22.942799999999998</v>
      </c>
      <c r="I863">
        <v>30.585699999999999</v>
      </c>
      <c r="J863">
        <v>80.27</v>
      </c>
      <c r="K863">
        <v>41.16</v>
      </c>
      <c r="N863" s="1">
        <v>41404</v>
      </c>
      <c r="O863" s="4">
        <f t="shared" si="27"/>
        <v>35.54316</v>
      </c>
      <c r="P863" s="4">
        <f t="shared" si="26"/>
        <v>137.5104</v>
      </c>
    </row>
    <row r="864" spans="1:16" x14ac:dyDescent="0.3">
      <c r="A864" s="1">
        <v>41405</v>
      </c>
      <c r="B864">
        <v>137.5104</v>
      </c>
      <c r="C864">
        <v>14.129</v>
      </c>
      <c r="D864">
        <v>27.312899999999999</v>
      </c>
      <c r="E864">
        <v>45.05</v>
      </c>
      <c r="F864">
        <v>41.4739</v>
      </c>
      <c r="G864">
        <v>56.609900000000003</v>
      </c>
      <c r="H864">
        <v>22.942799999999998</v>
      </c>
      <c r="I864">
        <v>30.585699999999999</v>
      </c>
      <c r="J864">
        <v>80.27</v>
      </c>
      <c r="K864">
        <v>41.16</v>
      </c>
      <c r="N864" s="1">
        <v>41405</v>
      </c>
      <c r="O864" s="4">
        <f t="shared" si="27"/>
        <v>35.54316</v>
      </c>
      <c r="P864" s="4">
        <f t="shared" si="26"/>
        <v>137.5104</v>
      </c>
    </row>
    <row r="865" spans="1:16" x14ac:dyDescent="0.3">
      <c r="A865" s="1">
        <v>41406</v>
      </c>
      <c r="B865">
        <v>137.5104</v>
      </c>
      <c r="C865">
        <v>14.129</v>
      </c>
      <c r="D865">
        <v>27.312899999999999</v>
      </c>
      <c r="E865">
        <v>45.05</v>
      </c>
      <c r="F865">
        <v>41.4739</v>
      </c>
      <c r="G865">
        <v>56.609900000000003</v>
      </c>
      <c r="H865">
        <v>22.942799999999998</v>
      </c>
      <c r="I865">
        <v>30.585699999999999</v>
      </c>
      <c r="J865">
        <v>80.27</v>
      </c>
      <c r="K865">
        <v>41.16</v>
      </c>
      <c r="N865" s="1">
        <v>41406</v>
      </c>
      <c r="O865" s="4">
        <f t="shared" si="27"/>
        <v>35.54316</v>
      </c>
      <c r="P865" s="4">
        <f t="shared" si="26"/>
        <v>137.5104</v>
      </c>
    </row>
    <row r="866" spans="1:16" x14ac:dyDescent="0.3">
      <c r="A866" s="1">
        <v>41407</v>
      </c>
      <c r="B866">
        <v>137.6198</v>
      </c>
      <c r="C866">
        <v>14.183999999999999</v>
      </c>
      <c r="D866">
        <v>27.597000000000001</v>
      </c>
      <c r="E866">
        <v>45.3</v>
      </c>
      <c r="F866">
        <v>41.818199999999997</v>
      </c>
      <c r="G866">
        <v>56.063899999999997</v>
      </c>
      <c r="H866">
        <v>22.7805</v>
      </c>
      <c r="I866">
        <v>30.68</v>
      </c>
      <c r="J866">
        <v>80.260000000000005</v>
      </c>
      <c r="K866">
        <v>41.23</v>
      </c>
      <c r="N866" s="1">
        <v>41407</v>
      </c>
      <c r="O866" s="4">
        <f t="shared" si="27"/>
        <v>35.585389999999997</v>
      </c>
      <c r="P866" s="4">
        <f t="shared" si="26"/>
        <v>137.6198</v>
      </c>
    </row>
    <row r="867" spans="1:16" x14ac:dyDescent="0.3">
      <c r="A867" s="1">
        <v>41408</v>
      </c>
      <c r="B867">
        <v>139.0419</v>
      </c>
      <c r="C867">
        <v>13.845000000000001</v>
      </c>
      <c r="D867">
        <v>28.211200000000002</v>
      </c>
      <c r="E867">
        <v>46.13</v>
      </c>
      <c r="F867">
        <v>42.24</v>
      </c>
      <c r="G867">
        <v>56.3277</v>
      </c>
      <c r="H867">
        <v>22.845300000000002</v>
      </c>
      <c r="I867">
        <v>31.164100000000001</v>
      </c>
      <c r="J867">
        <v>81.400000000000006</v>
      </c>
      <c r="K867">
        <v>41.72</v>
      </c>
      <c r="N867" s="1">
        <v>41408</v>
      </c>
      <c r="O867" s="4">
        <f t="shared" si="27"/>
        <v>36.000844999999998</v>
      </c>
      <c r="P867" s="4">
        <f t="shared" si="26"/>
        <v>139.0419</v>
      </c>
    </row>
    <row r="868" spans="1:16" x14ac:dyDescent="0.3">
      <c r="A868" s="1">
        <v>41409</v>
      </c>
      <c r="B868">
        <v>139.7867</v>
      </c>
      <c r="C868">
        <v>13.377000000000001</v>
      </c>
      <c r="D868">
        <v>28.476199999999999</v>
      </c>
      <c r="E868">
        <v>46.43</v>
      </c>
      <c r="F868">
        <v>42.463799999999999</v>
      </c>
      <c r="G868">
        <v>56.869500000000002</v>
      </c>
      <c r="H868">
        <v>23.002700000000001</v>
      </c>
      <c r="I868">
        <v>31.421199999999999</v>
      </c>
      <c r="J868">
        <v>81.17</v>
      </c>
      <c r="K868">
        <v>42.134999999999998</v>
      </c>
      <c r="N868" s="1">
        <v>41409</v>
      </c>
      <c r="O868" s="4">
        <f t="shared" si="27"/>
        <v>36.200470000000003</v>
      </c>
      <c r="P868" s="4">
        <f t="shared" si="26"/>
        <v>139.7867</v>
      </c>
    </row>
    <row r="869" spans="1:16" x14ac:dyDescent="0.3">
      <c r="A869" s="1">
        <v>41410</v>
      </c>
      <c r="B869">
        <v>139.1345</v>
      </c>
      <c r="C869">
        <v>13.555</v>
      </c>
      <c r="D869">
        <v>28.6739</v>
      </c>
      <c r="E869">
        <v>46.1</v>
      </c>
      <c r="F869">
        <v>42.024799999999999</v>
      </c>
      <c r="G869">
        <v>56.466700000000003</v>
      </c>
      <c r="H869">
        <v>22.456399999999999</v>
      </c>
      <c r="I869">
        <v>31.236899999999999</v>
      </c>
      <c r="J869">
        <v>80.77</v>
      </c>
      <c r="K869">
        <v>41.876800000000003</v>
      </c>
      <c r="N869" s="1">
        <v>41410</v>
      </c>
      <c r="O869" s="4">
        <f t="shared" si="27"/>
        <v>35.952024999999999</v>
      </c>
      <c r="P869" s="4">
        <f t="shared" si="26"/>
        <v>139.1345</v>
      </c>
    </row>
    <row r="870" spans="1:16" x14ac:dyDescent="0.3">
      <c r="A870" s="1">
        <v>41411</v>
      </c>
      <c r="B870">
        <v>140.48089999999999</v>
      </c>
      <c r="C870">
        <v>13.513999999999999</v>
      </c>
      <c r="D870">
        <v>29.3386</v>
      </c>
      <c r="E870">
        <v>46.52</v>
      </c>
      <c r="F870">
        <v>42.265900000000002</v>
      </c>
      <c r="G870">
        <v>57.191800000000001</v>
      </c>
      <c r="H870">
        <v>22.808199999999999</v>
      </c>
      <c r="I870">
        <v>31.626799999999999</v>
      </c>
      <c r="J870">
        <v>82.12</v>
      </c>
      <c r="K870">
        <v>41.94</v>
      </c>
      <c r="N870" s="1">
        <v>41411</v>
      </c>
      <c r="O870" s="4">
        <f t="shared" si="27"/>
        <v>36.355715000000004</v>
      </c>
      <c r="P870" s="4">
        <f t="shared" si="26"/>
        <v>140.48089999999999</v>
      </c>
    </row>
    <row r="871" spans="1:16" x14ac:dyDescent="0.3">
      <c r="A871" s="1">
        <v>41412</v>
      </c>
      <c r="B871">
        <v>140.48089999999999</v>
      </c>
      <c r="C871">
        <v>13.513999999999999</v>
      </c>
      <c r="D871">
        <v>29.3386</v>
      </c>
      <c r="E871">
        <v>46.52</v>
      </c>
      <c r="F871">
        <v>42.265900000000002</v>
      </c>
      <c r="G871">
        <v>57.191800000000001</v>
      </c>
      <c r="H871">
        <v>22.808199999999999</v>
      </c>
      <c r="I871">
        <v>31.626799999999999</v>
      </c>
      <c r="J871">
        <v>82.12</v>
      </c>
      <c r="K871">
        <v>41.94</v>
      </c>
      <c r="N871" s="1">
        <v>41412</v>
      </c>
      <c r="O871" s="4">
        <f t="shared" si="27"/>
        <v>36.355715000000004</v>
      </c>
      <c r="P871" s="4">
        <f t="shared" si="26"/>
        <v>140.48089999999999</v>
      </c>
    </row>
    <row r="872" spans="1:16" x14ac:dyDescent="0.3">
      <c r="A872" s="1">
        <v>41413</v>
      </c>
      <c r="B872">
        <v>140.48089999999999</v>
      </c>
      <c r="C872">
        <v>13.513999999999999</v>
      </c>
      <c r="D872">
        <v>29.3386</v>
      </c>
      <c r="E872">
        <v>46.52</v>
      </c>
      <c r="F872">
        <v>42.265900000000002</v>
      </c>
      <c r="G872">
        <v>57.191800000000001</v>
      </c>
      <c r="H872">
        <v>22.808199999999999</v>
      </c>
      <c r="I872">
        <v>31.626799999999999</v>
      </c>
      <c r="J872">
        <v>82.12</v>
      </c>
      <c r="K872">
        <v>41.94</v>
      </c>
      <c r="N872" s="1">
        <v>41413</v>
      </c>
      <c r="O872" s="4">
        <f t="shared" si="27"/>
        <v>36.355715000000004</v>
      </c>
      <c r="P872" s="4">
        <f t="shared" si="26"/>
        <v>140.48089999999999</v>
      </c>
    </row>
    <row r="873" spans="1:16" x14ac:dyDescent="0.3">
      <c r="A873" s="1">
        <v>41414</v>
      </c>
      <c r="B873">
        <v>140.4725</v>
      </c>
      <c r="C873">
        <v>13.816000000000001</v>
      </c>
      <c r="D873">
        <v>29.5153</v>
      </c>
      <c r="E873">
        <v>46.76</v>
      </c>
      <c r="F873">
        <v>41.973199999999999</v>
      </c>
      <c r="G873">
        <v>57.084299999999999</v>
      </c>
      <c r="H873">
        <v>22.896599999999999</v>
      </c>
      <c r="I873">
        <v>31.6525</v>
      </c>
      <c r="J873">
        <v>83.28</v>
      </c>
      <c r="K873">
        <v>41.51</v>
      </c>
      <c r="N873" s="1">
        <v>41414</v>
      </c>
      <c r="O873" s="4">
        <f t="shared" si="27"/>
        <v>36.433895</v>
      </c>
      <c r="P873" s="4">
        <f t="shared" si="26"/>
        <v>140.4725</v>
      </c>
    </row>
    <row r="874" spans="1:16" x14ac:dyDescent="0.3">
      <c r="A874" s="1">
        <v>41415</v>
      </c>
      <c r="B874">
        <v>140.67449999999999</v>
      </c>
      <c r="C874">
        <v>13.714</v>
      </c>
      <c r="D874">
        <v>29.3218</v>
      </c>
      <c r="E874">
        <v>46.645000000000003</v>
      </c>
      <c r="F874">
        <v>42.429400000000001</v>
      </c>
      <c r="G874">
        <v>57.075400000000002</v>
      </c>
      <c r="H874">
        <v>23.179500000000001</v>
      </c>
      <c r="I874">
        <v>31.712499999999999</v>
      </c>
      <c r="J874">
        <v>83.11</v>
      </c>
      <c r="K874">
        <v>41.55</v>
      </c>
      <c r="N874" s="1">
        <v>41415</v>
      </c>
      <c r="O874" s="4">
        <f t="shared" si="27"/>
        <v>36.477860000000007</v>
      </c>
      <c r="P874" s="4">
        <f t="shared" si="26"/>
        <v>140.67449999999999</v>
      </c>
    </row>
    <row r="875" spans="1:16" x14ac:dyDescent="0.3">
      <c r="A875" s="1">
        <v>41416</v>
      </c>
      <c r="B875">
        <v>139.631</v>
      </c>
      <c r="C875">
        <v>13.766999999999999</v>
      </c>
      <c r="D875">
        <v>29.119900000000001</v>
      </c>
      <c r="E875">
        <v>45.79</v>
      </c>
      <c r="F875">
        <v>42.429400000000001</v>
      </c>
      <c r="G875">
        <v>56.171300000000002</v>
      </c>
      <c r="H875">
        <v>22.7729</v>
      </c>
      <c r="I875">
        <v>31.322600000000001</v>
      </c>
      <c r="J875">
        <v>82.15</v>
      </c>
      <c r="K875">
        <v>41.48</v>
      </c>
      <c r="N875" s="1">
        <v>41416</v>
      </c>
      <c r="O875" s="4">
        <f t="shared" si="27"/>
        <v>36.036985000000001</v>
      </c>
      <c r="P875" s="4">
        <f t="shared" si="26"/>
        <v>139.631</v>
      </c>
    </row>
    <row r="876" spans="1:16" x14ac:dyDescent="0.3">
      <c r="A876" s="1">
        <v>41417</v>
      </c>
      <c r="B876">
        <v>139.22710000000001</v>
      </c>
      <c r="C876">
        <v>13.791</v>
      </c>
      <c r="D876">
        <v>28.732800000000001</v>
      </c>
      <c r="E876">
        <v>45.73</v>
      </c>
      <c r="F876">
        <v>42.412199999999999</v>
      </c>
      <c r="G876">
        <v>56.180199999999999</v>
      </c>
      <c r="H876">
        <v>22.596</v>
      </c>
      <c r="I876">
        <v>31.099799999999998</v>
      </c>
      <c r="J876">
        <v>82.19</v>
      </c>
      <c r="K876">
        <v>41.31</v>
      </c>
      <c r="N876" s="1">
        <v>41417</v>
      </c>
      <c r="O876" s="4">
        <f t="shared" si="27"/>
        <v>35.965319999999998</v>
      </c>
      <c r="P876" s="4">
        <f t="shared" si="26"/>
        <v>139.22710000000001</v>
      </c>
    </row>
    <row r="877" spans="1:16" x14ac:dyDescent="0.3">
      <c r="A877" s="1">
        <v>41418</v>
      </c>
      <c r="B877">
        <v>139.10759999999999</v>
      </c>
      <c r="C877">
        <v>13.885</v>
      </c>
      <c r="D877">
        <v>28.832999999999998</v>
      </c>
      <c r="E877">
        <v>45.49</v>
      </c>
      <c r="F877">
        <v>42.283099999999997</v>
      </c>
      <c r="G877">
        <v>56.162300000000002</v>
      </c>
      <c r="H877">
        <v>22.136299999999999</v>
      </c>
      <c r="I877">
        <v>31.121300000000002</v>
      </c>
      <c r="J877">
        <v>81.709999999999994</v>
      </c>
      <c r="K877">
        <v>41.7</v>
      </c>
      <c r="N877" s="1">
        <v>41418</v>
      </c>
      <c r="O877" s="4">
        <f t="shared" si="27"/>
        <v>35.861220000000003</v>
      </c>
      <c r="P877" s="4">
        <f t="shared" si="26"/>
        <v>139.10759999999999</v>
      </c>
    </row>
    <row r="878" spans="1:16" x14ac:dyDescent="0.3">
      <c r="A878" s="1">
        <v>41419</v>
      </c>
      <c r="B878">
        <v>139.10759999999999</v>
      </c>
      <c r="C878">
        <v>13.885</v>
      </c>
      <c r="D878">
        <v>28.832999999999998</v>
      </c>
      <c r="E878">
        <v>45.49</v>
      </c>
      <c r="F878">
        <v>42.283099999999997</v>
      </c>
      <c r="G878">
        <v>56.162300000000002</v>
      </c>
      <c r="H878">
        <v>22.136299999999999</v>
      </c>
      <c r="I878">
        <v>31.121300000000002</v>
      </c>
      <c r="J878">
        <v>81.709999999999994</v>
      </c>
      <c r="K878">
        <v>41.7</v>
      </c>
      <c r="N878" s="1">
        <v>41419</v>
      </c>
      <c r="O878" s="4">
        <f t="shared" si="27"/>
        <v>35.861220000000003</v>
      </c>
      <c r="P878" s="4">
        <f t="shared" si="26"/>
        <v>139.10759999999999</v>
      </c>
    </row>
    <row r="879" spans="1:16" x14ac:dyDescent="0.3">
      <c r="A879" s="1">
        <v>41420</v>
      </c>
      <c r="B879">
        <v>139.10759999999999</v>
      </c>
      <c r="C879">
        <v>13.885</v>
      </c>
      <c r="D879">
        <v>28.832999999999998</v>
      </c>
      <c r="E879">
        <v>45.49</v>
      </c>
      <c r="F879">
        <v>42.283099999999997</v>
      </c>
      <c r="G879">
        <v>56.162300000000002</v>
      </c>
      <c r="H879">
        <v>22.136299999999999</v>
      </c>
      <c r="I879">
        <v>31.121300000000002</v>
      </c>
      <c r="J879">
        <v>81.709999999999994</v>
      </c>
      <c r="K879">
        <v>41.7</v>
      </c>
      <c r="N879" s="1">
        <v>41420</v>
      </c>
      <c r="O879" s="4">
        <f t="shared" si="27"/>
        <v>35.861220000000003</v>
      </c>
      <c r="P879" s="4">
        <f t="shared" si="26"/>
        <v>139.10759999999999</v>
      </c>
    </row>
    <row r="880" spans="1:16" x14ac:dyDescent="0.3">
      <c r="A880" s="1">
        <v>41421</v>
      </c>
      <c r="B880">
        <v>139.10759999999999</v>
      </c>
      <c r="C880">
        <v>13.885</v>
      </c>
      <c r="D880">
        <v>28.832999999999998</v>
      </c>
      <c r="E880">
        <v>45.49</v>
      </c>
      <c r="F880">
        <v>42.283099999999997</v>
      </c>
      <c r="G880">
        <v>56.162300000000002</v>
      </c>
      <c r="H880">
        <v>22.136299999999999</v>
      </c>
      <c r="I880">
        <v>31.121300000000002</v>
      </c>
      <c r="J880">
        <v>81.709999999999994</v>
      </c>
      <c r="K880">
        <v>41.7</v>
      </c>
      <c r="N880" s="1">
        <v>41421</v>
      </c>
      <c r="O880" s="4">
        <f t="shared" si="27"/>
        <v>35.861220000000003</v>
      </c>
      <c r="P880" s="4">
        <f t="shared" si="26"/>
        <v>139.10759999999999</v>
      </c>
    </row>
    <row r="881" spans="1:16" x14ac:dyDescent="0.3">
      <c r="A881" s="1">
        <v>41422</v>
      </c>
      <c r="B881">
        <v>139.94229999999999</v>
      </c>
      <c r="C881">
        <v>13.769</v>
      </c>
      <c r="D881">
        <v>29.4648</v>
      </c>
      <c r="E881">
        <v>45.79</v>
      </c>
      <c r="F881">
        <v>42.713500000000003</v>
      </c>
      <c r="G881">
        <v>56.672600000000003</v>
      </c>
      <c r="H881">
        <v>22.383700000000001</v>
      </c>
      <c r="I881">
        <v>31.3612</v>
      </c>
      <c r="J881">
        <v>82.57</v>
      </c>
      <c r="K881">
        <v>41.77</v>
      </c>
      <c r="N881" s="1">
        <v>41422</v>
      </c>
      <c r="O881" s="4">
        <f t="shared" si="27"/>
        <v>36.179470000000002</v>
      </c>
      <c r="P881" s="4">
        <f t="shared" si="26"/>
        <v>139.94229999999999</v>
      </c>
    </row>
    <row r="882" spans="1:16" x14ac:dyDescent="0.3">
      <c r="A882" s="1">
        <v>41423</v>
      </c>
      <c r="B882">
        <v>139.0335</v>
      </c>
      <c r="C882">
        <v>13.879</v>
      </c>
      <c r="D882">
        <v>29.347000000000001</v>
      </c>
      <c r="E882">
        <v>45.47</v>
      </c>
      <c r="F882">
        <v>42.042000000000002</v>
      </c>
      <c r="G882">
        <v>56.8874</v>
      </c>
      <c r="H882">
        <v>22.295500000000001</v>
      </c>
      <c r="I882">
        <v>31.331199999999999</v>
      </c>
      <c r="J882">
        <v>82.39</v>
      </c>
      <c r="K882">
        <v>40.97</v>
      </c>
      <c r="N882" s="1">
        <v>41423</v>
      </c>
      <c r="O882" s="4">
        <f t="shared" si="27"/>
        <v>36.028665000000004</v>
      </c>
      <c r="P882" s="4">
        <f t="shared" si="26"/>
        <v>139.0335</v>
      </c>
    </row>
    <row r="883" spans="1:16" x14ac:dyDescent="0.3">
      <c r="A883" s="1">
        <v>41424</v>
      </c>
      <c r="B883">
        <v>139.54679999999999</v>
      </c>
      <c r="C883">
        <v>14.086</v>
      </c>
      <c r="D883">
        <v>29.473199999999999</v>
      </c>
      <c r="E883">
        <v>46.04</v>
      </c>
      <c r="F883">
        <v>42.343299999999999</v>
      </c>
      <c r="G883">
        <v>57.764699999999998</v>
      </c>
      <c r="H883">
        <v>22.447500000000002</v>
      </c>
      <c r="I883">
        <v>31.605399999999999</v>
      </c>
      <c r="J883">
        <v>82.2</v>
      </c>
      <c r="K883">
        <v>40.81</v>
      </c>
      <c r="N883" s="1">
        <v>41424</v>
      </c>
      <c r="O883" s="4">
        <f t="shared" si="27"/>
        <v>36.375345000000003</v>
      </c>
      <c r="P883" s="4">
        <f t="shared" si="26"/>
        <v>139.54679999999999</v>
      </c>
    </row>
    <row r="884" spans="1:16" x14ac:dyDescent="0.3">
      <c r="A884" s="1">
        <v>41425</v>
      </c>
      <c r="B884">
        <v>137.53980000000001</v>
      </c>
      <c r="C884">
        <v>14.028</v>
      </c>
      <c r="D884">
        <v>29.363900000000001</v>
      </c>
      <c r="E884">
        <v>45.82</v>
      </c>
      <c r="F884">
        <v>41.413699999999999</v>
      </c>
      <c r="G884">
        <v>57.003799999999998</v>
      </c>
      <c r="H884">
        <v>22.224699999999999</v>
      </c>
      <c r="I884">
        <v>31.125499999999999</v>
      </c>
      <c r="J884">
        <v>80.5</v>
      </c>
      <c r="K884">
        <v>40.049999999999997</v>
      </c>
      <c r="N884" s="1">
        <v>41425</v>
      </c>
      <c r="O884" s="4">
        <f t="shared" si="27"/>
        <v>35.901279999999993</v>
      </c>
      <c r="P884" s="4">
        <f t="shared" si="26"/>
        <v>137.53980000000001</v>
      </c>
    </row>
    <row r="885" spans="1:16" x14ac:dyDescent="0.3">
      <c r="A885" s="1">
        <v>41426</v>
      </c>
      <c r="B885">
        <v>137.53980000000001</v>
      </c>
      <c r="C885">
        <v>14.028</v>
      </c>
      <c r="D885">
        <v>29.363900000000001</v>
      </c>
      <c r="E885">
        <v>45.82</v>
      </c>
      <c r="F885">
        <v>41.413699999999999</v>
      </c>
      <c r="G885">
        <v>57.003799999999998</v>
      </c>
      <c r="H885">
        <v>22.224699999999999</v>
      </c>
      <c r="I885">
        <v>31.125499999999999</v>
      </c>
      <c r="J885">
        <v>80.5</v>
      </c>
      <c r="K885">
        <v>40.049999999999997</v>
      </c>
      <c r="N885" s="1">
        <v>41426</v>
      </c>
      <c r="O885" s="4">
        <f t="shared" si="27"/>
        <v>35.901279999999993</v>
      </c>
      <c r="P885" s="4">
        <f t="shared" si="26"/>
        <v>137.53980000000001</v>
      </c>
    </row>
    <row r="886" spans="1:16" x14ac:dyDescent="0.3">
      <c r="A886" s="1">
        <v>41427</v>
      </c>
      <c r="B886">
        <v>137.53980000000001</v>
      </c>
      <c r="C886">
        <v>14.028</v>
      </c>
      <c r="D886">
        <v>29.363900000000001</v>
      </c>
      <c r="E886">
        <v>45.82</v>
      </c>
      <c r="F886">
        <v>41.413699999999999</v>
      </c>
      <c r="G886">
        <v>57.003799999999998</v>
      </c>
      <c r="H886">
        <v>22.224699999999999</v>
      </c>
      <c r="I886">
        <v>31.125499999999999</v>
      </c>
      <c r="J886">
        <v>80.5</v>
      </c>
      <c r="K886">
        <v>40.049999999999997</v>
      </c>
      <c r="N886" s="1">
        <v>41427</v>
      </c>
      <c r="O886" s="4">
        <f t="shared" si="27"/>
        <v>35.901279999999993</v>
      </c>
      <c r="P886" s="4">
        <f t="shared" si="26"/>
        <v>137.53980000000001</v>
      </c>
    </row>
    <row r="887" spans="1:16" x14ac:dyDescent="0.3">
      <c r="A887" s="1">
        <v>41428</v>
      </c>
      <c r="B887">
        <v>138.3014</v>
      </c>
      <c r="C887">
        <v>14.058999999999999</v>
      </c>
      <c r="D887">
        <v>29.944400000000002</v>
      </c>
      <c r="E887">
        <v>45.32</v>
      </c>
      <c r="F887">
        <v>41.637500000000003</v>
      </c>
      <c r="G887">
        <v>57.209699999999998</v>
      </c>
      <c r="H887">
        <v>22.047899999999998</v>
      </c>
      <c r="I887">
        <v>31.189800000000002</v>
      </c>
      <c r="J887">
        <v>81.28</v>
      </c>
      <c r="K887">
        <v>40.49</v>
      </c>
      <c r="N887" s="1">
        <v>41428</v>
      </c>
      <c r="O887" s="4">
        <f t="shared" si="27"/>
        <v>35.936115000000001</v>
      </c>
      <c r="P887" s="4">
        <f t="shared" si="26"/>
        <v>138.3014</v>
      </c>
    </row>
    <row r="888" spans="1:16" x14ac:dyDescent="0.3">
      <c r="A888" s="1">
        <v>41429</v>
      </c>
      <c r="B888">
        <v>137.63659999999999</v>
      </c>
      <c r="C888">
        <v>14.015000000000001</v>
      </c>
      <c r="D888">
        <v>29.439599999999999</v>
      </c>
      <c r="E888">
        <v>44.85</v>
      </c>
      <c r="F888">
        <v>41.379199999999997</v>
      </c>
      <c r="G888">
        <v>57.469299999999997</v>
      </c>
      <c r="H888">
        <v>21.9772</v>
      </c>
      <c r="I888">
        <v>30.907</v>
      </c>
      <c r="J888">
        <v>80.64</v>
      </c>
      <c r="K888">
        <v>40.5</v>
      </c>
      <c r="N888" s="1">
        <v>41429</v>
      </c>
      <c r="O888" s="4">
        <f t="shared" si="27"/>
        <v>35.736914999999996</v>
      </c>
      <c r="P888" s="4">
        <f t="shared" si="26"/>
        <v>137.63659999999999</v>
      </c>
    </row>
    <row r="889" spans="1:16" x14ac:dyDescent="0.3">
      <c r="A889" s="1">
        <v>41430</v>
      </c>
      <c r="B889">
        <v>135.71129999999999</v>
      </c>
      <c r="C889">
        <v>13.884</v>
      </c>
      <c r="D889">
        <v>29.262899999999998</v>
      </c>
      <c r="E889">
        <v>44.53</v>
      </c>
      <c r="F889">
        <v>40.776699999999998</v>
      </c>
      <c r="G889">
        <v>56.591999999999999</v>
      </c>
      <c r="H889">
        <v>21.4819</v>
      </c>
      <c r="I889">
        <v>30.4101</v>
      </c>
      <c r="J889">
        <v>79.7</v>
      </c>
      <c r="K889">
        <v>40.01</v>
      </c>
      <c r="N889" s="1">
        <v>41430</v>
      </c>
      <c r="O889" s="4">
        <f t="shared" si="27"/>
        <v>35.289259999999999</v>
      </c>
      <c r="P889" s="4">
        <f t="shared" si="26"/>
        <v>135.71129999999999</v>
      </c>
    </row>
    <row r="890" spans="1:16" x14ac:dyDescent="0.3">
      <c r="A890" s="1">
        <v>41431</v>
      </c>
      <c r="B890">
        <v>136.93819999999999</v>
      </c>
      <c r="C890">
        <v>13.677</v>
      </c>
      <c r="D890">
        <v>29.414300000000001</v>
      </c>
      <c r="E890">
        <v>44.94</v>
      </c>
      <c r="F890">
        <v>41.370600000000003</v>
      </c>
      <c r="G890">
        <v>56.511400000000002</v>
      </c>
      <c r="H890">
        <v>21.581199999999999</v>
      </c>
      <c r="I890">
        <v>30.851400000000002</v>
      </c>
      <c r="J890">
        <v>80.3</v>
      </c>
      <c r="K890">
        <v>40.18</v>
      </c>
      <c r="N890" s="1">
        <v>41431</v>
      </c>
      <c r="O890" s="4">
        <f t="shared" si="27"/>
        <v>35.546634999999995</v>
      </c>
      <c r="P890" s="4">
        <f t="shared" si="26"/>
        <v>136.93819999999999</v>
      </c>
    </row>
    <row r="891" spans="1:16" x14ac:dyDescent="0.3">
      <c r="A891" s="1">
        <v>41432</v>
      </c>
      <c r="B891">
        <v>138.68010000000001</v>
      </c>
      <c r="C891">
        <v>13.781000000000001</v>
      </c>
      <c r="D891">
        <v>30.011700000000001</v>
      </c>
      <c r="E891">
        <v>45.69</v>
      </c>
      <c r="F891">
        <v>41.749400000000001</v>
      </c>
      <c r="G891">
        <v>57.352899999999998</v>
      </c>
      <c r="H891">
        <v>21.729700000000001</v>
      </c>
      <c r="I891">
        <v>31.296900000000001</v>
      </c>
      <c r="J891">
        <v>81.31</v>
      </c>
      <c r="K891">
        <v>40.68</v>
      </c>
      <c r="N891" s="1">
        <v>41432</v>
      </c>
      <c r="O891" s="4">
        <f t="shared" si="27"/>
        <v>36.039499999999997</v>
      </c>
      <c r="P891" s="4">
        <f t="shared" si="26"/>
        <v>138.68010000000001</v>
      </c>
    </row>
    <row r="892" spans="1:16" x14ac:dyDescent="0.3">
      <c r="A892" s="1">
        <v>41433</v>
      </c>
      <c r="B892">
        <v>138.68010000000001</v>
      </c>
      <c r="C892">
        <v>13.781000000000001</v>
      </c>
      <c r="D892">
        <v>30.011700000000001</v>
      </c>
      <c r="E892">
        <v>45.69</v>
      </c>
      <c r="F892">
        <v>41.749400000000001</v>
      </c>
      <c r="G892">
        <v>57.352899999999998</v>
      </c>
      <c r="H892">
        <v>21.729700000000001</v>
      </c>
      <c r="I892">
        <v>31.296900000000001</v>
      </c>
      <c r="J892">
        <v>81.31</v>
      </c>
      <c r="K892">
        <v>40.68</v>
      </c>
      <c r="N892" s="1">
        <v>41433</v>
      </c>
      <c r="O892" s="4">
        <f t="shared" si="27"/>
        <v>36.039499999999997</v>
      </c>
      <c r="P892" s="4">
        <f t="shared" si="26"/>
        <v>138.68010000000001</v>
      </c>
    </row>
    <row r="893" spans="1:16" x14ac:dyDescent="0.3">
      <c r="A893" s="1">
        <v>41434</v>
      </c>
      <c r="B893">
        <v>138.68010000000001</v>
      </c>
      <c r="C893">
        <v>13.781000000000001</v>
      </c>
      <c r="D893">
        <v>30.011700000000001</v>
      </c>
      <c r="E893">
        <v>45.69</v>
      </c>
      <c r="F893">
        <v>41.749400000000001</v>
      </c>
      <c r="G893">
        <v>57.352899999999998</v>
      </c>
      <c r="H893">
        <v>21.729700000000001</v>
      </c>
      <c r="I893">
        <v>31.296900000000001</v>
      </c>
      <c r="J893">
        <v>81.31</v>
      </c>
      <c r="K893">
        <v>40.68</v>
      </c>
      <c r="N893" s="1">
        <v>41434</v>
      </c>
      <c r="O893" s="4">
        <f t="shared" si="27"/>
        <v>36.039499999999997</v>
      </c>
      <c r="P893" s="4">
        <f t="shared" si="26"/>
        <v>138.68010000000001</v>
      </c>
    </row>
    <row r="894" spans="1:16" x14ac:dyDescent="0.3">
      <c r="A894" s="1">
        <v>41435</v>
      </c>
      <c r="B894">
        <v>138.68010000000001</v>
      </c>
      <c r="C894">
        <v>13.69</v>
      </c>
      <c r="D894">
        <v>29.843399999999999</v>
      </c>
      <c r="E894">
        <v>46.08</v>
      </c>
      <c r="F894">
        <v>41.809600000000003</v>
      </c>
      <c r="G894">
        <v>57.701999999999998</v>
      </c>
      <c r="H894">
        <v>21.641300000000001</v>
      </c>
      <c r="I894">
        <v>31.326899999999998</v>
      </c>
      <c r="J894">
        <v>81.08</v>
      </c>
      <c r="K894">
        <v>40.68</v>
      </c>
      <c r="N894" s="1">
        <v>41435</v>
      </c>
      <c r="O894" s="4">
        <f t="shared" si="27"/>
        <v>36.154510000000002</v>
      </c>
      <c r="P894" s="4">
        <f t="shared" si="26"/>
        <v>138.68010000000001</v>
      </c>
    </row>
    <row r="895" spans="1:16" x14ac:dyDescent="0.3">
      <c r="A895" s="1">
        <v>41436</v>
      </c>
      <c r="B895">
        <v>137.24780000000001</v>
      </c>
      <c r="C895">
        <v>13.65</v>
      </c>
      <c r="D895">
        <v>29.313400000000001</v>
      </c>
      <c r="E895">
        <v>45.4</v>
      </c>
      <c r="F895">
        <v>41.637500000000003</v>
      </c>
      <c r="G895">
        <v>56.404000000000003</v>
      </c>
      <c r="H895">
        <v>21.305299999999999</v>
      </c>
      <c r="I895">
        <v>30.834199999999999</v>
      </c>
      <c r="J895">
        <v>79.849999999999994</v>
      </c>
      <c r="K895">
        <v>40.58</v>
      </c>
      <c r="N895" s="1">
        <v>41436</v>
      </c>
      <c r="O895" s="4">
        <f t="shared" si="27"/>
        <v>35.617289999999997</v>
      </c>
      <c r="P895" s="4">
        <f t="shared" si="26"/>
        <v>137.24780000000001</v>
      </c>
    </row>
    <row r="896" spans="1:16" x14ac:dyDescent="0.3">
      <c r="A896" s="1">
        <v>41437</v>
      </c>
      <c r="B896">
        <v>136.11349999999999</v>
      </c>
      <c r="C896">
        <v>13.481</v>
      </c>
      <c r="D896">
        <v>29.448</v>
      </c>
      <c r="E896">
        <v>44.89</v>
      </c>
      <c r="F896">
        <v>41.215699999999998</v>
      </c>
      <c r="G896">
        <v>55.750599999999999</v>
      </c>
      <c r="H896">
        <v>21.075500000000002</v>
      </c>
      <c r="I896">
        <v>30.504300000000001</v>
      </c>
      <c r="J896">
        <v>79.36</v>
      </c>
      <c r="K896">
        <v>40.380000000000003</v>
      </c>
      <c r="N896" s="1">
        <v>41437</v>
      </c>
      <c r="O896" s="4">
        <f t="shared" si="27"/>
        <v>35.266814999999994</v>
      </c>
      <c r="P896" s="4">
        <f t="shared" si="26"/>
        <v>136.11349999999999</v>
      </c>
    </row>
    <row r="897" spans="1:16" x14ac:dyDescent="0.3">
      <c r="A897" s="1">
        <v>41438</v>
      </c>
      <c r="B897">
        <v>138.18360000000001</v>
      </c>
      <c r="C897">
        <v>13.599</v>
      </c>
      <c r="D897">
        <v>29.208200000000001</v>
      </c>
      <c r="E897">
        <v>45.49</v>
      </c>
      <c r="F897">
        <v>41.852699999999999</v>
      </c>
      <c r="G897">
        <v>56.8874</v>
      </c>
      <c r="H897">
        <v>21.4815</v>
      </c>
      <c r="I897">
        <v>31.1127</v>
      </c>
      <c r="J897">
        <v>80.69</v>
      </c>
      <c r="K897">
        <v>40.799999999999997</v>
      </c>
      <c r="N897" s="1">
        <v>41438</v>
      </c>
      <c r="O897" s="4">
        <f t="shared" si="27"/>
        <v>35.824854999999999</v>
      </c>
      <c r="P897" s="4">
        <f t="shared" si="26"/>
        <v>138.18360000000001</v>
      </c>
    </row>
    <row r="898" spans="1:16" x14ac:dyDescent="0.3">
      <c r="A898" s="1">
        <v>41439</v>
      </c>
      <c r="B898">
        <v>137.3126</v>
      </c>
      <c r="C898">
        <v>13.414</v>
      </c>
      <c r="D898">
        <v>28.943200000000001</v>
      </c>
      <c r="E898">
        <v>45.41</v>
      </c>
      <c r="F898">
        <v>41.783799999999999</v>
      </c>
      <c r="G898">
        <v>56.654699999999998</v>
      </c>
      <c r="H898">
        <v>21.252300000000002</v>
      </c>
      <c r="I898">
        <v>30.765699999999999</v>
      </c>
      <c r="J898">
        <v>79.91</v>
      </c>
      <c r="K898">
        <v>40.700000000000003</v>
      </c>
      <c r="N898" s="1">
        <v>41439</v>
      </c>
      <c r="O898" s="4">
        <f t="shared" si="27"/>
        <v>35.638604999999998</v>
      </c>
      <c r="P898" s="4">
        <f t="shared" si="26"/>
        <v>137.3126</v>
      </c>
    </row>
    <row r="899" spans="1:16" x14ac:dyDescent="0.3">
      <c r="A899" s="1">
        <v>41440</v>
      </c>
      <c r="B899">
        <v>137.3126</v>
      </c>
      <c r="C899">
        <v>13.414</v>
      </c>
      <c r="D899">
        <v>28.943200000000001</v>
      </c>
      <c r="E899">
        <v>45.41</v>
      </c>
      <c r="F899">
        <v>41.783799999999999</v>
      </c>
      <c r="G899">
        <v>56.654699999999998</v>
      </c>
      <c r="H899">
        <v>21.252300000000002</v>
      </c>
      <c r="I899">
        <v>30.765699999999999</v>
      </c>
      <c r="J899">
        <v>79.91</v>
      </c>
      <c r="K899">
        <v>40.700000000000003</v>
      </c>
      <c r="N899" s="1">
        <v>41440</v>
      </c>
      <c r="O899" s="4">
        <f t="shared" si="27"/>
        <v>35.638604999999998</v>
      </c>
      <c r="P899" s="4">
        <f t="shared" ref="P899:P962" si="28">B899</f>
        <v>137.3126</v>
      </c>
    </row>
    <row r="900" spans="1:16" x14ac:dyDescent="0.3">
      <c r="A900" s="1">
        <v>41441</v>
      </c>
      <c r="B900">
        <v>137.3126</v>
      </c>
      <c r="C900">
        <v>13.414</v>
      </c>
      <c r="D900">
        <v>28.943200000000001</v>
      </c>
      <c r="E900">
        <v>45.41</v>
      </c>
      <c r="F900">
        <v>41.783799999999999</v>
      </c>
      <c r="G900">
        <v>56.654699999999998</v>
      </c>
      <c r="H900">
        <v>21.252300000000002</v>
      </c>
      <c r="I900">
        <v>30.765699999999999</v>
      </c>
      <c r="J900">
        <v>79.91</v>
      </c>
      <c r="K900">
        <v>40.700000000000003</v>
      </c>
      <c r="N900" s="1">
        <v>41441</v>
      </c>
      <c r="O900" s="4">
        <f t="shared" ref="O900:O963" si="29">SUMPRODUCT(C900:J900,$C$1:$J$1)</f>
        <v>35.638604999999998</v>
      </c>
      <c r="P900" s="4">
        <f t="shared" si="28"/>
        <v>137.3126</v>
      </c>
    </row>
    <row r="901" spans="1:16" x14ac:dyDescent="0.3">
      <c r="A901" s="1">
        <v>41442</v>
      </c>
      <c r="B901">
        <v>138.37710000000001</v>
      </c>
      <c r="C901">
        <v>13.475</v>
      </c>
      <c r="D901">
        <v>29.448</v>
      </c>
      <c r="E901">
        <v>45.99</v>
      </c>
      <c r="F901">
        <v>41.878500000000003</v>
      </c>
      <c r="G901">
        <v>57.478200000000001</v>
      </c>
      <c r="H901">
        <v>21.393699999999999</v>
      </c>
      <c r="I901">
        <v>31.027000000000001</v>
      </c>
      <c r="J901">
        <v>81.06</v>
      </c>
      <c r="K901">
        <v>41.06</v>
      </c>
      <c r="N901" s="1">
        <v>41442</v>
      </c>
      <c r="O901" s="4">
        <f t="shared" si="29"/>
        <v>36.024389999999997</v>
      </c>
      <c r="P901" s="4">
        <f t="shared" si="28"/>
        <v>138.37710000000001</v>
      </c>
    </row>
    <row r="902" spans="1:16" x14ac:dyDescent="0.3">
      <c r="A902" s="1">
        <v>41443</v>
      </c>
      <c r="B902">
        <v>139.46690000000001</v>
      </c>
      <c r="C902">
        <v>13.468</v>
      </c>
      <c r="D902">
        <v>29.4312</v>
      </c>
      <c r="E902">
        <v>46.33</v>
      </c>
      <c r="F902">
        <v>42.231400000000001</v>
      </c>
      <c r="G902">
        <v>58.427100000000003</v>
      </c>
      <c r="H902">
        <v>21.418500000000002</v>
      </c>
      <c r="I902">
        <v>31.2241</v>
      </c>
      <c r="J902">
        <v>81.52</v>
      </c>
      <c r="K902">
        <v>41.21</v>
      </c>
      <c r="N902" s="1">
        <v>41443</v>
      </c>
      <c r="O902" s="4">
        <f t="shared" si="29"/>
        <v>36.340274999999998</v>
      </c>
      <c r="P902" s="4">
        <f t="shared" si="28"/>
        <v>139.46690000000001</v>
      </c>
    </row>
    <row r="903" spans="1:16" x14ac:dyDescent="0.3">
      <c r="A903" s="1">
        <v>41444</v>
      </c>
      <c r="B903">
        <v>137.54409999999999</v>
      </c>
      <c r="C903">
        <v>13.194000000000001</v>
      </c>
      <c r="D903">
        <v>29.103000000000002</v>
      </c>
      <c r="E903">
        <v>46.14</v>
      </c>
      <c r="F903">
        <v>41.56</v>
      </c>
      <c r="G903">
        <v>57.7378</v>
      </c>
      <c r="H903">
        <v>21.0578</v>
      </c>
      <c r="I903">
        <v>30.799900000000001</v>
      </c>
      <c r="J903">
        <v>80.77</v>
      </c>
      <c r="K903">
        <v>40.39</v>
      </c>
      <c r="N903" s="1">
        <v>41444</v>
      </c>
      <c r="O903" s="4">
        <f t="shared" si="29"/>
        <v>35.948895</v>
      </c>
      <c r="P903" s="4">
        <f t="shared" si="28"/>
        <v>137.54409999999999</v>
      </c>
    </row>
    <row r="904" spans="1:16" x14ac:dyDescent="0.3">
      <c r="A904" s="1">
        <v>41445</v>
      </c>
      <c r="B904">
        <v>134.136</v>
      </c>
      <c r="C904">
        <v>13.002000000000001</v>
      </c>
      <c r="D904">
        <v>28.177499999999998</v>
      </c>
      <c r="E904">
        <v>44.86</v>
      </c>
      <c r="F904">
        <v>40.492600000000003</v>
      </c>
      <c r="G904">
        <v>55.911700000000003</v>
      </c>
      <c r="H904">
        <v>20.492000000000001</v>
      </c>
      <c r="I904">
        <v>29.990200000000002</v>
      </c>
      <c r="J904">
        <v>78.41</v>
      </c>
      <c r="K904">
        <v>39.17</v>
      </c>
      <c r="N904" s="1">
        <v>41445</v>
      </c>
      <c r="O904" s="4">
        <f t="shared" si="29"/>
        <v>34.935249999999996</v>
      </c>
      <c r="P904" s="4">
        <f t="shared" si="28"/>
        <v>134.136</v>
      </c>
    </row>
    <row r="905" spans="1:16" x14ac:dyDescent="0.3">
      <c r="A905" s="1">
        <v>41446</v>
      </c>
      <c r="B905">
        <v>134.56659999999999</v>
      </c>
      <c r="C905">
        <v>12.898</v>
      </c>
      <c r="D905">
        <v>27.988199999999999</v>
      </c>
      <c r="E905">
        <v>44.82</v>
      </c>
      <c r="F905">
        <v>40.887900000000002</v>
      </c>
      <c r="G905">
        <v>56.153399999999998</v>
      </c>
      <c r="H905">
        <v>20.1386</v>
      </c>
      <c r="I905">
        <v>30.191600000000001</v>
      </c>
      <c r="J905">
        <v>78.17</v>
      </c>
      <c r="K905">
        <v>39.43</v>
      </c>
      <c r="N905" s="1">
        <v>41446</v>
      </c>
      <c r="O905" s="4">
        <f t="shared" si="29"/>
        <v>35.008675000000004</v>
      </c>
      <c r="P905" s="4">
        <f t="shared" si="28"/>
        <v>134.56659999999999</v>
      </c>
    </row>
    <row r="906" spans="1:16" x14ac:dyDescent="0.3">
      <c r="A906" s="1">
        <v>41447</v>
      </c>
      <c r="B906">
        <v>134.56659999999999</v>
      </c>
      <c r="C906">
        <v>12.898</v>
      </c>
      <c r="D906">
        <v>27.988199999999999</v>
      </c>
      <c r="E906">
        <v>44.82</v>
      </c>
      <c r="F906">
        <v>40.887900000000002</v>
      </c>
      <c r="G906">
        <v>56.153399999999998</v>
      </c>
      <c r="H906">
        <v>20.1386</v>
      </c>
      <c r="I906">
        <v>30.191600000000001</v>
      </c>
      <c r="J906">
        <v>78.17</v>
      </c>
      <c r="K906">
        <v>39.43</v>
      </c>
      <c r="N906" s="1">
        <v>41447</v>
      </c>
      <c r="O906" s="4">
        <f t="shared" si="29"/>
        <v>35.008675000000004</v>
      </c>
      <c r="P906" s="4">
        <f t="shared" si="28"/>
        <v>134.56659999999999</v>
      </c>
    </row>
    <row r="907" spans="1:16" x14ac:dyDescent="0.3">
      <c r="A907" s="1">
        <v>41448</v>
      </c>
      <c r="B907">
        <v>134.56659999999999</v>
      </c>
      <c r="C907">
        <v>12.898</v>
      </c>
      <c r="D907">
        <v>27.988199999999999</v>
      </c>
      <c r="E907">
        <v>44.82</v>
      </c>
      <c r="F907">
        <v>40.887900000000002</v>
      </c>
      <c r="G907">
        <v>56.153399999999998</v>
      </c>
      <c r="H907">
        <v>20.1386</v>
      </c>
      <c r="I907">
        <v>30.191600000000001</v>
      </c>
      <c r="J907">
        <v>78.17</v>
      </c>
      <c r="K907">
        <v>39.43</v>
      </c>
      <c r="N907" s="1">
        <v>41448</v>
      </c>
      <c r="O907" s="4">
        <f t="shared" si="29"/>
        <v>35.008675000000004</v>
      </c>
      <c r="P907" s="4">
        <f t="shared" si="28"/>
        <v>134.56659999999999</v>
      </c>
    </row>
    <row r="908" spans="1:16" x14ac:dyDescent="0.3">
      <c r="A908" s="1">
        <v>41449</v>
      </c>
      <c r="B908">
        <v>132.86619999999999</v>
      </c>
      <c r="C908">
        <v>12.555999999999999</v>
      </c>
      <c r="D908">
        <v>28.366800000000001</v>
      </c>
      <c r="E908">
        <v>44.1</v>
      </c>
      <c r="F908">
        <v>40.546399999999998</v>
      </c>
      <c r="G908">
        <v>54.953899999999997</v>
      </c>
      <c r="H908">
        <v>19.725899999999999</v>
      </c>
      <c r="I908">
        <v>29.655999999999999</v>
      </c>
      <c r="J908">
        <v>77.010000000000005</v>
      </c>
      <c r="K908">
        <v>39.265000000000001</v>
      </c>
      <c r="N908" s="1">
        <v>41449</v>
      </c>
      <c r="O908" s="4">
        <f t="shared" si="29"/>
        <v>34.476379999999992</v>
      </c>
      <c r="P908" s="4">
        <f t="shared" si="28"/>
        <v>132.86619999999999</v>
      </c>
    </row>
    <row r="909" spans="1:16" x14ac:dyDescent="0.3">
      <c r="A909" s="1">
        <v>41450</v>
      </c>
      <c r="B909">
        <v>134.14789999999999</v>
      </c>
      <c r="C909">
        <v>12.558999999999999</v>
      </c>
      <c r="D909">
        <v>28.329000000000001</v>
      </c>
      <c r="E909">
        <v>44.48</v>
      </c>
      <c r="F909">
        <v>40.753900000000002</v>
      </c>
      <c r="G909">
        <v>56.296599999999998</v>
      </c>
      <c r="H909">
        <v>19.590299999999999</v>
      </c>
      <c r="I909">
        <v>30.1873</v>
      </c>
      <c r="J909">
        <v>78</v>
      </c>
      <c r="K909">
        <v>39.33</v>
      </c>
      <c r="N909" s="1">
        <v>41450</v>
      </c>
      <c r="O909" s="4">
        <f t="shared" si="29"/>
        <v>34.905585000000002</v>
      </c>
      <c r="P909" s="4">
        <f t="shared" si="28"/>
        <v>134.14789999999999</v>
      </c>
    </row>
    <row r="910" spans="1:16" x14ac:dyDescent="0.3">
      <c r="A910" s="1">
        <v>41451</v>
      </c>
      <c r="B910">
        <v>135.4718</v>
      </c>
      <c r="C910">
        <v>12.417</v>
      </c>
      <c r="D910">
        <v>28.9011</v>
      </c>
      <c r="E910">
        <v>44.93</v>
      </c>
      <c r="F910">
        <v>41.341900000000003</v>
      </c>
      <c r="G910">
        <v>56.584299999999999</v>
      </c>
      <c r="H910">
        <v>20.067699999999999</v>
      </c>
      <c r="I910">
        <v>30.501000000000001</v>
      </c>
      <c r="J910">
        <v>78.48</v>
      </c>
      <c r="K910">
        <v>39.74</v>
      </c>
      <c r="N910" s="1">
        <v>41451</v>
      </c>
      <c r="O910" s="4">
        <f t="shared" si="29"/>
        <v>35.243370000000006</v>
      </c>
      <c r="P910" s="4">
        <f t="shared" si="28"/>
        <v>135.4718</v>
      </c>
    </row>
    <row r="911" spans="1:16" x14ac:dyDescent="0.3">
      <c r="A911" s="1">
        <v>41452</v>
      </c>
      <c r="B911">
        <v>136.267</v>
      </c>
      <c r="C911">
        <v>12.282999999999999</v>
      </c>
      <c r="D911">
        <v>29.128299999999999</v>
      </c>
      <c r="E911">
        <v>45.49</v>
      </c>
      <c r="F911">
        <v>41.488900000000001</v>
      </c>
      <c r="G911">
        <v>56.781599999999997</v>
      </c>
      <c r="H911">
        <v>20.032299999999999</v>
      </c>
      <c r="I911">
        <v>30.917899999999999</v>
      </c>
      <c r="J911">
        <v>78.63</v>
      </c>
      <c r="K911">
        <v>39.92</v>
      </c>
      <c r="N911" s="1">
        <v>41452</v>
      </c>
      <c r="O911" s="4">
        <f t="shared" si="29"/>
        <v>35.479939999999999</v>
      </c>
      <c r="P911" s="4">
        <f t="shared" si="28"/>
        <v>136.267</v>
      </c>
    </row>
    <row r="912" spans="1:16" x14ac:dyDescent="0.3">
      <c r="A912" s="1">
        <v>41453</v>
      </c>
      <c r="B912">
        <v>135.70869999999999</v>
      </c>
      <c r="C912">
        <v>12.369</v>
      </c>
      <c r="D912">
        <v>29.065200000000001</v>
      </c>
      <c r="E912">
        <v>45.4</v>
      </c>
      <c r="F912">
        <v>41.168999999999997</v>
      </c>
      <c r="G912">
        <v>56.978999999999999</v>
      </c>
      <c r="H912">
        <v>20.0535</v>
      </c>
      <c r="I912">
        <v>30.745999999999999</v>
      </c>
      <c r="J912">
        <v>78.3</v>
      </c>
      <c r="K912">
        <v>39.67</v>
      </c>
      <c r="N912" s="1">
        <v>41453</v>
      </c>
      <c r="O912" s="4">
        <f t="shared" si="29"/>
        <v>35.403484999999996</v>
      </c>
      <c r="P912" s="4">
        <f t="shared" si="28"/>
        <v>135.70869999999999</v>
      </c>
    </row>
    <row r="913" spans="1:16" x14ac:dyDescent="0.3">
      <c r="A913" s="1">
        <v>41454</v>
      </c>
      <c r="B913">
        <v>135.70869999999999</v>
      </c>
      <c r="C913">
        <v>12.369</v>
      </c>
      <c r="D913">
        <v>29.065200000000001</v>
      </c>
      <c r="E913">
        <v>45.4</v>
      </c>
      <c r="F913">
        <v>41.168999999999997</v>
      </c>
      <c r="G913">
        <v>56.978999999999999</v>
      </c>
      <c r="H913">
        <v>20.0535</v>
      </c>
      <c r="I913">
        <v>30.745999999999999</v>
      </c>
      <c r="J913">
        <v>78.3</v>
      </c>
      <c r="K913">
        <v>39.67</v>
      </c>
      <c r="N913" s="1">
        <v>41454</v>
      </c>
      <c r="O913" s="4">
        <f t="shared" si="29"/>
        <v>35.403484999999996</v>
      </c>
      <c r="P913" s="4">
        <f t="shared" si="28"/>
        <v>135.70869999999999</v>
      </c>
    </row>
    <row r="914" spans="1:16" x14ac:dyDescent="0.3">
      <c r="A914" s="1">
        <v>41455</v>
      </c>
      <c r="B914">
        <v>135.70869999999999</v>
      </c>
      <c r="C914">
        <v>12.369</v>
      </c>
      <c r="D914">
        <v>29.065200000000001</v>
      </c>
      <c r="E914">
        <v>45.4</v>
      </c>
      <c r="F914">
        <v>41.168999999999997</v>
      </c>
      <c r="G914">
        <v>56.978999999999999</v>
      </c>
      <c r="H914">
        <v>20.0535</v>
      </c>
      <c r="I914">
        <v>30.745999999999999</v>
      </c>
      <c r="J914">
        <v>78.3</v>
      </c>
      <c r="K914">
        <v>39.67</v>
      </c>
      <c r="N914" s="1">
        <v>41455</v>
      </c>
      <c r="O914" s="4">
        <f t="shared" si="29"/>
        <v>35.403484999999996</v>
      </c>
      <c r="P914" s="4">
        <f t="shared" si="28"/>
        <v>135.70869999999999</v>
      </c>
    </row>
    <row r="915" spans="1:16" x14ac:dyDescent="0.3">
      <c r="A915" s="1">
        <v>41456</v>
      </c>
      <c r="B915">
        <v>136.50389999999999</v>
      </c>
      <c r="C915">
        <v>12.763999999999999</v>
      </c>
      <c r="D915">
        <v>28.909500000000001</v>
      </c>
      <c r="E915">
        <v>46.01</v>
      </c>
      <c r="F915">
        <v>41.281399999999998</v>
      </c>
      <c r="G915">
        <v>56.907200000000003</v>
      </c>
      <c r="H915">
        <v>20.332899999999999</v>
      </c>
      <c r="I915">
        <v>30.913599999999999</v>
      </c>
      <c r="J915">
        <v>78.86</v>
      </c>
      <c r="K915">
        <v>39.96</v>
      </c>
      <c r="N915" s="1">
        <v>41456</v>
      </c>
      <c r="O915" s="4">
        <f t="shared" si="29"/>
        <v>35.61065</v>
      </c>
      <c r="P915" s="4">
        <f t="shared" si="28"/>
        <v>136.50389999999999</v>
      </c>
    </row>
    <row r="916" spans="1:16" x14ac:dyDescent="0.3">
      <c r="A916" s="1">
        <v>41457</v>
      </c>
      <c r="B916">
        <v>136.37700000000001</v>
      </c>
      <c r="C916">
        <v>13.054</v>
      </c>
      <c r="D916">
        <v>28.556100000000001</v>
      </c>
      <c r="E916">
        <v>45.85</v>
      </c>
      <c r="F916">
        <v>41.194899999999997</v>
      </c>
      <c r="G916">
        <v>56.987900000000003</v>
      </c>
      <c r="H916">
        <v>20.158200000000001</v>
      </c>
      <c r="I916">
        <v>30.956600000000002</v>
      </c>
      <c r="J916">
        <v>79.03</v>
      </c>
      <c r="K916">
        <v>40.01</v>
      </c>
      <c r="N916" s="1">
        <v>41457</v>
      </c>
      <c r="O916" s="4">
        <f t="shared" si="29"/>
        <v>35.580824999999997</v>
      </c>
      <c r="P916" s="4">
        <f t="shared" si="28"/>
        <v>136.37700000000001</v>
      </c>
    </row>
    <row r="917" spans="1:16" x14ac:dyDescent="0.3">
      <c r="A917" s="1">
        <v>41458</v>
      </c>
      <c r="B917">
        <v>136.43620000000001</v>
      </c>
      <c r="C917">
        <v>13.125999999999999</v>
      </c>
      <c r="D917">
        <v>28.614999999999998</v>
      </c>
      <c r="E917">
        <v>46.17</v>
      </c>
      <c r="F917">
        <v>41.134399999999999</v>
      </c>
      <c r="G917">
        <v>57.248100000000001</v>
      </c>
      <c r="H917">
        <v>20.246300000000002</v>
      </c>
      <c r="I917">
        <v>30.8749</v>
      </c>
      <c r="J917">
        <v>78.98</v>
      </c>
      <c r="K917">
        <v>39.93</v>
      </c>
      <c r="N917" s="1">
        <v>41458</v>
      </c>
      <c r="O917" s="4">
        <f t="shared" si="29"/>
        <v>35.670974999999999</v>
      </c>
      <c r="P917" s="4">
        <f t="shared" si="28"/>
        <v>136.43620000000001</v>
      </c>
    </row>
    <row r="918" spans="1:16" x14ac:dyDescent="0.3">
      <c r="A918" s="1">
        <v>41459</v>
      </c>
      <c r="B918">
        <v>136.43620000000001</v>
      </c>
      <c r="C918">
        <v>13.125999999999999</v>
      </c>
      <c r="D918">
        <v>28.614999999999998</v>
      </c>
      <c r="E918">
        <v>46.17</v>
      </c>
      <c r="F918">
        <v>41.134399999999999</v>
      </c>
      <c r="G918">
        <v>57.248100000000001</v>
      </c>
      <c r="H918">
        <v>20.246300000000002</v>
      </c>
      <c r="I918">
        <v>30.8749</v>
      </c>
      <c r="J918">
        <v>78.98</v>
      </c>
      <c r="K918">
        <v>39.93</v>
      </c>
      <c r="N918" s="1">
        <v>41459</v>
      </c>
      <c r="O918" s="4">
        <f t="shared" si="29"/>
        <v>35.670974999999999</v>
      </c>
      <c r="P918" s="4">
        <f t="shared" si="28"/>
        <v>136.43620000000001</v>
      </c>
    </row>
    <row r="919" spans="1:16" x14ac:dyDescent="0.3">
      <c r="A919" s="1">
        <v>41460</v>
      </c>
      <c r="B919">
        <v>137.90819999999999</v>
      </c>
      <c r="C919">
        <v>13.02</v>
      </c>
      <c r="D919">
        <v>28.783300000000001</v>
      </c>
      <c r="E919">
        <v>46.69</v>
      </c>
      <c r="F919">
        <v>41.696399999999997</v>
      </c>
      <c r="G919">
        <v>57.992600000000003</v>
      </c>
      <c r="H919">
        <v>20.244499999999999</v>
      </c>
      <c r="I919">
        <v>31.360700000000001</v>
      </c>
      <c r="J919">
        <v>79.959999999999994</v>
      </c>
      <c r="K919">
        <v>40.03</v>
      </c>
      <c r="N919" s="1">
        <v>41460</v>
      </c>
      <c r="O919" s="4">
        <f t="shared" si="29"/>
        <v>36.095844999999997</v>
      </c>
      <c r="P919" s="4">
        <f t="shared" si="28"/>
        <v>137.90819999999999</v>
      </c>
    </row>
    <row r="920" spans="1:16" x14ac:dyDescent="0.3">
      <c r="A920" s="1">
        <v>41461</v>
      </c>
      <c r="B920">
        <v>137.90819999999999</v>
      </c>
      <c r="C920">
        <v>13.02</v>
      </c>
      <c r="D920">
        <v>28.783300000000001</v>
      </c>
      <c r="E920">
        <v>46.69</v>
      </c>
      <c r="F920">
        <v>41.696399999999997</v>
      </c>
      <c r="G920">
        <v>57.992600000000003</v>
      </c>
      <c r="H920">
        <v>20.244499999999999</v>
      </c>
      <c r="I920">
        <v>31.360700000000001</v>
      </c>
      <c r="J920">
        <v>79.959999999999994</v>
      </c>
      <c r="K920">
        <v>40.03</v>
      </c>
      <c r="N920" s="1">
        <v>41461</v>
      </c>
      <c r="O920" s="4">
        <f t="shared" si="29"/>
        <v>36.095844999999997</v>
      </c>
      <c r="P920" s="4">
        <f t="shared" si="28"/>
        <v>137.90819999999999</v>
      </c>
    </row>
    <row r="921" spans="1:16" x14ac:dyDescent="0.3">
      <c r="A921" s="1">
        <v>41462</v>
      </c>
      <c r="B921">
        <v>137.90819999999999</v>
      </c>
      <c r="C921">
        <v>13.02</v>
      </c>
      <c r="D921">
        <v>28.783300000000001</v>
      </c>
      <c r="E921">
        <v>46.69</v>
      </c>
      <c r="F921">
        <v>41.696399999999997</v>
      </c>
      <c r="G921">
        <v>57.992600000000003</v>
      </c>
      <c r="H921">
        <v>20.244499999999999</v>
      </c>
      <c r="I921">
        <v>31.360700000000001</v>
      </c>
      <c r="J921">
        <v>79.959999999999994</v>
      </c>
      <c r="K921">
        <v>40.03</v>
      </c>
      <c r="N921" s="1">
        <v>41462</v>
      </c>
      <c r="O921" s="4">
        <f t="shared" si="29"/>
        <v>36.095844999999997</v>
      </c>
      <c r="P921" s="4">
        <f t="shared" si="28"/>
        <v>137.90819999999999</v>
      </c>
    </row>
    <row r="922" spans="1:16" x14ac:dyDescent="0.3">
      <c r="A922" s="1">
        <v>41463</v>
      </c>
      <c r="B922">
        <v>138.69069999999999</v>
      </c>
      <c r="C922">
        <v>12.946</v>
      </c>
      <c r="D922">
        <v>28.880099999999999</v>
      </c>
      <c r="E922">
        <v>47.11</v>
      </c>
      <c r="F922">
        <v>41.929900000000004</v>
      </c>
      <c r="G922">
        <v>56.8354</v>
      </c>
      <c r="H922">
        <v>20.315200000000001</v>
      </c>
      <c r="I922">
        <v>31.532599999999999</v>
      </c>
      <c r="J922">
        <v>80.48</v>
      </c>
      <c r="K922">
        <v>40.43</v>
      </c>
      <c r="N922" s="1">
        <v>41463</v>
      </c>
      <c r="O922" s="4">
        <f t="shared" si="29"/>
        <v>36.097749999999998</v>
      </c>
      <c r="P922" s="4">
        <f t="shared" si="28"/>
        <v>138.69069999999999</v>
      </c>
    </row>
    <row r="923" spans="1:16" x14ac:dyDescent="0.3">
      <c r="A923" s="1">
        <v>41464</v>
      </c>
      <c r="B923">
        <v>139.69309999999999</v>
      </c>
      <c r="C923">
        <v>13.173999999999999</v>
      </c>
      <c r="D923">
        <v>28.9011</v>
      </c>
      <c r="E923">
        <v>47.48</v>
      </c>
      <c r="F923">
        <v>42.046599999999998</v>
      </c>
      <c r="G923">
        <v>57.445399999999999</v>
      </c>
      <c r="H923">
        <v>20.509699999999999</v>
      </c>
      <c r="I923">
        <v>31.790500000000002</v>
      </c>
      <c r="J923">
        <v>81.3</v>
      </c>
      <c r="K923">
        <v>40.729999999999997</v>
      </c>
      <c r="N923" s="1">
        <v>41464</v>
      </c>
      <c r="O923" s="4">
        <f t="shared" si="29"/>
        <v>36.382615000000001</v>
      </c>
      <c r="P923" s="4">
        <f t="shared" si="28"/>
        <v>139.69309999999999</v>
      </c>
    </row>
    <row r="924" spans="1:16" x14ac:dyDescent="0.3">
      <c r="A924" s="1">
        <v>41465</v>
      </c>
      <c r="B924">
        <v>139.7456</v>
      </c>
      <c r="C924">
        <v>13.124000000000001</v>
      </c>
      <c r="D924">
        <v>29.195599999999999</v>
      </c>
      <c r="E924">
        <v>47.59</v>
      </c>
      <c r="F924">
        <v>42.3277</v>
      </c>
      <c r="G924">
        <v>58.037399999999998</v>
      </c>
      <c r="H924">
        <v>20.739599999999999</v>
      </c>
      <c r="I924">
        <v>31.6143</v>
      </c>
      <c r="J924">
        <v>80.8</v>
      </c>
      <c r="K924">
        <v>40.78</v>
      </c>
      <c r="N924" s="1">
        <v>41465</v>
      </c>
      <c r="O924" s="4">
        <f t="shared" si="29"/>
        <v>36.507869999999997</v>
      </c>
      <c r="P924" s="4">
        <f t="shared" si="28"/>
        <v>139.7456</v>
      </c>
    </row>
    <row r="925" spans="1:16" x14ac:dyDescent="0.3">
      <c r="A925" s="1">
        <v>41466</v>
      </c>
      <c r="B925">
        <v>141.6473</v>
      </c>
      <c r="C925">
        <v>13.327999999999999</v>
      </c>
      <c r="D925">
        <v>30.0243</v>
      </c>
      <c r="E925">
        <v>48.39</v>
      </c>
      <c r="F925">
        <v>42.872399999999999</v>
      </c>
      <c r="G925">
        <v>59.297800000000002</v>
      </c>
      <c r="H925">
        <v>20.951699999999999</v>
      </c>
      <c r="I925">
        <v>31.9452</v>
      </c>
      <c r="J925">
        <v>81.45</v>
      </c>
      <c r="K925">
        <v>41.42</v>
      </c>
      <c r="N925" s="1">
        <v>41466</v>
      </c>
      <c r="O925" s="4">
        <f t="shared" si="29"/>
        <v>37.083010000000002</v>
      </c>
      <c r="P925" s="4">
        <f t="shared" si="28"/>
        <v>141.6473</v>
      </c>
    </row>
    <row r="926" spans="1:16" x14ac:dyDescent="0.3">
      <c r="A926" s="1">
        <v>41467</v>
      </c>
      <c r="B926">
        <v>141.70650000000001</v>
      </c>
      <c r="C926">
        <v>13.304</v>
      </c>
      <c r="D926">
        <v>30.011700000000001</v>
      </c>
      <c r="E926">
        <v>48.97</v>
      </c>
      <c r="F926">
        <v>43.131900000000002</v>
      </c>
      <c r="G926">
        <v>59.6252</v>
      </c>
      <c r="H926">
        <v>20.881</v>
      </c>
      <c r="I926">
        <v>32.1387</v>
      </c>
      <c r="J926">
        <v>81.91</v>
      </c>
      <c r="K926">
        <v>41.43</v>
      </c>
      <c r="N926" s="1">
        <v>41467</v>
      </c>
      <c r="O926" s="4">
        <f t="shared" si="29"/>
        <v>37.333704999999995</v>
      </c>
      <c r="P926" s="4">
        <f t="shared" si="28"/>
        <v>141.70650000000001</v>
      </c>
    </row>
    <row r="927" spans="1:16" x14ac:dyDescent="0.3">
      <c r="A927" s="1">
        <v>41468</v>
      </c>
      <c r="B927">
        <v>141.70650000000001</v>
      </c>
      <c r="C927">
        <v>13.304</v>
      </c>
      <c r="D927">
        <v>30.011700000000001</v>
      </c>
      <c r="E927">
        <v>48.97</v>
      </c>
      <c r="F927">
        <v>43.131900000000002</v>
      </c>
      <c r="G927">
        <v>59.6252</v>
      </c>
      <c r="H927">
        <v>20.881</v>
      </c>
      <c r="I927">
        <v>32.1387</v>
      </c>
      <c r="J927">
        <v>81.91</v>
      </c>
      <c r="K927">
        <v>41.43</v>
      </c>
      <c r="N927" s="1">
        <v>41468</v>
      </c>
      <c r="O927" s="4">
        <f t="shared" si="29"/>
        <v>37.333704999999995</v>
      </c>
      <c r="P927" s="4">
        <f t="shared" si="28"/>
        <v>141.70650000000001</v>
      </c>
    </row>
    <row r="928" spans="1:16" x14ac:dyDescent="0.3">
      <c r="A928" s="1">
        <v>41469</v>
      </c>
      <c r="B928">
        <v>141.70650000000001</v>
      </c>
      <c r="C928">
        <v>13.304</v>
      </c>
      <c r="D928">
        <v>30.011700000000001</v>
      </c>
      <c r="E928">
        <v>48.97</v>
      </c>
      <c r="F928">
        <v>43.131900000000002</v>
      </c>
      <c r="G928">
        <v>59.6252</v>
      </c>
      <c r="H928">
        <v>20.881</v>
      </c>
      <c r="I928">
        <v>32.1387</v>
      </c>
      <c r="J928">
        <v>81.91</v>
      </c>
      <c r="K928">
        <v>41.43</v>
      </c>
      <c r="N928" s="1">
        <v>41469</v>
      </c>
      <c r="O928" s="4">
        <f t="shared" si="29"/>
        <v>37.333704999999995</v>
      </c>
      <c r="P928" s="4">
        <f t="shared" si="28"/>
        <v>141.70650000000001</v>
      </c>
    </row>
    <row r="929" spans="1:16" x14ac:dyDescent="0.3">
      <c r="A929" s="1">
        <v>41470</v>
      </c>
      <c r="B929">
        <v>142.25210000000001</v>
      </c>
      <c r="C929">
        <v>13.333</v>
      </c>
      <c r="D929">
        <v>30.432400000000001</v>
      </c>
      <c r="E929">
        <v>48.99</v>
      </c>
      <c r="F929">
        <v>43.1751</v>
      </c>
      <c r="G929">
        <v>59.6252</v>
      </c>
      <c r="H929">
        <v>21.1816</v>
      </c>
      <c r="I929">
        <v>32.271900000000002</v>
      </c>
      <c r="J929">
        <v>81.84</v>
      </c>
      <c r="K929">
        <v>41.49</v>
      </c>
      <c r="N929" s="1">
        <v>41470</v>
      </c>
      <c r="O929" s="4">
        <f t="shared" si="29"/>
        <v>37.398180000000004</v>
      </c>
      <c r="P929" s="4">
        <f t="shared" si="28"/>
        <v>142.25210000000001</v>
      </c>
    </row>
    <row r="930" spans="1:16" x14ac:dyDescent="0.3">
      <c r="A930" s="1">
        <v>41471</v>
      </c>
      <c r="B930">
        <v>141.7192</v>
      </c>
      <c r="C930">
        <v>13.419</v>
      </c>
      <c r="D930">
        <v>30.516500000000001</v>
      </c>
      <c r="E930">
        <v>48.79</v>
      </c>
      <c r="F930">
        <v>42.924300000000002</v>
      </c>
      <c r="G930">
        <v>59.858400000000003</v>
      </c>
      <c r="H930">
        <v>20.987100000000002</v>
      </c>
      <c r="I930">
        <v>32.117199999999997</v>
      </c>
      <c r="J930">
        <v>81.34</v>
      </c>
      <c r="K930">
        <v>41.34</v>
      </c>
      <c r="N930" s="1">
        <v>41471</v>
      </c>
      <c r="O930" s="4">
        <f t="shared" si="29"/>
        <v>37.306114999999998</v>
      </c>
      <c r="P930" s="4">
        <f t="shared" si="28"/>
        <v>141.7192</v>
      </c>
    </row>
    <row r="931" spans="1:16" x14ac:dyDescent="0.3">
      <c r="A931" s="1">
        <v>41472</v>
      </c>
      <c r="B931">
        <v>142.0788</v>
      </c>
      <c r="C931">
        <v>13.422000000000001</v>
      </c>
      <c r="D931">
        <v>30.070599999999999</v>
      </c>
      <c r="E931">
        <v>49.5</v>
      </c>
      <c r="F931">
        <v>43.036700000000003</v>
      </c>
      <c r="G931">
        <v>59.876300000000001</v>
      </c>
      <c r="H931">
        <v>21.0914</v>
      </c>
      <c r="I931">
        <v>32.271900000000002</v>
      </c>
      <c r="J931">
        <v>81.7</v>
      </c>
      <c r="K931">
        <v>41.42</v>
      </c>
      <c r="N931" s="1">
        <v>41472</v>
      </c>
      <c r="O931" s="4">
        <f t="shared" si="29"/>
        <v>37.491935000000005</v>
      </c>
      <c r="P931" s="4">
        <f t="shared" si="28"/>
        <v>142.0788</v>
      </c>
    </row>
    <row r="932" spans="1:16" x14ac:dyDescent="0.3">
      <c r="A932" s="1">
        <v>41473</v>
      </c>
      <c r="B932">
        <v>142.857</v>
      </c>
      <c r="C932">
        <v>13.468</v>
      </c>
      <c r="D932">
        <v>29.818200000000001</v>
      </c>
      <c r="E932">
        <v>49.24</v>
      </c>
      <c r="F932">
        <v>43.157800000000002</v>
      </c>
      <c r="G932">
        <v>59.374000000000002</v>
      </c>
      <c r="H932">
        <v>21.3232</v>
      </c>
      <c r="I932">
        <v>32.680199999999999</v>
      </c>
      <c r="J932">
        <v>82.57</v>
      </c>
      <c r="K932">
        <v>41.56</v>
      </c>
      <c r="N932" s="1">
        <v>41473</v>
      </c>
      <c r="O932" s="4">
        <f t="shared" si="29"/>
        <v>37.488770000000002</v>
      </c>
      <c r="P932" s="4">
        <f t="shared" si="28"/>
        <v>142.857</v>
      </c>
    </row>
    <row r="933" spans="1:16" x14ac:dyDescent="0.3">
      <c r="A933" s="1">
        <v>41474</v>
      </c>
      <c r="B933">
        <v>143.11080000000001</v>
      </c>
      <c r="C933">
        <v>13.255000000000001</v>
      </c>
      <c r="D933">
        <v>26.4191</v>
      </c>
      <c r="E933">
        <v>48.86</v>
      </c>
      <c r="F933">
        <v>43.728499999999997</v>
      </c>
      <c r="G933">
        <v>59.221499999999999</v>
      </c>
      <c r="H933">
        <v>21.464500000000001</v>
      </c>
      <c r="I933">
        <v>32.676000000000002</v>
      </c>
      <c r="J933">
        <v>83.72</v>
      </c>
      <c r="K933">
        <v>41.8</v>
      </c>
      <c r="N933" s="1">
        <v>41474</v>
      </c>
      <c r="O933" s="4">
        <f t="shared" si="29"/>
        <v>37.358829999999998</v>
      </c>
      <c r="P933" s="4">
        <f t="shared" si="28"/>
        <v>143.11080000000001</v>
      </c>
    </row>
    <row r="934" spans="1:16" x14ac:dyDescent="0.3">
      <c r="A934" s="1">
        <v>41475</v>
      </c>
      <c r="B934">
        <v>143.11080000000001</v>
      </c>
      <c r="C934">
        <v>13.255000000000001</v>
      </c>
      <c r="D934">
        <v>26.4191</v>
      </c>
      <c r="E934">
        <v>48.86</v>
      </c>
      <c r="F934">
        <v>43.728499999999997</v>
      </c>
      <c r="G934">
        <v>59.221499999999999</v>
      </c>
      <c r="H934">
        <v>21.464500000000001</v>
      </c>
      <c r="I934">
        <v>32.676000000000002</v>
      </c>
      <c r="J934">
        <v>83.72</v>
      </c>
      <c r="K934">
        <v>41.8</v>
      </c>
      <c r="N934" s="1">
        <v>41475</v>
      </c>
      <c r="O934" s="4">
        <f t="shared" si="29"/>
        <v>37.358829999999998</v>
      </c>
      <c r="P934" s="4">
        <f t="shared" si="28"/>
        <v>143.11080000000001</v>
      </c>
    </row>
    <row r="935" spans="1:16" x14ac:dyDescent="0.3">
      <c r="A935" s="1">
        <v>41476</v>
      </c>
      <c r="B935">
        <v>143.11080000000001</v>
      </c>
      <c r="C935">
        <v>13.255000000000001</v>
      </c>
      <c r="D935">
        <v>26.4191</v>
      </c>
      <c r="E935">
        <v>48.86</v>
      </c>
      <c r="F935">
        <v>43.728499999999997</v>
      </c>
      <c r="G935">
        <v>59.221499999999999</v>
      </c>
      <c r="H935">
        <v>21.464500000000001</v>
      </c>
      <c r="I935">
        <v>32.676000000000002</v>
      </c>
      <c r="J935">
        <v>83.72</v>
      </c>
      <c r="K935">
        <v>41.8</v>
      </c>
      <c r="N935" s="1">
        <v>41476</v>
      </c>
      <c r="O935" s="4">
        <f t="shared" si="29"/>
        <v>37.358829999999998</v>
      </c>
      <c r="P935" s="4">
        <f t="shared" si="28"/>
        <v>143.11080000000001</v>
      </c>
    </row>
    <row r="936" spans="1:16" x14ac:dyDescent="0.3">
      <c r="A936" s="1">
        <v>41477</v>
      </c>
      <c r="B936">
        <v>143.38999999999999</v>
      </c>
      <c r="C936">
        <v>13.298</v>
      </c>
      <c r="D936">
        <v>26.932300000000001</v>
      </c>
      <c r="E936">
        <v>48.68</v>
      </c>
      <c r="F936">
        <v>43.944699999999997</v>
      </c>
      <c r="G936">
        <v>59.104900000000001</v>
      </c>
      <c r="H936">
        <v>21.517499999999998</v>
      </c>
      <c r="I936">
        <v>32.886600000000001</v>
      </c>
      <c r="J936">
        <v>83.45</v>
      </c>
      <c r="K936">
        <v>41.71</v>
      </c>
      <c r="N936" s="1">
        <v>41477</v>
      </c>
      <c r="O936" s="4">
        <f t="shared" si="29"/>
        <v>37.386319999999998</v>
      </c>
      <c r="P936" s="4">
        <f t="shared" si="28"/>
        <v>143.38999999999999</v>
      </c>
    </row>
    <row r="937" spans="1:16" x14ac:dyDescent="0.3">
      <c r="A937" s="1">
        <v>41478</v>
      </c>
      <c r="B937">
        <v>143.08539999999999</v>
      </c>
      <c r="C937">
        <v>13.069000000000001</v>
      </c>
      <c r="D937">
        <v>26.772400000000001</v>
      </c>
      <c r="E937">
        <v>48.49</v>
      </c>
      <c r="F937">
        <v>43.789000000000001</v>
      </c>
      <c r="G937">
        <v>58.9345</v>
      </c>
      <c r="H937">
        <v>21.605699999999999</v>
      </c>
      <c r="I937">
        <v>32.804900000000004</v>
      </c>
      <c r="J937">
        <v>83.59</v>
      </c>
      <c r="K937">
        <v>41.63</v>
      </c>
      <c r="N937" s="1">
        <v>41478</v>
      </c>
      <c r="O937" s="4">
        <f t="shared" si="29"/>
        <v>37.279114999999997</v>
      </c>
      <c r="P937" s="4">
        <f t="shared" si="28"/>
        <v>143.08539999999999</v>
      </c>
    </row>
    <row r="938" spans="1:16" x14ac:dyDescent="0.3">
      <c r="A938" s="1">
        <v>41479</v>
      </c>
      <c r="B938">
        <v>142.5609</v>
      </c>
      <c r="C938">
        <v>13.741</v>
      </c>
      <c r="D938">
        <v>26.8902</v>
      </c>
      <c r="E938">
        <v>48.32</v>
      </c>
      <c r="F938">
        <v>43.719900000000003</v>
      </c>
      <c r="G938">
        <v>57.831099999999999</v>
      </c>
      <c r="H938">
        <v>21.5853</v>
      </c>
      <c r="I938">
        <v>32.512599999999999</v>
      </c>
      <c r="J938">
        <v>82.66</v>
      </c>
      <c r="K938">
        <v>41.36</v>
      </c>
      <c r="N938" s="1">
        <v>41479</v>
      </c>
      <c r="O938" s="4">
        <f t="shared" si="29"/>
        <v>37.017365000000005</v>
      </c>
      <c r="P938" s="4">
        <f t="shared" si="28"/>
        <v>142.5609</v>
      </c>
    </row>
    <row r="939" spans="1:16" x14ac:dyDescent="0.3">
      <c r="A939" s="1">
        <v>41480</v>
      </c>
      <c r="B939">
        <v>142.90780000000001</v>
      </c>
      <c r="C939">
        <v>13.678000000000001</v>
      </c>
      <c r="D939">
        <v>26.410599999999999</v>
      </c>
      <c r="E939">
        <v>49.6</v>
      </c>
      <c r="F939">
        <v>43.936</v>
      </c>
      <c r="G939">
        <v>58.127099999999999</v>
      </c>
      <c r="H939">
        <v>21.6236</v>
      </c>
      <c r="I939">
        <v>32.581400000000002</v>
      </c>
      <c r="J939">
        <v>83.21</v>
      </c>
      <c r="K939">
        <v>41.58</v>
      </c>
      <c r="N939" s="1">
        <v>41480</v>
      </c>
      <c r="O939" s="4">
        <f t="shared" si="29"/>
        <v>37.362784999999995</v>
      </c>
      <c r="P939" s="4">
        <f t="shared" si="28"/>
        <v>142.90780000000001</v>
      </c>
    </row>
    <row r="940" spans="1:16" x14ac:dyDescent="0.3">
      <c r="A940" s="1">
        <v>41481</v>
      </c>
      <c r="B940">
        <v>143.06</v>
      </c>
      <c r="C940">
        <v>13.755000000000001</v>
      </c>
      <c r="D940">
        <v>26.604199999999999</v>
      </c>
      <c r="E940">
        <v>49.47</v>
      </c>
      <c r="F940">
        <v>44.221400000000003</v>
      </c>
      <c r="G940">
        <v>57.669699999999999</v>
      </c>
      <c r="H940">
        <v>21.5016</v>
      </c>
      <c r="I940">
        <v>32.534100000000002</v>
      </c>
      <c r="J940">
        <v>83</v>
      </c>
      <c r="K940">
        <v>41.53</v>
      </c>
      <c r="N940" s="1">
        <v>41481</v>
      </c>
      <c r="O940" s="4">
        <f t="shared" si="29"/>
        <v>37.300819999999995</v>
      </c>
      <c r="P940" s="4">
        <f t="shared" si="28"/>
        <v>143.06</v>
      </c>
    </row>
    <row r="941" spans="1:16" x14ac:dyDescent="0.3">
      <c r="A941" s="1">
        <v>41482</v>
      </c>
      <c r="B941">
        <v>143.06</v>
      </c>
      <c r="C941">
        <v>13.755000000000001</v>
      </c>
      <c r="D941">
        <v>26.604199999999999</v>
      </c>
      <c r="E941">
        <v>49.47</v>
      </c>
      <c r="F941">
        <v>44.221400000000003</v>
      </c>
      <c r="G941">
        <v>57.669699999999999</v>
      </c>
      <c r="H941">
        <v>21.5016</v>
      </c>
      <c r="I941">
        <v>32.534100000000002</v>
      </c>
      <c r="J941">
        <v>83</v>
      </c>
      <c r="K941">
        <v>41.53</v>
      </c>
      <c r="N941" s="1">
        <v>41482</v>
      </c>
      <c r="O941" s="4">
        <f t="shared" si="29"/>
        <v>37.300819999999995</v>
      </c>
      <c r="P941" s="4">
        <f t="shared" si="28"/>
        <v>143.06</v>
      </c>
    </row>
    <row r="942" spans="1:16" x14ac:dyDescent="0.3">
      <c r="A942" s="1">
        <v>41483</v>
      </c>
      <c r="B942">
        <v>143.06</v>
      </c>
      <c r="C942">
        <v>13.755000000000001</v>
      </c>
      <c r="D942">
        <v>26.604199999999999</v>
      </c>
      <c r="E942">
        <v>49.47</v>
      </c>
      <c r="F942">
        <v>44.221400000000003</v>
      </c>
      <c r="G942">
        <v>57.669699999999999</v>
      </c>
      <c r="H942">
        <v>21.5016</v>
      </c>
      <c r="I942">
        <v>32.534100000000002</v>
      </c>
      <c r="J942">
        <v>83</v>
      </c>
      <c r="K942">
        <v>41.53</v>
      </c>
      <c r="N942" s="1">
        <v>41483</v>
      </c>
      <c r="O942" s="4">
        <f t="shared" si="29"/>
        <v>37.300819999999995</v>
      </c>
      <c r="P942" s="4">
        <f t="shared" si="28"/>
        <v>143.06</v>
      </c>
    </row>
    <row r="943" spans="1:16" x14ac:dyDescent="0.3">
      <c r="A943" s="1">
        <v>41484</v>
      </c>
      <c r="B943">
        <v>142.62010000000001</v>
      </c>
      <c r="C943">
        <v>13.968</v>
      </c>
      <c r="D943">
        <v>26.536899999999999</v>
      </c>
      <c r="E943">
        <v>49.13</v>
      </c>
      <c r="F943">
        <v>44.091700000000003</v>
      </c>
      <c r="G943">
        <v>57.301900000000003</v>
      </c>
      <c r="H943">
        <v>21.040099999999999</v>
      </c>
      <c r="I943">
        <v>32.310600000000001</v>
      </c>
      <c r="J943">
        <v>82.31</v>
      </c>
      <c r="K943">
        <v>41.44</v>
      </c>
      <c r="N943" s="1">
        <v>41484</v>
      </c>
      <c r="O943" s="4">
        <f t="shared" si="29"/>
        <v>37.074379999999998</v>
      </c>
      <c r="P943" s="4">
        <f t="shared" si="28"/>
        <v>142.62010000000001</v>
      </c>
    </row>
    <row r="944" spans="1:16" x14ac:dyDescent="0.3">
      <c r="A944" s="1">
        <v>41485</v>
      </c>
      <c r="B944">
        <v>142.61840000000001</v>
      </c>
      <c r="C944">
        <v>14.14</v>
      </c>
      <c r="D944">
        <v>26.797699999999999</v>
      </c>
      <c r="E944">
        <v>49.445999999999998</v>
      </c>
      <c r="F944">
        <v>44.100299999999997</v>
      </c>
      <c r="G944">
        <v>57.992600000000003</v>
      </c>
      <c r="H944">
        <v>20.509699999999999</v>
      </c>
      <c r="I944">
        <v>32.3063</v>
      </c>
      <c r="J944">
        <v>82.15</v>
      </c>
      <c r="K944">
        <v>41.4</v>
      </c>
      <c r="N944" s="1">
        <v>41485</v>
      </c>
      <c r="O944" s="4">
        <f t="shared" si="29"/>
        <v>37.228949999999998</v>
      </c>
      <c r="P944" s="4">
        <f t="shared" si="28"/>
        <v>142.61840000000001</v>
      </c>
    </row>
    <row r="945" spans="1:16" x14ac:dyDescent="0.3">
      <c r="A945" s="1">
        <v>41486</v>
      </c>
      <c r="B945">
        <v>142.7217</v>
      </c>
      <c r="C945">
        <v>14.115</v>
      </c>
      <c r="D945">
        <v>26.789300000000001</v>
      </c>
      <c r="E945">
        <v>49.24</v>
      </c>
      <c r="F945">
        <v>44.117600000000003</v>
      </c>
      <c r="G945">
        <v>58.279600000000002</v>
      </c>
      <c r="H945">
        <v>20.421299999999999</v>
      </c>
      <c r="I945">
        <v>32.228900000000003</v>
      </c>
      <c r="J945">
        <v>82.42</v>
      </c>
      <c r="K945">
        <v>41.39</v>
      </c>
      <c r="N945" s="1">
        <v>41486</v>
      </c>
      <c r="O945" s="4">
        <f t="shared" si="29"/>
        <v>37.229195000000004</v>
      </c>
      <c r="P945" s="4">
        <f t="shared" si="28"/>
        <v>142.7217</v>
      </c>
    </row>
    <row r="946" spans="1:16" x14ac:dyDescent="0.3">
      <c r="A946" s="1">
        <v>41487</v>
      </c>
      <c r="B946">
        <v>144.37129999999999</v>
      </c>
      <c r="C946">
        <v>14.244999999999999</v>
      </c>
      <c r="D946">
        <v>26.6462</v>
      </c>
      <c r="E946">
        <v>50.16</v>
      </c>
      <c r="F946">
        <v>44.394300000000001</v>
      </c>
      <c r="G946">
        <v>59.293300000000002</v>
      </c>
      <c r="H946">
        <v>20.916399999999999</v>
      </c>
      <c r="I946">
        <v>32.727499999999999</v>
      </c>
      <c r="J946">
        <v>83.76</v>
      </c>
      <c r="K946">
        <v>41.73</v>
      </c>
      <c r="N946" s="1">
        <v>41487</v>
      </c>
      <c r="O946" s="4">
        <f t="shared" si="29"/>
        <v>37.772644999999997</v>
      </c>
      <c r="P946" s="4">
        <f t="shared" si="28"/>
        <v>144.37129999999999</v>
      </c>
    </row>
    <row r="947" spans="1:16" x14ac:dyDescent="0.3">
      <c r="A947" s="1">
        <v>41488</v>
      </c>
      <c r="B947">
        <v>144.61660000000001</v>
      </c>
      <c r="C947">
        <v>14.428000000000001</v>
      </c>
      <c r="D947">
        <v>26.831299999999999</v>
      </c>
      <c r="E947">
        <v>50.16</v>
      </c>
      <c r="F947">
        <v>44.4116</v>
      </c>
      <c r="G947">
        <v>58.970300000000002</v>
      </c>
      <c r="H947">
        <v>20.845600000000001</v>
      </c>
      <c r="I947">
        <v>32.744700000000002</v>
      </c>
      <c r="J947">
        <v>83.39</v>
      </c>
      <c r="K947">
        <v>41.75</v>
      </c>
      <c r="N947" s="1">
        <v>41488</v>
      </c>
      <c r="O947" s="4">
        <f t="shared" si="29"/>
        <v>37.725735</v>
      </c>
      <c r="P947" s="4">
        <f t="shared" si="28"/>
        <v>144.61660000000001</v>
      </c>
    </row>
    <row r="948" spans="1:16" x14ac:dyDescent="0.3">
      <c r="A948" s="1">
        <v>41489</v>
      </c>
      <c r="B948">
        <v>144.61660000000001</v>
      </c>
      <c r="C948">
        <v>14.428000000000001</v>
      </c>
      <c r="D948">
        <v>26.831299999999999</v>
      </c>
      <c r="E948">
        <v>50.16</v>
      </c>
      <c r="F948">
        <v>44.4116</v>
      </c>
      <c r="G948">
        <v>58.970300000000002</v>
      </c>
      <c r="H948">
        <v>20.845600000000001</v>
      </c>
      <c r="I948">
        <v>32.744700000000002</v>
      </c>
      <c r="J948">
        <v>83.39</v>
      </c>
      <c r="K948">
        <v>41.75</v>
      </c>
      <c r="N948" s="1">
        <v>41489</v>
      </c>
      <c r="O948" s="4">
        <f t="shared" si="29"/>
        <v>37.725735</v>
      </c>
      <c r="P948" s="4">
        <f t="shared" si="28"/>
        <v>144.61660000000001</v>
      </c>
    </row>
    <row r="949" spans="1:16" x14ac:dyDescent="0.3">
      <c r="A949" s="1">
        <v>41490</v>
      </c>
      <c r="B949">
        <v>144.61660000000001</v>
      </c>
      <c r="C949">
        <v>14.428000000000001</v>
      </c>
      <c r="D949">
        <v>26.831299999999999</v>
      </c>
      <c r="E949">
        <v>50.16</v>
      </c>
      <c r="F949">
        <v>44.4116</v>
      </c>
      <c r="G949">
        <v>58.970300000000002</v>
      </c>
      <c r="H949">
        <v>20.845600000000001</v>
      </c>
      <c r="I949">
        <v>32.744700000000002</v>
      </c>
      <c r="J949">
        <v>83.39</v>
      </c>
      <c r="K949">
        <v>41.75</v>
      </c>
      <c r="N949" s="1">
        <v>41490</v>
      </c>
      <c r="O949" s="4">
        <f t="shared" si="29"/>
        <v>37.725735</v>
      </c>
      <c r="P949" s="4">
        <f t="shared" si="28"/>
        <v>144.61660000000001</v>
      </c>
    </row>
    <row r="950" spans="1:16" x14ac:dyDescent="0.3">
      <c r="A950" s="1">
        <v>41491</v>
      </c>
      <c r="B950">
        <v>144.4051</v>
      </c>
      <c r="C950">
        <v>14.643000000000001</v>
      </c>
      <c r="D950">
        <v>26.671500000000002</v>
      </c>
      <c r="E950">
        <v>50.55</v>
      </c>
      <c r="F950">
        <v>44.351100000000002</v>
      </c>
      <c r="G950">
        <v>58.844799999999999</v>
      </c>
      <c r="H950">
        <v>20.934000000000001</v>
      </c>
      <c r="I950">
        <v>32.654499999999999</v>
      </c>
      <c r="J950">
        <v>83.19</v>
      </c>
      <c r="K950">
        <v>41.78</v>
      </c>
      <c r="N950" s="1">
        <v>41491</v>
      </c>
      <c r="O950" s="4">
        <f t="shared" si="29"/>
        <v>37.759485000000005</v>
      </c>
      <c r="P950" s="4">
        <f t="shared" si="28"/>
        <v>144.4051</v>
      </c>
    </row>
    <row r="951" spans="1:16" x14ac:dyDescent="0.3">
      <c r="A951" s="1">
        <v>41492</v>
      </c>
      <c r="B951">
        <v>143.58449999999999</v>
      </c>
      <c r="C951">
        <v>14.512</v>
      </c>
      <c r="D951">
        <v>26.570499999999999</v>
      </c>
      <c r="E951">
        <v>50.37</v>
      </c>
      <c r="F951">
        <v>44.143599999999999</v>
      </c>
      <c r="G951">
        <v>58.485999999999997</v>
      </c>
      <c r="H951">
        <v>21.128499999999999</v>
      </c>
      <c r="I951">
        <v>32.409500000000001</v>
      </c>
      <c r="J951">
        <v>82.68</v>
      </c>
      <c r="K951">
        <v>41.73</v>
      </c>
      <c r="N951" s="1">
        <v>41492</v>
      </c>
      <c r="O951" s="4">
        <f t="shared" si="29"/>
        <v>37.574415000000002</v>
      </c>
      <c r="P951" s="4">
        <f t="shared" si="28"/>
        <v>143.58449999999999</v>
      </c>
    </row>
    <row r="952" spans="1:16" x14ac:dyDescent="0.3">
      <c r="A952" s="1">
        <v>41493</v>
      </c>
      <c r="B952">
        <v>143.11930000000001</v>
      </c>
      <c r="C952">
        <v>14.504</v>
      </c>
      <c r="D952">
        <v>26.976900000000001</v>
      </c>
      <c r="E952">
        <v>50.17</v>
      </c>
      <c r="F952">
        <v>44.178199999999997</v>
      </c>
      <c r="G952">
        <v>57.8491</v>
      </c>
      <c r="H952">
        <v>20.577200000000001</v>
      </c>
      <c r="I952">
        <v>32.198799999999999</v>
      </c>
      <c r="J952">
        <v>82.39</v>
      </c>
      <c r="K952">
        <v>41.53</v>
      </c>
      <c r="N952" s="1">
        <v>41493</v>
      </c>
      <c r="O952" s="4">
        <f t="shared" si="29"/>
        <v>37.390320000000003</v>
      </c>
      <c r="P952" s="4">
        <f t="shared" si="28"/>
        <v>143.11930000000001</v>
      </c>
    </row>
    <row r="953" spans="1:16" x14ac:dyDescent="0.3">
      <c r="A953" s="1">
        <v>41494</v>
      </c>
      <c r="B953">
        <v>143.6438</v>
      </c>
      <c r="C953">
        <v>14.475</v>
      </c>
      <c r="D953">
        <v>27.672699999999999</v>
      </c>
      <c r="E953">
        <v>50.63</v>
      </c>
      <c r="F953">
        <v>44.178199999999997</v>
      </c>
      <c r="G953">
        <v>57.875999999999998</v>
      </c>
      <c r="H953">
        <v>21.1462</v>
      </c>
      <c r="I953">
        <v>32.264600000000002</v>
      </c>
      <c r="J953">
        <v>82.84</v>
      </c>
      <c r="K953">
        <v>41.75</v>
      </c>
      <c r="N953" s="1">
        <v>41494</v>
      </c>
      <c r="O953" s="4">
        <f t="shared" si="29"/>
        <v>37.580515000000005</v>
      </c>
      <c r="P953" s="4">
        <f t="shared" si="28"/>
        <v>143.6438</v>
      </c>
    </row>
    <row r="954" spans="1:16" x14ac:dyDescent="0.3">
      <c r="A954" s="1">
        <v>41495</v>
      </c>
      <c r="B954">
        <v>143.22919999999999</v>
      </c>
      <c r="C954">
        <v>14.269</v>
      </c>
      <c r="D954">
        <v>27.512799999999999</v>
      </c>
      <c r="E954">
        <v>50.72</v>
      </c>
      <c r="F954">
        <v>44.022500000000001</v>
      </c>
      <c r="G954">
        <v>57.58</v>
      </c>
      <c r="H954">
        <v>21.1816</v>
      </c>
      <c r="I954">
        <v>32.220300000000002</v>
      </c>
      <c r="J954">
        <v>82.59</v>
      </c>
      <c r="K954">
        <v>41.57</v>
      </c>
      <c r="N954" s="1">
        <v>41495</v>
      </c>
      <c r="O954" s="4">
        <f t="shared" si="29"/>
        <v>37.495089999999998</v>
      </c>
      <c r="P954" s="4">
        <f t="shared" si="28"/>
        <v>143.22919999999999</v>
      </c>
    </row>
    <row r="955" spans="1:16" x14ac:dyDescent="0.3">
      <c r="A955" s="1">
        <v>41496</v>
      </c>
      <c r="B955">
        <v>143.22919999999999</v>
      </c>
      <c r="C955">
        <v>14.269</v>
      </c>
      <c r="D955">
        <v>27.512799999999999</v>
      </c>
      <c r="E955">
        <v>50.72</v>
      </c>
      <c r="F955">
        <v>44.022500000000001</v>
      </c>
      <c r="G955">
        <v>57.58</v>
      </c>
      <c r="H955">
        <v>21.1816</v>
      </c>
      <c r="I955">
        <v>32.220300000000002</v>
      </c>
      <c r="J955">
        <v>82.59</v>
      </c>
      <c r="K955">
        <v>41.57</v>
      </c>
      <c r="N955" s="1">
        <v>41496</v>
      </c>
      <c r="O955" s="4">
        <f t="shared" si="29"/>
        <v>37.495089999999998</v>
      </c>
      <c r="P955" s="4">
        <f t="shared" si="28"/>
        <v>143.22919999999999</v>
      </c>
    </row>
    <row r="956" spans="1:16" x14ac:dyDescent="0.3">
      <c r="A956" s="1">
        <v>41497</v>
      </c>
      <c r="B956">
        <v>143.22919999999999</v>
      </c>
      <c r="C956">
        <v>14.269</v>
      </c>
      <c r="D956">
        <v>27.512799999999999</v>
      </c>
      <c r="E956">
        <v>50.72</v>
      </c>
      <c r="F956">
        <v>44.022500000000001</v>
      </c>
      <c r="G956">
        <v>57.58</v>
      </c>
      <c r="H956">
        <v>21.1816</v>
      </c>
      <c r="I956">
        <v>32.220300000000002</v>
      </c>
      <c r="J956">
        <v>82.59</v>
      </c>
      <c r="K956">
        <v>41.57</v>
      </c>
      <c r="N956" s="1">
        <v>41497</v>
      </c>
      <c r="O956" s="4">
        <f t="shared" si="29"/>
        <v>37.495089999999998</v>
      </c>
      <c r="P956" s="4">
        <f t="shared" si="28"/>
        <v>143.22919999999999</v>
      </c>
    </row>
    <row r="957" spans="1:16" x14ac:dyDescent="0.3">
      <c r="A957" s="1">
        <v>41498</v>
      </c>
      <c r="B957">
        <v>143.0609</v>
      </c>
      <c r="C957">
        <v>14.673999999999999</v>
      </c>
      <c r="D957">
        <v>27.655899999999999</v>
      </c>
      <c r="E957">
        <v>50.83</v>
      </c>
      <c r="F957">
        <v>43.840899999999998</v>
      </c>
      <c r="G957">
        <v>57.795200000000001</v>
      </c>
      <c r="H957">
        <v>20.8459</v>
      </c>
      <c r="I957">
        <v>32.048400000000001</v>
      </c>
      <c r="J957">
        <v>82.24</v>
      </c>
      <c r="K957">
        <v>41.45</v>
      </c>
      <c r="N957" s="1">
        <v>41498</v>
      </c>
      <c r="O957" s="4">
        <f t="shared" si="29"/>
        <v>37.489465000000003</v>
      </c>
      <c r="P957" s="4">
        <f t="shared" si="28"/>
        <v>143.0609</v>
      </c>
    </row>
    <row r="958" spans="1:16" x14ac:dyDescent="0.3">
      <c r="A958" s="1">
        <v>41499</v>
      </c>
      <c r="B958">
        <v>143.483</v>
      </c>
      <c r="C958">
        <v>15.372</v>
      </c>
      <c r="D958">
        <v>27.308499999999999</v>
      </c>
      <c r="E958">
        <v>50.76</v>
      </c>
      <c r="F958">
        <v>44.005200000000002</v>
      </c>
      <c r="G958">
        <v>58.476999999999997</v>
      </c>
      <c r="H958">
        <v>20.9343</v>
      </c>
      <c r="I958">
        <v>32.117199999999997</v>
      </c>
      <c r="J958">
        <v>82.39</v>
      </c>
      <c r="K958">
        <v>41.48</v>
      </c>
      <c r="N958" s="1">
        <v>41499</v>
      </c>
      <c r="O958" s="4">
        <f t="shared" si="29"/>
        <v>37.642150000000001</v>
      </c>
      <c r="P958" s="4">
        <f t="shared" si="28"/>
        <v>143.483</v>
      </c>
    </row>
    <row r="959" spans="1:16" x14ac:dyDescent="0.3">
      <c r="A959" s="1">
        <v>41500</v>
      </c>
      <c r="B959">
        <v>142.74700000000001</v>
      </c>
      <c r="C959">
        <v>15.651999999999999</v>
      </c>
      <c r="D959">
        <v>27.4102</v>
      </c>
      <c r="E959">
        <v>50.31</v>
      </c>
      <c r="F959">
        <v>43.659300000000002</v>
      </c>
      <c r="G959">
        <v>57.588900000000002</v>
      </c>
      <c r="H959">
        <v>20.951699999999999</v>
      </c>
      <c r="I959">
        <v>32.048400000000001</v>
      </c>
      <c r="J959">
        <v>82.01</v>
      </c>
      <c r="K959">
        <v>41.19</v>
      </c>
      <c r="N959" s="1">
        <v>41500</v>
      </c>
      <c r="O959" s="4">
        <f t="shared" si="29"/>
        <v>37.357685000000004</v>
      </c>
      <c r="P959" s="4">
        <f t="shared" si="28"/>
        <v>142.74700000000001</v>
      </c>
    </row>
    <row r="960" spans="1:16" x14ac:dyDescent="0.3">
      <c r="A960" s="1">
        <v>41501</v>
      </c>
      <c r="B960">
        <v>140.75059999999999</v>
      </c>
      <c r="C960">
        <v>15.632999999999999</v>
      </c>
      <c r="D960">
        <v>26.935700000000001</v>
      </c>
      <c r="E960">
        <v>49.19</v>
      </c>
      <c r="F960">
        <v>42.924300000000002</v>
      </c>
      <c r="G960">
        <v>56.288200000000003</v>
      </c>
      <c r="H960">
        <v>20.580400000000001</v>
      </c>
      <c r="I960">
        <v>31.5412</v>
      </c>
      <c r="J960">
        <v>81.56</v>
      </c>
      <c r="K960">
        <v>40.53</v>
      </c>
      <c r="N960" s="1">
        <v>41501</v>
      </c>
      <c r="O960" s="4">
        <f t="shared" si="29"/>
        <v>36.686510000000006</v>
      </c>
      <c r="P960" s="4">
        <f t="shared" si="28"/>
        <v>140.75059999999999</v>
      </c>
    </row>
    <row r="961" spans="1:16" x14ac:dyDescent="0.3">
      <c r="A961" s="1">
        <v>41502</v>
      </c>
      <c r="B961">
        <v>140.28530000000001</v>
      </c>
      <c r="C961">
        <v>15.772</v>
      </c>
      <c r="D961">
        <v>26.944099999999999</v>
      </c>
      <c r="E961">
        <v>49.24</v>
      </c>
      <c r="F961">
        <v>42.7254</v>
      </c>
      <c r="G961">
        <v>56.485599999999998</v>
      </c>
      <c r="H961">
        <v>20.6158</v>
      </c>
      <c r="I961">
        <v>31.463799999999999</v>
      </c>
      <c r="J961">
        <v>81.23</v>
      </c>
      <c r="K961">
        <v>40.29</v>
      </c>
      <c r="N961" s="1">
        <v>41502</v>
      </c>
      <c r="O961" s="4">
        <f t="shared" si="29"/>
        <v>36.677315</v>
      </c>
      <c r="P961" s="4">
        <f t="shared" si="28"/>
        <v>140.28530000000001</v>
      </c>
    </row>
    <row r="962" spans="1:16" x14ac:dyDescent="0.3">
      <c r="A962" s="1">
        <v>41503</v>
      </c>
      <c r="B962">
        <v>140.28530000000001</v>
      </c>
      <c r="C962">
        <v>15.772</v>
      </c>
      <c r="D962">
        <v>26.944099999999999</v>
      </c>
      <c r="E962">
        <v>49.24</v>
      </c>
      <c r="F962">
        <v>42.7254</v>
      </c>
      <c r="G962">
        <v>56.485599999999998</v>
      </c>
      <c r="H962">
        <v>20.6158</v>
      </c>
      <c r="I962">
        <v>31.463799999999999</v>
      </c>
      <c r="J962">
        <v>81.23</v>
      </c>
      <c r="K962">
        <v>40.29</v>
      </c>
      <c r="N962" s="1">
        <v>41503</v>
      </c>
      <c r="O962" s="4">
        <f t="shared" si="29"/>
        <v>36.677315</v>
      </c>
      <c r="P962" s="4">
        <f t="shared" si="28"/>
        <v>140.28530000000001</v>
      </c>
    </row>
    <row r="963" spans="1:16" x14ac:dyDescent="0.3">
      <c r="A963" s="1">
        <v>41504</v>
      </c>
      <c r="B963">
        <v>140.28530000000001</v>
      </c>
      <c r="C963">
        <v>15.772</v>
      </c>
      <c r="D963">
        <v>26.944099999999999</v>
      </c>
      <c r="E963">
        <v>49.24</v>
      </c>
      <c r="F963">
        <v>42.7254</v>
      </c>
      <c r="G963">
        <v>56.485599999999998</v>
      </c>
      <c r="H963">
        <v>20.6158</v>
      </c>
      <c r="I963">
        <v>31.463799999999999</v>
      </c>
      <c r="J963">
        <v>81.23</v>
      </c>
      <c r="K963">
        <v>40.29</v>
      </c>
      <c r="N963" s="1">
        <v>41504</v>
      </c>
      <c r="O963" s="4">
        <f t="shared" si="29"/>
        <v>36.677315</v>
      </c>
      <c r="P963" s="4">
        <f t="shared" ref="P963:P1026" si="30">B963</f>
        <v>140.28530000000001</v>
      </c>
    </row>
    <row r="964" spans="1:16" x14ac:dyDescent="0.3">
      <c r="A964" s="1">
        <v>41505</v>
      </c>
      <c r="B964">
        <v>139.3886</v>
      </c>
      <c r="C964">
        <v>15.942</v>
      </c>
      <c r="D964">
        <v>26.599299999999999</v>
      </c>
      <c r="E964">
        <v>49.04</v>
      </c>
      <c r="F964">
        <v>42.8033</v>
      </c>
      <c r="G964">
        <v>56.081899999999997</v>
      </c>
      <c r="H964">
        <v>20.5274</v>
      </c>
      <c r="I964">
        <v>31.0383</v>
      </c>
      <c r="J964">
        <v>79.94</v>
      </c>
      <c r="K964">
        <v>40.11</v>
      </c>
      <c r="N964" s="1">
        <v>41505</v>
      </c>
      <c r="O964" s="4">
        <f t="shared" ref="O964:O1027" si="31">SUMPRODUCT(C964:J964,$C$1:$J$1)</f>
        <v>36.446960000000004</v>
      </c>
      <c r="P964" s="4">
        <f t="shared" si="30"/>
        <v>139.3886</v>
      </c>
    </row>
    <row r="965" spans="1:16" x14ac:dyDescent="0.3">
      <c r="A965" s="1">
        <v>41506</v>
      </c>
      <c r="B965">
        <v>140.07380000000001</v>
      </c>
      <c r="C965">
        <v>15.733000000000001</v>
      </c>
      <c r="D965">
        <v>26.791599999999999</v>
      </c>
      <c r="E965">
        <v>49.45</v>
      </c>
      <c r="F965">
        <v>42.924300000000002</v>
      </c>
      <c r="G965">
        <v>56.476599999999998</v>
      </c>
      <c r="H965">
        <v>20.562799999999999</v>
      </c>
      <c r="I965">
        <v>31.3993</v>
      </c>
      <c r="J965">
        <v>80.430000000000007</v>
      </c>
      <c r="K965">
        <v>40.119999999999997</v>
      </c>
      <c r="N965" s="1">
        <v>41506</v>
      </c>
      <c r="O965" s="4">
        <f t="shared" si="31"/>
        <v>36.685900000000004</v>
      </c>
      <c r="P965" s="4">
        <f t="shared" si="30"/>
        <v>140.07380000000001</v>
      </c>
    </row>
    <row r="966" spans="1:16" x14ac:dyDescent="0.3">
      <c r="A966" s="1">
        <v>41507</v>
      </c>
      <c r="B966">
        <v>139.21090000000001</v>
      </c>
      <c r="C966">
        <v>15.773</v>
      </c>
      <c r="D966">
        <v>26.783100000000001</v>
      </c>
      <c r="E966">
        <v>49.22</v>
      </c>
      <c r="F966">
        <v>42.664900000000003</v>
      </c>
      <c r="G966">
        <v>56.045999999999999</v>
      </c>
      <c r="H966">
        <v>20.103100000000001</v>
      </c>
      <c r="I966">
        <v>31.201599999999999</v>
      </c>
      <c r="J966">
        <v>79.989999999999995</v>
      </c>
      <c r="K966">
        <v>39.81</v>
      </c>
      <c r="N966" s="1">
        <v>41507</v>
      </c>
      <c r="O966" s="4">
        <f t="shared" si="31"/>
        <v>36.463335000000001</v>
      </c>
      <c r="P966" s="4">
        <f t="shared" si="30"/>
        <v>139.21090000000001</v>
      </c>
    </row>
    <row r="967" spans="1:16" x14ac:dyDescent="0.3">
      <c r="A967" s="1">
        <v>41508</v>
      </c>
      <c r="B967">
        <v>140.47989999999999</v>
      </c>
      <c r="C967">
        <v>15.792</v>
      </c>
      <c r="D967">
        <v>27.443999999999999</v>
      </c>
      <c r="E967">
        <v>49.73</v>
      </c>
      <c r="F967">
        <v>42.941600000000001</v>
      </c>
      <c r="G967">
        <v>56.664999999999999</v>
      </c>
      <c r="H967">
        <v>20.509699999999999</v>
      </c>
      <c r="I967">
        <v>31.5412</v>
      </c>
      <c r="J967">
        <v>81.180000000000007</v>
      </c>
      <c r="K967">
        <v>39.979999999999997</v>
      </c>
      <c r="N967" s="1">
        <v>41508</v>
      </c>
      <c r="O967" s="4">
        <f t="shared" si="31"/>
        <v>36.864455</v>
      </c>
      <c r="P967" s="4">
        <f t="shared" si="30"/>
        <v>140.47989999999999</v>
      </c>
    </row>
    <row r="968" spans="1:16" x14ac:dyDescent="0.3">
      <c r="A968" s="1">
        <v>41509</v>
      </c>
      <c r="B968">
        <v>140.95359999999999</v>
      </c>
      <c r="C968">
        <v>15.731</v>
      </c>
      <c r="D968">
        <v>29.4437</v>
      </c>
      <c r="E968">
        <v>50.16</v>
      </c>
      <c r="F968">
        <v>43.054000000000002</v>
      </c>
      <c r="G968">
        <v>56.664999999999999</v>
      </c>
      <c r="H968">
        <v>20.456700000000001</v>
      </c>
      <c r="I968">
        <v>31.567</v>
      </c>
      <c r="J968">
        <v>81.760000000000005</v>
      </c>
      <c r="K968">
        <v>40.21</v>
      </c>
      <c r="N968" s="1">
        <v>41509</v>
      </c>
      <c r="O968" s="4">
        <f t="shared" si="31"/>
        <v>37.094470000000001</v>
      </c>
      <c r="P968" s="4">
        <f t="shared" si="30"/>
        <v>140.95359999999999</v>
      </c>
    </row>
    <row r="969" spans="1:16" x14ac:dyDescent="0.3">
      <c r="A969" s="1">
        <v>41510</v>
      </c>
      <c r="B969">
        <v>140.95359999999999</v>
      </c>
      <c r="C969">
        <v>15.731</v>
      </c>
      <c r="D969">
        <v>29.4437</v>
      </c>
      <c r="E969">
        <v>50.16</v>
      </c>
      <c r="F969">
        <v>43.054000000000002</v>
      </c>
      <c r="G969">
        <v>56.664999999999999</v>
      </c>
      <c r="H969">
        <v>20.456700000000001</v>
      </c>
      <c r="I969">
        <v>31.567</v>
      </c>
      <c r="J969">
        <v>81.760000000000005</v>
      </c>
      <c r="K969">
        <v>40.21</v>
      </c>
      <c r="N969" s="1">
        <v>41510</v>
      </c>
      <c r="O969" s="4">
        <f t="shared" si="31"/>
        <v>37.094470000000001</v>
      </c>
      <c r="P969" s="4">
        <f t="shared" si="30"/>
        <v>140.95359999999999</v>
      </c>
    </row>
    <row r="970" spans="1:16" x14ac:dyDescent="0.3">
      <c r="A970" s="1">
        <v>41511</v>
      </c>
      <c r="B970">
        <v>140.95359999999999</v>
      </c>
      <c r="C970">
        <v>15.731</v>
      </c>
      <c r="D970">
        <v>29.4437</v>
      </c>
      <c r="E970">
        <v>50.16</v>
      </c>
      <c r="F970">
        <v>43.054000000000002</v>
      </c>
      <c r="G970">
        <v>56.664999999999999</v>
      </c>
      <c r="H970">
        <v>20.456700000000001</v>
      </c>
      <c r="I970">
        <v>31.567</v>
      </c>
      <c r="J970">
        <v>81.760000000000005</v>
      </c>
      <c r="K970">
        <v>40.21</v>
      </c>
      <c r="N970" s="1">
        <v>41511</v>
      </c>
      <c r="O970" s="4">
        <f t="shared" si="31"/>
        <v>37.094470000000001</v>
      </c>
      <c r="P970" s="4">
        <f t="shared" si="30"/>
        <v>140.95359999999999</v>
      </c>
    </row>
    <row r="971" spans="1:16" x14ac:dyDescent="0.3">
      <c r="A971" s="1">
        <v>41512</v>
      </c>
      <c r="B971">
        <v>140.42910000000001</v>
      </c>
      <c r="C971">
        <v>15.792</v>
      </c>
      <c r="D971">
        <v>28.935300000000002</v>
      </c>
      <c r="E971">
        <v>50.25</v>
      </c>
      <c r="F971">
        <v>43.114600000000003</v>
      </c>
      <c r="G971">
        <v>56.557400000000001</v>
      </c>
      <c r="H971">
        <v>20.133400000000002</v>
      </c>
      <c r="I971">
        <v>31.382200000000001</v>
      </c>
      <c r="J971">
        <v>81.62</v>
      </c>
      <c r="K971">
        <v>39.74</v>
      </c>
      <c r="N971" s="1">
        <v>41512</v>
      </c>
      <c r="O971" s="4">
        <f t="shared" si="31"/>
        <v>37.032164999999999</v>
      </c>
      <c r="P971" s="4">
        <f t="shared" si="30"/>
        <v>140.42910000000001</v>
      </c>
    </row>
    <row r="972" spans="1:16" x14ac:dyDescent="0.3">
      <c r="A972" s="1">
        <v>41513</v>
      </c>
      <c r="B972">
        <v>138.1704</v>
      </c>
      <c r="C972">
        <v>15.340999999999999</v>
      </c>
      <c r="D972">
        <v>28.1812</v>
      </c>
      <c r="E972">
        <v>49.01</v>
      </c>
      <c r="F972">
        <v>42.414099999999998</v>
      </c>
      <c r="G972">
        <v>55.167000000000002</v>
      </c>
      <c r="H972">
        <v>19.890899999999998</v>
      </c>
      <c r="I972">
        <v>30.6815</v>
      </c>
      <c r="J972">
        <v>81.11</v>
      </c>
      <c r="K972">
        <v>39.527999999999999</v>
      </c>
      <c r="N972" s="1">
        <v>41513</v>
      </c>
      <c r="O972" s="4">
        <f t="shared" si="31"/>
        <v>36.267544999999998</v>
      </c>
      <c r="P972" s="4">
        <f t="shared" si="30"/>
        <v>138.1704</v>
      </c>
    </row>
    <row r="973" spans="1:16" x14ac:dyDescent="0.3">
      <c r="A973" s="1">
        <v>41514</v>
      </c>
      <c r="B973">
        <v>138.6611</v>
      </c>
      <c r="C973">
        <v>15.413</v>
      </c>
      <c r="D973">
        <v>27.977799999999998</v>
      </c>
      <c r="E973">
        <v>49.26</v>
      </c>
      <c r="F973">
        <v>42.595700000000001</v>
      </c>
      <c r="G973">
        <v>55.884599999999999</v>
      </c>
      <c r="H973">
        <v>20.335000000000001</v>
      </c>
      <c r="I973">
        <v>30.737400000000001</v>
      </c>
      <c r="J973">
        <v>82.46</v>
      </c>
      <c r="K973">
        <v>39.229999999999997</v>
      </c>
      <c r="N973" s="1">
        <v>41514</v>
      </c>
      <c r="O973" s="4">
        <f t="shared" si="31"/>
        <v>36.543945000000001</v>
      </c>
      <c r="P973" s="4">
        <f t="shared" si="30"/>
        <v>138.6611</v>
      </c>
    </row>
    <row r="974" spans="1:16" x14ac:dyDescent="0.3">
      <c r="A974" s="1">
        <v>41515</v>
      </c>
      <c r="B974">
        <v>138.881</v>
      </c>
      <c r="C974">
        <v>15.438000000000001</v>
      </c>
      <c r="D974">
        <v>28.4269</v>
      </c>
      <c r="E974">
        <v>49.82</v>
      </c>
      <c r="F974">
        <v>42.7254</v>
      </c>
      <c r="G974">
        <v>56.467599999999997</v>
      </c>
      <c r="H974">
        <v>20.503299999999999</v>
      </c>
      <c r="I974">
        <v>30.844899999999999</v>
      </c>
      <c r="J974">
        <v>81.599999999999994</v>
      </c>
      <c r="K974">
        <v>39.39</v>
      </c>
      <c r="N974" s="1">
        <v>41515</v>
      </c>
      <c r="O974" s="4">
        <f t="shared" si="31"/>
        <v>36.768095000000002</v>
      </c>
      <c r="P974" s="4">
        <f t="shared" si="30"/>
        <v>138.881</v>
      </c>
    </row>
    <row r="975" spans="1:16" x14ac:dyDescent="0.3">
      <c r="A975" s="1">
        <v>41516</v>
      </c>
      <c r="B975">
        <v>138.44110000000001</v>
      </c>
      <c r="C975">
        <v>15.298</v>
      </c>
      <c r="D975">
        <v>28.299800000000001</v>
      </c>
      <c r="E975">
        <v>49.58</v>
      </c>
      <c r="F975">
        <v>42.561100000000003</v>
      </c>
      <c r="G975">
        <v>55.9833</v>
      </c>
      <c r="H975">
        <v>20.209099999999999</v>
      </c>
      <c r="I975">
        <v>30.629899999999999</v>
      </c>
      <c r="J975">
        <v>81.569999999999993</v>
      </c>
      <c r="K975">
        <v>39.51</v>
      </c>
      <c r="N975" s="1">
        <v>41516</v>
      </c>
      <c r="O975" s="4">
        <f t="shared" si="31"/>
        <v>36.560989999999997</v>
      </c>
      <c r="P975" s="4">
        <f t="shared" si="30"/>
        <v>138.44110000000001</v>
      </c>
    </row>
    <row r="976" spans="1:16" x14ac:dyDescent="0.3">
      <c r="A976" s="1">
        <v>41517</v>
      </c>
      <c r="B976">
        <v>138.44110000000001</v>
      </c>
      <c r="C976">
        <v>15.298</v>
      </c>
      <c r="D976">
        <v>28.299800000000001</v>
      </c>
      <c r="E976">
        <v>49.58</v>
      </c>
      <c r="F976">
        <v>42.561100000000003</v>
      </c>
      <c r="G976">
        <v>55.9833</v>
      </c>
      <c r="H976">
        <v>20.209099999999999</v>
      </c>
      <c r="I976">
        <v>30.629899999999999</v>
      </c>
      <c r="J976">
        <v>81.569999999999993</v>
      </c>
      <c r="K976">
        <v>39.51</v>
      </c>
      <c r="N976" s="1">
        <v>41517</v>
      </c>
      <c r="O976" s="4">
        <f t="shared" si="31"/>
        <v>36.560989999999997</v>
      </c>
      <c r="P976" s="4">
        <f t="shared" si="30"/>
        <v>138.44110000000001</v>
      </c>
    </row>
    <row r="977" spans="1:16" x14ac:dyDescent="0.3">
      <c r="A977" s="1">
        <v>41518</v>
      </c>
      <c r="B977">
        <v>138.44110000000001</v>
      </c>
      <c r="C977">
        <v>15.298</v>
      </c>
      <c r="D977">
        <v>28.299800000000001</v>
      </c>
      <c r="E977">
        <v>49.58</v>
      </c>
      <c r="F977">
        <v>42.561100000000003</v>
      </c>
      <c r="G977">
        <v>55.9833</v>
      </c>
      <c r="H977">
        <v>20.209099999999999</v>
      </c>
      <c r="I977">
        <v>30.629899999999999</v>
      </c>
      <c r="J977">
        <v>81.569999999999993</v>
      </c>
      <c r="K977">
        <v>39.51</v>
      </c>
      <c r="N977" s="1">
        <v>41518</v>
      </c>
      <c r="O977" s="4">
        <f t="shared" si="31"/>
        <v>36.560989999999997</v>
      </c>
      <c r="P977" s="4">
        <f t="shared" si="30"/>
        <v>138.44110000000001</v>
      </c>
    </row>
    <row r="978" spans="1:16" x14ac:dyDescent="0.3">
      <c r="A978" s="1">
        <v>41519</v>
      </c>
      <c r="B978">
        <v>138.44110000000001</v>
      </c>
      <c r="C978">
        <v>15.298</v>
      </c>
      <c r="D978">
        <v>28.299800000000001</v>
      </c>
      <c r="E978">
        <v>49.58</v>
      </c>
      <c r="F978">
        <v>42.561100000000003</v>
      </c>
      <c r="G978">
        <v>55.9833</v>
      </c>
      <c r="H978">
        <v>20.209099999999999</v>
      </c>
      <c r="I978">
        <v>30.629899999999999</v>
      </c>
      <c r="J978">
        <v>81.569999999999993</v>
      </c>
      <c r="K978">
        <v>39.51</v>
      </c>
      <c r="N978" s="1">
        <v>41519</v>
      </c>
      <c r="O978" s="4">
        <f t="shared" si="31"/>
        <v>36.560989999999997</v>
      </c>
      <c r="P978" s="4">
        <f t="shared" si="30"/>
        <v>138.44110000000001</v>
      </c>
    </row>
    <row r="979" spans="1:16" x14ac:dyDescent="0.3">
      <c r="A979" s="1">
        <v>41520</v>
      </c>
      <c r="B979">
        <v>139.06710000000001</v>
      </c>
      <c r="C979">
        <v>15.340999999999999</v>
      </c>
      <c r="D979">
        <v>27.011900000000001</v>
      </c>
      <c r="E979">
        <v>50.23</v>
      </c>
      <c r="F979">
        <v>42.837899999999998</v>
      </c>
      <c r="G979">
        <v>56.4497</v>
      </c>
      <c r="H979">
        <v>20.677</v>
      </c>
      <c r="I979">
        <v>30.8706</v>
      </c>
      <c r="J979">
        <v>82.17</v>
      </c>
      <c r="K979">
        <v>39.479999999999997</v>
      </c>
      <c r="N979" s="1">
        <v>41520</v>
      </c>
      <c r="O979" s="4">
        <f t="shared" si="31"/>
        <v>36.829724999999996</v>
      </c>
      <c r="P979" s="4">
        <f t="shared" si="30"/>
        <v>139.06710000000001</v>
      </c>
    </row>
    <row r="980" spans="1:16" x14ac:dyDescent="0.3">
      <c r="A980" s="1">
        <v>41521</v>
      </c>
      <c r="B980">
        <v>140.2176</v>
      </c>
      <c r="C980">
        <v>15.657999999999999</v>
      </c>
      <c r="D980">
        <v>26.4315</v>
      </c>
      <c r="E980">
        <v>50.82</v>
      </c>
      <c r="F980">
        <v>43.3307</v>
      </c>
      <c r="G980">
        <v>57.875999999999998</v>
      </c>
      <c r="H980">
        <v>20.987100000000002</v>
      </c>
      <c r="I980">
        <v>31.077000000000002</v>
      </c>
      <c r="J980">
        <v>82.614999999999995</v>
      </c>
      <c r="K980">
        <v>39.725000000000001</v>
      </c>
      <c r="N980" s="1">
        <v>41521</v>
      </c>
      <c r="O980" s="4">
        <f t="shared" si="31"/>
        <v>37.291134999999997</v>
      </c>
      <c r="P980" s="4">
        <f t="shared" si="30"/>
        <v>140.2176</v>
      </c>
    </row>
    <row r="981" spans="1:16" x14ac:dyDescent="0.3">
      <c r="A981" s="1">
        <v>41522</v>
      </c>
      <c r="B981">
        <v>140.39529999999999</v>
      </c>
      <c r="C981">
        <v>15.551</v>
      </c>
      <c r="D981">
        <v>26.465399999999999</v>
      </c>
      <c r="E981">
        <v>51.16</v>
      </c>
      <c r="F981">
        <v>43.391300000000001</v>
      </c>
      <c r="G981">
        <v>58.3155</v>
      </c>
      <c r="H981">
        <v>21.128499999999999</v>
      </c>
      <c r="I981">
        <v>31.098500000000001</v>
      </c>
      <c r="J981">
        <v>82.89</v>
      </c>
      <c r="K981">
        <v>39.67</v>
      </c>
      <c r="N981" s="1">
        <v>41522</v>
      </c>
      <c r="O981" s="4">
        <f t="shared" si="31"/>
        <v>37.454540000000001</v>
      </c>
      <c r="P981" s="4">
        <f t="shared" si="30"/>
        <v>140.39529999999999</v>
      </c>
    </row>
    <row r="982" spans="1:16" x14ac:dyDescent="0.3">
      <c r="A982" s="1">
        <v>41523</v>
      </c>
      <c r="B982">
        <v>140.46289999999999</v>
      </c>
      <c r="C982">
        <v>15.643000000000001</v>
      </c>
      <c r="D982">
        <v>26.395099999999999</v>
      </c>
      <c r="E982">
        <v>51.39</v>
      </c>
      <c r="F982">
        <v>43.4086</v>
      </c>
      <c r="G982">
        <v>58.046399999999998</v>
      </c>
      <c r="H982">
        <v>21.747399999999999</v>
      </c>
      <c r="I982">
        <v>31.141400000000001</v>
      </c>
      <c r="J982">
        <v>82.88</v>
      </c>
      <c r="K982">
        <v>39.770000000000003</v>
      </c>
      <c r="N982" s="1">
        <v>41523</v>
      </c>
      <c r="O982" s="4">
        <f t="shared" si="31"/>
        <v>37.500734999999999</v>
      </c>
      <c r="P982" s="4">
        <f t="shared" si="30"/>
        <v>140.46289999999999</v>
      </c>
    </row>
    <row r="983" spans="1:16" x14ac:dyDescent="0.3">
      <c r="A983" s="1">
        <v>41524</v>
      </c>
      <c r="B983">
        <v>140.46289999999999</v>
      </c>
      <c r="C983">
        <v>15.643000000000001</v>
      </c>
      <c r="D983">
        <v>26.395099999999999</v>
      </c>
      <c r="E983">
        <v>51.39</v>
      </c>
      <c r="F983">
        <v>43.4086</v>
      </c>
      <c r="G983">
        <v>58.046399999999998</v>
      </c>
      <c r="H983">
        <v>21.747399999999999</v>
      </c>
      <c r="I983">
        <v>31.141400000000001</v>
      </c>
      <c r="J983">
        <v>82.88</v>
      </c>
      <c r="K983">
        <v>39.770000000000003</v>
      </c>
      <c r="N983" s="1">
        <v>41524</v>
      </c>
      <c r="O983" s="4">
        <f t="shared" si="31"/>
        <v>37.500734999999999</v>
      </c>
      <c r="P983" s="4">
        <f t="shared" si="30"/>
        <v>140.46289999999999</v>
      </c>
    </row>
    <row r="984" spans="1:16" x14ac:dyDescent="0.3">
      <c r="A984" s="1">
        <v>41525</v>
      </c>
      <c r="B984">
        <v>140.46289999999999</v>
      </c>
      <c r="C984">
        <v>15.643000000000001</v>
      </c>
      <c r="D984">
        <v>26.395099999999999</v>
      </c>
      <c r="E984">
        <v>51.39</v>
      </c>
      <c r="F984">
        <v>43.4086</v>
      </c>
      <c r="G984">
        <v>58.046399999999998</v>
      </c>
      <c r="H984">
        <v>21.747399999999999</v>
      </c>
      <c r="I984">
        <v>31.141400000000001</v>
      </c>
      <c r="J984">
        <v>82.88</v>
      </c>
      <c r="K984">
        <v>39.770000000000003</v>
      </c>
      <c r="N984" s="1">
        <v>41525</v>
      </c>
      <c r="O984" s="4">
        <f t="shared" si="31"/>
        <v>37.500734999999999</v>
      </c>
      <c r="P984" s="4">
        <f t="shared" si="30"/>
        <v>140.46289999999999</v>
      </c>
    </row>
    <row r="985" spans="1:16" x14ac:dyDescent="0.3">
      <c r="A985" s="1">
        <v>41526</v>
      </c>
      <c r="B985">
        <v>141.81139999999999</v>
      </c>
      <c r="C985">
        <v>15.893000000000001</v>
      </c>
      <c r="D985">
        <v>26.821300000000001</v>
      </c>
      <c r="E985">
        <v>52</v>
      </c>
      <c r="F985">
        <v>43.676600000000001</v>
      </c>
      <c r="G985">
        <v>58.817900000000002</v>
      </c>
      <c r="H985">
        <v>22.171700000000001</v>
      </c>
      <c r="I985">
        <v>31.506799999999998</v>
      </c>
      <c r="J985">
        <v>83.805000000000007</v>
      </c>
      <c r="K985">
        <v>40.049999999999997</v>
      </c>
      <c r="N985" s="1">
        <v>41526</v>
      </c>
      <c r="O985" s="4">
        <f t="shared" si="31"/>
        <v>37.934744999999999</v>
      </c>
      <c r="P985" s="4">
        <f t="shared" si="30"/>
        <v>141.81139999999999</v>
      </c>
    </row>
    <row r="986" spans="1:16" x14ac:dyDescent="0.3">
      <c r="A986" s="1">
        <v>41527</v>
      </c>
      <c r="B986">
        <v>142.857</v>
      </c>
      <c r="C986">
        <v>15.531000000000001</v>
      </c>
      <c r="D986">
        <v>27.443999999999999</v>
      </c>
      <c r="E986">
        <v>52.61</v>
      </c>
      <c r="F986">
        <v>43.953299999999999</v>
      </c>
      <c r="G986">
        <v>59.966000000000001</v>
      </c>
      <c r="H986">
        <v>22.2424</v>
      </c>
      <c r="I986">
        <v>31.880800000000001</v>
      </c>
      <c r="J986">
        <v>83.84</v>
      </c>
      <c r="K986">
        <v>40.090000000000003</v>
      </c>
      <c r="N986" s="1">
        <v>41527</v>
      </c>
      <c r="O986" s="4">
        <f t="shared" si="31"/>
        <v>38.344885000000005</v>
      </c>
      <c r="P986" s="4">
        <f t="shared" si="30"/>
        <v>142.857</v>
      </c>
    </row>
    <row r="987" spans="1:16" x14ac:dyDescent="0.3">
      <c r="A987" s="1">
        <v>41528</v>
      </c>
      <c r="B987">
        <v>143.30539999999999</v>
      </c>
      <c r="C987">
        <v>14.685</v>
      </c>
      <c r="D987">
        <v>27.740600000000001</v>
      </c>
      <c r="E987">
        <v>52.95</v>
      </c>
      <c r="F987">
        <v>44.247300000000003</v>
      </c>
      <c r="G987">
        <v>59.804600000000001</v>
      </c>
      <c r="H987">
        <v>22.542999999999999</v>
      </c>
      <c r="I987">
        <v>31.9194</v>
      </c>
      <c r="J987">
        <v>84.48</v>
      </c>
      <c r="K987">
        <v>40.375</v>
      </c>
      <c r="N987" s="1">
        <v>41528</v>
      </c>
      <c r="O987" s="4">
        <f t="shared" si="31"/>
        <v>38.45812500000001</v>
      </c>
      <c r="P987" s="4">
        <f t="shared" si="30"/>
        <v>143.30539999999999</v>
      </c>
    </row>
    <row r="988" spans="1:16" x14ac:dyDescent="0.3">
      <c r="A988" s="1">
        <v>41529</v>
      </c>
      <c r="B988">
        <v>142.9247</v>
      </c>
      <c r="C988">
        <v>14.842000000000001</v>
      </c>
      <c r="D988">
        <v>27.6982</v>
      </c>
      <c r="E988">
        <v>52.8</v>
      </c>
      <c r="F988">
        <v>44.1738</v>
      </c>
      <c r="G988">
        <v>59.4099</v>
      </c>
      <c r="H988">
        <v>22.560700000000001</v>
      </c>
      <c r="I988">
        <v>31.725999999999999</v>
      </c>
      <c r="J988">
        <v>83.98</v>
      </c>
      <c r="K988">
        <v>40.39</v>
      </c>
      <c r="N988" s="1">
        <v>41529</v>
      </c>
      <c r="O988" s="4">
        <f t="shared" si="31"/>
        <v>38.310499999999998</v>
      </c>
      <c r="P988" s="4">
        <f t="shared" si="30"/>
        <v>142.9247</v>
      </c>
    </row>
    <row r="989" spans="1:16" x14ac:dyDescent="0.3">
      <c r="A989" s="1">
        <v>41530</v>
      </c>
      <c r="B989">
        <v>143.24619999999999</v>
      </c>
      <c r="C989">
        <v>14.597</v>
      </c>
      <c r="D989">
        <v>27.9863</v>
      </c>
      <c r="E989">
        <v>52.68</v>
      </c>
      <c r="F989">
        <v>44.2819</v>
      </c>
      <c r="G989">
        <v>59.688000000000002</v>
      </c>
      <c r="H989">
        <v>22.49</v>
      </c>
      <c r="I989">
        <v>31.812000000000001</v>
      </c>
      <c r="J989">
        <v>83.95</v>
      </c>
      <c r="K989">
        <v>40.72</v>
      </c>
      <c r="N989" s="1">
        <v>41530</v>
      </c>
      <c r="O989" s="4">
        <f t="shared" si="31"/>
        <v>38.354450000000007</v>
      </c>
      <c r="P989" s="4">
        <f t="shared" si="30"/>
        <v>143.24619999999999</v>
      </c>
    </row>
    <row r="990" spans="1:16" x14ac:dyDescent="0.3">
      <c r="A990" s="1">
        <v>41531</v>
      </c>
      <c r="B990">
        <v>143.24619999999999</v>
      </c>
      <c r="C990">
        <v>14.597</v>
      </c>
      <c r="D990">
        <v>27.9863</v>
      </c>
      <c r="E990">
        <v>52.68</v>
      </c>
      <c r="F990">
        <v>44.2819</v>
      </c>
      <c r="G990">
        <v>59.688000000000002</v>
      </c>
      <c r="H990">
        <v>22.49</v>
      </c>
      <c r="I990">
        <v>31.812000000000001</v>
      </c>
      <c r="J990">
        <v>83.95</v>
      </c>
      <c r="K990">
        <v>40.72</v>
      </c>
      <c r="N990" s="1">
        <v>41531</v>
      </c>
      <c r="O990" s="4">
        <f t="shared" si="31"/>
        <v>38.354450000000007</v>
      </c>
      <c r="P990" s="4">
        <f t="shared" si="30"/>
        <v>143.24619999999999</v>
      </c>
    </row>
    <row r="991" spans="1:16" x14ac:dyDescent="0.3">
      <c r="A991" s="1">
        <v>41532</v>
      </c>
      <c r="B991">
        <v>143.24619999999999</v>
      </c>
      <c r="C991">
        <v>14.597</v>
      </c>
      <c r="D991">
        <v>27.9863</v>
      </c>
      <c r="E991">
        <v>52.68</v>
      </c>
      <c r="F991">
        <v>44.2819</v>
      </c>
      <c r="G991">
        <v>59.688000000000002</v>
      </c>
      <c r="H991">
        <v>22.49</v>
      </c>
      <c r="I991">
        <v>31.812000000000001</v>
      </c>
      <c r="J991">
        <v>83.95</v>
      </c>
      <c r="K991">
        <v>40.72</v>
      </c>
      <c r="N991" s="1">
        <v>41532</v>
      </c>
      <c r="O991" s="4">
        <f t="shared" si="31"/>
        <v>38.354450000000007</v>
      </c>
      <c r="P991" s="4">
        <f t="shared" si="30"/>
        <v>143.24619999999999</v>
      </c>
    </row>
    <row r="992" spans="1:16" x14ac:dyDescent="0.3">
      <c r="A992" s="1">
        <v>41533</v>
      </c>
      <c r="B992">
        <v>144.0752</v>
      </c>
      <c r="C992">
        <v>14.132999999999999</v>
      </c>
      <c r="D992">
        <v>27.792300000000001</v>
      </c>
      <c r="E992">
        <v>52.36</v>
      </c>
      <c r="F992">
        <v>44.679699999999997</v>
      </c>
      <c r="G992">
        <v>59.885300000000001</v>
      </c>
      <c r="H992">
        <v>22.808199999999999</v>
      </c>
      <c r="I992">
        <v>32.1387</v>
      </c>
      <c r="J992">
        <v>83.93</v>
      </c>
      <c r="K992">
        <v>41.09</v>
      </c>
      <c r="N992" s="1">
        <v>41533</v>
      </c>
      <c r="O992" s="4">
        <f t="shared" si="31"/>
        <v>38.410730000000001</v>
      </c>
      <c r="P992" s="4">
        <f t="shared" si="30"/>
        <v>144.0752</v>
      </c>
    </row>
    <row r="993" spans="1:16" x14ac:dyDescent="0.3">
      <c r="A993" s="1">
        <v>41534</v>
      </c>
      <c r="B993">
        <v>144.71809999999999</v>
      </c>
      <c r="C993">
        <v>14.295999999999999</v>
      </c>
      <c r="D993">
        <v>27.901599999999998</v>
      </c>
      <c r="E993">
        <v>52.98</v>
      </c>
      <c r="F993">
        <v>44.705599999999997</v>
      </c>
      <c r="G993">
        <v>60.297899999999998</v>
      </c>
      <c r="H993">
        <v>22.825900000000001</v>
      </c>
      <c r="I993">
        <v>32.297699999999999</v>
      </c>
      <c r="J993">
        <v>84.31</v>
      </c>
      <c r="K993">
        <v>41.23</v>
      </c>
      <c r="N993" s="1">
        <v>41534</v>
      </c>
      <c r="O993" s="4">
        <f t="shared" si="31"/>
        <v>38.657854999999991</v>
      </c>
      <c r="P993" s="4">
        <f t="shared" si="30"/>
        <v>144.71809999999999</v>
      </c>
    </row>
    <row r="994" spans="1:16" x14ac:dyDescent="0.3">
      <c r="A994" s="1">
        <v>41535</v>
      </c>
      <c r="B994">
        <v>146.39400000000001</v>
      </c>
      <c r="C994">
        <v>14.59</v>
      </c>
      <c r="D994">
        <v>28.231999999999999</v>
      </c>
      <c r="E994">
        <v>53.58</v>
      </c>
      <c r="F994">
        <v>44.982300000000002</v>
      </c>
      <c r="G994">
        <v>60.836199999999998</v>
      </c>
      <c r="H994">
        <v>23.639199999999999</v>
      </c>
      <c r="I994">
        <v>32.654499999999999</v>
      </c>
      <c r="J994">
        <v>85.33</v>
      </c>
      <c r="K994">
        <v>41.72</v>
      </c>
      <c r="N994" s="1">
        <v>41535</v>
      </c>
      <c r="O994" s="4">
        <f t="shared" si="31"/>
        <v>39.076509999999999</v>
      </c>
      <c r="P994" s="4">
        <f t="shared" si="30"/>
        <v>146.39400000000001</v>
      </c>
    </row>
    <row r="995" spans="1:16" x14ac:dyDescent="0.3">
      <c r="A995" s="1">
        <v>41536</v>
      </c>
      <c r="B995">
        <v>146.14779999999999</v>
      </c>
      <c r="C995">
        <v>14.829000000000001</v>
      </c>
      <c r="D995">
        <v>28.5032</v>
      </c>
      <c r="E995">
        <v>53.84</v>
      </c>
      <c r="F995">
        <v>44.835299999999997</v>
      </c>
      <c r="G995">
        <v>60.656799999999997</v>
      </c>
      <c r="H995">
        <v>23.356300000000001</v>
      </c>
      <c r="I995">
        <v>32.495399999999997</v>
      </c>
      <c r="J995">
        <v>85.12</v>
      </c>
      <c r="K995">
        <v>41.53</v>
      </c>
      <c r="N995" s="1">
        <v>41536</v>
      </c>
      <c r="O995" s="4">
        <f t="shared" si="31"/>
        <v>39.056550000000001</v>
      </c>
      <c r="P995" s="4">
        <f t="shared" si="30"/>
        <v>146.14779999999999</v>
      </c>
    </row>
    <row r="996" spans="1:16" x14ac:dyDescent="0.3">
      <c r="A996" s="1">
        <v>41537</v>
      </c>
      <c r="B996">
        <v>145.1259</v>
      </c>
      <c r="C996">
        <v>14.676</v>
      </c>
      <c r="D996">
        <v>27.783799999999999</v>
      </c>
      <c r="E996">
        <v>54</v>
      </c>
      <c r="F996">
        <v>44.751100000000001</v>
      </c>
      <c r="G996">
        <v>60.3249</v>
      </c>
      <c r="H996">
        <v>22.843599999999999</v>
      </c>
      <c r="I996">
        <v>32.310600000000001</v>
      </c>
      <c r="J996">
        <v>84.04</v>
      </c>
      <c r="K996">
        <v>40.98</v>
      </c>
      <c r="N996" s="1">
        <v>41537</v>
      </c>
      <c r="O996" s="4">
        <f t="shared" si="31"/>
        <v>38.875160000000001</v>
      </c>
      <c r="P996" s="4">
        <f t="shared" si="30"/>
        <v>145.1259</v>
      </c>
    </row>
    <row r="997" spans="1:16" x14ac:dyDescent="0.3">
      <c r="A997" s="1">
        <v>41538</v>
      </c>
      <c r="B997">
        <v>145.1259</v>
      </c>
      <c r="C997">
        <v>14.676</v>
      </c>
      <c r="D997">
        <v>27.783799999999999</v>
      </c>
      <c r="E997">
        <v>54</v>
      </c>
      <c r="F997">
        <v>44.751100000000001</v>
      </c>
      <c r="G997">
        <v>60.3249</v>
      </c>
      <c r="H997">
        <v>22.843599999999999</v>
      </c>
      <c r="I997">
        <v>32.310600000000001</v>
      </c>
      <c r="J997">
        <v>84.04</v>
      </c>
      <c r="K997">
        <v>40.98</v>
      </c>
      <c r="N997" s="1">
        <v>41538</v>
      </c>
      <c r="O997" s="4">
        <f t="shared" si="31"/>
        <v>38.875160000000001</v>
      </c>
      <c r="P997" s="4">
        <f t="shared" si="30"/>
        <v>145.1259</v>
      </c>
    </row>
    <row r="998" spans="1:16" x14ac:dyDescent="0.3">
      <c r="A998" s="1">
        <v>41539</v>
      </c>
      <c r="B998">
        <v>145.1259</v>
      </c>
      <c r="C998">
        <v>14.676</v>
      </c>
      <c r="D998">
        <v>27.783799999999999</v>
      </c>
      <c r="E998">
        <v>54</v>
      </c>
      <c r="F998">
        <v>44.751100000000001</v>
      </c>
      <c r="G998">
        <v>60.3249</v>
      </c>
      <c r="H998">
        <v>22.843599999999999</v>
      </c>
      <c r="I998">
        <v>32.310600000000001</v>
      </c>
      <c r="J998">
        <v>84.04</v>
      </c>
      <c r="K998">
        <v>40.98</v>
      </c>
      <c r="N998" s="1">
        <v>41539</v>
      </c>
      <c r="O998" s="4">
        <f t="shared" si="31"/>
        <v>38.875160000000001</v>
      </c>
      <c r="P998" s="4">
        <f t="shared" si="30"/>
        <v>145.1259</v>
      </c>
    </row>
    <row r="999" spans="1:16" x14ac:dyDescent="0.3">
      <c r="A999" s="1">
        <v>41540</v>
      </c>
      <c r="B999">
        <v>144.45429999999999</v>
      </c>
      <c r="C999">
        <v>15.404999999999999</v>
      </c>
      <c r="D999">
        <v>27.740600000000001</v>
      </c>
      <c r="E999">
        <v>53.26</v>
      </c>
      <c r="F999">
        <v>44.438499999999998</v>
      </c>
      <c r="G999">
        <v>60.073700000000002</v>
      </c>
      <c r="H999">
        <v>23.533100000000001</v>
      </c>
      <c r="I999">
        <v>31.932300000000001</v>
      </c>
      <c r="J999">
        <v>83.63</v>
      </c>
      <c r="K999">
        <v>40.799999999999997</v>
      </c>
      <c r="N999" s="1">
        <v>41540</v>
      </c>
      <c r="O999" s="4">
        <f t="shared" si="31"/>
        <v>38.634110000000007</v>
      </c>
      <c r="P999" s="4">
        <f t="shared" si="30"/>
        <v>144.45429999999999</v>
      </c>
    </row>
    <row r="1000" spans="1:16" x14ac:dyDescent="0.3">
      <c r="A1000" s="1">
        <v>41541</v>
      </c>
      <c r="B1000">
        <v>144.11429999999999</v>
      </c>
      <c r="C1000">
        <v>15.356999999999999</v>
      </c>
      <c r="D1000">
        <v>27.499099999999999</v>
      </c>
      <c r="E1000">
        <v>53.64</v>
      </c>
      <c r="F1000">
        <v>44.212699999999998</v>
      </c>
      <c r="G1000">
        <v>60.452599999999997</v>
      </c>
      <c r="H1000">
        <v>23.8691</v>
      </c>
      <c r="I1000">
        <v>31.794</v>
      </c>
      <c r="J1000">
        <v>83.71</v>
      </c>
      <c r="K1000">
        <v>40.61</v>
      </c>
      <c r="N1000" s="1">
        <v>41541</v>
      </c>
      <c r="O1000" s="4">
        <f t="shared" si="31"/>
        <v>38.718654999999998</v>
      </c>
      <c r="P1000" s="4">
        <f t="shared" si="30"/>
        <v>144.11429999999999</v>
      </c>
    </row>
    <row r="1001" spans="1:16" x14ac:dyDescent="0.3">
      <c r="A1001" s="1">
        <v>41542</v>
      </c>
      <c r="B1001">
        <v>143.6978</v>
      </c>
      <c r="C1001">
        <v>15.119</v>
      </c>
      <c r="D1001">
        <v>27.541499999999999</v>
      </c>
      <c r="E1001">
        <v>53.55</v>
      </c>
      <c r="F1001">
        <v>43.869799999999998</v>
      </c>
      <c r="G1001">
        <v>60.515700000000002</v>
      </c>
      <c r="H1001">
        <v>23.621300000000002</v>
      </c>
      <c r="I1001">
        <v>31.931999999999999</v>
      </c>
      <c r="J1001">
        <v>83.69</v>
      </c>
      <c r="K1001">
        <v>40.268999999999998</v>
      </c>
      <c r="N1001" s="1">
        <v>41542</v>
      </c>
      <c r="O1001" s="4">
        <f t="shared" si="31"/>
        <v>38.656215000000003</v>
      </c>
      <c r="P1001" s="4">
        <f t="shared" si="30"/>
        <v>143.6978</v>
      </c>
    </row>
    <row r="1002" spans="1:16" x14ac:dyDescent="0.3">
      <c r="A1002" s="1">
        <v>41543</v>
      </c>
      <c r="B1002">
        <v>144.25030000000001</v>
      </c>
      <c r="C1002">
        <v>15.266</v>
      </c>
      <c r="D1002">
        <v>27.765999999999998</v>
      </c>
      <c r="E1002">
        <v>54.32</v>
      </c>
      <c r="F1002">
        <v>44.021700000000003</v>
      </c>
      <c r="G1002">
        <v>60.479700000000001</v>
      </c>
      <c r="H1002">
        <v>23.8691</v>
      </c>
      <c r="I1002">
        <v>31.945</v>
      </c>
      <c r="J1002">
        <v>83.84</v>
      </c>
      <c r="K1002">
        <v>40.479999999999997</v>
      </c>
      <c r="N1002" s="1">
        <v>41543</v>
      </c>
      <c r="O1002" s="4">
        <f t="shared" si="31"/>
        <v>38.868015</v>
      </c>
      <c r="P1002" s="4">
        <f t="shared" si="30"/>
        <v>144.25030000000001</v>
      </c>
    </row>
    <row r="1003" spans="1:16" x14ac:dyDescent="0.3">
      <c r="A1003" s="1">
        <v>41544</v>
      </c>
      <c r="B1003">
        <v>143.5864</v>
      </c>
      <c r="C1003">
        <v>15.157</v>
      </c>
      <c r="D1003">
        <v>28.189699999999998</v>
      </c>
      <c r="E1003">
        <v>54.03</v>
      </c>
      <c r="F1003">
        <v>44.021700000000003</v>
      </c>
      <c r="G1003">
        <v>59.993099999999998</v>
      </c>
      <c r="H1003">
        <v>23.621500000000001</v>
      </c>
      <c r="I1003">
        <v>31.871600000000001</v>
      </c>
      <c r="J1003">
        <v>83.55</v>
      </c>
      <c r="K1003">
        <v>40.229999999999997</v>
      </c>
      <c r="N1003" s="1">
        <v>41544</v>
      </c>
      <c r="O1003" s="4">
        <f t="shared" si="31"/>
        <v>38.714870000000005</v>
      </c>
      <c r="P1003" s="4">
        <f t="shared" si="30"/>
        <v>143.5864</v>
      </c>
    </row>
    <row r="1004" spans="1:16" x14ac:dyDescent="0.3">
      <c r="A1004" s="1">
        <v>41545</v>
      </c>
      <c r="B1004">
        <v>143.5864</v>
      </c>
      <c r="C1004">
        <v>15.157</v>
      </c>
      <c r="D1004">
        <v>28.189699999999998</v>
      </c>
      <c r="E1004">
        <v>54.03</v>
      </c>
      <c r="F1004">
        <v>44.021700000000003</v>
      </c>
      <c r="G1004">
        <v>59.993099999999998</v>
      </c>
      <c r="H1004">
        <v>23.621500000000001</v>
      </c>
      <c r="I1004">
        <v>31.871600000000001</v>
      </c>
      <c r="J1004">
        <v>83.55</v>
      </c>
      <c r="K1004">
        <v>40.229999999999997</v>
      </c>
      <c r="N1004" s="1">
        <v>41545</v>
      </c>
      <c r="O1004" s="4">
        <f t="shared" si="31"/>
        <v>38.714870000000005</v>
      </c>
      <c r="P1004" s="4">
        <f t="shared" si="30"/>
        <v>143.5864</v>
      </c>
    </row>
    <row r="1005" spans="1:16" x14ac:dyDescent="0.3">
      <c r="A1005" s="1">
        <v>41546</v>
      </c>
      <c r="B1005">
        <v>143.5864</v>
      </c>
      <c r="C1005">
        <v>15.157</v>
      </c>
      <c r="D1005">
        <v>28.189699999999998</v>
      </c>
      <c r="E1005">
        <v>54.03</v>
      </c>
      <c r="F1005">
        <v>44.021700000000003</v>
      </c>
      <c r="G1005">
        <v>59.993099999999998</v>
      </c>
      <c r="H1005">
        <v>23.621500000000001</v>
      </c>
      <c r="I1005">
        <v>31.871600000000001</v>
      </c>
      <c r="J1005">
        <v>83.55</v>
      </c>
      <c r="K1005">
        <v>40.229999999999997</v>
      </c>
      <c r="N1005" s="1">
        <v>41546</v>
      </c>
      <c r="O1005" s="4">
        <f t="shared" si="31"/>
        <v>38.714870000000005</v>
      </c>
      <c r="P1005" s="4">
        <f t="shared" si="30"/>
        <v>143.5864</v>
      </c>
    </row>
    <row r="1006" spans="1:16" x14ac:dyDescent="0.3">
      <c r="A1006" s="1">
        <v>41547</v>
      </c>
      <c r="B1006">
        <v>142.82220000000001</v>
      </c>
      <c r="C1006">
        <v>14.968999999999999</v>
      </c>
      <c r="D1006">
        <v>28.1981</v>
      </c>
      <c r="E1006">
        <v>53.77</v>
      </c>
      <c r="F1006">
        <v>43.926200000000001</v>
      </c>
      <c r="G1006">
        <v>60.056199999999997</v>
      </c>
      <c r="H1006">
        <v>23.6374</v>
      </c>
      <c r="I1006">
        <v>31.604199999999999</v>
      </c>
      <c r="J1006">
        <v>82.909000000000006</v>
      </c>
      <c r="K1006">
        <v>39.799999999999997</v>
      </c>
      <c r="N1006" s="1">
        <v>41547</v>
      </c>
      <c r="O1006" s="4">
        <f t="shared" si="31"/>
        <v>38.577664999999996</v>
      </c>
      <c r="P1006" s="4">
        <f t="shared" si="30"/>
        <v>142.82220000000001</v>
      </c>
    </row>
    <row r="1007" spans="1:16" x14ac:dyDescent="0.3">
      <c r="A1007" s="1">
        <v>41548</v>
      </c>
      <c r="B1007">
        <v>143.9528</v>
      </c>
      <c r="C1007">
        <v>15.321</v>
      </c>
      <c r="D1007">
        <v>28.452300000000001</v>
      </c>
      <c r="E1007">
        <v>54.65</v>
      </c>
      <c r="F1007">
        <v>44.481900000000003</v>
      </c>
      <c r="G1007">
        <v>60.632899999999999</v>
      </c>
      <c r="H1007">
        <v>23.798300000000001</v>
      </c>
      <c r="I1007">
        <v>31.9191</v>
      </c>
      <c r="J1007">
        <v>83.44</v>
      </c>
      <c r="K1007">
        <v>40.04</v>
      </c>
      <c r="N1007" s="1">
        <v>41548</v>
      </c>
      <c r="O1007" s="4">
        <f t="shared" si="31"/>
        <v>39.035664999999995</v>
      </c>
      <c r="P1007" s="4">
        <f t="shared" si="30"/>
        <v>143.9528</v>
      </c>
    </row>
    <row r="1008" spans="1:16" x14ac:dyDescent="0.3">
      <c r="A1008" s="1">
        <v>41549</v>
      </c>
      <c r="B1008">
        <v>143.8168</v>
      </c>
      <c r="C1008">
        <v>15.371</v>
      </c>
      <c r="D1008">
        <v>28.740400000000001</v>
      </c>
      <c r="E1008">
        <v>54.78</v>
      </c>
      <c r="F1008">
        <v>44.377699999999997</v>
      </c>
      <c r="G1008">
        <v>60.524700000000003</v>
      </c>
      <c r="H1008">
        <v>23.904399999999999</v>
      </c>
      <c r="I1008">
        <v>31.845800000000001</v>
      </c>
      <c r="J1008">
        <v>83.63</v>
      </c>
      <c r="K1008">
        <v>39.954999999999998</v>
      </c>
      <c r="N1008" s="1">
        <v>41549</v>
      </c>
      <c r="O1008" s="4">
        <f t="shared" si="31"/>
        <v>39.050519999999999</v>
      </c>
      <c r="P1008" s="4">
        <f t="shared" si="30"/>
        <v>143.8168</v>
      </c>
    </row>
    <row r="1009" spans="1:16" x14ac:dyDescent="0.3">
      <c r="A1009" s="1">
        <v>41550</v>
      </c>
      <c r="B1009">
        <v>142.4906</v>
      </c>
      <c r="C1009">
        <v>15.178000000000001</v>
      </c>
      <c r="D1009">
        <v>28.689599999999999</v>
      </c>
      <c r="E1009">
        <v>53.76</v>
      </c>
      <c r="F1009">
        <v>43.982599999999998</v>
      </c>
      <c r="G1009">
        <v>60.371499999999997</v>
      </c>
      <c r="H1009">
        <v>23.674600000000002</v>
      </c>
      <c r="I1009">
        <v>31.569700000000001</v>
      </c>
      <c r="J1009">
        <v>82.9</v>
      </c>
      <c r="K1009">
        <v>39.75</v>
      </c>
      <c r="N1009" s="1">
        <v>41550</v>
      </c>
      <c r="O1009" s="4">
        <f t="shared" si="31"/>
        <v>38.662680000000002</v>
      </c>
      <c r="P1009" s="4">
        <f t="shared" si="30"/>
        <v>142.4906</v>
      </c>
    </row>
    <row r="1010" spans="1:16" x14ac:dyDescent="0.3">
      <c r="A1010" s="1">
        <v>41551</v>
      </c>
      <c r="B1010">
        <v>143.5702</v>
      </c>
      <c r="C1010">
        <v>15.166</v>
      </c>
      <c r="D1010">
        <v>28.706499999999998</v>
      </c>
      <c r="E1010">
        <v>54.41</v>
      </c>
      <c r="F1010">
        <v>44.473199999999999</v>
      </c>
      <c r="G1010">
        <v>60.831099999999999</v>
      </c>
      <c r="H1010">
        <v>23.815999999999999</v>
      </c>
      <c r="I1010">
        <v>31.828499999999998</v>
      </c>
      <c r="J1010">
        <v>83.74</v>
      </c>
      <c r="K1010">
        <v>39.81</v>
      </c>
      <c r="N1010" s="1">
        <v>41551</v>
      </c>
      <c r="O1010" s="4">
        <f t="shared" si="31"/>
        <v>39.023344999999992</v>
      </c>
      <c r="P1010" s="4">
        <f t="shared" si="30"/>
        <v>143.5702</v>
      </c>
    </row>
    <row r="1011" spans="1:16" x14ac:dyDescent="0.3">
      <c r="A1011" s="1">
        <v>41552</v>
      </c>
      <c r="B1011">
        <v>143.5702</v>
      </c>
      <c r="C1011">
        <v>15.166</v>
      </c>
      <c r="D1011">
        <v>28.706499999999998</v>
      </c>
      <c r="E1011">
        <v>54.41</v>
      </c>
      <c r="F1011">
        <v>44.473199999999999</v>
      </c>
      <c r="G1011">
        <v>60.831099999999999</v>
      </c>
      <c r="H1011">
        <v>23.815999999999999</v>
      </c>
      <c r="I1011">
        <v>31.828499999999998</v>
      </c>
      <c r="J1011">
        <v>83.74</v>
      </c>
      <c r="K1011">
        <v>39.81</v>
      </c>
      <c r="N1011" s="1">
        <v>41552</v>
      </c>
      <c r="O1011" s="4">
        <f t="shared" si="31"/>
        <v>39.023344999999992</v>
      </c>
      <c r="P1011" s="4">
        <f t="shared" si="30"/>
        <v>143.5702</v>
      </c>
    </row>
    <row r="1012" spans="1:16" x14ac:dyDescent="0.3">
      <c r="A1012" s="1">
        <v>41553</v>
      </c>
      <c r="B1012">
        <v>143.5702</v>
      </c>
      <c r="C1012">
        <v>15.166</v>
      </c>
      <c r="D1012">
        <v>28.706499999999998</v>
      </c>
      <c r="E1012">
        <v>54.41</v>
      </c>
      <c r="F1012">
        <v>44.473199999999999</v>
      </c>
      <c r="G1012">
        <v>60.831099999999999</v>
      </c>
      <c r="H1012">
        <v>23.815999999999999</v>
      </c>
      <c r="I1012">
        <v>31.828499999999998</v>
      </c>
      <c r="J1012">
        <v>83.74</v>
      </c>
      <c r="K1012">
        <v>39.81</v>
      </c>
      <c r="N1012" s="1">
        <v>41553</v>
      </c>
      <c r="O1012" s="4">
        <f t="shared" si="31"/>
        <v>39.023344999999992</v>
      </c>
      <c r="P1012" s="4">
        <f t="shared" si="30"/>
        <v>143.5702</v>
      </c>
    </row>
    <row r="1013" spans="1:16" x14ac:dyDescent="0.3">
      <c r="A1013" s="1">
        <v>41554</v>
      </c>
      <c r="B1013">
        <v>142.32910000000001</v>
      </c>
      <c r="C1013">
        <v>15.314</v>
      </c>
      <c r="D1013">
        <v>28.2151</v>
      </c>
      <c r="E1013">
        <v>53.47</v>
      </c>
      <c r="F1013">
        <v>43.978299999999997</v>
      </c>
      <c r="G1013">
        <v>60.524700000000003</v>
      </c>
      <c r="H1013">
        <v>23.444700000000001</v>
      </c>
      <c r="I1013">
        <v>31.492100000000001</v>
      </c>
      <c r="J1013">
        <v>83.05</v>
      </c>
      <c r="K1013">
        <v>39.68</v>
      </c>
      <c r="N1013" s="1">
        <v>41554</v>
      </c>
      <c r="O1013" s="4">
        <f t="shared" si="31"/>
        <v>38.594454999999996</v>
      </c>
      <c r="P1013" s="4">
        <f t="shared" si="30"/>
        <v>142.32910000000001</v>
      </c>
    </row>
    <row r="1014" spans="1:16" x14ac:dyDescent="0.3">
      <c r="A1014" s="1">
        <v>41555</v>
      </c>
      <c r="B1014">
        <v>140.67150000000001</v>
      </c>
      <c r="C1014">
        <v>15.101000000000001</v>
      </c>
      <c r="D1014">
        <v>27.9694</v>
      </c>
      <c r="E1014">
        <v>51.6</v>
      </c>
      <c r="F1014">
        <v>43.344499999999996</v>
      </c>
      <c r="G1014">
        <v>59.560600000000001</v>
      </c>
      <c r="H1014">
        <v>23.462399999999999</v>
      </c>
      <c r="I1014">
        <v>31.0565</v>
      </c>
      <c r="J1014">
        <v>82.16</v>
      </c>
      <c r="K1014">
        <v>39.68</v>
      </c>
      <c r="N1014" s="1">
        <v>41555</v>
      </c>
      <c r="O1014" s="4">
        <f t="shared" si="31"/>
        <v>37.848879999999994</v>
      </c>
      <c r="P1014" s="4">
        <f t="shared" si="30"/>
        <v>140.67150000000001</v>
      </c>
    </row>
    <row r="1015" spans="1:16" x14ac:dyDescent="0.3">
      <c r="A1015" s="1">
        <v>41556</v>
      </c>
      <c r="B1015">
        <v>140.77350000000001</v>
      </c>
      <c r="C1015">
        <v>15.278</v>
      </c>
      <c r="D1015">
        <v>28.020199999999999</v>
      </c>
      <c r="E1015">
        <v>51.21</v>
      </c>
      <c r="F1015">
        <v>43.266300000000001</v>
      </c>
      <c r="G1015">
        <v>59.344299999999997</v>
      </c>
      <c r="H1015">
        <v>23.073399999999999</v>
      </c>
      <c r="I1015">
        <v>31.190200000000001</v>
      </c>
      <c r="J1015">
        <v>81.87</v>
      </c>
      <c r="K1015">
        <v>39.71</v>
      </c>
      <c r="N1015" s="1">
        <v>41556</v>
      </c>
      <c r="O1015" s="4">
        <f t="shared" si="31"/>
        <v>37.724199999999996</v>
      </c>
      <c r="P1015" s="4">
        <f t="shared" si="30"/>
        <v>140.77350000000001</v>
      </c>
    </row>
    <row r="1016" spans="1:16" x14ac:dyDescent="0.3">
      <c r="A1016" s="1">
        <v>41557</v>
      </c>
      <c r="B1016">
        <v>143.8083</v>
      </c>
      <c r="C1016">
        <v>15.374000000000001</v>
      </c>
      <c r="D1016">
        <v>28.604800000000001</v>
      </c>
      <c r="E1016">
        <v>52.6</v>
      </c>
      <c r="F1016">
        <v>44.273499999999999</v>
      </c>
      <c r="G1016">
        <v>60.668900000000001</v>
      </c>
      <c r="H1016">
        <v>23.621500000000001</v>
      </c>
      <c r="I1016">
        <v>32.031199999999998</v>
      </c>
      <c r="J1016">
        <v>83.39</v>
      </c>
      <c r="K1016">
        <v>40.450000000000003</v>
      </c>
      <c r="N1016" s="1">
        <v>41557</v>
      </c>
      <c r="O1016" s="4">
        <f t="shared" si="31"/>
        <v>38.615555000000001</v>
      </c>
      <c r="P1016" s="4">
        <f t="shared" si="30"/>
        <v>143.8083</v>
      </c>
    </row>
    <row r="1017" spans="1:16" x14ac:dyDescent="0.3">
      <c r="A1017" s="1">
        <v>41558</v>
      </c>
      <c r="B1017">
        <v>144.73490000000001</v>
      </c>
      <c r="C1017">
        <v>15.473000000000001</v>
      </c>
      <c r="D1017">
        <v>28.918299999999999</v>
      </c>
      <c r="E1017">
        <v>53.1</v>
      </c>
      <c r="F1017">
        <v>44.481900000000003</v>
      </c>
      <c r="G1017">
        <v>60.786000000000001</v>
      </c>
      <c r="H1017">
        <v>23.798300000000001</v>
      </c>
      <c r="I1017">
        <v>32.259799999999998</v>
      </c>
      <c r="J1017">
        <v>84.29</v>
      </c>
      <c r="K1017">
        <v>40.57</v>
      </c>
      <c r="N1017" s="1">
        <v>41558</v>
      </c>
      <c r="O1017" s="4">
        <f t="shared" si="31"/>
        <v>38.873135000000005</v>
      </c>
      <c r="P1017" s="4">
        <f t="shared" si="30"/>
        <v>144.73490000000001</v>
      </c>
    </row>
    <row r="1018" spans="1:16" x14ac:dyDescent="0.3">
      <c r="A1018" s="1">
        <v>41559</v>
      </c>
      <c r="B1018">
        <v>144.73490000000001</v>
      </c>
      <c r="C1018">
        <v>15.473000000000001</v>
      </c>
      <c r="D1018">
        <v>28.918299999999999</v>
      </c>
      <c r="E1018">
        <v>53.1</v>
      </c>
      <c r="F1018">
        <v>44.481900000000003</v>
      </c>
      <c r="G1018">
        <v>60.786000000000001</v>
      </c>
      <c r="H1018">
        <v>23.798300000000001</v>
      </c>
      <c r="I1018">
        <v>32.259799999999998</v>
      </c>
      <c r="J1018">
        <v>84.29</v>
      </c>
      <c r="K1018">
        <v>40.57</v>
      </c>
      <c r="N1018" s="1">
        <v>41559</v>
      </c>
      <c r="O1018" s="4">
        <f t="shared" si="31"/>
        <v>38.873135000000005</v>
      </c>
      <c r="P1018" s="4">
        <f t="shared" si="30"/>
        <v>144.73490000000001</v>
      </c>
    </row>
    <row r="1019" spans="1:16" x14ac:dyDescent="0.3">
      <c r="A1019" s="1">
        <v>41560</v>
      </c>
      <c r="B1019">
        <v>144.73490000000001</v>
      </c>
      <c r="C1019">
        <v>15.473000000000001</v>
      </c>
      <c r="D1019">
        <v>28.918299999999999</v>
      </c>
      <c r="E1019">
        <v>53.1</v>
      </c>
      <c r="F1019">
        <v>44.481900000000003</v>
      </c>
      <c r="G1019">
        <v>60.786000000000001</v>
      </c>
      <c r="H1019">
        <v>23.798300000000001</v>
      </c>
      <c r="I1019">
        <v>32.259799999999998</v>
      </c>
      <c r="J1019">
        <v>84.29</v>
      </c>
      <c r="K1019">
        <v>40.57</v>
      </c>
      <c r="N1019" s="1">
        <v>41560</v>
      </c>
      <c r="O1019" s="4">
        <f t="shared" si="31"/>
        <v>38.873135000000005</v>
      </c>
      <c r="P1019" s="4">
        <f t="shared" si="30"/>
        <v>144.73490000000001</v>
      </c>
    </row>
    <row r="1020" spans="1:16" x14ac:dyDescent="0.3">
      <c r="A1020" s="1">
        <v>41561</v>
      </c>
      <c r="B1020">
        <v>145.31290000000001</v>
      </c>
      <c r="C1020">
        <v>15.574999999999999</v>
      </c>
      <c r="D1020">
        <v>29.189499999999999</v>
      </c>
      <c r="E1020">
        <v>53.38</v>
      </c>
      <c r="F1020">
        <v>44.803199999999997</v>
      </c>
      <c r="G1020">
        <v>61.263599999999997</v>
      </c>
      <c r="H1020">
        <v>23.709900000000001</v>
      </c>
      <c r="I1020">
        <v>32.410699999999999</v>
      </c>
      <c r="J1020">
        <v>84.86</v>
      </c>
      <c r="K1020">
        <v>40.74</v>
      </c>
      <c r="N1020" s="1">
        <v>41561</v>
      </c>
      <c r="O1020" s="4">
        <f t="shared" si="31"/>
        <v>39.114345</v>
      </c>
      <c r="P1020" s="4">
        <f t="shared" si="30"/>
        <v>145.31290000000001</v>
      </c>
    </row>
    <row r="1021" spans="1:16" x14ac:dyDescent="0.3">
      <c r="A1021" s="1">
        <v>41562</v>
      </c>
      <c r="B1021">
        <v>144.25880000000001</v>
      </c>
      <c r="C1021">
        <v>15.657999999999999</v>
      </c>
      <c r="D1021">
        <v>29.223400000000002</v>
      </c>
      <c r="E1021">
        <v>53.01</v>
      </c>
      <c r="F1021">
        <v>44.516599999999997</v>
      </c>
      <c r="G1021">
        <v>60.713900000000002</v>
      </c>
      <c r="H1021">
        <v>23.639399999999998</v>
      </c>
      <c r="I1021">
        <v>32.169199999999996</v>
      </c>
      <c r="J1021">
        <v>84.55</v>
      </c>
      <c r="K1021">
        <v>40.369999999999997</v>
      </c>
      <c r="N1021" s="1">
        <v>41562</v>
      </c>
      <c r="O1021" s="4">
        <f t="shared" si="31"/>
        <v>38.865495000000003</v>
      </c>
      <c r="P1021" s="4">
        <f t="shared" si="30"/>
        <v>144.25880000000001</v>
      </c>
    </row>
    <row r="1022" spans="1:16" x14ac:dyDescent="0.3">
      <c r="A1022" s="1">
        <v>41563</v>
      </c>
      <c r="B1022">
        <v>146.27350000000001</v>
      </c>
      <c r="C1022">
        <v>15.734</v>
      </c>
      <c r="D1022">
        <v>29.3505</v>
      </c>
      <c r="E1022">
        <v>53.78</v>
      </c>
      <c r="F1022">
        <v>45.4283</v>
      </c>
      <c r="G1022">
        <v>61.290599999999998</v>
      </c>
      <c r="H1022">
        <v>23.586200000000002</v>
      </c>
      <c r="I1022">
        <v>32.824800000000003</v>
      </c>
      <c r="J1022">
        <v>85.82</v>
      </c>
      <c r="K1022">
        <v>40.97</v>
      </c>
      <c r="N1022" s="1">
        <v>41563</v>
      </c>
      <c r="O1022" s="4">
        <f t="shared" si="31"/>
        <v>39.412089999999999</v>
      </c>
      <c r="P1022" s="4">
        <f t="shared" si="30"/>
        <v>146.27350000000001</v>
      </c>
    </row>
    <row r="1023" spans="1:16" x14ac:dyDescent="0.3">
      <c r="A1023" s="1">
        <v>41564</v>
      </c>
      <c r="B1023">
        <v>147.25110000000001</v>
      </c>
      <c r="C1023">
        <v>15.84</v>
      </c>
      <c r="D1023">
        <v>29.587700000000002</v>
      </c>
      <c r="E1023">
        <v>53.65</v>
      </c>
      <c r="F1023">
        <v>45.810400000000001</v>
      </c>
      <c r="G1023">
        <v>61.741199999999999</v>
      </c>
      <c r="H1023">
        <v>23.886500000000002</v>
      </c>
      <c r="I1023">
        <v>33.165500000000002</v>
      </c>
      <c r="J1023">
        <v>86</v>
      </c>
      <c r="K1023">
        <v>41.43</v>
      </c>
      <c r="N1023" s="1">
        <v>41564</v>
      </c>
      <c r="O1023" s="4">
        <f t="shared" si="31"/>
        <v>39.603274999999996</v>
      </c>
      <c r="P1023" s="4">
        <f t="shared" si="30"/>
        <v>147.25110000000001</v>
      </c>
    </row>
    <row r="1024" spans="1:16" x14ac:dyDescent="0.3">
      <c r="A1024" s="1">
        <v>41565</v>
      </c>
      <c r="B1024">
        <v>148.244</v>
      </c>
      <c r="C1024">
        <v>15.978</v>
      </c>
      <c r="D1024">
        <v>29.621600000000001</v>
      </c>
      <c r="E1024">
        <v>55.4</v>
      </c>
      <c r="F1024">
        <v>45.628</v>
      </c>
      <c r="G1024">
        <v>61.912399999999998</v>
      </c>
      <c r="H1024">
        <v>24.0989</v>
      </c>
      <c r="I1024">
        <v>33.225900000000003</v>
      </c>
      <c r="J1024">
        <v>86.94</v>
      </c>
      <c r="K1024">
        <v>41.49</v>
      </c>
      <c r="N1024" s="1">
        <v>41565</v>
      </c>
      <c r="O1024" s="4">
        <f t="shared" si="31"/>
        <v>40.026869999999995</v>
      </c>
      <c r="P1024" s="4">
        <f t="shared" si="30"/>
        <v>148.244</v>
      </c>
    </row>
    <row r="1025" spans="1:16" x14ac:dyDescent="0.3">
      <c r="A1025" s="1">
        <v>41566</v>
      </c>
      <c r="B1025">
        <v>148.244</v>
      </c>
      <c r="C1025">
        <v>15.978</v>
      </c>
      <c r="D1025">
        <v>29.621600000000001</v>
      </c>
      <c r="E1025">
        <v>55.4</v>
      </c>
      <c r="F1025">
        <v>45.628</v>
      </c>
      <c r="G1025">
        <v>61.912399999999998</v>
      </c>
      <c r="H1025">
        <v>24.0989</v>
      </c>
      <c r="I1025">
        <v>33.225900000000003</v>
      </c>
      <c r="J1025">
        <v>86.94</v>
      </c>
      <c r="K1025">
        <v>41.49</v>
      </c>
      <c r="N1025" s="1">
        <v>41566</v>
      </c>
      <c r="O1025" s="4">
        <f t="shared" si="31"/>
        <v>40.026869999999995</v>
      </c>
      <c r="P1025" s="4">
        <f t="shared" si="30"/>
        <v>148.244</v>
      </c>
    </row>
    <row r="1026" spans="1:16" x14ac:dyDescent="0.3">
      <c r="A1026" s="1">
        <v>41567</v>
      </c>
      <c r="B1026">
        <v>148.244</v>
      </c>
      <c r="C1026">
        <v>15.978</v>
      </c>
      <c r="D1026">
        <v>29.621600000000001</v>
      </c>
      <c r="E1026">
        <v>55.4</v>
      </c>
      <c r="F1026">
        <v>45.628</v>
      </c>
      <c r="G1026">
        <v>61.912399999999998</v>
      </c>
      <c r="H1026">
        <v>24.0989</v>
      </c>
      <c r="I1026">
        <v>33.225900000000003</v>
      </c>
      <c r="J1026">
        <v>86.94</v>
      </c>
      <c r="K1026">
        <v>41.49</v>
      </c>
      <c r="N1026" s="1">
        <v>41567</v>
      </c>
      <c r="O1026" s="4">
        <f t="shared" si="31"/>
        <v>40.026869999999995</v>
      </c>
      <c r="P1026" s="4">
        <f t="shared" si="30"/>
        <v>148.244</v>
      </c>
    </row>
    <row r="1027" spans="1:16" x14ac:dyDescent="0.3">
      <c r="A1027" s="1">
        <v>41568</v>
      </c>
      <c r="B1027">
        <v>148.2542</v>
      </c>
      <c r="C1027">
        <v>16.37</v>
      </c>
      <c r="D1027">
        <v>29.646999999999998</v>
      </c>
      <c r="E1027">
        <v>55.68</v>
      </c>
      <c r="F1027">
        <v>45.393599999999999</v>
      </c>
      <c r="G1027">
        <v>62.065600000000003</v>
      </c>
      <c r="H1027">
        <v>23.9221</v>
      </c>
      <c r="I1027">
        <v>33.182699999999997</v>
      </c>
      <c r="J1027">
        <v>86.55</v>
      </c>
      <c r="K1027">
        <v>41.4</v>
      </c>
      <c r="N1027" s="1">
        <v>41568</v>
      </c>
      <c r="O1027" s="4">
        <f t="shared" si="31"/>
        <v>40.056740000000005</v>
      </c>
      <c r="P1027" s="4">
        <f t="shared" ref="P1027:P1090" si="32">B1027</f>
        <v>148.2542</v>
      </c>
    </row>
    <row r="1028" spans="1:16" x14ac:dyDescent="0.3">
      <c r="A1028" s="1">
        <v>41569</v>
      </c>
      <c r="B1028">
        <v>149.11279999999999</v>
      </c>
      <c r="C1028">
        <v>16.323</v>
      </c>
      <c r="D1028">
        <v>29.299600000000002</v>
      </c>
      <c r="E1028">
        <v>55.3</v>
      </c>
      <c r="F1028">
        <v>45.819099999999999</v>
      </c>
      <c r="G1028">
        <v>61.921399999999998</v>
      </c>
      <c r="H1028">
        <v>24.081199999999999</v>
      </c>
      <c r="I1028">
        <v>33.272399999999998</v>
      </c>
      <c r="J1028">
        <v>87.03</v>
      </c>
      <c r="K1028">
        <v>41.92</v>
      </c>
      <c r="N1028" s="1">
        <v>41569</v>
      </c>
      <c r="O1028" s="4">
        <f t="shared" ref="O1028:O1091" si="33">SUMPRODUCT(C1028:J1028,$C$1:$J$1)</f>
        <v>40.048625000000001</v>
      </c>
      <c r="P1028" s="4">
        <f t="shared" si="32"/>
        <v>149.11279999999999</v>
      </c>
    </row>
    <row r="1029" spans="1:16" x14ac:dyDescent="0.3">
      <c r="A1029" s="1">
        <v>41570</v>
      </c>
      <c r="B1029">
        <v>148.39869999999999</v>
      </c>
      <c r="C1029">
        <v>16.483000000000001</v>
      </c>
      <c r="D1029">
        <v>28.604800000000001</v>
      </c>
      <c r="E1029">
        <v>54.85</v>
      </c>
      <c r="F1029">
        <v>45.7331</v>
      </c>
      <c r="G1029">
        <v>59.875999999999998</v>
      </c>
      <c r="H1029">
        <v>23.727599999999999</v>
      </c>
      <c r="I1029">
        <v>33.031799999999997</v>
      </c>
      <c r="J1029">
        <v>85.668999999999997</v>
      </c>
      <c r="K1029">
        <v>42</v>
      </c>
      <c r="N1029" s="1">
        <v>41570</v>
      </c>
      <c r="O1029" s="4">
        <f t="shared" si="33"/>
        <v>39.490355000000001</v>
      </c>
      <c r="P1029" s="4">
        <f t="shared" si="32"/>
        <v>148.39869999999999</v>
      </c>
    </row>
    <row r="1030" spans="1:16" x14ac:dyDescent="0.3">
      <c r="A1030" s="1">
        <v>41571</v>
      </c>
      <c r="B1030">
        <v>148.89179999999999</v>
      </c>
      <c r="C1030">
        <v>16.701000000000001</v>
      </c>
      <c r="D1030">
        <v>28.571000000000002</v>
      </c>
      <c r="E1030">
        <v>55.09</v>
      </c>
      <c r="F1030">
        <v>45.732199999999999</v>
      </c>
      <c r="G1030">
        <v>60.407600000000002</v>
      </c>
      <c r="H1030">
        <v>23.738900000000001</v>
      </c>
      <c r="I1030">
        <v>33.143900000000002</v>
      </c>
      <c r="J1030">
        <v>86.08</v>
      </c>
      <c r="K1030">
        <v>41.92</v>
      </c>
      <c r="N1030" s="1">
        <v>41571</v>
      </c>
      <c r="O1030" s="4">
        <f t="shared" si="33"/>
        <v>39.665100000000002</v>
      </c>
      <c r="P1030" s="4">
        <f t="shared" si="32"/>
        <v>148.89179999999999</v>
      </c>
    </row>
    <row r="1031" spans="1:16" x14ac:dyDescent="0.3">
      <c r="A1031" s="1">
        <v>41572</v>
      </c>
      <c r="B1031">
        <v>149.5718</v>
      </c>
      <c r="C1031">
        <v>16.513999999999999</v>
      </c>
      <c r="D1031">
        <v>30.274000000000001</v>
      </c>
      <c r="E1031">
        <v>55.11</v>
      </c>
      <c r="F1031">
        <v>45.792999999999999</v>
      </c>
      <c r="G1031">
        <v>60.596800000000002</v>
      </c>
      <c r="H1031">
        <v>23.5154</v>
      </c>
      <c r="I1031">
        <v>33.247399999999999</v>
      </c>
      <c r="J1031">
        <v>86.6</v>
      </c>
      <c r="K1031">
        <v>42.02</v>
      </c>
      <c r="N1031" s="1">
        <v>41572</v>
      </c>
      <c r="O1031" s="4">
        <f t="shared" si="33"/>
        <v>39.812750000000001</v>
      </c>
      <c r="P1031" s="4">
        <f t="shared" si="32"/>
        <v>149.5718</v>
      </c>
    </row>
    <row r="1032" spans="1:16" x14ac:dyDescent="0.3">
      <c r="A1032" s="1">
        <v>41573</v>
      </c>
      <c r="B1032">
        <v>149.5718</v>
      </c>
      <c r="C1032">
        <v>16.513999999999999</v>
      </c>
      <c r="D1032">
        <v>30.274000000000001</v>
      </c>
      <c r="E1032">
        <v>55.11</v>
      </c>
      <c r="F1032">
        <v>45.792999999999999</v>
      </c>
      <c r="G1032">
        <v>60.596800000000002</v>
      </c>
      <c r="H1032">
        <v>23.5154</v>
      </c>
      <c r="I1032">
        <v>33.247399999999999</v>
      </c>
      <c r="J1032">
        <v>86.6</v>
      </c>
      <c r="K1032">
        <v>42.02</v>
      </c>
      <c r="N1032" s="1">
        <v>41573</v>
      </c>
      <c r="O1032" s="4">
        <f t="shared" si="33"/>
        <v>39.812750000000001</v>
      </c>
      <c r="P1032" s="4">
        <f t="shared" si="32"/>
        <v>149.5718</v>
      </c>
    </row>
    <row r="1033" spans="1:16" x14ac:dyDescent="0.3">
      <c r="A1033" s="1">
        <v>41574</v>
      </c>
      <c r="B1033">
        <v>149.5718</v>
      </c>
      <c r="C1033">
        <v>16.513999999999999</v>
      </c>
      <c r="D1033">
        <v>30.274000000000001</v>
      </c>
      <c r="E1033">
        <v>55.11</v>
      </c>
      <c r="F1033">
        <v>45.792999999999999</v>
      </c>
      <c r="G1033">
        <v>60.596800000000002</v>
      </c>
      <c r="H1033">
        <v>23.5154</v>
      </c>
      <c r="I1033">
        <v>33.247399999999999</v>
      </c>
      <c r="J1033">
        <v>86.6</v>
      </c>
      <c r="K1033">
        <v>42.02</v>
      </c>
      <c r="N1033" s="1">
        <v>41574</v>
      </c>
      <c r="O1033" s="4">
        <f t="shared" si="33"/>
        <v>39.812750000000001</v>
      </c>
      <c r="P1033" s="4">
        <f t="shared" si="32"/>
        <v>149.5718</v>
      </c>
    </row>
    <row r="1034" spans="1:16" x14ac:dyDescent="0.3">
      <c r="A1034" s="1">
        <v>41575</v>
      </c>
      <c r="B1034">
        <v>149.8098</v>
      </c>
      <c r="C1034">
        <v>16.637</v>
      </c>
      <c r="D1034">
        <v>30.138500000000001</v>
      </c>
      <c r="E1034">
        <v>54.75</v>
      </c>
      <c r="F1034">
        <v>45.949300000000001</v>
      </c>
      <c r="G1034">
        <v>61.011299999999999</v>
      </c>
      <c r="H1034">
        <v>23.497499999999999</v>
      </c>
      <c r="I1034">
        <v>33.217199999999998</v>
      </c>
      <c r="J1034">
        <v>86.67</v>
      </c>
      <c r="K1034">
        <v>42.57</v>
      </c>
      <c r="N1034" s="1">
        <v>41575</v>
      </c>
      <c r="O1034" s="4">
        <f t="shared" si="33"/>
        <v>39.823820000000005</v>
      </c>
      <c r="P1034" s="4">
        <f t="shared" si="32"/>
        <v>149.8098</v>
      </c>
    </row>
    <row r="1035" spans="1:16" x14ac:dyDescent="0.3">
      <c r="A1035" s="1">
        <v>41576</v>
      </c>
      <c r="B1035">
        <v>150.60890000000001</v>
      </c>
      <c r="C1035">
        <v>16.222999999999999</v>
      </c>
      <c r="D1035">
        <v>30.0961</v>
      </c>
      <c r="E1035">
        <v>55.33</v>
      </c>
      <c r="F1035">
        <v>46.2532</v>
      </c>
      <c r="G1035">
        <v>61.993499999999997</v>
      </c>
      <c r="H1035">
        <v>23.2149</v>
      </c>
      <c r="I1035">
        <v>33.2819</v>
      </c>
      <c r="J1035">
        <v>87.28</v>
      </c>
      <c r="K1035">
        <v>42.94</v>
      </c>
      <c r="N1035" s="1">
        <v>41576</v>
      </c>
      <c r="O1035" s="4">
        <f t="shared" si="33"/>
        <v>40.13599</v>
      </c>
      <c r="P1035" s="4">
        <f t="shared" si="32"/>
        <v>150.60890000000001</v>
      </c>
    </row>
    <row r="1036" spans="1:16" x14ac:dyDescent="0.3">
      <c r="A1036" s="1">
        <v>41577</v>
      </c>
      <c r="B1036">
        <v>149.86080000000001</v>
      </c>
      <c r="C1036">
        <v>16.481000000000002</v>
      </c>
      <c r="D1036">
        <v>30.113</v>
      </c>
      <c r="E1036">
        <v>54.29</v>
      </c>
      <c r="F1036">
        <v>46.001399999999997</v>
      </c>
      <c r="G1036">
        <v>61.6511</v>
      </c>
      <c r="H1036">
        <v>23.232600000000001</v>
      </c>
      <c r="I1036">
        <v>33.131</v>
      </c>
      <c r="J1036">
        <v>86.69</v>
      </c>
      <c r="K1036">
        <v>42.57</v>
      </c>
      <c r="N1036" s="1">
        <v>41577</v>
      </c>
      <c r="O1036" s="4">
        <f t="shared" si="33"/>
        <v>39.801354999999994</v>
      </c>
      <c r="P1036" s="4">
        <f t="shared" si="32"/>
        <v>149.86080000000001</v>
      </c>
    </row>
    <row r="1037" spans="1:16" x14ac:dyDescent="0.3">
      <c r="A1037" s="1">
        <v>41578</v>
      </c>
      <c r="B1037">
        <v>149.4358</v>
      </c>
      <c r="C1037">
        <v>16.411999999999999</v>
      </c>
      <c r="D1037">
        <v>29.998699999999999</v>
      </c>
      <c r="E1037">
        <v>54.6</v>
      </c>
      <c r="F1037">
        <v>45.819099999999999</v>
      </c>
      <c r="G1037">
        <v>62.0565</v>
      </c>
      <c r="H1037">
        <v>22.9497</v>
      </c>
      <c r="I1037">
        <v>32.755800000000001</v>
      </c>
      <c r="J1037">
        <v>86.39</v>
      </c>
      <c r="K1037">
        <v>42.344999999999999</v>
      </c>
      <c r="N1037" s="1">
        <v>41578</v>
      </c>
      <c r="O1037" s="4">
        <f t="shared" si="33"/>
        <v>39.802229999999994</v>
      </c>
      <c r="P1037" s="4">
        <f t="shared" si="32"/>
        <v>149.4358</v>
      </c>
    </row>
    <row r="1038" spans="1:16" x14ac:dyDescent="0.3">
      <c r="A1038" s="1">
        <v>41579</v>
      </c>
      <c r="B1038">
        <v>149.7928</v>
      </c>
      <c r="C1038">
        <v>16.327999999999999</v>
      </c>
      <c r="D1038">
        <v>30.100300000000001</v>
      </c>
      <c r="E1038">
        <v>54.56</v>
      </c>
      <c r="F1038">
        <v>46.118600000000001</v>
      </c>
      <c r="G1038">
        <v>61.786200000000001</v>
      </c>
      <c r="H1038">
        <v>22.896599999999999</v>
      </c>
      <c r="I1038">
        <v>32.824800000000003</v>
      </c>
      <c r="J1038">
        <v>86.08</v>
      </c>
      <c r="K1038">
        <v>42.51</v>
      </c>
      <c r="N1038" s="1">
        <v>41579</v>
      </c>
      <c r="O1038" s="4">
        <f t="shared" si="33"/>
        <v>39.791685000000001</v>
      </c>
      <c r="P1038" s="4">
        <f t="shared" si="32"/>
        <v>149.7928</v>
      </c>
    </row>
    <row r="1039" spans="1:16" x14ac:dyDescent="0.3">
      <c r="A1039" s="1">
        <v>41580</v>
      </c>
      <c r="B1039">
        <v>149.7928</v>
      </c>
      <c r="C1039">
        <v>16.327999999999999</v>
      </c>
      <c r="D1039">
        <v>30.100300000000001</v>
      </c>
      <c r="E1039">
        <v>54.56</v>
      </c>
      <c r="F1039">
        <v>46.118600000000001</v>
      </c>
      <c r="G1039">
        <v>61.786200000000001</v>
      </c>
      <c r="H1039">
        <v>22.896599999999999</v>
      </c>
      <c r="I1039">
        <v>32.824800000000003</v>
      </c>
      <c r="J1039">
        <v>86.08</v>
      </c>
      <c r="K1039">
        <v>42.51</v>
      </c>
      <c r="N1039" s="1">
        <v>41580</v>
      </c>
      <c r="O1039" s="4">
        <f t="shared" si="33"/>
        <v>39.791685000000001</v>
      </c>
      <c r="P1039" s="4">
        <f t="shared" si="32"/>
        <v>149.7928</v>
      </c>
    </row>
    <row r="1040" spans="1:16" x14ac:dyDescent="0.3">
      <c r="A1040" s="1">
        <v>41581</v>
      </c>
      <c r="B1040">
        <v>149.7928</v>
      </c>
      <c r="C1040">
        <v>16.327999999999999</v>
      </c>
      <c r="D1040">
        <v>30.100300000000001</v>
      </c>
      <c r="E1040">
        <v>54.56</v>
      </c>
      <c r="F1040">
        <v>46.118600000000001</v>
      </c>
      <c r="G1040">
        <v>61.786200000000001</v>
      </c>
      <c r="H1040">
        <v>22.896599999999999</v>
      </c>
      <c r="I1040">
        <v>32.824800000000003</v>
      </c>
      <c r="J1040">
        <v>86.08</v>
      </c>
      <c r="K1040">
        <v>42.51</v>
      </c>
      <c r="N1040" s="1">
        <v>41581</v>
      </c>
      <c r="O1040" s="4">
        <f t="shared" si="33"/>
        <v>39.791685000000001</v>
      </c>
      <c r="P1040" s="4">
        <f t="shared" si="32"/>
        <v>149.7928</v>
      </c>
    </row>
    <row r="1041" spans="1:16" x14ac:dyDescent="0.3">
      <c r="A1041" s="1">
        <v>41582</v>
      </c>
      <c r="B1041">
        <v>150.31989999999999</v>
      </c>
      <c r="C1041">
        <v>16.539000000000001</v>
      </c>
      <c r="D1041">
        <v>30.452000000000002</v>
      </c>
      <c r="E1041">
        <v>54.92</v>
      </c>
      <c r="F1041">
        <v>46.157699999999998</v>
      </c>
      <c r="G1041">
        <v>61.741199999999999</v>
      </c>
      <c r="H1041">
        <v>22.525300000000001</v>
      </c>
      <c r="I1041">
        <v>32.8506</v>
      </c>
      <c r="J1041">
        <v>87.15</v>
      </c>
      <c r="K1041">
        <v>42.55</v>
      </c>
      <c r="N1041" s="1">
        <v>41582</v>
      </c>
      <c r="O1041" s="4">
        <f t="shared" si="33"/>
        <v>39.929740000000002</v>
      </c>
      <c r="P1041" s="4">
        <f t="shared" si="32"/>
        <v>150.31989999999999</v>
      </c>
    </row>
    <row r="1042" spans="1:16" x14ac:dyDescent="0.3">
      <c r="A1042" s="1">
        <v>41583</v>
      </c>
      <c r="B1042">
        <v>149.84379999999999</v>
      </c>
      <c r="C1042">
        <v>16.498000000000001</v>
      </c>
      <c r="D1042">
        <v>31.045100000000001</v>
      </c>
      <c r="E1042">
        <v>55.01</v>
      </c>
      <c r="F1042">
        <v>46.001399999999997</v>
      </c>
      <c r="G1042">
        <v>61.597000000000001</v>
      </c>
      <c r="H1042">
        <v>22.189399999999999</v>
      </c>
      <c r="I1042">
        <v>32.704000000000001</v>
      </c>
      <c r="J1042">
        <v>86.36</v>
      </c>
      <c r="K1042">
        <v>42.63</v>
      </c>
      <c r="N1042" s="1">
        <v>41583</v>
      </c>
      <c r="O1042" s="4">
        <f t="shared" si="33"/>
        <v>39.851984999999999</v>
      </c>
      <c r="P1042" s="4">
        <f t="shared" si="32"/>
        <v>149.84379999999999</v>
      </c>
    </row>
    <row r="1043" spans="1:16" x14ac:dyDescent="0.3">
      <c r="A1043" s="1">
        <v>41584</v>
      </c>
      <c r="B1043">
        <v>150.60890000000001</v>
      </c>
      <c r="C1043">
        <v>16.451000000000001</v>
      </c>
      <c r="D1043">
        <v>32.349899999999998</v>
      </c>
      <c r="E1043">
        <v>54.86</v>
      </c>
      <c r="F1043">
        <v>45.897199999999998</v>
      </c>
      <c r="G1043">
        <v>61.723100000000002</v>
      </c>
      <c r="H1043">
        <v>22.931999999999999</v>
      </c>
      <c r="I1043">
        <v>32.829099999999997</v>
      </c>
      <c r="J1043">
        <v>86.614999999999995</v>
      </c>
      <c r="K1043">
        <v>43.09</v>
      </c>
      <c r="N1043" s="1">
        <v>41584</v>
      </c>
      <c r="O1043" s="4">
        <f t="shared" si="33"/>
        <v>39.956805000000003</v>
      </c>
      <c r="P1043" s="4">
        <f t="shared" si="32"/>
        <v>150.60890000000001</v>
      </c>
    </row>
    <row r="1044" spans="1:16" x14ac:dyDescent="0.3">
      <c r="A1044" s="1">
        <v>41585</v>
      </c>
      <c r="B1044">
        <v>148.7047</v>
      </c>
      <c r="C1044">
        <v>16.184999999999999</v>
      </c>
      <c r="D1044">
        <v>31.773700000000002</v>
      </c>
      <c r="E1044">
        <v>53.67</v>
      </c>
      <c r="F1044">
        <v>45.489100000000001</v>
      </c>
      <c r="G1044">
        <v>60.632899999999999</v>
      </c>
      <c r="H1044">
        <v>22.5076</v>
      </c>
      <c r="I1044">
        <v>32.436599999999999</v>
      </c>
      <c r="J1044">
        <v>85.28</v>
      </c>
      <c r="K1044">
        <v>42.46</v>
      </c>
      <c r="N1044" s="1">
        <v>41585</v>
      </c>
      <c r="O1044" s="4">
        <f t="shared" si="33"/>
        <v>39.305105000000005</v>
      </c>
      <c r="P1044" s="4">
        <f t="shared" si="32"/>
        <v>148.7047</v>
      </c>
    </row>
    <row r="1045" spans="1:16" x14ac:dyDescent="0.3">
      <c r="A1045" s="1">
        <v>41586</v>
      </c>
      <c r="B1045">
        <v>150.71090000000001</v>
      </c>
      <c r="C1045">
        <v>16.440000000000001</v>
      </c>
      <c r="D1045">
        <v>32.011000000000003</v>
      </c>
      <c r="E1045">
        <v>54.66</v>
      </c>
      <c r="F1045">
        <v>46.157699999999998</v>
      </c>
      <c r="G1045">
        <v>61.290599999999998</v>
      </c>
      <c r="H1045">
        <v>22.525500000000001</v>
      </c>
      <c r="I1045">
        <v>33.0533</v>
      </c>
      <c r="J1045">
        <v>86.55</v>
      </c>
      <c r="K1045">
        <v>42.67</v>
      </c>
      <c r="N1045" s="1">
        <v>41586</v>
      </c>
      <c r="O1045" s="4">
        <f t="shared" si="33"/>
        <v>39.883564999999997</v>
      </c>
      <c r="P1045" s="4">
        <f t="shared" si="32"/>
        <v>150.71090000000001</v>
      </c>
    </row>
    <row r="1046" spans="1:16" x14ac:dyDescent="0.3">
      <c r="A1046" s="1">
        <v>41587</v>
      </c>
      <c r="B1046">
        <v>150.71090000000001</v>
      </c>
      <c r="C1046">
        <v>16.440000000000001</v>
      </c>
      <c r="D1046">
        <v>32.011000000000003</v>
      </c>
      <c r="E1046">
        <v>54.66</v>
      </c>
      <c r="F1046">
        <v>46.157699999999998</v>
      </c>
      <c r="G1046">
        <v>61.290599999999998</v>
      </c>
      <c r="H1046">
        <v>22.525500000000001</v>
      </c>
      <c r="I1046">
        <v>33.0533</v>
      </c>
      <c r="J1046">
        <v>86.55</v>
      </c>
      <c r="K1046">
        <v>42.67</v>
      </c>
      <c r="N1046" s="1">
        <v>41587</v>
      </c>
      <c r="O1046" s="4">
        <f t="shared" si="33"/>
        <v>39.883564999999997</v>
      </c>
      <c r="P1046" s="4">
        <f t="shared" si="32"/>
        <v>150.71090000000001</v>
      </c>
    </row>
    <row r="1047" spans="1:16" x14ac:dyDescent="0.3">
      <c r="A1047" s="1">
        <v>41588</v>
      </c>
      <c r="B1047">
        <v>150.71090000000001</v>
      </c>
      <c r="C1047">
        <v>16.440000000000001</v>
      </c>
      <c r="D1047">
        <v>32.011000000000003</v>
      </c>
      <c r="E1047">
        <v>54.66</v>
      </c>
      <c r="F1047">
        <v>46.157699999999998</v>
      </c>
      <c r="G1047">
        <v>61.290599999999998</v>
      </c>
      <c r="H1047">
        <v>22.525500000000001</v>
      </c>
      <c r="I1047">
        <v>33.0533</v>
      </c>
      <c r="J1047">
        <v>86.55</v>
      </c>
      <c r="K1047">
        <v>42.67</v>
      </c>
      <c r="N1047" s="1">
        <v>41588</v>
      </c>
      <c r="O1047" s="4">
        <f t="shared" si="33"/>
        <v>39.883564999999997</v>
      </c>
      <c r="P1047" s="4">
        <f t="shared" si="32"/>
        <v>150.71090000000001</v>
      </c>
    </row>
    <row r="1048" spans="1:16" x14ac:dyDescent="0.3">
      <c r="A1048" s="1">
        <v>41589</v>
      </c>
      <c r="B1048">
        <v>150.7364</v>
      </c>
      <c r="C1048">
        <v>16.391999999999999</v>
      </c>
      <c r="D1048">
        <v>31.85</v>
      </c>
      <c r="E1048">
        <v>54.94</v>
      </c>
      <c r="F1048">
        <v>46.270600000000002</v>
      </c>
      <c r="G1048">
        <v>61.290599999999998</v>
      </c>
      <c r="H1048">
        <v>22.409700000000001</v>
      </c>
      <c r="I1048">
        <v>33.092199999999998</v>
      </c>
      <c r="J1048">
        <v>86.71</v>
      </c>
      <c r="K1048">
        <v>42.534999999999997</v>
      </c>
      <c r="N1048" s="1">
        <v>41589</v>
      </c>
      <c r="O1048" s="4">
        <f t="shared" si="33"/>
        <v>39.954094999999995</v>
      </c>
      <c r="P1048" s="4">
        <f t="shared" si="32"/>
        <v>150.7364</v>
      </c>
    </row>
    <row r="1049" spans="1:16" x14ac:dyDescent="0.3">
      <c r="A1049" s="1">
        <v>41590</v>
      </c>
      <c r="B1049">
        <v>150.43039999999999</v>
      </c>
      <c r="C1049">
        <v>16.422999999999998</v>
      </c>
      <c r="D1049">
        <v>31.655100000000001</v>
      </c>
      <c r="E1049">
        <v>54.87</v>
      </c>
      <c r="F1049">
        <v>46.244500000000002</v>
      </c>
      <c r="G1049">
        <v>61.6691</v>
      </c>
      <c r="H1049">
        <v>22.4192</v>
      </c>
      <c r="I1049">
        <v>32.821300000000001</v>
      </c>
      <c r="J1049">
        <v>85.91</v>
      </c>
      <c r="K1049">
        <v>42.61</v>
      </c>
      <c r="N1049" s="1">
        <v>41590</v>
      </c>
      <c r="O1049" s="4">
        <f t="shared" si="33"/>
        <v>39.904599999999995</v>
      </c>
      <c r="P1049" s="4">
        <f t="shared" si="32"/>
        <v>150.43039999999999</v>
      </c>
    </row>
    <row r="1050" spans="1:16" x14ac:dyDescent="0.3">
      <c r="A1050" s="1">
        <v>41591</v>
      </c>
      <c r="B1050">
        <v>151.63749999999999</v>
      </c>
      <c r="C1050">
        <v>16.442</v>
      </c>
      <c r="D1050">
        <v>32.328699999999998</v>
      </c>
      <c r="E1050">
        <v>55.78</v>
      </c>
      <c r="F1050">
        <v>46.505000000000003</v>
      </c>
      <c r="G1050">
        <v>62.164700000000003</v>
      </c>
      <c r="H1050">
        <v>22.401299999999999</v>
      </c>
      <c r="I1050">
        <v>33.096499999999999</v>
      </c>
      <c r="J1050">
        <v>86.66</v>
      </c>
      <c r="K1050">
        <v>42.97</v>
      </c>
      <c r="N1050" s="1">
        <v>41591</v>
      </c>
      <c r="O1050" s="4">
        <f t="shared" si="33"/>
        <v>40.312529999999995</v>
      </c>
      <c r="P1050" s="4">
        <f t="shared" si="32"/>
        <v>151.63749999999999</v>
      </c>
    </row>
    <row r="1051" spans="1:16" x14ac:dyDescent="0.3">
      <c r="A1051" s="1">
        <v>41592</v>
      </c>
      <c r="B1051">
        <v>152.39410000000001</v>
      </c>
      <c r="C1051">
        <v>16.68</v>
      </c>
      <c r="D1051">
        <v>32.215200000000003</v>
      </c>
      <c r="E1051">
        <v>56.11</v>
      </c>
      <c r="F1051">
        <v>46.891399999999997</v>
      </c>
      <c r="G1051">
        <v>61.903399999999998</v>
      </c>
      <c r="H1051">
        <v>22.260100000000001</v>
      </c>
      <c r="I1051">
        <v>33.363900000000001</v>
      </c>
      <c r="J1051">
        <v>87.18</v>
      </c>
      <c r="K1051">
        <v>43.28</v>
      </c>
      <c r="N1051" s="1">
        <v>41592</v>
      </c>
      <c r="O1051" s="4">
        <f t="shared" si="33"/>
        <v>40.462570000000007</v>
      </c>
      <c r="P1051" s="4">
        <f t="shared" si="32"/>
        <v>152.39410000000001</v>
      </c>
    </row>
    <row r="1052" spans="1:16" x14ac:dyDescent="0.3">
      <c r="A1052" s="1">
        <v>41593</v>
      </c>
      <c r="B1052">
        <v>153.05719999999999</v>
      </c>
      <c r="C1052">
        <v>16.579999999999998</v>
      </c>
      <c r="D1052">
        <v>32.0627</v>
      </c>
      <c r="E1052">
        <v>56.36</v>
      </c>
      <c r="F1052">
        <v>47.164900000000003</v>
      </c>
      <c r="G1052">
        <v>62.299799999999998</v>
      </c>
      <c r="H1052">
        <v>22.910799999999998</v>
      </c>
      <c r="I1052">
        <v>33.5062</v>
      </c>
      <c r="J1052">
        <v>87.66</v>
      </c>
      <c r="K1052">
        <v>43.33</v>
      </c>
      <c r="N1052" s="1">
        <v>41593</v>
      </c>
      <c r="O1052" s="4">
        <f t="shared" si="33"/>
        <v>40.678310000000003</v>
      </c>
      <c r="P1052" s="4">
        <f t="shared" si="32"/>
        <v>153.05719999999999</v>
      </c>
    </row>
    <row r="1053" spans="1:16" x14ac:dyDescent="0.3">
      <c r="A1053" s="1">
        <v>41594</v>
      </c>
      <c r="B1053">
        <v>153.05719999999999</v>
      </c>
      <c r="C1053">
        <v>16.579999999999998</v>
      </c>
      <c r="D1053">
        <v>32.0627</v>
      </c>
      <c r="E1053">
        <v>56.36</v>
      </c>
      <c r="F1053">
        <v>47.164900000000003</v>
      </c>
      <c r="G1053">
        <v>62.299799999999998</v>
      </c>
      <c r="H1053">
        <v>22.910799999999998</v>
      </c>
      <c r="I1053">
        <v>33.5062</v>
      </c>
      <c r="J1053">
        <v>87.66</v>
      </c>
      <c r="K1053">
        <v>43.33</v>
      </c>
      <c r="N1053" s="1">
        <v>41594</v>
      </c>
      <c r="O1053" s="4">
        <f t="shared" si="33"/>
        <v>40.678310000000003</v>
      </c>
      <c r="P1053" s="4">
        <f t="shared" si="32"/>
        <v>153.05719999999999</v>
      </c>
    </row>
    <row r="1054" spans="1:16" x14ac:dyDescent="0.3">
      <c r="A1054" s="1">
        <v>41595</v>
      </c>
      <c r="B1054">
        <v>153.05719999999999</v>
      </c>
      <c r="C1054">
        <v>16.579999999999998</v>
      </c>
      <c r="D1054">
        <v>32.0627</v>
      </c>
      <c r="E1054">
        <v>56.36</v>
      </c>
      <c r="F1054">
        <v>47.164900000000003</v>
      </c>
      <c r="G1054">
        <v>62.299799999999998</v>
      </c>
      <c r="H1054">
        <v>22.910799999999998</v>
      </c>
      <c r="I1054">
        <v>33.5062</v>
      </c>
      <c r="J1054">
        <v>87.66</v>
      </c>
      <c r="K1054">
        <v>43.33</v>
      </c>
      <c r="N1054" s="1">
        <v>41595</v>
      </c>
      <c r="O1054" s="4">
        <f t="shared" si="33"/>
        <v>40.678310000000003</v>
      </c>
      <c r="P1054" s="4">
        <f t="shared" si="32"/>
        <v>153.05719999999999</v>
      </c>
    </row>
    <row r="1055" spans="1:16" x14ac:dyDescent="0.3">
      <c r="A1055" s="1">
        <v>41596</v>
      </c>
      <c r="B1055">
        <v>152.52160000000001</v>
      </c>
      <c r="C1055">
        <v>16.379000000000001</v>
      </c>
      <c r="D1055">
        <v>31.519600000000001</v>
      </c>
      <c r="E1055">
        <v>55.5</v>
      </c>
      <c r="F1055">
        <v>46.956499999999998</v>
      </c>
      <c r="G1055">
        <v>61.741199999999999</v>
      </c>
      <c r="H1055">
        <v>22.825900000000001</v>
      </c>
      <c r="I1055">
        <v>33.471699999999998</v>
      </c>
      <c r="J1055">
        <v>86.99</v>
      </c>
      <c r="K1055">
        <v>43.195</v>
      </c>
      <c r="N1055" s="1">
        <v>41596</v>
      </c>
      <c r="O1055" s="4">
        <f t="shared" si="33"/>
        <v>40.311135</v>
      </c>
      <c r="P1055" s="4">
        <f t="shared" si="32"/>
        <v>152.52160000000001</v>
      </c>
    </row>
    <row r="1056" spans="1:16" x14ac:dyDescent="0.3">
      <c r="A1056" s="1">
        <v>41597</v>
      </c>
      <c r="B1056">
        <v>152.1901</v>
      </c>
      <c r="C1056">
        <v>16.408000000000001</v>
      </c>
      <c r="D1056">
        <v>31.3659</v>
      </c>
      <c r="E1056">
        <v>54.94</v>
      </c>
      <c r="F1056">
        <v>47.008600000000001</v>
      </c>
      <c r="G1056">
        <v>61.029299999999999</v>
      </c>
      <c r="H1056">
        <v>22.702100000000002</v>
      </c>
      <c r="I1056">
        <v>33.432899999999997</v>
      </c>
      <c r="J1056">
        <v>87.14</v>
      </c>
      <c r="K1056">
        <v>43.04</v>
      </c>
      <c r="N1056" s="1">
        <v>41597</v>
      </c>
      <c r="O1056" s="4">
        <f t="shared" si="33"/>
        <v>40.089419999999997</v>
      </c>
      <c r="P1056" s="4">
        <f t="shared" si="32"/>
        <v>152.1901</v>
      </c>
    </row>
    <row r="1057" spans="1:16" x14ac:dyDescent="0.3">
      <c r="A1057" s="1">
        <v>41598</v>
      </c>
      <c r="B1057">
        <v>151.714</v>
      </c>
      <c r="C1057">
        <v>16.263999999999999</v>
      </c>
      <c r="D1057">
        <v>31.656199999999998</v>
      </c>
      <c r="E1057">
        <v>54.91</v>
      </c>
      <c r="F1057">
        <v>47.147500000000001</v>
      </c>
      <c r="G1057">
        <v>60.704900000000002</v>
      </c>
      <c r="H1057">
        <v>22.171700000000001</v>
      </c>
      <c r="I1057">
        <v>33.3294</v>
      </c>
      <c r="J1057">
        <v>86.93</v>
      </c>
      <c r="K1057">
        <v>42.86</v>
      </c>
      <c r="N1057" s="1">
        <v>41598</v>
      </c>
      <c r="O1057" s="4">
        <f t="shared" si="33"/>
        <v>40.010365</v>
      </c>
      <c r="P1057" s="4">
        <f t="shared" si="32"/>
        <v>151.714</v>
      </c>
    </row>
    <row r="1058" spans="1:16" x14ac:dyDescent="0.3">
      <c r="A1058" s="1">
        <v>41599</v>
      </c>
      <c r="B1058">
        <v>152.93809999999999</v>
      </c>
      <c r="C1058">
        <v>16.457999999999998</v>
      </c>
      <c r="D1058">
        <v>31.929300000000001</v>
      </c>
      <c r="E1058">
        <v>55.625500000000002</v>
      </c>
      <c r="F1058">
        <v>47.339399999999998</v>
      </c>
      <c r="G1058">
        <v>61.804200000000002</v>
      </c>
      <c r="H1058">
        <v>22.155799999999999</v>
      </c>
      <c r="I1058">
        <v>33.786499999999997</v>
      </c>
      <c r="J1058">
        <v>87.76</v>
      </c>
      <c r="K1058">
        <v>42.935000000000002</v>
      </c>
      <c r="N1058" s="1">
        <v>41599</v>
      </c>
      <c r="O1058" s="4">
        <f t="shared" si="33"/>
        <v>40.479770000000002</v>
      </c>
      <c r="P1058" s="4">
        <f t="shared" si="32"/>
        <v>152.93809999999999</v>
      </c>
    </row>
    <row r="1059" spans="1:16" x14ac:dyDescent="0.3">
      <c r="A1059" s="1">
        <v>41600</v>
      </c>
      <c r="B1059">
        <v>153.70320000000001</v>
      </c>
      <c r="C1059">
        <v>16.416</v>
      </c>
      <c r="D1059">
        <v>32.0745</v>
      </c>
      <c r="E1059">
        <v>55.65</v>
      </c>
      <c r="F1059">
        <v>47.9724</v>
      </c>
      <c r="G1059">
        <v>61.885300000000001</v>
      </c>
      <c r="H1059">
        <v>22.154</v>
      </c>
      <c r="I1059">
        <v>33.9375</v>
      </c>
      <c r="J1059">
        <v>88.23</v>
      </c>
      <c r="K1059">
        <v>43.16</v>
      </c>
      <c r="N1059" s="1">
        <v>41600</v>
      </c>
      <c r="O1059" s="4">
        <f t="shared" si="33"/>
        <v>40.643005000000002</v>
      </c>
      <c r="P1059" s="4">
        <f t="shared" si="32"/>
        <v>153.70320000000001</v>
      </c>
    </row>
    <row r="1060" spans="1:16" x14ac:dyDescent="0.3">
      <c r="A1060" s="1">
        <v>41601</v>
      </c>
      <c r="B1060">
        <v>153.70320000000001</v>
      </c>
      <c r="C1060">
        <v>16.416</v>
      </c>
      <c r="D1060">
        <v>32.0745</v>
      </c>
      <c r="E1060">
        <v>55.65</v>
      </c>
      <c r="F1060">
        <v>47.9724</v>
      </c>
      <c r="G1060">
        <v>61.885300000000001</v>
      </c>
      <c r="H1060">
        <v>22.154</v>
      </c>
      <c r="I1060">
        <v>33.9375</v>
      </c>
      <c r="J1060">
        <v>88.23</v>
      </c>
      <c r="K1060">
        <v>43.16</v>
      </c>
      <c r="N1060" s="1">
        <v>41601</v>
      </c>
      <c r="O1060" s="4">
        <f t="shared" si="33"/>
        <v>40.643005000000002</v>
      </c>
      <c r="P1060" s="4">
        <f t="shared" si="32"/>
        <v>153.70320000000001</v>
      </c>
    </row>
    <row r="1061" spans="1:16" x14ac:dyDescent="0.3">
      <c r="A1061" s="1">
        <v>41602</v>
      </c>
      <c r="B1061">
        <v>153.70320000000001</v>
      </c>
      <c r="C1061">
        <v>16.416</v>
      </c>
      <c r="D1061">
        <v>32.0745</v>
      </c>
      <c r="E1061">
        <v>55.65</v>
      </c>
      <c r="F1061">
        <v>47.9724</v>
      </c>
      <c r="G1061">
        <v>61.885300000000001</v>
      </c>
      <c r="H1061">
        <v>22.154</v>
      </c>
      <c r="I1061">
        <v>33.9375</v>
      </c>
      <c r="J1061">
        <v>88.23</v>
      </c>
      <c r="K1061">
        <v>43.16</v>
      </c>
      <c r="N1061" s="1">
        <v>41602</v>
      </c>
      <c r="O1061" s="4">
        <f t="shared" si="33"/>
        <v>40.643005000000002</v>
      </c>
      <c r="P1061" s="4">
        <f t="shared" si="32"/>
        <v>153.70320000000001</v>
      </c>
    </row>
    <row r="1062" spans="1:16" x14ac:dyDescent="0.3">
      <c r="A1062" s="1">
        <v>41603</v>
      </c>
      <c r="B1062">
        <v>153.55019999999999</v>
      </c>
      <c r="C1062">
        <v>16.54</v>
      </c>
      <c r="D1062">
        <v>32.1342</v>
      </c>
      <c r="E1062">
        <v>55.41</v>
      </c>
      <c r="F1062">
        <v>48.163400000000003</v>
      </c>
      <c r="G1062">
        <v>61.804200000000002</v>
      </c>
      <c r="H1062">
        <v>22.083300000000001</v>
      </c>
      <c r="I1062">
        <v>33.959000000000003</v>
      </c>
      <c r="J1062">
        <v>87.43</v>
      </c>
      <c r="K1062">
        <v>43.09</v>
      </c>
      <c r="N1062" s="1">
        <v>41603</v>
      </c>
      <c r="O1062" s="4">
        <f t="shared" si="33"/>
        <v>40.580365</v>
      </c>
      <c r="P1062" s="4">
        <f t="shared" si="32"/>
        <v>153.55019999999999</v>
      </c>
    </row>
    <row r="1063" spans="1:16" x14ac:dyDescent="0.3">
      <c r="A1063" s="1">
        <v>41604</v>
      </c>
      <c r="B1063">
        <v>153.59270000000001</v>
      </c>
      <c r="C1063">
        <v>16.846</v>
      </c>
      <c r="D1063">
        <v>31.886700000000001</v>
      </c>
      <c r="E1063">
        <v>55.83</v>
      </c>
      <c r="F1063">
        <v>48.024500000000003</v>
      </c>
      <c r="G1063">
        <v>62.326900000000002</v>
      </c>
      <c r="H1063">
        <v>22.366199999999999</v>
      </c>
      <c r="I1063">
        <v>33.9375</v>
      </c>
      <c r="J1063">
        <v>87.21</v>
      </c>
      <c r="K1063">
        <v>43.05</v>
      </c>
      <c r="N1063" s="1">
        <v>41604</v>
      </c>
      <c r="O1063" s="4">
        <f t="shared" si="33"/>
        <v>40.724780000000003</v>
      </c>
      <c r="P1063" s="4">
        <f t="shared" si="32"/>
        <v>153.59270000000001</v>
      </c>
    </row>
    <row r="1064" spans="1:16" x14ac:dyDescent="0.3">
      <c r="A1064" s="1">
        <v>41605</v>
      </c>
      <c r="B1064">
        <v>153.9667</v>
      </c>
      <c r="C1064">
        <v>17.242000000000001</v>
      </c>
      <c r="D1064">
        <v>32.100099999999998</v>
      </c>
      <c r="E1064">
        <v>56.21</v>
      </c>
      <c r="F1064">
        <v>48.007100000000001</v>
      </c>
      <c r="G1064">
        <v>62.498100000000001</v>
      </c>
      <c r="H1064">
        <v>22.366199999999999</v>
      </c>
      <c r="I1064">
        <v>34.075499999999998</v>
      </c>
      <c r="J1064">
        <v>86.62</v>
      </c>
      <c r="K1064">
        <v>43.08</v>
      </c>
      <c r="N1064" s="1">
        <v>41605</v>
      </c>
      <c r="O1064" s="4">
        <f t="shared" si="33"/>
        <v>40.845520000000008</v>
      </c>
      <c r="P1064" s="4">
        <f t="shared" si="32"/>
        <v>153.9667</v>
      </c>
    </row>
    <row r="1065" spans="1:16" x14ac:dyDescent="0.3">
      <c r="A1065" s="1">
        <v>41606</v>
      </c>
      <c r="B1065">
        <v>153.9667</v>
      </c>
      <c r="C1065">
        <v>17.242000000000001</v>
      </c>
      <c r="D1065">
        <v>32.100099999999998</v>
      </c>
      <c r="E1065">
        <v>56.21</v>
      </c>
      <c r="F1065">
        <v>48.007100000000001</v>
      </c>
      <c r="G1065">
        <v>62.498100000000001</v>
      </c>
      <c r="H1065">
        <v>22.366199999999999</v>
      </c>
      <c r="I1065">
        <v>34.075499999999998</v>
      </c>
      <c r="J1065">
        <v>86.62</v>
      </c>
      <c r="K1065">
        <v>43.08</v>
      </c>
      <c r="N1065" s="1">
        <v>41606</v>
      </c>
      <c r="O1065" s="4">
        <f t="shared" si="33"/>
        <v>40.845520000000008</v>
      </c>
      <c r="P1065" s="4">
        <f t="shared" si="32"/>
        <v>153.9667</v>
      </c>
    </row>
    <row r="1066" spans="1:16" x14ac:dyDescent="0.3">
      <c r="A1066" s="1">
        <v>41607</v>
      </c>
      <c r="B1066">
        <v>153.8647</v>
      </c>
      <c r="C1066">
        <v>17.562000000000001</v>
      </c>
      <c r="D1066">
        <v>32.552599999999998</v>
      </c>
      <c r="E1066">
        <v>56.5</v>
      </c>
      <c r="F1066">
        <v>47.981099999999998</v>
      </c>
      <c r="G1066">
        <v>62.597200000000001</v>
      </c>
      <c r="H1066">
        <v>22.471599999999999</v>
      </c>
      <c r="I1066">
        <v>33.933199999999999</v>
      </c>
      <c r="J1066">
        <v>86.44</v>
      </c>
      <c r="K1066">
        <v>43.01</v>
      </c>
      <c r="N1066" s="1">
        <v>41607</v>
      </c>
      <c r="O1066" s="4">
        <f t="shared" si="33"/>
        <v>40.928035000000001</v>
      </c>
      <c r="P1066" s="4">
        <f t="shared" si="32"/>
        <v>153.8647</v>
      </c>
    </row>
    <row r="1067" spans="1:16" x14ac:dyDescent="0.3">
      <c r="A1067" s="1">
        <v>41608</v>
      </c>
      <c r="B1067">
        <v>153.8647</v>
      </c>
      <c r="C1067">
        <v>17.562000000000001</v>
      </c>
      <c r="D1067">
        <v>32.552599999999998</v>
      </c>
      <c r="E1067">
        <v>56.5</v>
      </c>
      <c r="F1067">
        <v>47.981099999999998</v>
      </c>
      <c r="G1067">
        <v>62.597200000000001</v>
      </c>
      <c r="H1067">
        <v>22.471599999999999</v>
      </c>
      <c r="I1067">
        <v>33.933199999999999</v>
      </c>
      <c r="J1067">
        <v>86.44</v>
      </c>
      <c r="K1067">
        <v>43.01</v>
      </c>
      <c r="N1067" s="1">
        <v>41608</v>
      </c>
      <c r="O1067" s="4">
        <f t="shared" si="33"/>
        <v>40.928035000000001</v>
      </c>
      <c r="P1067" s="4">
        <f t="shared" si="32"/>
        <v>153.8647</v>
      </c>
    </row>
    <row r="1068" spans="1:16" x14ac:dyDescent="0.3">
      <c r="A1068" s="1">
        <v>41609</v>
      </c>
      <c r="B1068">
        <v>153.8647</v>
      </c>
      <c r="C1068">
        <v>17.562000000000001</v>
      </c>
      <c r="D1068">
        <v>32.552599999999998</v>
      </c>
      <c r="E1068">
        <v>56.5</v>
      </c>
      <c r="F1068">
        <v>47.981099999999998</v>
      </c>
      <c r="G1068">
        <v>62.597200000000001</v>
      </c>
      <c r="H1068">
        <v>22.471599999999999</v>
      </c>
      <c r="I1068">
        <v>33.933199999999999</v>
      </c>
      <c r="J1068">
        <v>86.44</v>
      </c>
      <c r="K1068">
        <v>43.01</v>
      </c>
      <c r="N1068" s="1">
        <v>41609</v>
      </c>
      <c r="O1068" s="4">
        <f t="shared" si="33"/>
        <v>40.928035000000001</v>
      </c>
      <c r="P1068" s="4">
        <f t="shared" si="32"/>
        <v>153.8647</v>
      </c>
    </row>
    <row r="1069" spans="1:16" x14ac:dyDescent="0.3">
      <c r="A1069" s="1">
        <v>41610</v>
      </c>
      <c r="B1069">
        <v>153.46520000000001</v>
      </c>
      <c r="C1069">
        <v>17.408999999999999</v>
      </c>
      <c r="D1069">
        <v>32.825800000000001</v>
      </c>
      <c r="E1069">
        <v>56.09</v>
      </c>
      <c r="F1069">
        <v>47.998399999999997</v>
      </c>
      <c r="G1069">
        <v>62.444000000000003</v>
      </c>
      <c r="H1069">
        <v>22.49</v>
      </c>
      <c r="I1069">
        <v>33.855499999999999</v>
      </c>
      <c r="J1069">
        <v>86.5</v>
      </c>
      <c r="K1069">
        <v>42.78</v>
      </c>
      <c r="N1069" s="1">
        <v>41610</v>
      </c>
      <c r="O1069" s="4">
        <f t="shared" si="33"/>
        <v>40.823925000000003</v>
      </c>
      <c r="P1069" s="4">
        <f t="shared" si="32"/>
        <v>153.46520000000001</v>
      </c>
    </row>
    <row r="1070" spans="1:16" x14ac:dyDescent="0.3">
      <c r="A1070" s="1">
        <v>41611</v>
      </c>
      <c r="B1070">
        <v>152.8021</v>
      </c>
      <c r="C1070">
        <v>17.885000000000002</v>
      </c>
      <c r="D1070">
        <v>32.706200000000003</v>
      </c>
      <c r="E1070">
        <v>55.78</v>
      </c>
      <c r="F1070">
        <v>47.581699999999998</v>
      </c>
      <c r="G1070">
        <v>62.660299999999999</v>
      </c>
      <c r="H1070">
        <v>22.260100000000001</v>
      </c>
      <c r="I1070">
        <v>33.549300000000002</v>
      </c>
      <c r="J1070">
        <v>86.71</v>
      </c>
      <c r="K1070">
        <v>42.99</v>
      </c>
      <c r="N1070" s="1">
        <v>41611</v>
      </c>
      <c r="O1070" s="4">
        <f t="shared" si="33"/>
        <v>40.702759999999998</v>
      </c>
      <c r="P1070" s="4">
        <f t="shared" si="32"/>
        <v>152.8021</v>
      </c>
    </row>
    <row r="1071" spans="1:16" x14ac:dyDescent="0.3">
      <c r="A1071" s="1">
        <v>41612</v>
      </c>
      <c r="B1071">
        <v>152.7851</v>
      </c>
      <c r="C1071">
        <v>17.844000000000001</v>
      </c>
      <c r="D1071">
        <v>33.244100000000003</v>
      </c>
      <c r="E1071">
        <v>56.18</v>
      </c>
      <c r="F1071">
        <v>47.416699999999999</v>
      </c>
      <c r="G1071">
        <v>62.371899999999997</v>
      </c>
      <c r="H1071">
        <v>22.454599999999999</v>
      </c>
      <c r="I1071">
        <v>33.6571</v>
      </c>
      <c r="J1071">
        <v>86.43</v>
      </c>
      <c r="K1071">
        <v>42.89</v>
      </c>
      <c r="N1071" s="1">
        <v>41612</v>
      </c>
      <c r="O1071" s="4">
        <f t="shared" si="33"/>
        <v>40.751489999999997</v>
      </c>
      <c r="P1071" s="4">
        <f t="shared" si="32"/>
        <v>152.7851</v>
      </c>
    </row>
    <row r="1072" spans="1:16" x14ac:dyDescent="0.3">
      <c r="A1072" s="1">
        <v>41613</v>
      </c>
      <c r="B1072">
        <v>152.11359999999999</v>
      </c>
      <c r="C1072">
        <v>17.934999999999999</v>
      </c>
      <c r="D1072">
        <v>32.441600000000001</v>
      </c>
      <c r="E1072">
        <v>56.44</v>
      </c>
      <c r="F1072">
        <v>47.329900000000002</v>
      </c>
      <c r="G1072">
        <v>62.498100000000001</v>
      </c>
      <c r="H1072">
        <v>22.348299999999998</v>
      </c>
      <c r="I1072">
        <v>33.376800000000003</v>
      </c>
      <c r="J1072">
        <v>86.14</v>
      </c>
      <c r="K1072">
        <v>42.5</v>
      </c>
      <c r="N1072" s="1">
        <v>41613</v>
      </c>
      <c r="O1072" s="4">
        <f t="shared" si="33"/>
        <v>40.711965000000006</v>
      </c>
      <c r="P1072" s="4">
        <f t="shared" si="32"/>
        <v>152.11359999999999</v>
      </c>
    </row>
    <row r="1073" spans="1:16" x14ac:dyDescent="0.3">
      <c r="A1073" s="1">
        <v>41614</v>
      </c>
      <c r="B1073">
        <v>153.81370000000001</v>
      </c>
      <c r="C1073">
        <v>17.686</v>
      </c>
      <c r="D1073">
        <v>32.748899999999999</v>
      </c>
      <c r="E1073">
        <v>56.69</v>
      </c>
      <c r="F1073">
        <v>47.946300000000001</v>
      </c>
      <c r="G1073">
        <v>63.227899999999998</v>
      </c>
      <c r="H1073">
        <v>22.7729</v>
      </c>
      <c r="I1073">
        <v>33.808100000000003</v>
      </c>
      <c r="J1073">
        <v>86.41</v>
      </c>
      <c r="K1073">
        <v>43.08</v>
      </c>
      <c r="N1073" s="1">
        <v>41614</v>
      </c>
      <c r="O1073" s="4">
        <f t="shared" si="33"/>
        <v>41.066235000000006</v>
      </c>
      <c r="P1073" s="4">
        <f t="shared" si="32"/>
        <v>153.81370000000001</v>
      </c>
    </row>
    <row r="1074" spans="1:16" x14ac:dyDescent="0.3">
      <c r="A1074" s="1">
        <v>41615</v>
      </c>
      <c r="B1074">
        <v>153.81370000000001</v>
      </c>
      <c r="C1074">
        <v>17.686</v>
      </c>
      <c r="D1074">
        <v>32.748899999999999</v>
      </c>
      <c r="E1074">
        <v>56.69</v>
      </c>
      <c r="F1074">
        <v>47.946300000000001</v>
      </c>
      <c r="G1074">
        <v>63.227899999999998</v>
      </c>
      <c r="H1074">
        <v>22.7729</v>
      </c>
      <c r="I1074">
        <v>33.808100000000003</v>
      </c>
      <c r="J1074">
        <v>86.41</v>
      </c>
      <c r="K1074">
        <v>43.08</v>
      </c>
      <c r="N1074" s="1">
        <v>41615</v>
      </c>
      <c r="O1074" s="4">
        <f t="shared" si="33"/>
        <v>41.066235000000006</v>
      </c>
      <c r="P1074" s="4">
        <f t="shared" si="32"/>
        <v>153.81370000000001</v>
      </c>
    </row>
    <row r="1075" spans="1:16" x14ac:dyDescent="0.3">
      <c r="A1075" s="1">
        <v>41616</v>
      </c>
      <c r="B1075">
        <v>153.81370000000001</v>
      </c>
      <c r="C1075">
        <v>17.686</v>
      </c>
      <c r="D1075">
        <v>32.748899999999999</v>
      </c>
      <c r="E1075">
        <v>56.69</v>
      </c>
      <c r="F1075">
        <v>47.946300000000001</v>
      </c>
      <c r="G1075">
        <v>63.227899999999998</v>
      </c>
      <c r="H1075">
        <v>22.7729</v>
      </c>
      <c r="I1075">
        <v>33.808100000000003</v>
      </c>
      <c r="J1075">
        <v>86.41</v>
      </c>
      <c r="K1075">
        <v>43.08</v>
      </c>
      <c r="N1075" s="1">
        <v>41616</v>
      </c>
      <c r="O1075" s="4">
        <f t="shared" si="33"/>
        <v>41.066235000000006</v>
      </c>
      <c r="P1075" s="4">
        <f t="shared" si="32"/>
        <v>153.81370000000001</v>
      </c>
    </row>
    <row r="1076" spans="1:16" x14ac:dyDescent="0.3">
      <c r="A1076" s="1">
        <v>41617</v>
      </c>
      <c r="B1076">
        <v>154.20480000000001</v>
      </c>
      <c r="C1076">
        <v>17.888999999999999</v>
      </c>
      <c r="D1076">
        <v>33.043500000000002</v>
      </c>
      <c r="E1076">
        <v>56.87</v>
      </c>
      <c r="F1076">
        <v>48.041800000000002</v>
      </c>
      <c r="G1076">
        <v>63.372100000000003</v>
      </c>
      <c r="H1076">
        <v>22.878900000000002</v>
      </c>
      <c r="I1076">
        <v>33.928800000000003</v>
      </c>
      <c r="J1076">
        <v>86.53</v>
      </c>
      <c r="K1076">
        <v>43.23</v>
      </c>
      <c r="N1076" s="1">
        <v>41617</v>
      </c>
      <c r="O1076" s="4">
        <f t="shared" si="33"/>
        <v>41.192475000000002</v>
      </c>
      <c r="P1076" s="4">
        <f t="shared" si="32"/>
        <v>154.20480000000001</v>
      </c>
    </row>
    <row r="1077" spans="1:16" x14ac:dyDescent="0.3">
      <c r="A1077" s="1">
        <v>41618</v>
      </c>
      <c r="B1077">
        <v>153.65219999999999</v>
      </c>
      <c r="C1077">
        <v>17.861000000000001</v>
      </c>
      <c r="D1077">
        <v>32.535499999999999</v>
      </c>
      <c r="E1077">
        <v>57.34</v>
      </c>
      <c r="F1077">
        <v>47.8508</v>
      </c>
      <c r="G1077">
        <v>63.200899999999997</v>
      </c>
      <c r="H1077">
        <v>22.790800000000001</v>
      </c>
      <c r="I1077">
        <v>33.808100000000003</v>
      </c>
      <c r="J1077">
        <v>86.27</v>
      </c>
      <c r="K1077">
        <v>42.86</v>
      </c>
      <c r="N1077" s="1">
        <v>41618</v>
      </c>
      <c r="O1077" s="4">
        <f t="shared" si="33"/>
        <v>41.169834999999999</v>
      </c>
      <c r="P1077" s="4">
        <f t="shared" si="32"/>
        <v>153.65219999999999</v>
      </c>
    </row>
    <row r="1078" spans="1:16" x14ac:dyDescent="0.3">
      <c r="A1078" s="1">
        <v>41619</v>
      </c>
      <c r="B1078">
        <v>151.9265</v>
      </c>
      <c r="C1078">
        <v>17.728999999999999</v>
      </c>
      <c r="D1078">
        <v>32.108600000000003</v>
      </c>
      <c r="E1078">
        <v>56.47</v>
      </c>
      <c r="F1078">
        <v>47.026000000000003</v>
      </c>
      <c r="G1078">
        <v>62.651200000000003</v>
      </c>
      <c r="H1078">
        <v>22.525300000000001</v>
      </c>
      <c r="I1078">
        <v>33.398400000000002</v>
      </c>
      <c r="J1078">
        <v>85.05</v>
      </c>
      <c r="K1078">
        <v>42.93</v>
      </c>
      <c r="N1078" s="1">
        <v>41619</v>
      </c>
      <c r="O1078" s="4">
        <f t="shared" si="33"/>
        <v>40.625985</v>
      </c>
      <c r="P1078" s="4">
        <f t="shared" si="32"/>
        <v>151.9265</v>
      </c>
    </row>
    <row r="1079" spans="1:16" x14ac:dyDescent="0.3">
      <c r="A1079" s="1">
        <v>41620</v>
      </c>
      <c r="B1079">
        <v>151.42500000000001</v>
      </c>
      <c r="C1079">
        <v>17.702999999999999</v>
      </c>
      <c r="D1079">
        <v>31.775700000000001</v>
      </c>
      <c r="E1079">
        <v>56.64</v>
      </c>
      <c r="F1079">
        <v>46.6873</v>
      </c>
      <c r="G1079">
        <v>62.137599999999999</v>
      </c>
      <c r="H1079">
        <v>22.260100000000001</v>
      </c>
      <c r="I1079">
        <v>33.372500000000002</v>
      </c>
      <c r="J1079">
        <v>85.41</v>
      </c>
      <c r="K1079">
        <v>42.34</v>
      </c>
      <c r="N1079" s="1">
        <v>41620</v>
      </c>
      <c r="O1079" s="4">
        <f t="shared" si="33"/>
        <v>40.515050000000002</v>
      </c>
      <c r="P1079" s="4">
        <f t="shared" si="32"/>
        <v>151.42500000000001</v>
      </c>
    </row>
    <row r="1080" spans="1:16" x14ac:dyDescent="0.3">
      <c r="A1080" s="1">
        <v>41621</v>
      </c>
      <c r="B1080">
        <v>151.40799999999999</v>
      </c>
      <c r="C1080">
        <v>17.510000000000002</v>
      </c>
      <c r="D1080">
        <v>31.3232</v>
      </c>
      <c r="E1080">
        <v>56.83</v>
      </c>
      <c r="F1080">
        <v>46.722099999999998</v>
      </c>
      <c r="G1080">
        <v>62.011499999999998</v>
      </c>
      <c r="H1080">
        <v>22.242599999999999</v>
      </c>
      <c r="I1080">
        <v>33.441499999999998</v>
      </c>
      <c r="J1080">
        <v>85.13</v>
      </c>
      <c r="K1080">
        <v>42.27</v>
      </c>
      <c r="N1080" s="1">
        <v>41621</v>
      </c>
      <c r="O1080" s="4">
        <f t="shared" si="33"/>
        <v>40.502555000000001</v>
      </c>
      <c r="P1080" s="4">
        <f t="shared" si="32"/>
        <v>151.40799999999999</v>
      </c>
    </row>
    <row r="1081" spans="1:16" x14ac:dyDescent="0.3">
      <c r="A1081" s="1">
        <v>41622</v>
      </c>
      <c r="B1081">
        <v>151.40799999999999</v>
      </c>
      <c r="C1081">
        <v>17.510000000000002</v>
      </c>
      <c r="D1081">
        <v>31.3232</v>
      </c>
      <c r="E1081">
        <v>56.83</v>
      </c>
      <c r="F1081">
        <v>46.722099999999998</v>
      </c>
      <c r="G1081">
        <v>62.011499999999998</v>
      </c>
      <c r="H1081">
        <v>22.242599999999999</v>
      </c>
      <c r="I1081">
        <v>33.441499999999998</v>
      </c>
      <c r="J1081">
        <v>85.13</v>
      </c>
      <c r="K1081">
        <v>42.27</v>
      </c>
      <c r="N1081" s="1">
        <v>41622</v>
      </c>
      <c r="O1081" s="4">
        <f t="shared" si="33"/>
        <v>40.502555000000001</v>
      </c>
      <c r="P1081" s="4">
        <f t="shared" si="32"/>
        <v>151.40799999999999</v>
      </c>
    </row>
    <row r="1082" spans="1:16" x14ac:dyDescent="0.3">
      <c r="A1082" s="1">
        <v>41623</v>
      </c>
      <c r="B1082">
        <v>151.40799999999999</v>
      </c>
      <c r="C1082">
        <v>17.510000000000002</v>
      </c>
      <c r="D1082">
        <v>31.3232</v>
      </c>
      <c r="E1082">
        <v>56.83</v>
      </c>
      <c r="F1082">
        <v>46.722099999999998</v>
      </c>
      <c r="G1082">
        <v>62.011499999999998</v>
      </c>
      <c r="H1082">
        <v>22.242599999999999</v>
      </c>
      <c r="I1082">
        <v>33.441499999999998</v>
      </c>
      <c r="J1082">
        <v>85.13</v>
      </c>
      <c r="K1082">
        <v>42.27</v>
      </c>
      <c r="N1082" s="1">
        <v>41623</v>
      </c>
      <c r="O1082" s="4">
        <f t="shared" si="33"/>
        <v>40.502555000000001</v>
      </c>
      <c r="P1082" s="4">
        <f t="shared" si="32"/>
        <v>151.40799999999999</v>
      </c>
    </row>
    <row r="1083" spans="1:16" x14ac:dyDescent="0.3">
      <c r="A1083" s="1">
        <v>41624</v>
      </c>
      <c r="B1083">
        <v>152.34819999999999</v>
      </c>
      <c r="C1083">
        <v>17.606999999999999</v>
      </c>
      <c r="D1083">
        <v>31.489699999999999</v>
      </c>
      <c r="E1083">
        <v>57.45</v>
      </c>
      <c r="F1083">
        <v>46.808900000000001</v>
      </c>
      <c r="G1083">
        <v>62.7774</v>
      </c>
      <c r="H1083">
        <v>22.3627</v>
      </c>
      <c r="I1083">
        <v>33.635599999999997</v>
      </c>
      <c r="J1083">
        <v>85.87</v>
      </c>
      <c r="K1083">
        <v>42.26</v>
      </c>
      <c r="N1083" s="1">
        <v>41624</v>
      </c>
      <c r="O1083" s="4">
        <f t="shared" si="33"/>
        <v>40.839755000000004</v>
      </c>
      <c r="P1083" s="4">
        <f t="shared" si="32"/>
        <v>152.34819999999999</v>
      </c>
    </row>
    <row r="1084" spans="1:16" x14ac:dyDescent="0.3">
      <c r="A1084" s="1">
        <v>41625</v>
      </c>
      <c r="B1084">
        <v>151.86699999999999</v>
      </c>
      <c r="C1084">
        <v>17.527000000000001</v>
      </c>
      <c r="D1084">
        <v>31.178100000000001</v>
      </c>
      <c r="E1084">
        <v>57.57</v>
      </c>
      <c r="F1084">
        <v>46.583100000000002</v>
      </c>
      <c r="G1084">
        <v>63.435200000000002</v>
      </c>
      <c r="H1084">
        <v>22.454599999999999</v>
      </c>
      <c r="I1084">
        <v>33.501899999999999</v>
      </c>
      <c r="J1084">
        <v>85.379900000000006</v>
      </c>
      <c r="K1084">
        <v>42.06</v>
      </c>
      <c r="N1084" s="1">
        <v>41625</v>
      </c>
      <c r="O1084" s="4">
        <f t="shared" si="33"/>
        <v>40.869010000000003</v>
      </c>
      <c r="P1084" s="4">
        <f t="shared" si="32"/>
        <v>151.86699999999999</v>
      </c>
    </row>
    <row r="1085" spans="1:16" x14ac:dyDescent="0.3">
      <c r="A1085" s="1">
        <v>41626</v>
      </c>
      <c r="B1085">
        <v>154.4598</v>
      </c>
      <c r="C1085">
        <v>17.393999999999998</v>
      </c>
      <c r="D1085">
        <v>31.229299999999999</v>
      </c>
      <c r="E1085">
        <v>58.31</v>
      </c>
      <c r="F1085">
        <v>47.738</v>
      </c>
      <c r="G1085">
        <v>63.768599999999999</v>
      </c>
      <c r="H1085">
        <v>22.5076</v>
      </c>
      <c r="I1085">
        <v>34.230699999999999</v>
      </c>
      <c r="J1085">
        <v>86.67</v>
      </c>
      <c r="K1085">
        <v>42.76</v>
      </c>
      <c r="N1085" s="1">
        <v>41626</v>
      </c>
      <c r="O1085" s="4">
        <f t="shared" si="33"/>
        <v>41.412640000000003</v>
      </c>
      <c r="P1085" s="4">
        <f t="shared" si="32"/>
        <v>154.4598</v>
      </c>
    </row>
    <row r="1086" spans="1:16" x14ac:dyDescent="0.3">
      <c r="A1086" s="1">
        <v>41627</v>
      </c>
      <c r="B1086">
        <v>154.28129999999999</v>
      </c>
      <c r="C1086">
        <v>17.195</v>
      </c>
      <c r="D1086">
        <v>30.947600000000001</v>
      </c>
      <c r="E1086">
        <v>58.56</v>
      </c>
      <c r="F1086">
        <v>47.633800000000001</v>
      </c>
      <c r="G1086">
        <v>63.507300000000001</v>
      </c>
      <c r="H1086">
        <v>22.401599999999998</v>
      </c>
      <c r="I1086">
        <v>34.092700000000001</v>
      </c>
      <c r="J1086">
        <v>86.92</v>
      </c>
      <c r="K1086">
        <v>42.68</v>
      </c>
      <c r="N1086" s="1">
        <v>41627</v>
      </c>
      <c r="O1086" s="4">
        <f t="shared" si="33"/>
        <v>41.370280000000008</v>
      </c>
      <c r="P1086" s="4">
        <f t="shared" si="32"/>
        <v>154.28129999999999</v>
      </c>
    </row>
    <row r="1087" spans="1:16" x14ac:dyDescent="0.3">
      <c r="A1087" s="1">
        <v>41628</v>
      </c>
      <c r="B1087">
        <v>155.1789</v>
      </c>
      <c r="C1087">
        <v>17.338999999999999</v>
      </c>
      <c r="D1087">
        <v>31.417100000000001</v>
      </c>
      <c r="E1087">
        <v>59.28</v>
      </c>
      <c r="F1087">
        <v>47.8735</v>
      </c>
      <c r="G1087">
        <v>64.0749</v>
      </c>
      <c r="H1087">
        <v>22.4192</v>
      </c>
      <c r="I1087">
        <v>34.347200000000001</v>
      </c>
      <c r="J1087">
        <v>86.67</v>
      </c>
      <c r="K1087">
        <v>42.55</v>
      </c>
      <c r="N1087" s="1">
        <v>41628</v>
      </c>
      <c r="O1087" s="4">
        <f t="shared" si="33"/>
        <v>41.692605</v>
      </c>
      <c r="P1087" s="4">
        <f t="shared" si="32"/>
        <v>155.1789</v>
      </c>
    </row>
    <row r="1088" spans="1:16" x14ac:dyDescent="0.3">
      <c r="A1088" s="1">
        <v>41629</v>
      </c>
      <c r="B1088">
        <v>155.1789</v>
      </c>
      <c r="C1088">
        <v>17.338999999999999</v>
      </c>
      <c r="D1088">
        <v>31.417100000000001</v>
      </c>
      <c r="E1088">
        <v>59.28</v>
      </c>
      <c r="F1088">
        <v>47.8735</v>
      </c>
      <c r="G1088">
        <v>64.0749</v>
      </c>
      <c r="H1088">
        <v>22.4192</v>
      </c>
      <c r="I1088">
        <v>34.347200000000001</v>
      </c>
      <c r="J1088">
        <v>86.67</v>
      </c>
      <c r="K1088">
        <v>42.55</v>
      </c>
      <c r="N1088" s="1">
        <v>41629</v>
      </c>
      <c r="O1088" s="4">
        <f t="shared" si="33"/>
        <v>41.692605</v>
      </c>
      <c r="P1088" s="4">
        <f t="shared" si="32"/>
        <v>155.1789</v>
      </c>
    </row>
    <row r="1089" spans="1:16" x14ac:dyDescent="0.3">
      <c r="A1089" s="1">
        <v>41630</v>
      </c>
      <c r="B1089">
        <v>155.1789</v>
      </c>
      <c r="C1089">
        <v>17.338999999999999</v>
      </c>
      <c r="D1089">
        <v>31.417100000000001</v>
      </c>
      <c r="E1089">
        <v>59.28</v>
      </c>
      <c r="F1089">
        <v>47.8735</v>
      </c>
      <c r="G1089">
        <v>64.0749</v>
      </c>
      <c r="H1089">
        <v>22.4192</v>
      </c>
      <c r="I1089">
        <v>34.347200000000001</v>
      </c>
      <c r="J1089">
        <v>86.67</v>
      </c>
      <c r="K1089">
        <v>42.55</v>
      </c>
      <c r="N1089" s="1">
        <v>41630</v>
      </c>
      <c r="O1089" s="4">
        <f t="shared" si="33"/>
        <v>41.692605</v>
      </c>
      <c r="P1089" s="4">
        <f t="shared" si="32"/>
        <v>155.1789</v>
      </c>
    </row>
    <row r="1090" spans="1:16" x14ac:dyDescent="0.3">
      <c r="A1090" s="1">
        <v>41631</v>
      </c>
      <c r="B1090">
        <v>156.00800000000001</v>
      </c>
      <c r="C1090">
        <v>18.004000000000001</v>
      </c>
      <c r="D1090">
        <v>31.263400000000001</v>
      </c>
      <c r="E1090">
        <v>60.01</v>
      </c>
      <c r="F1090">
        <v>48.056600000000003</v>
      </c>
      <c r="G1090">
        <v>64.553100000000001</v>
      </c>
      <c r="H1090">
        <v>22.649100000000001</v>
      </c>
      <c r="I1090">
        <v>34.528100000000002</v>
      </c>
      <c r="J1090">
        <v>86.76</v>
      </c>
      <c r="K1090">
        <v>42.51</v>
      </c>
      <c r="N1090" s="1">
        <v>41631</v>
      </c>
      <c r="O1090" s="4">
        <f t="shared" si="33"/>
        <v>42.006495000000001</v>
      </c>
      <c r="P1090" s="4">
        <f t="shared" si="32"/>
        <v>156.00800000000001</v>
      </c>
    </row>
    <row r="1091" spans="1:16" x14ac:dyDescent="0.3">
      <c r="A1091" s="1">
        <v>41632</v>
      </c>
      <c r="B1091">
        <v>156.34979999999999</v>
      </c>
      <c r="C1091">
        <v>17.928000000000001</v>
      </c>
      <c r="D1091">
        <v>31.656199999999998</v>
      </c>
      <c r="E1091">
        <v>60</v>
      </c>
      <c r="F1091">
        <v>47.9694</v>
      </c>
      <c r="G1091">
        <v>64.697699999999998</v>
      </c>
      <c r="H1091">
        <v>22.6632</v>
      </c>
      <c r="I1091">
        <v>34.601799999999997</v>
      </c>
      <c r="J1091">
        <v>87.24</v>
      </c>
      <c r="K1091">
        <v>42.57</v>
      </c>
      <c r="N1091" s="1">
        <v>41632</v>
      </c>
      <c r="O1091" s="4">
        <f t="shared" si="33"/>
        <v>42.064704999999996</v>
      </c>
      <c r="P1091" s="4">
        <f t="shared" ref="P1091:P1154" si="34">B1091</f>
        <v>156.34979999999999</v>
      </c>
    </row>
    <row r="1092" spans="1:16" x14ac:dyDescent="0.3">
      <c r="A1092" s="1">
        <v>41633</v>
      </c>
      <c r="B1092">
        <v>156.34979999999999</v>
      </c>
      <c r="C1092">
        <v>17.928000000000001</v>
      </c>
      <c r="D1092">
        <v>31.656199999999998</v>
      </c>
      <c r="E1092">
        <v>60</v>
      </c>
      <c r="F1092">
        <v>47.9694</v>
      </c>
      <c r="G1092">
        <v>64.697699999999998</v>
      </c>
      <c r="H1092">
        <v>22.6632</v>
      </c>
      <c r="I1092">
        <v>34.601799999999997</v>
      </c>
      <c r="J1092">
        <v>87.24</v>
      </c>
      <c r="K1092">
        <v>42.57</v>
      </c>
      <c r="N1092" s="1">
        <v>41633</v>
      </c>
      <c r="O1092" s="4">
        <f t="shared" ref="O1092:O1155" si="35">SUMPRODUCT(C1092:J1092,$C$1:$J$1)</f>
        <v>42.064704999999996</v>
      </c>
      <c r="P1092" s="4">
        <f t="shared" si="34"/>
        <v>156.34979999999999</v>
      </c>
    </row>
    <row r="1093" spans="1:16" x14ac:dyDescent="0.3">
      <c r="A1093" s="1">
        <v>41634</v>
      </c>
      <c r="B1093">
        <v>157.1404</v>
      </c>
      <c r="C1093">
        <v>17.809000000000001</v>
      </c>
      <c r="D1093">
        <v>31.9635</v>
      </c>
      <c r="E1093">
        <v>59.98</v>
      </c>
      <c r="F1093">
        <v>48.326900000000002</v>
      </c>
      <c r="G1093">
        <v>64.950900000000004</v>
      </c>
      <c r="H1093">
        <v>22.825900000000001</v>
      </c>
      <c r="I1093">
        <v>34.6494</v>
      </c>
      <c r="J1093">
        <v>87.86</v>
      </c>
      <c r="K1093">
        <v>42.74</v>
      </c>
      <c r="N1093" s="1">
        <v>41634</v>
      </c>
      <c r="O1093" s="4">
        <f t="shared" si="35"/>
        <v>42.207999999999998</v>
      </c>
      <c r="P1093" s="4">
        <f t="shared" si="34"/>
        <v>157.1404</v>
      </c>
    </row>
    <row r="1094" spans="1:16" x14ac:dyDescent="0.3">
      <c r="A1094" s="1">
        <v>41635</v>
      </c>
      <c r="B1094">
        <v>157.1319</v>
      </c>
      <c r="C1094">
        <v>17.687999999999999</v>
      </c>
      <c r="D1094">
        <v>31.8354</v>
      </c>
      <c r="E1094">
        <v>59.5</v>
      </c>
      <c r="F1094">
        <v>48.283299999999997</v>
      </c>
      <c r="G1094">
        <v>65.005099999999999</v>
      </c>
      <c r="H1094">
        <v>22.9529</v>
      </c>
      <c r="I1094">
        <v>34.6494</v>
      </c>
      <c r="J1094">
        <v>88.29</v>
      </c>
      <c r="K1094">
        <v>42.84</v>
      </c>
      <c r="N1094" s="1">
        <v>41635</v>
      </c>
      <c r="O1094" s="4">
        <f t="shared" si="35"/>
        <v>42.128985</v>
      </c>
      <c r="P1094" s="4">
        <f t="shared" si="34"/>
        <v>157.1319</v>
      </c>
    </row>
    <row r="1095" spans="1:16" x14ac:dyDescent="0.3">
      <c r="A1095" s="1">
        <v>41636</v>
      </c>
      <c r="B1095">
        <v>157.1319</v>
      </c>
      <c r="C1095">
        <v>17.687999999999999</v>
      </c>
      <c r="D1095">
        <v>31.8354</v>
      </c>
      <c r="E1095">
        <v>59.5</v>
      </c>
      <c r="F1095">
        <v>48.283299999999997</v>
      </c>
      <c r="G1095">
        <v>65.005099999999999</v>
      </c>
      <c r="H1095">
        <v>22.9529</v>
      </c>
      <c r="I1095">
        <v>34.6494</v>
      </c>
      <c r="J1095">
        <v>88.29</v>
      </c>
      <c r="K1095">
        <v>42.84</v>
      </c>
      <c r="N1095" s="1">
        <v>41636</v>
      </c>
      <c r="O1095" s="4">
        <f t="shared" si="35"/>
        <v>42.128985</v>
      </c>
      <c r="P1095" s="4">
        <f t="shared" si="34"/>
        <v>157.1319</v>
      </c>
    </row>
    <row r="1096" spans="1:16" x14ac:dyDescent="0.3">
      <c r="A1096" s="1">
        <v>41637</v>
      </c>
      <c r="B1096">
        <v>157.1319</v>
      </c>
      <c r="C1096">
        <v>17.687999999999999</v>
      </c>
      <c r="D1096">
        <v>31.8354</v>
      </c>
      <c r="E1096">
        <v>59.5</v>
      </c>
      <c r="F1096">
        <v>48.283299999999997</v>
      </c>
      <c r="G1096">
        <v>65.005099999999999</v>
      </c>
      <c r="H1096">
        <v>22.9529</v>
      </c>
      <c r="I1096">
        <v>34.6494</v>
      </c>
      <c r="J1096">
        <v>88.29</v>
      </c>
      <c r="K1096">
        <v>42.84</v>
      </c>
      <c r="N1096" s="1">
        <v>41637</v>
      </c>
      <c r="O1096" s="4">
        <f t="shared" si="35"/>
        <v>42.128985</v>
      </c>
      <c r="P1096" s="4">
        <f t="shared" si="34"/>
        <v>157.1319</v>
      </c>
    </row>
    <row r="1097" spans="1:16" x14ac:dyDescent="0.3">
      <c r="A1097" s="1">
        <v>41638</v>
      </c>
      <c r="B1097">
        <v>157.1105</v>
      </c>
      <c r="C1097">
        <v>17.513000000000002</v>
      </c>
      <c r="D1097">
        <v>31.8354</v>
      </c>
      <c r="E1097">
        <v>59.26</v>
      </c>
      <c r="F1097">
        <v>48.361699999999999</v>
      </c>
      <c r="G1097">
        <v>65.113600000000005</v>
      </c>
      <c r="H1097">
        <v>22.908200000000001</v>
      </c>
      <c r="I1097">
        <v>34.614800000000002</v>
      </c>
      <c r="J1097">
        <v>87.66</v>
      </c>
      <c r="K1097">
        <v>42.95</v>
      </c>
      <c r="N1097" s="1">
        <v>41638</v>
      </c>
      <c r="O1097" s="4">
        <f t="shared" si="35"/>
        <v>42.061345000000003</v>
      </c>
      <c r="P1097" s="4">
        <f t="shared" si="34"/>
        <v>157.1105</v>
      </c>
    </row>
    <row r="1098" spans="1:16" x14ac:dyDescent="0.3">
      <c r="A1098" s="1">
        <v>41639</v>
      </c>
      <c r="B1098">
        <v>157.85409999999999</v>
      </c>
      <c r="C1098">
        <v>17.718</v>
      </c>
      <c r="D1098">
        <v>31.937899999999999</v>
      </c>
      <c r="E1098">
        <v>59.86</v>
      </c>
      <c r="F1098">
        <v>48.335599999999999</v>
      </c>
      <c r="G1098">
        <v>65.728300000000004</v>
      </c>
      <c r="H1098">
        <v>23.073499999999999</v>
      </c>
      <c r="I1098">
        <v>34.744799999999998</v>
      </c>
      <c r="J1098">
        <v>88.51</v>
      </c>
      <c r="K1098">
        <v>42.98</v>
      </c>
      <c r="N1098" s="1">
        <v>41639</v>
      </c>
      <c r="O1098" s="4">
        <f t="shared" si="35"/>
        <v>42.355274999999999</v>
      </c>
      <c r="P1098" s="4">
        <f t="shared" si="34"/>
        <v>157.85409999999999</v>
      </c>
    </row>
    <row r="1099" spans="1:16" x14ac:dyDescent="0.3">
      <c r="A1099" s="1">
        <v>41640</v>
      </c>
      <c r="B1099">
        <v>157.85409999999999</v>
      </c>
      <c r="C1099">
        <v>17.718</v>
      </c>
      <c r="D1099">
        <v>31.937899999999999</v>
      </c>
      <c r="E1099">
        <v>59.86</v>
      </c>
      <c r="F1099">
        <v>48.335599999999999</v>
      </c>
      <c r="G1099">
        <v>65.728300000000004</v>
      </c>
      <c r="H1099">
        <v>23.073499999999999</v>
      </c>
      <c r="I1099">
        <v>34.744799999999998</v>
      </c>
      <c r="J1099">
        <v>88.51</v>
      </c>
      <c r="K1099">
        <v>42.98</v>
      </c>
      <c r="N1099" s="1">
        <v>41640</v>
      </c>
      <c r="O1099" s="4">
        <f t="shared" si="35"/>
        <v>42.355274999999999</v>
      </c>
      <c r="P1099" s="4">
        <f t="shared" si="34"/>
        <v>157.85409999999999</v>
      </c>
    </row>
    <row r="1100" spans="1:16" x14ac:dyDescent="0.3">
      <c r="A1100" s="1">
        <v>41641</v>
      </c>
      <c r="B1100">
        <v>156.34129999999999</v>
      </c>
      <c r="C1100">
        <v>17.469000000000001</v>
      </c>
      <c r="D1100">
        <v>31.724499999999999</v>
      </c>
      <c r="E1100">
        <v>59.3</v>
      </c>
      <c r="F1100">
        <v>48.065300000000001</v>
      </c>
      <c r="G1100">
        <v>64.824299999999994</v>
      </c>
      <c r="H1100">
        <v>22.74</v>
      </c>
      <c r="I1100">
        <v>34.554099999999998</v>
      </c>
      <c r="J1100">
        <v>87.25</v>
      </c>
      <c r="K1100">
        <v>42.45</v>
      </c>
      <c r="N1100" s="1">
        <v>41641</v>
      </c>
      <c r="O1100" s="4">
        <f t="shared" si="35"/>
        <v>41.93573</v>
      </c>
      <c r="P1100" s="4">
        <f t="shared" si="34"/>
        <v>156.34129999999999</v>
      </c>
    </row>
    <row r="1101" spans="1:16" x14ac:dyDescent="0.3">
      <c r="A1101" s="1">
        <v>41642</v>
      </c>
      <c r="B1101">
        <v>156.31139999999999</v>
      </c>
      <c r="C1101">
        <v>17.085000000000001</v>
      </c>
      <c r="D1101">
        <v>31.510999999999999</v>
      </c>
      <c r="E1101">
        <v>59.3</v>
      </c>
      <c r="F1101">
        <v>48.178699999999999</v>
      </c>
      <c r="G1101">
        <v>64.634500000000003</v>
      </c>
      <c r="H1101">
        <v>22.775700000000001</v>
      </c>
      <c r="I1101">
        <v>34.740499999999997</v>
      </c>
      <c r="J1101">
        <v>86.93</v>
      </c>
      <c r="K1101">
        <v>42.37</v>
      </c>
      <c r="N1101" s="1">
        <v>41642</v>
      </c>
      <c r="O1101" s="4">
        <f t="shared" si="35"/>
        <v>41.908139999999996</v>
      </c>
      <c r="P1101" s="4">
        <f t="shared" si="34"/>
        <v>156.31139999999999</v>
      </c>
    </row>
    <row r="1102" spans="1:16" x14ac:dyDescent="0.3">
      <c r="A1102" s="1">
        <v>41643</v>
      </c>
      <c r="B1102">
        <v>156.31139999999999</v>
      </c>
      <c r="C1102">
        <v>17.085000000000001</v>
      </c>
      <c r="D1102">
        <v>31.510999999999999</v>
      </c>
      <c r="E1102">
        <v>59.3</v>
      </c>
      <c r="F1102">
        <v>48.178699999999999</v>
      </c>
      <c r="G1102">
        <v>64.634500000000003</v>
      </c>
      <c r="H1102">
        <v>22.775700000000001</v>
      </c>
      <c r="I1102">
        <v>34.740499999999997</v>
      </c>
      <c r="J1102">
        <v>86.93</v>
      </c>
      <c r="K1102">
        <v>42.37</v>
      </c>
      <c r="N1102" s="1">
        <v>41643</v>
      </c>
      <c r="O1102" s="4">
        <f t="shared" si="35"/>
        <v>41.908139999999996</v>
      </c>
      <c r="P1102" s="4">
        <f t="shared" si="34"/>
        <v>156.31139999999999</v>
      </c>
    </row>
    <row r="1103" spans="1:16" x14ac:dyDescent="0.3">
      <c r="A1103" s="1">
        <v>41644</v>
      </c>
      <c r="B1103">
        <v>156.31139999999999</v>
      </c>
      <c r="C1103">
        <v>17.085000000000001</v>
      </c>
      <c r="D1103">
        <v>31.510999999999999</v>
      </c>
      <c r="E1103">
        <v>59.3</v>
      </c>
      <c r="F1103">
        <v>48.178699999999999</v>
      </c>
      <c r="G1103">
        <v>64.634500000000003</v>
      </c>
      <c r="H1103">
        <v>22.775700000000001</v>
      </c>
      <c r="I1103">
        <v>34.740499999999997</v>
      </c>
      <c r="J1103">
        <v>86.93</v>
      </c>
      <c r="K1103">
        <v>42.37</v>
      </c>
      <c r="N1103" s="1">
        <v>41644</v>
      </c>
      <c r="O1103" s="4">
        <f t="shared" si="35"/>
        <v>41.908139999999996</v>
      </c>
      <c r="P1103" s="4">
        <f t="shared" si="34"/>
        <v>156.31139999999999</v>
      </c>
    </row>
    <row r="1104" spans="1:16" x14ac:dyDescent="0.3">
      <c r="A1104" s="1">
        <v>41645</v>
      </c>
      <c r="B1104">
        <v>155.86269999999999</v>
      </c>
      <c r="C1104">
        <v>17.178000000000001</v>
      </c>
      <c r="D1104">
        <v>30.845099999999999</v>
      </c>
      <c r="E1104">
        <v>59.17</v>
      </c>
      <c r="F1104">
        <v>47.978099999999998</v>
      </c>
      <c r="G1104">
        <v>64.318100000000001</v>
      </c>
      <c r="H1104">
        <v>22.7577</v>
      </c>
      <c r="I1104">
        <v>34.779499999999999</v>
      </c>
      <c r="J1104">
        <v>87.05</v>
      </c>
      <c r="K1104">
        <v>42.21</v>
      </c>
      <c r="N1104" s="1">
        <v>41645</v>
      </c>
      <c r="O1104" s="4">
        <f t="shared" si="35"/>
        <v>41.786894999999994</v>
      </c>
      <c r="P1104" s="4">
        <f t="shared" si="34"/>
        <v>155.86269999999999</v>
      </c>
    </row>
    <row r="1105" spans="1:16" x14ac:dyDescent="0.3">
      <c r="A1105" s="1">
        <v>41646</v>
      </c>
      <c r="B1105">
        <v>156.81989999999999</v>
      </c>
      <c r="C1105">
        <v>17.055</v>
      </c>
      <c r="D1105">
        <v>31.084199999999999</v>
      </c>
      <c r="E1105">
        <v>60.1</v>
      </c>
      <c r="F1105">
        <v>48.483800000000002</v>
      </c>
      <c r="G1105">
        <v>64.760999999999996</v>
      </c>
      <c r="H1105">
        <v>22.857099999999999</v>
      </c>
      <c r="I1105">
        <v>34.805500000000002</v>
      </c>
      <c r="J1105">
        <v>87.71</v>
      </c>
      <c r="K1105">
        <v>42.44</v>
      </c>
      <c r="N1105" s="1">
        <v>41646</v>
      </c>
      <c r="O1105" s="4">
        <f t="shared" si="35"/>
        <v>42.162859999999995</v>
      </c>
      <c r="P1105" s="4">
        <f t="shared" si="34"/>
        <v>156.81989999999999</v>
      </c>
    </row>
    <row r="1106" spans="1:16" x14ac:dyDescent="0.3">
      <c r="A1106" s="1">
        <v>41647</v>
      </c>
      <c r="B1106">
        <v>156.85409999999999</v>
      </c>
      <c r="C1106">
        <v>17.163</v>
      </c>
      <c r="D1106">
        <v>30.529199999999999</v>
      </c>
      <c r="E1106">
        <v>60.26</v>
      </c>
      <c r="F1106">
        <v>48.911000000000001</v>
      </c>
      <c r="G1106">
        <v>65.728300000000004</v>
      </c>
      <c r="H1106">
        <v>22.899699999999999</v>
      </c>
      <c r="I1106">
        <v>34.905200000000001</v>
      </c>
      <c r="J1106">
        <v>87.1</v>
      </c>
      <c r="K1106">
        <v>42.12</v>
      </c>
      <c r="N1106" s="1">
        <v>41647</v>
      </c>
      <c r="O1106" s="4">
        <f t="shared" si="35"/>
        <v>42.368269999999995</v>
      </c>
      <c r="P1106" s="4">
        <f t="shared" si="34"/>
        <v>156.85409999999999</v>
      </c>
    </row>
    <row r="1107" spans="1:16" x14ac:dyDescent="0.3">
      <c r="A1107" s="1">
        <v>41648</v>
      </c>
      <c r="B1107">
        <v>156.95670000000001</v>
      </c>
      <c r="C1107">
        <v>16.943999999999999</v>
      </c>
      <c r="D1107">
        <v>30.332899999999999</v>
      </c>
      <c r="E1107">
        <v>59.88</v>
      </c>
      <c r="F1107">
        <v>49.277200000000001</v>
      </c>
      <c r="G1107">
        <v>65.240099999999998</v>
      </c>
      <c r="H1107">
        <v>22.704499999999999</v>
      </c>
      <c r="I1107">
        <v>35.017899999999997</v>
      </c>
      <c r="J1107">
        <v>86.83</v>
      </c>
      <c r="K1107">
        <v>42.34</v>
      </c>
      <c r="N1107" s="1">
        <v>41648</v>
      </c>
      <c r="O1107" s="4">
        <f t="shared" si="35"/>
        <v>42.246849999999995</v>
      </c>
      <c r="P1107" s="4">
        <f t="shared" si="34"/>
        <v>156.95670000000001</v>
      </c>
    </row>
    <row r="1108" spans="1:16" x14ac:dyDescent="0.3">
      <c r="A1108" s="1">
        <v>41649</v>
      </c>
      <c r="B1108">
        <v>157.38399999999999</v>
      </c>
      <c r="C1108">
        <v>16.831</v>
      </c>
      <c r="D1108">
        <v>30.7683</v>
      </c>
      <c r="E1108">
        <v>60.09</v>
      </c>
      <c r="F1108">
        <v>49.469000000000001</v>
      </c>
      <c r="G1108">
        <v>65.538399999999996</v>
      </c>
      <c r="H1108">
        <v>23.112500000000001</v>
      </c>
      <c r="I1108">
        <v>35.004899999999999</v>
      </c>
      <c r="J1108">
        <v>86.9</v>
      </c>
      <c r="K1108">
        <v>42.4</v>
      </c>
      <c r="N1108" s="1">
        <v>41649</v>
      </c>
      <c r="O1108" s="4">
        <f t="shared" si="35"/>
        <v>42.400435000000002</v>
      </c>
      <c r="P1108" s="4">
        <f t="shared" si="34"/>
        <v>157.38399999999999</v>
      </c>
    </row>
    <row r="1109" spans="1:16" x14ac:dyDescent="0.3">
      <c r="A1109" s="1">
        <v>41650</v>
      </c>
      <c r="B1109">
        <v>157.38399999999999</v>
      </c>
      <c r="C1109">
        <v>16.831</v>
      </c>
      <c r="D1109">
        <v>30.7683</v>
      </c>
      <c r="E1109">
        <v>60.09</v>
      </c>
      <c r="F1109">
        <v>49.469000000000001</v>
      </c>
      <c r="G1109">
        <v>65.538399999999996</v>
      </c>
      <c r="H1109">
        <v>23.112500000000001</v>
      </c>
      <c r="I1109">
        <v>35.004899999999999</v>
      </c>
      <c r="J1109">
        <v>86.9</v>
      </c>
      <c r="K1109">
        <v>42.4</v>
      </c>
      <c r="N1109" s="1">
        <v>41650</v>
      </c>
      <c r="O1109" s="4">
        <f t="shared" si="35"/>
        <v>42.400435000000002</v>
      </c>
      <c r="P1109" s="4">
        <f t="shared" si="34"/>
        <v>157.38399999999999</v>
      </c>
    </row>
    <row r="1110" spans="1:16" x14ac:dyDescent="0.3">
      <c r="A1110" s="1">
        <v>41651</v>
      </c>
      <c r="B1110">
        <v>157.38399999999999</v>
      </c>
      <c r="C1110">
        <v>16.831</v>
      </c>
      <c r="D1110">
        <v>30.7683</v>
      </c>
      <c r="E1110">
        <v>60.09</v>
      </c>
      <c r="F1110">
        <v>49.469000000000001</v>
      </c>
      <c r="G1110">
        <v>65.538399999999996</v>
      </c>
      <c r="H1110">
        <v>23.112500000000001</v>
      </c>
      <c r="I1110">
        <v>35.004899999999999</v>
      </c>
      <c r="J1110">
        <v>86.9</v>
      </c>
      <c r="K1110">
        <v>42.4</v>
      </c>
      <c r="N1110" s="1">
        <v>41651</v>
      </c>
      <c r="O1110" s="4">
        <f t="shared" si="35"/>
        <v>42.400435000000002</v>
      </c>
      <c r="P1110" s="4">
        <f t="shared" si="34"/>
        <v>157.38399999999999</v>
      </c>
    </row>
    <row r="1111" spans="1:16" x14ac:dyDescent="0.3">
      <c r="A1111" s="1">
        <v>41652</v>
      </c>
      <c r="B1111">
        <v>155.28569999999999</v>
      </c>
      <c r="C1111">
        <v>16.919</v>
      </c>
      <c r="D1111">
        <v>29.863299999999999</v>
      </c>
      <c r="E1111">
        <v>59.18</v>
      </c>
      <c r="F1111">
        <v>49.067900000000002</v>
      </c>
      <c r="G1111">
        <v>64.797200000000004</v>
      </c>
      <c r="H1111">
        <v>22.828700000000001</v>
      </c>
      <c r="I1111">
        <v>34.497700000000002</v>
      </c>
      <c r="J1111">
        <v>85.17</v>
      </c>
      <c r="K1111">
        <v>42.16</v>
      </c>
      <c r="N1111" s="1">
        <v>41652</v>
      </c>
      <c r="O1111" s="4">
        <f t="shared" si="35"/>
        <v>41.829470000000001</v>
      </c>
      <c r="P1111" s="4">
        <f t="shared" si="34"/>
        <v>155.28569999999999</v>
      </c>
    </row>
    <row r="1112" spans="1:16" x14ac:dyDescent="0.3">
      <c r="A1112" s="1">
        <v>41653</v>
      </c>
      <c r="B1112">
        <v>156.98230000000001</v>
      </c>
      <c r="C1112">
        <v>17.256</v>
      </c>
      <c r="D1112">
        <v>30.546299999999999</v>
      </c>
      <c r="E1112">
        <v>60.29</v>
      </c>
      <c r="F1112">
        <v>49.686999999999998</v>
      </c>
      <c r="G1112">
        <v>66.189300000000003</v>
      </c>
      <c r="H1112">
        <v>23.0593</v>
      </c>
      <c r="I1112">
        <v>34.792499999999997</v>
      </c>
      <c r="J1112">
        <v>86.28</v>
      </c>
      <c r="K1112">
        <v>42.38</v>
      </c>
      <c r="N1112" s="1">
        <v>41653</v>
      </c>
      <c r="O1112" s="4">
        <f t="shared" si="35"/>
        <v>42.5154</v>
      </c>
      <c r="P1112" s="4">
        <f t="shared" si="34"/>
        <v>156.98230000000001</v>
      </c>
    </row>
    <row r="1113" spans="1:16" x14ac:dyDescent="0.3">
      <c r="A1113" s="1">
        <v>41654</v>
      </c>
      <c r="B1113">
        <v>157.82849999999999</v>
      </c>
      <c r="C1113">
        <v>17.602</v>
      </c>
      <c r="D1113">
        <v>31.382999999999999</v>
      </c>
      <c r="E1113">
        <v>60.78</v>
      </c>
      <c r="F1113">
        <v>49.6434</v>
      </c>
      <c r="G1113">
        <v>66.776899999999998</v>
      </c>
      <c r="H1113">
        <v>23.5914</v>
      </c>
      <c r="I1113">
        <v>35.1479</v>
      </c>
      <c r="J1113">
        <v>86.03</v>
      </c>
      <c r="K1113">
        <v>42.39</v>
      </c>
      <c r="N1113" s="1">
        <v>41654</v>
      </c>
      <c r="O1113" s="4">
        <f t="shared" si="35"/>
        <v>42.821549999999995</v>
      </c>
      <c r="P1113" s="4">
        <f t="shared" si="34"/>
        <v>157.82849999999999</v>
      </c>
    </row>
    <row r="1114" spans="1:16" x14ac:dyDescent="0.3">
      <c r="A1114" s="1">
        <v>41655</v>
      </c>
      <c r="B1114">
        <v>157.6233</v>
      </c>
      <c r="C1114">
        <v>17.504000000000001</v>
      </c>
      <c r="D1114">
        <v>31.4939</v>
      </c>
      <c r="E1114">
        <v>61.069899999999997</v>
      </c>
      <c r="F1114">
        <v>49.7654</v>
      </c>
      <c r="G1114">
        <v>66.433400000000006</v>
      </c>
      <c r="H1114">
        <v>23.573699999999999</v>
      </c>
      <c r="I1114">
        <v>34.935499999999998</v>
      </c>
      <c r="J1114">
        <v>86.15</v>
      </c>
      <c r="K1114">
        <v>42.4</v>
      </c>
      <c r="N1114" s="1">
        <v>41655</v>
      </c>
      <c r="O1114" s="4">
        <f t="shared" si="35"/>
        <v>42.820204999999994</v>
      </c>
      <c r="P1114" s="4">
        <f t="shared" si="34"/>
        <v>157.6233</v>
      </c>
    </row>
    <row r="1115" spans="1:16" x14ac:dyDescent="0.3">
      <c r="A1115" s="1">
        <v>41656</v>
      </c>
      <c r="B1115">
        <v>156.95240000000001</v>
      </c>
      <c r="C1115">
        <v>17.074999999999999</v>
      </c>
      <c r="D1115">
        <v>31.058499999999999</v>
      </c>
      <c r="E1115">
        <v>60.71</v>
      </c>
      <c r="F1115">
        <v>49.713099999999997</v>
      </c>
      <c r="G1115">
        <v>66.071799999999996</v>
      </c>
      <c r="H1115">
        <v>23.378599999999999</v>
      </c>
      <c r="I1115">
        <v>34.866199999999999</v>
      </c>
      <c r="J1115">
        <v>86.01</v>
      </c>
      <c r="K1115">
        <v>42.07</v>
      </c>
      <c r="N1115" s="1">
        <v>41656</v>
      </c>
      <c r="O1115" s="4">
        <f t="shared" si="35"/>
        <v>42.615769999999998</v>
      </c>
      <c r="P1115" s="4">
        <f t="shared" si="34"/>
        <v>156.95240000000001</v>
      </c>
    </row>
    <row r="1116" spans="1:16" x14ac:dyDescent="0.3">
      <c r="A1116" s="1">
        <v>41657</v>
      </c>
      <c r="B1116">
        <v>156.95240000000001</v>
      </c>
      <c r="C1116">
        <v>17.074999999999999</v>
      </c>
      <c r="D1116">
        <v>31.058499999999999</v>
      </c>
      <c r="E1116">
        <v>60.71</v>
      </c>
      <c r="F1116">
        <v>49.713099999999997</v>
      </c>
      <c r="G1116">
        <v>66.071799999999996</v>
      </c>
      <c r="H1116">
        <v>23.378599999999999</v>
      </c>
      <c r="I1116">
        <v>34.866199999999999</v>
      </c>
      <c r="J1116">
        <v>86.01</v>
      </c>
      <c r="K1116">
        <v>42.07</v>
      </c>
      <c r="N1116" s="1">
        <v>41657</v>
      </c>
      <c r="O1116" s="4">
        <f t="shared" si="35"/>
        <v>42.615769999999998</v>
      </c>
      <c r="P1116" s="4">
        <f t="shared" si="34"/>
        <v>156.95240000000001</v>
      </c>
    </row>
    <row r="1117" spans="1:16" x14ac:dyDescent="0.3">
      <c r="A1117" s="1">
        <v>41658</v>
      </c>
      <c r="B1117">
        <v>156.95240000000001</v>
      </c>
      <c r="C1117">
        <v>17.074999999999999</v>
      </c>
      <c r="D1117">
        <v>31.058499999999999</v>
      </c>
      <c r="E1117">
        <v>60.71</v>
      </c>
      <c r="F1117">
        <v>49.713099999999997</v>
      </c>
      <c r="G1117">
        <v>66.071799999999996</v>
      </c>
      <c r="H1117">
        <v>23.378599999999999</v>
      </c>
      <c r="I1117">
        <v>34.866199999999999</v>
      </c>
      <c r="J1117">
        <v>86.01</v>
      </c>
      <c r="K1117">
        <v>42.07</v>
      </c>
      <c r="N1117" s="1">
        <v>41658</v>
      </c>
      <c r="O1117" s="4">
        <f t="shared" si="35"/>
        <v>42.615769999999998</v>
      </c>
      <c r="P1117" s="4">
        <f t="shared" si="34"/>
        <v>156.95240000000001</v>
      </c>
    </row>
    <row r="1118" spans="1:16" x14ac:dyDescent="0.3">
      <c r="A1118" s="1">
        <v>41659</v>
      </c>
      <c r="B1118">
        <v>156.95240000000001</v>
      </c>
      <c r="C1118">
        <v>17.074999999999999</v>
      </c>
      <c r="D1118">
        <v>31.058499999999999</v>
      </c>
      <c r="E1118">
        <v>60.71</v>
      </c>
      <c r="F1118">
        <v>49.713099999999997</v>
      </c>
      <c r="G1118">
        <v>66.071799999999996</v>
      </c>
      <c r="H1118">
        <v>23.378599999999999</v>
      </c>
      <c r="I1118">
        <v>34.866199999999999</v>
      </c>
      <c r="J1118">
        <v>86.01</v>
      </c>
      <c r="K1118">
        <v>42.07</v>
      </c>
      <c r="N1118" s="1">
        <v>41659</v>
      </c>
      <c r="O1118" s="4">
        <f t="shared" si="35"/>
        <v>42.615769999999998</v>
      </c>
      <c r="P1118" s="4">
        <f t="shared" si="34"/>
        <v>156.95240000000001</v>
      </c>
    </row>
    <row r="1119" spans="1:16" x14ac:dyDescent="0.3">
      <c r="A1119" s="1">
        <v>41660</v>
      </c>
      <c r="B1119">
        <v>157.41820000000001</v>
      </c>
      <c r="C1119">
        <v>17.34</v>
      </c>
      <c r="D1119">
        <v>30.879300000000001</v>
      </c>
      <c r="E1119">
        <v>61.22</v>
      </c>
      <c r="F1119">
        <v>50.000799999999998</v>
      </c>
      <c r="G1119">
        <v>66.433400000000006</v>
      </c>
      <c r="H1119">
        <v>23.280999999999999</v>
      </c>
      <c r="I1119">
        <v>34.961500000000001</v>
      </c>
      <c r="J1119">
        <v>86.72</v>
      </c>
      <c r="K1119">
        <v>42.23</v>
      </c>
      <c r="N1119" s="1">
        <v>41660</v>
      </c>
      <c r="O1119" s="4">
        <f t="shared" si="35"/>
        <v>42.864370000000001</v>
      </c>
      <c r="P1119" s="4">
        <f t="shared" si="34"/>
        <v>157.41820000000001</v>
      </c>
    </row>
    <row r="1120" spans="1:16" x14ac:dyDescent="0.3">
      <c r="A1120" s="1">
        <v>41661</v>
      </c>
      <c r="B1120">
        <v>157.52080000000001</v>
      </c>
      <c r="C1120">
        <v>17.417999999999999</v>
      </c>
      <c r="D1120">
        <v>30.674399999999999</v>
      </c>
      <c r="E1120">
        <v>61.32</v>
      </c>
      <c r="F1120">
        <v>50.044400000000003</v>
      </c>
      <c r="G1120">
        <v>67.147499999999994</v>
      </c>
      <c r="H1120">
        <v>23.297000000000001</v>
      </c>
      <c r="I1120">
        <v>35.048200000000001</v>
      </c>
      <c r="J1120">
        <v>87.12</v>
      </c>
      <c r="K1120">
        <v>42.23</v>
      </c>
      <c r="N1120" s="1">
        <v>41661</v>
      </c>
      <c r="O1120" s="4">
        <f t="shared" si="35"/>
        <v>43.025485000000003</v>
      </c>
      <c r="P1120" s="4">
        <f t="shared" si="34"/>
        <v>157.52080000000001</v>
      </c>
    </row>
    <row r="1121" spans="1:16" x14ac:dyDescent="0.3">
      <c r="A1121" s="1">
        <v>41662</v>
      </c>
      <c r="B1121">
        <v>156.2302</v>
      </c>
      <c r="C1121">
        <v>17.565000000000001</v>
      </c>
      <c r="D1121">
        <v>30.781099999999999</v>
      </c>
      <c r="E1121">
        <v>61.19</v>
      </c>
      <c r="F1121">
        <v>49.695700000000002</v>
      </c>
      <c r="G1121">
        <v>66.4786</v>
      </c>
      <c r="H1121">
        <v>22.9529</v>
      </c>
      <c r="I1121">
        <v>34.523699999999998</v>
      </c>
      <c r="J1121">
        <v>86.13</v>
      </c>
      <c r="K1121">
        <v>41.86</v>
      </c>
      <c r="N1121" s="1">
        <v>41662</v>
      </c>
      <c r="O1121" s="4">
        <f t="shared" si="35"/>
        <v>42.714149999999989</v>
      </c>
      <c r="P1121" s="4">
        <f t="shared" si="34"/>
        <v>156.2302</v>
      </c>
    </row>
    <row r="1122" spans="1:16" x14ac:dyDescent="0.3">
      <c r="A1122" s="1">
        <v>41663</v>
      </c>
      <c r="B1122">
        <v>152.89689999999999</v>
      </c>
      <c r="C1122">
        <v>17.245999999999999</v>
      </c>
      <c r="D1122">
        <v>31.421399999999998</v>
      </c>
      <c r="E1122">
        <v>59.92</v>
      </c>
      <c r="F1122">
        <v>48.5274</v>
      </c>
      <c r="G1122">
        <v>64.9328</v>
      </c>
      <c r="H1122">
        <v>22.413599999999999</v>
      </c>
      <c r="I1122">
        <v>33.726199999999999</v>
      </c>
      <c r="J1122">
        <v>84.329899999999995</v>
      </c>
      <c r="K1122">
        <v>41.48</v>
      </c>
      <c r="N1122" s="1">
        <v>41663</v>
      </c>
      <c r="O1122" s="4">
        <f t="shared" si="35"/>
        <v>41.832504999999998</v>
      </c>
      <c r="P1122" s="4">
        <f t="shared" si="34"/>
        <v>152.89689999999999</v>
      </c>
    </row>
    <row r="1123" spans="1:16" x14ac:dyDescent="0.3">
      <c r="A1123" s="1">
        <v>41664</v>
      </c>
      <c r="B1123">
        <v>152.89689999999999</v>
      </c>
      <c r="C1123">
        <v>17.245999999999999</v>
      </c>
      <c r="D1123">
        <v>31.421399999999998</v>
      </c>
      <c r="E1123">
        <v>59.92</v>
      </c>
      <c r="F1123">
        <v>48.5274</v>
      </c>
      <c r="G1123">
        <v>64.9328</v>
      </c>
      <c r="H1123">
        <v>22.413599999999999</v>
      </c>
      <c r="I1123">
        <v>33.726199999999999</v>
      </c>
      <c r="J1123">
        <v>84.329899999999995</v>
      </c>
      <c r="K1123">
        <v>41.48</v>
      </c>
      <c r="N1123" s="1">
        <v>41664</v>
      </c>
      <c r="O1123" s="4">
        <f t="shared" si="35"/>
        <v>41.832504999999998</v>
      </c>
      <c r="P1123" s="4">
        <f t="shared" si="34"/>
        <v>152.89689999999999</v>
      </c>
    </row>
    <row r="1124" spans="1:16" x14ac:dyDescent="0.3">
      <c r="A1124" s="1">
        <v>41665</v>
      </c>
      <c r="B1124">
        <v>152.89689999999999</v>
      </c>
      <c r="C1124">
        <v>17.245999999999999</v>
      </c>
      <c r="D1124">
        <v>31.421399999999998</v>
      </c>
      <c r="E1124">
        <v>59.92</v>
      </c>
      <c r="F1124">
        <v>48.5274</v>
      </c>
      <c r="G1124">
        <v>64.9328</v>
      </c>
      <c r="H1124">
        <v>22.413599999999999</v>
      </c>
      <c r="I1124">
        <v>33.726199999999999</v>
      </c>
      <c r="J1124">
        <v>84.329899999999995</v>
      </c>
      <c r="K1124">
        <v>41.48</v>
      </c>
      <c r="N1124" s="1">
        <v>41665</v>
      </c>
      <c r="O1124" s="4">
        <f t="shared" si="35"/>
        <v>41.832504999999998</v>
      </c>
      <c r="P1124" s="4">
        <f t="shared" si="34"/>
        <v>152.89689999999999</v>
      </c>
    </row>
    <row r="1125" spans="1:16" x14ac:dyDescent="0.3">
      <c r="A1125" s="1">
        <v>41666</v>
      </c>
      <c r="B1125">
        <v>152.1447</v>
      </c>
      <c r="C1125">
        <v>17.385999999999999</v>
      </c>
      <c r="D1125">
        <v>30.759699999999999</v>
      </c>
      <c r="E1125">
        <v>58.79</v>
      </c>
      <c r="F1125">
        <v>48.135100000000001</v>
      </c>
      <c r="G1125">
        <v>64.480800000000002</v>
      </c>
      <c r="H1125">
        <v>22.250399999999999</v>
      </c>
      <c r="I1125">
        <v>33.457500000000003</v>
      </c>
      <c r="J1125">
        <v>84.03</v>
      </c>
      <c r="K1125">
        <v>41.31</v>
      </c>
      <c r="N1125" s="1">
        <v>41666</v>
      </c>
      <c r="O1125" s="4">
        <f t="shared" si="35"/>
        <v>41.390315000000008</v>
      </c>
      <c r="P1125" s="4">
        <f t="shared" si="34"/>
        <v>152.1447</v>
      </c>
    </row>
    <row r="1126" spans="1:16" x14ac:dyDescent="0.3">
      <c r="A1126" s="1">
        <v>41667</v>
      </c>
      <c r="B1126">
        <v>153.05070000000001</v>
      </c>
      <c r="C1126">
        <v>15.996</v>
      </c>
      <c r="D1126">
        <v>30.964600000000001</v>
      </c>
      <c r="E1126">
        <v>59.93</v>
      </c>
      <c r="F1126">
        <v>48.780200000000001</v>
      </c>
      <c r="G1126">
        <v>64.742900000000006</v>
      </c>
      <c r="H1126">
        <v>22.349799999999998</v>
      </c>
      <c r="I1126">
        <v>33.895200000000003</v>
      </c>
      <c r="J1126">
        <v>84.67</v>
      </c>
      <c r="K1126">
        <v>41.63</v>
      </c>
      <c r="N1126" s="1">
        <v>41667</v>
      </c>
      <c r="O1126" s="4">
        <f t="shared" si="35"/>
        <v>41.797764999999998</v>
      </c>
      <c r="P1126" s="4">
        <f t="shared" si="34"/>
        <v>153.05070000000001</v>
      </c>
    </row>
    <row r="1127" spans="1:16" x14ac:dyDescent="0.3">
      <c r="A1127" s="1">
        <v>41668</v>
      </c>
      <c r="B1127">
        <v>151.5806</v>
      </c>
      <c r="C1127">
        <v>15.814</v>
      </c>
      <c r="D1127">
        <v>31.297599999999999</v>
      </c>
      <c r="E1127">
        <v>58.62</v>
      </c>
      <c r="F1127">
        <v>48.335599999999999</v>
      </c>
      <c r="G1127">
        <v>64.498900000000006</v>
      </c>
      <c r="H1127">
        <v>22.2788</v>
      </c>
      <c r="I1127">
        <v>33.518099999999997</v>
      </c>
      <c r="J1127">
        <v>84.2</v>
      </c>
      <c r="K1127">
        <v>40.9</v>
      </c>
      <c r="N1127" s="1">
        <v>41668</v>
      </c>
      <c r="O1127" s="4">
        <f t="shared" si="35"/>
        <v>41.356410000000004</v>
      </c>
      <c r="P1127" s="4">
        <f t="shared" si="34"/>
        <v>151.5806</v>
      </c>
    </row>
    <row r="1128" spans="1:16" x14ac:dyDescent="0.3">
      <c r="A1128" s="1">
        <v>41669</v>
      </c>
      <c r="B1128">
        <v>153.1875</v>
      </c>
      <c r="C1128">
        <v>15.784000000000001</v>
      </c>
      <c r="D1128">
        <v>31.468299999999999</v>
      </c>
      <c r="E1128">
        <v>60.64</v>
      </c>
      <c r="F1128">
        <v>49.216200000000001</v>
      </c>
      <c r="G1128">
        <v>65.3125</v>
      </c>
      <c r="H1128">
        <v>22.207899999999999</v>
      </c>
      <c r="I1128">
        <v>33.960299999999997</v>
      </c>
      <c r="J1128">
        <v>84.47</v>
      </c>
      <c r="K1128">
        <v>40.96</v>
      </c>
      <c r="N1128" s="1">
        <v>41669</v>
      </c>
      <c r="O1128" s="4">
        <f t="shared" si="35"/>
        <v>42.097859999999997</v>
      </c>
      <c r="P1128" s="4">
        <f t="shared" si="34"/>
        <v>153.1875</v>
      </c>
    </row>
    <row r="1129" spans="1:16" x14ac:dyDescent="0.3">
      <c r="A1129" s="1">
        <v>41670</v>
      </c>
      <c r="B1129">
        <v>152.29</v>
      </c>
      <c r="C1129">
        <v>15.81</v>
      </c>
      <c r="D1129">
        <v>32.305</v>
      </c>
      <c r="E1129">
        <v>60.01</v>
      </c>
      <c r="F1129">
        <v>48.788899999999998</v>
      </c>
      <c r="G1129">
        <v>65.014099999999999</v>
      </c>
      <c r="H1129">
        <v>21.941800000000001</v>
      </c>
      <c r="I1129">
        <v>33.513800000000003</v>
      </c>
      <c r="J1129">
        <v>83.38</v>
      </c>
      <c r="K1129">
        <v>40.76</v>
      </c>
      <c r="N1129" s="1">
        <v>41670</v>
      </c>
      <c r="O1129" s="4">
        <f t="shared" si="35"/>
        <v>41.771359999999994</v>
      </c>
      <c r="P1129" s="4">
        <f t="shared" si="34"/>
        <v>152.29</v>
      </c>
    </row>
    <row r="1130" spans="1:16" x14ac:dyDescent="0.3">
      <c r="A1130" s="1">
        <v>41671</v>
      </c>
      <c r="B1130">
        <v>152.29</v>
      </c>
      <c r="C1130">
        <v>15.81</v>
      </c>
      <c r="D1130">
        <v>32.305</v>
      </c>
      <c r="E1130">
        <v>60.01</v>
      </c>
      <c r="F1130">
        <v>48.788899999999998</v>
      </c>
      <c r="G1130">
        <v>65.014099999999999</v>
      </c>
      <c r="H1130">
        <v>21.941800000000001</v>
      </c>
      <c r="I1130">
        <v>33.513800000000003</v>
      </c>
      <c r="J1130">
        <v>83.38</v>
      </c>
      <c r="K1130">
        <v>40.76</v>
      </c>
      <c r="N1130" s="1">
        <v>41671</v>
      </c>
      <c r="O1130" s="4">
        <f t="shared" si="35"/>
        <v>41.771359999999994</v>
      </c>
      <c r="P1130" s="4">
        <f t="shared" si="34"/>
        <v>152.29</v>
      </c>
    </row>
    <row r="1131" spans="1:16" x14ac:dyDescent="0.3">
      <c r="A1131" s="1">
        <v>41672</v>
      </c>
      <c r="B1131">
        <v>152.29</v>
      </c>
      <c r="C1131">
        <v>15.81</v>
      </c>
      <c r="D1131">
        <v>32.305</v>
      </c>
      <c r="E1131">
        <v>60.01</v>
      </c>
      <c r="F1131">
        <v>48.788899999999998</v>
      </c>
      <c r="G1131">
        <v>65.014099999999999</v>
      </c>
      <c r="H1131">
        <v>21.941800000000001</v>
      </c>
      <c r="I1131">
        <v>33.513800000000003</v>
      </c>
      <c r="J1131">
        <v>83.38</v>
      </c>
      <c r="K1131">
        <v>40.76</v>
      </c>
      <c r="N1131" s="1">
        <v>41672</v>
      </c>
      <c r="O1131" s="4">
        <f t="shared" si="35"/>
        <v>41.771359999999994</v>
      </c>
      <c r="P1131" s="4">
        <f t="shared" si="34"/>
        <v>152.29</v>
      </c>
    </row>
    <row r="1132" spans="1:16" x14ac:dyDescent="0.3">
      <c r="A1132" s="1">
        <v>41673</v>
      </c>
      <c r="B1132">
        <v>148.86269999999999</v>
      </c>
      <c r="C1132">
        <v>15.839</v>
      </c>
      <c r="D1132">
        <v>31.143899999999999</v>
      </c>
      <c r="E1132">
        <v>58.16</v>
      </c>
      <c r="F1132">
        <v>47.829900000000002</v>
      </c>
      <c r="G1132">
        <v>63.558700000000002</v>
      </c>
      <c r="H1132">
        <v>21.338699999999999</v>
      </c>
      <c r="I1132">
        <v>32.729300000000002</v>
      </c>
      <c r="J1132">
        <v>81.89</v>
      </c>
      <c r="K1132">
        <v>39.880000000000003</v>
      </c>
      <c r="N1132" s="1">
        <v>41673</v>
      </c>
      <c r="O1132" s="4">
        <f t="shared" si="35"/>
        <v>40.76026499999999</v>
      </c>
      <c r="P1132" s="4">
        <f t="shared" si="34"/>
        <v>148.86269999999999</v>
      </c>
    </row>
    <row r="1133" spans="1:16" x14ac:dyDescent="0.3">
      <c r="A1133" s="1">
        <v>41674</v>
      </c>
      <c r="B1133">
        <v>149.90110000000001</v>
      </c>
      <c r="C1133">
        <v>16.068000000000001</v>
      </c>
      <c r="D1133">
        <v>31.032900000000001</v>
      </c>
      <c r="E1133">
        <v>58.82</v>
      </c>
      <c r="F1133">
        <v>48.300699999999999</v>
      </c>
      <c r="G1133">
        <v>63.667200000000001</v>
      </c>
      <c r="H1133">
        <v>21.462900000000001</v>
      </c>
      <c r="I1133">
        <v>33.054400000000001</v>
      </c>
      <c r="J1133">
        <v>82.73</v>
      </c>
      <c r="K1133">
        <v>40.090000000000003</v>
      </c>
      <c r="N1133" s="1">
        <v>41674</v>
      </c>
      <c r="O1133" s="4">
        <f t="shared" si="35"/>
        <v>41.082035000000005</v>
      </c>
      <c r="P1133" s="4">
        <f t="shared" si="34"/>
        <v>149.90110000000001</v>
      </c>
    </row>
    <row r="1134" spans="1:16" x14ac:dyDescent="0.3">
      <c r="A1134" s="1">
        <v>41675</v>
      </c>
      <c r="B1134">
        <v>149.7174</v>
      </c>
      <c r="C1134">
        <v>16.187999999999999</v>
      </c>
      <c r="D1134">
        <v>30.580500000000001</v>
      </c>
      <c r="E1134">
        <v>58.65</v>
      </c>
      <c r="F1134">
        <v>48.0304</v>
      </c>
      <c r="G1134">
        <v>63.748600000000003</v>
      </c>
      <c r="H1134">
        <v>21.8354</v>
      </c>
      <c r="I1134">
        <v>33.054400000000001</v>
      </c>
      <c r="J1134">
        <v>81.92</v>
      </c>
      <c r="K1134">
        <v>40.119999999999997</v>
      </c>
      <c r="N1134" s="1">
        <v>41675</v>
      </c>
      <c r="O1134" s="4">
        <f t="shared" si="35"/>
        <v>40.981205000000003</v>
      </c>
      <c r="P1134" s="4">
        <f t="shared" si="34"/>
        <v>149.7174</v>
      </c>
    </row>
    <row r="1135" spans="1:16" x14ac:dyDescent="0.3">
      <c r="A1135" s="1">
        <v>41676</v>
      </c>
      <c r="B1135">
        <v>151.6917</v>
      </c>
      <c r="C1135">
        <v>16.283000000000001</v>
      </c>
      <c r="D1135">
        <v>30.887799999999999</v>
      </c>
      <c r="E1135">
        <v>59.77</v>
      </c>
      <c r="F1135">
        <v>48.300699999999999</v>
      </c>
      <c r="G1135">
        <v>64.760999999999996</v>
      </c>
      <c r="H1135">
        <v>22.0837</v>
      </c>
      <c r="I1135">
        <v>33.505099999999999</v>
      </c>
      <c r="J1135">
        <v>83.14</v>
      </c>
      <c r="K1135">
        <v>40.549999999999997</v>
      </c>
      <c r="N1135" s="1">
        <v>41676</v>
      </c>
      <c r="O1135" s="4">
        <f t="shared" si="35"/>
        <v>41.558745000000002</v>
      </c>
      <c r="P1135" s="4">
        <f t="shared" si="34"/>
        <v>151.6917</v>
      </c>
    </row>
    <row r="1136" spans="1:16" x14ac:dyDescent="0.3">
      <c r="A1136" s="1">
        <v>41677</v>
      </c>
      <c r="B1136">
        <v>153.57210000000001</v>
      </c>
      <c r="C1136">
        <v>16.510999999999999</v>
      </c>
      <c r="D1136">
        <v>31.212199999999999</v>
      </c>
      <c r="E1136">
        <v>61.05</v>
      </c>
      <c r="F1136">
        <v>49.128999999999998</v>
      </c>
      <c r="G1136">
        <v>65.782499999999999</v>
      </c>
      <c r="H1136">
        <v>21.995000000000001</v>
      </c>
      <c r="I1136">
        <v>33.951599999999999</v>
      </c>
      <c r="J1136">
        <v>84.04</v>
      </c>
      <c r="K1136">
        <v>40.93</v>
      </c>
      <c r="N1136" s="1">
        <v>41677</v>
      </c>
      <c r="O1136" s="4">
        <f t="shared" si="35"/>
        <v>42.227374999999995</v>
      </c>
      <c r="P1136" s="4">
        <f t="shared" si="34"/>
        <v>153.57210000000001</v>
      </c>
    </row>
    <row r="1137" spans="1:16" x14ac:dyDescent="0.3">
      <c r="A1137" s="1">
        <v>41678</v>
      </c>
      <c r="B1137">
        <v>153.57210000000001</v>
      </c>
      <c r="C1137">
        <v>16.510999999999999</v>
      </c>
      <c r="D1137">
        <v>31.212199999999999</v>
      </c>
      <c r="E1137">
        <v>61.05</v>
      </c>
      <c r="F1137">
        <v>49.128999999999998</v>
      </c>
      <c r="G1137">
        <v>65.782499999999999</v>
      </c>
      <c r="H1137">
        <v>21.995000000000001</v>
      </c>
      <c r="I1137">
        <v>33.951599999999999</v>
      </c>
      <c r="J1137">
        <v>84.04</v>
      </c>
      <c r="K1137">
        <v>40.93</v>
      </c>
      <c r="N1137" s="1">
        <v>41678</v>
      </c>
      <c r="O1137" s="4">
        <f t="shared" si="35"/>
        <v>42.227374999999995</v>
      </c>
      <c r="P1137" s="4">
        <f t="shared" si="34"/>
        <v>153.57210000000001</v>
      </c>
    </row>
    <row r="1138" spans="1:16" x14ac:dyDescent="0.3">
      <c r="A1138" s="1">
        <v>41679</v>
      </c>
      <c r="B1138">
        <v>153.57210000000001</v>
      </c>
      <c r="C1138">
        <v>16.510999999999999</v>
      </c>
      <c r="D1138">
        <v>31.212199999999999</v>
      </c>
      <c r="E1138">
        <v>61.05</v>
      </c>
      <c r="F1138">
        <v>49.128999999999998</v>
      </c>
      <c r="G1138">
        <v>65.782499999999999</v>
      </c>
      <c r="H1138">
        <v>21.995000000000001</v>
      </c>
      <c r="I1138">
        <v>33.951599999999999</v>
      </c>
      <c r="J1138">
        <v>84.04</v>
      </c>
      <c r="K1138">
        <v>40.93</v>
      </c>
      <c r="N1138" s="1">
        <v>41679</v>
      </c>
      <c r="O1138" s="4">
        <f t="shared" si="35"/>
        <v>42.227374999999995</v>
      </c>
      <c r="P1138" s="4">
        <f t="shared" si="34"/>
        <v>153.57210000000001</v>
      </c>
    </row>
    <row r="1139" spans="1:16" x14ac:dyDescent="0.3">
      <c r="A1139" s="1">
        <v>41680</v>
      </c>
      <c r="B1139">
        <v>153.85409999999999</v>
      </c>
      <c r="C1139">
        <v>16.806000000000001</v>
      </c>
      <c r="D1139">
        <v>31.417100000000001</v>
      </c>
      <c r="E1139">
        <v>61.23</v>
      </c>
      <c r="F1139">
        <v>49.538699999999999</v>
      </c>
      <c r="G1139">
        <v>66.117000000000004</v>
      </c>
      <c r="H1139">
        <v>22.1724</v>
      </c>
      <c r="I1139">
        <v>33.960299999999997</v>
      </c>
      <c r="J1139">
        <v>83.63</v>
      </c>
      <c r="K1139">
        <v>41.09</v>
      </c>
      <c r="N1139" s="1">
        <v>41680</v>
      </c>
      <c r="O1139" s="4">
        <f t="shared" si="35"/>
        <v>42.389675000000004</v>
      </c>
      <c r="P1139" s="4">
        <f t="shared" si="34"/>
        <v>153.85409999999999</v>
      </c>
    </row>
    <row r="1140" spans="1:16" x14ac:dyDescent="0.3">
      <c r="A1140" s="1">
        <v>41681</v>
      </c>
      <c r="B1140">
        <v>155.53790000000001</v>
      </c>
      <c r="C1140">
        <v>17.027999999999999</v>
      </c>
      <c r="D1140">
        <v>31.737300000000001</v>
      </c>
      <c r="E1140">
        <v>61.43</v>
      </c>
      <c r="F1140">
        <v>50.210099999999997</v>
      </c>
      <c r="G1140">
        <v>66.984800000000007</v>
      </c>
      <c r="H1140">
        <v>22.6158</v>
      </c>
      <c r="I1140">
        <v>34.272300000000001</v>
      </c>
      <c r="J1140">
        <v>84.72</v>
      </c>
      <c r="K1140">
        <v>41.57</v>
      </c>
      <c r="N1140" s="1">
        <v>41681</v>
      </c>
      <c r="O1140" s="4">
        <f t="shared" si="35"/>
        <v>42.811134999999993</v>
      </c>
      <c r="P1140" s="4">
        <f t="shared" si="34"/>
        <v>155.53790000000001</v>
      </c>
    </row>
    <row r="1141" spans="1:16" x14ac:dyDescent="0.3">
      <c r="A1141" s="1">
        <v>41682</v>
      </c>
      <c r="B1141">
        <v>155.6148</v>
      </c>
      <c r="C1141">
        <v>17.026</v>
      </c>
      <c r="D1141">
        <v>31.989100000000001</v>
      </c>
      <c r="E1141">
        <v>61.43</v>
      </c>
      <c r="F1141">
        <v>50.210099999999997</v>
      </c>
      <c r="G1141">
        <v>67.572400000000002</v>
      </c>
      <c r="H1141">
        <v>22.4207</v>
      </c>
      <c r="I1141">
        <v>34.302700000000002</v>
      </c>
      <c r="J1141">
        <v>84.52</v>
      </c>
      <c r="K1141">
        <v>41.39</v>
      </c>
      <c r="N1141" s="1">
        <v>41682</v>
      </c>
      <c r="O1141" s="4">
        <f t="shared" si="35"/>
        <v>42.896569999999997</v>
      </c>
      <c r="P1141" s="4">
        <f t="shared" si="34"/>
        <v>155.6148</v>
      </c>
    </row>
    <row r="1142" spans="1:16" x14ac:dyDescent="0.3">
      <c r="A1142" s="1">
        <v>41683</v>
      </c>
      <c r="B1142">
        <v>156.41820000000001</v>
      </c>
      <c r="C1142">
        <v>17.297000000000001</v>
      </c>
      <c r="D1142">
        <v>32.108600000000003</v>
      </c>
      <c r="E1142">
        <v>62.39</v>
      </c>
      <c r="F1142">
        <v>50.567500000000003</v>
      </c>
      <c r="G1142">
        <v>68.340800000000002</v>
      </c>
      <c r="H1142">
        <v>22.633800000000001</v>
      </c>
      <c r="I1142">
        <v>34.423999999999999</v>
      </c>
      <c r="J1142">
        <v>84.92</v>
      </c>
      <c r="K1142">
        <v>41.6</v>
      </c>
      <c r="N1142" s="1">
        <v>41683</v>
      </c>
      <c r="O1142" s="4">
        <f t="shared" si="35"/>
        <v>43.325815000000006</v>
      </c>
      <c r="P1142" s="4">
        <f t="shared" si="34"/>
        <v>156.41820000000001</v>
      </c>
    </row>
    <row r="1143" spans="1:16" x14ac:dyDescent="0.3">
      <c r="A1143" s="1">
        <v>41684</v>
      </c>
      <c r="B1143">
        <v>157.28149999999999</v>
      </c>
      <c r="C1143">
        <v>17.283000000000001</v>
      </c>
      <c r="D1143">
        <v>32.117199999999997</v>
      </c>
      <c r="E1143">
        <v>62.33</v>
      </c>
      <c r="F1143">
        <v>50.750599999999999</v>
      </c>
      <c r="G1143">
        <v>68.783699999999996</v>
      </c>
      <c r="H1143">
        <v>22.722300000000001</v>
      </c>
      <c r="I1143">
        <v>34.497700000000002</v>
      </c>
      <c r="J1143">
        <v>86.03</v>
      </c>
      <c r="K1143">
        <v>41.84</v>
      </c>
      <c r="N1143" s="1">
        <v>41684</v>
      </c>
      <c r="O1143" s="4">
        <f t="shared" si="35"/>
        <v>43.478424999999994</v>
      </c>
      <c r="P1143" s="4">
        <f t="shared" si="34"/>
        <v>157.28149999999999</v>
      </c>
    </row>
    <row r="1144" spans="1:16" x14ac:dyDescent="0.3">
      <c r="A1144" s="1">
        <v>41685</v>
      </c>
      <c r="B1144">
        <v>157.28149999999999</v>
      </c>
      <c r="C1144">
        <v>17.283000000000001</v>
      </c>
      <c r="D1144">
        <v>32.117199999999997</v>
      </c>
      <c r="E1144">
        <v>62.33</v>
      </c>
      <c r="F1144">
        <v>50.750599999999999</v>
      </c>
      <c r="G1144">
        <v>68.783699999999996</v>
      </c>
      <c r="H1144">
        <v>22.722300000000001</v>
      </c>
      <c r="I1144">
        <v>34.497700000000002</v>
      </c>
      <c r="J1144">
        <v>86.03</v>
      </c>
      <c r="K1144">
        <v>41.84</v>
      </c>
      <c r="N1144" s="1">
        <v>41685</v>
      </c>
      <c r="O1144" s="4">
        <f t="shared" si="35"/>
        <v>43.478424999999994</v>
      </c>
      <c r="P1144" s="4">
        <f t="shared" si="34"/>
        <v>157.28149999999999</v>
      </c>
    </row>
    <row r="1145" spans="1:16" x14ac:dyDescent="0.3">
      <c r="A1145" s="1">
        <v>41686</v>
      </c>
      <c r="B1145">
        <v>157.28149999999999</v>
      </c>
      <c r="C1145">
        <v>17.283000000000001</v>
      </c>
      <c r="D1145">
        <v>32.117199999999997</v>
      </c>
      <c r="E1145">
        <v>62.33</v>
      </c>
      <c r="F1145">
        <v>50.750599999999999</v>
      </c>
      <c r="G1145">
        <v>68.783699999999996</v>
      </c>
      <c r="H1145">
        <v>22.722300000000001</v>
      </c>
      <c r="I1145">
        <v>34.497700000000002</v>
      </c>
      <c r="J1145">
        <v>86.03</v>
      </c>
      <c r="K1145">
        <v>41.84</v>
      </c>
      <c r="N1145" s="1">
        <v>41686</v>
      </c>
      <c r="O1145" s="4">
        <f t="shared" si="35"/>
        <v>43.478424999999994</v>
      </c>
      <c r="P1145" s="4">
        <f t="shared" si="34"/>
        <v>157.28149999999999</v>
      </c>
    </row>
    <row r="1146" spans="1:16" x14ac:dyDescent="0.3">
      <c r="A1146" s="1">
        <v>41687</v>
      </c>
      <c r="B1146">
        <v>157.28149999999999</v>
      </c>
      <c r="C1146">
        <v>17.283000000000001</v>
      </c>
      <c r="D1146">
        <v>32.117199999999997</v>
      </c>
      <c r="E1146">
        <v>62.33</v>
      </c>
      <c r="F1146">
        <v>50.750599999999999</v>
      </c>
      <c r="G1146">
        <v>68.783699999999996</v>
      </c>
      <c r="H1146">
        <v>22.722300000000001</v>
      </c>
      <c r="I1146">
        <v>34.497700000000002</v>
      </c>
      <c r="J1146">
        <v>86.03</v>
      </c>
      <c r="K1146">
        <v>41.84</v>
      </c>
      <c r="N1146" s="1">
        <v>41687</v>
      </c>
      <c r="O1146" s="4">
        <f t="shared" si="35"/>
        <v>43.478424999999994</v>
      </c>
      <c r="P1146" s="4">
        <f t="shared" si="34"/>
        <v>157.28149999999999</v>
      </c>
    </row>
    <row r="1147" spans="1:16" x14ac:dyDescent="0.3">
      <c r="A1147" s="1">
        <v>41688</v>
      </c>
      <c r="B1147">
        <v>157.46950000000001</v>
      </c>
      <c r="C1147">
        <v>17.346</v>
      </c>
      <c r="D1147">
        <v>32.186</v>
      </c>
      <c r="E1147">
        <v>63.2</v>
      </c>
      <c r="F1147">
        <v>51.221400000000003</v>
      </c>
      <c r="G1147">
        <v>68.964500000000001</v>
      </c>
      <c r="H1147">
        <v>22.651299999999999</v>
      </c>
      <c r="I1147">
        <v>34.5974</v>
      </c>
      <c r="J1147">
        <v>86.42</v>
      </c>
      <c r="K1147">
        <v>41.6</v>
      </c>
      <c r="N1147" s="1">
        <v>41688</v>
      </c>
      <c r="O1147" s="4">
        <f t="shared" si="35"/>
        <v>43.787660000000002</v>
      </c>
      <c r="P1147" s="4">
        <f t="shared" si="34"/>
        <v>157.46950000000001</v>
      </c>
    </row>
    <row r="1148" spans="1:16" x14ac:dyDescent="0.3">
      <c r="A1148" s="1">
        <v>41689</v>
      </c>
      <c r="B1148">
        <v>156.42679999999999</v>
      </c>
      <c r="C1148">
        <v>17.073</v>
      </c>
      <c r="D1148">
        <v>32.263399999999997</v>
      </c>
      <c r="E1148">
        <v>62.879800000000003</v>
      </c>
      <c r="F1148">
        <v>50.907600000000002</v>
      </c>
      <c r="G1148">
        <v>68.901200000000003</v>
      </c>
      <c r="H1148">
        <v>22.406500000000001</v>
      </c>
      <c r="I1148">
        <v>34.177</v>
      </c>
      <c r="J1148">
        <v>86.53</v>
      </c>
      <c r="K1148">
        <v>41.51</v>
      </c>
      <c r="N1148" s="1">
        <v>41689</v>
      </c>
      <c r="O1148" s="4">
        <f t="shared" si="35"/>
        <v>43.587475000000005</v>
      </c>
      <c r="P1148" s="4">
        <f t="shared" si="34"/>
        <v>156.42679999999999</v>
      </c>
    </row>
    <row r="1149" spans="1:16" x14ac:dyDescent="0.3">
      <c r="A1149" s="1">
        <v>41690</v>
      </c>
      <c r="B1149">
        <v>157.34979999999999</v>
      </c>
      <c r="C1149">
        <v>16.875</v>
      </c>
      <c r="D1149">
        <v>32.469799999999999</v>
      </c>
      <c r="E1149">
        <v>63.66</v>
      </c>
      <c r="F1149">
        <v>51.369599999999998</v>
      </c>
      <c r="G1149">
        <v>69.371300000000005</v>
      </c>
      <c r="H1149">
        <v>22.793199999999999</v>
      </c>
      <c r="I1149">
        <v>34.224699999999999</v>
      </c>
      <c r="J1149">
        <v>87.1</v>
      </c>
      <c r="K1149">
        <v>41.69</v>
      </c>
      <c r="N1149" s="1">
        <v>41690</v>
      </c>
      <c r="O1149" s="4">
        <f t="shared" si="35"/>
        <v>43.938739999999996</v>
      </c>
      <c r="P1149" s="4">
        <f t="shared" si="34"/>
        <v>157.34979999999999</v>
      </c>
    </row>
    <row r="1150" spans="1:16" x14ac:dyDescent="0.3">
      <c r="A1150" s="1">
        <v>41691</v>
      </c>
      <c r="B1150">
        <v>157.1703</v>
      </c>
      <c r="C1150">
        <v>16.687000000000001</v>
      </c>
      <c r="D1150">
        <v>32.667700000000004</v>
      </c>
      <c r="E1150">
        <v>63.33</v>
      </c>
      <c r="F1150">
        <v>51.273699999999998</v>
      </c>
      <c r="G1150">
        <v>69.072999999999993</v>
      </c>
      <c r="H1150">
        <v>22.661999999999999</v>
      </c>
      <c r="I1150">
        <v>34.259300000000003</v>
      </c>
      <c r="J1150">
        <v>86.41</v>
      </c>
      <c r="K1150">
        <v>41.6</v>
      </c>
      <c r="N1150" s="1">
        <v>41691</v>
      </c>
      <c r="O1150" s="4">
        <f t="shared" si="35"/>
        <v>43.778234999999995</v>
      </c>
      <c r="P1150" s="4">
        <f t="shared" si="34"/>
        <v>157.1703</v>
      </c>
    </row>
    <row r="1151" spans="1:16" x14ac:dyDescent="0.3">
      <c r="A1151" s="1">
        <v>41692</v>
      </c>
      <c r="B1151">
        <v>157.1703</v>
      </c>
      <c r="C1151">
        <v>16.687000000000001</v>
      </c>
      <c r="D1151">
        <v>32.667700000000004</v>
      </c>
      <c r="E1151">
        <v>63.33</v>
      </c>
      <c r="F1151">
        <v>51.273699999999998</v>
      </c>
      <c r="G1151">
        <v>69.072999999999993</v>
      </c>
      <c r="H1151">
        <v>22.661999999999999</v>
      </c>
      <c r="I1151">
        <v>34.259300000000003</v>
      </c>
      <c r="J1151">
        <v>86.41</v>
      </c>
      <c r="K1151">
        <v>41.6</v>
      </c>
      <c r="N1151" s="1">
        <v>41692</v>
      </c>
      <c r="O1151" s="4">
        <f t="shared" si="35"/>
        <v>43.778234999999995</v>
      </c>
      <c r="P1151" s="4">
        <f t="shared" si="34"/>
        <v>157.1703</v>
      </c>
    </row>
    <row r="1152" spans="1:16" x14ac:dyDescent="0.3">
      <c r="A1152" s="1">
        <v>41693</v>
      </c>
      <c r="B1152">
        <v>157.1703</v>
      </c>
      <c r="C1152">
        <v>16.687000000000001</v>
      </c>
      <c r="D1152">
        <v>32.667700000000004</v>
      </c>
      <c r="E1152">
        <v>63.33</v>
      </c>
      <c r="F1152">
        <v>51.273699999999998</v>
      </c>
      <c r="G1152">
        <v>69.072999999999993</v>
      </c>
      <c r="H1152">
        <v>22.661999999999999</v>
      </c>
      <c r="I1152">
        <v>34.259300000000003</v>
      </c>
      <c r="J1152">
        <v>86.41</v>
      </c>
      <c r="K1152">
        <v>41.6</v>
      </c>
      <c r="N1152" s="1">
        <v>41693</v>
      </c>
      <c r="O1152" s="4">
        <f t="shared" si="35"/>
        <v>43.778234999999995</v>
      </c>
      <c r="P1152" s="4">
        <f t="shared" si="34"/>
        <v>157.1703</v>
      </c>
    </row>
    <row r="1153" spans="1:16" x14ac:dyDescent="0.3">
      <c r="A1153" s="1">
        <v>41694</v>
      </c>
      <c r="B1153">
        <v>158.0421</v>
      </c>
      <c r="C1153">
        <v>16.760999999999999</v>
      </c>
      <c r="D1153">
        <v>32.418199999999999</v>
      </c>
      <c r="E1153">
        <v>63.97</v>
      </c>
      <c r="F1153">
        <v>51.657299999999999</v>
      </c>
      <c r="G1153">
        <v>69.344200000000001</v>
      </c>
      <c r="H1153">
        <v>22.7577</v>
      </c>
      <c r="I1153">
        <v>34.476100000000002</v>
      </c>
      <c r="J1153">
        <v>87.71</v>
      </c>
      <c r="K1153">
        <v>41.75</v>
      </c>
      <c r="N1153" s="1">
        <v>41694</v>
      </c>
      <c r="O1153" s="4">
        <f t="shared" si="35"/>
        <v>44.097985000000001</v>
      </c>
      <c r="P1153" s="4">
        <f t="shared" si="34"/>
        <v>158.0421</v>
      </c>
    </row>
    <row r="1154" spans="1:16" x14ac:dyDescent="0.3">
      <c r="A1154" s="1">
        <v>41695</v>
      </c>
      <c r="B1154">
        <v>157.98230000000001</v>
      </c>
      <c r="C1154">
        <v>16.585999999999999</v>
      </c>
      <c r="D1154">
        <v>32.289200000000001</v>
      </c>
      <c r="E1154">
        <v>64.33</v>
      </c>
      <c r="F1154">
        <v>51.526600000000002</v>
      </c>
      <c r="G1154">
        <v>68.973600000000005</v>
      </c>
      <c r="H1154">
        <v>23.077000000000002</v>
      </c>
      <c r="I1154">
        <v>34.372</v>
      </c>
      <c r="J1154">
        <v>87.67</v>
      </c>
      <c r="K1154">
        <v>41.91</v>
      </c>
      <c r="N1154" s="1">
        <v>41695</v>
      </c>
      <c r="O1154" s="4">
        <f t="shared" si="35"/>
        <v>44.077939999999998</v>
      </c>
      <c r="P1154" s="4">
        <f t="shared" si="34"/>
        <v>157.98230000000001</v>
      </c>
    </row>
    <row r="1155" spans="1:16" x14ac:dyDescent="0.3">
      <c r="A1155" s="1">
        <v>41696</v>
      </c>
      <c r="B1155">
        <v>157.99090000000001</v>
      </c>
      <c r="C1155">
        <v>16.436</v>
      </c>
      <c r="D1155">
        <v>32.228999999999999</v>
      </c>
      <c r="E1155">
        <v>64.45</v>
      </c>
      <c r="F1155">
        <v>51.526600000000002</v>
      </c>
      <c r="G1155">
        <v>69.443600000000004</v>
      </c>
      <c r="H1155">
        <v>23.7865</v>
      </c>
      <c r="I1155">
        <v>34.359000000000002</v>
      </c>
      <c r="J1155">
        <v>87.12</v>
      </c>
      <c r="K1155">
        <v>41.87</v>
      </c>
      <c r="N1155" s="1">
        <v>41696</v>
      </c>
      <c r="O1155" s="4">
        <f t="shared" si="35"/>
        <v>44.167954999999999</v>
      </c>
      <c r="P1155" s="4">
        <f t="shared" ref="P1155:P1218" si="36">B1155</f>
        <v>157.99090000000001</v>
      </c>
    </row>
    <row r="1156" spans="1:16" x14ac:dyDescent="0.3">
      <c r="A1156" s="1">
        <v>41697</v>
      </c>
      <c r="B1156">
        <v>158.81989999999999</v>
      </c>
      <c r="C1156">
        <v>16.763999999999999</v>
      </c>
      <c r="D1156">
        <v>32.564399999999999</v>
      </c>
      <c r="E1156">
        <v>65.02</v>
      </c>
      <c r="F1156">
        <v>51.823</v>
      </c>
      <c r="G1156">
        <v>69.434600000000003</v>
      </c>
      <c r="H1156">
        <v>24.833100000000002</v>
      </c>
      <c r="I1156">
        <v>34.519399999999997</v>
      </c>
      <c r="J1156">
        <v>87.21</v>
      </c>
      <c r="K1156">
        <v>42.06</v>
      </c>
      <c r="N1156" s="1">
        <v>41697</v>
      </c>
      <c r="O1156" s="4">
        <f t="shared" ref="O1156:O1219" si="37">SUMPRODUCT(C1156:J1156,$C$1:$J$1)</f>
        <v>44.439125000000004</v>
      </c>
      <c r="P1156" s="4">
        <f t="shared" si="36"/>
        <v>158.81989999999999</v>
      </c>
    </row>
    <row r="1157" spans="1:16" x14ac:dyDescent="0.3">
      <c r="A1157" s="1">
        <v>41698</v>
      </c>
      <c r="B1157">
        <v>159.2216</v>
      </c>
      <c r="C1157">
        <v>16.719000000000001</v>
      </c>
      <c r="D1157">
        <v>32.951500000000003</v>
      </c>
      <c r="E1157">
        <v>64.319999999999993</v>
      </c>
      <c r="F1157">
        <v>51.823</v>
      </c>
      <c r="G1157">
        <v>69.380399999999995</v>
      </c>
      <c r="H1157">
        <v>24.7089</v>
      </c>
      <c r="I1157">
        <v>34.714399999999998</v>
      </c>
      <c r="J1157">
        <v>87.65</v>
      </c>
      <c r="K1157">
        <v>42.35</v>
      </c>
      <c r="N1157" s="1">
        <v>41698</v>
      </c>
      <c r="O1157" s="4">
        <f t="shared" si="37"/>
        <v>44.353139999999996</v>
      </c>
      <c r="P1157" s="4">
        <f t="shared" si="36"/>
        <v>159.2216</v>
      </c>
    </row>
    <row r="1158" spans="1:16" x14ac:dyDescent="0.3">
      <c r="A1158" s="1">
        <v>41699</v>
      </c>
      <c r="B1158">
        <v>159.2216</v>
      </c>
      <c r="C1158">
        <v>16.719000000000001</v>
      </c>
      <c r="D1158">
        <v>32.951500000000003</v>
      </c>
      <c r="E1158">
        <v>64.319999999999993</v>
      </c>
      <c r="F1158">
        <v>51.823</v>
      </c>
      <c r="G1158">
        <v>69.380399999999995</v>
      </c>
      <c r="H1158">
        <v>24.7089</v>
      </c>
      <c r="I1158">
        <v>34.714399999999998</v>
      </c>
      <c r="J1158">
        <v>87.65</v>
      </c>
      <c r="K1158">
        <v>42.35</v>
      </c>
      <c r="N1158" s="1">
        <v>41699</v>
      </c>
      <c r="O1158" s="4">
        <f t="shared" si="37"/>
        <v>44.353139999999996</v>
      </c>
      <c r="P1158" s="4">
        <f t="shared" si="36"/>
        <v>159.2216</v>
      </c>
    </row>
    <row r="1159" spans="1:16" x14ac:dyDescent="0.3">
      <c r="A1159" s="1">
        <v>41700</v>
      </c>
      <c r="B1159">
        <v>159.2216</v>
      </c>
      <c r="C1159">
        <v>16.719000000000001</v>
      </c>
      <c r="D1159">
        <v>32.951500000000003</v>
      </c>
      <c r="E1159">
        <v>64.319999999999993</v>
      </c>
      <c r="F1159">
        <v>51.823</v>
      </c>
      <c r="G1159">
        <v>69.380399999999995</v>
      </c>
      <c r="H1159">
        <v>24.7089</v>
      </c>
      <c r="I1159">
        <v>34.714399999999998</v>
      </c>
      <c r="J1159">
        <v>87.65</v>
      </c>
      <c r="K1159">
        <v>42.35</v>
      </c>
      <c r="N1159" s="1">
        <v>41700</v>
      </c>
      <c r="O1159" s="4">
        <f t="shared" si="37"/>
        <v>44.353139999999996</v>
      </c>
      <c r="P1159" s="4">
        <f t="shared" si="36"/>
        <v>159.2216</v>
      </c>
    </row>
    <row r="1160" spans="1:16" x14ac:dyDescent="0.3">
      <c r="A1160" s="1">
        <v>41701</v>
      </c>
      <c r="B1160">
        <v>158.102</v>
      </c>
      <c r="C1160">
        <v>16.766999999999999</v>
      </c>
      <c r="D1160">
        <v>32.495600000000003</v>
      </c>
      <c r="E1160">
        <v>63.84</v>
      </c>
      <c r="F1160">
        <v>51.439399999999999</v>
      </c>
      <c r="G1160">
        <v>68.946399999999997</v>
      </c>
      <c r="H1160">
        <v>25.276499999999999</v>
      </c>
      <c r="I1160">
        <v>34.398000000000003</v>
      </c>
      <c r="J1160">
        <v>87.09</v>
      </c>
      <c r="K1160">
        <v>42.12</v>
      </c>
      <c r="N1160" s="1">
        <v>41701</v>
      </c>
      <c r="O1160" s="4">
        <f t="shared" si="37"/>
        <v>44.067025000000001</v>
      </c>
      <c r="P1160" s="4">
        <f t="shared" si="36"/>
        <v>158.102</v>
      </c>
    </row>
    <row r="1161" spans="1:16" x14ac:dyDescent="0.3">
      <c r="A1161" s="1">
        <v>41702</v>
      </c>
      <c r="B1161">
        <v>160.32419999999999</v>
      </c>
      <c r="C1161">
        <v>16.878</v>
      </c>
      <c r="D1161">
        <v>33.037500000000001</v>
      </c>
      <c r="E1161">
        <v>65.14</v>
      </c>
      <c r="F1161">
        <v>52.415900000000001</v>
      </c>
      <c r="G1161">
        <v>70.166799999999995</v>
      </c>
      <c r="H1161">
        <v>25.503599999999999</v>
      </c>
      <c r="I1161">
        <v>35.078499999999998</v>
      </c>
      <c r="J1161">
        <v>88.04</v>
      </c>
      <c r="K1161">
        <v>42.69</v>
      </c>
      <c r="N1161" s="1">
        <v>41702</v>
      </c>
      <c r="O1161" s="4">
        <f t="shared" si="37"/>
        <v>44.850135000000002</v>
      </c>
      <c r="P1161" s="4">
        <f t="shared" si="36"/>
        <v>160.32419999999999</v>
      </c>
    </row>
    <row r="1162" spans="1:16" x14ac:dyDescent="0.3">
      <c r="A1162" s="1">
        <v>41703</v>
      </c>
      <c r="B1162">
        <v>160.46950000000001</v>
      </c>
      <c r="C1162">
        <v>16.913</v>
      </c>
      <c r="D1162">
        <v>32.779499999999999</v>
      </c>
      <c r="E1162">
        <v>65.52</v>
      </c>
      <c r="F1162">
        <v>52.2851</v>
      </c>
      <c r="G1162">
        <v>70.302400000000006</v>
      </c>
      <c r="H1162">
        <v>25.276499999999999</v>
      </c>
      <c r="I1162">
        <v>35.221600000000002</v>
      </c>
      <c r="J1162">
        <v>87.22</v>
      </c>
      <c r="K1162">
        <v>42.55</v>
      </c>
      <c r="N1162" s="1">
        <v>41703</v>
      </c>
      <c r="O1162" s="4">
        <f t="shared" si="37"/>
        <v>44.884814999999996</v>
      </c>
      <c r="P1162" s="4">
        <f t="shared" si="36"/>
        <v>160.46950000000001</v>
      </c>
    </row>
    <row r="1163" spans="1:16" x14ac:dyDescent="0.3">
      <c r="A1163" s="1">
        <v>41704</v>
      </c>
      <c r="B1163">
        <v>160.83699999999999</v>
      </c>
      <c r="C1163">
        <v>16.861999999999998</v>
      </c>
      <c r="D1163">
        <v>32.813899999999997</v>
      </c>
      <c r="E1163">
        <v>65.39</v>
      </c>
      <c r="F1163">
        <v>51.962499999999999</v>
      </c>
      <c r="G1163">
        <v>70.790599999999998</v>
      </c>
      <c r="H1163">
        <v>25.223299999999998</v>
      </c>
      <c r="I1163">
        <v>35.433999999999997</v>
      </c>
      <c r="J1163">
        <v>87.85</v>
      </c>
      <c r="K1163">
        <v>42.54</v>
      </c>
      <c r="N1163" s="1">
        <v>41704</v>
      </c>
      <c r="O1163" s="4">
        <f t="shared" si="37"/>
        <v>44.943524999999994</v>
      </c>
      <c r="P1163" s="4">
        <f t="shared" si="36"/>
        <v>160.83699999999999</v>
      </c>
    </row>
    <row r="1164" spans="1:16" x14ac:dyDescent="0.3">
      <c r="A1164" s="1">
        <v>41705</v>
      </c>
      <c r="B1164">
        <v>160.90539999999999</v>
      </c>
      <c r="C1164">
        <v>16.852</v>
      </c>
      <c r="D1164">
        <v>32.598799999999997</v>
      </c>
      <c r="E1164">
        <v>64.790000000000006</v>
      </c>
      <c r="F1164">
        <v>51.831699999999998</v>
      </c>
      <c r="G1164">
        <v>70.709199999999996</v>
      </c>
      <c r="H1164">
        <v>25.116900000000001</v>
      </c>
      <c r="I1164">
        <v>35.568300000000001</v>
      </c>
      <c r="J1164">
        <v>88.02</v>
      </c>
      <c r="K1164">
        <v>42.66</v>
      </c>
      <c r="N1164" s="1">
        <v>41705</v>
      </c>
      <c r="O1164" s="4">
        <f t="shared" si="37"/>
        <v>44.803764999999999</v>
      </c>
      <c r="P1164" s="4">
        <f t="shared" si="36"/>
        <v>160.90539999999999</v>
      </c>
    </row>
    <row r="1165" spans="1:16" x14ac:dyDescent="0.3">
      <c r="A1165" s="1">
        <v>41706</v>
      </c>
      <c r="B1165">
        <v>160.90539999999999</v>
      </c>
      <c r="C1165">
        <v>16.852</v>
      </c>
      <c r="D1165">
        <v>32.598799999999997</v>
      </c>
      <c r="E1165">
        <v>64.790000000000006</v>
      </c>
      <c r="F1165">
        <v>51.831699999999998</v>
      </c>
      <c r="G1165">
        <v>70.709199999999996</v>
      </c>
      <c r="H1165">
        <v>25.116900000000001</v>
      </c>
      <c r="I1165">
        <v>35.568300000000001</v>
      </c>
      <c r="J1165">
        <v>88.02</v>
      </c>
      <c r="K1165">
        <v>42.66</v>
      </c>
      <c r="N1165" s="1">
        <v>41706</v>
      </c>
      <c r="O1165" s="4">
        <f t="shared" si="37"/>
        <v>44.803764999999999</v>
      </c>
      <c r="P1165" s="4">
        <f t="shared" si="36"/>
        <v>160.90539999999999</v>
      </c>
    </row>
    <row r="1166" spans="1:16" x14ac:dyDescent="0.3">
      <c r="A1166" s="1">
        <v>41707</v>
      </c>
      <c r="B1166">
        <v>160.90539999999999</v>
      </c>
      <c r="C1166">
        <v>16.852</v>
      </c>
      <c r="D1166">
        <v>32.598799999999997</v>
      </c>
      <c r="E1166">
        <v>64.790000000000006</v>
      </c>
      <c r="F1166">
        <v>51.831699999999998</v>
      </c>
      <c r="G1166">
        <v>70.709199999999996</v>
      </c>
      <c r="H1166">
        <v>25.116900000000001</v>
      </c>
      <c r="I1166">
        <v>35.568300000000001</v>
      </c>
      <c r="J1166">
        <v>88.02</v>
      </c>
      <c r="K1166">
        <v>42.66</v>
      </c>
      <c r="N1166" s="1">
        <v>41707</v>
      </c>
      <c r="O1166" s="4">
        <f t="shared" si="37"/>
        <v>44.803764999999999</v>
      </c>
      <c r="P1166" s="4">
        <f t="shared" si="36"/>
        <v>160.90539999999999</v>
      </c>
    </row>
    <row r="1167" spans="1:16" x14ac:dyDescent="0.3">
      <c r="A1167" s="1">
        <v>41708</v>
      </c>
      <c r="B1167">
        <v>160.81989999999999</v>
      </c>
      <c r="C1167">
        <v>16.867999999999999</v>
      </c>
      <c r="D1167">
        <v>32.53</v>
      </c>
      <c r="E1167">
        <v>64.180000000000007</v>
      </c>
      <c r="F1167">
        <v>52.049700000000001</v>
      </c>
      <c r="G1167">
        <v>70.591700000000003</v>
      </c>
      <c r="H1167">
        <v>25.453900000000001</v>
      </c>
      <c r="I1167">
        <v>35.564</v>
      </c>
      <c r="J1167">
        <v>88.16</v>
      </c>
      <c r="K1167">
        <v>42.7</v>
      </c>
      <c r="N1167" s="1">
        <v>41708</v>
      </c>
      <c r="O1167" s="4">
        <f t="shared" si="37"/>
        <v>44.717405000000007</v>
      </c>
      <c r="P1167" s="4">
        <f t="shared" si="36"/>
        <v>160.81989999999999</v>
      </c>
    </row>
    <row r="1168" spans="1:16" x14ac:dyDescent="0.3">
      <c r="A1168" s="1">
        <v>41709</v>
      </c>
      <c r="B1168">
        <v>160.02500000000001</v>
      </c>
      <c r="C1168">
        <v>17.032</v>
      </c>
      <c r="D1168">
        <v>32.702100000000002</v>
      </c>
      <c r="E1168">
        <v>63.44</v>
      </c>
      <c r="F1168">
        <v>51.945099999999996</v>
      </c>
      <c r="G1168">
        <v>70.203000000000003</v>
      </c>
      <c r="H1168">
        <v>25.2056</v>
      </c>
      <c r="I1168">
        <v>35.381999999999998</v>
      </c>
      <c r="J1168">
        <v>87.16</v>
      </c>
      <c r="K1168">
        <v>42.68</v>
      </c>
      <c r="N1168" s="1">
        <v>41709</v>
      </c>
      <c r="O1168" s="4">
        <f t="shared" si="37"/>
        <v>44.422499999999999</v>
      </c>
      <c r="P1168" s="4">
        <f t="shared" si="36"/>
        <v>160.02500000000001</v>
      </c>
    </row>
    <row r="1169" spans="1:16" x14ac:dyDescent="0.3">
      <c r="A1169" s="1">
        <v>41710</v>
      </c>
      <c r="B1169">
        <v>160.06780000000001</v>
      </c>
      <c r="C1169">
        <v>17.047999999999998</v>
      </c>
      <c r="D1169">
        <v>32.917099999999998</v>
      </c>
      <c r="E1169">
        <v>63.82</v>
      </c>
      <c r="F1169">
        <v>51.936300000000003</v>
      </c>
      <c r="G1169">
        <v>70.763400000000004</v>
      </c>
      <c r="H1169">
        <v>24.7941</v>
      </c>
      <c r="I1169">
        <v>35.355899999999998</v>
      </c>
      <c r="J1169">
        <v>87.17</v>
      </c>
      <c r="K1169">
        <v>42.77</v>
      </c>
      <c r="N1169" s="1">
        <v>41710</v>
      </c>
      <c r="O1169" s="4">
        <f t="shared" si="37"/>
        <v>44.568800000000003</v>
      </c>
      <c r="P1169" s="4">
        <f t="shared" si="36"/>
        <v>160.06780000000001</v>
      </c>
    </row>
    <row r="1170" spans="1:16" x14ac:dyDescent="0.3">
      <c r="A1170" s="1">
        <v>41711</v>
      </c>
      <c r="B1170">
        <v>158.27289999999999</v>
      </c>
      <c r="C1170">
        <v>16.859000000000002</v>
      </c>
      <c r="D1170">
        <v>32.590200000000003</v>
      </c>
      <c r="E1170">
        <v>62.43</v>
      </c>
      <c r="F1170">
        <v>51.2301</v>
      </c>
      <c r="G1170">
        <v>69.615399999999994</v>
      </c>
      <c r="H1170">
        <v>24.389600000000002</v>
      </c>
      <c r="I1170">
        <v>34.948500000000003</v>
      </c>
      <c r="J1170">
        <v>86.3</v>
      </c>
      <c r="K1170">
        <v>42.56</v>
      </c>
      <c r="N1170" s="1">
        <v>41711</v>
      </c>
      <c r="O1170" s="4">
        <f t="shared" si="37"/>
        <v>43.862039999999993</v>
      </c>
      <c r="P1170" s="4">
        <f t="shared" si="36"/>
        <v>158.27289999999999</v>
      </c>
    </row>
    <row r="1171" spans="1:16" x14ac:dyDescent="0.3">
      <c r="A1171" s="1">
        <v>41712</v>
      </c>
      <c r="B1171">
        <v>157.82849999999999</v>
      </c>
      <c r="C1171">
        <v>16.670000000000002</v>
      </c>
      <c r="D1171">
        <v>32.4268</v>
      </c>
      <c r="E1171">
        <v>62.39</v>
      </c>
      <c r="F1171">
        <v>50.951099999999997</v>
      </c>
      <c r="G1171">
        <v>69.217600000000004</v>
      </c>
      <c r="H1171">
        <v>24.194500000000001</v>
      </c>
      <c r="I1171">
        <v>34.805500000000002</v>
      </c>
      <c r="J1171">
        <v>86.38</v>
      </c>
      <c r="K1171">
        <v>42.58</v>
      </c>
      <c r="N1171" s="1">
        <v>41712</v>
      </c>
      <c r="O1171" s="4">
        <f t="shared" si="37"/>
        <v>43.707695000000001</v>
      </c>
      <c r="P1171" s="4">
        <f t="shared" si="36"/>
        <v>157.82849999999999</v>
      </c>
    </row>
    <row r="1172" spans="1:16" x14ac:dyDescent="0.3">
      <c r="A1172" s="1">
        <v>41713</v>
      </c>
      <c r="B1172">
        <v>157.82849999999999</v>
      </c>
      <c r="C1172">
        <v>16.670000000000002</v>
      </c>
      <c r="D1172">
        <v>32.4268</v>
      </c>
      <c r="E1172">
        <v>62.39</v>
      </c>
      <c r="F1172">
        <v>50.951099999999997</v>
      </c>
      <c r="G1172">
        <v>69.217600000000004</v>
      </c>
      <c r="H1172">
        <v>24.194500000000001</v>
      </c>
      <c r="I1172">
        <v>34.805500000000002</v>
      </c>
      <c r="J1172">
        <v>86.38</v>
      </c>
      <c r="K1172">
        <v>42.58</v>
      </c>
      <c r="N1172" s="1">
        <v>41713</v>
      </c>
      <c r="O1172" s="4">
        <f t="shared" si="37"/>
        <v>43.707695000000001</v>
      </c>
      <c r="P1172" s="4">
        <f t="shared" si="36"/>
        <v>157.82849999999999</v>
      </c>
    </row>
    <row r="1173" spans="1:16" x14ac:dyDescent="0.3">
      <c r="A1173" s="1">
        <v>41714</v>
      </c>
      <c r="B1173">
        <v>157.82849999999999</v>
      </c>
      <c r="C1173">
        <v>16.670000000000002</v>
      </c>
      <c r="D1173">
        <v>32.4268</v>
      </c>
      <c r="E1173">
        <v>62.39</v>
      </c>
      <c r="F1173">
        <v>50.951099999999997</v>
      </c>
      <c r="G1173">
        <v>69.217600000000004</v>
      </c>
      <c r="H1173">
        <v>24.194500000000001</v>
      </c>
      <c r="I1173">
        <v>34.805500000000002</v>
      </c>
      <c r="J1173">
        <v>86.38</v>
      </c>
      <c r="K1173">
        <v>42.58</v>
      </c>
      <c r="N1173" s="1">
        <v>41714</v>
      </c>
      <c r="O1173" s="4">
        <f t="shared" si="37"/>
        <v>43.707695000000001</v>
      </c>
      <c r="P1173" s="4">
        <f t="shared" si="36"/>
        <v>157.82849999999999</v>
      </c>
    </row>
    <row r="1174" spans="1:16" x14ac:dyDescent="0.3">
      <c r="A1174" s="1">
        <v>41715</v>
      </c>
      <c r="B1174">
        <v>159.25579999999999</v>
      </c>
      <c r="C1174">
        <v>16.734999999999999</v>
      </c>
      <c r="D1174">
        <v>32.727899999999998</v>
      </c>
      <c r="E1174">
        <v>62.81</v>
      </c>
      <c r="F1174">
        <v>51.448099999999997</v>
      </c>
      <c r="G1174">
        <v>70.076400000000007</v>
      </c>
      <c r="H1174">
        <v>24.726700000000001</v>
      </c>
      <c r="I1174">
        <v>35.152200000000001</v>
      </c>
      <c r="J1174">
        <v>86.84</v>
      </c>
      <c r="K1174">
        <v>42.83</v>
      </c>
      <c r="N1174" s="1">
        <v>41715</v>
      </c>
      <c r="O1174" s="4">
        <f t="shared" si="37"/>
        <v>44.114984999999997</v>
      </c>
      <c r="P1174" s="4">
        <f t="shared" si="36"/>
        <v>159.25579999999999</v>
      </c>
    </row>
    <row r="1175" spans="1:16" x14ac:dyDescent="0.3">
      <c r="A1175" s="1">
        <v>41716</v>
      </c>
      <c r="B1175">
        <v>160.39259999999999</v>
      </c>
      <c r="C1175">
        <v>16.882999999999999</v>
      </c>
      <c r="D1175">
        <v>34.018099999999997</v>
      </c>
      <c r="E1175">
        <v>63.7</v>
      </c>
      <c r="F1175">
        <v>51.997399999999999</v>
      </c>
      <c r="G1175">
        <v>71.088899999999995</v>
      </c>
      <c r="H1175">
        <v>24.673400000000001</v>
      </c>
      <c r="I1175">
        <v>35.321300000000001</v>
      </c>
      <c r="J1175">
        <v>87.57</v>
      </c>
      <c r="K1175">
        <v>42.92</v>
      </c>
      <c r="N1175" s="1">
        <v>41716</v>
      </c>
      <c r="O1175" s="4">
        <f t="shared" si="37"/>
        <v>44.658364999999996</v>
      </c>
      <c r="P1175" s="4">
        <f t="shared" si="36"/>
        <v>160.39259999999999</v>
      </c>
    </row>
    <row r="1176" spans="1:16" x14ac:dyDescent="0.3">
      <c r="A1176" s="1">
        <v>41717</v>
      </c>
      <c r="B1176">
        <v>159.53790000000001</v>
      </c>
      <c r="C1176">
        <v>16.878</v>
      </c>
      <c r="D1176">
        <v>33.777200000000001</v>
      </c>
      <c r="E1176">
        <v>63.17</v>
      </c>
      <c r="F1176">
        <v>51.840400000000002</v>
      </c>
      <c r="G1176">
        <v>71.025599999999997</v>
      </c>
      <c r="H1176">
        <v>24.410900000000002</v>
      </c>
      <c r="I1176">
        <v>35.212899999999998</v>
      </c>
      <c r="J1176">
        <v>86.91</v>
      </c>
      <c r="K1176">
        <v>42.59</v>
      </c>
      <c r="N1176" s="1">
        <v>41717</v>
      </c>
      <c r="O1176" s="4">
        <f t="shared" si="37"/>
        <v>44.44464</v>
      </c>
      <c r="P1176" s="4">
        <f t="shared" si="36"/>
        <v>159.53790000000001</v>
      </c>
    </row>
    <row r="1177" spans="1:16" x14ac:dyDescent="0.3">
      <c r="A1177" s="1">
        <v>41718</v>
      </c>
      <c r="B1177">
        <v>160.46690000000001</v>
      </c>
      <c r="C1177">
        <v>16.797000000000001</v>
      </c>
      <c r="D1177">
        <v>34.689</v>
      </c>
      <c r="E1177">
        <v>63.11</v>
      </c>
      <c r="F1177">
        <v>51.840400000000002</v>
      </c>
      <c r="G1177">
        <v>72.336399999999998</v>
      </c>
      <c r="H1177">
        <v>24.052600000000002</v>
      </c>
      <c r="I1177">
        <v>35.680999999999997</v>
      </c>
      <c r="J1177">
        <v>87.25</v>
      </c>
      <c r="K1177">
        <v>42.74</v>
      </c>
      <c r="N1177" s="1">
        <v>41718</v>
      </c>
      <c r="O1177" s="4">
        <f t="shared" si="37"/>
        <v>44.740099999999998</v>
      </c>
      <c r="P1177" s="4">
        <f t="shared" si="36"/>
        <v>160.46690000000001</v>
      </c>
    </row>
    <row r="1178" spans="1:16" x14ac:dyDescent="0.3">
      <c r="A1178" s="1">
        <v>41719</v>
      </c>
      <c r="B1178">
        <v>159.8467</v>
      </c>
      <c r="C1178">
        <v>16.93</v>
      </c>
      <c r="D1178">
        <v>34.542700000000004</v>
      </c>
      <c r="E1178">
        <v>62.18</v>
      </c>
      <c r="F1178">
        <v>50.899700000000003</v>
      </c>
      <c r="G1178">
        <v>71.703599999999994</v>
      </c>
      <c r="H1178">
        <v>24.442900000000002</v>
      </c>
      <c r="I1178">
        <v>35.685400000000001</v>
      </c>
      <c r="J1178">
        <v>87.06</v>
      </c>
      <c r="K1178">
        <v>42.5</v>
      </c>
      <c r="N1178" s="1">
        <v>41719</v>
      </c>
      <c r="O1178" s="4">
        <f t="shared" si="37"/>
        <v>44.328084999999994</v>
      </c>
      <c r="P1178" s="4">
        <f t="shared" si="36"/>
        <v>159.8467</v>
      </c>
    </row>
    <row r="1179" spans="1:16" x14ac:dyDescent="0.3">
      <c r="A1179" s="1">
        <v>41720</v>
      </c>
      <c r="B1179">
        <v>159.8467</v>
      </c>
      <c r="C1179">
        <v>16.93</v>
      </c>
      <c r="D1179">
        <v>34.542700000000004</v>
      </c>
      <c r="E1179">
        <v>62.18</v>
      </c>
      <c r="F1179">
        <v>50.899700000000003</v>
      </c>
      <c r="G1179">
        <v>71.703599999999994</v>
      </c>
      <c r="H1179">
        <v>24.442900000000002</v>
      </c>
      <c r="I1179">
        <v>35.685400000000001</v>
      </c>
      <c r="J1179">
        <v>87.06</v>
      </c>
      <c r="K1179">
        <v>42.5</v>
      </c>
      <c r="N1179" s="1">
        <v>41720</v>
      </c>
      <c r="O1179" s="4">
        <f t="shared" si="37"/>
        <v>44.328084999999994</v>
      </c>
      <c r="P1179" s="4">
        <f t="shared" si="36"/>
        <v>159.8467</v>
      </c>
    </row>
    <row r="1180" spans="1:16" x14ac:dyDescent="0.3">
      <c r="A1180" s="1">
        <v>41721</v>
      </c>
      <c r="B1180">
        <v>159.8467</v>
      </c>
      <c r="C1180">
        <v>16.93</v>
      </c>
      <c r="D1180">
        <v>34.542700000000004</v>
      </c>
      <c r="E1180">
        <v>62.18</v>
      </c>
      <c r="F1180">
        <v>50.899700000000003</v>
      </c>
      <c r="G1180">
        <v>71.703599999999994</v>
      </c>
      <c r="H1180">
        <v>24.442900000000002</v>
      </c>
      <c r="I1180">
        <v>35.685400000000001</v>
      </c>
      <c r="J1180">
        <v>87.06</v>
      </c>
      <c r="K1180">
        <v>42.5</v>
      </c>
      <c r="N1180" s="1">
        <v>41721</v>
      </c>
      <c r="O1180" s="4">
        <f t="shared" si="37"/>
        <v>44.328084999999994</v>
      </c>
      <c r="P1180" s="4">
        <f t="shared" si="36"/>
        <v>159.8467</v>
      </c>
    </row>
    <row r="1181" spans="1:16" x14ac:dyDescent="0.3">
      <c r="A1181" s="1">
        <v>41722</v>
      </c>
      <c r="B1181">
        <v>159.1857</v>
      </c>
      <c r="C1181">
        <v>17.13</v>
      </c>
      <c r="D1181">
        <v>34.8352</v>
      </c>
      <c r="E1181">
        <v>60.66</v>
      </c>
      <c r="F1181">
        <v>50.331000000000003</v>
      </c>
      <c r="G1181">
        <v>71.414299999999997</v>
      </c>
      <c r="H1181">
        <v>23.946200000000001</v>
      </c>
      <c r="I1181">
        <v>35.607300000000002</v>
      </c>
      <c r="J1181">
        <v>86.88</v>
      </c>
      <c r="K1181">
        <v>42.46</v>
      </c>
      <c r="N1181" s="1">
        <v>41722</v>
      </c>
      <c r="O1181" s="4">
        <f t="shared" si="37"/>
        <v>43.874460000000006</v>
      </c>
      <c r="P1181" s="4">
        <f t="shared" si="36"/>
        <v>159.1857</v>
      </c>
    </row>
    <row r="1182" spans="1:16" x14ac:dyDescent="0.3">
      <c r="A1182" s="1">
        <v>41723</v>
      </c>
      <c r="B1182">
        <v>159.94120000000001</v>
      </c>
      <c r="C1182">
        <v>17.315000000000001</v>
      </c>
      <c r="D1182">
        <v>34.697600000000001</v>
      </c>
      <c r="E1182">
        <v>60.5</v>
      </c>
      <c r="F1182">
        <v>50.777200000000001</v>
      </c>
      <c r="G1182">
        <v>71.947999999999993</v>
      </c>
      <c r="H1182">
        <v>23.9285</v>
      </c>
      <c r="I1182">
        <v>35.607900000000001</v>
      </c>
      <c r="J1182">
        <v>87.66</v>
      </c>
      <c r="K1182">
        <v>42.77</v>
      </c>
      <c r="N1182" s="1">
        <v>41723</v>
      </c>
      <c r="O1182" s="4">
        <f t="shared" si="37"/>
        <v>44.030020000000007</v>
      </c>
      <c r="P1182" s="4">
        <f t="shared" si="36"/>
        <v>159.94120000000001</v>
      </c>
    </row>
    <row r="1183" spans="1:16" x14ac:dyDescent="0.3">
      <c r="A1183" s="1">
        <v>41724</v>
      </c>
      <c r="B1183">
        <v>158.79079999999999</v>
      </c>
      <c r="C1183">
        <v>17.149000000000001</v>
      </c>
      <c r="D1183">
        <v>34.224499999999999</v>
      </c>
      <c r="E1183">
        <v>59.04</v>
      </c>
      <c r="F1183">
        <v>50.794699999999999</v>
      </c>
      <c r="G1183">
        <v>71.132199999999997</v>
      </c>
      <c r="H1183">
        <v>23.821999999999999</v>
      </c>
      <c r="I1183">
        <v>35.268700000000003</v>
      </c>
      <c r="J1183">
        <v>87.25</v>
      </c>
      <c r="K1183">
        <v>42.67</v>
      </c>
      <c r="N1183" s="1">
        <v>41724</v>
      </c>
      <c r="O1183" s="4">
        <f t="shared" si="37"/>
        <v>43.509614999999997</v>
      </c>
      <c r="P1183" s="4">
        <f t="shared" si="36"/>
        <v>158.79079999999999</v>
      </c>
    </row>
    <row r="1184" spans="1:16" x14ac:dyDescent="0.3">
      <c r="A1184" s="1">
        <v>41725</v>
      </c>
      <c r="B1184">
        <v>158.45599999999999</v>
      </c>
      <c r="C1184">
        <v>17.074999999999999</v>
      </c>
      <c r="D1184">
        <v>33.854599999999998</v>
      </c>
      <c r="E1184">
        <v>58.77</v>
      </c>
      <c r="F1184">
        <v>50.680900000000001</v>
      </c>
      <c r="G1184">
        <v>70.606499999999997</v>
      </c>
      <c r="H1184">
        <v>23.671299999999999</v>
      </c>
      <c r="I1184">
        <v>35.055599999999998</v>
      </c>
      <c r="J1184">
        <v>87.96</v>
      </c>
      <c r="K1184">
        <v>42.64</v>
      </c>
      <c r="N1184" s="1">
        <v>41725</v>
      </c>
      <c r="O1184" s="4">
        <f t="shared" si="37"/>
        <v>43.333494999999999</v>
      </c>
      <c r="P1184" s="4">
        <f t="shared" si="36"/>
        <v>158.45599999999999</v>
      </c>
    </row>
    <row r="1185" spans="1:16" x14ac:dyDescent="0.3">
      <c r="A1185" s="1">
        <v>41726</v>
      </c>
      <c r="B1185">
        <v>159.2372</v>
      </c>
      <c r="C1185">
        <v>17.056000000000001</v>
      </c>
      <c r="D1185">
        <v>34.663200000000003</v>
      </c>
      <c r="E1185">
        <v>58.82</v>
      </c>
      <c r="F1185">
        <v>50.488500000000002</v>
      </c>
      <c r="G1185">
        <v>71.068799999999996</v>
      </c>
      <c r="H1185">
        <v>23.910699999999999</v>
      </c>
      <c r="I1185">
        <v>35.146900000000002</v>
      </c>
      <c r="J1185">
        <v>89.06</v>
      </c>
      <c r="K1185">
        <v>42.75</v>
      </c>
      <c r="N1185" s="1">
        <v>41726</v>
      </c>
      <c r="O1185" s="4">
        <f t="shared" si="37"/>
        <v>43.504125000000009</v>
      </c>
      <c r="P1185" s="4">
        <f t="shared" si="36"/>
        <v>159.2372</v>
      </c>
    </row>
    <row r="1186" spans="1:16" x14ac:dyDescent="0.3">
      <c r="A1186" s="1">
        <v>41727</v>
      </c>
      <c r="B1186">
        <v>159.2372</v>
      </c>
      <c r="C1186">
        <v>17.056000000000001</v>
      </c>
      <c r="D1186">
        <v>34.663200000000003</v>
      </c>
      <c r="E1186">
        <v>58.82</v>
      </c>
      <c r="F1186">
        <v>50.488500000000002</v>
      </c>
      <c r="G1186">
        <v>71.068799999999996</v>
      </c>
      <c r="H1186">
        <v>23.910699999999999</v>
      </c>
      <c r="I1186">
        <v>35.146900000000002</v>
      </c>
      <c r="J1186">
        <v>89.06</v>
      </c>
      <c r="K1186">
        <v>42.75</v>
      </c>
      <c r="N1186" s="1">
        <v>41727</v>
      </c>
      <c r="O1186" s="4">
        <f t="shared" si="37"/>
        <v>43.504125000000009</v>
      </c>
      <c r="P1186" s="4">
        <f t="shared" si="36"/>
        <v>159.2372</v>
      </c>
    </row>
    <row r="1187" spans="1:16" x14ac:dyDescent="0.3">
      <c r="A1187" s="1">
        <v>41728</v>
      </c>
      <c r="B1187">
        <v>159.2372</v>
      </c>
      <c r="C1187">
        <v>17.056000000000001</v>
      </c>
      <c r="D1187">
        <v>34.663200000000003</v>
      </c>
      <c r="E1187">
        <v>58.82</v>
      </c>
      <c r="F1187">
        <v>50.488500000000002</v>
      </c>
      <c r="G1187">
        <v>71.068799999999996</v>
      </c>
      <c r="H1187">
        <v>23.910699999999999</v>
      </c>
      <c r="I1187">
        <v>35.146900000000002</v>
      </c>
      <c r="J1187">
        <v>89.06</v>
      </c>
      <c r="K1187">
        <v>42.75</v>
      </c>
      <c r="N1187" s="1">
        <v>41728</v>
      </c>
      <c r="O1187" s="4">
        <f t="shared" si="37"/>
        <v>43.504125000000009</v>
      </c>
      <c r="P1187" s="4">
        <f t="shared" si="36"/>
        <v>159.2372</v>
      </c>
    </row>
    <row r="1188" spans="1:16" x14ac:dyDescent="0.3">
      <c r="A1188" s="1">
        <v>41729</v>
      </c>
      <c r="B1188">
        <v>160.5421</v>
      </c>
      <c r="C1188">
        <v>17.053000000000001</v>
      </c>
      <c r="D1188">
        <v>35.256599999999999</v>
      </c>
      <c r="E1188">
        <v>59.04</v>
      </c>
      <c r="F1188">
        <v>51.170900000000003</v>
      </c>
      <c r="G1188">
        <v>72.228999999999999</v>
      </c>
      <c r="H1188">
        <v>24.23</v>
      </c>
      <c r="I1188">
        <v>35.555700000000002</v>
      </c>
      <c r="J1188">
        <v>89.06</v>
      </c>
      <c r="K1188">
        <v>43.06</v>
      </c>
      <c r="N1188" s="1">
        <v>41729</v>
      </c>
      <c r="O1188" s="4">
        <f t="shared" si="37"/>
        <v>43.931319999999999</v>
      </c>
      <c r="P1188" s="4">
        <f t="shared" si="36"/>
        <v>160.5421</v>
      </c>
    </row>
    <row r="1189" spans="1:16" x14ac:dyDescent="0.3">
      <c r="A1189" s="1">
        <v>41730</v>
      </c>
      <c r="B1189">
        <v>161.60659999999999</v>
      </c>
      <c r="C1189">
        <v>17.209</v>
      </c>
      <c r="D1189">
        <v>35.6265</v>
      </c>
      <c r="E1189">
        <v>60.42</v>
      </c>
      <c r="F1189">
        <v>51.490200000000002</v>
      </c>
      <c r="G1189">
        <v>73.380099999999999</v>
      </c>
      <c r="H1189">
        <v>24.389600000000002</v>
      </c>
      <c r="I1189">
        <v>35.712299999999999</v>
      </c>
      <c r="J1189">
        <v>89.59</v>
      </c>
      <c r="K1189">
        <v>42.99</v>
      </c>
      <c r="N1189" s="1">
        <v>41730</v>
      </c>
      <c r="O1189" s="4">
        <f t="shared" si="37"/>
        <v>44.512145000000004</v>
      </c>
      <c r="P1189" s="4">
        <f t="shared" si="36"/>
        <v>161.60659999999999</v>
      </c>
    </row>
    <row r="1190" spans="1:16" x14ac:dyDescent="0.3">
      <c r="A1190" s="1">
        <v>41731</v>
      </c>
      <c r="B1190">
        <v>162.1474</v>
      </c>
      <c r="C1190">
        <v>17.236999999999998</v>
      </c>
      <c r="D1190">
        <v>35.566299999999998</v>
      </c>
      <c r="E1190">
        <v>60.17</v>
      </c>
      <c r="F1190">
        <v>51.722000000000001</v>
      </c>
      <c r="G1190">
        <v>73.271299999999997</v>
      </c>
      <c r="H1190">
        <v>24.442900000000002</v>
      </c>
      <c r="I1190">
        <v>35.747100000000003</v>
      </c>
      <c r="J1190">
        <v>89.91</v>
      </c>
      <c r="K1190">
        <v>43.04</v>
      </c>
      <c r="N1190" s="1">
        <v>41731</v>
      </c>
      <c r="O1190" s="4">
        <f t="shared" si="37"/>
        <v>44.502869999999994</v>
      </c>
      <c r="P1190" s="4">
        <f t="shared" si="36"/>
        <v>162.1474</v>
      </c>
    </row>
    <row r="1191" spans="1:16" x14ac:dyDescent="0.3">
      <c r="A1191" s="1">
        <v>41732</v>
      </c>
      <c r="B1191">
        <v>161.93279999999999</v>
      </c>
      <c r="C1191">
        <v>17.117999999999999</v>
      </c>
      <c r="D1191">
        <v>35.273800000000001</v>
      </c>
      <c r="E1191">
        <v>58.68</v>
      </c>
      <c r="F1191">
        <v>51.6083</v>
      </c>
      <c r="G1191">
        <v>73.380099999999999</v>
      </c>
      <c r="H1191">
        <v>24.460599999999999</v>
      </c>
      <c r="I1191">
        <v>35.681800000000003</v>
      </c>
      <c r="J1191">
        <v>90.49</v>
      </c>
      <c r="K1191">
        <v>43.09</v>
      </c>
      <c r="N1191" s="1">
        <v>41732</v>
      </c>
      <c r="O1191" s="4">
        <f t="shared" si="37"/>
        <v>44.203649999999996</v>
      </c>
      <c r="P1191" s="4">
        <f t="shared" si="36"/>
        <v>161.93279999999999</v>
      </c>
    </row>
    <row r="1192" spans="1:16" x14ac:dyDescent="0.3">
      <c r="A1192" s="1">
        <v>41733</v>
      </c>
      <c r="B1192">
        <v>160.01840000000001</v>
      </c>
      <c r="C1192">
        <v>16.896000000000001</v>
      </c>
      <c r="D1192">
        <v>34.293300000000002</v>
      </c>
      <c r="E1192">
        <v>56.64</v>
      </c>
      <c r="F1192">
        <v>50.750900000000001</v>
      </c>
      <c r="G1192">
        <v>71.304500000000004</v>
      </c>
      <c r="H1192">
        <v>23.999400000000001</v>
      </c>
      <c r="I1192">
        <v>35.255600000000001</v>
      </c>
      <c r="J1192">
        <v>90.16</v>
      </c>
      <c r="K1192">
        <v>42.95</v>
      </c>
      <c r="N1192" s="1">
        <v>41733</v>
      </c>
      <c r="O1192" s="4">
        <f t="shared" si="37"/>
        <v>43.192085000000006</v>
      </c>
      <c r="P1192" s="4">
        <f t="shared" si="36"/>
        <v>160.01840000000001</v>
      </c>
    </row>
    <row r="1193" spans="1:16" x14ac:dyDescent="0.3">
      <c r="A1193" s="1">
        <v>41734</v>
      </c>
      <c r="B1193">
        <v>160.01840000000001</v>
      </c>
      <c r="C1193">
        <v>16.896000000000001</v>
      </c>
      <c r="D1193">
        <v>34.293300000000002</v>
      </c>
      <c r="E1193">
        <v>56.64</v>
      </c>
      <c r="F1193">
        <v>50.750900000000001</v>
      </c>
      <c r="G1193">
        <v>71.304500000000004</v>
      </c>
      <c r="H1193">
        <v>23.999400000000001</v>
      </c>
      <c r="I1193">
        <v>35.255600000000001</v>
      </c>
      <c r="J1193">
        <v>90.16</v>
      </c>
      <c r="K1193">
        <v>42.95</v>
      </c>
      <c r="N1193" s="1">
        <v>41734</v>
      </c>
      <c r="O1193" s="4">
        <f t="shared" si="37"/>
        <v>43.192085000000006</v>
      </c>
      <c r="P1193" s="4">
        <f t="shared" si="36"/>
        <v>160.01840000000001</v>
      </c>
    </row>
    <row r="1194" spans="1:16" x14ac:dyDescent="0.3">
      <c r="A1194" s="1">
        <v>41735</v>
      </c>
      <c r="B1194">
        <v>160.01840000000001</v>
      </c>
      <c r="C1194">
        <v>16.896000000000001</v>
      </c>
      <c r="D1194">
        <v>34.293300000000002</v>
      </c>
      <c r="E1194">
        <v>56.64</v>
      </c>
      <c r="F1194">
        <v>50.750900000000001</v>
      </c>
      <c r="G1194">
        <v>71.304500000000004</v>
      </c>
      <c r="H1194">
        <v>23.999400000000001</v>
      </c>
      <c r="I1194">
        <v>35.255600000000001</v>
      </c>
      <c r="J1194">
        <v>90.16</v>
      </c>
      <c r="K1194">
        <v>42.95</v>
      </c>
      <c r="N1194" s="1">
        <v>41735</v>
      </c>
      <c r="O1194" s="4">
        <f t="shared" si="37"/>
        <v>43.192085000000006</v>
      </c>
      <c r="P1194" s="4">
        <f t="shared" si="36"/>
        <v>160.01840000000001</v>
      </c>
    </row>
    <row r="1195" spans="1:16" x14ac:dyDescent="0.3">
      <c r="A1195" s="1">
        <v>41736</v>
      </c>
      <c r="B1195">
        <v>158.25</v>
      </c>
      <c r="C1195">
        <v>16.631</v>
      </c>
      <c r="D1195">
        <v>34.2331</v>
      </c>
      <c r="E1195">
        <v>55.87</v>
      </c>
      <c r="F1195">
        <v>50.243499999999997</v>
      </c>
      <c r="G1195">
        <v>70.660899999999998</v>
      </c>
      <c r="H1195">
        <v>23.7333</v>
      </c>
      <c r="I1195">
        <v>34.764200000000002</v>
      </c>
      <c r="J1195">
        <v>88.65</v>
      </c>
      <c r="K1195">
        <v>42.99</v>
      </c>
      <c r="N1195" s="1">
        <v>41736</v>
      </c>
      <c r="O1195" s="4">
        <f t="shared" si="37"/>
        <v>42.686659999999989</v>
      </c>
      <c r="P1195" s="4">
        <f t="shared" si="36"/>
        <v>158.25</v>
      </c>
    </row>
    <row r="1196" spans="1:16" x14ac:dyDescent="0.3">
      <c r="A1196" s="1">
        <v>41737</v>
      </c>
      <c r="B1196">
        <v>158.9024</v>
      </c>
      <c r="C1196">
        <v>16.63</v>
      </c>
      <c r="D1196">
        <v>34.250300000000003</v>
      </c>
      <c r="E1196">
        <v>56.89</v>
      </c>
      <c r="F1196">
        <v>49.832299999999996</v>
      </c>
      <c r="G1196">
        <v>71.585400000000007</v>
      </c>
      <c r="H1196">
        <v>23.768799999999999</v>
      </c>
      <c r="I1196">
        <v>34.838200000000001</v>
      </c>
      <c r="J1196">
        <v>89.54</v>
      </c>
      <c r="K1196">
        <v>43.21</v>
      </c>
      <c r="N1196" s="1">
        <v>41737</v>
      </c>
      <c r="O1196" s="4">
        <f t="shared" si="37"/>
        <v>43.025840000000002</v>
      </c>
      <c r="P1196" s="4">
        <f t="shared" si="36"/>
        <v>158.9024</v>
      </c>
    </row>
    <row r="1197" spans="1:16" x14ac:dyDescent="0.3">
      <c r="A1197" s="1">
        <v>41738</v>
      </c>
      <c r="B1197">
        <v>160.61080000000001</v>
      </c>
      <c r="C1197">
        <v>16.849</v>
      </c>
      <c r="D1197">
        <v>34.809399999999997</v>
      </c>
      <c r="E1197">
        <v>58.28</v>
      </c>
      <c r="F1197">
        <v>50.899700000000003</v>
      </c>
      <c r="G1197">
        <v>72.337699999999998</v>
      </c>
      <c r="H1197">
        <v>24.139199999999999</v>
      </c>
      <c r="I1197">
        <v>35.077300000000001</v>
      </c>
      <c r="J1197">
        <v>89.95</v>
      </c>
      <c r="K1197">
        <v>43.4</v>
      </c>
      <c r="N1197" s="1">
        <v>41738</v>
      </c>
      <c r="O1197" s="4">
        <f t="shared" si="37"/>
        <v>43.690585000000006</v>
      </c>
      <c r="P1197" s="4">
        <f t="shared" si="36"/>
        <v>160.61080000000001</v>
      </c>
    </row>
    <row r="1198" spans="1:16" x14ac:dyDescent="0.3">
      <c r="A1198" s="1">
        <v>41739</v>
      </c>
      <c r="B1198">
        <v>157.23269999999999</v>
      </c>
      <c r="C1198">
        <v>16.631</v>
      </c>
      <c r="D1198">
        <v>33.854599999999998</v>
      </c>
      <c r="E1198">
        <v>55.82</v>
      </c>
      <c r="F1198">
        <v>49.202399999999997</v>
      </c>
      <c r="G1198">
        <v>70.099000000000004</v>
      </c>
      <c r="H1198">
        <v>23.7333</v>
      </c>
      <c r="I1198">
        <v>34.311999999999998</v>
      </c>
      <c r="J1198">
        <v>88.7</v>
      </c>
      <c r="K1198">
        <v>42.97</v>
      </c>
      <c r="N1198" s="1">
        <v>41739</v>
      </c>
      <c r="O1198" s="4">
        <f t="shared" si="37"/>
        <v>42.351955000000004</v>
      </c>
      <c r="P1198" s="4">
        <f t="shared" si="36"/>
        <v>157.23269999999999</v>
      </c>
    </row>
    <row r="1199" spans="1:16" x14ac:dyDescent="0.3">
      <c r="A1199" s="1">
        <v>41740</v>
      </c>
      <c r="B1199">
        <v>155.82050000000001</v>
      </c>
      <c r="C1199">
        <v>16.507999999999999</v>
      </c>
      <c r="D1199">
        <v>33.724800000000002</v>
      </c>
      <c r="E1199">
        <v>54.71</v>
      </c>
      <c r="F1199">
        <v>48.738700000000001</v>
      </c>
      <c r="G1199">
        <v>69.002300000000005</v>
      </c>
      <c r="H1199">
        <v>23.3963</v>
      </c>
      <c r="I1199">
        <v>33.933599999999998</v>
      </c>
      <c r="J1199">
        <v>88.45</v>
      </c>
      <c r="K1199">
        <v>42.75</v>
      </c>
      <c r="N1199" s="1">
        <v>41740</v>
      </c>
      <c r="O1199" s="4">
        <f t="shared" si="37"/>
        <v>41.797145000000008</v>
      </c>
      <c r="P1199" s="4">
        <f t="shared" si="36"/>
        <v>155.82050000000001</v>
      </c>
    </row>
    <row r="1200" spans="1:16" x14ac:dyDescent="0.3">
      <c r="A1200" s="1">
        <v>41741</v>
      </c>
      <c r="B1200">
        <v>155.82050000000001</v>
      </c>
      <c r="C1200">
        <v>16.507999999999999</v>
      </c>
      <c r="D1200">
        <v>33.724800000000002</v>
      </c>
      <c r="E1200">
        <v>54.71</v>
      </c>
      <c r="F1200">
        <v>48.738700000000001</v>
      </c>
      <c r="G1200">
        <v>69.002300000000005</v>
      </c>
      <c r="H1200">
        <v>23.3963</v>
      </c>
      <c r="I1200">
        <v>33.933599999999998</v>
      </c>
      <c r="J1200">
        <v>88.45</v>
      </c>
      <c r="K1200">
        <v>42.75</v>
      </c>
      <c r="N1200" s="1">
        <v>41741</v>
      </c>
      <c r="O1200" s="4">
        <f t="shared" si="37"/>
        <v>41.797145000000008</v>
      </c>
      <c r="P1200" s="4">
        <f t="shared" si="36"/>
        <v>155.82050000000001</v>
      </c>
    </row>
    <row r="1201" spans="1:16" x14ac:dyDescent="0.3">
      <c r="A1201" s="1">
        <v>41742</v>
      </c>
      <c r="B1201">
        <v>155.82050000000001</v>
      </c>
      <c r="C1201">
        <v>16.507999999999999</v>
      </c>
      <c r="D1201">
        <v>33.724800000000002</v>
      </c>
      <c r="E1201">
        <v>54.71</v>
      </c>
      <c r="F1201">
        <v>48.738700000000001</v>
      </c>
      <c r="G1201">
        <v>69.002300000000005</v>
      </c>
      <c r="H1201">
        <v>23.3963</v>
      </c>
      <c r="I1201">
        <v>33.933599999999998</v>
      </c>
      <c r="J1201">
        <v>88.45</v>
      </c>
      <c r="K1201">
        <v>42.75</v>
      </c>
      <c r="N1201" s="1">
        <v>41742</v>
      </c>
      <c r="O1201" s="4">
        <f t="shared" si="37"/>
        <v>41.797145000000008</v>
      </c>
      <c r="P1201" s="4">
        <f t="shared" si="36"/>
        <v>155.82050000000001</v>
      </c>
    </row>
    <row r="1202" spans="1:16" x14ac:dyDescent="0.3">
      <c r="A1202" s="1">
        <v>41743</v>
      </c>
      <c r="B1202">
        <v>157.04820000000001</v>
      </c>
      <c r="C1202">
        <v>16.574000000000002</v>
      </c>
      <c r="D1202">
        <v>33.699800000000003</v>
      </c>
      <c r="E1202">
        <v>55.21</v>
      </c>
      <c r="F1202">
        <v>49.01</v>
      </c>
      <c r="G1202">
        <v>69.555199999999999</v>
      </c>
      <c r="H1202">
        <v>23.3963</v>
      </c>
      <c r="I1202">
        <v>34.190199999999997</v>
      </c>
      <c r="J1202">
        <v>89.66</v>
      </c>
      <c r="K1202">
        <v>43.09</v>
      </c>
      <c r="N1202" s="1">
        <v>41743</v>
      </c>
      <c r="O1202" s="4">
        <f t="shared" si="37"/>
        <v>42.121814999999998</v>
      </c>
      <c r="P1202" s="4">
        <f t="shared" si="36"/>
        <v>157.04820000000001</v>
      </c>
    </row>
    <row r="1203" spans="1:16" x14ac:dyDescent="0.3">
      <c r="A1203" s="1">
        <v>41744</v>
      </c>
      <c r="B1203">
        <v>158.12979999999999</v>
      </c>
      <c r="C1203">
        <v>16.456</v>
      </c>
      <c r="D1203">
        <v>34.190100000000001</v>
      </c>
      <c r="E1203">
        <v>55.82</v>
      </c>
      <c r="F1203">
        <v>49.5349</v>
      </c>
      <c r="G1203">
        <v>70.008300000000006</v>
      </c>
      <c r="H1203">
        <v>23.325399999999998</v>
      </c>
      <c r="I1203">
        <v>34.507599999999996</v>
      </c>
      <c r="J1203">
        <v>90.86</v>
      </c>
      <c r="K1203">
        <v>43.2</v>
      </c>
      <c r="N1203" s="1">
        <v>41744</v>
      </c>
      <c r="O1203" s="4">
        <f t="shared" si="37"/>
        <v>42.513194999999996</v>
      </c>
      <c r="P1203" s="4">
        <f t="shared" si="36"/>
        <v>158.12979999999999</v>
      </c>
    </row>
    <row r="1204" spans="1:16" x14ac:dyDescent="0.3">
      <c r="A1204" s="1">
        <v>41745</v>
      </c>
      <c r="B1204">
        <v>159.7824</v>
      </c>
      <c r="C1204">
        <v>16.489000000000001</v>
      </c>
      <c r="D1204">
        <v>34.749200000000002</v>
      </c>
      <c r="E1204">
        <v>57.06</v>
      </c>
      <c r="F1204">
        <v>49.779800000000002</v>
      </c>
      <c r="G1204">
        <v>69.890500000000003</v>
      </c>
      <c r="H1204">
        <v>23.910699999999999</v>
      </c>
      <c r="I1204">
        <v>34.816400000000002</v>
      </c>
      <c r="J1204">
        <v>91.95</v>
      </c>
      <c r="K1204">
        <v>43.62</v>
      </c>
      <c r="N1204" s="1">
        <v>41745</v>
      </c>
      <c r="O1204" s="4">
        <f t="shared" si="37"/>
        <v>42.939949999999996</v>
      </c>
      <c r="P1204" s="4">
        <f t="shared" si="36"/>
        <v>159.7824</v>
      </c>
    </row>
    <row r="1205" spans="1:16" x14ac:dyDescent="0.3">
      <c r="A1205" s="1">
        <v>41746</v>
      </c>
      <c r="B1205">
        <v>160.00980000000001</v>
      </c>
      <c r="C1205">
        <v>16.678000000000001</v>
      </c>
      <c r="D1205">
        <v>34.413699999999999</v>
      </c>
      <c r="E1205">
        <v>57</v>
      </c>
      <c r="F1205">
        <v>49.771099999999997</v>
      </c>
      <c r="G1205">
        <v>71.204800000000006</v>
      </c>
      <c r="H1205">
        <v>23.821999999999999</v>
      </c>
      <c r="I1205">
        <v>34.855499999999999</v>
      </c>
      <c r="J1205">
        <v>92.79</v>
      </c>
      <c r="K1205">
        <v>43.63</v>
      </c>
      <c r="N1205" s="1">
        <v>41746</v>
      </c>
      <c r="O1205" s="4">
        <f t="shared" si="37"/>
        <v>43.159894999999999</v>
      </c>
      <c r="P1205" s="4">
        <f t="shared" si="36"/>
        <v>160.00980000000001</v>
      </c>
    </row>
    <row r="1206" spans="1:16" x14ac:dyDescent="0.3">
      <c r="A1206" s="1">
        <v>41747</v>
      </c>
      <c r="B1206">
        <v>160.00980000000001</v>
      </c>
      <c r="C1206">
        <v>16.678000000000001</v>
      </c>
      <c r="D1206">
        <v>34.413699999999999</v>
      </c>
      <c r="E1206">
        <v>57</v>
      </c>
      <c r="F1206">
        <v>49.771099999999997</v>
      </c>
      <c r="G1206">
        <v>71.204800000000006</v>
      </c>
      <c r="H1206">
        <v>23.821999999999999</v>
      </c>
      <c r="I1206">
        <v>34.855499999999999</v>
      </c>
      <c r="J1206">
        <v>92.79</v>
      </c>
      <c r="K1206">
        <v>43.63</v>
      </c>
      <c r="N1206" s="1">
        <v>41747</v>
      </c>
      <c r="O1206" s="4">
        <f t="shared" si="37"/>
        <v>43.159894999999999</v>
      </c>
      <c r="P1206" s="4">
        <f t="shared" si="36"/>
        <v>160.00980000000001</v>
      </c>
    </row>
    <row r="1207" spans="1:16" x14ac:dyDescent="0.3">
      <c r="A1207" s="1">
        <v>41748</v>
      </c>
      <c r="B1207">
        <v>160.00980000000001</v>
      </c>
      <c r="C1207">
        <v>16.678000000000001</v>
      </c>
      <c r="D1207">
        <v>34.413699999999999</v>
      </c>
      <c r="E1207">
        <v>57</v>
      </c>
      <c r="F1207">
        <v>49.771099999999997</v>
      </c>
      <c r="G1207">
        <v>71.204800000000006</v>
      </c>
      <c r="H1207">
        <v>23.821999999999999</v>
      </c>
      <c r="I1207">
        <v>34.855499999999999</v>
      </c>
      <c r="J1207">
        <v>92.79</v>
      </c>
      <c r="K1207">
        <v>43.63</v>
      </c>
      <c r="N1207" s="1">
        <v>41748</v>
      </c>
      <c r="O1207" s="4">
        <f t="shared" si="37"/>
        <v>43.159894999999999</v>
      </c>
      <c r="P1207" s="4">
        <f t="shared" si="36"/>
        <v>160.00980000000001</v>
      </c>
    </row>
    <row r="1208" spans="1:16" x14ac:dyDescent="0.3">
      <c r="A1208" s="1">
        <v>41749</v>
      </c>
      <c r="B1208">
        <v>160.00980000000001</v>
      </c>
      <c r="C1208">
        <v>16.678000000000001</v>
      </c>
      <c r="D1208">
        <v>34.413699999999999</v>
      </c>
      <c r="E1208">
        <v>57</v>
      </c>
      <c r="F1208">
        <v>49.771099999999997</v>
      </c>
      <c r="G1208">
        <v>71.204800000000006</v>
      </c>
      <c r="H1208">
        <v>23.821999999999999</v>
      </c>
      <c r="I1208">
        <v>34.855499999999999</v>
      </c>
      <c r="J1208">
        <v>92.79</v>
      </c>
      <c r="K1208">
        <v>43.63</v>
      </c>
      <c r="N1208" s="1">
        <v>41749</v>
      </c>
      <c r="O1208" s="4">
        <f t="shared" si="37"/>
        <v>43.159894999999999</v>
      </c>
      <c r="P1208" s="4">
        <f t="shared" si="36"/>
        <v>160.00980000000001</v>
      </c>
    </row>
    <row r="1209" spans="1:16" x14ac:dyDescent="0.3">
      <c r="A1209" s="1">
        <v>41750</v>
      </c>
      <c r="B1209">
        <v>160.56790000000001</v>
      </c>
      <c r="C1209">
        <v>16.876000000000001</v>
      </c>
      <c r="D1209">
        <v>34.353499999999997</v>
      </c>
      <c r="E1209">
        <v>57.33</v>
      </c>
      <c r="F1209">
        <v>50.366</v>
      </c>
      <c r="G1209">
        <v>71.848299999999995</v>
      </c>
      <c r="H1209">
        <v>23.8752</v>
      </c>
      <c r="I1209">
        <v>34.838200000000001</v>
      </c>
      <c r="J1209">
        <v>93.42</v>
      </c>
      <c r="K1209">
        <v>43.65</v>
      </c>
      <c r="N1209" s="1">
        <v>41750</v>
      </c>
      <c r="O1209" s="4">
        <f t="shared" si="37"/>
        <v>43.450109999999995</v>
      </c>
      <c r="P1209" s="4">
        <f t="shared" si="36"/>
        <v>160.56790000000001</v>
      </c>
    </row>
    <row r="1210" spans="1:16" x14ac:dyDescent="0.3">
      <c r="A1210" s="1">
        <v>41751</v>
      </c>
      <c r="B1210">
        <v>161.29759999999999</v>
      </c>
      <c r="C1210">
        <v>16.891999999999999</v>
      </c>
      <c r="D1210">
        <v>34.396500000000003</v>
      </c>
      <c r="E1210">
        <v>58.09</v>
      </c>
      <c r="F1210">
        <v>50.917200000000001</v>
      </c>
      <c r="G1210">
        <v>72.491799999999998</v>
      </c>
      <c r="H1210">
        <v>23.963899999999999</v>
      </c>
      <c r="I1210">
        <v>35.077300000000001</v>
      </c>
      <c r="J1210">
        <v>93.27</v>
      </c>
      <c r="K1210">
        <v>43.63</v>
      </c>
      <c r="N1210" s="1">
        <v>41751</v>
      </c>
      <c r="O1210" s="4">
        <f t="shared" si="37"/>
        <v>43.817064999999999</v>
      </c>
      <c r="P1210" s="4">
        <f t="shared" si="36"/>
        <v>161.29759999999999</v>
      </c>
    </row>
    <row r="1211" spans="1:16" x14ac:dyDescent="0.3">
      <c r="A1211" s="1">
        <v>41752</v>
      </c>
      <c r="B1211">
        <v>160.91980000000001</v>
      </c>
      <c r="C1211">
        <v>16.672000000000001</v>
      </c>
      <c r="D1211">
        <v>34.138500000000001</v>
      </c>
      <c r="E1211">
        <v>57.06</v>
      </c>
      <c r="F1211">
        <v>50.663400000000003</v>
      </c>
      <c r="G1211">
        <v>72.428399999999996</v>
      </c>
      <c r="H1211">
        <v>23.8398</v>
      </c>
      <c r="I1211">
        <v>35.103400000000001</v>
      </c>
      <c r="J1211">
        <v>93.76</v>
      </c>
      <c r="K1211">
        <v>43.56</v>
      </c>
      <c r="N1211" s="1">
        <v>41752</v>
      </c>
      <c r="O1211" s="4">
        <f t="shared" si="37"/>
        <v>43.561795000000004</v>
      </c>
      <c r="P1211" s="4">
        <f t="shared" si="36"/>
        <v>160.91980000000001</v>
      </c>
    </row>
    <row r="1212" spans="1:16" x14ac:dyDescent="0.3">
      <c r="A1212" s="1">
        <v>41753</v>
      </c>
      <c r="B1212">
        <v>161.24600000000001</v>
      </c>
      <c r="C1212">
        <v>18.038</v>
      </c>
      <c r="D1212">
        <v>34.284700000000001</v>
      </c>
      <c r="E1212">
        <v>56.94</v>
      </c>
      <c r="F1212">
        <v>50.584699999999998</v>
      </c>
      <c r="G1212">
        <v>72.836200000000005</v>
      </c>
      <c r="H1212">
        <v>23.54</v>
      </c>
      <c r="I1212">
        <v>35.094700000000003</v>
      </c>
      <c r="J1212">
        <v>93.79</v>
      </c>
      <c r="K1212">
        <v>43.73</v>
      </c>
      <c r="N1212" s="1">
        <v>41753</v>
      </c>
      <c r="O1212" s="4">
        <f t="shared" si="37"/>
        <v>43.647974999999995</v>
      </c>
      <c r="P1212" s="4">
        <f t="shared" si="36"/>
        <v>161.24600000000001</v>
      </c>
    </row>
    <row r="1213" spans="1:16" x14ac:dyDescent="0.3">
      <c r="A1213" s="1">
        <v>41754</v>
      </c>
      <c r="B1213">
        <v>159.92400000000001</v>
      </c>
      <c r="C1213">
        <v>18.170999999999999</v>
      </c>
      <c r="D1213">
        <v>34.3277</v>
      </c>
      <c r="E1213">
        <v>54.6</v>
      </c>
      <c r="F1213">
        <v>50.208500000000001</v>
      </c>
      <c r="G1213">
        <v>70.452500000000001</v>
      </c>
      <c r="H1213">
        <v>23.431799999999999</v>
      </c>
      <c r="I1213">
        <v>34.703299999999999</v>
      </c>
      <c r="J1213">
        <v>93.23</v>
      </c>
      <c r="K1213">
        <v>43.79</v>
      </c>
      <c r="N1213" s="1">
        <v>41754</v>
      </c>
      <c r="O1213" s="4">
        <f t="shared" si="37"/>
        <v>42.682670000000002</v>
      </c>
      <c r="P1213" s="4">
        <f t="shared" si="36"/>
        <v>159.92400000000001</v>
      </c>
    </row>
    <row r="1214" spans="1:16" x14ac:dyDescent="0.3">
      <c r="A1214" s="1">
        <v>41755</v>
      </c>
      <c r="B1214">
        <v>159.92400000000001</v>
      </c>
      <c r="C1214">
        <v>18.170999999999999</v>
      </c>
      <c r="D1214">
        <v>34.3277</v>
      </c>
      <c r="E1214">
        <v>54.6</v>
      </c>
      <c r="F1214">
        <v>50.208500000000001</v>
      </c>
      <c r="G1214">
        <v>70.452500000000001</v>
      </c>
      <c r="H1214">
        <v>23.431799999999999</v>
      </c>
      <c r="I1214">
        <v>34.703299999999999</v>
      </c>
      <c r="J1214">
        <v>93.23</v>
      </c>
      <c r="K1214">
        <v>43.79</v>
      </c>
      <c r="N1214" s="1">
        <v>41755</v>
      </c>
      <c r="O1214" s="4">
        <f t="shared" si="37"/>
        <v>42.682670000000002</v>
      </c>
      <c r="P1214" s="4">
        <f t="shared" si="36"/>
        <v>159.92400000000001</v>
      </c>
    </row>
    <row r="1215" spans="1:16" x14ac:dyDescent="0.3">
      <c r="A1215" s="1">
        <v>41756</v>
      </c>
      <c r="B1215">
        <v>159.92400000000001</v>
      </c>
      <c r="C1215">
        <v>18.170999999999999</v>
      </c>
      <c r="D1215">
        <v>34.3277</v>
      </c>
      <c r="E1215">
        <v>54.6</v>
      </c>
      <c r="F1215">
        <v>50.208500000000001</v>
      </c>
      <c r="G1215">
        <v>70.452500000000001</v>
      </c>
      <c r="H1215">
        <v>23.431799999999999</v>
      </c>
      <c r="I1215">
        <v>34.703299999999999</v>
      </c>
      <c r="J1215">
        <v>93.23</v>
      </c>
      <c r="K1215">
        <v>43.79</v>
      </c>
      <c r="N1215" s="1">
        <v>41756</v>
      </c>
      <c r="O1215" s="4">
        <f t="shared" si="37"/>
        <v>42.682670000000002</v>
      </c>
      <c r="P1215" s="4">
        <f t="shared" si="36"/>
        <v>159.92400000000001</v>
      </c>
    </row>
    <row r="1216" spans="1:16" x14ac:dyDescent="0.3">
      <c r="A1216" s="1">
        <v>41757</v>
      </c>
      <c r="B1216">
        <v>160.42619999999999</v>
      </c>
      <c r="C1216">
        <v>18.875</v>
      </c>
      <c r="D1216">
        <v>35.153399999999998</v>
      </c>
      <c r="E1216">
        <v>53.55</v>
      </c>
      <c r="F1216">
        <v>50.506</v>
      </c>
      <c r="G1216">
        <v>70.053700000000006</v>
      </c>
      <c r="H1216">
        <v>23.023800000000001</v>
      </c>
      <c r="I1216">
        <v>34.572899999999997</v>
      </c>
      <c r="J1216">
        <v>93.39</v>
      </c>
      <c r="K1216">
        <v>44.29</v>
      </c>
      <c r="N1216" s="1">
        <v>41757</v>
      </c>
      <c r="O1216" s="4">
        <f t="shared" si="37"/>
        <v>42.502000000000002</v>
      </c>
      <c r="P1216" s="4">
        <f t="shared" si="36"/>
        <v>160.42619999999999</v>
      </c>
    </row>
    <row r="1217" spans="1:16" x14ac:dyDescent="0.3">
      <c r="A1217" s="1">
        <v>41758</v>
      </c>
      <c r="B1217">
        <v>161.17740000000001</v>
      </c>
      <c r="C1217">
        <v>18.818999999999999</v>
      </c>
      <c r="D1217">
        <v>34.843800000000002</v>
      </c>
      <c r="E1217">
        <v>54.77</v>
      </c>
      <c r="F1217">
        <v>50.803400000000003</v>
      </c>
      <c r="G1217">
        <v>70.534000000000006</v>
      </c>
      <c r="H1217">
        <v>23.3429</v>
      </c>
      <c r="I1217">
        <v>34.842500000000001</v>
      </c>
      <c r="J1217">
        <v>93.82</v>
      </c>
      <c r="K1217">
        <v>44.1</v>
      </c>
      <c r="N1217" s="1">
        <v>41758</v>
      </c>
      <c r="O1217" s="4">
        <f t="shared" si="37"/>
        <v>42.922269999999997</v>
      </c>
      <c r="P1217" s="4">
        <f t="shared" si="36"/>
        <v>161.17740000000001</v>
      </c>
    </row>
    <row r="1218" spans="1:16" x14ac:dyDescent="0.3">
      <c r="A1218" s="1">
        <v>41759</v>
      </c>
      <c r="B1218">
        <v>161.65809999999999</v>
      </c>
      <c r="C1218">
        <v>18.747</v>
      </c>
      <c r="D1218">
        <v>34.749200000000002</v>
      </c>
      <c r="E1218">
        <v>54.88</v>
      </c>
      <c r="F1218">
        <v>50.847200000000001</v>
      </c>
      <c r="G1218">
        <v>70.887500000000003</v>
      </c>
      <c r="H1218">
        <v>23.218900000000001</v>
      </c>
      <c r="I1218">
        <v>34.942500000000003</v>
      </c>
      <c r="J1218">
        <v>93.74</v>
      </c>
      <c r="K1218">
        <v>44.24</v>
      </c>
      <c r="N1218" s="1">
        <v>41759</v>
      </c>
      <c r="O1218" s="4">
        <f t="shared" si="37"/>
        <v>43.000334999999993</v>
      </c>
      <c r="P1218" s="4">
        <f t="shared" si="36"/>
        <v>161.65809999999999</v>
      </c>
    </row>
    <row r="1219" spans="1:16" x14ac:dyDescent="0.3">
      <c r="A1219" s="1">
        <v>41760</v>
      </c>
      <c r="B1219">
        <v>161.67099999999999</v>
      </c>
      <c r="C1219">
        <v>18.792000000000002</v>
      </c>
      <c r="D1219">
        <v>34.405099999999997</v>
      </c>
      <c r="E1219">
        <v>55.66</v>
      </c>
      <c r="F1219">
        <v>50.960900000000002</v>
      </c>
      <c r="G1219">
        <v>70.660899999999998</v>
      </c>
      <c r="H1219">
        <v>23.396100000000001</v>
      </c>
      <c r="I1219">
        <v>35.020800000000001</v>
      </c>
      <c r="J1219">
        <v>93.53</v>
      </c>
      <c r="K1219">
        <v>44.2</v>
      </c>
      <c r="N1219" s="1">
        <v>41760</v>
      </c>
      <c r="O1219" s="4">
        <f t="shared" si="37"/>
        <v>43.134549999999997</v>
      </c>
      <c r="P1219" s="4">
        <f t="shared" ref="P1219:P1282" si="38">B1219</f>
        <v>161.67099999999999</v>
      </c>
    </row>
    <row r="1220" spans="1:16" x14ac:dyDescent="0.3">
      <c r="A1220" s="1">
        <v>41761</v>
      </c>
      <c r="B1220">
        <v>161.4435</v>
      </c>
      <c r="C1220">
        <v>18.827000000000002</v>
      </c>
      <c r="D1220">
        <v>34.138500000000001</v>
      </c>
      <c r="E1220">
        <v>55.35</v>
      </c>
      <c r="F1220">
        <v>50.523499999999999</v>
      </c>
      <c r="G1220">
        <v>70.905699999999996</v>
      </c>
      <c r="H1220">
        <v>23.272099999999998</v>
      </c>
      <c r="I1220">
        <v>35.014299999999999</v>
      </c>
      <c r="J1220">
        <v>93.72</v>
      </c>
      <c r="K1220">
        <v>44.2</v>
      </c>
      <c r="N1220" s="1">
        <v>41761</v>
      </c>
      <c r="O1220" s="4">
        <f t="shared" ref="O1220:O1283" si="39">SUMPRODUCT(C1220:J1220,$C$1:$J$1)</f>
        <v>43.034404999999992</v>
      </c>
      <c r="P1220" s="4">
        <f t="shared" si="38"/>
        <v>161.4435</v>
      </c>
    </row>
    <row r="1221" spans="1:16" x14ac:dyDescent="0.3">
      <c r="A1221" s="1">
        <v>41762</v>
      </c>
      <c r="B1221">
        <v>161.4435</v>
      </c>
      <c r="C1221">
        <v>18.827000000000002</v>
      </c>
      <c r="D1221">
        <v>34.138500000000001</v>
      </c>
      <c r="E1221">
        <v>55.35</v>
      </c>
      <c r="F1221">
        <v>50.523499999999999</v>
      </c>
      <c r="G1221">
        <v>70.905699999999996</v>
      </c>
      <c r="H1221">
        <v>23.272099999999998</v>
      </c>
      <c r="I1221">
        <v>35.014299999999999</v>
      </c>
      <c r="J1221">
        <v>93.72</v>
      </c>
      <c r="K1221">
        <v>44.2</v>
      </c>
      <c r="N1221" s="1">
        <v>41762</v>
      </c>
      <c r="O1221" s="4">
        <f t="shared" si="39"/>
        <v>43.034404999999992</v>
      </c>
      <c r="P1221" s="4">
        <f t="shared" si="38"/>
        <v>161.4435</v>
      </c>
    </row>
    <row r="1222" spans="1:16" x14ac:dyDescent="0.3">
      <c r="A1222" s="1">
        <v>41763</v>
      </c>
      <c r="B1222">
        <v>161.4435</v>
      </c>
      <c r="C1222">
        <v>18.827000000000002</v>
      </c>
      <c r="D1222">
        <v>34.138500000000001</v>
      </c>
      <c r="E1222">
        <v>55.35</v>
      </c>
      <c r="F1222">
        <v>50.523499999999999</v>
      </c>
      <c r="G1222">
        <v>70.905699999999996</v>
      </c>
      <c r="H1222">
        <v>23.272099999999998</v>
      </c>
      <c r="I1222">
        <v>35.014299999999999</v>
      </c>
      <c r="J1222">
        <v>93.72</v>
      </c>
      <c r="K1222">
        <v>44.2</v>
      </c>
      <c r="N1222" s="1">
        <v>41763</v>
      </c>
      <c r="O1222" s="4">
        <f t="shared" si="39"/>
        <v>43.034404999999992</v>
      </c>
      <c r="P1222" s="4">
        <f t="shared" si="38"/>
        <v>161.4435</v>
      </c>
    </row>
    <row r="1223" spans="1:16" x14ac:dyDescent="0.3">
      <c r="A1223" s="1">
        <v>41764</v>
      </c>
      <c r="B1223">
        <v>161.7525</v>
      </c>
      <c r="C1223">
        <v>19.093</v>
      </c>
      <c r="D1223">
        <v>33.9148</v>
      </c>
      <c r="E1223">
        <v>55.58</v>
      </c>
      <c r="F1223">
        <v>50.855899999999998</v>
      </c>
      <c r="G1223">
        <v>70.969099999999997</v>
      </c>
      <c r="H1223">
        <v>23.272099999999998</v>
      </c>
      <c r="I1223">
        <v>34.912100000000002</v>
      </c>
      <c r="J1223">
        <v>94.16</v>
      </c>
      <c r="K1223">
        <v>44.1</v>
      </c>
      <c r="N1223" s="1">
        <v>41764</v>
      </c>
      <c r="O1223" s="4">
        <f t="shared" si="39"/>
        <v>43.148559999999996</v>
      </c>
      <c r="P1223" s="4">
        <f t="shared" si="38"/>
        <v>161.7525</v>
      </c>
    </row>
    <row r="1224" spans="1:16" x14ac:dyDescent="0.3">
      <c r="A1224" s="1">
        <v>41765</v>
      </c>
      <c r="B1224">
        <v>160.34469999999999</v>
      </c>
      <c r="C1224">
        <v>18.885000000000002</v>
      </c>
      <c r="D1224">
        <v>33.596600000000002</v>
      </c>
      <c r="E1224">
        <v>53.92</v>
      </c>
      <c r="F1224">
        <v>50.409700000000001</v>
      </c>
      <c r="G1224">
        <v>70.697199999999995</v>
      </c>
      <c r="H1224">
        <v>23.183499999999999</v>
      </c>
      <c r="I1224">
        <v>34.451099999999997</v>
      </c>
      <c r="J1224">
        <v>94.3</v>
      </c>
      <c r="K1224">
        <v>43.82</v>
      </c>
      <c r="N1224" s="1">
        <v>41765</v>
      </c>
      <c r="O1224" s="4">
        <f t="shared" si="39"/>
        <v>42.615955</v>
      </c>
      <c r="P1224" s="4">
        <f t="shared" si="38"/>
        <v>160.34469999999999</v>
      </c>
    </row>
    <row r="1225" spans="1:16" x14ac:dyDescent="0.3">
      <c r="A1225" s="1">
        <v>41766</v>
      </c>
      <c r="B1225">
        <v>161.28899999999999</v>
      </c>
      <c r="C1225">
        <v>18.818999999999999</v>
      </c>
      <c r="D1225">
        <v>33.910499999999999</v>
      </c>
      <c r="E1225">
        <v>52.87</v>
      </c>
      <c r="F1225">
        <v>50.549700000000001</v>
      </c>
      <c r="G1225">
        <v>70.724400000000003</v>
      </c>
      <c r="H1225">
        <v>23.130199999999999</v>
      </c>
      <c r="I1225">
        <v>34.899000000000001</v>
      </c>
      <c r="J1225">
        <v>95.12</v>
      </c>
      <c r="K1225">
        <v>44.24</v>
      </c>
      <c r="N1225" s="1">
        <v>41766</v>
      </c>
      <c r="O1225" s="4">
        <f t="shared" si="39"/>
        <v>42.548949999999998</v>
      </c>
      <c r="P1225" s="4">
        <f t="shared" si="38"/>
        <v>161.28899999999999</v>
      </c>
    </row>
    <row r="1226" spans="1:16" x14ac:dyDescent="0.3">
      <c r="A1226" s="1">
        <v>41767</v>
      </c>
      <c r="B1226">
        <v>161.113</v>
      </c>
      <c r="C1226">
        <v>18.785</v>
      </c>
      <c r="D1226">
        <v>34.095500000000001</v>
      </c>
      <c r="E1226">
        <v>52.75</v>
      </c>
      <c r="F1226">
        <v>50.278500000000001</v>
      </c>
      <c r="G1226">
        <v>71.213800000000006</v>
      </c>
      <c r="H1226">
        <v>22.7577</v>
      </c>
      <c r="I1226">
        <v>34.964300000000001</v>
      </c>
      <c r="J1226">
        <v>93.76</v>
      </c>
      <c r="K1226">
        <v>44.3</v>
      </c>
      <c r="N1226" s="1">
        <v>41767</v>
      </c>
      <c r="O1226" s="4">
        <f t="shared" si="39"/>
        <v>42.488399999999999</v>
      </c>
      <c r="P1226" s="4">
        <f t="shared" si="38"/>
        <v>161.113</v>
      </c>
    </row>
    <row r="1227" spans="1:16" x14ac:dyDescent="0.3">
      <c r="A1227" s="1">
        <v>41768</v>
      </c>
      <c r="B1227">
        <v>161.35759999999999</v>
      </c>
      <c r="C1227">
        <v>18.707000000000001</v>
      </c>
      <c r="D1227">
        <v>34.009500000000003</v>
      </c>
      <c r="E1227">
        <v>53.37</v>
      </c>
      <c r="F1227">
        <v>50.584699999999998</v>
      </c>
      <c r="G1227">
        <v>70.987200000000001</v>
      </c>
      <c r="H1227">
        <v>22.7577</v>
      </c>
      <c r="I1227">
        <v>34.968600000000002</v>
      </c>
      <c r="J1227">
        <v>93.67</v>
      </c>
      <c r="K1227">
        <v>44.51</v>
      </c>
      <c r="N1227" s="1">
        <v>41768</v>
      </c>
      <c r="O1227" s="4">
        <f t="shared" si="39"/>
        <v>42.612285</v>
      </c>
      <c r="P1227" s="4">
        <f t="shared" si="38"/>
        <v>161.35759999999999</v>
      </c>
    </row>
    <row r="1228" spans="1:16" x14ac:dyDescent="0.3">
      <c r="A1228" s="1">
        <v>41769</v>
      </c>
      <c r="B1228">
        <v>161.35759999999999</v>
      </c>
      <c r="C1228">
        <v>18.707000000000001</v>
      </c>
      <c r="D1228">
        <v>34.009500000000003</v>
      </c>
      <c r="E1228">
        <v>53.37</v>
      </c>
      <c r="F1228">
        <v>50.584699999999998</v>
      </c>
      <c r="G1228">
        <v>70.987200000000001</v>
      </c>
      <c r="H1228">
        <v>22.7577</v>
      </c>
      <c r="I1228">
        <v>34.968600000000002</v>
      </c>
      <c r="J1228">
        <v>93.67</v>
      </c>
      <c r="K1228">
        <v>44.51</v>
      </c>
      <c r="N1228" s="1">
        <v>41769</v>
      </c>
      <c r="O1228" s="4">
        <f t="shared" si="39"/>
        <v>42.612285</v>
      </c>
      <c r="P1228" s="4">
        <f t="shared" si="38"/>
        <v>161.35759999999999</v>
      </c>
    </row>
    <row r="1229" spans="1:16" x14ac:dyDescent="0.3">
      <c r="A1229" s="1">
        <v>41770</v>
      </c>
      <c r="B1229">
        <v>161.35759999999999</v>
      </c>
      <c r="C1229">
        <v>18.707000000000001</v>
      </c>
      <c r="D1229">
        <v>34.009500000000003</v>
      </c>
      <c r="E1229">
        <v>53.37</v>
      </c>
      <c r="F1229">
        <v>50.584699999999998</v>
      </c>
      <c r="G1229">
        <v>70.987200000000001</v>
      </c>
      <c r="H1229">
        <v>22.7577</v>
      </c>
      <c r="I1229">
        <v>34.968600000000002</v>
      </c>
      <c r="J1229">
        <v>93.67</v>
      </c>
      <c r="K1229">
        <v>44.51</v>
      </c>
      <c r="N1229" s="1">
        <v>41770</v>
      </c>
      <c r="O1229" s="4">
        <f t="shared" si="39"/>
        <v>42.612285</v>
      </c>
      <c r="P1229" s="4">
        <f t="shared" si="38"/>
        <v>161.35759999999999</v>
      </c>
    </row>
    <row r="1230" spans="1:16" x14ac:dyDescent="0.3">
      <c r="A1230" s="1">
        <v>41771</v>
      </c>
      <c r="B1230">
        <v>162.92429999999999</v>
      </c>
      <c r="C1230">
        <v>18.940000000000001</v>
      </c>
      <c r="D1230">
        <v>34.379300000000001</v>
      </c>
      <c r="E1230">
        <v>55.11</v>
      </c>
      <c r="F1230">
        <v>51.100900000000003</v>
      </c>
      <c r="G1230">
        <v>72.283299999999997</v>
      </c>
      <c r="H1230">
        <v>22.970600000000001</v>
      </c>
      <c r="I1230">
        <v>35.316499999999998</v>
      </c>
      <c r="J1230">
        <v>94.33</v>
      </c>
      <c r="K1230">
        <v>44.55</v>
      </c>
      <c r="N1230" s="1">
        <v>41771</v>
      </c>
      <c r="O1230" s="4">
        <f t="shared" si="39"/>
        <v>43.358099999999993</v>
      </c>
      <c r="P1230" s="4">
        <f t="shared" si="38"/>
        <v>162.92429999999999</v>
      </c>
    </row>
    <row r="1231" spans="1:16" x14ac:dyDescent="0.3">
      <c r="A1231" s="1">
        <v>41772</v>
      </c>
      <c r="B1231">
        <v>163.0746</v>
      </c>
      <c r="C1231">
        <v>18.969000000000001</v>
      </c>
      <c r="D1231">
        <v>35.011600000000001</v>
      </c>
      <c r="E1231">
        <v>54.84</v>
      </c>
      <c r="F1231">
        <v>51.179600000000001</v>
      </c>
      <c r="G1231">
        <v>71.712299999999999</v>
      </c>
      <c r="H1231">
        <v>23.0593</v>
      </c>
      <c r="I1231">
        <v>35.225200000000001</v>
      </c>
      <c r="J1231">
        <v>94.68</v>
      </c>
      <c r="K1231">
        <v>44.64</v>
      </c>
      <c r="N1231" s="1">
        <v>41772</v>
      </c>
      <c r="O1231" s="4">
        <f t="shared" si="39"/>
        <v>43.271560000000008</v>
      </c>
      <c r="P1231" s="4">
        <f t="shared" si="38"/>
        <v>163.0746</v>
      </c>
    </row>
    <row r="1232" spans="1:16" x14ac:dyDescent="0.3">
      <c r="A1232" s="1">
        <v>41773</v>
      </c>
      <c r="B1232">
        <v>162.30199999999999</v>
      </c>
      <c r="C1232">
        <v>18.972999999999999</v>
      </c>
      <c r="D1232">
        <v>34.855699999999999</v>
      </c>
      <c r="E1232">
        <v>54.16</v>
      </c>
      <c r="F1232">
        <v>51.214599999999997</v>
      </c>
      <c r="G1232">
        <v>71.114099999999993</v>
      </c>
      <c r="H1232">
        <v>22.935099999999998</v>
      </c>
      <c r="I1232">
        <v>34.968600000000002</v>
      </c>
      <c r="J1232">
        <v>94.72</v>
      </c>
      <c r="K1232">
        <v>44.4</v>
      </c>
      <c r="N1232" s="1">
        <v>41773</v>
      </c>
      <c r="O1232" s="4">
        <f t="shared" si="39"/>
        <v>43.000784999999993</v>
      </c>
      <c r="P1232" s="4">
        <f t="shared" si="38"/>
        <v>162.30199999999999</v>
      </c>
    </row>
    <row r="1233" spans="1:16" x14ac:dyDescent="0.3">
      <c r="A1233" s="1">
        <v>41774</v>
      </c>
      <c r="B1233">
        <v>160.87690000000001</v>
      </c>
      <c r="C1233">
        <v>18.812000000000001</v>
      </c>
      <c r="D1233">
        <v>34.301299999999998</v>
      </c>
      <c r="E1233">
        <v>53.82</v>
      </c>
      <c r="F1233">
        <v>50.698399999999999</v>
      </c>
      <c r="G1233">
        <v>70.280299999999997</v>
      </c>
      <c r="H1233">
        <v>22.74</v>
      </c>
      <c r="I1233">
        <v>34.585900000000002</v>
      </c>
      <c r="J1233">
        <v>93.64</v>
      </c>
      <c r="K1233">
        <v>44.01</v>
      </c>
      <c r="N1233" s="1">
        <v>41774</v>
      </c>
      <c r="O1233" s="4">
        <f t="shared" si="39"/>
        <v>42.573355000000006</v>
      </c>
      <c r="P1233" s="4">
        <f t="shared" si="38"/>
        <v>160.87690000000001</v>
      </c>
    </row>
    <row r="1234" spans="1:16" x14ac:dyDescent="0.3">
      <c r="A1234" s="1">
        <v>41775</v>
      </c>
      <c r="B1234">
        <v>161.4349</v>
      </c>
      <c r="C1234">
        <v>19.088999999999999</v>
      </c>
      <c r="D1234">
        <v>34.500599999999999</v>
      </c>
      <c r="E1234">
        <v>54.13</v>
      </c>
      <c r="F1234">
        <v>50.873399999999997</v>
      </c>
      <c r="G1234">
        <v>71.059700000000007</v>
      </c>
      <c r="H1234">
        <v>22.8447</v>
      </c>
      <c r="I1234">
        <v>34.677199999999999</v>
      </c>
      <c r="J1234">
        <v>93.4</v>
      </c>
      <c r="K1234">
        <v>44.28</v>
      </c>
      <c r="N1234" s="1">
        <v>41775</v>
      </c>
      <c r="O1234" s="4">
        <f t="shared" si="39"/>
        <v>42.809260000000002</v>
      </c>
      <c r="P1234" s="4">
        <f t="shared" si="38"/>
        <v>161.4349</v>
      </c>
    </row>
    <row r="1235" spans="1:16" x14ac:dyDescent="0.3">
      <c r="A1235" s="1">
        <v>41776</v>
      </c>
      <c r="B1235">
        <v>161.4349</v>
      </c>
      <c r="C1235">
        <v>19.088999999999999</v>
      </c>
      <c r="D1235">
        <v>34.500599999999999</v>
      </c>
      <c r="E1235">
        <v>54.13</v>
      </c>
      <c r="F1235">
        <v>50.873399999999997</v>
      </c>
      <c r="G1235">
        <v>71.059700000000007</v>
      </c>
      <c r="H1235">
        <v>22.8447</v>
      </c>
      <c r="I1235">
        <v>34.677199999999999</v>
      </c>
      <c r="J1235">
        <v>93.4</v>
      </c>
      <c r="K1235">
        <v>44.28</v>
      </c>
      <c r="N1235" s="1">
        <v>41776</v>
      </c>
      <c r="O1235" s="4">
        <f t="shared" si="39"/>
        <v>42.809260000000002</v>
      </c>
      <c r="P1235" s="4">
        <f t="shared" si="38"/>
        <v>161.4349</v>
      </c>
    </row>
    <row r="1236" spans="1:16" x14ac:dyDescent="0.3">
      <c r="A1236" s="1">
        <v>41777</v>
      </c>
      <c r="B1236">
        <v>161.4349</v>
      </c>
      <c r="C1236">
        <v>19.088999999999999</v>
      </c>
      <c r="D1236">
        <v>34.500599999999999</v>
      </c>
      <c r="E1236">
        <v>54.13</v>
      </c>
      <c r="F1236">
        <v>50.873399999999997</v>
      </c>
      <c r="G1236">
        <v>71.059700000000007</v>
      </c>
      <c r="H1236">
        <v>22.8447</v>
      </c>
      <c r="I1236">
        <v>34.677199999999999</v>
      </c>
      <c r="J1236">
        <v>93.4</v>
      </c>
      <c r="K1236">
        <v>44.28</v>
      </c>
      <c r="N1236" s="1">
        <v>41777</v>
      </c>
      <c r="O1236" s="4">
        <f t="shared" si="39"/>
        <v>42.809260000000002</v>
      </c>
      <c r="P1236" s="4">
        <f t="shared" si="38"/>
        <v>161.4349</v>
      </c>
    </row>
    <row r="1237" spans="1:16" x14ac:dyDescent="0.3">
      <c r="A1237" s="1">
        <v>41778</v>
      </c>
      <c r="B1237">
        <v>162.02719999999999</v>
      </c>
      <c r="C1237">
        <v>19.315000000000001</v>
      </c>
      <c r="D1237">
        <v>34.4313</v>
      </c>
      <c r="E1237">
        <v>54.95</v>
      </c>
      <c r="F1237">
        <v>51.188400000000001</v>
      </c>
      <c r="G1237">
        <v>71.775800000000004</v>
      </c>
      <c r="H1237">
        <v>23.0593</v>
      </c>
      <c r="I1237">
        <v>34.851199999999999</v>
      </c>
      <c r="J1237">
        <v>93.69</v>
      </c>
      <c r="K1237">
        <v>44.19</v>
      </c>
      <c r="N1237" s="1">
        <v>41778</v>
      </c>
      <c r="O1237" s="4">
        <f t="shared" si="39"/>
        <v>43.187090000000005</v>
      </c>
      <c r="P1237" s="4">
        <f t="shared" si="38"/>
        <v>162.02719999999999</v>
      </c>
    </row>
    <row r="1238" spans="1:16" x14ac:dyDescent="0.3">
      <c r="A1238" s="1">
        <v>41779</v>
      </c>
      <c r="B1238">
        <v>161.00569999999999</v>
      </c>
      <c r="C1238">
        <v>19.318999999999999</v>
      </c>
      <c r="D1238">
        <v>34.370600000000003</v>
      </c>
      <c r="E1238">
        <v>54.56</v>
      </c>
      <c r="F1238">
        <v>50.864699999999999</v>
      </c>
      <c r="G1238">
        <v>71.431299999999993</v>
      </c>
      <c r="H1238">
        <v>22.9954</v>
      </c>
      <c r="I1238">
        <v>34.620699999999999</v>
      </c>
      <c r="J1238">
        <v>93.42</v>
      </c>
      <c r="K1238">
        <v>44.03</v>
      </c>
      <c r="N1238" s="1">
        <v>41779</v>
      </c>
      <c r="O1238" s="4">
        <f t="shared" si="39"/>
        <v>42.954754999999999</v>
      </c>
      <c r="P1238" s="4">
        <f t="shared" si="38"/>
        <v>161.00569999999999</v>
      </c>
    </row>
    <row r="1239" spans="1:16" x14ac:dyDescent="0.3">
      <c r="A1239" s="1">
        <v>41780</v>
      </c>
      <c r="B1239">
        <v>162.3621</v>
      </c>
      <c r="C1239">
        <v>19.37</v>
      </c>
      <c r="D1239">
        <v>34.951000000000001</v>
      </c>
      <c r="E1239">
        <v>55.19</v>
      </c>
      <c r="F1239">
        <v>51.293300000000002</v>
      </c>
      <c r="G1239">
        <v>71.775800000000004</v>
      </c>
      <c r="H1239">
        <v>23.148</v>
      </c>
      <c r="I1239">
        <v>34.864199999999997</v>
      </c>
      <c r="J1239">
        <v>94.43</v>
      </c>
      <c r="K1239">
        <v>44.28</v>
      </c>
      <c r="N1239" s="1">
        <v>41780</v>
      </c>
      <c r="O1239" s="4">
        <f t="shared" si="39"/>
        <v>43.322945000000004</v>
      </c>
      <c r="P1239" s="4">
        <f t="shared" si="38"/>
        <v>162.3621</v>
      </c>
    </row>
    <row r="1240" spans="1:16" x14ac:dyDescent="0.3">
      <c r="A1240" s="1">
        <v>41781</v>
      </c>
      <c r="B1240">
        <v>162.7569</v>
      </c>
      <c r="C1240">
        <v>19.401</v>
      </c>
      <c r="D1240">
        <v>34.734400000000001</v>
      </c>
      <c r="E1240">
        <v>55.64</v>
      </c>
      <c r="F1240">
        <v>51.599600000000002</v>
      </c>
      <c r="G1240">
        <v>72.102099999999993</v>
      </c>
      <c r="H1240">
        <v>23.4495</v>
      </c>
      <c r="I1240">
        <v>35.007800000000003</v>
      </c>
      <c r="J1240">
        <v>94.34</v>
      </c>
      <c r="K1240">
        <v>44.21</v>
      </c>
      <c r="N1240" s="1">
        <v>41781</v>
      </c>
      <c r="O1240" s="4">
        <f t="shared" si="39"/>
        <v>43.530669999999994</v>
      </c>
      <c r="P1240" s="4">
        <f t="shared" si="38"/>
        <v>162.7569</v>
      </c>
    </row>
    <row r="1241" spans="1:16" x14ac:dyDescent="0.3">
      <c r="A1241" s="1">
        <v>41782</v>
      </c>
      <c r="B1241">
        <v>163.40940000000001</v>
      </c>
      <c r="C1241">
        <v>19.62</v>
      </c>
      <c r="D1241">
        <v>34.751800000000003</v>
      </c>
      <c r="E1241">
        <v>56.31</v>
      </c>
      <c r="F1241">
        <v>51.625799999999998</v>
      </c>
      <c r="G1241">
        <v>72.790899999999993</v>
      </c>
      <c r="H1241">
        <v>23.4495</v>
      </c>
      <c r="I1241">
        <v>35.116500000000002</v>
      </c>
      <c r="J1241">
        <v>94.15</v>
      </c>
      <c r="K1241">
        <v>44.28</v>
      </c>
      <c r="N1241" s="1">
        <v>41782</v>
      </c>
      <c r="O1241" s="4">
        <f t="shared" si="39"/>
        <v>43.790545000000002</v>
      </c>
      <c r="P1241" s="4">
        <f t="shared" si="38"/>
        <v>163.40940000000001</v>
      </c>
    </row>
    <row r="1242" spans="1:16" x14ac:dyDescent="0.3">
      <c r="A1242" s="1">
        <v>41783</v>
      </c>
      <c r="B1242">
        <v>163.40940000000001</v>
      </c>
      <c r="C1242">
        <v>19.62</v>
      </c>
      <c r="D1242">
        <v>34.751800000000003</v>
      </c>
      <c r="E1242">
        <v>56.31</v>
      </c>
      <c r="F1242">
        <v>51.625799999999998</v>
      </c>
      <c r="G1242">
        <v>72.790899999999993</v>
      </c>
      <c r="H1242">
        <v>23.4495</v>
      </c>
      <c r="I1242">
        <v>35.116500000000002</v>
      </c>
      <c r="J1242">
        <v>94.15</v>
      </c>
      <c r="K1242">
        <v>44.28</v>
      </c>
      <c r="N1242" s="1">
        <v>41783</v>
      </c>
      <c r="O1242" s="4">
        <f t="shared" si="39"/>
        <v>43.790545000000002</v>
      </c>
      <c r="P1242" s="4">
        <f t="shared" si="38"/>
        <v>163.40940000000001</v>
      </c>
    </row>
    <row r="1243" spans="1:16" x14ac:dyDescent="0.3">
      <c r="A1243" s="1">
        <v>41784</v>
      </c>
      <c r="B1243">
        <v>163.40940000000001</v>
      </c>
      <c r="C1243">
        <v>19.62</v>
      </c>
      <c r="D1243">
        <v>34.751800000000003</v>
      </c>
      <c r="E1243">
        <v>56.31</v>
      </c>
      <c r="F1243">
        <v>51.625799999999998</v>
      </c>
      <c r="G1243">
        <v>72.790899999999993</v>
      </c>
      <c r="H1243">
        <v>23.4495</v>
      </c>
      <c r="I1243">
        <v>35.116500000000002</v>
      </c>
      <c r="J1243">
        <v>94.15</v>
      </c>
      <c r="K1243">
        <v>44.28</v>
      </c>
      <c r="N1243" s="1">
        <v>41784</v>
      </c>
      <c r="O1243" s="4">
        <f t="shared" si="39"/>
        <v>43.790545000000002</v>
      </c>
      <c r="P1243" s="4">
        <f t="shared" si="38"/>
        <v>163.40940000000001</v>
      </c>
    </row>
    <row r="1244" spans="1:16" x14ac:dyDescent="0.3">
      <c r="A1244" s="1">
        <v>41785</v>
      </c>
      <c r="B1244">
        <v>163.40940000000001</v>
      </c>
      <c r="C1244">
        <v>19.62</v>
      </c>
      <c r="D1244">
        <v>34.751800000000003</v>
      </c>
      <c r="E1244">
        <v>56.31</v>
      </c>
      <c r="F1244">
        <v>51.625799999999998</v>
      </c>
      <c r="G1244">
        <v>72.790899999999993</v>
      </c>
      <c r="H1244">
        <v>23.4495</v>
      </c>
      <c r="I1244">
        <v>35.116500000000002</v>
      </c>
      <c r="J1244">
        <v>94.15</v>
      </c>
      <c r="K1244">
        <v>44.28</v>
      </c>
      <c r="N1244" s="1">
        <v>41785</v>
      </c>
      <c r="O1244" s="4">
        <f t="shared" si="39"/>
        <v>43.790545000000002</v>
      </c>
      <c r="P1244" s="4">
        <f t="shared" si="38"/>
        <v>163.40940000000001</v>
      </c>
    </row>
    <row r="1245" spans="1:16" x14ac:dyDescent="0.3">
      <c r="A1245" s="1">
        <v>41786</v>
      </c>
      <c r="B1245">
        <v>164.41380000000001</v>
      </c>
      <c r="C1245">
        <v>19.988</v>
      </c>
      <c r="D1245">
        <v>34.812399999999997</v>
      </c>
      <c r="E1245">
        <v>57.07</v>
      </c>
      <c r="F1245">
        <v>51.905799999999999</v>
      </c>
      <c r="G1245">
        <v>73.688199999999995</v>
      </c>
      <c r="H1245">
        <v>23.467300000000002</v>
      </c>
      <c r="I1245">
        <v>35.46</v>
      </c>
      <c r="J1245">
        <v>94.41</v>
      </c>
      <c r="K1245">
        <v>44.4</v>
      </c>
      <c r="N1245" s="1">
        <v>41786</v>
      </c>
      <c r="O1245" s="4">
        <f t="shared" si="39"/>
        <v>44.205984999999998</v>
      </c>
      <c r="P1245" s="4">
        <f t="shared" si="38"/>
        <v>164.41380000000001</v>
      </c>
    </row>
    <row r="1246" spans="1:16" x14ac:dyDescent="0.3">
      <c r="A1246" s="1">
        <v>41787</v>
      </c>
      <c r="B1246">
        <v>164.2936</v>
      </c>
      <c r="C1246">
        <v>19.936</v>
      </c>
      <c r="D1246">
        <v>34.656500000000001</v>
      </c>
      <c r="E1246">
        <v>56.84</v>
      </c>
      <c r="F1246">
        <v>51.756999999999998</v>
      </c>
      <c r="G1246">
        <v>73.796999999999997</v>
      </c>
      <c r="H1246">
        <v>23.715800000000002</v>
      </c>
      <c r="I1246">
        <v>35.342599999999997</v>
      </c>
      <c r="J1246">
        <v>94.57</v>
      </c>
      <c r="K1246">
        <v>44.34</v>
      </c>
      <c r="N1246" s="1">
        <v>41787</v>
      </c>
      <c r="O1246" s="4">
        <f t="shared" si="39"/>
        <v>44.146404999999994</v>
      </c>
      <c r="P1246" s="4">
        <f t="shared" si="38"/>
        <v>164.2936</v>
      </c>
    </row>
    <row r="1247" spans="1:16" x14ac:dyDescent="0.3">
      <c r="A1247" s="1">
        <v>41788</v>
      </c>
      <c r="B1247">
        <v>165.14349999999999</v>
      </c>
      <c r="C1247">
        <v>20.298999999999999</v>
      </c>
      <c r="D1247">
        <v>34.942300000000003</v>
      </c>
      <c r="E1247">
        <v>57.4</v>
      </c>
      <c r="F1247">
        <v>52.168199999999999</v>
      </c>
      <c r="G1247">
        <v>73.932900000000004</v>
      </c>
      <c r="H1247">
        <v>23.697900000000001</v>
      </c>
      <c r="I1247">
        <v>35.407800000000002</v>
      </c>
      <c r="J1247">
        <v>95.38</v>
      </c>
      <c r="K1247">
        <v>44.69</v>
      </c>
      <c r="N1247" s="1">
        <v>41788</v>
      </c>
      <c r="O1247" s="4">
        <f t="shared" si="39"/>
        <v>44.422294999999991</v>
      </c>
      <c r="P1247" s="4">
        <f t="shared" si="38"/>
        <v>165.14349999999999</v>
      </c>
    </row>
    <row r="1248" spans="1:16" x14ac:dyDescent="0.3">
      <c r="A1248" s="1">
        <v>41789</v>
      </c>
      <c r="B1248">
        <v>165.40960000000001</v>
      </c>
      <c r="C1248">
        <v>20.222999999999999</v>
      </c>
      <c r="D1248">
        <v>35.462000000000003</v>
      </c>
      <c r="E1248">
        <v>56.83</v>
      </c>
      <c r="F1248">
        <v>52.308199999999999</v>
      </c>
      <c r="G1248">
        <v>74.023600000000002</v>
      </c>
      <c r="H1248">
        <v>23.637599999999999</v>
      </c>
      <c r="I1248">
        <v>35.468699999999998</v>
      </c>
      <c r="J1248">
        <v>95.31</v>
      </c>
      <c r="K1248">
        <v>45.04</v>
      </c>
      <c r="N1248" s="1">
        <v>41789</v>
      </c>
      <c r="O1248" s="4">
        <f t="shared" si="39"/>
        <v>44.367705000000001</v>
      </c>
      <c r="P1248" s="4">
        <f t="shared" si="38"/>
        <v>165.40960000000001</v>
      </c>
    </row>
    <row r="1249" spans="1:16" x14ac:dyDescent="0.3">
      <c r="A1249" s="1">
        <v>41790</v>
      </c>
      <c r="B1249">
        <v>165.40960000000001</v>
      </c>
      <c r="C1249">
        <v>20.222999999999999</v>
      </c>
      <c r="D1249">
        <v>35.462000000000003</v>
      </c>
      <c r="E1249">
        <v>56.83</v>
      </c>
      <c r="F1249">
        <v>52.308199999999999</v>
      </c>
      <c r="G1249">
        <v>74.023600000000002</v>
      </c>
      <c r="H1249">
        <v>23.637599999999999</v>
      </c>
      <c r="I1249">
        <v>35.468699999999998</v>
      </c>
      <c r="J1249">
        <v>95.31</v>
      </c>
      <c r="K1249">
        <v>45.04</v>
      </c>
      <c r="N1249" s="1">
        <v>41790</v>
      </c>
      <c r="O1249" s="4">
        <f t="shared" si="39"/>
        <v>44.367705000000001</v>
      </c>
      <c r="P1249" s="4">
        <f t="shared" si="38"/>
        <v>165.40960000000001</v>
      </c>
    </row>
    <row r="1250" spans="1:16" x14ac:dyDescent="0.3">
      <c r="A1250" s="1">
        <v>41791</v>
      </c>
      <c r="B1250">
        <v>165.40960000000001</v>
      </c>
      <c r="C1250">
        <v>20.222999999999999</v>
      </c>
      <c r="D1250">
        <v>35.462000000000003</v>
      </c>
      <c r="E1250">
        <v>56.83</v>
      </c>
      <c r="F1250">
        <v>52.308199999999999</v>
      </c>
      <c r="G1250">
        <v>74.023600000000002</v>
      </c>
      <c r="H1250">
        <v>23.637599999999999</v>
      </c>
      <c r="I1250">
        <v>35.468699999999998</v>
      </c>
      <c r="J1250">
        <v>95.31</v>
      </c>
      <c r="K1250">
        <v>45.04</v>
      </c>
      <c r="N1250" s="1">
        <v>41791</v>
      </c>
      <c r="O1250" s="4">
        <f t="shared" si="39"/>
        <v>44.367705000000001</v>
      </c>
      <c r="P1250" s="4">
        <f t="shared" si="38"/>
        <v>165.40960000000001</v>
      </c>
    </row>
    <row r="1251" spans="1:16" x14ac:dyDescent="0.3">
      <c r="A1251" s="1">
        <v>41792</v>
      </c>
      <c r="B1251">
        <v>165.5942</v>
      </c>
      <c r="C1251">
        <v>20.084</v>
      </c>
      <c r="D1251">
        <v>35.332099999999997</v>
      </c>
      <c r="E1251">
        <v>56.52</v>
      </c>
      <c r="F1251">
        <v>52.3782</v>
      </c>
      <c r="G1251">
        <v>74.431399999999996</v>
      </c>
      <c r="H1251">
        <v>23.680099999999999</v>
      </c>
      <c r="I1251">
        <v>35.581800000000001</v>
      </c>
      <c r="J1251">
        <v>95.19</v>
      </c>
      <c r="K1251">
        <v>44.93</v>
      </c>
      <c r="N1251" s="1">
        <v>41792</v>
      </c>
      <c r="O1251" s="4">
        <f t="shared" si="39"/>
        <v>44.377020000000002</v>
      </c>
      <c r="P1251" s="4">
        <f t="shared" si="38"/>
        <v>165.5942</v>
      </c>
    </row>
    <row r="1252" spans="1:16" x14ac:dyDescent="0.3">
      <c r="A1252" s="1">
        <v>41793</v>
      </c>
      <c r="B1252">
        <v>165.51259999999999</v>
      </c>
      <c r="C1252">
        <v>20.367999999999999</v>
      </c>
      <c r="D1252">
        <v>34.899000000000001</v>
      </c>
      <c r="E1252">
        <v>56.08</v>
      </c>
      <c r="F1252">
        <v>52.474400000000003</v>
      </c>
      <c r="G1252">
        <v>75.129400000000004</v>
      </c>
      <c r="H1252">
        <v>23.697900000000001</v>
      </c>
      <c r="I1252">
        <v>35.607900000000001</v>
      </c>
      <c r="J1252">
        <v>95.52</v>
      </c>
      <c r="K1252">
        <v>44.77</v>
      </c>
      <c r="N1252" s="1">
        <v>41793</v>
      </c>
      <c r="O1252" s="4">
        <f t="shared" si="39"/>
        <v>44.421999999999997</v>
      </c>
      <c r="P1252" s="4">
        <f t="shared" si="38"/>
        <v>165.51259999999999</v>
      </c>
    </row>
    <row r="1253" spans="1:16" x14ac:dyDescent="0.3">
      <c r="A1253" s="1">
        <v>41794</v>
      </c>
      <c r="B1253">
        <v>165.84739999999999</v>
      </c>
      <c r="C1253">
        <v>20.600999999999999</v>
      </c>
      <c r="D1253">
        <v>34.924999999999997</v>
      </c>
      <c r="E1253">
        <v>56.07</v>
      </c>
      <c r="F1253">
        <v>52.623100000000001</v>
      </c>
      <c r="G1253">
        <v>75.464699999999993</v>
      </c>
      <c r="H1253">
        <v>23.768599999999999</v>
      </c>
      <c r="I1253">
        <v>35.725299999999997</v>
      </c>
      <c r="J1253">
        <v>95.47</v>
      </c>
      <c r="K1253">
        <v>44.93</v>
      </c>
      <c r="N1253" s="1">
        <v>41794</v>
      </c>
      <c r="O1253" s="4">
        <f t="shared" si="39"/>
        <v>44.524194999999992</v>
      </c>
      <c r="P1253" s="4">
        <f t="shared" si="38"/>
        <v>165.84739999999999</v>
      </c>
    </row>
    <row r="1254" spans="1:16" x14ac:dyDescent="0.3">
      <c r="A1254" s="1">
        <v>41795</v>
      </c>
      <c r="B1254">
        <v>166.92910000000001</v>
      </c>
      <c r="C1254">
        <v>20.681999999999999</v>
      </c>
      <c r="D1254">
        <v>35.695900000000002</v>
      </c>
      <c r="E1254">
        <v>56.91</v>
      </c>
      <c r="F1254">
        <v>52.684399999999997</v>
      </c>
      <c r="G1254">
        <v>75.836299999999994</v>
      </c>
      <c r="H1254">
        <v>23.9817</v>
      </c>
      <c r="I1254">
        <v>36.090600000000002</v>
      </c>
      <c r="J1254">
        <v>96.02</v>
      </c>
      <c r="K1254">
        <v>45.11</v>
      </c>
      <c r="N1254" s="1">
        <v>41795</v>
      </c>
      <c r="O1254" s="4">
        <f t="shared" si="39"/>
        <v>44.892674999999997</v>
      </c>
      <c r="P1254" s="4">
        <f t="shared" si="38"/>
        <v>166.92910000000001</v>
      </c>
    </row>
    <row r="1255" spans="1:16" x14ac:dyDescent="0.3">
      <c r="A1255" s="1">
        <v>41796</v>
      </c>
      <c r="B1255">
        <v>167.72319999999999</v>
      </c>
      <c r="C1255">
        <v>20.625</v>
      </c>
      <c r="D1255">
        <v>35.9298</v>
      </c>
      <c r="E1255">
        <v>57.27</v>
      </c>
      <c r="F1255">
        <v>52.631900000000002</v>
      </c>
      <c r="G1255">
        <v>76.2804</v>
      </c>
      <c r="H1255">
        <v>24.1236</v>
      </c>
      <c r="I1255">
        <v>36.321100000000001</v>
      </c>
      <c r="J1255">
        <v>96.81</v>
      </c>
      <c r="K1255">
        <v>45.23</v>
      </c>
      <c r="N1255" s="1">
        <v>41796</v>
      </c>
      <c r="O1255" s="4">
        <f t="shared" si="39"/>
        <v>45.113430000000008</v>
      </c>
      <c r="P1255" s="4">
        <f t="shared" si="38"/>
        <v>167.72319999999999</v>
      </c>
    </row>
    <row r="1256" spans="1:16" x14ac:dyDescent="0.3">
      <c r="A1256" s="1">
        <v>41797</v>
      </c>
      <c r="B1256">
        <v>167.72319999999999</v>
      </c>
      <c r="C1256">
        <v>20.625</v>
      </c>
      <c r="D1256">
        <v>35.9298</v>
      </c>
      <c r="E1256">
        <v>57.27</v>
      </c>
      <c r="F1256">
        <v>52.631900000000002</v>
      </c>
      <c r="G1256">
        <v>76.2804</v>
      </c>
      <c r="H1256">
        <v>24.1236</v>
      </c>
      <c r="I1256">
        <v>36.321100000000001</v>
      </c>
      <c r="J1256">
        <v>96.81</v>
      </c>
      <c r="K1256">
        <v>45.23</v>
      </c>
      <c r="N1256" s="1">
        <v>41797</v>
      </c>
      <c r="O1256" s="4">
        <f t="shared" si="39"/>
        <v>45.113430000000008</v>
      </c>
      <c r="P1256" s="4">
        <f t="shared" si="38"/>
        <v>167.72319999999999</v>
      </c>
    </row>
    <row r="1257" spans="1:16" x14ac:dyDescent="0.3">
      <c r="A1257" s="1">
        <v>41798</v>
      </c>
      <c r="B1257">
        <v>167.72319999999999</v>
      </c>
      <c r="C1257">
        <v>20.625</v>
      </c>
      <c r="D1257">
        <v>35.9298</v>
      </c>
      <c r="E1257">
        <v>57.27</v>
      </c>
      <c r="F1257">
        <v>52.631900000000002</v>
      </c>
      <c r="G1257">
        <v>76.2804</v>
      </c>
      <c r="H1257">
        <v>24.1236</v>
      </c>
      <c r="I1257">
        <v>36.321100000000001</v>
      </c>
      <c r="J1257">
        <v>96.81</v>
      </c>
      <c r="K1257">
        <v>45.23</v>
      </c>
      <c r="N1257" s="1">
        <v>41798</v>
      </c>
      <c r="O1257" s="4">
        <f t="shared" si="39"/>
        <v>45.113430000000008</v>
      </c>
      <c r="P1257" s="4">
        <f t="shared" si="38"/>
        <v>167.72319999999999</v>
      </c>
    </row>
    <row r="1258" spans="1:16" x14ac:dyDescent="0.3">
      <c r="A1258" s="1">
        <v>41799</v>
      </c>
      <c r="B1258">
        <v>167.89920000000001</v>
      </c>
      <c r="C1258">
        <v>20.954999999999998</v>
      </c>
      <c r="D1258">
        <v>35.747900000000001</v>
      </c>
      <c r="E1258">
        <v>57.5</v>
      </c>
      <c r="F1258">
        <v>52.360700000000001</v>
      </c>
      <c r="G1258">
        <v>76.352999999999994</v>
      </c>
      <c r="H1258">
        <v>24.283200000000001</v>
      </c>
      <c r="I1258">
        <v>36.408099999999997</v>
      </c>
      <c r="J1258">
        <v>96.96</v>
      </c>
      <c r="K1258">
        <v>45.16</v>
      </c>
      <c r="N1258" s="1">
        <v>41799</v>
      </c>
      <c r="O1258" s="4">
        <f t="shared" si="39"/>
        <v>45.165575000000004</v>
      </c>
      <c r="P1258" s="4">
        <f t="shared" si="38"/>
        <v>167.89920000000001</v>
      </c>
    </row>
    <row r="1259" spans="1:16" x14ac:dyDescent="0.3">
      <c r="A1259" s="1">
        <v>41800</v>
      </c>
      <c r="B1259">
        <v>167.91630000000001</v>
      </c>
      <c r="C1259">
        <v>21.077999999999999</v>
      </c>
      <c r="D1259">
        <v>35.609299999999998</v>
      </c>
      <c r="E1259">
        <v>57.78</v>
      </c>
      <c r="F1259">
        <v>52.535699999999999</v>
      </c>
      <c r="G1259">
        <v>76.579599999999999</v>
      </c>
      <c r="H1259">
        <v>24.336400000000001</v>
      </c>
      <c r="I1259">
        <v>36.355899999999998</v>
      </c>
      <c r="J1259">
        <v>96.8</v>
      </c>
      <c r="K1259">
        <v>45.16</v>
      </c>
      <c r="N1259" s="1">
        <v>41800</v>
      </c>
      <c r="O1259" s="4">
        <f t="shared" si="39"/>
        <v>45.267865</v>
      </c>
      <c r="P1259" s="4">
        <f t="shared" si="38"/>
        <v>167.91630000000001</v>
      </c>
    </row>
    <row r="1260" spans="1:16" x14ac:dyDescent="0.3">
      <c r="A1260" s="1">
        <v>41801</v>
      </c>
      <c r="B1260">
        <v>167.33260000000001</v>
      </c>
      <c r="C1260">
        <v>20.99</v>
      </c>
      <c r="D1260">
        <v>35.392699999999998</v>
      </c>
      <c r="E1260">
        <v>57.96</v>
      </c>
      <c r="F1260">
        <v>52.474400000000003</v>
      </c>
      <c r="G1260">
        <v>76.978399999999993</v>
      </c>
      <c r="H1260">
        <v>24.212299999999999</v>
      </c>
      <c r="I1260">
        <v>36.1297</v>
      </c>
      <c r="J1260">
        <v>97.17</v>
      </c>
      <c r="K1260">
        <v>45.04</v>
      </c>
      <c r="N1260" s="1">
        <v>41801</v>
      </c>
      <c r="O1260" s="4">
        <f t="shared" si="39"/>
        <v>45.317624999999992</v>
      </c>
      <c r="P1260" s="4">
        <f t="shared" si="38"/>
        <v>167.33260000000001</v>
      </c>
    </row>
    <row r="1261" spans="1:16" x14ac:dyDescent="0.3">
      <c r="A1261" s="1">
        <v>41802</v>
      </c>
      <c r="B1261">
        <v>166.14789999999999</v>
      </c>
      <c r="C1261">
        <v>20.638999999999999</v>
      </c>
      <c r="D1261">
        <v>35.150199999999998</v>
      </c>
      <c r="E1261">
        <v>57.39</v>
      </c>
      <c r="F1261">
        <v>52.212000000000003</v>
      </c>
      <c r="G1261">
        <v>76.715500000000006</v>
      </c>
      <c r="H1261">
        <v>24.195399999999999</v>
      </c>
      <c r="I1261">
        <v>35.942700000000002</v>
      </c>
      <c r="J1261">
        <v>97.49</v>
      </c>
      <c r="K1261">
        <v>44.72</v>
      </c>
      <c r="N1261" s="1">
        <v>41802</v>
      </c>
      <c r="O1261" s="4">
        <f t="shared" si="39"/>
        <v>45.082259999999998</v>
      </c>
      <c r="P1261" s="4">
        <f t="shared" si="38"/>
        <v>166.14789999999999</v>
      </c>
    </row>
    <row r="1262" spans="1:16" x14ac:dyDescent="0.3">
      <c r="A1262" s="1">
        <v>41803</v>
      </c>
      <c r="B1262">
        <v>166.65440000000001</v>
      </c>
      <c r="C1262">
        <v>20.413</v>
      </c>
      <c r="D1262">
        <v>35.713200000000001</v>
      </c>
      <c r="E1262">
        <v>58</v>
      </c>
      <c r="F1262">
        <v>52.168199999999999</v>
      </c>
      <c r="G1262">
        <v>77.467799999999997</v>
      </c>
      <c r="H1262">
        <v>24.3187</v>
      </c>
      <c r="I1262">
        <v>35.942700000000002</v>
      </c>
      <c r="J1262">
        <v>98.42</v>
      </c>
      <c r="K1262">
        <v>44.71</v>
      </c>
      <c r="N1262" s="1">
        <v>41803</v>
      </c>
      <c r="O1262" s="4">
        <f t="shared" si="39"/>
        <v>45.380050000000004</v>
      </c>
      <c r="P1262" s="4">
        <f t="shared" si="38"/>
        <v>166.65440000000001</v>
      </c>
    </row>
    <row r="1263" spans="1:16" x14ac:dyDescent="0.3">
      <c r="A1263" s="1">
        <v>41804</v>
      </c>
      <c r="B1263">
        <v>166.65440000000001</v>
      </c>
      <c r="C1263">
        <v>20.413</v>
      </c>
      <c r="D1263">
        <v>35.713200000000001</v>
      </c>
      <c r="E1263">
        <v>58</v>
      </c>
      <c r="F1263">
        <v>52.168199999999999</v>
      </c>
      <c r="G1263">
        <v>77.467799999999997</v>
      </c>
      <c r="H1263">
        <v>24.3187</v>
      </c>
      <c r="I1263">
        <v>35.942700000000002</v>
      </c>
      <c r="J1263">
        <v>98.42</v>
      </c>
      <c r="K1263">
        <v>44.71</v>
      </c>
      <c r="N1263" s="1">
        <v>41804</v>
      </c>
      <c r="O1263" s="4">
        <f t="shared" si="39"/>
        <v>45.380050000000004</v>
      </c>
      <c r="P1263" s="4">
        <f t="shared" si="38"/>
        <v>166.65440000000001</v>
      </c>
    </row>
    <row r="1264" spans="1:16" x14ac:dyDescent="0.3">
      <c r="A1264" s="1">
        <v>41805</v>
      </c>
      <c r="B1264">
        <v>166.65440000000001</v>
      </c>
      <c r="C1264">
        <v>20.413</v>
      </c>
      <c r="D1264">
        <v>35.713200000000001</v>
      </c>
      <c r="E1264">
        <v>58</v>
      </c>
      <c r="F1264">
        <v>52.168199999999999</v>
      </c>
      <c r="G1264">
        <v>77.467799999999997</v>
      </c>
      <c r="H1264">
        <v>24.3187</v>
      </c>
      <c r="I1264">
        <v>35.942700000000002</v>
      </c>
      <c r="J1264">
        <v>98.42</v>
      </c>
      <c r="K1264">
        <v>44.71</v>
      </c>
      <c r="N1264" s="1">
        <v>41805</v>
      </c>
      <c r="O1264" s="4">
        <f t="shared" si="39"/>
        <v>45.380050000000004</v>
      </c>
      <c r="P1264" s="4">
        <f t="shared" si="38"/>
        <v>166.65440000000001</v>
      </c>
    </row>
    <row r="1265" spans="1:16" x14ac:dyDescent="0.3">
      <c r="A1265" s="1">
        <v>41806</v>
      </c>
      <c r="B1265">
        <v>166.79169999999999</v>
      </c>
      <c r="C1265">
        <v>20.619</v>
      </c>
      <c r="D1265">
        <v>35.947099999999999</v>
      </c>
      <c r="E1265">
        <v>58.02</v>
      </c>
      <c r="F1265">
        <v>52.273200000000003</v>
      </c>
      <c r="G1265">
        <v>77.930099999999996</v>
      </c>
      <c r="H1265">
        <v>24.353899999999999</v>
      </c>
      <c r="I1265">
        <v>35.799199999999999</v>
      </c>
      <c r="J1265">
        <v>99.01</v>
      </c>
      <c r="K1265">
        <v>44.88</v>
      </c>
      <c r="N1265" s="1">
        <v>41806</v>
      </c>
      <c r="O1265" s="4">
        <f t="shared" si="39"/>
        <v>45.500875000000001</v>
      </c>
      <c r="P1265" s="4">
        <f t="shared" si="38"/>
        <v>166.79169999999999</v>
      </c>
    </row>
    <row r="1266" spans="1:16" x14ac:dyDescent="0.3">
      <c r="A1266" s="1">
        <v>41807</v>
      </c>
      <c r="B1266">
        <v>167.25530000000001</v>
      </c>
      <c r="C1266">
        <v>20.591999999999999</v>
      </c>
      <c r="D1266">
        <v>36.103000000000002</v>
      </c>
      <c r="E1266">
        <v>58.49</v>
      </c>
      <c r="F1266">
        <v>52.247</v>
      </c>
      <c r="G1266">
        <v>78.501099999999994</v>
      </c>
      <c r="H1266">
        <v>24.3719</v>
      </c>
      <c r="I1266">
        <v>36.107999999999997</v>
      </c>
      <c r="J1266">
        <v>98.94</v>
      </c>
      <c r="K1266">
        <v>44.88</v>
      </c>
      <c r="N1266" s="1">
        <v>41807</v>
      </c>
      <c r="O1266" s="4">
        <f t="shared" si="39"/>
        <v>45.726759999999999</v>
      </c>
      <c r="P1266" s="4">
        <f t="shared" si="38"/>
        <v>167.25530000000001</v>
      </c>
    </row>
    <row r="1267" spans="1:16" x14ac:dyDescent="0.3">
      <c r="A1267" s="1">
        <v>41808</v>
      </c>
      <c r="B1267">
        <v>168.4786</v>
      </c>
      <c r="C1267">
        <v>20.614999999999998</v>
      </c>
      <c r="D1267">
        <v>36.076999999999998</v>
      </c>
      <c r="E1267">
        <v>59.18</v>
      </c>
      <c r="F1267">
        <v>52.666899999999998</v>
      </c>
      <c r="G1267">
        <v>78.174800000000005</v>
      </c>
      <c r="H1267">
        <v>24.336400000000001</v>
      </c>
      <c r="I1267">
        <v>36.325400000000002</v>
      </c>
      <c r="J1267">
        <v>99.69</v>
      </c>
      <c r="K1267">
        <v>45.41</v>
      </c>
      <c r="N1267" s="1">
        <v>41808</v>
      </c>
      <c r="O1267" s="4">
        <f t="shared" si="39"/>
        <v>45.946984999999998</v>
      </c>
      <c r="P1267" s="4">
        <f t="shared" si="38"/>
        <v>168.4786</v>
      </c>
    </row>
    <row r="1268" spans="1:16" x14ac:dyDescent="0.3">
      <c r="A1268" s="1">
        <v>41809</v>
      </c>
      <c r="B1268">
        <v>168.67179999999999</v>
      </c>
      <c r="C1268">
        <v>20.542999999999999</v>
      </c>
      <c r="D1268">
        <v>35.955800000000004</v>
      </c>
      <c r="E1268">
        <v>58.73</v>
      </c>
      <c r="F1268">
        <v>52.841900000000003</v>
      </c>
      <c r="G1268">
        <v>78.283500000000004</v>
      </c>
      <c r="H1268">
        <v>24.453499999999998</v>
      </c>
      <c r="I1268">
        <v>36.255899999999997</v>
      </c>
      <c r="J1268">
        <v>100.4</v>
      </c>
      <c r="K1268">
        <v>45.67</v>
      </c>
      <c r="N1268" s="1">
        <v>41809</v>
      </c>
      <c r="O1268" s="4">
        <f t="shared" si="39"/>
        <v>45.920810000000003</v>
      </c>
      <c r="P1268" s="4">
        <f t="shared" si="38"/>
        <v>168.67179999999999</v>
      </c>
    </row>
    <row r="1269" spans="1:16" x14ac:dyDescent="0.3">
      <c r="A1269" s="1">
        <v>41810</v>
      </c>
      <c r="B1269">
        <v>169.01390000000001</v>
      </c>
      <c r="C1269">
        <v>20.331</v>
      </c>
      <c r="D1269">
        <v>36.103000000000002</v>
      </c>
      <c r="E1269">
        <v>58.53</v>
      </c>
      <c r="F1269">
        <v>53.286299999999997</v>
      </c>
      <c r="G1269">
        <v>78.519199999999998</v>
      </c>
      <c r="H1269">
        <v>24.4251</v>
      </c>
      <c r="I1269">
        <v>36.381999999999998</v>
      </c>
      <c r="J1269">
        <v>100.93</v>
      </c>
      <c r="K1269">
        <v>45.22</v>
      </c>
      <c r="N1269" s="1">
        <v>41810</v>
      </c>
      <c r="O1269" s="4">
        <f t="shared" si="39"/>
        <v>46.023579999999995</v>
      </c>
      <c r="P1269" s="4">
        <f t="shared" si="38"/>
        <v>169.01390000000001</v>
      </c>
    </row>
    <row r="1270" spans="1:16" x14ac:dyDescent="0.3">
      <c r="A1270" s="1">
        <v>41811</v>
      </c>
      <c r="B1270">
        <v>169.01390000000001</v>
      </c>
      <c r="C1270">
        <v>20.331</v>
      </c>
      <c r="D1270">
        <v>36.103000000000002</v>
      </c>
      <c r="E1270">
        <v>58.53</v>
      </c>
      <c r="F1270">
        <v>53.286299999999997</v>
      </c>
      <c r="G1270">
        <v>78.519199999999998</v>
      </c>
      <c r="H1270">
        <v>24.4251</v>
      </c>
      <c r="I1270">
        <v>36.381999999999998</v>
      </c>
      <c r="J1270">
        <v>100.93</v>
      </c>
      <c r="K1270">
        <v>45.22</v>
      </c>
      <c r="N1270" s="1">
        <v>41811</v>
      </c>
      <c r="O1270" s="4">
        <f t="shared" si="39"/>
        <v>46.023579999999995</v>
      </c>
      <c r="P1270" s="4">
        <f t="shared" si="38"/>
        <v>169.01390000000001</v>
      </c>
    </row>
    <row r="1271" spans="1:16" x14ac:dyDescent="0.3">
      <c r="A1271" s="1">
        <v>41812</v>
      </c>
      <c r="B1271">
        <v>169.01390000000001</v>
      </c>
      <c r="C1271">
        <v>20.331</v>
      </c>
      <c r="D1271">
        <v>36.103000000000002</v>
      </c>
      <c r="E1271">
        <v>58.53</v>
      </c>
      <c r="F1271">
        <v>53.286299999999997</v>
      </c>
      <c r="G1271">
        <v>78.519199999999998</v>
      </c>
      <c r="H1271">
        <v>24.4251</v>
      </c>
      <c r="I1271">
        <v>36.381999999999998</v>
      </c>
      <c r="J1271">
        <v>100.93</v>
      </c>
      <c r="K1271">
        <v>45.22</v>
      </c>
      <c r="N1271" s="1">
        <v>41812</v>
      </c>
      <c r="O1271" s="4">
        <f t="shared" si="39"/>
        <v>46.023579999999995</v>
      </c>
      <c r="P1271" s="4">
        <f t="shared" si="38"/>
        <v>169.01390000000001</v>
      </c>
    </row>
    <row r="1272" spans="1:16" x14ac:dyDescent="0.3">
      <c r="A1272" s="1">
        <v>41813</v>
      </c>
      <c r="B1272">
        <v>168.9622</v>
      </c>
      <c r="C1272">
        <v>20.312999999999999</v>
      </c>
      <c r="D1272">
        <v>36.371600000000001</v>
      </c>
      <c r="E1272">
        <v>59</v>
      </c>
      <c r="F1272">
        <v>53.084400000000002</v>
      </c>
      <c r="G1272">
        <v>78.229200000000006</v>
      </c>
      <c r="H1272">
        <v>23.999199999999998</v>
      </c>
      <c r="I1272">
        <v>36.408099999999997</v>
      </c>
      <c r="J1272">
        <v>101.29</v>
      </c>
      <c r="K1272">
        <v>44.97</v>
      </c>
      <c r="N1272" s="1">
        <v>41813</v>
      </c>
      <c r="O1272" s="4">
        <f t="shared" si="39"/>
        <v>46.056945000000006</v>
      </c>
      <c r="P1272" s="4">
        <f t="shared" si="38"/>
        <v>168.9622</v>
      </c>
    </row>
    <row r="1273" spans="1:16" x14ac:dyDescent="0.3">
      <c r="A1273" s="1">
        <v>41814</v>
      </c>
      <c r="B1273">
        <v>167.9443</v>
      </c>
      <c r="C1273">
        <v>20.190000000000001</v>
      </c>
      <c r="D1273">
        <v>36.159300000000002</v>
      </c>
      <c r="E1273">
        <v>58.72</v>
      </c>
      <c r="F1273">
        <v>53.119500000000002</v>
      </c>
      <c r="G1273">
        <v>77.594999999999999</v>
      </c>
      <c r="H1273">
        <v>23.978100000000001</v>
      </c>
      <c r="I1273">
        <v>36.168799999999997</v>
      </c>
      <c r="J1273">
        <v>99.16</v>
      </c>
      <c r="K1273">
        <v>44.81</v>
      </c>
      <c r="N1273" s="1">
        <v>41814</v>
      </c>
      <c r="O1273" s="4">
        <f t="shared" si="39"/>
        <v>45.750864999999997</v>
      </c>
      <c r="P1273" s="4">
        <f t="shared" si="38"/>
        <v>167.9443</v>
      </c>
    </row>
    <row r="1274" spans="1:16" x14ac:dyDescent="0.3">
      <c r="A1274" s="1">
        <v>41815</v>
      </c>
      <c r="B1274">
        <v>168.70339999999999</v>
      </c>
      <c r="C1274">
        <v>20.207999999999998</v>
      </c>
      <c r="D1274">
        <v>36.406199999999998</v>
      </c>
      <c r="E1274">
        <v>59.32</v>
      </c>
      <c r="F1274">
        <v>53.699100000000001</v>
      </c>
      <c r="G1274">
        <v>77.922300000000007</v>
      </c>
      <c r="H1274">
        <v>24.167899999999999</v>
      </c>
      <c r="I1274">
        <v>36.238599999999998</v>
      </c>
      <c r="J1274">
        <v>99.91</v>
      </c>
      <c r="K1274">
        <v>44.74</v>
      </c>
      <c r="N1274" s="1">
        <v>41815</v>
      </c>
      <c r="O1274" s="4">
        <f t="shared" si="39"/>
        <v>46.077604999999998</v>
      </c>
      <c r="P1274" s="4">
        <f t="shared" si="38"/>
        <v>168.70339999999999</v>
      </c>
    </row>
    <row r="1275" spans="1:16" x14ac:dyDescent="0.3">
      <c r="A1275" s="1">
        <v>41816</v>
      </c>
      <c r="B1275">
        <v>168.58260000000001</v>
      </c>
      <c r="C1275">
        <v>20.327999999999999</v>
      </c>
      <c r="D1275">
        <v>36.137700000000002</v>
      </c>
      <c r="E1275">
        <v>59.29</v>
      </c>
      <c r="F1275">
        <v>53.769300000000001</v>
      </c>
      <c r="G1275">
        <v>77.576899999999995</v>
      </c>
      <c r="H1275">
        <v>24.1236</v>
      </c>
      <c r="I1275">
        <v>36.151299999999999</v>
      </c>
      <c r="J1275">
        <v>100.02</v>
      </c>
      <c r="K1275">
        <v>44.58</v>
      </c>
      <c r="N1275" s="1">
        <v>41816</v>
      </c>
      <c r="O1275" s="4">
        <f t="shared" si="39"/>
        <v>46.013089999999998</v>
      </c>
      <c r="P1275" s="4">
        <f t="shared" si="38"/>
        <v>168.58260000000001</v>
      </c>
    </row>
    <row r="1276" spans="1:16" x14ac:dyDescent="0.3">
      <c r="A1276" s="1">
        <v>41817</v>
      </c>
      <c r="B1276">
        <v>168.91040000000001</v>
      </c>
      <c r="C1276">
        <v>20.57</v>
      </c>
      <c r="D1276">
        <v>36.596800000000002</v>
      </c>
      <c r="E1276">
        <v>59.46</v>
      </c>
      <c r="F1276">
        <v>53.628799999999998</v>
      </c>
      <c r="G1276">
        <v>77.676900000000003</v>
      </c>
      <c r="H1276">
        <v>24.283200000000001</v>
      </c>
      <c r="I1276">
        <v>36.273600000000002</v>
      </c>
      <c r="J1276">
        <v>100.02</v>
      </c>
      <c r="K1276">
        <v>44.655000000000001</v>
      </c>
      <c r="N1276" s="1">
        <v>41817</v>
      </c>
      <c r="O1276" s="4">
        <f t="shared" si="39"/>
        <v>46.102395000000001</v>
      </c>
      <c r="P1276" s="4">
        <f t="shared" si="38"/>
        <v>168.91040000000001</v>
      </c>
    </row>
    <row r="1277" spans="1:16" x14ac:dyDescent="0.3">
      <c r="A1277" s="1">
        <v>41818</v>
      </c>
      <c r="B1277">
        <v>168.91040000000001</v>
      </c>
      <c r="C1277">
        <v>20.57</v>
      </c>
      <c r="D1277">
        <v>36.596800000000002</v>
      </c>
      <c r="E1277">
        <v>59.46</v>
      </c>
      <c r="F1277">
        <v>53.628799999999998</v>
      </c>
      <c r="G1277">
        <v>77.676900000000003</v>
      </c>
      <c r="H1277">
        <v>24.283200000000001</v>
      </c>
      <c r="I1277">
        <v>36.273600000000002</v>
      </c>
      <c r="J1277">
        <v>100.02</v>
      </c>
      <c r="K1277">
        <v>44.655000000000001</v>
      </c>
      <c r="N1277" s="1">
        <v>41818</v>
      </c>
      <c r="O1277" s="4">
        <f t="shared" si="39"/>
        <v>46.102395000000001</v>
      </c>
      <c r="P1277" s="4">
        <f t="shared" si="38"/>
        <v>168.91040000000001</v>
      </c>
    </row>
    <row r="1278" spans="1:16" x14ac:dyDescent="0.3">
      <c r="A1278" s="1">
        <v>41819</v>
      </c>
      <c r="B1278">
        <v>168.91040000000001</v>
      </c>
      <c r="C1278">
        <v>20.57</v>
      </c>
      <c r="D1278">
        <v>36.596800000000002</v>
      </c>
      <c r="E1278">
        <v>59.46</v>
      </c>
      <c r="F1278">
        <v>53.628799999999998</v>
      </c>
      <c r="G1278">
        <v>77.676900000000003</v>
      </c>
      <c r="H1278">
        <v>24.283200000000001</v>
      </c>
      <c r="I1278">
        <v>36.273600000000002</v>
      </c>
      <c r="J1278">
        <v>100.02</v>
      </c>
      <c r="K1278">
        <v>44.655000000000001</v>
      </c>
      <c r="N1278" s="1">
        <v>41819</v>
      </c>
      <c r="O1278" s="4">
        <f t="shared" si="39"/>
        <v>46.102395000000001</v>
      </c>
      <c r="P1278" s="4">
        <f t="shared" si="38"/>
        <v>168.91040000000001</v>
      </c>
    </row>
    <row r="1279" spans="1:16" x14ac:dyDescent="0.3">
      <c r="A1279" s="1">
        <v>41820</v>
      </c>
      <c r="B1279">
        <v>168.82409999999999</v>
      </c>
      <c r="C1279">
        <v>20.782</v>
      </c>
      <c r="D1279">
        <v>36.120399999999997</v>
      </c>
      <c r="E1279">
        <v>59.58</v>
      </c>
      <c r="F1279">
        <v>53.418100000000003</v>
      </c>
      <c r="G1279">
        <v>78.531199999999998</v>
      </c>
      <c r="H1279">
        <v>24.123799999999999</v>
      </c>
      <c r="I1279">
        <v>36.290999999999997</v>
      </c>
      <c r="J1279">
        <v>100.1</v>
      </c>
      <c r="K1279">
        <v>44.62</v>
      </c>
      <c r="N1279" s="1">
        <v>41820</v>
      </c>
      <c r="O1279" s="4">
        <f t="shared" si="39"/>
        <v>46.208354999999997</v>
      </c>
      <c r="P1279" s="4">
        <f t="shared" si="38"/>
        <v>168.82409999999999</v>
      </c>
    </row>
    <row r="1280" spans="1:16" x14ac:dyDescent="0.3">
      <c r="A1280" s="1">
        <v>41821</v>
      </c>
      <c r="B1280">
        <v>169.95410000000001</v>
      </c>
      <c r="C1280">
        <v>20.914000000000001</v>
      </c>
      <c r="D1280">
        <v>36.267600000000002</v>
      </c>
      <c r="E1280">
        <v>60.48</v>
      </c>
      <c r="F1280">
        <v>54.094200000000001</v>
      </c>
      <c r="G1280">
        <v>79.603800000000007</v>
      </c>
      <c r="H1280">
        <v>24.496099999999998</v>
      </c>
      <c r="I1280">
        <v>36.518000000000001</v>
      </c>
      <c r="J1280">
        <v>100.16</v>
      </c>
      <c r="K1280">
        <v>44.72</v>
      </c>
      <c r="N1280" s="1">
        <v>41821</v>
      </c>
      <c r="O1280" s="4">
        <f t="shared" si="39"/>
        <v>46.720284999999997</v>
      </c>
      <c r="P1280" s="4">
        <f t="shared" si="38"/>
        <v>169.95410000000001</v>
      </c>
    </row>
    <row r="1281" spans="1:16" x14ac:dyDescent="0.3">
      <c r="A1281" s="1">
        <v>41822</v>
      </c>
      <c r="B1281">
        <v>170.1266</v>
      </c>
      <c r="C1281">
        <v>20.905000000000001</v>
      </c>
      <c r="D1281">
        <v>36.293599999999998</v>
      </c>
      <c r="E1281">
        <v>60.31</v>
      </c>
      <c r="F1281">
        <v>54.506999999999998</v>
      </c>
      <c r="G1281">
        <v>79.812799999999996</v>
      </c>
      <c r="H1281">
        <v>24.6557</v>
      </c>
      <c r="I1281">
        <v>36.509300000000003</v>
      </c>
      <c r="J1281">
        <v>100.01</v>
      </c>
      <c r="K1281">
        <v>44.84</v>
      </c>
      <c r="N1281" s="1">
        <v>41822</v>
      </c>
      <c r="O1281" s="4">
        <f t="shared" si="39"/>
        <v>46.779579999999996</v>
      </c>
      <c r="P1281" s="4">
        <f t="shared" si="38"/>
        <v>170.1266</v>
      </c>
    </row>
    <row r="1282" spans="1:16" x14ac:dyDescent="0.3">
      <c r="A1282" s="1">
        <v>41823</v>
      </c>
      <c r="B1282">
        <v>170.9633</v>
      </c>
      <c r="C1282">
        <v>21.027999999999999</v>
      </c>
      <c r="D1282">
        <v>36.207000000000001</v>
      </c>
      <c r="E1282">
        <v>60.69</v>
      </c>
      <c r="F1282">
        <v>54.726500000000001</v>
      </c>
      <c r="G1282">
        <v>80.312700000000007</v>
      </c>
      <c r="H1282">
        <v>24.939499999999999</v>
      </c>
      <c r="I1282">
        <v>36.749400000000001</v>
      </c>
      <c r="J1282">
        <v>100.39</v>
      </c>
      <c r="K1282">
        <v>45.09</v>
      </c>
      <c r="N1282" s="1">
        <v>41823</v>
      </c>
      <c r="O1282" s="4">
        <f t="shared" si="39"/>
        <v>47.034515000000006</v>
      </c>
      <c r="P1282" s="4">
        <f t="shared" si="38"/>
        <v>170.9633</v>
      </c>
    </row>
    <row r="1283" spans="1:16" x14ac:dyDescent="0.3">
      <c r="A1283" s="1">
        <v>41824</v>
      </c>
      <c r="B1283">
        <v>170.9633</v>
      </c>
      <c r="C1283">
        <v>21.027999999999999</v>
      </c>
      <c r="D1283">
        <v>36.207000000000001</v>
      </c>
      <c r="E1283">
        <v>60.69</v>
      </c>
      <c r="F1283">
        <v>54.726500000000001</v>
      </c>
      <c r="G1283">
        <v>80.312700000000007</v>
      </c>
      <c r="H1283">
        <v>24.939499999999999</v>
      </c>
      <c r="I1283">
        <v>36.749400000000001</v>
      </c>
      <c r="J1283">
        <v>100.39</v>
      </c>
      <c r="K1283">
        <v>45.09</v>
      </c>
      <c r="N1283" s="1">
        <v>41824</v>
      </c>
      <c r="O1283" s="4">
        <f t="shared" si="39"/>
        <v>47.034515000000006</v>
      </c>
      <c r="P1283" s="4">
        <f t="shared" ref="P1283:P1346" si="40">B1283</f>
        <v>170.9633</v>
      </c>
    </row>
    <row r="1284" spans="1:16" x14ac:dyDescent="0.3">
      <c r="A1284" s="1">
        <v>41825</v>
      </c>
      <c r="B1284">
        <v>170.9633</v>
      </c>
      <c r="C1284">
        <v>21.027999999999999</v>
      </c>
      <c r="D1284">
        <v>36.207000000000001</v>
      </c>
      <c r="E1284">
        <v>60.69</v>
      </c>
      <c r="F1284">
        <v>54.726500000000001</v>
      </c>
      <c r="G1284">
        <v>80.312700000000007</v>
      </c>
      <c r="H1284">
        <v>24.939499999999999</v>
      </c>
      <c r="I1284">
        <v>36.749400000000001</v>
      </c>
      <c r="J1284">
        <v>100.39</v>
      </c>
      <c r="K1284">
        <v>45.09</v>
      </c>
      <c r="N1284" s="1">
        <v>41825</v>
      </c>
      <c r="O1284" s="4">
        <f t="shared" ref="O1284:O1347" si="41">SUMPRODUCT(C1284:J1284,$C$1:$J$1)</f>
        <v>47.034515000000006</v>
      </c>
      <c r="P1284" s="4">
        <f t="shared" si="40"/>
        <v>170.9633</v>
      </c>
    </row>
    <row r="1285" spans="1:16" x14ac:dyDescent="0.3">
      <c r="A1285" s="1">
        <v>41826</v>
      </c>
      <c r="B1285">
        <v>170.9633</v>
      </c>
      <c r="C1285">
        <v>21.027999999999999</v>
      </c>
      <c r="D1285">
        <v>36.207000000000001</v>
      </c>
      <c r="E1285">
        <v>60.69</v>
      </c>
      <c r="F1285">
        <v>54.726500000000001</v>
      </c>
      <c r="G1285">
        <v>80.312700000000007</v>
      </c>
      <c r="H1285">
        <v>24.939499999999999</v>
      </c>
      <c r="I1285">
        <v>36.749400000000001</v>
      </c>
      <c r="J1285">
        <v>100.39</v>
      </c>
      <c r="K1285">
        <v>45.09</v>
      </c>
      <c r="N1285" s="1">
        <v>41826</v>
      </c>
      <c r="O1285" s="4">
        <f t="shared" si="41"/>
        <v>47.034515000000006</v>
      </c>
      <c r="P1285" s="4">
        <f t="shared" si="40"/>
        <v>170.9633</v>
      </c>
    </row>
    <row r="1286" spans="1:16" x14ac:dyDescent="0.3">
      <c r="A1286" s="1">
        <v>41827</v>
      </c>
      <c r="B1286">
        <v>170.3682</v>
      </c>
      <c r="C1286">
        <v>21.462</v>
      </c>
      <c r="D1286">
        <v>36.371600000000001</v>
      </c>
      <c r="E1286">
        <v>59.82</v>
      </c>
      <c r="F1286">
        <v>54.313800000000001</v>
      </c>
      <c r="G1286">
        <v>79.776499999999999</v>
      </c>
      <c r="H1286">
        <v>24.496099999999998</v>
      </c>
      <c r="I1286">
        <v>36.570399999999999</v>
      </c>
      <c r="J1286">
        <v>99.62</v>
      </c>
      <c r="K1286">
        <v>45.16</v>
      </c>
      <c r="N1286" s="1">
        <v>41827</v>
      </c>
      <c r="O1286" s="4">
        <f t="shared" si="41"/>
        <v>46.660589999999999</v>
      </c>
      <c r="P1286" s="4">
        <f t="shared" si="40"/>
        <v>170.3682</v>
      </c>
    </row>
    <row r="1287" spans="1:16" x14ac:dyDescent="0.3">
      <c r="A1287" s="1">
        <v>41828</v>
      </c>
      <c r="B1287">
        <v>169.27269999999999</v>
      </c>
      <c r="C1287">
        <v>21.324000000000002</v>
      </c>
      <c r="D1287">
        <v>36.189599999999999</v>
      </c>
      <c r="E1287">
        <v>58.04</v>
      </c>
      <c r="F1287">
        <v>53.804400000000001</v>
      </c>
      <c r="G1287">
        <v>79.349299999999999</v>
      </c>
      <c r="H1287">
        <v>24.3719</v>
      </c>
      <c r="I1287">
        <v>36.321599999999997</v>
      </c>
      <c r="J1287">
        <v>99.46</v>
      </c>
      <c r="K1287">
        <v>45.07</v>
      </c>
      <c r="N1287" s="1">
        <v>41828</v>
      </c>
      <c r="O1287" s="4">
        <f t="shared" si="41"/>
        <v>46.09657</v>
      </c>
      <c r="P1287" s="4">
        <f t="shared" si="40"/>
        <v>169.27269999999999</v>
      </c>
    </row>
    <row r="1288" spans="1:16" x14ac:dyDescent="0.3">
      <c r="A1288" s="1">
        <v>41829</v>
      </c>
      <c r="B1288">
        <v>170.0318</v>
      </c>
      <c r="C1288">
        <v>21.332999999999998</v>
      </c>
      <c r="D1288">
        <v>36.0944</v>
      </c>
      <c r="E1288">
        <v>58.62</v>
      </c>
      <c r="F1288">
        <v>54.032800000000002</v>
      </c>
      <c r="G1288">
        <v>79.831000000000003</v>
      </c>
      <c r="H1288">
        <v>24.389600000000002</v>
      </c>
      <c r="I1288">
        <v>36.391399999999997</v>
      </c>
      <c r="J1288">
        <v>100.12</v>
      </c>
      <c r="K1288">
        <v>45.27</v>
      </c>
      <c r="N1288" s="1">
        <v>41829</v>
      </c>
      <c r="O1288" s="4">
        <f t="shared" si="41"/>
        <v>46.359129999999993</v>
      </c>
      <c r="P1288" s="4">
        <f t="shared" si="40"/>
        <v>170.0318</v>
      </c>
    </row>
    <row r="1289" spans="1:16" x14ac:dyDescent="0.3">
      <c r="A1289" s="1">
        <v>41830</v>
      </c>
      <c r="B1289">
        <v>169.35890000000001</v>
      </c>
      <c r="C1289">
        <v>21.253</v>
      </c>
      <c r="D1289">
        <v>36.107399999999998</v>
      </c>
      <c r="E1289">
        <v>58.21</v>
      </c>
      <c r="F1289">
        <v>53.997599999999998</v>
      </c>
      <c r="G1289">
        <v>79.467399999999998</v>
      </c>
      <c r="H1289">
        <v>24.283000000000001</v>
      </c>
      <c r="I1289">
        <v>36.212499999999999</v>
      </c>
      <c r="J1289">
        <v>99.16</v>
      </c>
      <c r="K1289">
        <v>45.2</v>
      </c>
      <c r="N1289" s="1">
        <v>41830</v>
      </c>
      <c r="O1289" s="4">
        <f t="shared" si="41"/>
        <v>46.133794999999999</v>
      </c>
      <c r="P1289" s="4">
        <f t="shared" si="40"/>
        <v>169.35890000000001</v>
      </c>
    </row>
    <row r="1290" spans="1:16" x14ac:dyDescent="0.3">
      <c r="A1290" s="1">
        <v>41831</v>
      </c>
      <c r="B1290">
        <v>169.59180000000001</v>
      </c>
      <c r="C1290">
        <v>21.295000000000002</v>
      </c>
      <c r="D1290">
        <v>36.458199999999998</v>
      </c>
      <c r="E1290">
        <v>58.77</v>
      </c>
      <c r="F1290">
        <v>54.111800000000002</v>
      </c>
      <c r="G1290">
        <v>79.458299999999994</v>
      </c>
      <c r="H1290">
        <v>24.105799999999999</v>
      </c>
      <c r="I1290">
        <v>36.243000000000002</v>
      </c>
      <c r="J1290">
        <v>98.4</v>
      </c>
      <c r="K1290">
        <v>45.26</v>
      </c>
      <c r="N1290" s="1">
        <v>41831</v>
      </c>
      <c r="O1290" s="4">
        <f t="shared" si="41"/>
        <v>46.238915000000006</v>
      </c>
      <c r="P1290" s="4">
        <f t="shared" si="40"/>
        <v>169.59180000000001</v>
      </c>
    </row>
    <row r="1291" spans="1:16" x14ac:dyDescent="0.3">
      <c r="A1291" s="1">
        <v>41832</v>
      </c>
      <c r="B1291">
        <v>169.59180000000001</v>
      </c>
      <c r="C1291">
        <v>21.295000000000002</v>
      </c>
      <c r="D1291">
        <v>36.458199999999998</v>
      </c>
      <c r="E1291">
        <v>58.77</v>
      </c>
      <c r="F1291">
        <v>54.111800000000002</v>
      </c>
      <c r="G1291">
        <v>79.458299999999994</v>
      </c>
      <c r="H1291">
        <v>24.105799999999999</v>
      </c>
      <c r="I1291">
        <v>36.243000000000002</v>
      </c>
      <c r="J1291">
        <v>98.4</v>
      </c>
      <c r="K1291">
        <v>45.26</v>
      </c>
      <c r="N1291" s="1">
        <v>41832</v>
      </c>
      <c r="O1291" s="4">
        <f t="shared" si="41"/>
        <v>46.238915000000006</v>
      </c>
      <c r="P1291" s="4">
        <f t="shared" si="40"/>
        <v>169.59180000000001</v>
      </c>
    </row>
    <row r="1292" spans="1:16" x14ac:dyDescent="0.3">
      <c r="A1292" s="1">
        <v>41833</v>
      </c>
      <c r="B1292">
        <v>169.59180000000001</v>
      </c>
      <c r="C1292">
        <v>21.295000000000002</v>
      </c>
      <c r="D1292">
        <v>36.458199999999998</v>
      </c>
      <c r="E1292">
        <v>58.77</v>
      </c>
      <c r="F1292">
        <v>54.111800000000002</v>
      </c>
      <c r="G1292">
        <v>79.458299999999994</v>
      </c>
      <c r="H1292">
        <v>24.105799999999999</v>
      </c>
      <c r="I1292">
        <v>36.243000000000002</v>
      </c>
      <c r="J1292">
        <v>98.4</v>
      </c>
      <c r="K1292">
        <v>45.26</v>
      </c>
      <c r="N1292" s="1">
        <v>41833</v>
      </c>
      <c r="O1292" s="4">
        <f t="shared" si="41"/>
        <v>46.238915000000006</v>
      </c>
      <c r="P1292" s="4">
        <f t="shared" si="40"/>
        <v>169.59180000000001</v>
      </c>
    </row>
    <row r="1293" spans="1:16" x14ac:dyDescent="0.3">
      <c r="A1293" s="1">
        <v>41834</v>
      </c>
      <c r="B1293">
        <v>170.44579999999999</v>
      </c>
      <c r="C1293">
        <v>21.57</v>
      </c>
      <c r="D1293">
        <v>36.5015</v>
      </c>
      <c r="E1293">
        <v>59.37</v>
      </c>
      <c r="F1293">
        <v>54.287399999999998</v>
      </c>
      <c r="G1293">
        <v>79.849199999999996</v>
      </c>
      <c r="H1293">
        <v>24.3719</v>
      </c>
      <c r="I1293">
        <v>36.430700000000002</v>
      </c>
      <c r="J1293">
        <v>99.25</v>
      </c>
      <c r="K1293">
        <v>45.42</v>
      </c>
      <c r="N1293" s="1">
        <v>41834</v>
      </c>
      <c r="O1293" s="4">
        <f t="shared" si="41"/>
        <v>46.543764999999993</v>
      </c>
      <c r="P1293" s="4">
        <f t="shared" si="40"/>
        <v>170.44579999999999</v>
      </c>
    </row>
    <row r="1294" spans="1:16" x14ac:dyDescent="0.3">
      <c r="A1294" s="1">
        <v>41835</v>
      </c>
      <c r="B1294">
        <v>170.1266</v>
      </c>
      <c r="C1294">
        <v>21.317</v>
      </c>
      <c r="D1294">
        <v>36.770000000000003</v>
      </c>
      <c r="E1294">
        <v>58.95</v>
      </c>
      <c r="F1294">
        <v>53.822000000000003</v>
      </c>
      <c r="G1294">
        <v>79.612899999999996</v>
      </c>
      <c r="H1294">
        <v>24.9573</v>
      </c>
      <c r="I1294">
        <v>36.701300000000003</v>
      </c>
      <c r="J1294">
        <v>98.82</v>
      </c>
      <c r="K1294">
        <v>45.02</v>
      </c>
      <c r="N1294" s="1">
        <v>41835</v>
      </c>
      <c r="O1294" s="4">
        <f t="shared" si="41"/>
        <v>46.403644999999997</v>
      </c>
      <c r="P1294" s="4">
        <f t="shared" si="40"/>
        <v>170.1266</v>
      </c>
    </row>
    <row r="1295" spans="1:16" x14ac:dyDescent="0.3">
      <c r="A1295" s="1">
        <v>41836</v>
      </c>
      <c r="B1295">
        <v>170.75630000000001</v>
      </c>
      <c r="C1295">
        <v>21.196000000000002</v>
      </c>
      <c r="D1295">
        <v>38.181899999999999</v>
      </c>
      <c r="E1295">
        <v>58.62</v>
      </c>
      <c r="F1295">
        <v>53.6464</v>
      </c>
      <c r="G1295">
        <v>80.540000000000006</v>
      </c>
      <c r="H1295">
        <v>24.9573</v>
      </c>
      <c r="I1295">
        <v>36.613999999999997</v>
      </c>
      <c r="J1295">
        <v>100.32</v>
      </c>
      <c r="K1295">
        <v>45.03</v>
      </c>
      <c r="N1295" s="1">
        <v>41836</v>
      </c>
      <c r="O1295" s="4">
        <f t="shared" si="41"/>
        <v>46.576819999999998</v>
      </c>
      <c r="P1295" s="4">
        <f t="shared" si="40"/>
        <v>170.75630000000001</v>
      </c>
    </row>
    <row r="1296" spans="1:16" x14ac:dyDescent="0.3">
      <c r="A1296" s="1">
        <v>41837</v>
      </c>
      <c r="B1296">
        <v>168.81549999999999</v>
      </c>
      <c r="C1296">
        <v>20.818000000000001</v>
      </c>
      <c r="D1296">
        <v>38.5717</v>
      </c>
      <c r="E1296">
        <v>57.9</v>
      </c>
      <c r="F1296">
        <v>53.058</v>
      </c>
      <c r="G1296">
        <v>78.458500000000001</v>
      </c>
      <c r="H1296">
        <v>24.744399999999999</v>
      </c>
      <c r="I1296">
        <v>36.168799999999997</v>
      </c>
      <c r="J1296">
        <v>98.7</v>
      </c>
      <c r="K1296">
        <v>44.75</v>
      </c>
      <c r="N1296" s="1">
        <v>41837</v>
      </c>
      <c r="O1296" s="4">
        <f t="shared" si="41"/>
        <v>45.874500000000005</v>
      </c>
      <c r="P1296" s="4">
        <f t="shared" si="40"/>
        <v>168.81549999999999</v>
      </c>
    </row>
    <row r="1297" spans="1:16" x14ac:dyDescent="0.3">
      <c r="A1297" s="1">
        <v>41838</v>
      </c>
      <c r="B1297">
        <v>170.54060000000001</v>
      </c>
      <c r="C1297">
        <v>21.117999999999999</v>
      </c>
      <c r="D1297">
        <v>38.710299999999997</v>
      </c>
      <c r="E1297">
        <v>58.93</v>
      </c>
      <c r="F1297">
        <v>53.927300000000002</v>
      </c>
      <c r="G1297">
        <v>79.485500000000002</v>
      </c>
      <c r="H1297">
        <v>24.8508</v>
      </c>
      <c r="I1297">
        <v>36.557299999999998</v>
      </c>
      <c r="J1297">
        <v>98.989900000000006</v>
      </c>
      <c r="K1297">
        <v>45.2</v>
      </c>
      <c r="N1297" s="1">
        <v>41838</v>
      </c>
      <c r="O1297" s="4">
        <f t="shared" si="41"/>
        <v>46.464964999999999</v>
      </c>
      <c r="P1297" s="4">
        <f t="shared" si="40"/>
        <v>170.54060000000001</v>
      </c>
    </row>
    <row r="1298" spans="1:16" x14ac:dyDescent="0.3">
      <c r="A1298" s="1">
        <v>41839</v>
      </c>
      <c r="B1298">
        <v>170.54060000000001</v>
      </c>
      <c r="C1298">
        <v>21.117999999999999</v>
      </c>
      <c r="D1298">
        <v>38.710299999999997</v>
      </c>
      <c r="E1298">
        <v>58.93</v>
      </c>
      <c r="F1298">
        <v>53.927300000000002</v>
      </c>
      <c r="G1298">
        <v>79.485500000000002</v>
      </c>
      <c r="H1298">
        <v>24.8508</v>
      </c>
      <c r="I1298">
        <v>36.557299999999998</v>
      </c>
      <c r="J1298">
        <v>98.989900000000006</v>
      </c>
      <c r="K1298">
        <v>45.2</v>
      </c>
      <c r="N1298" s="1">
        <v>41839</v>
      </c>
      <c r="O1298" s="4">
        <f t="shared" si="41"/>
        <v>46.464964999999999</v>
      </c>
      <c r="P1298" s="4">
        <f t="shared" si="40"/>
        <v>170.54060000000001</v>
      </c>
    </row>
    <row r="1299" spans="1:16" x14ac:dyDescent="0.3">
      <c r="A1299" s="1">
        <v>41840</v>
      </c>
      <c r="B1299">
        <v>170.54060000000001</v>
      </c>
      <c r="C1299">
        <v>21.117999999999999</v>
      </c>
      <c r="D1299">
        <v>38.710299999999997</v>
      </c>
      <c r="E1299">
        <v>58.93</v>
      </c>
      <c r="F1299">
        <v>53.927300000000002</v>
      </c>
      <c r="G1299">
        <v>79.485500000000002</v>
      </c>
      <c r="H1299">
        <v>24.8508</v>
      </c>
      <c r="I1299">
        <v>36.557299999999998</v>
      </c>
      <c r="J1299">
        <v>98.989900000000006</v>
      </c>
      <c r="K1299">
        <v>45.2</v>
      </c>
      <c r="N1299" s="1">
        <v>41840</v>
      </c>
      <c r="O1299" s="4">
        <f t="shared" si="41"/>
        <v>46.464964999999999</v>
      </c>
      <c r="P1299" s="4">
        <f t="shared" si="40"/>
        <v>170.54060000000001</v>
      </c>
    </row>
    <row r="1300" spans="1:16" x14ac:dyDescent="0.3">
      <c r="A1300" s="1">
        <v>41841</v>
      </c>
      <c r="B1300">
        <v>170.22149999999999</v>
      </c>
      <c r="C1300">
        <v>21.007999999999999</v>
      </c>
      <c r="D1300">
        <v>38.835900000000002</v>
      </c>
      <c r="E1300">
        <v>59.08</v>
      </c>
      <c r="F1300">
        <v>53.707799999999999</v>
      </c>
      <c r="G1300">
        <v>79.721900000000005</v>
      </c>
      <c r="H1300">
        <v>24.531500000000001</v>
      </c>
      <c r="I1300">
        <v>36.47</v>
      </c>
      <c r="J1300">
        <v>99.14</v>
      </c>
      <c r="K1300">
        <v>44.99</v>
      </c>
      <c r="N1300" s="1">
        <v>41841</v>
      </c>
      <c r="O1300" s="4">
        <f t="shared" si="41"/>
        <v>46.476724999999995</v>
      </c>
      <c r="P1300" s="4">
        <f t="shared" si="40"/>
        <v>170.22149999999999</v>
      </c>
    </row>
    <row r="1301" spans="1:16" x14ac:dyDescent="0.3">
      <c r="A1301" s="1">
        <v>41842</v>
      </c>
      <c r="B1301">
        <v>170.9633</v>
      </c>
      <c r="C1301">
        <v>21.183</v>
      </c>
      <c r="D1301">
        <v>38.831499999999998</v>
      </c>
      <c r="E1301">
        <v>59.36</v>
      </c>
      <c r="F1301">
        <v>54.173299999999998</v>
      </c>
      <c r="G1301">
        <v>80.239999999999995</v>
      </c>
      <c r="H1301">
        <v>24.833100000000002</v>
      </c>
      <c r="I1301">
        <v>36.592199999999998</v>
      </c>
      <c r="J1301">
        <v>99.85</v>
      </c>
      <c r="K1301">
        <v>44.91</v>
      </c>
      <c r="N1301" s="1">
        <v>41842</v>
      </c>
      <c r="O1301" s="4">
        <f t="shared" si="41"/>
        <v>46.757705000000001</v>
      </c>
      <c r="P1301" s="4">
        <f t="shared" si="40"/>
        <v>170.9633</v>
      </c>
    </row>
    <row r="1302" spans="1:16" x14ac:dyDescent="0.3">
      <c r="A1302" s="1">
        <v>41843</v>
      </c>
      <c r="B1302">
        <v>171.34289999999999</v>
      </c>
      <c r="C1302">
        <v>21.734999999999999</v>
      </c>
      <c r="D1302">
        <v>38.866199999999999</v>
      </c>
      <c r="E1302">
        <v>59.6</v>
      </c>
      <c r="F1302">
        <v>54.612299999999998</v>
      </c>
      <c r="G1302">
        <v>78.403999999999996</v>
      </c>
      <c r="H1302">
        <v>24.726700000000001</v>
      </c>
      <c r="I1302">
        <v>36.6708</v>
      </c>
      <c r="J1302">
        <v>100.49</v>
      </c>
      <c r="K1302">
        <v>44.85</v>
      </c>
      <c r="N1302" s="1">
        <v>41843</v>
      </c>
      <c r="O1302" s="4">
        <f t="shared" si="41"/>
        <v>46.663959999999989</v>
      </c>
      <c r="P1302" s="4">
        <f t="shared" si="40"/>
        <v>171.34289999999999</v>
      </c>
    </row>
    <row r="1303" spans="1:16" x14ac:dyDescent="0.3">
      <c r="A1303" s="1">
        <v>41844</v>
      </c>
      <c r="B1303">
        <v>171.35149999999999</v>
      </c>
      <c r="C1303">
        <v>21.699000000000002</v>
      </c>
      <c r="D1303">
        <v>38.459099999999999</v>
      </c>
      <c r="E1303">
        <v>60.19</v>
      </c>
      <c r="F1303">
        <v>54.498199999999997</v>
      </c>
      <c r="G1303">
        <v>77.676900000000003</v>
      </c>
      <c r="H1303">
        <v>24.744399999999999</v>
      </c>
      <c r="I1303">
        <v>36.744999999999997</v>
      </c>
      <c r="J1303">
        <v>100.58</v>
      </c>
      <c r="K1303">
        <v>44.97</v>
      </c>
      <c r="N1303" s="1">
        <v>41844</v>
      </c>
      <c r="O1303" s="4">
        <f t="shared" si="41"/>
        <v>46.650140000000007</v>
      </c>
      <c r="P1303" s="4">
        <f t="shared" si="40"/>
        <v>171.35149999999999</v>
      </c>
    </row>
    <row r="1304" spans="1:16" x14ac:dyDescent="0.3">
      <c r="A1304" s="1">
        <v>41845</v>
      </c>
      <c r="B1304">
        <v>170.54929999999999</v>
      </c>
      <c r="C1304">
        <v>21.843</v>
      </c>
      <c r="D1304">
        <v>38.545699999999997</v>
      </c>
      <c r="E1304">
        <v>59.36</v>
      </c>
      <c r="F1304">
        <v>54.296199999999999</v>
      </c>
      <c r="G1304">
        <v>76.140799999999999</v>
      </c>
      <c r="H1304">
        <v>24.744399999999999</v>
      </c>
      <c r="I1304">
        <v>36.478700000000003</v>
      </c>
      <c r="J1304">
        <v>99.84</v>
      </c>
      <c r="K1304">
        <v>44.79</v>
      </c>
      <c r="N1304" s="1">
        <v>41845</v>
      </c>
      <c r="O1304" s="4">
        <f t="shared" si="41"/>
        <v>46.158010000000004</v>
      </c>
      <c r="P1304" s="4">
        <f t="shared" si="40"/>
        <v>170.54929999999999</v>
      </c>
    </row>
    <row r="1305" spans="1:16" x14ac:dyDescent="0.3">
      <c r="A1305" s="1">
        <v>41846</v>
      </c>
      <c r="B1305">
        <v>170.54929999999999</v>
      </c>
      <c r="C1305">
        <v>21.843</v>
      </c>
      <c r="D1305">
        <v>38.545699999999997</v>
      </c>
      <c r="E1305">
        <v>59.36</v>
      </c>
      <c r="F1305">
        <v>54.296199999999999</v>
      </c>
      <c r="G1305">
        <v>76.140799999999999</v>
      </c>
      <c r="H1305">
        <v>24.744399999999999</v>
      </c>
      <c r="I1305">
        <v>36.478700000000003</v>
      </c>
      <c r="J1305">
        <v>99.84</v>
      </c>
      <c r="K1305">
        <v>44.79</v>
      </c>
      <c r="N1305" s="1">
        <v>41846</v>
      </c>
      <c r="O1305" s="4">
        <f t="shared" si="41"/>
        <v>46.158010000000004</v>
      </c>
      <c r="P1305" s="4">
        <f t="shared" si="40"/>
        <v>170.54929999999999</v>
      </c>
    </row>
    <row r="1306" spans="1:16" x14ac:dyDescent="0.3">
      <c r="A1306" s="1">
        <v>41847</v>
      </c>
      <c r="B1306">
        <v>170.54929999999999</v>
      </c>
      <c r="C1306">
        <v>21.843</v>
      </c>
      <c r="D1306">
        <v>38.545699999999997</v>
      </c>
      <c r="E1306">
        <v>59.36</v>
      </c>
      <c r="F1306">
        <v>54.296199999999999</v>
      </c>
      <c r="G1306">
        <v>76.140799999999999</v>
      </c>
      <c r="H1306">
        <v>24.744399999999999</v>
      </c>
      <c r="I1306">
        <v>36.478700000000003</v>
      </c>
      <c r="J1306">
        <v>99.84</v>
      </c>
      <c r="K1306">
        <v>44.79</v>
      </c>
      <c r="N1306" s="1">
        <v>41847</v>
      </c>
      <c r="O1306" s="4">
        <f t="shared" si="41"/>
        <v>46.158010000000004</v>
      </c>
      <c r="P1306" s="4">
        <f t="shared" si="40"/>
        <v>170.54929999999999</v>
      </c>
    </row>
    <row r="1307" spans="1:16" x14ac:dyDescent="0.3">
      <c r="A1307" s="1">
        <v>41848</v>
      </c>
      <c r="B1307">
        <v>170.6183</v>
      </c>
      <c r="C1307">
        <v>22.143999999999998</v>
      </c>
      <c r="D1307">
        <v>38.086599999999997</v>
      </c>
      <c r="E1307">
        <v>59.28</v>
      </c>
      <c r="F1307">
        <v>54.3489</v>
      </c>
      <c r="G1307">
        <v>76.068100000000001</v>
      </c>
      <c r="H1307">
        <v>24.7254</v>
      </c>
      <c r="I1307">
        <v>36.491799999999998</v>
      </c>
      <c r="J1307">
        <v>99.6</v>
      </c>
      <c r="K1307">
        <v>44.56</v>
      </c>
      <c r="N1307" s="1">
        <v>41848</v>
      </c>
      <c r="O1307" s="4">
        <f t="shared" si="41"/>
        <v>46.12012</v>
      </c>
      <c r="P1307" s="4">
        <f t="shared" si="40"/>
        <v>170.6183</v>
      </c>
    </row>
    <row r="1308" spans="1:16" x14ac:dyDescent="0.3">
      <c r="A1308" s="1">
        <v>41849</v>
      </c>
      <c r="B1308">
        <v>169.88509999999999</v>
      </c>
      <c r="C1308">
        <v>22.001000000000001</v>
      </c>
      <c r="D1308">
        <v>38.012999999999998</v>
      </c>
      <c r="E1308">
        <v>59.38</v>
      </c>
      <c r="F1308">
        <v>54.392800000000001</v>
      </c>
      <c r="G1308">
        <v>75.931700000000006</v>
      </c>
      <c r="H1308">
        <v>24.6557</v>
      </c>
      <c r="I1308">
        <v>36.312800000000003</v>
      </c>
      <c r="J1308">
        <v>99.35</v>
      </c>
      <c r="K1308">
        <v>44.36</v>
      </c>
      <c r="N1308" s="1">
        <v>41849</v>
      </c>
      <c r="O1308" s="4">
        <f t="shared" si="41"/>
        <v>46.072580000000002</v>
      </c>
      <c r="P1308" s="4">
        <f t="shared" si="40"/>
        <v>169.88509999999999</v>
      </c>
    </row>
    <row r="1309" spans="1:16" x14ac:dyDescent="0.3">
      <c r="A1309" s="1">
        <v>41850</v>
      </c>
      <c r="B1309">
        <v>169.911</v>
      </c>
      <c r="C1309">
        <v>21.95</v>
      </c>
      <c r="D1309">
        <v>37.747500000000002</v>
      </c>
      <c r="E1309">
        <v>60.28</v>
      </c>
      <c r="F1309">
        <v>54.612299999999998</v>
      </c>
      <c r="G1309">
        <v>76.667900000000003</v>
      </c>
      <c r="H1309">
        <v>24.496099999999998</v>
      </c>
      <c r="I1309">
        <v>36.4176</v>
      </c>
      <c r="J1309">
        <v>98.76</v>
      </c>
      <c r="K1309">
        <v>43.89</v>
      </c>
      <c r="N1309" s="1">
        <v>41850</v>
      </c>
      <c r="O1309" s="4">
        <f t="shared" si="41"/>
        <v>46.358350000000009</v>
      </c>
      <c r="P1309" s="4">
        <f t="shared" si="40"/>
        <v>169.911</v>
      </c>
    </row>
    <row r="1310" spans="1:16" x14ac:dyDescent="0.3">
      <c r="A1310" s="1">
        <v>41851</v>
      </c>
      <c r="B1310">
        <v>166.5556</v>
      </c>
      <c r="C1310">
        <v>21.38</v>
      </c>
      <c r="D1310">
        <v>37.384999999999998</v>
      </c>
      <c r="E1310">
        <v>58.94</v>
      </c>
      <c r="F1310">
        <v>53.488300000000002</v>
      </c>
      <c r="G1310">
        <v>75.113699999999994</v>
      </c>
      <c r="H1310">
        <v>23.946200000000001</v>
      </c>
      <c r="I1310">
        <v>35.706099999999999</v>
      </c>
      <c r="J1310">
        <v>96.63</v>
      </c>
      <c r="K1310">
        <v>43.139899999999997</v>
      </c>
      <c r="N1310" s="1">
        <v>41851</v>
      </c>
      <c r="O1310" s="4">
        <f t="shared" si="41"/>
        <v>45.401274999999991</v>
      </c>
      <c r="P1310" s="4">
        <f t="shared" si="40"/>
        <v>166.5556</v>
      </c>
    </row>
    <row r="1311" spans="1:16" x14ac:dyDescent="0.3">
      <c r="A1311" s="1">
        <v>41852</v>
      </c>
      <c r="B1311">
        <v>166.04660000000001</v>
      </c>
      <c r="C1311">
        <v>21.498000000000001</v>
      </c>
      <c r="D1311">
        <v>37.125100000000003</v>
      </c>
      <c r="E1311">
        <v>58.7</v>
      </c>
      <c r="F1311">
        <v>53.532200000000003</v>
      </c>
      <c r="G1311">
        <v>75.359099999999998</v>
      </c>
      <c r="H1311">
        <v>24.0349</v>
      </c>
      <c r="I1311">
        <v>35.457299999999996</v>
      </c>
      <c r="J1311">
        <v>95.85</v>
      </c>
      <c r="K1311">
        <v>43.47</v>
      </c>
      <c r="N1311" s="1">
        <v>41852</v>
      </c>
      <c r="O1311" s="4">
        <f t="shared" si="41"/>
        <v>45.317690000000006</v>
      </c>
      <c r="P1311" s="4">
        <f t="shared" si="40"/>
        <v>166.04660000000001</v>
      </c>
    </row>
    <row r="1312" spans="1:16" x14ac:dyDescent="0.3">
      <c r="A1312" s="1">
        <v>41853</v>
      </c>
      <c r="B1312">
        <v>166.04660000000001</v>
      </c>
      <c r="C1312">
        <v>21.498000000000001</v>
      </c>
      <c r="D1312">
        <v>37.125100000000003</v>
      </c>
      <c r="E1312">
        <v>58.7</v>
      </c>
      <c r="F1312">
        <v>53.532200000000003</v>
      </c>
      <c r="G1312">
        <v>75.359099999999998</v>
      </c>
      <c r="H1312">
        <v>24.0349</v>
      </c>
      <c r="I1312">
        <v>35.457299999999996</v>
      </c>
      <c r="J1312">
        <v>95.85</v>
      </c>
      <c r="K1312">
        <v>43.47</v>
      </c>
      <c r="N1312" s="1">
        <v>41853</v>
      </c>
      <c r="O1312" s="4">
        <f t="shared" si="41"/>
        <v>45.317690000000006</v>
      </c>
      <c r="P1312" s="4">
        <f t="shared" si="40"/>
        <v>166.04660000000001</v>
      </c>
    </row>
    <row r="1313" spans="1:16" x14ac:dyDescent="0.3">
      <c r="A1313" s="1">
        <v>41854</v>
      </c>
      <c r="B1313">
        <v>166.04660000000001</v>
      </c>
      <c r="C1313">
        <v>21.498000000000001</v>
      </c>
      <c r="D1313">
        <v>37.125100000000003</v>
      </c>
      <c r="E1313">
        <v>58.7</v>
      </c>
      <c r="F1313">
        <v>53.532200000000003</v>
      </c>
      <c r="G1313">
        <v>75.359099999999998</v>
      </c>
      <c r="H1313">
        <v>24.0349</v>
      </c>
      <c r="I1313">
        <v>35.457299999999996</v>
      </c>
      <c r="J1313">
        <v>95.85</v>
      </c>
      <c r="K1313">
        <v>43.47</v>
      </c>
      <c r="N1313" s="1">
        <v>41854</v>
      </c>
      <c r="O1313" s="4">
        <f t="shared" si="41"/>
        <v>45.317690000000006</v>
      </c>
      <c r="P1313" s="4">
        <f t="shared" si="40"/>
        <v>166.04660000000001</v>
      </c>
    </row>
    <row r="1314" spans="1:16" x14ac:dyDescent="0.3">
      <c r="A1314" s="1">
        <v>41855</v>
      </c>
      <c r="B1314">
        <v>167.2456</v>
      </c>
      <c r="C1314">
        <v>21.376999999999999</v>
      </c>
      <c r="D1314">
        <v>37.566899999999997</v>
      </c>
      <c r="E1314">
        <v>59.68</v>
      </c>
      <c r="F1314">
        <v>53.7605</v>
      </c>
      <c r="G1314">
        <v>75.686300000000003</v>
      </c>
      <c r="H1314">
        <v>24.105799999999999</v>
      </c>
      <c r="I1314">
        <v>35.714799999999997</v>
      </c>
      <c r="J1314">
        <v>97.46</v>
      </c>
      <c r="K1314">
        <v>43.61</v>
      </c>
      <c r="N1314" s="1">
        <v>41855</v>
      </c>
      <c r="O1314" s="4">
        <f t="shared" si="41"/>
        <v>45.735724999999995</v>
      </c>
      <c r="P1314" s="4">
        <f t="shared" si="40"/>
        <v>167.2456</v>
      </c>
    </row>
    <row r="1315" spans="1:16" x14ac:dyDescent="0.3">
      <c r="A1315" s="1">
        <v>41856</v>
      </c>
      <c r="B1315">
        <v>165.624</v>
      </c>
      <c r="C1315">
        <v>21.271999999999998</v>
      </c>
      <c r="D1315">
        <v>37.3157</v>
      </c>
      <c r="E1315">
        <v>59.18</v>
      </c>
      <c r="F1315">
        <v>53.242400000000004</v>
      </c>
      <c r="G1315">
        <v>74.886399999999995</v>
      </c>
      <c r="H1315">
        <v>23.9282</v>
      </c>
      <c r="I1315">
        <v>35.369999999999997</v>
      </c>
      <c r="J1315">
        <v>95.33</v>
      </c>
      <c r="K1315">
        <v>43.42</v>
      </c>
      <c r="N1315" s="1">
        <v>41856</v>
      </c>
      <c r="O1315" s="4">
        <f t="shared" si="41"/>
        <v>45.253115000000001</v>
      </c>
      <c r="P1315" s="4">
        <f t="shared" si="40"/>
        <v>165.624</v>
      </c>
    </row>
    <row r="1316" spans="1:16" x14ac:dyDescent="0.3">
      <c r="A1316" s="1">
        <v>41857</v>
      </c>
      <c r="B1316">
        <v>165.67570000000001</v>
      </c>
      <c r="C1316">
        <v>21.236000000000001</v>
      </c>
      <c r="D1316">
        <v>37.0212</v>
      </c>
      <c r="E1316">
        <v>59.22</v>
      </c>
      <c r="F1316">
        <v>53.216099999999997</v>
      </c>
      <c r="G1316">
        <v>75.131900000000002</v>
      </c>
      <c r="H1316">
        <v>23.8398</v>
      </c>
      <c r="I1316">
        <v>35.5306</v>
      </c>
      <c r="J1316">
        <v>95.61</v>
      </c>
      <c r="K1316">
        <v>43.79</v>
      </c>
      <c r="N1316" s="1">
        <v>41857</v>
      </c>
      <c r="O1316" s="4">
        <f t="shared" si="41"/>
        <v>45.311139999999995</v>
      </c>
      <c r="P1316" s="4">
        <f t="shared" si="40"/>
        <v>165.67570000000001</v>
      </c>
    </row>
    <row r="1317" spans="1:16" x14ac:dyDescent="0.3">
      <c r="A1317" s="1">
        <v>41858</v>
      </c>
      <c r="B1317">
        <v>164.77860000000001</v>
      </c>
      <c r="C1317">
        <v>21.234000000000002</v>
      </c>
      <c r="D1317">
        <v>37.445599999999999</v>
      </c>
      <c r="E1317">
        <v>59.16</v>
      </c>
      <c r="F1317">
        <v>52.531100000000002</v>
      </c>
      <c r="G1317">
        <v>74.123000000000005</v>
      </c>
      <c r="H1317">
        <v>23.6599</v>
      </c>
      <c r="I1317">
        <v>35.356900000000003</v>
      </c>
      <c r="J1317">
        <v>95.01</v>
      </c>
      <c r="K1317">
        <v>43.43</v>
      </c>
      <c r="N1317" s="1">
        <v>41858</v>
      </c>
      <c r="O1317" s="4">
        <f t="shared" si="41"/>
        <v>45.001125000000002</v>
      </c>
      <c r="P1317" s="4">
        <f t="shared" si="40"/>
        <v>164.77860000000001</v>
      </c>
    </row>
    <row r="1318" spans="1:16" x14ac:dyDescent="0.3">
      <c r="A1318" s="1">
        <v>41859</v>
      </c>
      <c r="B1318">
        <v>166.6849</v>
      </c>
      <c r="C1318">
        <v>21.292999999999999</v>
      </c>
      <c r="D1318">
        <v>37.419600000000003</v>
      </c>
      <c r="E1318">
        <v>59.46</v>
      </c>
      <c r="F1318">
        <v>53.154600000000002</v>
      </c>
      <c r="G1318">
        <v>75.040999999999997</v>
      </c>
      <c r="H1318">
        <v>23.697900000000001</v>
      </c>
      <c r="I1318">
        <v>35.6755</v>
      </c>
      <c r="J1318">
        <v>96.6</v>
      </c>
      <c r="K1318">
        <v>43.87</v>
      </c>
      <c r="N1318" s="1">
        <v>41859</v>
      </c>
      <c r="O1318" s="4">
        <f t="shared" si="41"/>
        <v>45.423189999999998</v>
      </c>
      <c r="P1318" s="4">
        <f t="shared" si="40"/>
        <v>166.6849</v>
      </c>
    </row>
    <row r="1319" spans="1:16" x14ac:dyDescent="0.3">
      <c r="A1319" s="1">
        <v>41860</v>
      </c>
      <c r="B1319">
        <v>166.6849</v>
      </c>
      <c r="C1319">
        <v>21.292999999999999</v>
      </c>
      <c r="D1319">
        <v>37.419600000000003</v>
      </c>
      <c r="E1319">
        <v>59.46</v>
      </c>
      <c r="F1319">
        <v>53.154600000000002</v>
      </c>
      <c r="G1319">
        <v>75.040999999999997</v>
      </c>
      <c r="H1319">
        <v>23.697900000000001</v>
      </c>
      <c r="I1319">
        <v>35.6755</v>
      </c>
      <c r="J1319">
        <v>96.6</v>
      </c>
      <c r="K1319">
        <v>43.87</v>
      </c>
      <c r="N1319" s="1">
        <v>41860</v>
      </c>
      <c r="O1319" s="4">
        <f t="shared" si="41"/>
        <v>45.423189999999998</v>
      </c>
      <c r="P1319" s="4">
        <f t="shared" si="40"/>
        <v>166.6849</v>
      </c>
    </row>
    <row r="1320" spans="1:16" x14ac:dyDescent="0.3">
      <c r="A1320" s="1">
        <v>41861</v>
      </c>
      <c r="B1320">
        <v>166.6849</v>
      </c>
      <c r="C1320">
        <v>21.292999999999999</v>
      </c>
      <c r="D1320">
        <v>37.419600000000003</v>
      </c>
      <c r="E1320">
        <v>59.46</v>
      </c>
      <c r="F1320">
        <v>53.154600000000002</v>
      </c>
      <c r="G1320">
        <v>75.040999999999997</v>
      </c>
      <c r="H1320">
        <v>23.697900000000001</v>
      </c>
      <c r="I1320">
        <v>35.6755</v>
      </c>
      <c r="J1320">
        <v>96.6</v>
      </c>
      <c r="K1320">
        <v>43.87</v>
      </c>
      <c r="N1320" s="1">
        <v>41861</v>
      </c>
      <c r="O1320" s="4">
        <f t="shared" si="41"/>
        <v>45.423189999999998</v>
      </c>
      <c r="P1320" s="4">
        <f t="shared" si="40"/>
        <v>166.6849</v>
      </c>
    </row>
    <row r="1321" spans="1:16" x14ac:dyDescent="0.3">
      <c r="A1321" s="1">
        <v>41862</v>
      </c>
      <c r="B1321">
        <v>167.16370000000001</v>
      </c>
      <c r="C1321">
        <v>21.574000000000002</v>
      </c>
      <c r="D1321">
        <v>37.419600000000003</v>
      </c>
      <c r="E1321">
        <v>60.03</v>
      </c>
      <c r="F1321">
        <v>53.128300000000003</v>
      </c>
      <c r="G1321">
        <v>75.722700000000003</v>
      </c>
      <c r="H1321">
        <v>23.7865</v>
      </c>
      <c r="I1321">
        <v>35.754100000000001</v>
      </c>
      <c r="J1321">
        <v>96.61</v>
      </c>
      <c r="K1321">
        <v>44.18</v>
      </c>
      <c r="N1321" s="1">
        <v>41862</v>
      </c>
      <c r="O1321" s="4">
        <f t="shared" si="41"/>
        <v>45.666269999999997</v>
      </c>
      <c r="P1321" s="4">
        <f t="shared" si="40"/>
        <v>167.16370000000001</v>
      </c>
    </row>
    <row r="1322" spans="1:16" x14ac:dyDescent="0.3">
      <c r="A1322" s="1">
        <v>41863</v>
      </c>
      <c r="B1322">
        <v>166.93510000000001</v>
      </c>
      <c r="C1322">
        <v>21.568999999999999</v>
      </c>
      <c r="D1322">
        <v>37.696800000000003</v>
      </c>
      <c r="E1322">
        <v>59.76</v>
      </c>
      <c r="F1322">
        <v>53.084400000000002</v>
      </c>
      <c r="G1322">
        <v>75.668099999999995</v>
      </c>
      <c r="H1322">
        <v>23.7865</v>
      </c>
      <c r="I1322">
        <v>35.780299999999997</v>
      </c>
      <c r="J1322">
        <v>95.9</v>
      </c>
      <c r="K1322">
        <v>44.15</v>
      </c>
      <c r="N1322" s="1">
        <v>41863</v>
      </c>
      <c r="O1322" s="4">
        <f t="shared" si="41"/>
        <v>45.579534999999993</v>
      </c>
      <c r="P1322" s="4">
        <f t="shared" si="40"/>
        <v>166.93510000000001</v>
      </c>
    </row>
    <row r="1323" spans="1:16" x14ac:dyDescent="0.3">
      <c r="A1323" s="1">
        <v>41864</v>
      </c>
      <c r="B1323">
        <v>168.0651</v>
      </c>
      <c r="C1323">
        <v>21.855</v>
      </c>
      <c r="D1323">
        <v>38.181899999999999</v>
      </c>
      <c r="E1323">
        <v>60.4</v>
      </c>
      <c r="F1323">
        <v>53.7254</v>
      </c>
      <c r="G1323">
        <v>76.386200000000002</v>
      </c>
      <c r="H1323">
        <v>23.857500000000002</v>
      </c>
      <c r="I1323">
        <v>36.020400000000002</v>
      </c>
      <c r="J1323">
        <v>96.21</v>
      </c>
      <c r="K1323">
        <v>44.28</v>
      </c>
      <c r="N1323" s="1">
        <v>41864</v>
      </c>
      <c r="O1323" s="4">
        <f t="shared" si="41"/>
        <v>46.005019999999995</v>
      </c>
      <c r="P1323" s="4">
        <f t="shared" si="40"/>
        <v>168.0651</v>
      </c>
    </row>
    <row r="1324" spans="1:16" x14ac:dyDescent="0.3">
      <c r="A1324" s="1">
        <v>41865</v>
      </c>
      <c r="B1324">
        <v>168.8586</v>
      </c>
      <c r="C1324">
        <v>21.913</v>
      </c>
      <c r="D1324">
        <v>38.346499999999999</v>
      </c>
      <c r="E1324">
        <v>60.71</v>
      </c>
      <c r="F1324">
        <v>54.357700000000001</v>
      </c>
      <c r="G1324">
        <v>76.531599999999997</v>
      </c>
      <c r="H1324">
        <v>23.751100000000001</v>
      </c>
      <c r="I1324">
        <v>36.173200000000001</v>
      </c>
      <c r="J1324">
        <v>95.66</v>
      </c>
      <c r="K1324">
        <v>44.46</v>
      </c>
      <c r="N1324" s="1">
        <v>41865</v>
      </c>
      <c r="O1324" s="4">
        <f t="shared" si="41"/>
        <v>46.184905000000008</v>
      </c>
      <c r="P1324" s="4">
        <f t="shared" si="40"/>
        <v>168.8586</v>
      </c>
    </row>
    <row r="1325" spans="1:16" x14ac:dyDescent="0.3">
      <c r="A1325" s="1">
        <v>41866</v>
      </c>
      <c r="B1325">
        <v>168.82409999999999</v>
      </c>
      <c r="C1325">
        <v>22.021000000000001</v>
      </c>
      <c r="D1325">
        <v>38.796900000000001</v>
      </c>
      <c r="E1325">
        <v>60.56</v>
      </c>
      <c r="F1325">
        <v>54.410400000000003</v>
      </c>
      <c r="G1325">
        <v>77.340500000000006</v>
      </c>
      <c r="H1325">
        <v>23.768799999999999</v>
      </c>
      <c r="I1325">
        <v>36.059699999999999</v>
      </c>
      <c r="J1325">
        <v>96.37</v>
      </c>
      <c r="K1325">
        <v>44.52</v>
      </c>
      <c r="N1325" s="1">
        <v>41866</v>
      </c>
      <c r="O1325" s="4">
        <f t="shared" si="41"/>
        <v>46.331425000000003</v>
      </c>
      <c r="P1325" s="4">
        <f t="shared" si="40"/>
        <v>168.82409999999999</v>
      </c>
    </row>
    <row r="1326" spans="1:16" x14ac:dyDescent="0.3">
      <c r="A1326" s="1">
        <v>41867</v>
      </c>
      <c r="B1326">
        <v>168.82409999999999</v>
      </c>
      <c r="C1326">
        <v>22.021000000000001</v>
      </c>
      <c r="D1326">
        <v>38.796900000000001</v>
      </c>
      <c r="E1326">
        <v>60.56</v>
      </c>
      <c r="F1326">
        <v>54.410400000000003</v>
      </c>
      <c r="G1326">
        <v>77.340500000000006</v>
      </c>
      <c r="H1326">
        <v>23.768799999999999</v>
      </c>
      <c r="I1326">
        <v>36.059699999999999</v>
      </c>
      <c r="J1326">
        <v>96.37</v>
      </c>
      <c r="K1326">
        <v>44.52</v>
      </c>
      <c r="N1326" s="1">
        <v>41867</v>
      </c>
      <c r="O1326" s="4">
        <f t="shared" si="41"/>
        <v>46.331425000000003</v>
      </c>
      <c r="P1326" s="4">
        <f t="shared" si="40"/>
        <v>168.82409999999999</v>
      </c>
    </row>
    <row r="1327" spans="1:16" x14ac:dyDescent="0.3">
      <c r="A1327" s="1">
        <v>41868</v>
      </c>
      <c r="B1327">
        <v>168.82409999999999</v>
      </c>
      <c r="C1327">
        <v>22.021000000000001</v>
      </c>
      <c r="D1327">
        <v>38.796900000000001</v>
      </c>
      <c r="E1327">
        <v>60.56</v>
      </c>
      <c r="F1327">
        <v>54.410400000000003</v>
      </c>
      <c r="G1327">
        <v>77.340500000000006</v>
      </c>
      <c r="H1327">
        <v>23.768799999999999</v>
      </c>
      <c r="I1327">
        <v>36.059699999999999</v>
      </c>
      <c r="J1327">
        <v>96.37</v>
      </c>
      <c r="K1327">
        <v>44.52</v>
      </c>
      <c r="N1327" s="1">
        <v>41868</v>
      </c>
      <c r="O1327" s="4">
        <f t="shared" si="41"/>
        <v>46.331425000000003</v>
      </c>
      <c r="P1327" s="4">
        <f t="shared" si="40"/>
        <v>168.82409999999999</v>
      </c>
    </row>
    <row r="1328" spans="1:16" x14ac:dyDescent="0.3">
      <c r="A1328" s="1">
        <v>41869</v>
      </c>
      <c r="B1328">
        <v>170.2388</v>
      </c>
      <c r="C1328">
        <v>22.286000000000001</v>
      </c>
      <c r="D1328">
        <v>39.074100000000001</v>
      </c>
      <c r="E1328">
        <v>61.25</v>
      </c>
      <c r="F1328">
        <v>54.831899999999997</v>
      </c>
      <c r="G1328">
        <v>77.640500000000003</v>
      </c>
      <c r="H1328">
        <v>23.946200000000001</v>
      </c>
      <c r="I1328">
        <v>36.426299999999998</v>
      </c>
      <c r="J1328">
        <v>96.63</v>
      </c>
      <c r="K1328">
        <v>44.78</v>
      </c>
      <c r="N1328" s="1">
        <v>41869</v>
      </c>
      <c r="O1328" s="4">
        <f t="shared" si="41"/>
        <v>46.681619999999995</v>
      </c>
      <c r="P1328" s="4">
        <f t="shared" si="40"/>
        <v>170.2388</v>
      </c>
    </row>
    <row r="1329" spans="1:16" x14ac:dyDescent="0.3">
      <c r="A1329" s="1">
        <v>41870</v>
      </c>
      <c r="B1329">
        <v>171.12719999999999</v>
      </c>
      <c r="C1329">
        <v>22.594000000000001</v>
      </c>
      <c r="D1329">
        <v>39.509900000000002</v>
      </c>
      <c r="E1329">
        <v>61.52</v>
      </c>
      <c r="F1329">
        <v>55.191899999999997</v>
      </c>
      <c r="G1329">
        <v>78.194900000000004</v>
      </c>
      <c r="H1329">
        <v>23.963899999999999</v>
      </c>
      <c r="I1329">
        <v>36.491799999999998</v>
      </c>
      <c r="J1329">
        <v>97.37</v>
      </c>
      <c r="K1329">
        <v>44.9</v>
      </c>
      <c r="N1329" s="1">
        <v>41870</v>
      </c>
      <c r="O1329" s="4">
        <f t="shared" si="41"/>
        <v>46.957680000000011</v>
      </c>
      <c r="P1329" s="4">
        <f t="shared" si="40"/>
        <v>171.12719999999999</v>
      </c>
    </row>
    <row r="1330" spans="1:16" x14ac:dyDescent="0.3">
      <c r="A1330" s="1">
        <v>41871</v>
      </c>
      <c r="B1330">
        <v>171.58439999999999</v>
      </c>
      <c r="C1330">
        <v>22.603000000000002</v>
      </c>
      <c r="D1330">
        <v>39.178699999999999</v>
      </c>
      <c r="E1330">
        <v>61.42</v>
      </c>
      <c r="F1330">
        <v>55.183100000000003</v>
      </c>
      <c r="G1330">
        <v>78.849400000000003</v>
      </c>
      <c r="H1330">
        <v>23.948</v>
      </c>
      <c r="I1330">
        <v>36.592199999999998</v>
      </c>
      <c r="J1330">
        <v>97.58</v>
      </c>
      <c r="K1330">
        <v>44.87</v>
      </c>
      <c r="N1330" s="1">
        <v>41871</v>
      </c>
      <c r="O1330" s="4">
        <f t="shared" si="41"/>
        <v>47.043190000000003</v>
      </c>
      <c r="P1330" s="4">
        <f t="shared" si="40"/>
        <v>171.58439999999999</v>
      </c>
    </row>
    <row r="1331" spans="1:16" x14ac:dyDescent="0.3">
      <c r="A1331" s="1">
        <v>41872</v>
      </c>
      <c r="B1331">
        <v>172.0847</v>
      </c>
      <c r="C1331">
        <v>22.605</v>
      </c>
      <c r="D1331">
        <v>39.414000000000001</v>
      </c>
      <c r="E1331">
        <v>61.6</v>
      </c>
      <c r="F1331">
        <v>55.2622</v>
      </c>
      <c r="G1331">
        <v>79.149299999999997</v>
      </c>
      <c r="H1331">
        <v>24.017099999999999</v>
      </c>
      <c r="I1331">
        <v>36.9283</v>
      </c>
      <c r="J1331">
        <v>97.66</v>
      </c>
      <c r="K1331">
        <v>44.95</v>
      </c>
      <c r="N1331" s="1">
        <v>41872</v>
      </c>
      <c r="O1331" s="4">
        <f t="shared" si="41"/>
        <v>47.205775000000003</v>
      </c>
      <c r="P1331" s="4">
        <f t="shared" si="40"/>
        <v>172.0847</v>
      </c>
    </row>
    <row r="1332" spans="1:16" x14ac:dyDescent="0.3">
      <c r="A1332" s="1">
        <v>41873</v>
      </c>
      <c r="B1332">
        <v>171.81729999999999</v>
      </c>
      <c r="C1332">
        <v>22.771000000000001</v>
      </c>
      <c r="D1332">
        <v>39.353000000000002</v>
      </c>
      <c r="E1332">
        <v>62.05</v>
      </c>
      <c r="F1332">
        <v>55.314900000000002</v>
      </c>
      <c r="G1332">
        <v>79.203800000000001</v>
      </c>
      <c r="H1332">
        <v>23.793600000000001</v>
      </c>
      <c r="I1332">
        <v>36.797400000000003</v>
      </c>
      <c r="J1332">
        <v>97.01</v>
      </c>
      <c r="K1332">
        <v>44.84</v>
      </c>
      <c r="N1332" s="1">
        <v>41873</v>
      </c>
      <c r="O1332" s="4">
        <f t="shared" si="41"/>
        <v>47.253795000000011</v>
      </c>
      <c r="P1332" s="4">
        <f t="shared" si="40"/>
        <v>171.81729999999999</v>
      </c>
    </row>
    <row r="1333" spans="1:16" x14ac:dyDescent="0.3">
      <c r="A1333" s="1">
        <v>41874</v>
      </c>
      <c r="B1333">
        <v>171.81729999999999</v>
      </c>
      <c r="C1333">
        <v>22.771000000000001</v>
      </c>
      <c r="D1333">
        <v>39.353000000000002</v>
      </c>
      <c r="E1333">
        <v>62.05</v>
      </c>
      <c r="F1333">
        <v>55.314900000000002</v>
      </c>
      <c r="G1333">
        <v>79.203800000000001</v>
      </c>
      <c r="H1333">
        <v>23.793600000000001</v>
      </c>
      <c r="I1333">
        <v>36.797400000000003</v>
      </c>
      <c r="J1333">
        <v>97.01</v>
      </c>
      <c r="K1333">
        <v>44.84</v>
      </c>
      <c r="N1333" s="1">
        <v>41874</v>
      </c>
      <c r="O1333" s="4">
        <f t="shared" si="41"/>
        <v>47.253795000000011</v>
      </c>
      <c r="P1333" s="4">
        <f t="shared" si="40"/>
        <v>171.81729999999999</v>
      </c>
    </row>
    <row r="1334" spans="1:16" x14ac:dyDescent="0.3">
      <c r="A1334" s="1">
        <v>41875</v>
      </c>
      <c r="B1334">
        <v>171.81729999999999</v>
      </c>
      <c r="C1334">
        <v>22.771000000000001</v>
      </c>
      <c r="D1334">
        <v>39.353000000000002</v>
      </c>
      <c r="E1334">
        <v>62.05</v>
      </c>
      <c r="F1334">
        <v>55.314900000000002</v>
      </c>
      <c r="G1334">
        <v>79.203800000000001</v>
      </c>
      <c r="H1334">
        <v>23.793600000000001</v>
      </c>
      <c r="I1334">
        <v>36.797400000000003</v>
      </c>
      <c r="J1334">
        <v>97.01</v>
      </c>
      <c r="K1334">
        <v>44.84</v>
      </c>
      <c r="N1334" s="1">
        <v>41875</v>
      </c>
      <c r="O1334" s="4">
        <f t="shared" si="41"/>
        <v>47.253795000000011</v>
      </c>
      <c r="P1334" s="4">
        <f t="shared" si="40"/>
        <v>171.81729999999999</v>
      </c>
    </row>
    <row r="1335" spans="1:16" x14ac:dyDescent="0.3">
      <c r="A1335" s="1">
        <v>41876</v>
      </c>
      <c r="B1335">
        <v>172.6885</v>
      </c>
      <c r="C1335">
        <v>22.821000000000002</v>
      </c>
      <c r="D1335">
        <v>39.370399999999997</v>
      </c>
      <c r="E1335">
        <v>62.01</v>
      </c>
      <c r="F1335">
        <v>55.736400000000003</v>
      </c>
      <c r="G1335">
        <v>78.9221</v>
      </c>
      <c r="H1335">
        <v>23.999400000000001</v>
      </c>
      <c r="I1335">
        <v>37.0593</v>
      </c>
      <c r="J1335">
        <v>97.87</v>
      </c>
      <c r="K1335">
        <v>45.09</v>
      </c>
      <c r="N1335" s="1">
        <v>41876</v>
      </c>
      <c r="O1335" s="4">
        <f t="shared" si="41"/>
        <v>47.362710000000007</v>
      </c>
      <c r="P1335" s="4">
        <f t="shared" si="40"/>
        <v>172.6885</v>
      </c>
    </row>
    <row r="1336" spans="1:16" x14ac:dyDescent="0.3">
      <c r="A1336" s="1">
        <v>41877</v>
      </c>
      <c r="B1336">
        <v>172.8006</v>
      </c>
      <c r="C1336">
        <v>22.675000000000001</v>
      </c>
      <c r="D1336">
        <v>39.226599999999998</v>
      </c>
      <c r="E1336">
        <v>62.5</v>
      </c>
      <c r="F1336">
        <v>55.938299999999998</v>
      </c>
      <c r="G1336">
        <v>78.931200000000004</v>
      </c>
      <c r="H1336">
        <v>23.9817</v>
      </c>
      <c r="I1336">
        <v>37.142200000000003</v>
      </c>
      <c r="J1336">
        <v>98.37</v>
      </c>
      <c r="K1336">
        <v>45.06</v>
      </c>
      <c r="N1336" s="1">
        <v>41877</v>
      </c>
      <c r="O1336" s="4">
        <f t="shared" si="41"/>
        <v>47.514420000000008</v>
      </c>
      <c r="P1336" s="4">
        <f t="shared" si="40"/>
        <v>172.8006</v>
      </c>
    </row>
    <row r="1337" spans="1:16" x14ac:dyDescent="0.3">
      <c r="A1337" s="1">
        <v>41878</v>
      </c>
      <c r="B1337">
        <v>172.73159999999999</v>
      </c>
      <c r="C1337">
        <v>22.954000000000001</v>
      </c>
      <c r="D1337">
        <v>39.108899999999998</v>
      </c>
      <c r="E1337">
        <v>62.06</v>
      </c>
      <c r="F1337">
        <v>55.894399999999997</v>
      </c>
      <c r="G1337">
        <v>79.076599999999999</v>
      </c>
      <c r="H1337">
        <v>24.137799999999999</v>
      </c>
      <c r="I1337">
        <v>37.107300000000002</v>
      </c>
      <c r="J1337">
        <v>98.17</v>
      </c>
      <c r="K1337">
        <v>45.08</v>
      </c>
      <c r="N1337" s="1">
        <v>41878</v>
      </c>
      <c r="O1337" s="4">
        <f t="shared" si="41"/>
        <v>47.442279999999997</v>
      </c>
      <c r="P1337" s="4">
        <f t="shared" si="40"/>
        <v>172.73159999999999</v>
      </c>
    </row>
    <row r="1338" spans="1:16" x14ac:dyDescent="0.3">
      <c r="A1338" s="1">
        <v>41879</v>
      </c>
      <c r="B1338">
        <v>172.63669999999999</v>
      </c>
      <c r="C1338">
        <v>22.98</v>
      </c>
      <c r="D1338">
        <v>39.117699999999999</v>
      </c>
      <c r="E1338">
        <v>61.7</v>
      </c>
      <c r="F1338">
        <v>55.876899999999999</v>
      </c>
      <c r="G1338">
        <v>79.331100000000006</v>
      </c>
      <c r="H1338">
        <v>24.194299999999998</v>
      </c>
      <c r="I1338">
        <v>36.950099999999999</v>
      </c>
      <c r="J1338">
        <v>98.19</v>
      </c>
      <c r="K1338">
        <v>45.1</v>
      </c>
      <c r="N1338" s="1">
        <v>41879</v>
      </c>
      <c r="O1338" s="4">
        <f t="shared" si="41"/>
        <v>47.38781500000001</v>
      </c>
      <c r="P1338" s="4">
        <f t="shared" si="40"/>
        <v>172.63669999999999</v>
      </c>
    </row>
    <row r="1339" spans="1:16" x14ac:dyDescent="0.3">
      <c r="A1339" s="1">
        <v>41880</v>
      </c>
      <c r="B1339">
        <v>173.1284</v>
      </c>
      <c r="C1339">
        <v>23.036999999999999</v>
      </c>
      <c r="D1339">
        <v>39.597000000000001</v>
      </c>
      <c r="E1339">
        <v>62.08</v>
      </c>
      <c r="F1339">
        <v>56.078899999999997</v>
      </c>
      <c r="G1339">
        <v>79.930999999999997</v>
      </c>
      <c r="H1339">
        <v>24.343499999999999</v>
      </c>
      <c r="I1339">
        <v>37.124699999999997</v>
      </c>
      <c r="J1339">
        <v>98.74</v>
      </c>
      <c r="K1339">
        <v>45.13</v>
      </c>
      <c r="N1339" s="1">
        <v>41880</v>
      </c>
      <c r="O1339" s="4">
        <f t="shared" si="41"/>
        <v>47.672064999999996</v>
      </c>
      <c r="P1339" s="4">
        <f t="shared" si="40"/>
        <v>173.1284</v>
      </c>
    </row>
    <row r="1340" spans="1:16" x14ac:dyDescent="0.3">
      <c r="A1340" s="1">
        <v>41881</v>
      </c>
      <c r="B1340">
        <v>173.1284</v>
      </c>
      <c r="C1340">
        <v>23.036999999999999</v>
      </c>
      <c r="D1340">
        <v>39.597000000000001</v>
      </c>
      <c r="E1340">
        <v>62.08</v>
      </c>
      <c r="F1340">
        <v>56.078899999999997</v>
      </c>
      <c r="G1340">
        <v>79.930999999999997</v>
      </c>
      <c r="H1340">
        <v>24.343499999999999</v>
      </c>
      <c r="I1340">
        <v>37.124699999999997</v>
      </c>
      <c r="J1340">
        <v>98.74</v>
      </c>
      <c r="K1340">
        <v>45.13</v>
      </c>
      <c r="N1340" s="1">
        <v>41881</v>
      </c>
      <c r="O1340" s="4">
        <f t="shared" si="41"/>
        <v>47.672064999999996</v>
      </c>
      <c r="P1340" s="4">
        <f t="shared" si="40"/>
        <v>173.1284</v>
      </c>
    </row>
    <row r="1341" spans="1:16" x14ac:dyDescent="0.3">
      <c r="A1341" s="1">
        <v>41882</v>
      </c>
      <c r="B1341">
        <v>173.1284</v>
      </c>
      <c r="C1341">
        <v>23.036999999999999</v>
      </c>
      <c r="D1341">
        <v>39.597000000000001</v>
      </c>
      <c r="E1341">
        <v>62.08</v>
      </c>
      <c r="F1341">
        <v>56.078899999999997</v>
      </c>
      <c r="G1341">
        <v>79.930999999999997</v>
      </c>
      <c r="H1341">
        <v>24.343499999999999</v>
      </c>
      <c r="I1341">
        <v>37.124699999999997</v>
      </c>
      <c r="J1341">
        <v>98.74</v>
      </c>
      <c r="K1341">
        <v>45.13</v>
      </c>
      <c r="N1341" s="1">
        <v>41882</v>
      </c>
      <c r="O1341" s="4">
        <f t="shared" si="41"/>
        <v>47.672064999999996</v>
      </c>
      <c r="P1341" s="4">
        <f t="shared" si="40"/>
        <v>173.1284</v>
      </c>
    </row>
    <row r="1342" spans="1:16" x14ac:dyDescent="0.3">
      <c r="A1342" s="1">
        <v>41883</v>
      </c>
      <c r="B1342">
        <v>173.1284</v>
      </c>
      <c r="C1342">
        <v>23.036999999999999</v>
      </c>
      <c r="D1342">
        <v>39.597000000000001</v>
      </c>
      <c r="E1342">
        <v>62.08</v>
      </c>
      <c r="F1342">
        <v>56.078899999999997</v>
      </c>
      <c r="G1342">
        <v>79.930999999999997</v>
      </c>
      <c r="H1342">
        <v>24.343499999999999</v>
      </c>
      <c r="I1342">
        <v>37.124699999999997</v>
      </c>
      <c r="J1342">
        <v>98.74</v>
      </c>
      <c r="K1342">
        <v>45.13</v>
      </c>
      <c r="N1342" s="1">
        <v>41883</v>
      </c>
      <c r="O1342" s="4">
        <f t="shared" si="41"/>
        <v>47.672064999999996</v>
      </c>
      <c r="P1342" s="4">
        <f t="shared" si="40"/>
        <v>173.1284</v>
      </c>
    </row>
    <row r="1343" spans="1:16" x14ac:dyDescent="0.3">
      <c r="A1343" s="1">
        <v>41884</v>
      </c>
      <c r="B1343">
        <v>173.04220000000001</v>
      </c>
      <c r="C1343">
        <v>23.216000000000001</v>
      </c>
      <c r="D1343">
        <v>39.300699999999999</v>
      </c>
      <c r="E1343">
        <v>62.64</v>
      </c>
      <c r="F1343">
        <v>56.052500000000002</v>
      </c>
      <c r="G1343">
        <v>79.567400000000006</v>
      </c>
      <c r="H1343">
        <v>24.300899999999999</v>
      </c>
      <c r="I1343">
        <v>37.277500000000003</v>
      </c>
      <c r="J1343">
        <v>97.49</v>
      </c>
      <c r="K1343">
        <v>45.15</v>
      </c>
      <c r="N1343" s="1">
        <v>41884</v>
      </c>
      <c r="O1343" s="4">
        <f t="shared" si="41"/>
        <v>47.677990000000001</v>
      </c>
      <c r="P1343" s="4">
        <f t="shared" si="40"/>
        <v>173.04220000000001</v>
      </c>
    </row>
    <row r="1344" spans="1:16" x14ac:dyDescent="0.3">
      <c r="A1344" s="1">
        <v>41885</v>
      </c>
      <c r="B1344">
        <v>172.94730000000001</v>
      </c>
      <c r="C1344">
        <v>22.236999999999998</v>
      </c>
      <c r="D1344">
        <v>39.187399999999997</v>
      </c>
      <c r="E1344">
        <v>62.28</v>
      </c>
      <c r="F1344">
        <v>56.307200000000002</v>
      </c>
      <c r="G1344">
        <v>79.785600000000002</v>
      </c>
      <c r="H1344">
        <v>24.265499999999999</v>
      </c>
      <c r="I1344">
        <v>37.229500000000002</v>
      </c>
      <c r="J1344">
        <v>97.75</v>
      </c>
      <c r="K1344">
        <v>45.18</v>
      </c>
      <c r="N1344" s="1">
        <v>41885</v>
      </c>
      <c r="O1344" s="4">
        <f t="shared" si="41"/>
        <v>47.626340000000013</v>
      </c>
      <c r="P1344" s="4">
        <f t="shared" si="40"/>
        <v>172.94730000000001</v>
      </c>
    </row>
    <row r="1345" spans="1:16" x14ac:dyDescent="0.3">
      <c r="A1345" s="1">
        <v>41886</v>
      </c>
      <c r="B1345">
        <v>172.69720000000001</v>
      </c>
      <c r="C1345">
        <v>22.052</v>
      </c>
      <c r="D1345">
        <v>39.448900000000002</v>
      </c>
      <c r="E1345">
        <v>62.4</v>
      </c>
      <c r="F1345">
        <v>56.026200000000003</v>
      </c>
      <c r="G1345">
        <v>80.012799999999999</v>
      </c>
      <c r="H1345">
        <v>24.313400000000001</v>
      </c>
      <c r="I1345">
        <v>37.225099999999998</v>
      </c>
      <c r="J1345">
        <v>96.43</v>
      </c>
      <c r="K1345">
        <v>45.32</v>
      </c>
      <c r="N1345" s="1">
        <v>41886</v>
      </c>
      <c r="O1345" s="4">
        <f t="shared" si="41"/>
        <v>47.581830000000004</v>
      </c>
      <c r="P1345" s="4">
        <f t="shared" si="40"/>
        <v>172.69720000000001</v>
      </c>
    </row>
    <row r="1346" spans="1:16" x14ac:dyDescent="0.3">
      <c r="A1346" s="1">
        <v>41887</v>
      </c>
      <c r="B1346">
        <v>173.4734</v>
      </c>
      <c r="C1346">
        <v>22.242999999999999</v>
      </c>
      <c r="D1346">
        <v>40.0154</v>
      </c>
      <c r="E1346">
        <v>62.63</v>
      </c>
      <c r="F1346">
        <v>56.351100000000002</v>
      </c>
      <c r="G1346">
        <v>80.676299999999998</v>
      </c>
      <c r="H1346">
        <v>24.442900000000002</v>
      </c>
      <c r="I1346">
        <v>37.299300000000002</v>
      </c>
      <c r="J1346">
        <v>97.08</v>
      </c>
      <c r="K1346">
        <v>45.58</v>
      </c>
      <c r="N1346" s="1">
        <v>41887</v>
      </c>
      <c r="O1346" s="4">
        <f t="shared" si="41"/>
        <v>47.864069999999998</v>
      </c>
      <c r="P1346" s="4">
        <f t="shared" si="40"/>
        <v>173.4734</v>
      </c>
    </row>
    <row r="1347" spans="1:16" x14ac:dyDescent="0.3">
      <c r="A1347" s="1">
        <v>41888</v>
      </c>
      <c r="B1347">
        <v>173.4734</v>
      </c>
      <c r="C1347">
        <v>22.242999999999999</v>
      </c>
      <c r="D1347">
        <v>40.0154</v>
      </c>
      <c r="E1347">
        <v>62.63</v>
      </c>
      <c r="F1347">
        <v>56.351100000000002</v>
      </c>
      <c r="G1347">
        <v>80.676299999999998</v>
      </c>
      <c r="H1347">
        <v>24.442900000000002</v>
      </c>
      <c r="I1347">
        <v>37.299300000000002</v>
      </c>
      <c r="J1347">
        <v>97.08</v>
      </c>
      <c r="K1347">
        <v>45.58</v>
      </c>
      <c r="N1347" s="1">
        <v>41888</v>
      </c>
      <c r="O1347" s="4">
        <f t="shared" si="41"/>
        <v>47.864069999999998</v>
      </c>
      <c r="P1347" s="4">
        <f t="shared" ref="P1347:P1410" si="42">B1347</f>
        <v>173.4734</v>
      </c>
    </row>
    <row r="1348" spans="1:16" x14ac:dyDescent="0.3">
      <c r="A1348" s="1">
        <v>41889</v>
      </c>
      <c r="B1348">
        <v>173.4734</v>
      </c>
      <c r="C1348">
        <v>22.242999999999999</v>
      </c>
      <c r="D1348">
        <v>40.0154</v>
      </c>
      <c r="E1348">
        <v>62.63</v>
      </c>
      <c r="F1348">
        <v>56.351100000000002</v>
      </c>
      <c r="G1348">
        <v>80.676299999999998</v>
      </c>
      <c r="H1348">
        <v>24.442900000000002</v>
      </c>
      <c r="I1348">
        <v>37.299300000000002</v>
      </c>
      <c r="J1348">
        <v>97.08</v>
      </c>
      <c r="K1348">
        <v>45.58</v>
      </c>
      <c r="N1348" s="1">
        <v>41889</v>
      </c>
      <c r="O1348" s="4">
        <f t="shared" ref="O1348:O1411" si="43">SUMPRODUCT(C1348:J1348,$C$1:$J$1)</f>
        <v>47.864069999999998</v>
      </c>
      <c r="P1348" s="4">
        <f t="shared" si="42"/>
        <v>173.4734</v>
      </c>
    </row>
    <row r="1349" spans="1:16" x14ac:dyDescent="0.3">
      <c r="A1349" s="1">
        <v>41890</v>
      </c>
      <c r="B1349">
        <v>173.0249</v>
      </c>
      <c r="C1349">
        <v>22.106000000000002</v>
      </c>
      <c r="D1349">
        <v>40.503500000000003</v>
      </c>
      <c r="E1349">
        <v>63.14</v>
      </c>
      <c r="F1349">
        <v>56.359900000000003</v>
      </c>
      <c r="G1349">
        <v>80.876300000000001</v>
      </c>
      <c r="H1349">
        <v>24.389900000000001</v>
      </c>
      <c r="I1349">
        <v>37.299300000000002</v>
      </c>
      <c r="J1349">
        <v>95.57</v>
      </c>
      <c r="K1349">
        <v>45.24</v>
      </c>
      <c r="N1349" s="1">
        <v>41890</v>
      </c>
      <c r="O1349" s="4">
        <f t="shared" si="43"/>
        <v>47.936795000000004</v>
      </c>
      <c r="P1349" s="4">
        <f t="shared" si="42"/>
        <v>173.0249</v>
      </c>
    </row>
    <row r="1350" spans="1:16" x14ac:dyDescent="0.3">
      <c r="A1350" s="1">
        <v>41891</v>
      </c>
      <c r="B1350">
        <v>171.92939999999999</v>
      </c>
      <c r="C1350">
        <v>22.023</v>
      </c>
      <c r="D1350">
        <v>40.756300000000003</v>
      </c>
      <c r="E1350">
        <v>62.03</v>
      </c>
      <c r="F1350">
        <v>56.210599999999999</v>
      </c>
      <c r="G1350">
        <v>80.131</v>
      </c>
      <c r="H1350">
        <v>24.183499999999999</v>
      </c>
      <c r="I1350">
        <v>36.9589</v>
      </c>
      <c r="J1350">
        <v>95.15</v>
      </c>
      <c r="K1350">
        <v>45.13</v>
      </c>
      <c r="N1350" s="1">
        <v>41891</v>
      </c>
      <c r="O1350" s="4">
        <f t="shared" si="43"/>
        <v>47.506715000000007</v>
      </c>
      <c r="P1350" s="4">
        <f t="shared" si="42"/>
        <v>171.92939999999999</v>
      </c>
    </row>
    <row r="1351" spans="1:16" x14ac:dyDescent="0.3">
      <c r="A1351" s="1">
        <v>41892</v>
      </c>
      <c r="B1351">
        <v>172.57640000000001</v>
      </c>
      <c r="C1351">
        <v>22.7</v>
      </c>
      <c r="D1351">
        <v>40.826000000000001</v>
      </c>
      <c r="E1351">
        <v>62.5</v>
      </c>
      <c r="F1351">
        <v>56.605699999999999</v>
      </c>
      <c r="G1351">
        <v>80.103700000000003</v>
      </c>
      <c r="H1351">
        <v>24.1236</v>
      </c>
      <c r="I1351">
        <v>37.089799999999997</v>
      </c>
      <c r="J1351">
        <v>94.92</v>
      </c>
      <c r="K1351">
        <v>45.35</v>
      </c>
      <c r="N1351" s="1">
        <v>41892</v>
      </c>
      <c r="O1351" s="4">
        <f t="shared" si="43"/>
        <v>47.698360000000008</v>
      </c>
      <c r="P1351" s="4">
        <f t="shared" si="42"/>
        <v>172.57640000000001</v>
      </c>
    </row>
    <row r="1352" spans="1:16" x14ac:dyDescent="0.3">
      <c r="A1352" s="1">
        <v>41893</v>
      </c>
      <c r="B1352">
        <v>172.7748</v>
      </c>
      <c r="C1352">
        <v>22.795999999999999</v>
      </c>
      <c r="D1352">
        <v>40.965499999999999</v>
      </c>
      <c r="E1352">
        <v>62.59</v>
      </c>
      <c r="F1352">
        <v>56.447699999999998</v>
      </c>
      <c r="G1352">
        <v>80.312700000000007</v>
      </c>
      <c r="H1352">
        <v>24.088100000000001</v>
      </c>
      <c r="I1352">
        <v>37.159700000000001</v>
      </c>
      <c r="J1352">
        <v>94.98</v>
      </c>
      <c r="K1352">
        <v>45.37</v>
      </c>
      <c r="N1352" s="1">
        <v>41893</v>
      </c>
      <c r="O1352" s="4">
        <f t="shared" si="43"/>
        <v>47.747495000000001</v>
      </c>
      <c r="P1352" s="4">
        <f t="shared" si="42"/>
        <v>172.7748</v>
      </c>
    </row>
    <row r="1353" spans="1:16" x14ac:dyDescent="0.3">
      <c r="A1353" s="1">
        <v>41894</v>
      </c>
      <c r="B1353">
        <v>171.7655</v>
      </c>
      <c r="C1353">
        <v>22.847999999999999</v>
      </c>
      <c r="D1353">
        <v>40.699599999999997</v>
      </c>
      <c r="E1353">
        <v>62.69</v>
      </c>
      <c r="F1353">
        <v>56.0349</v>
      </c>
      <c r="G1353">
        <v>79.312899999999999</v>
      </c>
      <c r="H1353">
        <v>23.9285</v>
      </c>
      <c r="I1353">
        <v>37.028700000000001</v>
      </c>
      <c r="J1353">
        <v>93.56</v>
      </c>
      <c r="K1353">
        <v>45.05</v>
      </c>
      <c r="N1353" s="1">
        <v>41894</v>
      </c>
      <c r="O1353" s="4">
        <f t="shared" si="43"/>
        <v>47.446279999999994</v>
      </c>
      <c r="P1353" s="4">
        <f t="shared" si="42"/>
        <v>171.7655</v>
      </c>
    </row>
    <row r="1354" spans="1:16" x14ac:dyDescent="0.3">
      <c r="A1354" s="1">
        <v>41895</v>
      </c>
      <c r="B1354">
        <v>171.7655</v>
      </c>
      <c r="C1354">
        <v>22.847999999999999</v>
      </c>
      <c r="D1354">
        <v>40.699599999999997</v>
      </c>
      <c r="E1354">
        <v>62.69</v>
      </c>
      <c r="F1354">
        <v>56.0349</v>
      </c>
      <c r="G1354">
        <v>79.312899999999999</v>
      </c>
      <c r="H1354">
        <v>23.9285</v>
      </c>
      <c r="I1354">
        <v>37.028700000000001</v>
      </c>
      <c r="J1354">
        <v>93.56</v>
      </c>
      <c r="K1354">
        <v>45.05</v>
      </c>
      <c r="N1354" s="1">
        <v>41895</v>
      </c>
      <c r="O1354" s="4">
        <f t="shared" si="43"/>
        <v>47.446279999999994</v>
      </c>
      <c r="P1354" s="4">
        <f t="shared" si="42"/>
        <v>171.7655</v>
      </c>
    </row>
    <row r="1355" spans="1:16" x14ac:dyDescent="0.3">
      <c r="A1355" s="1">
        <v>41896</v>
      </c>
      <c r="B1355">
        <v>171.7655</v>
      </c>
      <c r="C1355">
        <v>22.847999999999999</v>
      </c>
      <c r="D1355">
        <v>40.699599999999997</v>
      </c>
      <c r="E1355">
        <v>62.69</v>
      </c>
      <c r="F1355">
        <v>56.0349</v>
      </c>
      <c r="G1355">
        <v>79.312899999999999</v>
      </c>
      <c r="H1355">
        <v>23.9285</v>
      </c>
      <c r="I1355">
        <v>37.028700000000001</v>
      </c>
      <c r="J1355">
        <v>93.56</v>
      </c>
      <c r="K1355">
        <v>45.05</v>
      </c>
      <c r="N1355" s="1">
        <v>41896</v>
      </c>
      <c r="O1355" s="4">
        <f t="shared" si="43"/>
        <v>47.446279999999994</v>
      </c>
      <c r="P1355" s="4">
        <f t="shared" si="42"/>
        <v>171.7655</v>
      </c>
    </row>
    <row r="1356" spans="1:16" x14ac:dyDescent="0.3">
      <c r="A1356" s="1">
        <v>41897</v>
      </c>
      <c r="B1356">
        <v>171.637</v>
      </c>
      <c r="C1356">
        <v>22.841000000000001</v>
      </c>
      <c r="D1356">
        <v>40.302999999999997</v>
      </c>
      <c r="E1356">
        <v>61.25</v>
      </c>
      <c r="F1356">
        <v>55.8857</v>
      </c>
      <c r="G1356">
        <v>78.340400000000002</v>
      </c>
      <c r="H1356">
        <v>23.8398</v>
      </c>
      <c r="I1356">
        <v>37.002499999999998</v>
      </c>
      <c r="J1356">
        <v>94.22</v>
      </c>
      <c r="K1356">
        <v>45.27</v>
      </c>
      <c r="N1356" s="1">
        <v>41897</v>
      </c>
      <c r="O1356" s="4">
        <f t="shared" si="43"/>
        <v>46.994479999999996</v>
      </c>
      <c r="P1356" s="4">
        <f t="shared" si="42"/>
        <v>171.637</v>
      </c>
    </row>
    <row r="1357" spans="1:16" x14ac:dyDescent="0.3">
      <c r="A1357" s="1">
        <v>41898</v>
      </c>
      <c r="B1357">
        <v>172.93</v>
      </c>
      <c r="C1357">
        <v>22.667999999999999</v>
      </c>
      <c r="D1357">
        <v>40.756300000000003</v>
      </c>
      <c r="E1357">
        <v>61.7</v>
      </c>
      <c r="F1357">
        <v>56.649700000000003</v>
      </c>
      <c r="G1357">
        <v>79.703800000000001</v>
      </c>
      <c r="H1357">
        <v>23.919599999999999</v>
      </c>
      <c r="I1357">
        <v>37.146599999999999</v>
      </c>
      <c r="J1357">
        <v>95.36</v>
      </c>
      <c r="K1357">
        <v>45.61</v>
      </c>
      <c r="N1357" s="1">
        <v>41898</v>
      </c>
      <c r="O1357" s="4">
        <f t="shared" si="43"/>
        <v>47.500210000000003</v>
      </c>
      <c r="P1357" s="4">
        <f t="shared" si="42"/>
        <v>172.93</v>
      </c>
    </row>
    <row r="1358" spans="1:16" x14ac:dyDescent="0.3">
      <c r="A1358" s="1">
        <v>41899</v>
      </c>
      <c r="B1358">
        <v>173.16290000000001</v>
      </c>
      <c r="C1358">
        <v>22.83</v>
      </c>
      <c r="D1358">
        <v>40.5471</v>
      </c>
      <c r="E1358">
        <v>61.36</v>
      </c>
      <c r="F1358">
        <v>56.693600000000004</v>
      </c>
      <c r="G1358">
        <v>80.276399999999995</v>
      </c>
      <c r="H1358">
        <v>23.750900000000001</v>
      </c>
      <c r="I1358">
        <v>37.290599999999998</v>
      </c>
      <c r="J1358">
        <v>94.84</v>
      </c>
      <c r="K1358">
        <v>45.51</v>
      </c>
      <c r="N1358" s="1">
        <v>41899</v>
      </c>
      <c r="O1358" s="4">
        <f t="shared" si="43"/>
        <v>47.509489999999992</v>
      </c>
      <c r="P1358" s="4">
        <f t="shared" si="42"/>
        <v>173.16290000000001</v>
      </c>
    </row>
    <row r="1359" spans="1:16" x14ac:dyDescent="0.3">
      <c r="A1359" s="1">
        <v>41900</v>
      </c>
      <c r="B1359">
        <v>174.08590000000001</v>
      </c>
      <c r="C1359">
        <v>22.876999999999999</v>
      </c>
      <c r="D1359">
        <v>40.686500000000002</v>
      </c>
      <c r="E1359">
        <v>61.78</v>
      </c>
      <c r="F1359">
        <v>57.115099999999998</v>
      </c>
      <c r="G1359">
        <v>81.503399999999999</v>
      </c>
      <c r="H1359">
        <v>23.520499999999998</v>
      </c>
      <c r="I1359">
        <v>37.618000000000002</v>
      </c>
      <c r="J1359">
        <v>94.35</v>
      </c>
      <c r="K1359">
        <v>45.6</v>
      </c>
      <c r="N1359" s="1">
        <v>41900</v>
      </c>
      <c r="O1359" s="4">
        <f t="shared" si="43"/>
        <v>47.863174999999998</v>
      </c>
      <c r="P1359" s="4">
        <f t="shared" si="42"/>
        <v>174.08590000000001</v>
      </c>
    </row>
    <row r="1360" spans="1:16" x14ac:dyDescent="0.3">
      <c r="A1360" s="1">
        <v>41901</v>
      </c>
      <c r="B1360">
        <v>173.92930000000001</v>
      </c>
      <c r="C1360">
        <v>22.690999999999999</v>
      </c>
      <c r="D1360">
        <v>41.418700000000001</v>
      </c>
      <c r="E1360">
        <v>61.76</v>
      </c>
      <c r="F1360">
        <v>57.177500000000002</v>
      </c>
      <c r="G1360">
        <v>80.485399999999998</v>
      </c>
      <c r="H1360">
        <v>23.556000000000001</v>
      </c>
      <c r="I1360">
        <v>37.4739</v>
      </c>
      <c r="J1360">
        <v>93.79</v>
      </c>
      <c r="K1360">
        <v>45.43</v>
      </c>
      <c r="N1360" s="1">
        <v>41901</v>
      </c>
      <c r="O1360" s="4">
        <f t="shared" si="43"/>
        <v>47.695304999999998</v>
      </c>
      <c r="P1360" s="4">
        <f t="shared" si="42"/>
        <v>173.92930000000001</v>
      </c>
    </row>
    <row r="1361" spans="1:16" x14ac:dyDescent="0.3">
      <c r="A1361" s="1">
        <v>41902</v>
      </c>
      <c r="B1361">
        <v>173.92930000000001</v>
      </c>
      <c r="C1361">
        <v>22.690999999999999</v>
      </c>
      <c r="D1361">
        <v>41.418700000000001</v>
      </c>
      <c r="E1361">
        <v>61.76</v>
      </c>
      <c r="F1361">
        <v>57.177500000000002</v>
      </c>
      <c r="G1361">
        <v>80.485399999999998</v>
      </c>
      <c r="H1361">
        <v>23.556000000000001</v>
      </c>
      <c r="I1361">
        <v>37.4739</v>
      </c>
      <c r="J1361">
        <v>93.79</v>
      </c>
      <c r="K1361">
        <v>45.43</v>
      </c>
      <c r="N1361" s="1">
        <v>41902</v>
      </c>
      <c r="O1361" s="4">
        <f t="shared" si="43"/>
        <v>47.695304999999998</v>
      </c>
      <c r="P1361" s="4">
        <f t="shared" si="42"/>
        <v>173.92930000000001</v>
      </c>
    </row>
    <row r="1362" spans="1:16" x14ac:dyDescent="0.3">
      <c r="A1362" s="1">
        <v>41903</v>
      </c>
      <c r="B1362">
        <v>173.92930000000001</v>
      </c>
      <c r="C1362">
        <v>22.690999999999999</v>
      </c>
      <c r="D1362">
        <v>41.418700000000001</v>
      </c>
      <c r="E1362">
        <v>61.76</v>
      </c>
      <c r="F1362">
        <v>57.177500000000002</v>
      </c>
      <c r="G1362">
        <v>80.485399999999998</v>
      </c>
      <c r="H1362">
        <v>23.556000000000001</v>
      </c>
      <c r="I1362">
        <v>37.4739</v>
      </c>
      <c r="J1362">
        <v>93.79</v>
      </c>
      <c r="K1362">
        <v>45.43</v>
      </c>
      <c r="N1362" s="1">
        <v>41903</v>
      </c>
      <c r="O1362" s="4">
        <f t="shared" si="43"/>
        <v>47.695304999999998</v>
      </c>
      <c r="P1362" s="4">
        <f t="shared" si="42"/>
        <v>173.92930000000001</v>
      </c>
    </row>
    <row r="1363" spans="1:16" x14ac:dyDescent="0.3">
      <c r="A1363" s="1">
        <v>41904</v>
      </c>
      <c r="B1363">
        <v>172.58600000000001</v>
      </c>
      <c r="C1363">
        <v>22.713000000000001</v>
      </c>
      <c r="D1363">
        <v>41.017800000000001</v>
      </c>
      <c r="E1363">
        <v>60.62</v>
      </c>
      <c r="F1363">
        <v>56.869</v>
      </c>
      <c r="G1363">
        <v>79.512900000000002</v>
      </c>
      <c r="H1363">
        <v>23.112500000000001</v>
      </c>
      <c r="I1363">
        <v>37.194600000000001</v>
      </c>
      <c r="J1363">
        <v>92.41</v>
      </c>
      <c r="K1363">
        <v>45.35</v>
      </c>
      <c r="N1363" s="1">
        <v>41904</v>
      </c>
      <c r="O1363" s="4">
        <f t="shared" si="43"/>
        <v>47.123139999999999</v>
      </c>
      <c r="P1363" s="4">
        <f t="shared" si="42"/>
        <v>172.58600000000001</v>
      </c>
    </row>
    <row r="1364" spans="1:16" x14ac:dyDescent="0.3">
      <c r="A1364" s="1">
        <v>41905</v>
      </c>
      <c r="B1364">
        <v>171.59809999999999</v>
      </c>
      <c r="C1364">
        <v>23.068000000000001</v>
      </c>
      <c r="D1364">
        <v>40.582000000000001</v>
      </c>
      <c r="E1364">
        <v>60.5</v>
      </c>
      <c r="F1364">
        <v>56.534199999999998</v>
      </c>
      <c r="G1364">
        <v>79.258399999999995</v>
      </c>
      <c r="H1364">
        <v>22.881900000000002</v>
      </c>
      <c r="I1364">
        <v>36.906500000000001</v>
      </c>
      <c r="J1364">
        <v>92.14</v>
      </c>
      <c r="K1364">
        <v>44.95</v>
      </c>
      <c r="N1364" s="1">
        <v>41905</v>
      </c>
      <c r="O1364" s="4">
        <f t="shared" si="43"/>
        <v>46.938459999999999</v>
      </c>
      <c r="P1364" s="4">
        <f t="shared" si="42"/>
        <v>171.59809999999999</v>
      </c>
    </row>
    <row r="1365" spans="1:16" x14ac:dyDescent="0.3">
      <c r="A1365" s="1">
        <v>41906</v>
      </c>
      <c r="B1365">
        <v>172.94130000000001</v>
      </c>
      <c r="C1365">
        <v>22.867999999999999</v>
      </c>
      <c r="D1365">
        <v>41.035200000000003</v>
      </c>
      <c r="E1365">
        <v>61.17</v>
      </c>
      <c r="F1365">
        <v>57.5212</v>
      </c>
      <c r="G1365">
        <v>80.251999999999995</v>
      </c>
      <c r="H1365">
        <v>22.909400000000002</v>
      </c>
      <c r="I1365">
        <v>37.119100000000003</v>
      </c>
      <c r="J1365">
        <v>92.22</v>
      </c>
      <c r="K1365">
        <v>45.53</v>
      </c>
      <c r="N1365" s="1">
        <v>41906</v>
      </c>
      <c r="O1365" s="4">
        <f t="shared" si="43"/>
        <v>47.419474999999998</v>
      </c>
      <c r="P1365" s="4">
        <f t="shared" si="42"/>
        <v>172.94130000000001</v>
      </c>
    </row>
    <row r="1366" spans="1:16" x14ac:dyDescent="0.3">
      <c r="A1366" s="1">
        <v>41907</v>
      </c>
      <c r="B1366">
        <v>170.1508</v>
      </c>
      <c r="C1366">
        <v>21.995999999999999</v>
      </c>
      <c r="D1366">
        <v>40.128700000000002</v>
      </c>
      <c r="E1366">
        <v>59.95</v>
      </c>
      <c r="F1366">
        <v>56.578200000000002</v>
      </c>
      <c r="G1366">
        <v>78.784599999999998</v>
      </c>
      <c r="H1366">
        <v>22.651299999999999</v>
      </c>
      <c r="I1366">
        <v>36.558300000000003</v>
      </c>
      <c r="J1366">
        <v>90.81</v>
      </c>
      <c r="K1366">
        <v>44.93</v>
      </c>
      <c r="N1366" s="1">
        <v>41907</v>
      </c>
      <c r="O1366" s="4">
        <f t="shared" si="43"/>
        <v>46.557465000000001</v>
      </c>
      <c r="P1366" s="4">
        <f t="shared" si="42"/>
        <v>170.1508</v>
      </c>
    </row>
    <row r="1367" spans="1:16" x14ac:dyDescent="0.3">
      <c r="A1367" s="1">
        <v>41908</v>
      </c>
      <c r="B1367">
        <v>171.5027</v>
      </c>
      <c r="C1367">
        <v>22.643000000000001</v>
      </c>
      <c r="D1367">
        <v>40.4512</v>
      </c>
      <c r="E1367">
        <v>60.65</v>
      </c>
      <c r="F1367">
        <v>56.7545</v>
      </c>
      <c r="G1367">
        <v>79.714200000000005</v>
      </c>
      <c r="H1367">
        <v>22.7043</v>
      </c>
      <c r="I1367">
        <v>36.891300000000001</v>
      </c>
      <c r="J1367">
        <v>91.980999999999995</v>
      </c>
      <c r="K1367">
        <v>45.1</v>
      </c>
      <c r="N1367" s="1">
        <v>41908</v>
      </c>
      <c r="O1367" s="4">
        <f t="shared" si="43"/>
        <v>47.022975000000002</v>
      </c>
      <c r="P1367" s="4">
        <f t="shared" si="42"/>
        <v>171.5027</v>
      </c>
    </row>
    <row r="1368" spans="1:16" x14ac:dyDescent="0.3">
      <c r="A1368" s="1">
        <v>41909</v>
      </c>
      <c r="B1368">
        <v>171.5027</v>
      </c>
      <c r="C1368">
        <v>22.643000000000001</v>
      </c>
      <c r="D1368">
        <v>40.4512</v>
      </c>
      <c r="E1368">
        <v>60.65</v>
      </c>
      <c r="F1368">
        <v>56.7545</v>
      </c>
      <c r="G1368">
        <v>79.714200000000005</v>
      </c>
      <c r="H1368">
        <v>22.7043</v>
      </c>
      <c r="I1368">
        <v>36.891300000000001</v>
      </c>
      <c r="J1368">
        <v>91.980999999999995</v>
      </c>
      <c r="K1368">
        <v>45.1</v>
      </c>
      <c r="N1368" s="1">
        <v>41909</v>
      </c>
      <c r="O1368" s="4">
        <f t="shared" si="43"/>
        <v>47.022975000000002</v>
      </c>
      <c r="P1368" s="4">
        <f t="shared" si="42"/>
        <v>171.5027</v>
      </c>
    </row>
    <row r="1369" spans="1:16" x14ac:dyDescent="0.3">
      <c r="A1369" s="1">
        <v>41910</v>
      </c>
      <c r="B1369">
        <v>171.5027</v>
      </c>
      <c r="C1369">
        <v>22.643000000000001</v>
      </c>
      <c r="D1369">
        <v>40.4512</v>
      </c>
      <c r="E1369">
        <v>60.65</v>
      </c>
      <c r="F1369">
        <v>56.7545</v>
      </c>
      <c r="G1369">
        <v>79.714200000000005</v>
      </c>
      <c r="H1369">
        <v>22.7043</v>
      </c>
      <c r="I1369">
        <v>36.891300000000001</v>
      </c>
      <c r="J1369">
        <v>91.980999999999995</v>
      </c>
      <c r="K1369">
        <v>45.1</v>
      </c>
      <c r="N1369" s="1">
        <v>41910</v>
      </c>
      <c r="O1369" s="4">
        <f t="shared" si="43"/>
        <v>47.022975000000002</v>
      </c>
      <c r="P1369" s="4">
        <f t="shared" si="42"/>
        <v>171.5027</v>
      </c>
    </row>
    <row r="1370" spans="1:16" x14ac:dyDescent="0.3">
      <c r="A1370" s="1">
        <v>41911</v>
      </c>
      <c r="B1370">
        <v>171.1908</v>
      </c>
      <c r="C1370">
        <v>22.5</v>
      </c>
      <c r="D1370">
        <v>40.477400000000003</v>
      </c>
      <c r="E1370">
        <v>60.7</v>
      </c>
      <c r="F1370">
        <v>56.631100000000004</v>
      </c>
      <c r="G1370">
        <v>79.814499999999995</v>
      </c>
      <c r="H1370">
        <v>22.190100000000001</v>
      </c>
      <c r="I1370">
        <v>36.7423</v>
      </c>
      <c r="J1370">
        <v>91.77</v>
      </c>
      <c r="K1370">
        <v>45.09</v>
      </c>
      <c r="N1370" s="1">
        <v>41911</v>
      </c>
      <c r="O1370" s="4">
        <f t="shared" si="43"/>
        <v>46.965059999999994</v>
      </c>
      <c r="P1370" s="4">
        <f t="shared" si="42"/>
        <v>171.1908</v>
      </c>
    </row>
    <row r="1371" spans="1:16" x14ac:dyDescent="0.3">
      <c r="A1371" s="1">
        <v>41912</v>
      </c>
      <c r="B1371">
        <v>170.74010000000001</v>
      </c>
      <c r="C1371">
        <v>22.643000000000001</v>
      </c>
      <c r="D1371">
        <v>40.407600000000002</v>
      </c>
      <c r="E1371">
        <v>60.9</v>
      </c>
      <c r="F1371">
        <v>56.322699999999998</v>
      </c>
      <c r="G1371">
        <v>79.158299999999997</v>
      </c>
      <c r="H1371">
        <v>22.065999999999999</v>
      </c>
      <c r="I1371">
        <v>36.680999999999997</v>
      </c>
      <c r="J1371">
        <v>90.62</v>
      </c>
      <c r="K1371">
        <v>45.11</v>
      </c>
      <c r="N1371" s="1">
        <v>41912</v>
      </c>
      <c r="O1371" s="4">
        <f t="shared" si="43"/>
        <v>46.791129999999995</v>
      </c>
      <c r="P1371" s="4">
        <f t="shared" si="42"/>
        <v>170.74010000000001</v>
      </c>
    </row>
    <row r="1372" spans="1:16" x14ac:dyDescent="0.3">
      <c r="A1372" s="1">
        <v>41913</v>
      </c>
      <c r="B1372">
        <v>168.4263</v>
      </c>
      <c r="C1372">
        <v>22.291</v>
      </c>
      <c r="D1372">
        <v>40.006700000000002</v>
      </c>
      <c r="E1372">
        <v>59.770600000000002</v>
      </c>
      <c r="F1372">
        <v>55.732199999999999</v>
      </c>
      <c r="G1372">
        <v>77.225999999999999</v>
      </c>
      <c r="H1372">
        <v>21.906300000000002</v>
      </c>
      <c r="I1372">
        <v>36.277900000000002</v>
      </c>
      <c r="J1372">
        <v>88.77</v>
      </c>
      <c r="K1372">
        <v>44.825000000000003</v>
      </c>
      <c r="N1372" s="1">
        <v>41913</v>
      </c>
      <c r="O1372" s="4">
        <f t="shared" si="43"/>
        <v>45.988234999999996</v>
      </c>
      <c r="P1372" s="4">
        <f t="shared" si="42"/>
        <v>168.4263</v>
      </c>
    </row>
    <row r="1373" spans="1:16" x14ac:dyDescent="0.3">
      <c r="A1373" s="1">
        <v>41914</v>
      </c>
      <c r="B1373">
        <v>168.45230000000001</v>
      </c>
      <c r="C1373">
        <v>22.452000000000002</v>
      </c>
      <c r="D1373">
        <v>39.884700000000002</v>
      </c>
      <c r="E1373">
        <v>60.13</v>
      </c>
      <c r="F1373">
        <v>55.617600000000003</v>
      </c>
      <c r="G1373">
        <v>76.752099999999999</v>
      </c>
      <c r="H1373">
        <v>21.817599999999999</v>
      </c>
      <c r="I1373">
        <v>36.343600000000002</v>
      </c>
      <c r="J1373">
        <v>88.31</v>
      </c>
      <c r="K1373">
        <v>44.91</v>
      </c>
      <c r="N1373" s="1">
        <v>41914</v>
      </c>
      <c r="O1373" s="4">
        <f t="shared" si="43"/>
        <v>45.956209999999999</v>
      </c>
      <c r="P1373" s="4">
        <f t="shared" si="42"/>
        <v>168.45230000000001</v>
      </c>
    </row>
    <row r="1374" spans="1:16" x14ac:dyDescent="0.3">
      <c r="A1374" s="1">
        <v>41915</v>
      </c>
      <c r="B1374">
        <v>170.30680000000001</v>
      </c>
      <c r="C1374">
        <v>22.388999999999999</v>
      </c>
      <c r="D1374">
        <v>40.1723</v>
      </c>
      <c r="E1374">
        <v>60.96</v>
      </c>
      <c r="F1374">
        <v>56.763300000000001</v>
      </c>
      <c r="G1374">
        <v>77.235100000000003</v>
      </c>
      <c r="H1374">
        <v>21.764399999999998</v>
      </c>
      <c r="I1374">
        <v>36.847499999999997</v>
      </c>
      <c r="J1374">
        <v>88.17</v>
      </c>
      <c r="K1374">
        <v>45.44</v>
      </c>
      <c r="N1374" s="1">
        <v>41915</v>
      </c>
      <c r="O1374" s="4">
        <f t="shared" si="43"/>
        <v>46.443669999999997</v>
      </c>
      <c r="P1374" s="4">
        <f t="shared" si="42"/>
        <v>170.30680000000001</v>
      </c>
    </row>
    <row r="1375" spans="1:16" x14ac:dyDescent="0.3">
      <c r="A1375" s="1">
        <v>41916</v>
      </c>
      <c r="B1375">
        <v>170.30680000000001</v>
      </c>
      <c r="C1375">
        <v>22.388999999999999</v>
      </c>
      <c r="D1375">
        <v>40.1723</v>
      </c>
      <c r="E1375">
        <v>60.96</v>
      </c>
      <c r="F1375">
        <v>56.763300000000001</v>
      </c>
      <c r="G1375">
        <v>77.235100000000003</v>
      </c>
      <c r="H1375">
        <v>21.764399999999998</v>
      </c>
      <c r="I1375">
        <v>36.847499999999997</v>
      </c>
      <c r="J1375">
        <v>88.17</v>
      </c>
      <c r="K1375">
        <v>45.44</v>
      </c>
      <c r="N1375" s="1">
        <v>41916</v>
      </c>
      <c r="O1375" s="4">
        <f t="shared" si="43"/>
        <v>46.443669999999997</v>
      </c>
      <c r="P1375" s="4">
        <f t="shared" si="42"/>
        <v>170.30680000000001</v>
      </c>
    </row>
    <row r="1376" spans="1:16" x14ac:dyDescent="0.3">
      <c r="A1376" s="1">
        <v>41917</v>
      </c>
      <c r="B1376">
        <v>170.30680000000001</v>
      </c>
      <c r="C1376">
        <v>22.388999999999999</v>
      </c>
      <c r="D1376">
        <v>40.1723</v>
      </c>
      <c r="E1376">
        <v>60.96</v>
      </c>
      <c r="F1376">
        <v>56.763300000000001</v>
      </c>
      <c r="G1376">
        <v>77.235100000000003</v>
      </c>
      <c r="H1376">
        <v>21.764399999999998</v>
      </c>
      <c r="I1376">
        <v>36.847499999999997</v>
      </c>
      <c r="J1376">
        <v>88.17</v>
      </c>
      <c r="K1376">
        <v>45.44</v>
      </c>
      <c r="N1376" s="1">
        <v>41917</v>
      </c>
      <c r="O1376" s="4">
        <f t="shared" si="43"/>
        <v>46.443669999999997</v>
      </c>
      <c r="P1376" s="4">
        <f t="shared" si="42"/>
        <v>170.30680000000001</v>
      </c>
    </row>
    <row r="1377" spans="1:16" x14ac:dyDescent="0.3">
      <c r="A1377" s="1">
        <v>41918</v>
      </c>
      <c r="B1377">
        <v>170.10749999999999</v>
      </c>
      <c r="C1377">
        <v>22.388999999999999</v>
      </c>
      <c r="D1377">
        <v>40.1723</v>
      </c>
      <c r="E1377">
        <v>60.67</v>
      </c>
      <c r="F1377">
        <v>56.498899999999999</v>
      </c>
      <c r="G1377">
        <v>76.560699999999997</v>
      </c>
      <c r="H1377">
        <v>21.906300000000002</v>
      </c>
      <c r="I1377">
        <v>36.773000000000003</v>
      </c>
      <c r="J1377">
        <v>88.27</v>
      </c>
      <c r="K1377">
        <v>45.46</v>
      </c>
      <c r="N1377" s="1">
        <v>41918</v>
      </c>
      <c r="O1377" s="4">
        <f t="shared" si="43"/>
        <v>46.245769999999993</v>
      </c>
      <c r="P1377" s="4">
        <f t="shared" si="42"/>
        <v>170.10749999999999</v>
      </c>
    </row>
    <row r="1378" spans="1:16" x14ac:dyDescent="0.3">
      <c r="A1378" s="1">
        <v>41919</v>
      </c>
      <c r="B1378">
        <v>167.48169999999999</v>
      </c>
      <c r="C1378">
        <v>22.193999999999999</v>
      </c>
      <c r="D1378">
        <v>39.684199999999997</v>
      </c>
      <c r="E1378">
        <v>59.61</v>
      </c>
      <c r="F1378">
        <v>55.6</v>
      </c>
      <c r="G1378">
        <v>75.102400000000003</v>
      </c>
      <c r="H1378">
        <v>21.728999999999999</v>
      </c>
      <c r="I1378">
        <v>36.194600000000001</v>
      </c>
      <c r="J1378">
        <v>87.12</v>
      </c>
      <c r="K1378">
        <v>45.19</v>
      </c>
      <c r="N1378" s="1">
        <v>41919</v>
      </c>
      <c r="O1378" s="4">
        <f t="shared" si="43"/>
        <v>45.492910000000002</v>
      </c>
      <c r="P1378" s="4">
        <f t="shared" si="42"/>
        <v>167.48169999999999</v>
      </c>
    </row>
    <row r="1379" spans="1:16" x14ac:dyDescent="0.3">
      <c r="A1379" s="1">
        <v>41920</v>
      </c>
      <c r="B1379">
        <v>170.41079999999999</v>
      </c>
      <c r="C1379">
        <v>22.655000000000001</v>
      </c>
      <c r="D1379">
        <v>40.773699999999998</v>
      </c>
      <c r="E1379">
        <v>60.54</v>
      </c>
      <c r="F1379">
        <v>57.018900000000002</v>
      </c>
      <c r="G1379">
        <v>76.797600000000003</v>
      </c>
      <c r="H1379">
        <v>21.711200000000002</v>
      </c>
      <c r="I1379">
        <v>36.812399999999997</v>
      </c>
      <c r="J1379">
        <v>87.97</v>
      </c>
      <c r="K1379">
        <v>45.85</v>
      </c>
      <c r="N1379" s="1">
        <v>41920</v>
      </c>
      <c r="O1379" s="4">
        <f t="shared" si="43"/>
        <v>46.35783</v>
      </c>
      <c r="P1379" s="4">
        <f t="shared" si="42"/>
        <v>170.41079999999999</v>
      </c>
    </row>
    <row r="1380" spans="1:16" x14ac:dyDescent="0.3">
      <c r="A1380" s="1">
        <v>41921</v>
      </c>
      <c r="B1380">
        <v>167.03100000000001</v>
      </c>
      <c r="C1380">
        <v>22.704000000000001</v>
      </c>
      <c r="D1380">
        <v>39.963099999999997</v>
      </c>
      <c r="E1380">
        <v>59.36</v>
      </c>
      <c r="F1380">
        <v>55.837899999999998</v>
      </c>
      <c r="G1380">
        <v>74.7196</v>
      </c>
      <c r="H1380">
        <v>21.072600000000001</v>
      </c>
      <c r="I1380">
        <v>36.111400000000003</v>
      </c>
      <c r="J1380">
        <v>84.74</v>
      </c>
      <c r="K1380">
        <v>45.39</v>
      </c>
      <c r="N1380" s="1">
        <v>41921</v>
      </c>
      <c r="O1380" s="4">
        <f t="shared" si="43"/>
        <v>45.296320000000001</v>
      </c>
      <c r="P1380" s="4">
        <f t="shared" si="42"/>
        <v>167.03100000000001</v>
      </c>
    </row>
    <row r="1381" spans="1:16" x14ac:dyDescent="0.3">
      <c r="A1381" s="1">
        <v>41922</v>
      </c>
      <c r="B1381">
        <v>165.12450000000001</v>
      </c>
      <c r="C1381">
        <v>22.638999999999999</v>
      </c>
      <c r="D1381">
        <v>38.376800000000003</v>
      </c>
      <c r="E1381">
        <v>57.41</v>
      </c>
      <c r="F1381">
        <v>55.494199999999999</v>
      </c>
      <c r="G1381">
        <v>69.569900000000004</v>
      </c>
      <c r="H1381">
        <v>20.735600000000002</v>
      </c>
      <c r="I1381">
        <v>35.848500000000001</v>
      </c>
      <c r="J1381">
        <v>83.55</v>
      </c>
      <c r="K1381">
        <v>45.61</v>
      </c>
      <c r="N1381" s="1">
        <v>41922</v>
      </c>
      <c r="O1381" s="4">
        <f t="shared" si="43"/>
        <v>43.883960000000002</v>
      </c>
      <c r="P1381" s="4">
        <f t="shared" si="42"/>
        <v>165.12450000000001</v>
      </c>
    </row>
    <row r="1382" spans="1:16" x14ac:dyDescent="0.3">
      <c r="A1382" s="1">
        <v>41923</v>
      </c>
      <c r="B1382">
        <v>165.12450000000001</v>
      </c>
      <c r="C1382">
        <v>22.638999999999999</v>
      </c>
      <c r="D1382">
        <v>38.376800000000003</v>
      </c>
      <c r="E1382">
        <v>57.41</v>
      </c>
      <c r="F1382">
        <v>55.494199999999999</v>
      </c>
      <c r="G1382">
        <v>69.569900000000004</v>
      </c>
      <c r="H1382">
        <v>20.735600000000002</v>
      </c>
      <c r="I1382">
        <v>35.848500000000001</v>
      </c>
      <c r="J1382">
        <v>83.55</v>
      </c>
      <c r="K1382">
        <v>45.61</v>
      </c>
      <c r="N1382" s="1">
        <v>41923</v>
      </c>
      <c r="O1382" s="4">
        <f t="shared" si="43"/>
        <v>43.883960000000002</v>
      </c>
      <c r="P1382" s="4">
        <f t="shared" si="42"/>
        <v>165.12450000000001</v>
      </c>
    </row>
    <row r="1383" spans="1:16" x14ac:dyDescent="0.3">
      <c r="A1383" s="1">
        <v>41924</v>
      </c>
      <c r="B1383">
        <v>165.12450000000001</v>
      </c>
      <c r="C1383">
        <v>22.638999999999999</v>
      </c>
      <c r="D1383">
        <v>38.376800000000003</v>
      </c>
      <c r="E1383">
        <v>57.41</v>
      </c>
      <c r="F1383">
        <v>55.494199999999999</v>
      </c>
      <c r="G1383">
        <v>69.569900000000004</v>
      </c>
      <c r="H1383">
        <v>20.735600000000002</v>
      </c>
      <c r="I1383">
        <v>35.848500000000001</v>
      </c>
      <c r="J1383">
        <v>83.55</v>
      </c>
      <c r="K1383">
        <v>45.61</v>
      </c>
      <c r="N1383" s="1">
        <v>41924</v>
      </c>
      <c r="O1383" s="4">
        <f t="shared" si="43"/>
        <v>43.883960000000002</v>
      </c>
      <c r="P1383" s="4">
        <f t="shared" si="42"/>
        <v>165.12450000000001</v>
      </c>
    </row>
    <row r="1384" spans="1:16" x14ac:dyDescent="0.3">
      <c r="A1384" s="1">
        <v>41925</v>
      </c>
      <c r="B1384">
        <v>162.4119</v>
      </c>
      <c r="C1384">
        <v>22.431999999999999</v>
      </c>
      <c r="D1384">
        <v>38.0456</v>
      </c>
      <c r="E1384">
        <v>56.35</v>
      </c>
      <c r="F1384">
        <v>54.181100000000001</v>
      </c>
      <c r="G1384">
        <v>68.093400000000003</v>
      </c>
      <c r="H1384">
        <v>20.398599999999998</v>
      </c>
      <c r="I1384">
        <v>35.555</v>
      </c>
      <c r="J1384">
        <v>80.97</v>
      </c>
      <c r="K1384">
        <v>44.98</v>
      </c>
      <c r="N1384" s="1">
        <v>41925</v>
      </c>
      <c r="O1384" s="4">
        <f t="shared" si="43"/>
        <v>43.036735</v>
      </c>
      <c r="P1384" s="4">
        <f t="shared" si="42"/>
        <v>162.4119</v>
      </c>
    </row>
    <row r="1385" spans="1:16" x14ac:dyDescent="0.3">
      <c r="A1385" s="1">
        <v>41926</v>
      </c>
      <c r="B1385">
        <v>162.66329999999999</v>
      </c>
      <c r="C1385">
        <v>22.193999999999999</v>
      </c>
      <c r="D1385">
        <v>38.115299999999998</v>
      </c>
      <c r="E1385">
        <v>56.63</v>
      </c>
      <c r="F1385">
        <v>53.775700000000001</v>
      </c>
      <c r="G1385">
        <v>69.323899999999995</v>
      </c>
      <c r="H1385">
        <v>20.558199999999999</v>
      </c>
      <c r="I1385">
        <v>35.756500000000003</v>
      </c>
      <c r="J1385">
        <v>79.95</v>
      </c>
      <c r="K1385">
        <v>44.96</v>
      </c>
      <c r="N1385" s="1">
        <v>41926</v>
      </c>
      <c r="O1385" s="4">
        <f t="shared" si="43"/>
        <v>43.19529</v>
      </c>
      <c r="P1385" s="4">
        <f t="shared" si="42"/>
        <v>162.66329999999999</v>
      </c>
    </row>
    <row r="1386" spans="1:16" x14ac:dyDescent="0.3">
      <c r="A1386" s="1">
        <v>41927</v>
      </c>
      <c r="B1386">
        <v>161.56270000000001</v>
      </c>
      <c r="C1386">
        <v>21.922000000000001</v>
      </c>
      <c r="D1386">
        <v>37.6708</v>
      </c>
      <c r="E1386">
        <v>56.8</v>
      </c>
      <c r="F1386">
        <v>53.335099999999997</v>
      </c>
      <c r="G1386">
        <v>69.652000000000001</v>
      </c>
      <c r="H1386">
        <v>20.504999999999999</v>
      </c>
      <c r="I1386">
        <v>35.130000000000003</v>
      </c>
      <c r="J1386">
        <v>80.56</v>
      </c>
      <c r="K1386">
        <v>44.42</v>
      </c>
      <c r="N1386" s="1">
        <v>41927</v>
      </c>
      <c r="O1386" s="4">
        <f t="shared" si="43"/>
        <v>43.110454999999995</v>
      </c>
      <c r="P1386" s="4">
        <f t="shared" si="42"/>
        <v>161.56270000000001</v>
      </c>
    </row>
    <row r="1387" spans="1:16" x14ac:dyDescent="0.3">
      <c r="A1387" s="1">
        <v>41928</v>
      </c>
      <c r="B1387">
        <v>161.42400000000001</v>
      </c>
      <c r="C1387">
        <v>21.634</v>
      </c>
      <c r="D1387">
        <v>37.252400000000002</v>
      </c>
      <c r="E1387">
        <v>56.11</v>
      </c>
      <c r="F1387">
        <v>53.061900000000001</v>
      </c>
      <c r="G1387">
        <v>70.727500000000006</v>
      </c>
      <c r="H1387">
        <v>20.558199999999999</v>
      </c>
      <c r="I1387">
        <v>35.200099999999999</v>
      </c>
      <c r="J1387">
        <v>82</v>
      </c>
      <c r="K1387">
        <v>44.09</v>
      </c>
      <c r="N1387" s="1">
        <v>41928</v>
      </c>
      <c r="O1387" s="4">
        <f t="shared" si="43"/>
        <v>43.142654999999998</v>
      </c>
      <c r="P1387" s="4">
        <f t="shared" si="42"/>
        <v>161.42400000000001</v>
      </c>
    </row>
    <row r="1388" spans="1:16" x14ac:dyDescent="0.3">
      <c r="A1388" s="1">
        <v>41929</v>
      </c>
      <c r="B1388">
        <v>163.3306</v>
      </c>
      <c r="C1388">
        <v>21.951000000000001</v>
      </c>
      <c r="D1388">
        <v>38.028199999999998</v>
      </c>
      <c r="E1388">
        <v>56.55</v>
      </c>
      <c r="F1388">
        <v>53.907899999999998</v>
      </c>
      <c r="G1388">
        <v>71.247</v>
      </c>
      <c r="H1388">
        <v>20.505299999999998</v>
      </c>
      <c r="I1388">
        <v>35.590000000000003</v>
      </c>
      <c r="J1388">
        <v>82.7</v>
      </c>
      <c r="K1388">
        <v>44.63</v>
      </c>
      <c r="N1388" s="1">
        <v>41929</v>
      </c>
      <c r="O1388" s="4">
        <f t="shared" si="43"/>
        <v>43.580959999999997</v>
      </c>
      <c r="P1388" s="4">
        <f t="shared" si="42"/>
        <v>163.3306</v>
      </c>
    </row>
    <row r="1389" spans="1:16" x14ac:dyDescent="0.3">
      <c r="A1389" s="1">
        <v>41930</v>
      </c>
      <c r="B1389">
        <v>163.3306</v>
      </c>
      <c r="C1389">
        <v>21.951000000000001</v>
      </c>
      <c r="D1389">
        <v>38.028199999999998</v>
      </c>
      <c r="E1389">
        <v>56.55</v>
      </c>
      <c r="F1389">
        <v>53.907899999999998</v>
      </c>
      <c r="G1389">
        <v>71.247</v>
      </c>
      <c r="H1389">
        <v>20.505299999999998</v>
      </c>
      <c r="I1389">
        <v>35.590000000000003</v>
      </c>
      <c r="J1389">
        <v>82.7</v>
      </c>
      <c r="K1389">
        <v>44.63</v>
      </c>
      <c r="N1389" s="1">
        <v>41930</v>
      </c>
      <c r="O1389" s="4">
        <f t="shared" si="43"/>
        <v>43.580959999999997</v>
      </c>
      <c r="P1389" s="4">
        <f t="shared" si="42"/>
        <v>163.3306</v>
      </c>
    </row>
    <row r="1390" spans="1:16" x14ac:dyDescent="0.3">
      <c r="A1390" s="1">
        <v>41931</v>
      </c>
      <c r="B1390">
        <v>163.3306</v>
      </c>
      <c r="C1390">
        <v>21.951000000000001</v>
      </c>
      <c r="D1390">
        <v>38.028199999999998</v>
      </c>
      <c r="E1390">
        <v>56.55</v>
      </c>
      <c r="F1390">
        <v>53.907899999999998</v>
      </c>
      <c r="G1390">
        <v>71.247</v>
      </c>
      <c r="H1390">
        <v>20.505299999999998</v>
      </c>
      <c r="I1390">
        <v>35.590000000000003</v>
      </c>
      <c r="J1390">
        <v>82.7</v>
      </c>
      <c r="K1390">
        <v>44.63</v>
      </c>
      <c r="N1390" s="1">
        <v>41931</v>
      </c>
      <c r="O1390" s="4">
        <f t="shared" si="43"/>
        <v>43.580959999999997</v>
      </c>
      <c r="P1390" s="4">
        <f t="shared" si="42"/>
        <v>163.3306</v>
      </c>
    </row>
    <row r="1391" spans="1:16" x14ac:dyDescent="0.3">
      <c r="A1391" s="1">
        <v>41932</v>
      </c>
      <c r="B1391">
        <v>164.91650000000001</v>
      </c>
      <c r="C1391">
        <v>22.420999999999999</v>
      </c>
      <c r="D1391">
        <v>38.420400000000001</v>
      </c>
      <c r="E1391">
        <v>57.28</v>
      </c>
      <c r="F1391">
        <v>54.560099999999998</v>
      </c>
      <c r="G1391">
        <v>72.377200000000002</v>
      </c>
      <c r="H1391">
        <v>20.930499999999999</v>
      </c>
      <c r="I1391">
        <v>35.852899999999998</v>
      </c>
      <c r="J1391">
        <v>83.42</v>
      </c>
      <c r="K1391">
        <v>45.27</v>
      </c>
      <c r="N1391" s="1">
        <v>41932</v>
      </c>
      <c r="O1391" s="4">
        <f t="shared" si="43"/>
        <v>44.134125000000004</v>
      </c>
      <c r="P1391" s="4">
        <f t="shared" si="42"/>
        <v>164.91650000000001</v>
      </c>
    </row>
    <row r="1392" spans="1:16" x14ac:dyDescent="0.3">
      <c r="A1392" s="1">
        <v>41933</v>
      </c>
      <c r="B1392">
        <v>168.18360000000001</v>
      </c>
      <c r="C1392">
        <v>23.03</v>
      </c>
      <c r="D1392">
        <v>39.117699999999999</v>
      </c>
      <c r="E1392">
        <v>58.61</v>
      </c>
      <c r="F1392">
        <v>56.005400000000002</v>
      </c>
      <c r="G1392">
        <v>75.047700000000006</v>
      </c>
      <c r="H1392">
        <v>21.037199999999999</v>
      </c>
      <c r="I1392">
        <v>36.510100000000001</v>
      </c>
      <c r="J1392">
        <v>85.96</v>
      </c>
      <c r="K1392">
        <v>45.46</v>
      </c>
      <c r="N1392" s="1">
        <v>41933</v>
      </c>
      <c r="O1392" s="4">
        <f t="shared" si="43"/>
        <v>45.313725000000005</v>
      </c>
      <c r="P1392" s="4">
        <f t="shared" si="42"/>
        <v>168.18360000000001</v>
      </c>
    </row>
    <row r="1393" spans="1:16" x14ac:dyDescent="0.3">
      <c r="A1393" s="1">
        <v>41934</v>
      </c>
      <c r="B1393">
        <v>166.98769999999999</v>
      </c>
      <c r="C1393">
        <v>23.146999999999998</v>
      </c>
      <c r="D1393">
        <v>38.681899999999999</v>
      </c>
      <c r="E1393">
        <v>58.03</v>
      </c>
      <c r="F1393">
        <v>55.723399999999998</v>
      </c>
      <c r="G1393">
        <v>73.972200000000001</v>
      </c>
      <c r="H1393">
        <v>20.984000000000002</v>
      </c>
      <c r="I1393">
        <v>36.242800000000003</v>
      </c>
      <c r="J1393">
        <v>84.33</v>
      </c>
      <c r="K1393">
        <v>45.56</v>
      </c>
      <c r="N1393" s="1">
        <v>41934</v>
      </c>
      <c r="O1393" s="4">
        <f t="shared" si="43"/>
        <v>44.853904999999997</v>
      </c>
      <c r="P1393" s="4">
        <f t="shared" si="42"/>
        <v>166.98769999999999</v>
      </c>
    </row>
    <row r="1394" spans="1:16" x14ac:dyDescent="0.3">
      <c r="A1394" s="1">
        <v>41935</v>
      </c>
      <c r="B1394">
        <v>168.9289</v>
      </c>
      <c r="C1394">
        <v>23.56</v>
      </c>
      <c r="D1394">
        <v>39.239699999999999</v>
      </c>
      <c r="E1394">
        <v>58.99</v>
      </c>
      <c r="F1394">
        <v>56.675199999999997</v>
      </c>
      <c r="G1394">
        <v>75.038600000000002</v>
      </c>
      <c r="H1394">
        <v>21.1081</v>
      </c>
      <c r="I1394">
        <v>36.545200000000001</v>
      </c>
      <c r="J1394">
        <v>85.9</v>
      </c>
      <c r="K1394">
        <v>45.53</v>
      </c>
      <c r="N1394" s="1">
        <v>41935</v>
      </c>
      <c r="O1394" s="4">
        <f t="shared" si="43"/>
        <v>45.527239999999999</v>
      </c>
      <c r="P1394" s="4">
        <f t="shared" si="42"/>
        <v>168.9289</v>
      </c>
    </row>
    <row r="1395" spans="1:16" x14ac:dyDescent="0.3">
      <c r="A1395" s="1">
        <v>41936</v>
      </c>
      <c r="B1395">
        <v>170.22880000000001</v>
      </c>
      <c r="C1395">
        <v>23.648</v>
      </c>
      <c r="D1395">
        <v>40.2072</v>
      </c>
      <c r="E1395">
        <v>59.07</v>
      </c>
      <c r="F1395">
        <v>57.468299999999999</v>
      </c>
      <c r="G1395">
        <v>75.785899999999998</v>
      </c>
      <c r="H1395">
        <v>21.090399999999999</v>
      </c>
      <c r="I1395">
        <v>36.812399999999997</v>
      </c>
      <c r="J1395">
        <v>85.6</v>
      </c>
      <c r="K1395">
        <v>45.91</v>
      </c>
      <c r="N1395" s="1">
        <v>41936</v>
      </c>
      <c r="O1395" s="4">
        <f t="shared" si="43"/>
        <v>45.851269999999992</v>
      </c>
      <c r="P1395" s="4">
        <f t="shared" si="42"/>
        <v>170.22880000000001</v>
      </c>
    </row>
    <row r="1396" spans="1:16" x14ac:dyDescent="0.3">
      <c r="A1396" s="1">
        <v>41937</v>
      </c>
      <c r="B1396">
        <v>170.22880000000001</v>
      </c>
      <c r="C1396">
        <v>23.648</v>
      </c>
      <c r="D1396">
        <v>40.2072</v>
      </c>
      <c r="E1396">
        <v>59.07</v>
      </c>
      <c r="F1396">
        <v>57.468299999999999</v>
      </c>
      <c r="G1396">
        <v>75.785899999999998</v>
      </c>
      <c r="H1396">
        <v>21.090399999999999</v>
      </c>
      <c r="I1396">
        <v>36.812399999999997</v>
      </c>
      <c r="J1396">
        <v>85.6</v>
      </c>
      <c r="K1396">
        <v>45.91</v>
      </c>
      <c r="N1396" s="1">
        <v>41937</v>
      </c>
      <c r="O1396" s="4">
        <f t="shared" si="43"/>
        <v>45.851269999999992</v>
      </c>
      <c r="P1396" s="4">
        <f t="shared" si="42"/>
        <v>170.22880000000001</v>
      </c>
    </row>
    <row r="1397" spans="1:16" x14ac:dyDescent="0.3">
      <c r="A1397" s="1">
        <v>41938</v>
      </c>
      <c r="B1397">
        <v>170.22880000000001</v>
      </c>
      <c r="C1397">
        <v>23.648</v>
      </c>
      <c r="D1397">
        <v>40.2072</v>
      </c>
      <c r="E1397">
        <v>59.07</v>
      </c>
      <c r="F1397">
        <v>57.468299999999999</v>
      </c>
      <c r="G1397">
        <v>75.785899999999998</v>
      </c>
      <c r="H1397">
        <v>21.090399999999999</v>
      </c>
      <c r="I1397">
        <v>36.812399999999997</v>
      </c>
      <c r="J1397">
        <v>85.6</v>
      </c>
      <c r="K1397">
        <v>45.91</v>
      </c>
      <c r="N1397" s="1">
        <v>41938</v>
      </c>
      <c r="O1397" s="4">
        <f t="shared" si="43"/>
        <v>45.851269999999992</v>
      </c>
      <c r="P1397" s="4">
        <f t="shared" si="42"/>
        <v>170.22880000000001</v>
      </c>
    </row>
    <row r="1398" spans="1:16" x14ac:dyDescent="0.3">
      <c r="A1398" s="1">
        <v>41939</v>
      </c>
      <c r="B1398">
        <v>169.9948</v>
      </c>
      <c r="C1398">
        <v>23.623000000000001</v>
      </c>
      <c r="D1398">
        <v>40.0154</v>
      </c>
      <c r="E1398">
        <v>59.03</v>
      </c>
      <c r="F1398">
        <v>57.53</v>
      </c>
      <c r="G1398">
        <v>76.141400000000004</v>
      </c>
      <c r="H1398">
        <v>20.771100000000001</v>
      </c>
      <c r="I1398">
        <v>36.891300000000001</v>
      </c>
      <c r="J1398">
        <v>83.8</v>
      </c>
      <c r="K1398">
        <v>46.02</v>
      </c>
      <c r="N1398" s="1">
        <v>41939</v>
      </c>
      <c r="O1398" s="4">
        <f t="shared" si="43"/>
        <v>45.800880000000006</v>
      </c>
      <c r="P1398" s="4">
        <f t="shared" si="42"/>
        <v>169.9948</v>
      </c>
    </row>
    <row r="1399" spans="1:16" x14ac:dyDescent="0.3">
      <c r="A1399" s="1">
        <v>41940</v>
      </c>
      <c r="B1399">
        <v>171.94470000000001</v>
      </c>
      <c r="C1399">
        <v>23.99</v>
      </c>
      <c r="D1399">
        <v>40.520899999999997</v>
      </c>
      <c r="E1399">
        <v>59.96</v>
      </c>
      <c r="F1399">
        <v>57.953000000000003</v>
      </c>
      <c r="G1399">
        <v>77.225999999999999</v>
      </c>
      <c r="H1399">
        <v>21.25</v>
      </c>
      <c r="I1399">
        <v>37.316299999999998</v>
      </c>
      <c r="J1399">
        <v>85.71</v>
      </c>
      <c r="K1399">
        <v>46.2</v>
      </c>
      <c r="N1399" s="1">
        <v>41940</v>
      </c>
      <c r="O1399" s="4">
        <f t="shared" si="43"/>
        <v>46.439839999999997</v>
      </c>
      <c r="P1399" s="4">
        <f t="shared" si="42"/>
        <v>171.94470000000001</v>
      </c>
    </row>
    <row r="1400" spans="1:16" x14ac:dyDescent="0.3">
      <c r="A1400" s="1">
        <v>41941</v>
      </c>
      <c r="B1400">
        <v>171.68469999999999</v>
      </c>
      <c r="C1400">
        <v>24.123999999999999</v>
      </c>
      <c r="D1400">
        <v>40.634300000000003</v>
      </c>
      <c r="E1400">
        <v>59.15</v>
      </c>
      <c r="F1400">
        <v>57.979500000000002</v>
      </c>
      <c r="G1400">
        <v>77.381</v>
      </c>
      <c r="H1400">
        <v>21.2742</v>
      </c>
      <c r="I1400">
        <v>37.342599999999997</v>
      </c>
      <c r="J1400">
        <v>85.99</v>
      </c>
      <c r="K1400">
        <v>46.12</v>
      </c>
      <c r="N1400" s="1">
        <v>41941</v>
      </c>
      <c r="O1400" s="4">
        <f t="shared" si="43"/>
        <v>46.336590000000001</v>
      </c>
      <c r="P1400" s="4">
        <f t="shared" si="42"/>
        <v>171.68469999999999</v>
      </c>
    </row>
    <row r="1401" spans="1:16" x14ac:dyDescent="0.3">
      <c r="A1401" s="1">
        <v>41942</v>
      </c>
      <c r="B1401">
        <v>172.78530000000001</v>
      </c>
      <c r="C1401">
        <v>24.044</v>
      </c>
      <c r="D1401">
        <v>40.1374</v>
      </c>
      <c r="E1401">
        <v>59.58</v>
      </c>
      <c r="F1401">
        <v>59.0458</v>
      </c>
      <c r="G1401">
        <v>76.4422</v>
      </c>
      <c r="H1401">
        <v>21.214600000000001</v>
      </c>
      <c r="I1401">
        <v>37.693100000000001</v>
      </c>
      <c r="J1401">
        <v>85.68</v>
      </c>
      <c r="K1401">
        <v>46.41</v>
      </c>
      <c r="N1401" s="1">
        <v>41942</v>
      </c>
      <c r="O1401" s="4">
        <f t="shared" si="43"/>
        <v>46.446964999999999</v>
      </c>
      <c r="P1401" s="4">
        <f t="shared" si="42"/>
        <v>172.78530000000001</v>
      </c>
    </row>
    <row r="1402" spans="1:16" x14ac:dyDescent="0.3">
      <c r="A1402" s="1">
        <v>41943</v>
      </c>
      <c r="B1402">
        <v>174.7612</v>
      </c>
      <c r="C1402">
        <v>24.273</v>
      </c>
      <c r="D1402">
        <v>40.921900000000001</v>
      </c>
      <c r="E1402">
        <v>61.04</v>
      </c>
      <c r="F1402">
        <v>59.283799999999999</v>
      </c>
      <c r="G1402">
        <v>79.431700000000006</v>
      </c>
      <c r="H1402">
        <v>21.3919</v>
      </c>
      <c r="I1402">
        <v>38.144399999999997</v>
      </c>
      <c r="J1402">
        <v>87.42</v>
      </c>
      <c r="K1402">
        <v>46.71</v>
      </c>
      <c r="N1402" s="1">
        <v>41943</v>
      </c>
      <c r="O1402" s="4">
        <f t="shared" si="43"/>
        <v>47.437325000000001</v>
      </c>
      <c r="P1402" s="4">
        <f t="shared" si="42"/>
        <v>174.7612</v>
      </c>
    </row>
    <row r="1403" spans="1:16" x14ac:dyDescent="0.3">
      <c r="A1403" s="1">
        <v>41944</v>
      </c>
      <c r="B1403">
        <v>174.7612</v>
      </c>
      <c r="C1403">
        <v>24.273</v>
      </c>
      <c r="D1403">
        <v>40.921900000000001</v>
      </c>
      <c r="E1403">
        <v>61.04</v>
      </c>
      <c r="F1403">
        <v>59.283799999999999</v>
      </c>
      <c r="G1403">
        <v>79.431700000000006</v>
      </c>
      <c r="H1403">
        <v>21.3919</v>
      </c>
      <c r="I1403">
        <v>38.144399999999997</v>
      </c>
      <c r="J1403">
        <v>87.42</v>
      </c>
      <c r="K1403">
        <v>46.71</v>
      </c>
      <c r="N1403" s="1">
        <v>41944</v>
      </c>
      <c r="O1403" s="4">
        <f t="shared" si="43"/>
        <v>47.437325000000001</v>
      </c>
      <c r="P1403" s="4">
        <f t="shared" si="42"/>
        <v>174.7612</v>
      </c>
    </row>
    <row r="1404" spans="1:16" x14ac:dyDescent="0.3">
      <c r="A1404" s="1">
        <v>41945</v>
      </c>
      <c r="B1404">
        <v>174.7612</v>
      </c>
      <c r="C1404">
        <v>24.273</v>
      </c>
      <c r="D1404">
        <v>40.921900000000001</v>
      </c>
      <c r="E1404">
        <v>61.04</v>
      </c>
      <c r="F1404">
        <v>59.283799999999999</v>
      </c>
      <c r="G1404">
        <v>79.431700000000006</v>
      </c>
      <c r="H1404">
        <v>21.3919</v>
      </c>
      <c r="I1404">
        <v>38.144399999999997</v>
      </c>
      <c r="J1404">
        <v>87.42</v>
      </c>
      <c r="K1404">
        <v>46.71</v>
      </c>
      <c r="N1404" s="1">
        <v>41945</v>
      </c>
      <c r="O1404" s="4">
        <f t="shared" si="43"/>
        <v>47.437325000000001</v>
      </c>
      <c r="P1404" s="4">
        <f t="shared" si="42"/>
        <v>174.7612</v>
      </c>
    </row>
    <row r="1405" spans="1:16" x14ac:dyDescent="0.3">
      <c r="A1405" s="1">
        <v>41946</v>
      </c>
      <c r="B1405">
        <v>174.85650000000001</v>
      </c>
      <c r="C1405">
        <v>24.587</v>
      </c>
      <c r="D1405">
        <v>41.348999999999997</v>
      </c>
      <c r="E1405">
        <v>61.14</v>
      </c>
      <c r="F1405">
        <v>59.354300000000002</v>
      </c>
      <c r="G1405">
        <v>79.9786</v>
      </c>
      <c r="H1405">
        <v>21.0549</v>
      </c>
      <c r="I1405">
        <v>38.267000000000003</v>
      </c>
      <c r="J1405">
        <v>86.04</v>
      </c>
      <c r="K1405">
        <v>46.89</v>
      </c>
      <c r="N1405" s="1">
        <v>41946</v>
      </c>
      <c r="O1405" s="4">
        <f t="shared" si="43"/>
        <v>47.519529999999996</v>
      </c>
      <c r="P1405" s="4">
        <f t="shared" si="42"/>
        <v>174.85650000000001</v>
      </c>
    </row>
    <row r="1406" spans="1:16" x14ac:dyDescent="0.3">
      <c r="A1406" s="1">
        <v>41947</v>
      </c>
      <c r="B1406">
        <v>174.2499</v>
      </c>
      <c r="C1406">
        <v>24.408000000000001</v>
      </c>
      <c r="D1406">
        <v>41.462299999999999</v>
      </c>
      <c r="E1406">
        <v>61.05</v>
      </c>
      <c r="F1406">
        <v>59.363100000000003</v>
      </c>
      <c r="G1406">
        <v>79.686899999999994</v>
      </c>
      <c r="H1406">
        <v>20.9132</v>
      </c>
      <c r="I1406">
        <v>38.297699999999999</v>
      </c>
      <c r="J1406">
        <v>84.27</v>
      </c>
      <c r="K1406">
        <v>47.14</v>
      </c>
      <c r="N1406" s="1">
        <v>41947</v>
      </c>
      <c r="O1406" s="4">
        <f t="shared" si="43"/>
        <v>47.364829999999998</v>
      </c>
      <c r="P1406" s="4">
        <f t="shared" si="42"/>
        <v>174.2499</v>
      </c>
    </row>
    <row r="1407" spans="1:16" x14ac:dyDescent="0.3">
      <c r="A1407" s="1">
        <v>41948</v>
      </c>
      <c r="B1407">
        <v>175.35050000000001</v>
      </c>
      <c r="C1407">
        <v>24.466000000000001</v>
      </c>
      <c r="D1407">
        <v>41.715000000000003</v>
      </c>
      <c r="E1407">
        <v>60.24</v>
      </c>
      <c r="F1407">
        <v>59.301400000000001</v>
      </c>
      <c r="G1407">
        <v>80.489000000000004</v>
      </c>
      <c r="H1407">
        <v>21.090399999999999</v>
      </c>
      <c r="I1407">
        <v>38.582500000000003</v>
      </c>
      <c r="J1407">
        <v>85.75</v>
      </c>
      <c r="K1407">
        <v>47.47</v>
      </c>
      <c r="N1407" s="1">
        <v>41948</v>
      </c>
      <c r="O1407" s="4">
        <f t="shared" si="43"/>
        <v>47.455005</v>
      </c>
      <c r="P1407" s="4">
        <f t="shared" si="42"/>
        <v>175.35050000000001</v>
      </c>
    </row>
    <row r="1408" spans="1:16" x14ac:dyDescent="0.3">
      <c r="A1408" s="1">
        <v>41949</v>
      </c>
      <c r="B1408">
        <v>176.05250000000001</v>
      </c>
      <c r="C1408">
        <v>24.536000000000001</v>
      </c>
      <c r="D1408">
        <v>42.447200000000002</v>
      </c>
      <c r="E1408">
        <v>60.37</v>
      </c>
      <c r="F1408">
        <v>59.662700000000001</v>
      </c>
      <c r="G1408">
        <v>79.796300000000002</v>
      </c>
      <c r="H1408">
        <v>21.179099999999998</v>
      </c>
      <c r="I1408">
        <v>38.6</v>
      </c>
      <c r="J1408">
        <v>86.83</v>
      </c>
      <c r="K1408">
        <v>47.57</v>
      </c>
      <c r="N1408" s="1">
        <v>41949</v>
      </c>
      <c r="O1408" s="4">
        <f t="shared" si="43"/>
        <v>47.532465000000002</v>
      </c>
      <c r="P1408" s="4">
        <f t="shared" si="42"/>
        <v>176.05250000000001</v>
      </c>
    </row>
    <row r="1409" spans="1:16" x14ac:dyDescent="0.3">
      <c r="A1409" s="1">
        <v>41950</v>
      </c>
      <c r="B1409">
        <v>176.21709999999999</v>
      </c>
      <c r="C1409">
        <v>24.606000000000002</v>
      </c>
      <c r="D1409">
        <v>42.4298</v>
      </c>
      <c r="E1409">
        <v>60.45</v>
      </c>
      <c r="F1409">
        <v>59.072200000000002</v>
      </c>
      <c r="G1409">
        <v>79.0762</v>
      </c>
      <c r="H1409">
        <v>21.1968</v>
      </c>
      <c r="I1409">
        <v>38.613199999999999</v>
      </c>
      <c r="J1409">
        <v>87.79</v>
      </c>
      <c r="K1409">
        <v>47.74</v>
      </c>
      <c r="N1409" s="1">
        <v>41950</v>
      </c>
      <c r="O1409" s="4">
        <f t="shared" si="43"/>
        <v>47.405370000000005</v>
      </c>
      <c r="P1409" s="4">
        <f t="shared" si="42"/>
        <v>176.21709999999999</v>
      </c>
    </row>
    <row r="1410" spans="1:16" x14ac:dyDescent="0.3">
      <c r="A1410" s="1">
        <v>41951</v>
      </c>
      <c r="B1410">
        <v>176.21709999999999</v>
      </c>
      <c r="C1410">
        <v>24.606000000000002</v>
      </c>
      <c r="D1410">
        <v>42.4298</v>
      </c>
      <c r="E1410">
        <v>60.45</v>
      </c>
      <c r="F1410">
        <v>59.072200000000002</v>
      </c>
      <c r="G1410">
        <v>79.0762</v>
      </c>
      <c r="H1410">
        <v>21.1968</v>
      </c>
      <c r="I1410">
        <v>38.613199999999999</v>
      </c>
      <c r="J1410">
        <v>87.79</v>
      </c>
      <c r="K1410">
        <v>47.74</v>
      </c>
      <c r="N1410" s="1">
        <v>41951</v>
      </c>
      <c r="O1410" s="4">
        <f t="shared" si="43"/>
        <v>47.405370000000005</v>
      </c>
      <c r="P1410" s="4">
        <f t="shared" si="42"/>
        <v>176.21709999999999</v>
      </c>
    </row>
    <row r="1411" spans="1:16" x14ac:dyDescent="0.3">
      <c r="A1411" s="1">
        <v>41952</v>
      </c>
      <c r="B1411">
        <v>176.21709999999999</v>
      </c>
      <c r="C1411">
        <v>24.606000000000002</v>
      </c>
      <c r="D1411">
        <v>42.4298</v>
      </c>
      <c r="E1411">
        <v>60.45</v>
      </c>
      <c r="F1411">
        <v>59.072200000000002</v>
      </c>
      <c r="G1411">
        <v>79.0762</v>
      </c>
      <c r="H1411">
        <v>21.1968</v>
      </c>
      <c r="I1411">
        <v>38.613199999999999</v>
      </c>
      <c r="J1411">
        <v>87.79</v>
      </c>
      <c r="K1411">
        <v>47.74</v>
      </c>
      <c r="N1411" s="1">
        <v>41952</v>
      </c>
      <c r="O1411" s="4">
        <f t="shared" si="43"/>
        <v>47.405370000000005</v>
      </c>
      <c r="P1411" s="4">
        <f t="shared" ref="P1411:P1474" si="44">B1411</f>
        <v>176.21709999999999</v>
      </c>
    </row>
    <row r="1412" spans="1:16" x14ac:dyDescent="0.3">
      <c r="A1412" s="1">
        <v>41953</v>
      </c>
      <c r="B1412">
        <v>176.77170000000001</v>
      </c>
      <c r="C1412">
        <v>24.565000000000001</v>
      </c>
      <c r="D1412">
        <v>42.6128</v>
      </c>
      <c r="E1412">
        <v>60.95</v>
      </c>
      <c r="F1412">
        <v>59.671500000000002</v>
      </c>
      <c r="G1412">
        <v>79.659599999999998</v>
      </c>
      <c r="H1412">
        <v>21.267800000000001</v>
      </c>
      <c r="I1412">
        <v>38.801600000000001</v>
      </c>
      <c r="J1412">
        <v>87</v>
      </c>
      <c r="K1412">
        <v>47.95</v>
      </c>
      <c r="N1412" s="1">
        <v>41953</v>
      </c>
      <c r="O1412" s="4">
        <f t="shared" ref="O1412:O1475" si="45">SUMPRODUCT(C1412:J1412,$C$1:$J$1)</f>
        <v>47.682184999999997</v>
      </c>
      <c r="P1412" s="4">
        <f t="shared" si="44"/>
        <v>176.77170000000001</v>
      </c>
    </row>
    <row r="1413" spans="1:16" x14ac:dyDescent="0.3">
      <c r="A1413" s="1">
        <v>41954</v>
      </c>
      <c r="B1413">
        <v>176.94069999999999</v>
      </c>
      <c r="C1413">
        <v>24.762</v>
      </c>
      <c r="D1413">
        <v>42.595399999999998</v>
      </c>
      <c r="E1413">
        <v>61.34</v>
      </c>
      <c r="F1413">
        <v>59.891800000000003</v>
      </c>
      <c r="G1413">
        <v>79.504599999999996</v>
      </c>
      <c r="H1413">
        <v>21.409700000000001</v>
      </c>
      <c r="I1413">
        <v>38.705199999999998</v>
      </c>
      <c r="J1413">
        <v>87.26</v>
      </c>
      <c r="K1413">
        <v>47.86</v>
      </c>
      <c r="N1413" s="1">
        <v>41954</v>
      </c>
      <c r="O1413" s="4">
        <f t="shared" si="45"/>
        <v>47.784594999999996</v>
      </c>
      <c r="P1413" s="4">
        <f t="shared" si="44"/>
        <v>176.94069999999999</v>
      </c>
    </row>
    <row r="1414" spans="1:16" x14ac:dyDescent="0.3">
      <c r="A1414" s="1">
        <v>41955</v>
      </c>
      <c r="B1414">
        <v>176.7544</v>
      </c>
      <c r="C1414">
        <v>25.111999999999998</v>
      </c>
      <c r="D1414">
        <v>42.5169</v>
      </c>
      <c r="E1414">
        <v>61.6</v>
      </c>
      <c r="F1414">
        <v>59.803699999999999</v>
      </c>
      <c r="G1414">
        <v>79.386099999999999</v>
      </c>
      <c r="H1414">
        <v>21.392199999999999</v>
      </c>
      <c r="I1414">
        <v>38.6526</v>
      </c>
      <c r="J1414">
        <v>86.49</v>
      </c>
      <c r="K1414">
        <v>47.86</v>
      </c>
      <c r="N1414" s="1">
        <v>41955</v>
      </c>
      <c r="O1414" s="4">
        <f t="shared" si="45"/>
        <v>47.771915</v>
      </c>
      <c r="P1414" s="4">
        <f t="shared" si="44"/>
        <v>176.7544</v>
      </c>
    </row>
    <row r="1415" spans="1:16" x14ac:dyDescent="0.3">
      <c r="A1415" s="1">
        <v>41956</v>
      </c>
      <c r="B1415">
        <v>176.9537</v>
      </c>
      <c r="C1415">
        <v>25.466000000000001</v>
      </c>
      <c r="D1415">
        <v>43.240400000000001</v>
      </c>
      <c r="E1415">
        <v>61.33</v>
      </c>
      <c r="F1415">
        <v>59.759599999999999</v>
      </c>
      <c r="G1415">
        <v>79.395200000000003</v>
      </c>
      <c r="H1415">
        <v>21.3919</v>
      </c>
      <c r="I1415">
        <v>38.564999999999998</v>
      </c>
      <c r="J1415">
        <v>85.34</v>
      </c>
      <c r="K1415">
        <v>48.03</v>
      </c>
      <c r="N1415" s="1">
        <v>41956</v>
      </c>
      <c r="O1415" s="4">
        <f t="shared" si="45"/>
        <v>47.695885000000004</v>
      </c>
      <c r="P1415" s="4">
        <f t="shared" si="44"/>
        <v>176.9537</v>
      </c>
    </row>
    <row r="1416" spans="1:16" x14ac:dyDescent="0.3">
      <c r="A1416" s="1">
        <v>41957</v>
      </c>
      <c r="B1416">
        <v>176.99709999999999</v>
      </c>
      <c r="C1416">
        <v>25.773</v>
      </c>
      <c r="D1416">
        <v>43.214199999999998</v>
      </c>
      <c r="E1416">
        <v>62.2</v>
      </c>
      <c r="F1416">
        <v>59.266100000000002</v>
      </c>
      <c r="G1416">
        <v>80.087900000000005</v>
      </c>
      <c r="H1416">
        <v>21.622499999999999</v>
      </c>
      <c r="I1416">
        <v>38.468600000000002</v>
      </c>
      <c r="J1416">
        <v>86.21</v>
      </c>
      <c r="K1416">
        <v>47.76</v>
      </c>
      <c r="N1416" s="1">
        <v>41957</v>
      </c>
      <c r="O1416" s="4">
        <f t="shared" si="45"/>
        <v>47.954375000000006</v>
      </c>
      <c r="P1416" s="4">
        <f t="shared" si="44"/>
        <v>176.99709999999999</v>
      </c>
    </row>
    <row r="1417" spans="1:16" x14ac:dyDescent="0.3">
      <c r="A1417" s="1">
        <v>41958</v>
      </c>
      <c r="B1417">
        <v>176.99709999999999</v>
      </c>
      <c r="C1417">
        <v>25.773</v>
      </c>
      <c r="D1417">
        <v>43.214199999999998</v>
      </c>
      <c r="E1417">
        <v>62.2</v>
      </c>
      <c r="F1417">
        <v>59.266100000000002</v>
      </c>
      <c r="G1417">
        <v>80.087900000000005</v>
      </c>
      <c r="H1417">
        <v>21.622499999999999</v>
      </c>
      <c r="I1417">
        <v>38.468600000000002</v>
      </c>
      <c r="J1417">
        <v>86.21</v>
      </c>
      <c r="K1417">
        <v>47.76</v>
      </c>
      <c r="N1417" s="1">
        <v>41958</v>
      </c>
      <c r="O1417" s="4">
        <f t="shared" si="45"/>
        <v>47.954375000000006</v>
      </c>
      <c r="P1417" s="4">
        <f t="shared" si="44"/>
        <v>176.99709999999999</v>
      </c>
    </row>
    <row r="1418" spans="1:16" x14ac:dyDescent="0.3">
      <c r="A1418" s="1">
        <v>41959</v>
      </c>
      <c r="B1418">
        <v>176.99709999999999</v>
      </c>
      <c r="C1418">
        <v>25.773</v>
      </c>
      <c r="D1418">
        <v>43.214199999999998</v>
      </c>
      <c r="E1418">
        <v>62.2</v>
      </c>
      <c r="F1418">
        <v>59.266100000000002</v>
      </c>
      <c r="G1418">
        <v>80.087900000000005</v>
      </c>
      <c r="H1418">
        <v>21.622499999999999</v>
      </c>
      <c r="I1418">
        <v>38.468600000000002</v>
      </c>
      <c r="J1418">
        <v>86.21</v>
      </c>
      <c r="K1418">
        <v>47.76</v>
      </c>
      <c r="N1418" s="1">
        <v>41959</v>
      </c>
      <c r="O1418" s="4">
        <f t="shared" si="45"/>
        <v>47.954375000000006</v>
      </c>
      <c r="P1418" s="4">
        <f t="shared" si="44"/>
        <v>176.99709999999999</v>
      </c>
    </row>
    <row r="1419" spans="1:16" x14ac:dyDescent="0.3">
      <c r="A1419" s="1">
        <v>41960</v>
      </c>
      <c r="B1419">
        <v>177.1097</v>
      </c>
      <c r="C1419">
        <v>25.73</v>
      </c>
      <c r="D1419">
        <v>43.1096</v>
      </c>
      <c r="E1419">
        <v>61.53</v>
      </c>
      <c r="F1419">
        <v>59.557000000000002</v>
      </c>
      <c r="G1419">
        <v>79.723399999999998</v>
      </c>
      <c r="H1419">
        <v>21.427399999999999</v>
      </c>
      <c r="I1419">
        <v>38.468600000000002</v>
      </c>
      <c r="J1419">
        <v>85.76</v>
      </c>
      <c r="K1419">
        <v>48.08</v>
      </c>
      <c r="N1419" s="1">
        <v>41960</v>
      </c>
      <c r="O1419" s="4">
        <f t="shared" si="45"/>
        <v>47.7697</v>
      </c>
      <c r="P1419" s="4">
        <f t="shared" si="44"/>
        <v>177.1097</v>
      </c>
    </row>
    <row r="1420" spans="1:16" x14ac:dyDescent="0.3">
      <c r="A1420" s="1">
        <v>41961</v>
      </c>
      <c r="B1420">
        <v>178.13229999999999</v>
      </c>
      <c r="C1420">
        <v>26.064</v>
      </c>
      <c r="D1420">
        <v>42.75</v>
      </c>
      <c r="E1420">
        <v>61.6</v>
      </c>
      <c r="F1420">
        <v>60.517499999999998</v>
      </c>
      <c r="G1420">
        <v>81.281899999999993</v>
      </c>
      <c r="H1420">
        <v>21.480599999999999</v>
      </c>
      <c r="I1420">
        <v>38.560600000000001</v>
      </c>
      <c r="J1420">
        <v>85.83</v>
      </c>
      <c r="K1420">
        <v>48.26</v>
      </c>
      <c r="N1420" s="1">
        <v>41961</v>
      </c>
      <c r="O1420" s="4">
        <f t="shared" si="45"/>
        <v>48.180229999999995</v>
      </c>
      <c r="P1420" s="4">
        <f t="shared" si="44"/>
        <v>178.13229999999999</v>
      </c>
    </row>
    <row r="1421" spans="1:16" x14ac:dyDescent="0.3">
      <c r="A1421" s="1">
        <v>41962</v>
      </c>
      <c r="B1421">
        <v>177.84630000000001</v>
      </c>
      <c r="C1421">
        <v>25.884</v>
      </c>
      <c r="D1421">
        <v>42.293900000000001</v>
      </c>
      <c r="E1421">
        <v>60.99</v>
      </c>
      <c r="F1421">
        <v>60.182699999999997</v>
      </c>
      <c r="G1421">
        <v>80.725899999999996</v>
      </c>
      <c r="H1421">
        <v>21.409700000000001</v>
      </c>
      <c r="I1421">
        <v>38.494900000000001</v>
      </c>
      <c r="J1421">
        <v>86.28</v>
      </c>
      <c r="K1421">
        <v>48.46</v>
      </c>
      <c r="N1421" s="1">
        <v>41962</v>
      </c>
      <c r="O1421" s="4">
        <f t="shared" si="45"/>
        <v>47.901904999999999</v>
      </c>
      <c r="P1421" s="4">
        <f t="shared" si="44"/>
        <v>177.84630000000001</v>
      </c>
    </row>
    <row r="1422" spans="1:16" x14ac:dyDescent="0.3">
      <c r="A1422" s="1">
        <v>41963</v>
      </c>
      <c r="B1422">
        <v>178.1583</v>
      </c>
      <c r="C1422">
        <v>26.254000000000001</v>
      </c>
      <c r="D1422">
        <v>42.7149</v>
      </c>
      <c r="E1422">
        <v>61.14</v>
      </c>
      <c r="F1422">
        <v>59.927100000000003</v>
      </c>
      <c r="G1422">
        <v>81.464200000000005</v>
      </c>
      <c r="H1422">
        <v>21.533799999999999</v>
      </c>
      <c r="I1422">
        <v>38.538699999999999</v>
      </c>
      <c r="J1422">
        <v>87.36</v>
      </c>
      <c r="K1422">
        <v>48.25</v>
      </c>
      <c r="N1422" s="1">
        <v>41963</v>
      </c>
      <c r="O1422" s="4">
        <f t="shared" si="45"/>
        <v>48.110635000000002</v>
      </c>
      <c r="P1422" s="4">
        <f t="shared" si="44"/>
        <v>178.1583</v>
      </c>
    </row>
    <row r="1423" spans="1:16" x14ac:dyDescent="0.3">
      <c r="A1423" s="1">
        <v>41964</v>
      </c>
      <c r="B1423">
        <v>179.11160000000001</v>
      </c>
      <c r="C1423">
        <v>26.29</v>
      </c>
      <c r="D1423">
        <v>42.083399999999997</v>
      </c>
      <c r="E1423">
        <v>61.17</v>
      </c>
      <c r="F1423">
        <v>60.209099999999999</v>
      </c>
      <c r="G1423">
        <v>82.357399999999998</v>
      </c>
      <c r="H1423">
        <v>21.677499999999998</v>
      </c>
      <c r="I1423">
        <v>38.696399999999997</v>
      </c>
      <c r="J1423">
        <v>88.5</v>
      </c>
      <c r="K1423">
        <v>48.45</v>
      </c>
      <c r="N1423" s="1">
        <v>41964</v>
      </c>
      <c r="O1423" s="4">
        <f t="shared" si="45"/>
        <v>48.350979999999993</v>
      </c>
      <c r="P1423" s="4">
        <f t="shared" si="44"/>
        <v>179.11160000000001</v>
      </c>
    </row>
    <row r="1424" spans="1:16" x14ac:dyDescent="0.3">
      <c r="A1424" s="1">
        <v>41965</v>
      </c>
      <c r="B1424">
        <v>179.11160000000001</v>
      </c>
      <c r="C1424">
        <v>26.29</v>
      </c>
      <c r="D1424">
        <v>42.083399999999997</v>
      </c>
      <c r="E1424">
        <v>61.17</v>
      </c>
      <c r="F1424">
        <v>60.209099999999999</v>
      </c>
      <c r="G1424">
        <v>82.357399999999998</v>
      </c>
      <c r="H1424">
        <v>21.677499999999998</v>
      </c>
      <c r="I1424">
        <v>38.696399999999997</v>
      </c>
      <c r="J1424">
        <v>88.5</v>
      </c>
      <c r="K1424">
        <v>48.45</v>
      </c>
      <c r="N1424" s="1">
        <v>41965</v>
      </c>
      <c r="O1424" s="4">
        <f t="shared" si="45"/>
        <v>48.350979999999993</v>
      </c>
      <c r="P1424" s="4">
        <f t="shared" si="44"/>
        <v>179.11160000000001</v>
      </c>
    </row>
    <row r="1425" spans="1:16" x14ac:dyDescent="0.3">
      <c r="A1425" s="1">
        <v>41966</v>
      </c>
      <c r="B1425">
        <v>179.11160000000001</v>
      </c>
      <c r="C1425">
        <v>26.29</v>
      </c>
      <c r="D1425">
        <v>42.083399999999997</v>
      </c>
      <c r="E1425">
        <v>61.17</v>
      </c>
      <c r="F1425">
        <v>60.209099999999999</v>
      </c>
      <c r="G1425">
        <v>82.357399999999998</v>
      </c>
      <c r="H1425">
        <v>21.677499999999998</v>
      </c>
      <c r="I1425">
        <v>38.696399999999997</v>
      </c>
      <c r="J1425">
        <v>88.5</v>
      </c>
      <c r="K1425">
        <v>48.45</v>
      </c>
      <c r="N1425" s="1">
        <v>41966</v>
      </c>
      <c r="O1425" s="4">
        <f t="shared" si="45"/>
        <v>48.350979999999993</v>
      </c>
      <c r="P1425" s="4">
        <f t="shared" si="44"/>
        <v>179.11160000000001</v>
      </c>
    </row>
    <row r="1426" spans="1:16" x14ac:dyDescent="0.3">
      <c r="A1426" s="1">
        <v>41967</v>
      </c>
      <c r="B1426">
        <v>179.61420000000001</v>
      </c>
      <c r="C1426">
        <v>26.776</v>
      </c>
      <c r="D1426">
        <v>41.741300000000003</v>
      </c>
      <c r="E1426">
        <v>61.55</v>
      </c>
      <c r="F1426">
        <v>60.517499999999998</v>
      </c>
      <c r="G1426">
        <v>83.150400000000005</v>
      </c>
      <c r="H1426">
        <v>21.631399999999999</v>
      </c>
      <c r="I1426">
        <v>38.9724</v>
      </c>
      <c r="J1426">
        <v>87.82</v>
      </c>
      <c r="K1426">
        <v>48.42</v>
      </c>
      <c r="N1426" s="1">
        <v>41967</v>
      </c>
      <c r="O1426" s="4">
        <f t="shared" si="45"/>
        <v>48.604480000000002</v>
      </c>
      <c r="P1426" s="4">
        <f t="shared" si="44"/>
        <v>179.61420000000001</v>
      </c>
    </row>
    <row r="1427" spans="1:16" x14ac:dyDescent="0.3">
      <c r="A1427" s="1">
        <v>41968</v>
      </c>
      <c r="B1427">
        <v>179.48419999999999</v>
      </c>
      <c r="C1427">
        <v>26.545000000000002</v>
      </c>
      <c r="D1427">
        <v>41.636099999999999</v>
      </c>
      <c r="E1427">
        <v>61.73</v>
      </c>
      <c r="F1427">
        <v>60.596899999999998</v>
      </c>
      <c r="G1427">
        <v>83.168599999999998</v>
      </c>
      <c r="H1427">
        <v>21.587</v>
      </c>
      <c r="I1427">
        <v>38.959299999999999</v>
      </c>
      <c r="J1427">
        <v>86.39</v>
      </c>
      <c r="K1427">
        <v>48.46</v>
      </c>
      <c r="N1427" s="1">
        <v>41968</v>
      </c>
      <c r="O1427" s="4">
        <f t="shared" si="45"/>
        <v>48.56262499999999</v>
      </c>
      <c r="P1427" s="4">
        <f t="shared" si="44"/>
        <v>179.48419999999999</v>
      </c>
    </row>
    <row r="1428" spans="1:16" x14ac:dyDescent="0.3">
      <c r="A1428" s="1">
        <v>41969</v>
      </c>
      <c r="B1428">
        <v>179.9435</v>
      </c>
      <c r="C1428">
        <v>26.861000000000001</v>
      </c>
      <c r="D1428">
        <v>41.881700000000002</v>
      </c>
      <c r="E1428">
        <v>62.05</v>
      </c>
      <c r="F1428">
        <v>60.966999999999999</v>
      </c>
      <c r="G1428">
        <v>84.927700000000002</v>
      </c>
      <c r="H1428">
        <v>21.569299999999998</v>
      </c>
      <c r="I1428">
        <v>39.029400000000003</v>
      </c>
      <c r="J1428">
        <v>85.3</v>
      </c>
      <c r="K1428">
        <v>48.68</v>
      </c>
      <c r="N1428" s="1">
        <v>41969</v>
      </c>
      <c r="O1428" s="4">
        <f t="shared" si="45"/>
        <v>48.929215000000006</v>
      </c>
      <c r="P1428" s="4">
        <f t="shared" si="44"/>
        <v>179.9435</v>
      </c>
    </row>
    <row r="1429" spans="1:16" x14ac:dyDescent="0.3">
      <c r="A1429" s="1">
        <v>41970</v>
      </c>
      <c r="B1429">
        <v>179.9435</v>
      </c>
      <c r="C1429">
        <v>26.861000000000001</v>
      </c>
      <c r="D1429">
        <v>41.881700000000002</v>
      </c>
      <c r="E1429">
        <v>62.05</v>
      </c>
      <c r="F1429">
        <v>60.966999999999999</v>
      </c>
      <c r="G1429">
        <v>84.927700000000002</v>
      </c>
      <c r="H1429">
        <v>21.569299999999998</v>
      </c>
      <c r="I1429">
        <v>39.029400000000003</v>
      </c>
      <c r="J1429">
        <v>85.3</v>
      </c>
      <c r="K1429">
        <v>48.68</v>
      </c>
      <c r="N1429" s="1">
        <v>41970</v>
      </c>
      <c r="O1429" s="4">
        <f t="shared" si="45"/>
        <v>48.929215000000006</v>
      </c>
      <c r="P1429" s="4">
        <f t="shared" si="44"/>
        <v>179.9435</v>
      </c>
    </row>
    <row r="1430" spans="1:16" x14ac:dyDescent="0.3">
      <c r="A1430" s="1">
        <v>41971</v>
      </c>
      <c r="B1430">
        <v>179.56219999999999</v>
      </c>
      <c r="C1430">
        <v>26.844999999999999</v>
      </c>
      <c r="D1430">
        <v>41.9343</v>
      </c>
      <c r="E1430">
        <v>62.15</v>
      </c>
      <c r="F1430">
        <v>61.345999999999997</v>
      </c>
      <c r="G1430">
        <v>85.164599999999993</v>
      </c>
      <c r="H1430">
        <v>21.201000000000001</v>
      </c>
      <c r="I1430">
        <v>39.038200000000003</v>
      </c>
      <c r="J1430">
        <v>79.819999999999993</v>
      </c>
      <c r="K1430">
        <v>49.3</v>
      </c>
      <c r="N1430" s="1">
        <v>41971</v>
      </c>
      <c r="O1430" s="4">
        <f t="shared" si="45"/>
        <v>48.752334999999995</v>
      </c>
      <c r="P1430" s="4">
        <f t="shared" si="44"/>
        <v>179.56219999999999</v>
      </c>
    </row>
    <row r="1431" spans="1:16" x14ac:dyDescent="0.3">
      <c r="A1431" s="1">
        <v>41972</v>
      </c>
      <c r="B1431">
        <v>179.56219999999999</v>
      </c>
      <c r="C1431">
        <v>26.844999999999999</v>
      </c>
      <c r="D1431">
        <v>41.9343</v>
      </c>
      <c r="E1431">
        <v>62.15</v>
      </c>
      <c r="F1431">
        <v>61.345999999999997</v>
      </c>
      <c r="G1431">
        <v>85.164599999999993</v>
      </c>
      <c r="H1431">
        <v>21.201000000000001</v>
      </c>
      <c r="I1431">
        <v>39.038200000000003</v>
      </c>
      <c r="J1431">
        <v>79.819999999999993</v>
      </c>
      <c r="K1431">
        <v>49.3</v>
      </c>
      <c r="N1431" s="1">
        <v>41972</v>
      </c>
      <c r="O1431" s="4">
        <f t="shared" si="45"/>
        <v>48.752334999999995</v>
      </c>
      <c r="P1431" s="4">
        <f t="shared" si="44"/>
        <v>179.56219999999999</v>
      </c>
    </row>
    <row r="1432" spans="1:16" x14ac:dyDescent="0.3">
      <c r="A1432" s="1">
        <v>41973</v>
      </c>
      <c r="B1432">
        <v>179.56219999999999</v>
      </c>
      <c r="C1432">
        <v>26.844999999999999</v>
      </c>
      <c r="D1432">
        <v>41.9343</v>
      </c>
      <c r="E1432">
        <v>62.15</v>
      </c>
      <c r="F1432">
        <v>61.345999999999997</v>
      </c>
      <c r="G1432">
        <v>85.164599999999993</v>
      </c>
      <c r="H1432">
        <v>21.201000000000001</v>
      </c>
      <c r="I1432">
        <v>39.038200000000003</v>
      </c>
      <c r="J1432">
        <v>79.819999999999993</v>
      </c>
      <c r="K1432">
        <v>49.3</v>
      </c>
      <c r="N1432" s="1">
        <v>41973</v>
      </c>
      <c r="O1432" s="4">
        <f t="shared" si="45"/>
        <v>48.752334999999995</v>
      </c>
      <c r="P1432" s="4">
        <f t="shared" si="44"/>
        <v>179.56219999999999</v>
      </c>
    </row>
    <row r="1433" spans="1:16" x14ac:dyDescent="0.3">
      <c r="A1433" s="1">
        <v>41974</v>
      </c>
      <c r="B1433">
        <v>178.3143</v>
      </c>
      <c r="C1433">
        <v>25.974</v>
      </c>
      <c r="D1433">
        <v>42.644799999999996</v>
      </c>
      <c r="E1433">
        <v>60.89</v>
      </c>
      <c r="F1433">
        <v>61.196100000000001</v>
      </c>
      <c r="G1433">
        <v>84.089100000000002</v>
      </c>
      <c r="H1433">
        <v>20.770900000000001</v>
      </c>
      <c r="I1433">
        <v>38.731499999999997</v>
      </c>
      <c r="J1433">
        <v>80.099999999999994</v>
      </c>
      <c r="K1433">
        <v>48.975000000000001</v>
      </c>
      <c r="N1433" s="1">
        <v>41974</v>
      </c>
      <c r="O1433" s="4">
        <f t="shared" si="45"/>
        <v>48.254990000000006</v>
      </c>
      <c r="P1433" s="4">
        <f t="shared" si="44"/>
        <v>178.3143</v>
      </c>
    </row>
    <row r="1434" spans="1:16" x14ac:dyDescent="0.3">
      <c r="A1434" s="1">
        <v>41975</v>
      </c>
      <c r="B1434">
        <v>179.46260000000001</v>
      </c>
      <c r="C1434">
        <v>25.875</v>
      </c>
      <c r="D1434">
        <v>42.504399999999997</v>
      </c>
      <c r="E1434">
        <v>61.22</v>
      </c>
      <c r="F1434">
        <v>61.874699999999997</v>
      </c>
      <c r="G1434">
        <v>84.617800000000003</v>
      </c>
      <c r="H1434">
        <v>20.8066</v>
      </c>
      <c r="I1434">
        <v>39.082000000000001</v>
      </c>
      <c r="J1434">
        <v>80.97</v>
      </c>
      <c r="K1434">
        <v>49.15</v>
      </c>
      <c r="N1434" s="1">
        <v>41975</v>
      </c>
      <c r="O1434" s="4">
        <f t="shared" si="45"/>
        <v>48.587974999999993</v>
      </c>
      <c r="P1434" s="4">
        <f t="shared" si="44"/>
        <v>179.46260000000001</v>
      </c>
    </row>
    <row r="1435" spans="1:16" x14ac:dyDescent="0.3">
      <c r="A1435" s="1">
        <v>41976</v>
      </c>
      <c r="B1435">
        <v>180.1602</v>
      </c>
      <c r="C1435">
        <v>26.167999999999999</v>
      </c>
      <c r="D1435">
        <v>42.171100000000003</v>
      </c>
      <c r="E1435">
        <v>61.16</v>
      </c>
      <c r="F1435">
        <v>61.971699999999998</v>
      </c>
      <c r="G1435">
        <v>86.395099999999999</v>
      </c>
      <c r="H1435">
        <v>20.824300000000001</v>
      </c>
      <c r="I1435">
        <v>39.2791</v>
      </c>
      <c r="J1435">
        <v>81.96</v>
      </c>
      <c r="K1435">
        <v>48.8</v>
      </c>
      <c r="N1435" s="1">
        <v>41976</v>
      </c>
      <c r="O1435" s="4">
        <f t="shared" si="45"/>
        <v>48.935055000000006</v>
      </c>
      <c r="P1435" s="4">
        <f t="shared" si="44"/>
        <v>180.1602</v>
      </c>
    </row>
    <row r="1436" spans="1:16" x14ac:dyDescent="0.3">
      <c r="A1436" s="1">
        <v>41977</v>
      </c>
      <c r="B1436">
        <v>179.96090000000001</v>
      </c>
      <c r="C1436">
        <v>26.068999999999999</v>
      </c>
      <c r="D1436">
        <v>42.837699999999998</v>
      </c>
      <c r="E1436">
        <v>61.38</v>
      </c>
      <c r="F1436">
        <v>61.892299999999999</v>
      </c>
      <c r="G1436">
        <v>86.468000000000004</v>
      </c>
      <c r="H1436">
        <v>20.740600000000001</v>
      </c>
      <c r="I1436">
        <v>39.327300000000001</v>
      </c>
      <c r="J1436">
        <v>81.25</v>
      </c>
      <c r="K1436">
        <v>48.76</v>
      </c>
      <c r="N1436" s="1">
        <v>41977</v>
      </c>
      <c r="O1436" s="4">
        <f t="shared" si="45"/>
        <v>48.974005000000005</v>
      </c>
      <c r="P1436" s="4">
        <f t="shared" si="44"/>
        <v>179.96090000000001</v>
      </c>
    </row>
    <row r="1437" spans="1:16" x14ac:dyDescent="0.3">
      <c r="A1437" s="1">
        <v>41978</v>
      </c>
      <c r="B1437">
        <v>180.25550000000001</v>
      </c>
      <c r="C1437">
        <v>25.957999999999998</v>
      </c>
      <c r="D1437">
        <v>42.469299999999997</v>
      </c>
      <c r="E1437">
        <v>61.41</v>
      </c>
      <c r="F1437">
        <v>62.385899999999999</v>
      </c>
      <c r="G1437">
        <v>87.333799999999997</v>
      </c>
      <c r="H1437">
        <v>20.930399999999999</v>
      </c>
      <c r="I1437">
        <v>39.660299999999999</v>
      </c>
      <c r="J1437">
        <v>80.28</v>
      </c>
      <c r="K1437">
        <v>48.85</v>
      </c>
      <c r="N1437" s="1">
        <v>41978</v>
      </c>
      <c r="O1437" s="4">
        <f t="shared" si="45"/>
        <v>49.170885000000006</v>
      </c>
      <c r="P1437" s="4">
        <f t="shared" si="44"/>
        <v>180.25550000000001</v>
      </c>
    </row>
    <row r="1438" spans="1:16" x14ac:dyDescent="0.3">
      <c r="A1438" s="1">
        <v>41979</v>
      </c>
      <c r="B1438">
        <v>180.25550000000001</v>
      </c>
      <c r="C1438">
        <v>25.957999999999998</v>
      </c>
      <c r="D1438">
        <v>42.469299999999997</v>
      </c>
      <c r="E1438">
        <v>61.41</v>
      </c>
      <c r="F1438">
        <v>62.385899999999999</v>
      </c>
      <c r="G1438">
        <v>87.333799999999997</v>
      </c>
      <c r="H1438">
        <v>20.930399999999999</v>
      </c>
      <c r="I1438">
        <v>39.660299999999999</v>
      </c>
      <c r="J1438">
        <v>80.28</v>
      </c>
      <c r="K1438">
        <v>48.85</v>
      </c>
      <c r="N1438" s="1">
        <v>41979</v>
      </c>
      <c r="O1438" s="4">
        <f t="shared" si="45"/>
        <v>49.170885000000006</v>
      </c>
      <c r="P1438" s="4">
        <f t="shared" si="44"/>
        <v>180.25550000000001</v>
      </c>
    </row>
    <row r="1439" spans="1:16" x14ac:dyDescent="0.3">
      <c r="A1439" s="1">
        <v>41980</v>
      </c>
      <c r="B1439">
        <v>180.25550000000001</v>
      </c>
      <c r="C1439">
        <v>25.957999999999998</v>
      </c>
      <c r="D1439">
        <v>42.469299999999997</v>
      </c>
      <c r="E1439">
        <v>61.41</v>
      </c>
      <c r="F1439">
        <v>62.385899999999999</v>
      </c>
      <c r="G1439">
        <v>87.333799999999997</v>
      </c>
      <c r="H1439">
        <v>20.930399999999999</v>
      </c>
      <c r="I1439">
        <v>39.660299999999999</v>
      </c>
      <c r="J1439">
        <v>80.28</v>
      </c>
      <c r="K1439">
        <v>48.85</v>
      </c>
      <c r="N1439" s="1">
        <v>41980</v>
      </c>
      <c r="O1439" s="4">
        <f t="shared" si="45"/>
        <v>49.170885000000006</v>
      </c>
      <c r="P1439" s="4">
        <f t="shared" si="44"/>
        <v>180.25550000000001</v>
      </c>
    </row>
    <row r="1440" spans="1:16" x14ac:dyDescent="0.3">
      <c r="A1440" s="1">
        <v>41981</v>
      </c>
      <c r="B1440">
        <v>179.05090000000001</v>
      </c>
      <c r="C1440">
        <v>25.370999999999999</v>
      </c>
      <c r="D1440">
        <v>41.833399999999997</v>
      </c>
      <c r="E1440">
        <v>60.38</v>
      </c>
      <c r="F1440">
        <v>62.606200000000001</v>
      </c>
      <c r="G1440">
        <v>86.103399999999993</v>
      </c>
      <c r="H1440">
        <v>20.611499999999999</v>
      </c>
      <c r="I1440">
        <v>39.7742</v>
      </c>
      <c r="J1440">
        <v>77.03</v>
      </c>
      <c r="K1440">
        <v>48.75</v>
      </c>
      <c r="N1440" s="1">
        <v>41981</v>
      </c>
      <c r="O1440" s="4">
        <f t="shared" si="45"/>
        <v>48.590865000000001</v>
      </c>
      <c r="P1440" s="4">
        <f t="shared" si="44"/>
        <v>179.05090000000001</v>
      </c>
    </row>
    <row r="1441" spans="1:16" x14ac:dyDescent="0.3">
      <c r="A1441" s="1">
        <v>41982</v>
      </c>
      <c r="B1441">
        <v>178.92959999999999</v>
      </c>
      <c r="C1441">
        <v>25.759</v>
      </c>
      <c r="D1441">
        <v>41.741300000000003</v>
      </c>
      <c r="E1441">
        <v>60.9</v>
      </c>
      <c r="F1441">
        <v>62.341799999999999</v>
      </c>
      <c r="G1441">
        <v>86.094300000000004</v>
      </c>
      <c r="H1441">
        <v>20.4483</v>
      </c>
      <c r="I1441">
        <v>39.721699999999998</v>
      </c>
      <c r="J1441">
        <v>77.87</v>
      </c>
      <c r="K1441">
        <v>48.59</v>
      </c>
      <c r="N1441" s="1">
        <v>41982</v>
      </c>
      <c r="O1441" s="4">
        <f t="shared" si="45"/>
        <v>48.694600000000008</v>
      </c>
      <c r="P1441" s="4">
        <f t="shared" si="44"/>
        <v>178.92959999999999</v>
      </c>
    </row>
    <row r="1442" spans="1:16" x14ac:dyDescent="0.3">
      <c r="A1442" s="1">
        <v>41983</v>
      </c>
      <c r="B1442">
        <v>176.06120000000001</v>
      </c>
      <c r="C1442">
        <v>25.27</v>
      </c>
      <c r="D1442">
        <v>41.136099999999999</v>
      </c>
      <c r="E1442">
        <v>59.83</v>
      </c>
      <c r="F1442">
        <v>61.3812</v>
      </c>
      <c r="G1442">
        <v>84.453699999999998</v>
      </c>
      <c r="H1442">
        <v>19.973099999999999</v>
      </c>
      <c r="I1442">
        <v>39.2134</v>
      </c>
      <c r="J1442">
        <v>75.47</v>
      </c>
      <c r="K1442">
        <v>48.13</v>
      </c>
      <c r="N1442" s="1">
        <v>41983</v>
      </c>
      <c r="O1442" s="4">
        <f t="shared" si="45"/>
        <v>47.815705000000001</v>
      </c>
      <c r="P1442" s="4">
        <f t="shared" si="44"/>
        <v>176.06120000000001</v>
      </c>
    </row>
    <row r="1443" spans="1:16" x14ac:dyDescent="0.3">
      <c r="A1443" s="1">
        <v>41984</v>
      </c>
      <c r="B1443">
        <v>176.9537</v>
      </c>
      <c r="C1443">
        <v>25.195</v>
      </c>
      <c r="D1443">
        <v>41.372999999999998</v>
      </c>
      <c r="E1443">
        <v>60.29</v>
      </c>
      <c r="F1443">
        <v>61.557499999999997</v>
      </c>
      <c r="G1443">
        <v>84.854699999999994</v>
      </c>
      <c r="H1443">
        <v>20.150300000000001</v>
      </c>
      <c r="I1443">
        <v>39.349200000000003</v>
      </c>
      <c r="J1443">
        <v>75.42</v>
      </c>
      <c r="K1443">
        <v>48.53</v>
      </c>
      <c r="N1443" s="1">
        <v>41984</v>
      </c>
      <c r="O1443" s="4">
        <f t="shared" si="45"/>
        <v>48.029125000000001</v>
      </c>
      <c r="P1443" s="4">
        <f t="shared" si="44"/>
        <v>176.9537</v>
      </c>
    </row>
    <row r="1444" spans="1:16" x14ac:dyDescent="0.3">
      <c r="A1444" s="1">
        <v>41985</v>
      </c>
      <c r="B1444">
        <v>174.09389999999999</v>
      </c>
      <c r="C1444">
        <v>24.768999999999998</v>
      </c>
      <c r="D1444">
        <v>41.18</v>
      </c>
      <c r="E1444">
        <v>59.77</v>
      </c>
      <c r="F1444">
        <v>60.6145</v>
      </c>
      <c r="G1444">
        <v>83.451099999999997</v>
      </c>
      <c r="H1444">
        <v>19.901900000000001</v>
      </c>
      <c r="I1444">
        <v>38.6</v>
      </c>
      <c r="J1444">
        <v>74.02</v>
      </c>
      <c r="K1444">
        <v>47.91</v>
      </c>
      <c r="N1444" s="1">
        <v>41985</v>
      </c>
      <c r="O1444" s="4">
        <f t="shared" si="45"/>
        <v>47.347385000000003</v>
      </c>
      <c r="P1444" s="4">
        <f t="shared" si="44"/>
        <v>174.09389999999999</v>
      </c>
    </row>
    <row r="1445" spans="1:16" x14ac:dyDescent="0.3">
      <c r="A1445" s="1">
        <v>41986</v>
      </c>
      <c r="B1445">
        <v>174.09389999999999</v>
      </c>
      <c r="C1445">
        <v>24.768999999999998</v>
      </c>
      <c r="D1445">
        <v>41.18</v>
      </c>
      <c r="E1445">
        <v>59.77</v>
      </c>
      <c r="F1445">
        <v>60.6145</v>
      </c>
      <c r="G1445">
        <v>83.451099999999997</v>
      </c>
      <c r="H1445">
        <v>19.901900000000001</v>
      </c>
      <c r="I1445">
        <v>38.6</v>
      </c>
      <c r="J1445">
        <v>74.02</v>
      </c>
      <c r="K1445">
        <v>47.91</v>
      </c>
      <c r="N1445" s="1">
        <v>41986</v>
      </c>
      <c r="O1445" s="4">
        <f t="shared" si="45"/>
        <v>47.347385000000003</v>
      </c>
      <c r="P1445" s="4">
        <f t="shared" si="44"/>
        <v>174.09389999999999</v>
      </c>
    </row>
    <row r="1446" spans="1:16" x14ac:dyDescent="0.3">
      <c r="A1446" s="1">
        <v>41987</v>
      </c>
      <c r="B1446">
        <v>174.09389999999999</v>
      </c>
      <c r="C1446">
        <v>24.768999999999998</v>
      </c>
      <c r="D1446">
        <v>41.18</v>
      </c>
      <c r="E1446">
        <v>59.77</v>
      </c>
      <c r="F1446">
        <v>60.6145</v>
      </c>
      <c r="G1446">
        <v>83.451099999999997</v>
      </c>
      <c r="H1446">
        <v>19.901900000000001</v>
      </c>
      <c r="I1446">
        <v>38.6</v>
      </c>
      <c r="J1446">
        <v>74.02</v>
      </c>
      <c r="K1446">
        <v>47.91</v>
      </c>
      <c r="N1446" s="1">
        <v>41987</v>
      </c>
      <c r="O1446" s="4">
        <f t="shared" si="45"/>
        <v>47.347385000000003</v>
      </c>
      <c r="P1446" s="4">
        <f t="shared" si="44"/>
        <v>174.09389999999999</v>
      </c>
    </row>
    <row r="1447" spans="1:16" x14ac:dyDescent="0.3">
      <c r="A1447" s="1">
        <v>41988</v>
      </c>
      <c r="B1447">
        <v>172.898</v>
      </c>
      <c r="C1447">
        <v>24.428999999999998</v>
      </c>
      <c r="D1447">
        <v>40.934399999999997</v>
      </c>
      <c r="E1447">
        <v>59.22</v>
      </c>
      <c r="F1447">
        <v>60.0593</v>
      </c>
      <c r="G1447">
        <v>82.676400000000001</v>
      </c>
      <c r="H1447">
        <v>19.8248</v>
      </c>
      <c r="I1447">
        <v>38.2057</v>
      </c>
      <c r="J1447">
        <v>73.36</v>
      </c>
      <c r="K1447">
        <v>47.59</v>
      </c>
      <c r="N1447" s="1">
        <v>41988</v>
      </c>
      <c r="O1447" s="4">
        <f t="shared" si="45"/>
        <v>46.912619999999997</v>
      </c>
      <c r="P1447" s="4">
        <f t="shared" si="44"/>
        <v>172.898</v>
      </c>
    </row>
    <row r="1448" spans="1:16" x14ac:dyDescent="0.3">
      <c r="A1448" s="1">
        <v>41989</v>
      </c>
      <c r="B1448">
        <v>171.51140000000001</v>
      </c>
      <c r="C1448">
        <v>24.094999999999999</v>
      </c>
      <c r="D1448">
        <v>39.61</v>
      </c>
      <c r="E1448">
        <v>58.17</v>
      </c>
      <c r="F1448">
        <v>59.363100000000003</v>
      </c>
      <c r="G1448">
        <v>82.1113</v>
      </c>
      <c r="H1448">
        <v>19.706800000000001</v>
      </c>
      <c r="I1448">
        <v>37.934100000000001</v>
      </c>
      <c r="J1448">
        <v>74.010000000000005</v>
      </c>
      <c r="K1448">
        <v>47.41</v>
      </c>
      <c r="N1448" s="1">
        <v>41989</v>
      </c>
      <c r="O1448" s="4">
        <f t="shared" si="45"/>
        <v>46.416364999999992</v>
      </c>
      <c r="P1448" s="4">
        <f t="shared" si="44"/>
        <v>171.51140000000001</v>
      </c>
    </row>
    <row r="1449" spans="1:16" x14ac:dyDescent="0.3">
      <c r="A1449" s="1">
        <v>41990</v>
      </c>
      <c r="B1449">
        <v>174.87389999999999</v>
      </c>
      <c r="C1449">
        <v>24.696000000000002</v>
      </c>
      <c r="D1449">
        <v>40.118699999999997</v>
      </c>
      <c r="E1449">
        <v>59.6</v>
      </c>
      <c r="F1449">
        <v>60.473500000000001</v>
      </c>
      <c r="G1449">
        <v>83.879499999999993</v>
      </c>
      <c r="H1449">
        <v>19.910799999999998</v>
      </c>
      <c r="I1449">
        <v>38.731499999999997</v>
      </c>
      <c r="J1449">
        <v>77.08</v>
      </c>
      <c r="K1449">
        <v>48.1</v>
      </c>
      <c r="N1449" s="1">
        <v>41990</v>
      </c>
      <c r="O1449" s="4">
        <f t="shared" si="45"/>
        <v>47.472949999999997</v>
      </c>
      <c r="P1449" s="4">
        <f t="shared" si="44"/>
        <v>174.87389999999999</v>
      </c>
    </row>
    <row r="1450" spans="1:16" x14ac:dyDescent="0.3">
      <c r="A1450" s="1">
        <v>41991</v>
      </c>
      <c r="B1450">
        <v>179.19829999999999</v>
      </c>
      <c r="C1450">
        <v>25.428000000000001</v>
      </c>
      <c r="D1450">
        <v>41.679900000000004</v>
      </c>
      <c r="E1450">
        <v>61</v>
      </c>
      <c r="F1450">
        <v>62.130299999999998</v>
      </c>
      <c r="G1450">
        <v>85.474500000000006</v>
      </c>
      <c r="H1450">
        <v>19.901900000000001</v>
      </c>
      <c r="I1450">
        <v>39.572699999999998</v>
      </c>
      <c r="J1450">
        <v>78.56</v>
      </c>
      <c r="K1450">
        <v>49.02</v>
      </c>
      <c r="N1450" s="1">
        <v>41991</v>
      </c>
      <c r="O1450" s="4">
        <f t="shared" si="45"/>
        <v>48.555115000000001</v>
      </c>
      <c r="P1450" s="4">
        <f t="shared" si="44"/>
        <v>179.19829999999999</v>
      </c>
    </row>
    <row r="1451" spans="1:16" x14ac:dyDescent="0.3">
      <c r="A1451" s="1">
        <v>41992</v>
      </c>
      <c r="B1451">
        <v>179.9606</v>
      </c>
      <c r="C1451">
        <v>25.231000000000002</v>
      </c>
      <c r="D1451">
        <v>41.802700000000002</v>
      </c>
      <c r="E1451">
        <v>61.51</v>
      </c>
      <c r="F1451">
        <v>62.2804</v>
      </c>
      <c r="G1451">
        <v>85.483599999999996</v>
      </c>
      <c r="H1451">
        <v>19.9374</v>
      </c>
      <c r="I1451">
        <v>39.660299999999999</v>
      </c>
      <c r="J1451">
        <v>80.569999999999993</v>
      </c>
      <c r="K1451">
        <v>48.62</v>
      </c>
      <c r="N1451" s="1">
        <v>41992</v>
      </c>
      <c r="O1451" s="4">
        <f t="shared" si="45"/>
        <v>48.792699999999996</v>
      </c>
      <c r="P1451" s="4">
        <f t="shared" si="44"/>
        <v>179.9606</v>
      </c>
    </row>
    <row r="1452" spans="1:16" x14ac:dyDescent="0.3">
      <c r="A1452" s="1">
        <v>41993</v>
      </c>
      <c r="B1452">
        <v>179.9606</v>
      </c>
      <c r="C1452">
        <v>25.231000000000002</v>
      </c>
      <c r="D1452">
        <v>41.802700000000002</v>
      </c>
      <c r="E1452">
        <v>61.51</v>
      </c>
      <c r="F1452">
        <v>62.2804</v>
      </c>
      <c r="G1452">
        <v>85.483599999999996</v>
      </c>
      <c r="H1452">
        <v>19.9374</v>
      </c>
      <c r="I1452">
        <v>39.660299999999999</v>
      </c>
      <c r="J1452">
        <v>80.569999999999993</v>
      </c>
      <c r="K1452">
        <v>48.62</v>
      </c>
      <c r="N1452" s="1">
        <v>41993</v>
      </c>
      <c r="O1452" s="4">
        <f t="shared" si="45"/>
        <v>48.792699999999996</v>
      </c>
      <c r="P1452" s="4">
        <f t="shared" si="44"/>
        <v>179.9606</v>
      </c>
    </row>
    <row r="1453" spans="1:16" x14ac:dyDescent="0.3">
      <c r="A1453" s="1">
        <v>41994</v>
      </c>
      <c r="B1453">
        <v>179.9606</v>
      </c>
      <c r="C1453">
        <v>25.231000000000002</v>
      </c>
      <c r="D1453">
        <v>41.802700000000002</v>
      </c>
      <c r="E1453">
        <v>61.51</v>
      </c>
      <c r="F1453">
        <v>62.2804</v>
      </c>
      <c r="G1453">
        <v>85.483599999999996</v>
      </c>
      <c r="H1453">
        <v>19.9374</v>
      </c>
      <c r="I1453">
        <v>39.660299999999999</v>
      </c>
      <c r="J1453">
        <v>80.569999999999993</v>
      </c>
      <c r="K1453">
        <v>48.62</v>
      </c>
      <c r="N1453" s="1">
        <v>41994</v>
      </c>
      <c r="O1453" s="4">
        <f t="shared" si="45"/>
        <v>48.792699999999996</v>
      </c>
      <c r="P1453" s="4">
        <f t="shared" si="44"/>
        <v>179.9606</v>
      </c>
    </row>
    <row r="1454" spans="1:16" x14ac:dyDescent="0.3">
      <c r="A1454" s="1">
        <v>41995</v>
      </c>
      <c r="B1454">
        <v>180.7884</v>
      </c>
      <c r="C1454">
        <v>25.492999999999999</v>
      </c>
      <c r="D1454">
        <v>42.083399999999997</v>
      </c>
      <c r="E1454">
        <v>62.25</v>
      </c>
      <c r="F1454">
        <v>61.687800000000003</v>
      </c>
      <c r="G1454">
        <v>86.531800000000004</v>
      </c>
      <c r="H1454">
        <v>20.042100000000001</v>
      </c>
      <c r="I1454">
        <v>39.888199999999998</v>
      </c>
      <c r="J1454">
        <v>79.75</v>
      </c>
      <c r="K1454">
        <v>49.09</v>
      </c>
      <c r="N1454" s="1">
        <v>41995</v>
      </c>
      <c r="O1454" s="4">
        <f t="shared" si="45"/>
        <v>49.034594999999996</v>
      </c>
      <c r="P1454" s="4">
        <f t="shared" si="44"/>
        <v>180.7884</v>
      </c>
    </row>
    <row r="1455" spans="1:16" x14ac:dyDescent="0.3">
      <c r="A1455" s="1">
        <v>41996</v>
      </c>
      <c r="B1455">
        <v>181.0324</v>
      </c>
      <c r="C1455">
        <v>25.402999999999999</v>
      </c>
      <c r="D1455">
        <v>42.495699999999999</v>
      </c>
      <c r="E1455">
        <v>62.16</v>
      </c>
      <c r="F1455">
        <v>60.272500000000001</v>
      </c>
      <c r="G1455">
        <v>86.340400000000002</v>
      </c>
      <c r="H1455">
        <v>20.061599999999999</v>
      </c>
      <c r="I1455">
        <v>40.089700000000001</v>
      </c>
      <c r="J1455">
        <v>80.72</v>
      </c>
      <c r="K1455">
        <v>49.43</v>
      </c>
      <c r="N1455" s="1">
        <v>41996</v>
      </c>
      <c r="O1455" s="4">
        <f t="shared" si="45"/>
        <v>48.871404999999996</v>
      </c>
      <c r="P1455" s="4">
        <f t="shared" si="44"/>
        <v>181.0324</v>
      </c>
    </row>
    <row r="1456" spans="1:16" x14ac:dyDescent="0.3">
      <c r="A1456" s="1">
        <v>41997</v>
      </c>
      <c r="B1456">
        <v>181.0498</v>
      </c>
      <c r="C1456">
        <v>25.283000000000001</v>
      </c>
      <c r="D1456">
        <v>42.223799999999997</v>
      </c>
      <c r="E1456">
        <v>62.2</v>
      </c>
      <c r="F1456">
        <v>60.714799999999997</v>
      </c>
      <c r="G1456">
        <v>86.470100000000002</v>
      </c>
      <c r="H1456">
        <v>20.1219</v>
      </c>
      <c r="I1456">
        <v>40.061399999999999</v>
      </c>
      <c r="J1456">
        <v>80.13</v>
      </c>
      <c r="K1456">
        <v>49.38</v>
      </c>
      <c r="N1456" s="1">
        <v>41997</v>
      </c>
      <c r="O1456" s="4">
        <f t="shared" si="45"/>
        <v>48.914880000000011</v>
      </c>
      <c r="P1456" s="4">
        <f t="shared" si="44"/>
        <v>181.0498</v>
      </c>
    </row>
    <row r="1457" spans="1:16" x14ac:dyDescent="0.3">
      <c r="A1457" s="1">
        <v>41998</v>
      </c>
      <c r="B1457">
        <v>181.0498</v>
      </c>
      <c r="C1457">
        <v>25.283000000000001</v>
      </c>
      <c r="D1457">
        <v>42.223799999999997</v>
      </c>
      <c r="E1457">
        <v>62.2</v>
      </c>
      <c r="F1457">
        <v>60.714799999999997</v>
      </c>
      <c r="G1457">
        <v>86.470100000000002</v>
      </c>
      <c r="H1457">
        <v>20.1219</v>
      </c>
      <c r="I1457">
        <v>40.061399999999999</v>
      </c>
      <c r="J1457">
        <v>80.13</v>
      </c>
      <c r="K1457">
        <v>49.38</v>
      </c>
      <c r="N1457" s="1">
        <v>41998</v>
      </c>
      <c r="O1457" s="4">
        <f t="shared" si="45"/>
        <v>48.914880000000011</v>
      </c>
      <c r="P1457" s="4">
        <f t="shared" si="44"/>
        <v>181.0498</v>
      </c>
    </row>
    <row r="1458" spans="1:16" x14ac:dyDescent="0.3">
      <c r="A1458" s="1">
        <v>41999</v>
      </c>
      <c r="B1458">
        <v>181.6336</v>
      </c>
      <c r="C1458">
        <v>25.73</v>
      </c>
      <c r="D1458">
        <v>41.995699999999999</v>
      </c>
      <c r="E1458">
        <v>62.44</v>
      </c>
      <c r="F1458">
        <v>61.148200000000003</v>
      </c>
      <c r="G1458">
        <v>86.580299999999994</v>
      </c>
      <c r="H1458">
        <v>20.3064</v>
      </c>
      <c r="I1458">
        <v>40.052599999999998</v>
      </c>
      <c r="J1458">
        <v>80.11</v>
      </c>
      <c r="K1458">
        <v>49.46</v>
      </c>
      <c r="N1458" s="1">
        <v>41999</v>
      </c>
      <c r="O1458" s="4">
        <f t="shared" si="45"/>
        <v>49.062269999999998</v>
      </c>
      <c r="P1458" s="4">
        <f t="shared" si="44"/>
        <v>181.6336</v>
      </c>
    </row>
    <row r="1459" spans="1:16" x14ac:dyDescent="0.3">
      <c r="A1459" s="1">
        <v>42000</v>
      </c>
      <c r="B1459">
        <v>181.6336</v>
      </c>
      <c r="C1459">
        <v>25.73</v>
      </c>
      <c r="D1459">
        <v>41.995699999999999</v>
      </c>
      <c r="E1459">
        <v>62.44</v>
      </c>
      <c r="F1459">
        <v>61.148200000000003</v>
      </c>
      <c r="G1459">
        <v>86.580299999999994</v>
      </c>
      <c r="H1459">
        <v>20.3064</v>
      </c>
      <c r="I1459">
        <v>40.052599999999998</v>
      </c>
      <c r="J1459">
        <v>80.11</v>
      </c>
      <c r="K1459">
        <v>49.46</v>
      </c>
      <c r="N1459" s="1">
        <v>42000</v>
      </c>
      <c r="O1459" s="4">
        <f t="shared" si="45"/>
        <v>49.062269999999998</v>
      </c>
      <c r="P1459" s="4">
        <f t="shared" si="44"/>
        <v>181.6336</v>
      </c>
    </row>
    <row r="1460" spans="1:16" x14ac:dyDescent="0.3">
      <c r="A1460" s="1">
        <v>42001</v>
      </c>
      <c r="B1460">
        <v>181.6336</v>
      </c>
      <c r="C1460">
        <v>25.73</v>
      </c>
      <c r="D1460">
        <v>41.995699999999999</v>
      </c>
      <c r="E1460">
        <v>62.44</v>
      </c>
      <c r="F1460">
        <v>61.148200000000003</v>
      </c>
      <c r="G1460">
        <v>86.580299999999994</v>
      </c>
      <c r="H1460">
        <v>20.3064</v>
      </c>
      <c r="I1460">
        <v>40.052599999999998</v>
      </c>
      <c r="J1460">
        <v>80.11</v>
      </c>
      <c r="K1460">
        <v>49.46</v>
      </c>
      <c r="N1460" s="1">
        <v>42001</v>
      </c>
      <c r="O1460" s="4">
        <f t="shared" si="45"/>
        <v>49.062269999999998</v>
      </c>
      <c r="P1460" s="4">
        <f t="shared" si="44"/>
        <v>181.6336</v>
      </c>
    </row>
    <row r="1461" spans="1:16" x14ac:dyDescent="0.3">
      <c r="A1461" s="1">
        <v>42002</v>
      </c>
      <c r="B1461">
        <v>181.8776</v>
      </c>
      <c r="C1461">
        <v>25.712</v>
      </c>
      <c r="D1461">
        <v>41.618600000000001</v>
      </c>
      <c r="E1461">
        <v>62.04</v>
      </c>
      <c r="F1461">
        <v>61.360500000000002</v>
      </c>
      <c r="G1461">
        <v>86.332300000000004</v>
      </c>
      <c r="H1461">
        <v>20.2012</v>
      </c>
      <c r="I1461">
        <v>40.189</v>
      </c>
      <c r="J1461">
        <v>80.400000000000006</v>
      </c>
      <c r="K1461">
        <v>49.31</v>
      </c>
      <c r="N1461" s="1">
        <v>42002</v>
      </c>
      <c r="O1461" s="4">
        <f t="shared" si="45"/>
        <v>48.98686</v>
      </c>
      <c r="P1461" s="4">
        <f t="shared" si="44"/>
        <v>181.8776</v>
      </c>
    </row>
    <row r="1462" spans="1:16" x14ac:dyDescent="0.3">
      <c r="A1462" s="1">
        <v>42003</v>
      </c>
      <c r="B1462">
        <v>180.90170000000001</v>
      </c>
      <c r="C1462">
        <v>25.398</v>
      </c>
      <c r="D1462">
        <v>41.241399999999999</v>
      </c>
      <c r="E1462">
        <v>61.69</v>
      </c>
      <c r="F1462">
        <v>61.095100000000002</v>
      </c>
      <c r="G1462">
        <v>85.790199999999999</v>
      </c>
      <c r="H1462">
        <v>20.147400000000001</v>
      </c>
      <c r="I1462">
        <v>40.136200000000002</v>
      </c>
      <c r="J1462">
        <v>79.760000000000005</v>
      </c>
      <c r="K1462">
        <v>49.09</v>
      </c>
      <c r="N1462" s="1">
        <v>42003</v>
      </c>
      <c r="O1462" s="4">
        <f t="shared" si="45"/>
        <v>48.718564999999998</v>
      </c>
      <c r="P1462" s="4">
        <f t="shared" si="44"/>
        <v>180.90170000000001</v>
      </c>
    </row>
    <row r="1463" spans="1:16" x14ac:dyDescent="0.3">
      <c r="A1463" s="1">
        <v>42004</v>
      </c>
      <c r="B1463">
        <v>179.10659999999999</v>
      </c>
      <c r="C1463">
        <v>24.914999999999999</v>
      </c>
      <c r="D1463">
        <v>40.741399999999999</v>
      </c>
      <c r="E1463">
        <v>61.32</v>
      </c>
      <c r="F1463">
        <v>60.4848</v>
      </c>
      <c r="G1463">
        <v>85.349100000000007</v>
      </c>
      <c r="H1463">
        <v>19.950199999999999</v>
      </c>
      <c r="I1463">
        <v>39.67</v>
      </c>
      <c r="J1463">
        <v>79.16</v>
      </c>
      <c r="K1463">
        <v>48.49</v>
      </c>
      <c r="N1463" s="1">
        <v>42004</v>
      </c>
      <c r="O1463" s="4">
        <f t="shared" si="45"/>
        <v>48.327914999999997</v>
      </c>
      <c r="P1463" s="4">
        <f t="shared" si="44"/>
        <v>179.10659999999999</v>
      </c>
    </row>
    <row r="1464" spans="1:16" x14ac:dyDescent="0.3">
      <c r="A1464" s="1">
        <v>42005</v>
      </c>
      <c r="B1464">
        <v>179.10659999999999</v>
      </c>
      <c r="C1464">
        <v>24.914999999999999</v>
      </c>
      <c r="D1464">
        <v>40.741399999999999</v>
      </c>
      <c r="E1464">
        <v>61.32</v>
      </c>
      <c r="F1464">
        <v>60.4848</v>
      </c>
      <c r="G1464">
        <v>85.349100000000007</v>
      </c>
      <c r="H1464">
        <v>19.950199999999999</v>
      </c>
      <c r="I1464">
        <v>39.67</v>
      </c>
      <c r="J1464">
        <v>79.16</v>
      </c>
      <c r="K1464">
        <v>48.49</v>
      </c>
      <c r="N1464" s="1">
        <v>42005</v>
      </c>
      <c r="O1464" s="4">
        <f t="shared" si="45"/>
        <v>48.327914999999997</v>
      </c>
      <c r="P1464" s="4">
        <f t="shared" si="44"/>
        <v>179.10659999999999</v>
      </c>
    </row>
    <row r="1465" spans="1:16" x14ac:dyDescent="0.3">
      <c r="A1465" s="1">
        <v>42006</v>
      </c>
      <c r="B1465">
        <v>179.01070000000001</v>
      </c>
      <c r="C1465">
        <v>24.678000000000001</v>
      </c>
      <c r="D1465">
        <v>41.013300000000001</v>
      </c>
      <c r="E1465">
        <v>61.25</v>
      </c>
      <c r="F1465">
        <v>60.7059</v>
      </c>
      <c r="G1465">
        <v>85.275599999999997</v>
      </c>
      <c r="H1465">
        <v>20.165299999999998</v>
      </c>
      <c r="I1465">
        <v>39.727200000000003</v>
      </c>
      <c r="J1465">
        <v>79.53</v>
      </c>
      <c r="K1465">
        <v>48.35</v>
      </c>
      <c r="N1465" s="1">
        <v>42006</v>
      </c>
      <c r="O1465" s="4">
        <f t="shared" si="45"/>
        <v>48.375635000000003</v>
      </c>
      <c r="P1465" s="4">
        <f t="shared" si="44"/>
        <v>179.01070000000001</v>
      </c>
    </row>
    <row r="1466" spans="1:16" x14ac:dyDescent="0.3">
      <c r="A1466" s="1">
        <v>42007</v>
      </c>
      <c r="B1466">
        <v>179.01070000000001</v>
      </c>
      <c r="C1466">
        <v>24.678000000000001</v>
      </c>
      <c r="D1466">
        <v>41.013300000000001</v>
      </c>
      <c r="E1466">
        <v>61.25</v>
      </c>
      <c r="F1466">
        <v>60.7059</v>
      </c>
      <c r="G1466">
        <v>85.275599999999997</v>
      </c>
      <c r="H1466">
        <v>20.165299999999998</v>
      </c>
      <c r="I1466">
        <v>39.727200000000003</v>
      </c>
      <c r="J1466">
        <v>79.53</v>
      </c>
      <c r="K1466">
        <v>48.35</v>
      </c>
      <c r="N1466" s="1">
        <v>42007</v>
      </c>
      <c r="O1466" s="4">
        <f t="shared" si="45"/>
        <v>48.375635000000003</v>
      </c>
      <c r="P1466" s="4">
        <f t="shared" si="44"/>
        <v>179.01070000000001</v>
      </c>
    </row>
    <row r="1467" spans="1:16" x14ac:dyDescent="0.3">
      <c r="A1467" s="1">
        <v>42008</v>
      </c>
      <c r="B1467">
        <v>179.01070000000001</v>
      </c>
      <c r="C1467">
        <v>24.678000000000001</v>
      </c>
      <c r="D1467">
        <v>41.013300000000001</v>
      </c>
      <c r="E1467">
        <v>61.25</v>
      </c>
      <c r="F1467">
        <v>60.7059</v>
      </c>
      <c r="G1467">
        <v>85.275599999999997</v>
      </c>
      <c r="H1467">
        <v>20.165299999999998</v>
      </c>
      <c r="I1467">
        <v>39.727200000000003</v>
      </c>
      <c r="J1467">
        <v>79.53</v>
      </c>
      <c r="K1467">
        <v>48.35</v>
      </c>
      <c r="N1467" s="1">
        <v>42008</v>
      </c>
      <c r="O1467" s="4">
        <f t="shared" si="45"/>
        <v>48.375635000000003</v>
      </c>
      <c r="P1467" s="4">
        <f t="shared" si="44"/>
        <v>179.01070000000001</v>
      </c>
    </row>
    <row r="1468" spans="1:16" x14ac:dyDescent="0.3">
      <c r="A1468" s="1">
        <v>42009</v>
      </c>
      <c r="B1468">
        <v>175.77789999999999</v>
      </c>
      <c r="C1468">
        <v>23.983000000000001</v>
      </c>
      <c r="D1468">
        <v>40.631799999999998</v>
      </c>
      <c r="E1468">
        <v>60.06</v>
      </c>
      <c r="F1468">
        <v>60.396299999999997</v>
      </c>
      <c r="G1468">
        <v>83.667699999999996</v>
      </c>
      <c r="H1468">
        <v>19.735099999999999</v>
      </c>
      <c r="I1468">
        <v>38.988300000000002</v>
      </c>
      <c r="J1468">
        <v>76.239999999999995</v>
      </c>
      <c r="K1468">
        <v>48.01</v>
      </c>
      <c r="N1468" s="1">
        <v>42009</v>
      </c>
      <c r="O1468" s="4">
        <f t="shared" si="45"/>
        <v>47.499339999999997</v>
      </c>
      <c r="P1468" s="4">
        <f t="shared" si="44"/>
        <v>175.77789999999999</v>
      </c>
    </row>
    <row r="1469" spans="1:16" x14ac:dyDescent="0.3">
      <c r="A1469" s="1">
        <v>42010</v>
      </c>
      <c r="B1469">
        <v>174.12219999999999</v>
      </c>
      <c r="C1469">
        <v>23.984999999999999</v>
      </c>
      <c r="D1469">
        <v>40.0398</v>
      </c>
      <c r="E1469">
        <v>59.26</v>
      </c>
      <c r="F1469">
        <v>60.192900000000002</v>
      </c>
      <c r="G1469">
        <v>81.802499999999995</v>
      </c>
      <c r="H1469">
        <v>19.735099999999999</v>
      </c>
      <c r="I1469">
        <v>38.473700000000001</v>
      </c>
      <c r="J1469">
        <v>75.12</v>
      </c>
      <c r="K1469">
        <v>47.95</v>
      </c>
      <c r="N1469" s="1">
        <v>42010</v>
      </c>
      <c r="O1469" s="4">
        <f t="shared" si="45"/>
        <v>46.86636</v>
      </c>
      <c r="P1469" s="4">
        <f t="shared" si="44"/>
        <v>174.12219999999999</v>
      </c>
    </row>
    <row r="1470" spans="1:16" x14ac:dyDescent="0.3">
      <c r="A1470" s="1">
        <v>42011</v>
      </c>
      <c r="B1470">
        <v>176.292</v>
      </c>
      <c r="C1470">
        <v>24.321999999999999</v>
      </c>
      <c r="D1470">
        <v>40.548499999999997</v>
      </c>
      <c r="E1470">
        <v>59.41</v>
      </c>
      <c r="F1470">
        <v>61.608199999999997</v>
      </c>
      <c r="G1470">
        <v>82.611000000000004</v>
      </c>
      <c r="H1470">
        <v>19.735099999999999</v>
      </c>
      <c r="I1470">
        <v>38.878300000000003</v>
      </c>
      <c r="J1470">
        <v>75.28</v>
      </c>
      <c r="K1470">
        <v>48.77</v>
      </c>
      <c r="N1470" s="1">
        <v>42011</v>
      </c>
      <c r="O1470" s="4">
        <f t="shared" si="45"/>
        <v>47.340904999999999</v>
      </c>
      <c r="P1470" s="4">
        <f t="shared" si="44"/>
        <v>176.292</v>
      </c>
    </row>
    <row r="1471" spans="1:16" x14ac:dyDescent="0.3">
      <c r="A1471" s="1">
        <v>42012</v>
      </c>
      <c r="B1471">
        <v>179.4203</v>
      </c>
      <c r="C1471">
        <v>25.256</v>
      </c>
      <c r="D1471">
        <v>41.741300000000003</v>
      </c>
      <c r="E1471">
        <v>60.59</v>
      </c>
      <c r="F1471">
        <v>62.660800000000002</v>
      </c>
      <c r="G1471">
        <v>85.064300000000003</v>
      </c>
      <c r="H1471">
        <v>19.962800000000001</v>
      </c>
      <c r="I1471">
        <v>39.441299999999998</v>
      </c>
      <c r="J1471">
        <v>76.97</v>
      </c>
      <c r="K1471">
        <v>49.51</v>
      </c>
      <c r="N1471" s="1">
        <v>42012</v>
      </c>
      <c r="O1471" s="4">
        <f t="shared" si="45"/>
        <v>48.389465000000008</v>
      </c>
      <c r="P1471" s="4">
        <f t="shared" si="44"/>
        <v>179.4203</v>
      </c>
    </row>
    <row r="1472" spans="1:16" x14ac:dyDescent="0.3">
      <c r="A1472" s="1">
        <v>42013</v>
      </c>
      <c r="B1472">
        <v>177.98249999999999</v>
      </c>
      <c r="C1472">
        <v>25.283000000000001</v>
      </c>
      <c r="D1472">
        <v>41.390500000000003</v>
      </c>
      <c r="E1472">
        <v>60.08</v>
      </c>
      <c r="F1472">
        <v>62.103499999999997</v>
      </c>
      <c r="G1472">
        <v>85.110200000000006</v>
      </c>
      <c r="H1472">
        <v>19.950199999999999</v>
      </c>
      <c r="I1472">
        <v>38.944299999999998</v>
      </c>
      <c r="J1472">
        <v>76.36</v>
      </c>
      <c r="K1472">
        <v>49.11</v>
      </c>
      <c r="N1472" s="1">
        <v>42013</v>
      </c>
      <c r="O1472" s="4">
        <f t="shared" si="45"/>
        <v>48.088884999999998</v>
      </c>
      <c r="P1472" s="4">
        <f t="shared" si="44"/>
        <v>177.98249999999999</v>
      </c>
    </row>
    <row r="1473" spans="1:16" x14ac:dyDescent="0.3">
      <c r="A1473" s="1">
        <v>42014</v>
      </c>
      <c r="B1473">
        <v>177.98249999999999</v>
      </c>
      <c r="C1473">
        <v>25.283000000000001</v>
      </c>
      <c r="D1473">
        <v>41.390500000000003</v>
      </c>
      <c r="E1473">
        <v>60.08</v>
      </c>
      <c r="F1473">
        <v>62.103499999999997</v>
      </c>
      <c r="G1473">
        <v>85.110200000000006</v>
      </c>
      <c r="H1473">
        <v>19.950199999999999</v>
      </c>
      <c r="I1473">
        <v>38.944299999999998</v>
      </c>
      <c r="J1473">
        <v>76.36</v>
      </c>
      <c r="K1473">
        <v>49.11</v>
      </c>
      <c r="N1473" s="1">
        <v>42014</v>
      </c>
      <c r="O1473" s="4">
        <f t="shared" si="45"/>
        <v>48.088884999999998</v>
      </c>
      <c r="P1473" s="4">
        <f t="shared" si="44"/>
        <v>177.98249999999999</v>
      </c>
    </row>
    <row r="1474" spans="1:16" x14ac:dyDescent="0.3">
      <c r="A1474" s="1">
        <v>42015</v>
      </c>
      <c r="B1474">
        <v>177.98249999999999</v>
      </c>
      <c r="C1474">
        <v>25.283000000000001</v>
      </c>
      <c r="D1474">
        <v>41.390500000000003</v>
      </c>
      <c r="E1474">
        <v>60.08</v>
      </c>
      <c r="F1474">
        <v>62.103499999999997</v>
      </c>
      <c r="G1474">
        <v>85.110200000000006</v>
      </c>
      <c r="H1474">
        <v>19.950199999999999</v>
      </c>
      <c r="I1474">
        <v>38.944299999999998</v>
      </c>
      <c r="J1474">
        <v>76.36</v>
      </c>
      <c r="K1474">
        <v>49.11</v>
      </c>
      <c r="N1474" s="1">
        <v>42015</v>
      </c>
      <c r="O1474" s="4">
        <f t="shared" si="45"/>
        <v>48.088884999999998</v>
      </c>
      <c r="P1474" s="4">
        <f t="shared" si="44"/>
        <v>177.98249999999999</v>
      </c>
    </row>
    <row r="1475" spans="1:16" x14ac:dyDescent="0.3">
      <c r="A1475" s="1">
        <v>42016</v>
      </c>
      <c r="B1475">
        <v>176.5883</v>
      </c>
      <c r="C1475">
        <v>24.66</v>
      </c>
      <c r="D1475">
        <v>40.872999999999998</v>
      </c>
      <c r="E1475">
        <v>59.37</v>
      </c>
      <c r="F1475">
        <v>62.13</v>
      </c>
      <c r="G1475">
        <v>83.474699999999999</v>
      </c>
      <c r="H1475">
        <v>20.0578</v>
      </c>
      <c r="I1475">
        <v>38.6584</v>
      </c>
      <c r="J1475">
        <v>74.16</v>
      </c>
      <c r="K1475">
        <v>48.96</v>
      </c>
      <c r="N1475" s="1">
        <v>42016</v>
      </c>
      <c r="O1475" s="4">
        <f t="shared" si="45"/>
        <v>47.501004999999999</v>
      </c>
      <c r="P1475" s="4">
        <f t="shared" ref="P1475:P1538" si="46">B1475</f>
        <v>176.5883</v>
      </c>
    </row>
    <row r="1476" spans="1:16" x14ac:dyDescent="0.3">
      <c r="A1476" s="1">
        <v>42017</v>
      </c>
      <c r="B1476">
        <v>176.0916</v>
      </c>
      <c r="C1476">
        <v>24.879000000000001</v>
      </c>
      <c r="D1476">
        <v>40.658099999999997</v>
      </c>
      <c r="E1476">
        <v>59.44</v>
      </c>
      <c r="F1476">
        <v>61.855800000000002</v>
      </c>
      <c r="G1476">
        <v>82.656999999999996</v>
      </c>
      <c r="H1476">
        <v>20.0703</v>
      </c>
      <c r="I1476">
        <v>38.535299999999999</v>
      </c>
      <c r="J1476">
        <v>73.569999999999993</v>
      </c>
      <c r="K1476">
        <v>48.95</v>
      </c>
      <c r="N1476" s="1">
        <v>42017</v>
      </c>
      <c r="O1476" s="4">
        <f t="shared" ref="O1476:O1539" si="47">SUMPRODUCT(C1476:J1476,$C$1:$J$1)</f>
        <v>47.304085000000001</v>
      </c>
      <c r="P1476" s="4">
        <f t="shared" si="46"/>
        <v>176.0916</v>
      </c>
    </row>
    <row r="1477" spans="1:16" x14ac:dyDescent="0.3">
      <c r="A1477" s="1">
        <v>42018</v>
      </c>
      <c r="B1477">
        <v>175.02850000000001</v>
      </c>
      <c r="C1477">
        <v>24.783999999999999</v>
      </c>
      <c r="D1477">
        <v>40.307299999999998</v>
      </c>
      <c r="E1477">
        <v>59</v>
      </c>
      <c r="F1477">
        <v>61.758499999999998</v>
      </c>
      <c r="G1477">
        <v>82.188400000000001</v>
      </c>
      <c r="H1477">
        <v>19.806799999999999</v>
      </c>
      <c r="I1477">
        <v>38.064700000000002</v>
      </c>
      <c r="J1477">
        <v>73.8</v>
      </c>
      <c r="K1477">
        <v>48.8</v>
      </c>
      <c r="N1477" s="1">
        <v>42018</v>
      </c>
      <c r="O1477" s="4">
        <f t="shared" si="47"/>
        <v>47.036645</v>
      </c>
      <c r="P1477" s="4">
        <f t="shared" si="46"/>
        <v>175.02850000000001</v>
      </c>
    </row>
    <row r="1478" spans="1:16" x14ac:dyDescent="0.3">
      <c r="A1478" s="1">
        <v>42019</v>
      </c>
      <c r="B1478">
        <v>173.42500000000001</v>
      </c>
      <c r="C1478">
        <v>24.111999999999998</v>
      </c>
      <c r="D1478">
        <v>39.890700000000002</v>
      </c>
      <c r="E1478">
        <v>57.55</v>
      </c>
      <c r="F1478">
        <v>61.095100000000002</v>
      </c>
      <c r="G1478">
        <v>81.536000000000001</v>
      </c>
      <c r="H1478">
        <v>19.663399999999999</v>
      </c>
      <c r="I1478">
        <v>37.638100000000001</v>
      </c>
      <c r="J1478">
        <v>72.86</v>
      </c>
      <c r="K1478">
        <v>48.88</v>
      </c>
      <c r="N1478" s="1">
        <v>42019</v>
      </c>
      <c r="O1478" s="4">
        <f t="shared" si="47"/>
        <v>46.376685000000002</v>
      </c>
      <c r="P1478" s="4">
        <f t="shared" si="46"/>
        <v>173.42500000000001</v>
      </c>
    </row>
    <row r="1479" spans="1:16" x14ac:dyDescent="0.3">
      <c r="A1479" s="1">
        <v>42020</v>
      </c>
      <c r="B1479">
        <v>175.6994</v>
      </c>
      <c r="C1479">
        <v>23.923999999999999</v>
      </c>
      <c r="D1479">
        <v>40.557299999999998</v>
      </c>
      <c r="E1479">
        <v>58.43</v>
      </c>
      <c r="F1479">
        <v>62.244999999999997</v>
      </c>
      <c r="G1479">
        <v>82.427300000000002</v>
      </c>
      <c r="H1479">
        <v>19.645499999999998</v>
      </c>
      <c r="I1479">
        <v>38.095500000000001</v>
      </c>
      <c r="J1479">
        <v>75.23</v>
      </c>
      <c r="K1479">
        <v>49.27</v>
      </c>
      <c r="N1479" s="1">
        <v>42020</v>
      </c>
      <c r="O1479" s="4">
        <f t="shared" si="47"/>
        <v>47.069009999999999</v>
      </c>
      <c r="P1479" s="4">
        <f t="shared" si="46"/>
        <v>175.6994</v>
      </c>
    </row>
    <row r="1480" spans="1:16" x14ac:dyDescent="0.3">
      <c r="A1480" s="1">
        <v>42021</v>
      </c>
      <c r="B1480">
        <v>175.6994</v>
      </c>
      <c r="C1480">
        <v>23.923999999999999</v>
      </c>
      <c r="D1480">
        <v>40.557299999999998</v>
      </c>
      <c r="E1480">
        <v>58.43</v>
      </c>
      <c r="F1480">
        <v>62.244999999999997</v>
      </c>
      <c r="G1480">
        <v>82.427300000000002</v>
      </c>
      <c r="H1480">
        <v>19.645499999999998</v>
      </c>
      <c r="I1480">
        <v>38.095500000000001</v>
      </c>
      <c r="J1480">
        <v>75.23</v>
      </c>
      <c r="K1480">
        <v>49.27</v>
      </c>
      <c r="N1480" s="1">
        <v>42021</v>
      </c>
      <c r="O1480" s="4">
        <f t="shared" si="47"/>
        <v>47.069009999999999</v>
      </c>
      <c r="P1480" s="4">
        <f t="shared" si="46"/>
        <v>175.6994</v>
      </c>
    </row>
    <row r="1481" spans="1:16" x14ac:dyDescent="0.3">
      <c r="A1481" s="1">
        <v>42022</v>
      </c>
      <c r="B1481">
        <v>175.6994</v>
      </c>
      <c r="C1481">
        <v>23.923999999999999</v>
      </c>
      <c r="D1481">
        <v>40.557299999999998</v>
      </c>
      <c r="E1481">
        <v>58.43</v>
      </c>
      <c r="F1481">
        <v>62.244999999999997</v>
      </c>
      <c r="G1481">
        <v>82.427300000000002</v>
      </c>
      <c r="H1481">
        <v>19.645499999999998</v>
      </c>
      <c r="I1481">
        <v>38.095500000000001</v>
      </c>
      <c r="J1481">
        <v>75.23</v>
      </c>
      <c r="K1481">
        <v>49.27</v>
      </c>
      <c r="N1481" s="1">
        <v>42022</v>
      </c>
      <c r="O1481" s="4">
        <f t="shared" si="47"/>
        <v>47.069009999999999</v>
      </c>
      <c r="P1481" s="4">
        <f t="shared" si="46"/>
        <v>175.6994</v>
      </c>
    </row>
    <row r="1482" spans="1:16" x14ac:dyDescent="0.3">
      <c r="A1482" s="1">
        <v>42023</v>
      </c>
      <c r="B1482">
        <v>175.6994</v>
      </c>
      <c r="C1482">
        <v>23.923999999999999</v>
      </c>
      <c r="D1482">
        <v>40.557299999999998</v>
      </c>
      <c r="E1482">
        <v>58.43</v>
      </c>
      <c r="F1482">
        <v>62.244999999999997</v>
      </c>
      <c r="G1482">
        <v>82.427300000000002</v>
      </c>
      <c r="H1482">
        <v>19.645499999999998</v>
      </c>
      <c r="I1482">
        <v>38.095500000000001</v>
      </c>
      <c r="J1482">
        <v>75.23</v>
      </c>
      <c r="K1482">
        <v>49.27</v>
      </c>
      <c r="N1482" s="1">
        <v>42023</v>
      </c>
      <c r="O1482" s="4">
        <f t="shared" si="47"/>
        <v>47.069009999999999</v>
      </c>
      <c r="P1482" s="4">
        <f t="shared" si="46"/>
        <v>175.6994</v>
      </c>
    </row>
    <row r="1483" spans="1:16" x14ac:dyDescent="0.3">
      <c r="A1483" s="1">
        <v>42024</v>
      </c>
      <c r="B1483">
        <v>176.06979999999999</v>
      </c>
      <c r="C1483">
        <v>24.541</v>
      </c>
      <c r="D1483">
        <v>40.688800000000001</v>
      </c>
      <c r="E1483">
        <v>58.65</v>
      </c>
      <c r="F1483">
        <v>62.244999999999997</v>
      </c>
      <c r="G1483">
        <v>83.281800000000004</v>
      </c>
      <c r="H1483">
        <v>19.6813</v>
      </c>
      <c r="I1483">
        <v>37.968000000000004</v>
      </c>
      <c r="J1483">
        <v>75.319999999999993</v>
      </c>
      <c r="K1483">
        <v>49.47</v>
      </c>
      <c r="N1483" s="1">
        <v>42024</v>
      </c>
      <c r="O1483" s="4">
        <f t="shared" si="47"/>
        <v>47.265774999999998</v>
      </c>
      <c r="P1483" s="4">
        <f t="shared" si="46"/>
        <v>176.06979999999999</v>
      </c>
    </row>
    <row r="1484" spans="1:16" x14ac:dyDescent="0.3">
      <c r="A1484" s="1">
        <v>42025</v>
      </c>
      <c r="B1484">
        <v>176.96299999999999</v>
      </c>
      <c r="C1484">
        <v>24.728000000000002</v>
      </c>
      <c r="D1484">
        <v>40.276600000000002</v>
      </c>
      <c r="E1484">
        <v>59.54</v>
      </c>
      <c r="F1484">
        <v>62.368899999999996</v>
      </c>
      <c r="G1484">
        <v>84.228200000000001</v>
      </c>
      <c r="H1484">
        <v>20.003799999999998</v>
      </c>
      <c r="I1484">
        <v>38.0075</v>
      </c>
      <c r="J1484">
        <v>76.849999999999994</v>
      </c>
      <c r="K1484">
        <v>49.71</v>
      </c>
      <c r="N1484" s="1">
        <v>42025</v>
      </c>
      <c r="O1484" s="4">
        <f t="shared" si="47"/>
        <v>47.691610000000004</v>
      </c>
      <c r="P1484" s="4">
        <f t="shared" si="46"/>
        <v>176.96299999999999</v>
      </c>
    </row>
    <row r="1485" spans="1:16" x14ac:dyDescent="0.3">
      <c r="A1485" s="1">
        <v>42026</v>
      </c>
      <c r="B1485">
        <v>179.59460000000001</v>
      </c>
      <c r="C1485">
        <v>25.370999999999999</v>
      </c>
      <c r="D1485">
        <v>41.337899999999998</v>
      </c>
      <c r="E1485">
        <v>60.93</v>
      </c>
      <c r="F1485">
        <v>63.111899999999999</v>
      </c>
      <c r="G1485">
        <v>84.733500000000006</v>
      </c>
      <c r="H1485">
        <v>20.215499999999999</v>
      </c>
      <c r="I1485">
        <v>38.926699999999997</v>
      </c>
      <c r="J1485">
        <v>77.209999999999994</v>
      </c>
      <c r="K1485">
        <v>50.21</v>
      </c>
      <c r="N1485" s="1">
        <v>42026</v>
      </c>
      <c r="O1485" s="4">
        <f t="shared" si="47"/>
        <v>48.408535000000008</v>
      </c>
      <c r="P1485" s="4">
        <f t="shared" si="46"/>
        <v>179.59460000000001</v>
      </c>
    </row>
    <row r="1486" spans="1:16" x14ac:dyDescent="0.3">
      <c r="A1486" s="1">
        <v>42027</v>
      </c>
      <c r="B1486">
        <v>178.60990000000001</v>
      </c>
      <c r="C1486">
        <v>25.501999999999999</v>
      </c>
      <c r="D1486">
        <v>41.381700000000002</v>
      </c>
      <c r="E1486">
        <v>61.45</v>
      </c>
      <c r="F1486">
        <v>62.749200000000002</v>
      </c>
      <c r="G1486">
        <v>84.513000000000005</v>
      </c>
      <c r="H1486">
        <v>20.095400000000001</v>
      </c>
      <c r="I1486">
        <v>38.570500000000003</v>
      </c>
      <c r="J1486">
        <v>76.66</v>
      </c>
      <c r="K1486">
        <v>49.65</v>
      </c>
      <c r="N1486" s="1">
        <v>42027</v>
      </c>
      <c r="O1486" s="4">
        <f t="shared" si="47"/>
        <v>48.34686</v>
      </c>
      <c r="P1486" s="4">
        <f t="shared" si="46"/>
        <v>178.60990000000001</v>
      </c>
    </row>
    <row r="1487" spans="1:16" x14ac:dyDescent="0.3">
      <c r="A1487" s="1">
        <v>42028</v>
      </c>
      <c r="B1487">
        <v>178.60990000000001</v>
      </c>
      <c r="C1487">
        <v>25.501999999999999</v>
      </c>
      <c r="D1487">
        <v>41.381700000000002</v>
      </c>
      <c r="E1487">
        <v>61.45</v>
      </c>
      <c r="F1487">
        <v>62.749200000000002</v>
      </c>
      <c r="G1487">
        <v>84.513000000000005</v>
      </c>
      <c r="H1487">
        <v>20.095400000000001</v>
      </c>
      <c r="I1487">
        <v>38.570500000000003</v>
      </c>
      <c r="J1487">
        <v>76.66</v>
      </c>
      <c r="K1487">
        <v>49.65</v>
      </c>
      <c r="N1487" s="1">
        <v>42028</v>
      </c>
      <c r="O1487" s="4">
        <f t="shared" si="47"/>
        <v>48.34686</v>
      </c>
      <c r="P1487" s="4">
        <f t="shared" si="46"/>
        <v>178.60990000000001</v>
      </c>
    </row>
    <row r="1488" spans="1:16" x14ac:dyDescent="0.3">
      <c r="A1488" s="1">
        <v>42029</v>
      </c>
      <c r="B1488">
        <v>178.60990000000001</v>
      </c>
      <c r="C1488">
        <v>25.501999999999999</v>
      </c>
      <c r="D1488">
        <v>41.381700000000002</v>
      </c>
      <c r="E1488">
        <v>61.45</v>
      </c>
      <c r="F1488">
        <v>62.749200000000002</v>
      </c>
      <c r="G1488">
        <v>84.513000000000005</v>
      </c>
      <c r="H1488">
        <v>20.095400000000001</v>
      </c>
      <c r="I1488">
        <v>38.570500000000003</v>
      </c>
      <c r="J1488">
        <v>76.66</v>
      </c>
      <c r="K1488">
        <v>49.65</v>
      </c>
      <c r="N1488" s="1">
        <v>42029</v>
      </c>
      <c r="O1488" s="4">
        <f t="shared" si="47"/>
        <v>48.34686</v>
      </c>
      <c r="P1488" s="4">
        <f t="shared" si="46"/>
        <v>178.60990000000001</v>
      </c>
    </row>
    <row r="1489" spans="1:16" x14ac:dyDescent="0.3">
      <c r="A1489" s="1">
        <v>42030</v>
      </c>
      <c r="B1489">
        <v>179.0282</v>
      </c>
      <c r="C1489">
        <v>25.529</v>
      </c>
      <c r="D1489">
        <v>41.232599999999998</v>
      </c>
      <c r="E1489">
        <v>61.5</v>
      </c>
      <c r="F1489">
        <v>63.076500000000003</v>
      </c>
      <c r="G1489">
        <v>84.669200000000004</v>
      </c>
      <c r="H1489">
        <v>20.2547</v>
      </c>
      <c r="I1489">
        <v>38.755200000000002</v>
      </c>
      <c r="J1489">
        <v>77.760000000000005</v>
      </c>
      <c r="K1489">
        <v>49.65</v>
      </c>
      <c r="N1489" s="1">
        <v>42030</v>
      </c>
      <c r="O1489" s="4">
        <f t="shared" si="47"/>
        <v>48.513950000000001</v>
      </c>
      <c r="P1489" s="4">
        <f t="shared" si="46"/>
        <v>179.0282</v>
      </c>
    </row>
    <row r="1490" spans="1:16" x14ac:dyDescent="0.3">
      <c r="A1490" s="1">
        <v>42031</v>
      </c>
      <c r="B1490">
        <v>176.66669999999999</v>
      </c>
      <c r="C1490">
        <v>24.635000000000002</v>
      </c>
      <c r="D1490">
        <v>37.417200000000001</v>
      </c>
      <c r="E1490">
        <v>60.37</v>
      </c>
      <c r="F1490">
        <v>62.625399999999999</v>
      </c>
      <c r="G1490">
        <v>83.162300000000002</v>
      </c>
      <c r="H1490">
        <v>20.2666</v>
      </c>
      <c r="I1490">
        <v>38.381399999999999</v>
      </c>
      <c r="J1490">
        <v>77.709999999999994</v>
      </c>
      <c r="K1490">
        <v>49.08</v>
      </c>
      <c r="N1490" s="1">
        <v>42031</v>
      </c>
      <c r="O1490" s="4">
        <f t="shared" si="47"/>
        <v>47.700805000000003</v>
      </c>
      <c r="P1490" s="4">
        <f t="shared" si="46"/>
        <v>176.66669999999999</v>
      </c>
    </row>
    <row r="1491" spans="1:16" x14ac:dyDescent="0.3">
      <c r="A1491" s="1">
        <v>42032</v>
      </c>
      <c r="B1491">
        <v>174.40110000000001</v>
      </c>
      <c r="C1491">
        <v>26.027999999999999</v>
      </c>
      <c r="D1491">
        <v>36.127899999999997</v>
      </c>
      <c r="E1491">
        <v>59.53</v>
      </c>
      <c r="F1491">
        <v>61.723199999999999</v>
      </c>
      <c r="G1491">
        <v>82.767200000000003</v>
      </c>
      <c r="H1491">
        <v>19.9861</v>
      </c>
      <c r="I1491">
        <v>37.682099999999998</v>
      </c>
      <c r="J1491">
        <v>74.650000000000006</v>
      </c>
      <c r="K1491">
        <v>48.51</v>
      </c>
      <c r="N1491" s="1">
        <v>42032</v>
      </c>
      <c r="O1491" s="4">
        <f t="shared" si="47"/>
        <v>47.071475</v>
      </c>
      <c r="P1491" s="4">
        <f t="shared" si="46"/>
        <v>174.40110000000001</v>
      </c>
    </row>
    <row r="1492" spans="1:16" x14ac:dyDescent="0.3">
      <c r="A1492" s="1">
        <v>42033</v>
      </c>
      <c r="B1492">
        <v>176.01329999999999</v>
      </c>
      <c r="C1492">
        <v>26.838000000000001</v>
      </c>
      <c r="D1492">
        <v>36.847099999999998</v>
      </c>
      <c r="E1492">
        <v>59.89</v>
      </c>
      <c r="F1492">
        <v>62.244999999999997</v>
      </c>
      <c r="G1492">
        <v>82.822400000000002</v>
      </c>
      <c r="H1492">
        <v>19.667000000000002</v>
      </c>
      <c r="I1492">
        <v>38.025100000000002</v>
      </c>
      <c r="J1492">
        <v>74.900000000000006</v>
      </c>
      <c r="K1492">
        <v>48.9</v>
      </c>
      <c r="N1492" s="1">
        <v>42033</v>
      </c>
      <c r="O1492" s="4">
        <f t="shared" si="47"/>
        <v>47.354479999999995</v>
      </c>
      <c r="P1492" s="4">
        <f t="shared" si="46"/>
        <v>176.01329999999999</v>
      </c>
    </row>
    <row r="1493" spans="1:16" x14ac:dyDescent="0.3">
      <c r="A1493" s="1">
        <v>42034</v>
      </c>
      <c r="B1493">
        <v>173.7998</v>
      </c>
      <c r="C1493">
        <v>26.446000000000002</v>
      </c>
      <c r="D1493">
        <v>35.435000000000002</v>
      </c>
      <c r="E1493">
        <v>60.13</v>
      </c>
      <c r="F1493">
        <v>61.271999999999998</v>
      </c>
      <c r="G1493">
        <v>81.196100000000001</v>
      </c>
      <c r="H1493">
        <v>19.627800000000001</v>
      </c>
      <c r="I1493">
        <v>37.4666</v>
      </c>
      <c r="J1493">
        <v>75.55</v>
      </c>
      <c r="K1493">
        <v>48.02</v>
      </c>
      <c r="N1493" s="1">
        <v>42034</v>
      </c>
      <c r="O1493" s="4">
        <f t="shared" si="47"/>
        <v>46.869145000000003</v>
      </c>
      <c r="P1493" s="4">
        <f t="shared" si="46"/>
        <v>173.7998</v>
      </c>
    </row>
    <row r="1494" spans="1:16" x14ac:dyDescent="0.3">
      <c r="A1494" s="1">
        <v>42035</v>
      </c>
      <c r="B1494">
        <v>173.7998</v>
      </c>
      <c r="C1494">
        <v>26.446000000000002</v>
      </c>
      <c r="D1494">
        <v>35.435000000000002</v>
      </c>
      <c r="E1494">
        <v>60.13</v>
      </c>
      <c r="F1494">
        <v>61.271999999999998</v>
      </c>
      <c r="G1494">
        <v>81.196100000000001</v>
      </c>
      <c r="H1494">
        <v>19.627800000000001</v>
      </c>
      <c r="I1494">
        <v>37.4666</v>
      </c>
      <c r="J1494">
        <v>75.55</v>
      </c>
      <c r="K1494">
        <v>48.02</v>
      </c>
      <c r="N1494" s="1">
        <v>42035</v>
      </c>
      <c r="O1494" s="4">
        <f t="shared" si="47"/>
        <v>46.869145000000003</v>
      </c>
      <c r="P1494" s="4">
        <f t="shared" si="46"/>
        <v>173.7998</v>
      </c>
    </row>
    <row r="1495" spans="1:16" x14ac:dyDescent="0.3">
      <c r="A1495" s="1">
        <v>42036</v>
      </c>
      <c r="B1495">
        <v>173.7998</v>
      </c>
      <c r="C1495">
        <v>26.446000000000002</v>
      </c>
      <c r="D1495">
        <v>35.435000000000002</v>
      </c>
      <c r="E1495">
        <v>60.13</v>
      </c>
      <c r="F1495">
        <v>61.271999999999998</v>
      </c>
      <c r="G1495">
        <v>81.196100000000001</v>
      </c>
      <c r="H1495">
        <v>19.627800000000001</v>
      </c>
      <c r="I1495">
        <v>37.4666</v>
      </c>
      <c r="J1495">
        <v>75.55</v>
      </c>
      <c r="K1495">
        <v>48.02</v>
      </c>
      <c r="N1495" s="1">
        <v>42036</v>
      </c>
      <c r="O1495" s="4">
        <f t="shared" si="47"/>
        <v>46.869145000000003</v>
      </c>
      <c r="P1495" s="4">
        <f t="shared" si="46"/>
        <v>173.7998</v>
      </c>
    </row>
    <row r="1496" spans="1:16" x14ac:dyDescent="0.3">
      <c r="A1496" s="1">
        <v>42037</v>
      </c>
      <c r="B1496">
        <v>175.9521</v>
      </c>
      <c r="C1496">
        <v>26.777000000000001</v>
      </c>
      <c r="D1496">
        <v>36.206800000000001</v>
      </c>
      <c r="E1496">
        <v>60.39</v>
      </c>
      <c r="F1496">
        <v>61.616999999999997</v>
      </c>
      <c r="G1496">
        <v>81.407399999999996</v>
      </c>
      <c r="H1496">
        <v>19.878499999999999</v>
      </c>
      <c r="I1496">
        <v>37.968000000000004</v>
      </c>
      <c r="J1496">
        <v>77.86</v>
      </c>
      <c r="K1496">
        <v>48.59</v>
      </c>
      <c r="N1496" s="1">
        <v>42037</v>
      </c>
      <c r="O1496" s="4">
        <f t="shared" si="47"/>
        <v>47.262974999999997</v>
      </c>
      <c r="P1496" s="4">
        <f t="shared" si="46"/>
        <v>175.9521</v>
      </c>
    </row>
    <row r="1497" spans="1:16" x14ac:dyDescent="0.3">
      <c r="A1497" s="1">
        <v>42038</v>
      </c>
      <c r="B1497">
        <v>178.4966</v>
      </c>
      <c r="C1497">
        <v>26.782</v>
      </c>
      <c r="D1497">
        <v>36.487499999999997</v>
      </c>
      <c r="E1497">
        <v>61.49</v>
      </c>
      <c r="F1497">
        <v>62.032699999999998</v>
      </c>
      <c r="G1497">
        <v>82.849900000000005</v>
      </c>
      <c r="H1497">
        <v>20.254899999999999</v>
      </c>
      <c r="I1497">
        <v>38.605699999999999</v>
      </c>
      <c r="J1497">
        <v>79.989999999999995</v>
      </c>
      <c r="K1497">
        <v>49.02</v>
      </c>
      <c r="N1497" s="1">
        <v>42038</v>
      </c>
      <c r="O1497" s="4">
        <f t="shared" si="47"/>
        <v>47.996965000000003</v>
      </c>
      <c r="P1497" s="4">
        <f t="shared" si="46"/>
        <v>178.4966</v>
      </c>
    </row>
    <row r="1498" spans="1:16" x14ac:dyDescent="0.3">
      <c r="A1498" s="1">
        <v>42039</v>
      </c>
      <c r="B1498">
        <v>177.8169</v>
      </c>
      <c r="C1498">
        <v>26.986999999999998</v>
      </c>
      <c r="D1498">
        <v>36.698</v>
      </c>
      <c r="E1498">
        <v>61.32</v>
      </c>
      <c r="F1498">
        <v>61.254399999999997</v>
      </c>
      <c r="G1498">
        <v>83.162300000000002</v>
      </c>
      <c r="H1498">
        <v>19.9681</v>
      </c>
      <c r="I1498">
        <v>38.579300000000003</v>
      </c>
      <c r="J1498">
        <v>78.67</v>
      </c>
      <c r="K1498">
        <v>49.04</v>
      </c>
      <c r="N1498" s="1">
        <v>42039</v>
      </c>
      <c r="O1498" s="4">
        <f t="shared" si="47"/>
        <v>47.829554999999999</v>
      </c>
      <c r="P1498" s="4">
        <f t="shared" si="46"/>
        <v>177.8169</v>
      </c>
    </row>
    <row r="1499" spans="1:16" x14ac:dyDescent="0.3">
      <c r="A1499" s="1">
        <v>42040</v>
      </c>
      <c r="B1499">
        <v>179.61199999999999</v>
      </c>
      <c r="C1499">
        <v>27.18</v>
      </c>
      <c r="D1499">
        <v>37.232999999999997</v>
      </c>
      <c r="E1499">
        <v>61.91</v>
      </c>
      <c r="F1499">
        <v>62.289299999999997</v>
      </c>
      <c r="G1499">
        <v>83.9709</v>
      </c>
      <c r="H1499">
        <v>20.290800000000001</v>
      </c>
      <c r="I1499">
        <v>39.010300000000001</v>
      </c>
      <c r="J1499">
        <v>79.8</v>
      </c>
      <c r="K1499">
        <v>49.29</v>
      </c>
      <c r="N1499" s="1">
        <v>42040</v>
      </c>
      <c r="O1499" s="4">
        <f t="shared" si="47"/>
        <v>48.397765</v>
      </c>
      <c r="P1499" s="4">
        <f t="shared" si="46"/>
        <v>179.61199999999999</v>
      </c>
    </row>
    <row r="1500" spans="1:16" x14ac:dyDescent="0.3">
      <c r="A1500" s="1">
        <v>42041</v>
      </c>
      <c r="B1500">
        <v>179.11529999999999</v>
      </c>
      <c r="C1500">
        <v>26.951000000000001</v>
      </c>
      <c r="D1500">
        <v>37.197899999999997</v>
      </c>
      <c r="E1500">
        <v>61.99</v>
      </c>
      <c r="F1500">
        <v>61.723199999999999</v>
      </c>
      <c r="G1500">
        <v>83.511499999999998</v>
      </c>
      <c r="H1500">
        <v>20.3443</v>
      </c>
      <c r="I1500">
        <v>39.093899999999998</v>
      </c>
      <c r="J1500">
        <v>79.819999999999993</v>
      </c>
      <c r="K1500">
        <v>49.07</v>
      </c>
      <c r="N1500" s="1">
        <v>42041</v>
      </c>
      <c r="O1500" s="4">
        <f t="shared" si="47"/>
        <v>48.262950000000004</v>
      </c>
      <c r="P1500" s="4">
        <f t="shared" si="46"/>
        <v>179.11529999999999</v>
      </c>
    </row>
    <row r="1501" spans="1:16" x14ac:dyDescent="0.3">
      <c r="A1501" s="1">
        <v>42042</v>
      </c>
      <c r="B1501">
        <v>179.11529999999999</v>
      </c>
      <c r="C1501">
        <v>26.951000000000001</v>
      </c>
      <c r="D1501">
        <v>37.197899999999997</v>
      </c>
      <c r="E1501">
        <v>61.99</v>
      </c>
      <c r="F1501">
        <v>61.723199999999999</v>
      </c>
      <c r="G1501">
        <v>83.511499999999998</v>
      </c>
      <c r="H1501">
        <v>20.3443</v>
      </c>
      <c r="I1501">
        <v>39.093899999999998</v>
      </c>
      <c r="J1501">
        <v>79.819999999999993</v>
      </c>
      <c r="K1501">
        <v>49.07</v>
      </c>
      <c r="N1501" s="1">
        <v>42042</v>
      </c>
      <c r="O1501" s="4">
        <f t="shared" si="47"/>
        <v>48.262950000000004</v>
      </c>
      <c r="P1501" s="4">
        <f t="shared" si="46"/>
        <v>179.11529999999999</v>
      </c>
    </row>
    <row r="1502" spans="1:16" x14ac:dyDescent="0.3">
      <c r="A1502" s="1">
        <v>42043</v>
      </c>
      <c r="B1502">
        <v>179.11529999999999</v>
      </c>
      <c r="C1502">
        <v>26.951000000000001</v>
      </c>
      <c r="D1502">
        <v>37.197899999999997</v>
      </c>
      <c r="E1502">
        <v>61.99</v>
      </c>
      <c r="F1502">
        <v>61.723199999999999</v>
      </c>
      <c r="G1502">
        <v>83.511499999999998</v>
      </c>
      <c r="H1502">
        <v>20.3443</v>
      </c>
      <c r="I1502">
        <v>39.093899999999998</v>
      </c>
      <c r="J1502">
        <v>79.819999999999993</v>
      </c>
      <c r="K1502">
        <v>49.07</v>
      </c>
      <c r="N1502" s="1">
        <v>42043</v>
      </c>
      <c r="O1502" s="4">
        <f t="shared" si="47"/>
        <v>48.262950000000004</v>
      </c>
      <c r="P1502" s="4">
        <f t="shared" si="46"/>
        <v>179.11529999999999</v>
      </c>
    </row>
    <row r="1503" spans="1:16" x14ac:dyDescent="0.3">
      <c r="A1503" s="1">
        <v>42044</v>
      </c>
      <c r="B1503">
        <v>178.31360000000001</v>
      </c>
      <c r="C1503">
        <v>27.13</v>
      </c>
      <c r="D1503">
        <v>37.1541</v>
      </c>
      <c r="E1503">
        <v>61.7</v>
      </c>
      <c r="F1503">
        <v>60.997799999999998</v>
      </c>
      <c r="G1503">
        <v>82.629400000000004</v>
      </c>
      <c r="H1503">
        <v>20.362500000000001</v>
      </c>
      <c r="I1503">
        <v>38.9223</v>
      </c>
      <c r="J1503">
        <v>79.900000000000006</v>
      </c>
      <c r="K1503">
        <v>48.7</v>
      </c>
      <c r="N1503" s="1">
        <v>42044</v>
      </c>
      <c r="O1503" s="4">
        <f t="shared" si="47"/>
        <v>47.949754999999996</v>
      </c>
      <c r="P1503" s="4">
        <f t="shared" si="46"/>
        <v>178.31360000000001</v>
      </c>
    </row>
    <row r="1504" spans="1:16" x14ac:dyDescent="0.3">
      <c r="A1504" s="1">
        <v>42045</v>
      </c>
      <c r="B1504">
        <v>180.2133</v>
      </c>
      <c r="C1504">
        <v>27.651</v>
      </c>
      <c r="D1504">
        <v>37.364600000000003</v>
      </c>
      <c r="E1504">
        <v>62.35</v>
      </c>
      <c r="F1504">
        <v>62.023899999999998</v>
      </c>
      <c r="G1504">
        <v>85.422600000000003</v>
      </c>
      <c r="H1504">
        <v>20.375</v>
      </c>
      <c r="I1504">
        <v>39.142200000000003</v>
      </c>
      <c r="J1504">
        <v>79.86</v>
      </c>
      <c r="K1504">
        <v>49.27</v>
      </c>
      <c r="N1504" s="1">
        <v>42045</v>
      </c>
      <c r="O1504" s="4">
        <f t="shared" si="47"/>
        <v>48.720835000000001</v>
      </c>
      <c r="P1504" s="4">
        <f t="shared" si="46"/>
        <v>180.2133</v>
      </c>
    </row>
    <row r="1505" spans="1:16" x14ac:dyDescent="0.3">
      <c r="A1505" s="1">
        <v>42046</v>
      </c>
      <c r="B1505">
        <v>180.31780000000001</v>
      </c>
      <c r="C1505">
        <v>28.298999999999999</v>
      </c>
      <c r="D1505">
        <v>37.171599999999998</v>
      </c>
      <c r="E1505">
        <v>62.52</v>
      </c>
      <c r="F1505">
        <v>62.085799999999999</v>
      </c>
      <c r="G1505">
        <v>85.698300000000003</v>
      </c>
      <c r="H1505">
        <v>20.433900000000001</v>
      </c>
      <c r="I1505">
        <v>39.168599999999998</v>
      </c>
      <c r="J1505">
        <v>79.3</v>
      </c>
      <c r="K1505">
        <v>49.5</v>
      </c>
      <c r="N1505" s="1">
        <v>42046</v>
      </c>
      <c r="O1505" s="4">
        <f t="shared" si="47"/>
        <v>48.807130000000001</v>
      </c>
      <c r="P1505" s="4">
        <f t="shared" si="46"/>
        <v>180.31780000000001</v>
      </c>
    </row>
    <row r="1506" spans="1:16" x14ac:dyDescent="0.3">
      <c r="A1506" s="1">
        <v>42047</v>
      </c>
      <c r="B1506">
        <v>182.05189999999999</v>
      </c>
      <c r="C1506">
        <v>28.658000000000001</v>
      </c>
      <c r="D1506">
        <v>37.794400000000003</v>
      </c>
      <c r="E1506">
        <v>63.62</v>
      </c>
      <c r="F1506">
        <v>62.307000000000002</v>
      </c>
      <c r="G1506">
        <v>87.067300000000003</v>
      </c>
      <c r="H1506">
        <v>20.541899999999998</v>
      </c>
      <c r="I1506">
        <v>39.603999999999999</v>
      </c>
      <c r="J1506">
        <v>80.34</v>
      </c>
      <c r="K1506">
        <v>49.73</v>
      </c>
      <c r="N1506" s="1">
        <v>42047</v>
      </c>
      <c r="O1506" s="4">
        <f t="shared" si="47"/>
        <v>49.437460000000009</v>
      </c>
      <c r="P1506" s="4">
        <f t="shared" si="46"/>
        <v>182.05189999999999</v>
      </c>
    </row>
    <row r="1507" spans="1:16" x14ac:dyDescent="0.3">
      <c r="A1507" s="1">
        <v>42048</v>
      </c>
      <c r="B1507">
        <v>182.8013</v>
      </c>
      <c r="C1507">
        <v>28.797999999999998</v>
      </c>
      <c r="D1507">
        <v>38.478499999999997</v>
      </c>
      <c r="E1507">
        <v>64.55</v>
      </c>
      <c r="F1507">
        <v>62.554600000000001</v>
      </c>
      <c r="G1507">
        <v>87.682900000000004</v>
      </c>
      <c r="H1507">
        <v>20.861000000000001</v>
      </c>
      <c r="I1507">
        <v>39.586399999999998</v>
      </c>
      <c r="J1507">
        <v>82.04</v>
      </c>
      <c r="K1507">
        <v>49.5</v>
      </c>
      <c r="N1507" s="1">
        <v>42048</v>
      </c>
      <c r="O1507" s="4">
        <f t="shared" si="47"/>
        <v>49.89246</v>
      </c>
      <c r="P1507" s="4">
        <f t="shared" si="46"/>
        <v>182.8013</v>
      </c>
    </row>
    <row r="1508" spans="1:16" x14ac:dyDescent="0.3">
      <c r="A1508" s="1">
        <v>42049</v>
      </c>
      <c r="B1508">
        <v>182.8013</v>
      </c>
      <c r="C1508">
        <v>28.797999999999998</v>
      </c>
      <c r="D1508">
        <v>38.478499999999997</v>
      </c>
      <c r="E1508">
        <v>64.55</v>
      </c>
      <c r="F1508">
        <v>62.554600000000001</v>
      </c>
      <c r="G1508">
        <v>87.682900000000004</v>
      </c>
      <c r="H1508">
        <v>20.861000000000001</v>
      </c>
      <c r="I1508">
        <v>39.586399999999998</v>
      </c>
      <c r="J1508">
        <v>82.04</v>
      </c>
      <c r="K1508">
        <v>49.5</v>
      </c>
      <c r="N1508" s="1">
        <v>42049</v>
      </c>
      <c r="O1508" s="4">
        <f t="shared" si="47"/>
        <v>49.89246</v>
      </c>
      <c r="P1508" s="4">
        <f t="shared" si="46"/>
        <v>182.8013</v>
      </c>
    </row>
    <row r="1509" spans="1:16" x14ac:dyDescent="0.3">
      <c r="A1509" s="1">
        <v>42050</v>
      </c>
      <c r="B1509">
        <v>182.8013</v>
      </c>
      <c r="C1509">
        <v>28.797999999999998</v>
      </c>
      <c r="D1509">
        <v>38.478499999999997</v>
      </c>
      <c r="E1509">
        <v>64.55</v>
      </c>
      <c r="F1509">
        <v>62.554600000000001</v>
      </c>
      <c r="G1509">
        <v>87.682900000000004</v>
      </c>
      <c r="H1509">
        <v>20.861000000000001</v>
      </c>
      <c r="I1509">
        <v>39.586399999999998</v>
      </c>
      <c r="J1509">
        <v>82.04</v>
      </c>
      <c r="K1509">
        <v>49.5</v>
      </c>
      <c r="N1509" s="1">
        <v>42050</v>
      </c>
      <c r="O1509" s="4">
        <f t="shared" si="47"/>
        <v>49.89246</v>
      </c>
      <c r="P1509" s="4">
        <f t="shared" si="46"/>
        <v>182.8013</v>
      </c>
    </row>
    <row r="1510" spans="1:16" x14ac:dyDescent="0.3">
      <c r="A1510" s="1">
        <v>42051</v>
      </c>
      <c r="B1510">
        <v>182.8013</v>
      </c>
      <c r="C1510">
        <v>28.797999999999998</v>
      </c>
      <c r="D1510">
        <v>38.478499999999997</v>
      </c>
      <c r="E1510">
        <v>64.55</v>
      </c>
      <c r="F1510">
        <v>62.554600000000001</v>
      </c>
      <c r="G1510">
        <v>87.682900000000004</v>
      </c>
      <c r="H1510">
        <v>20.861000000000001</v>
      </c>
      <c r="I1510">
        <v>39.586399999999998</v>
      </c>
      <c r="J1510">
        <v>82.04</v>
      </c>
      <c r="K1510">
        <v>49.5</v>
      </c>
      <c r="N1510" s="1">
        <v>42051</v>
      </c>
      <c r="O1510" s="4">
        <f t="shared" si="47"/>
        <v>49.89246</v>
      </c>
      <c r="P1510" s="4">
        <f t="shared" si="46"/>
        <v>182.8013</v>
      </c>
    </row>
    <row r="1511" spans="1:16" x14ac:dyDescent="0.3">
      <c r="A1511" s="1">
        <v>42052</v>
      </c>
      <c r="B1511">
        <v>183.0889</v>
      </c>
      <c r="C1511">
        <v>28.968</v>
      </c>
      <c r="D1511">
        <v>38.496200000000002</v>
      </c>
      <c r="E1511">
        <v>64.430000000000007</v>
      </c>
      <c r="F1511">
        <v>63.005699999999997</v>
      </c>
      <c r="G1511">
        <v>87.958600000000004</v>
      </c>
      <c r="H1511">
        <v>21.075500000000002</v>
      </c>
      <c r="I1511">
        <v>39.700800000000001</v>
      </c>
      <c r="J1511">
        <v>82.29</v>
      </c>
      <c r="K1511">
        <v>49.51</v>
      </c>
      <c r="N1511" s="1">
        <v>42052</v>
      </c>
      <c r="O1511" s="4">
        <f t="shared" si="47"/>
        <v>50.027250000000002</v>
      </c>
      <c r="P1511" s="4">
        <f t="shared" si="46"/>
        <v>183.0889</v>
      </c>
    </row>
    <row r="1512" spans="1:16" x14ac:dyDescent="0.3">
      <c r="A1512" s="1">
        <v>42053</v>
      </c>
      <c r="B1512">
        <v>183.1063</v>
      </c>
      <c r="C1512">
        <v>29.169</v>
      </c>
      <c r="D1512">
        <v>38.451999999999998</v>
      </c>
      <c r="E1512">
        <v>64.66</v>
      </c>
      <c r="F1512">
        <v>63.076500000000003</v>
      </c>
      <c r="G1512">
        <v>87.728899999999996</v>
      </c>
      <c r="H1512">
        <v>21.115300000000001</v>
      </c>
      <c r="I1512">
        <v>39.516100000000002</v>
      </c>
      <c r="J1512">
        <v>81.31</v>
      </c>
      <c r="K1512">
        <v>49.78</v>
      </c>
      <c r="N1512" s="1">
        <v>42053</v>
      </c>
      <c r="O1512" s="4">
        <f t="shared" si="47"/>
        <v>49.98254</v>
      </c>
      <c r="P1512" s="4">
        <f t="shared" si="46"/>
        <v>183.1063</v>
      </c>
    </row>
    <row r="1513" spans="1:16" x14ac:dyDescent="0.3">
      <c r="A1513" s="1">
        <v>42054</v>
      </c>
      <c r="B1513">
        <v>182.97559999999999</v>
      </c>
      <c r="C1513">
        <v>29.108000000000001</v>
      </c>
      <c r="D1513">
        <v>38.4255</v>
      </c>
      <c r="E1513">
        <v>65.680000000000007</v>
      </c>
      <c r="F1513">
        <v>63.182600000000001</v>
      </c>
      <c r="G1513">
        <v>87.967799999999997</v>
      </c>
      <c r="H1513">
        <v>21.061499999999999</v>
      </c>
      <c r="I1513">
        <v>39.335700000000003</v>
      </c>
      <c r="J1513">
        <v>80.930000000000007</v>
      </c>
      <c r="K1513">
        <v>49.46</v>
      </c>
      <c r="N1513" s="1">
        <v>42054</v>
      </c>
      <c r="O1513" s="4">
        <f t="shared" si="47"/>
        <v>50.185164999999998</v>
      </c>
      <c r="P1513" s="4">
        <f t="shared" si="46"/>
        <v>182.97559999999999</v>
      </c>
    </row>
    <row r="1514" spans="1:16" x14ac:dyDescent="0.3">
      <c r="A1514" s="1">
        <v>42055</v>
      </c>
      <c r="B1514">
        <v>184.0727</v>
      </c>
      <c r="C1514">
        <v>29.344999999999999</v>
      </c>
      <c r="D1514">
        <v>38.739100000000001</v>
      </c>
      <c r="E1514">
        <v>66.03</v>
      </c>
      <c r="F1514">
        <v>63.8461</v>
      </c>
      <c r="G1514">
        <v>88.491500000000002</v>
      </c>
      <c r="H1514">
        <v>21.222899999999999</v>
      </c>
      <c r="I1514">
        <v>39.674399999999999</v>
      </c>
      <c r="J1514">
        <v>80.540000000000006</v>
      </c>
      <c r="K1514">
        <v>49.6</v>
      </c>
      <c r="N1514" s="1">
        <v>42055</v>
      </c>
      <c r="O1514" s="4">
        <f t="shared" si="47"/>
        <v>50.500150000000005</v>
      </c>
      <c r="P1514" s="4">
        <f t="shared" si="46"/>
        <v>184.0727</v>
      </c>
    </row>
    <row r="1515" spans="1:16" x14ac:dyDescent="0.3">
      <c r="A1515" s="1">
        <v>42056</v>
      </c>
      <c r="B1515">
        <v>184.0727</v>
      </c>
      <c r="C1515">
        <v>29.344999999999999</v>
      </c>
      <c r="D1515">
        <v>38.739100000000001</v>
      </c>
      <c r="E1515">
        <v>66.03</v>
      </c>
      <c r="F1515">
        <v>63.8461</v>
      </c>
      <c r="G1515">
        <v>88.491500000000002</v>
      </c>
      <c r="H1515">
        <v>21.222899999999999</v>
      </c>
      <c r="I1515">
        <v>39.674399999999999</v>
      </c>
      <c r="J1515">
        <v>80.540000000000006</v>
      </c>
      <c r="K1515">
        <v>49.6</v>
      </c>
      <c r="N1515" s="1">
        <v>42056</v>
      </c>
      <c r="O1515" s="4">
        <f t="shared" si="47"/>
        <v>50.500150000000005</v>
      </c>
      <c r="P1515" s="4">
        <f t="shared" si="46"/>
        <v>184.0727</v>
      </c>
    </row>
    <row r="1516" spans="1:16" x14ac:dyDescent="0.3">
      <c r="A1516" s="1">
        <v>42057</v>
      </c>
      <c r="B1516">
        <v>184.0727</v>
      </c>
      <c r="C1516">
        <v>29.344999999999999</v>
      </c>
      <c r="D1516">
        <v>38.739100000000001</v>
      </c>
      <c r="E1516">
        <v>66.03</v>
      </c>
      <c r="F1516">
        <v>63.8461</v>
      </c>
      <c r="G1516">
        <v>88.491500000000002</v>
      </c>
      <c r="H1516">
        <v>21.222899999999999</v>
      </c>
      <c r="I1516">
        <v>39.674399999999999</v>
      </c>
      <c r="J1516">
        <v>80.540000000000006</v>
      </c>
      <c r="K1516">
        <v>49.6</v>
      </c>
      <c r="N1516" s="1">
        <v>42057</v>
      </c>
      <c r="O1516" s="4">
        <f t="shared" si="47"/>
        <v>50.500150000000005</v>
      </c>
      <c r="P1516" s="4">
        <f t="shared" si="46"/>
        <v>184.0727</v>
      </c>
    </row>
    <row r="1517" spans="1:16" x14ac:dyDescent="0.3">
      <c r="A1517" s="1">
        <v>42058</v>
      </c>
      <c r="B1517">
        <v>184.04650000000001</v>
      </c>
      <c r="C1517">
        <v>30.14</v>
      </c>
      <c r="D1517">
        <v>38.999699999999997</v>
      </c>
      <c r="E1517">
        <v>65.45</v>
      </c>
      <c r="F1517">
        <v>64.137900000000002</v>
      </c>
      <c r="G1517">
        <v>87.940200000000004</v>
      </c>
      <c r="H1517">
        <v>21.0807</v>
      </c>
      <c r="I1517">
        <v>39.582000000000001</v>
      </c>
      <c r="J1517">
        <v>80.209999999999994</v>
      </c>
      <c r="K1517">
        <v>49.74</v>
      </c>
      <c r="N1517" s="1">
        <v>42058</v>
      </c>
      <c r="O1517" s="4">
        <f t="shared" si="47"/>
        <v>50.360534999999999</v>
      </c>
      <c r="P1517" s="4">
        <f t="shared" si="46"/>
        <v>184.04650000000001</v>
      </c>
    </row>
    <row r="1518" spans="1:16" x14ac:dyDescent="0.3">
      <c r="A1518" s="1">
        <v>42059</v>
      </c>
      <c r="B1518">
        <v>184.5702</v>
      </c>
      <c r="C1518">
        <v>29.951000000000001</v>
      </c>
      <c r="D1518">
        <v>38.9467</v>
      </c>
      <c r="E1518">
        <v>65.47</v>
      </c>
      <c r="F1518">
        <v>64.058300000000003</v>
      </c>
      <c r="G1518">
        <v>89.116299999999995</v>
      </c>
      <c r="H1518">
        <v>21.330400000000001</v>
      </c>
      <c r="I1518">
        <v>39.665599999999998</v>
      </c>
      <c r="J1518">
        <v>80.430000000000007</v>
      </c>
      <c r="K1518">
        <v>49.91</v>
      </c>
      <c r="N1518" s="1">
        <v>42059</v>
      </c>
      <c r="O1518" s="4">
        <f t="shared" si="47"/>
        <v>50.552934999999998</v>
      </c>
      <c r="P1518" s="4">
        <f t="shared" si="46"/>
        <v>184.5702</v>
      </c>
    </row>
    <row r="1519" spans="1:16" x14ac:dyDescent="0.3">
      <c r="A1519" s="1">
        <v>42060</v>
      </c>
      <c r="B1519">
        <v>184.4134</v>
      </c>
      <c r="C1519">
        <v>29.186</v>
      </c>
      <c r="D1519">
        <v>38.8583</v>
      </c>
      <c r="E1519">
        <v>66.17</v>
      </c>
      <c r="F1519">
        <v>64.031800000000004</v>
      </c>
      <c r="G1519">
        <v>88.656899999999993</v>
      </c>
      <c r="H1519">
        <v>21.42</v>
      </c>
      <c r="I1519">
        <v>39.692</v>
      </c>
      <c r="J1519">
        <v>80.87</v>
      </c>
      <c r="K1519">
        <v>49.74</v>
      </c>
      <c r="N1519" s="1">
        <v>42060</v>
      </c>
      <c r="O1519" s="4">
        <f t="shared" si="47"/>
        <v>50.607820000000004</v>
      </c>
      <c r="P1519" s="4">
        <f t="shared" si="46"/>
        <v>184.4134</v>
      </c>
    </row>
    <row r="1520" spans="1:16" x14ac:dyDescent="0.3">
      <c r="A1520" s="1">
        <v>42061</v>
      </c>
      <c r="B1520">
        <v>184.19550000000001</v>
      </c>
      <c r="C1520">
        <v>29.553999999999998</v>
      </c>
      <c r="D1520">
        <v>38.915799999999997</v>
      </c>
      <c r="E1520">
        <v>66.78</v>
      </c>
      <c r="F1520">
        <v>64.208699999999993</v>
      </c>
      <c r="G1520">
        <v>89.263300000000001</v>
      </c>
      <c r="H1520">
        <v>21.3492</v>
      </c>
      <c r="I1520">
        <v>39.568800000000003</v>
      </c>
      <c r="J1520">
        <v>79.37</v>
      </c>
      <c r="K1520">
        <v>49.81</v>
      </c>
      <c r="N1520" s="1">
        <v>42061</v>
      </c>
      <c r="O1520" s="4">
        <f t="shared" si="47"/>
        <v>50.771569999999997</v>
      </c>
      <c r="P1520" s="4">
        <f t="shared" si="46"/>
        <v>184.19550000000001</v>
      </c>
    </row>
    <row r="1521" spans="1:16" x14ac:dyDescent="0.3">
      <c r="A1521" s="1">
        <v>42062</v>
      </c>
      <c r="B1521">
        <v>183.56809999999999</v>
      </c>
      <c r="C1521">
        <v>29.111000000000001</v>
      </c>
      <c r="D1521">
        <v>38.734699999999997</v>
      </c>
      <c r="E1521">
        <v>66.13</v>
      </c>
      <c r="F1521">
        <v>63.899099999999997</v>
      </c>
      <c r="G1521">
        <v>88.996799999999993</v>
      </c>
      <c r="H1521">
        <v>21.348299999999998</v>
      </c>
      <c r="I1521">
        <v>39.432499999999997</v>
      </c>
      <c r="J1521">
        <v>79.02</v>
      </c>
      <c r="K1521">
        <v>50.01</v>
      </c>
      <c r="N1521" s="1">
        <v>42062</v>
      </c>
      <c r="O1521" s="4">
        <f t="shared" si="47"/>
        <v>50.485959999999999</v>
      </c>
      <c r="P1521" s="4">
        <f t="shared" si="46"/>
        <v>183.56809999999999</v>
      </c>
    </row>
    <row r="1522" spans="1:16" x14ac:dyDescent="0.3">
      <c r="A1522" s="1">
        <v>42063</v>
      </c>
      <c r="B1522">
        <v>183.56809999999999</v>
      </c>
      <c r="C1522">
        <v>29.111000000000001</v>
      </c>
      <c r="D1522">
        <v>38.734699999999997</v>
      </c>
      <c r="E1522">
        <v>66.13</v>
      </c>
      <c r="F1522">
        <v>63.899099999999997</v>
      </c>
      <c r="G1522">
        <v>88.996799999999993</v>
      </c>
      <c r="H1522">
        <v>21.348299999999998</v>
      </c>
      <c r="I1522">
        <v>39.432499999999997</v>
      </c>
      <c r="J1522">
        <v>79.02</v>
      </c>
      <c r="K1522">
        <v>50.01</v>
      </c>
      <c r="N1522" s="1">
        <v>42063</v>
      </c>
      <c r="O1522" s="4">
        <f t="shared" si="47"/>
        <v>50.485959999999999</v>
      </c>
      <c r="P1522" s="4">
        <f t="shared" si="46"/>
        <v>183.56809999999999</v>
      </c>
    </row>
    <row r="1523" spans="1:16" x14ac:dyDescent="0.3">
      <c r="A1523" s="1">
        <v>42064</v>
      </c>
      <c r="B1523">
        <v>183.56809999999999</v>
      </c>
      <c r="C1523">
        <v>29.111000000000001</v>
      </c>
      <c r="D1523">
        <v>38.734699999999997</v>
      </c>
      <c r="E1523">
        <v>66.13</v>
      </c>
      <c r="F1523">
        <v>63.899099999999997</v>
      </c>
      <c r="G1523">
        <v>88.996799999999993</v>
      </c>
      <c r="H1523">
        <v>21.348299999999998</v>
      </c>
      <c r="I1523">
        <v>39.432499999999997</v>
      </c>
      <c r="J1523">
        <v>79.02</v>
      </c>
      <c r="K1523">
        <v>50.01</v>
      </c>
      <c r="N1523" s="1">
        <v>42064</v>
      </c>
      <c r="O1523" s="4">
        <f t="shared" si="47"/>
        <v>50.485959999999999</v>
      </c>
      <c r="P1523" s="4">
        <f t="shared" si="46"/>
        <v>183.56809999999999</v>
      </c>
    </row>
    <row r="1524" spans="1:16" x14ac:dyDescent="0.3">
      <c r="A1524" s="1">
        <v>42065</v>
      </c>
      <c r="B1524">
        <v>184.72710000000001</v>
      </c>
      <c r="C1524">
        <v>29.254000000000001</v>
      </c>
      <c r="D1524">
        <v>38.761200000000002</v>
      </c>
      <c r="E1524">
        <v>66.760000000000005</v>
      </c>
      <c r="F1524">
        <v>64.474100000000007</v>
      </c>
      <c r="G1524">
        <v>91.440899999999999</v>
      </c>
      <c r="H1524">
        <v>21.5276</v>
      </c>
      <c r="I1524">
        <v>39.771099999999997</v>
      </c>
      <c r="J1524">
        <v>78.47</v>
      </c>
      <c r="K1524">
        <v>50.1</v>
      </c>
      <c r="N1524" s="1">
        <v>42065</v>
      </c>
      <c r="O1524" s="4">
        <f t="shared" si="47"/>
        <v>51.105555000000003</v>
      </c>
      <c r="P1524" s="4">
        <f t="shared" si="46"/>
        <v>184.72710000000001</v>
      </c>
    </row>
    <row r="1525" spans="1:16" x14ac:dyDescent="0.3">
      <c r="A1525" s="1">
        <v>42066</v>
      </c>
      <c r="B1525">
        <v>183.96899999999999</v>
      </c>
      <c r="C1525">
        <v>29.315000000000001</v>
      </c>
      <c r="D1525">
        <v>38.231200000000001</v>
      </c>
      <c r="E1525">
        <v>66.31</v>
      </c>
      <c r="F1525">
        <v>63.890300000000003</v>
      </c>
      <c r="G1525">
        <v>89.750299999999996</v>
      </c>
      <c r="H1525">
        <v>21.437999999999999</v>
      </c>
      <c r="I1525">
        <v>39.648000000000003</v>
      </c>
      <c r="J1525">
        <v>78.760000000000005</v>
      </c>
      <c r="K1525">
        <v>49.91</v>
      </c>
      <c r="N1525" s="1">
        <v>42066</v>
      </c>
      <c r="O1525" s="4">
        <f t="shared" si="47"/>
        <v>50.642500000000005</v>
      </c>
      <c r="P1525" s="4">
        <f t="shared" si="46"/>
        <v>183.96899999999999</v>
      </c>
    </row>
    <row r="1526" spans="1:16" x14ac:dyDescent="0.3">
      <c r="A1526" s="1">
        <v>42067</v>
      </c>
      <c r="B1526">
        <v>183.1936</v>
      </c>
      <c r="C1526">
        <v>29.129000000000001</v>
      </c>
      <c r="D1526">
        <v>38.032400000000003</v>
      </c>
      <c r="E1526">
        <v>66.010000000000005</v>
      </c>
      <c r="F1526">
        <v>64.1999</v>
      </c>
      <c r="G1526">
        <v>89.630799999999994</v>
      </c>
      <c r="H1526">
        <v>21.42</v>
      </c>
      <c r="I1526">
        <v>39.397300000000001</v>
      </c>
      <c r="J1526">
        <v>78.650000000000006</v>
      </c>
      <c r="K1526">
        <v>49.56</v>
      </c>
      <c r="N1526" s="1">
        <v>42067</v>
      </c>
      <c r="O1526" s="4">
        <f t="shared" si="47"/>
        <v>50.54777</v>
      </c>
      <c r="P1526" s="4">
        <f t="shared" si="46"/>
        <v>183.1936</v>
      </c>
    </row>
    <row r="1527" spans="1:16" x14ac:dyDescent="0.3">
      <c r="A1527" s="1">
        <v>42068</v>
      </c>
      <c r="B1527">
        <v>183.3939</v>
      </c>
      <c r="C1527">
        <v>28.646000000000001</v>
      </c>
      <c r="D1527">
        <v>38.081000000000003</v>
      </c>
      <c r="E1527">
        <v>66.42</v>
      </c>
      <c r="F1527">
        <v>64.4298</v>
      </c>
      <c r="G1527">
        <v>89.685900000000004</v>
      </c>
      <c r="H1527">
        <v>21.402100000000001</v>
      </c>
      <c r="I1527">
        <v>39.551200000000001</v>
      </c>
      <c r="J1527">
        <v>78.180000000000007</v>
      </c>
      <c r="K1527">
        <v>49.73</v>
      </c>
      <c r="N1527" s="1">
        <v>42068</v>
      </c>
      <c r="O1527" s="4">
        <f t="shared" si="47"/>
        <v>50.64949</v>
      </c>
      <c r="P1527" s="4">
        <f t="shared" si="46"/>
        <v>183.3939</v>
      </c>
    </row>
    <row r="1528" spans="1:16" x14ac:dyDescent="0.3">
      <c r="A1528" s="1">
        <v>42069</v>
      </c>
      <c r="B1528">
        <v>180.81450000000001</v>
      </c>
      <c r="C1528">
        <v>28.689</v>
      </c>
      <c r="D1528">
        <v>37.418500000000002</v>
      </c>
      <c r="E1528">
        <v>65.75</v>
      </c>
      <c r="F1528">
        <v>63.164999999999999</v>
      </c>
      <c r="G1528">
        <v>88.757900000000006</v>
      </c>
      <c r="H1528">
        <v>21.258700000000001</v>
      </c>
      <c r="I1528">
        <v>39.186199999999999</v>
      </c>
      <c r="J1528">
        <v>76.78</v>
      </c>
      <c r="K1528">
        <v>48.76</v>
      </c>
      <c r="N1528" s="1">
        <v>42069</v>
      </c>
      <c r="O1528" s="4">
        <f t="shared" si="47"/>
        <v>50.023675000000004</v>
      </c>
      <c r="P1528" s="4">
        <f t="shared" si="46"/>
        <v>180.81450000000001</v>
      </c>
    </row>
    <row r="1529" spans="1:16" x14ac:dyDescent="0.3">
      <c r="A1529" s="1">
        <v>42070</v>
      </c>
      <c r="B1529">
        <v>180.81450000000001</v>
      </c>
      <c r="C1529">
        <v>28.689</v>
      </c>
      <c r="D1529">
        <v>37.418500000000002</v>
      </c>
      <c r="E1529">
        <v>65.75</v>
      </c>
      <c r="F1529">
        <v>63.164999999999999</v>
      </c>
      <c r="G1529">
        <v>88.757900000000006</v>
      </c>
      <c r="H1529">
        <v>21.258700000000001</v>
      </c>
      <c r="I1529">
        <v>39.186199999999999</v>
      </c>
      <c r="J1529">
        <v>76.78</v>
      </c>
      <c r="K1529">
        <v>48.76</v>
      </c>
      <c r="N1529" s="1">
        <v>42070</v>
      </c>
      <c r="O1529" s="4">
        <f t="shared" si="47"/>
        <v>50.023675000000004</v>
      </c>
      <c r="P1529" s="4">
        <f t="shared" si="46"/>
        <v>180.81450000000001</v>
      </c>
    </row>
    <row r="1530" spans="1:16" x14ac:dyDescent="0.3">
      <c r="A1530" s="1">
        <v>42071</v>
      </c>
      <c r="B1530">
        <v>180.81450000000001</v>
      </c>
      <c r="C1530">
        <v>28.689</v>
      </c>
      <c r="D1530">
        <v>37.418500000000002</v>
      </c>
      <c r="E1530">
        <v>65.75</v>
      </c>
      <c r="F1530">
        <v>63.164999999999999</v>
      </c>
      <c r="G1530">
        <v>88.757900000000006</v>
      </c>
      <c r="H1530">
        <v>21.258700000000001</v>
      </c>
      <c r="I1530">
        <v>39.186199999999999</v>
      </c>
      <c r="J1530">
        <v>76.78</v>
      </c>
      <c r="K1530">
        <v>48.76</v>
      </c>
      <c r="N1530" s="1">
        <v>42071</v>
      </c>
      <c r="O1530" s="4">
        <f t="shared" si="47"/>
        <v>50.023675000000004</v>
      </c>
      <c r="P1530" s="4">
        <f t="shared" si="46"/>
        <v>180.81450000000001</v>
      </c>
    </row>
    <row r="1531" spans="1:16" x14ac:dyDescent="0.3">
      <c r="A1531" s="1">
        <v>42072</v>
      </c>
      <c r="B1531">
        <v>181.56389999999999</v>
      </c>
      <c r="C1531">
        <v>28.812000000000001</v>
      </c>
      <c r="D1531">
        <v>37.851300000000002</v>
      </c>
      <c r="E1531">
        <v>65.78</v>
      </c>
      <c r="F1531">
        <v>63.554200000000002</v>
      </c>
      <c r="G1531">
        <v>89.033600000000007</v>
      </c>
      <c r="H1531">
        <v>21.151199999999999</v>
      </c>
      <c r="I1531">
        <v>39.3797</v>
      </c>
      <c r="J1531">
        <v>76.23</v>
      </c>
      <c r="K1531">
        <v>49.03</v>
      </c>
      <c r="N1531" s="1">
        <v>42072</v>
      </c>
      <c r="O1531" s="4">
        <f t="shared" si="47"/>
        <v>50.15335000000001</v>
      </c>
      <c r="P1531" s="4">
        <f t="shared" si="46"/>
        <v>181.56389999999999</v>
      </c>
    </row>
    <row r="1532" spans="1:16" x14ac:dyDescent="0.3">
      <c r="A1532" s="1">
        <v>42073</v>
      </c>
      <c r="B1532">
        <v>178.61859999999999</v>
      </c>
      <c r="C1532">
        <v>28.216000000000001</v>
      </c>
      <c r="D1532">
        <v>37.127000000000002</v>
      </c>
      <c r="E1532">
        <v>64.53</v>
      </c>
      <c r="F1532">
        <v>62.846499999999999</v>
      </c>
      <c r="G1532">
        <v>87.388900000000007</v>
      </c>
      <c r="H1532">
        <v>20.708400000000001</v>
      </c>
      <c r="I1532">
        <v>38.632100000000001</v>
      </c>
      <c r="J1532">
        <v>75.17</v>
      </c>
      <c r="K1532">
        <v>48.33</v>
      </c>
      <c r="N1532" s="1">
        <v>42073</v>
      </c>
      <c r="O1532" s="4">
        <f t="shared" si="47"/>
        <v>49.297195000000002</v>
      </c>
      <c r="P1532" s="4">
        <f t="shared" si="46"/>
        <v>178.61859999999999</v>
      </c>
    </row>
    <row r="1533" spans="1:16" x14ac:dyDescent="0.3">
      <c r="A1533" s="1">
        <v>42074</v>
      </c>
      <c r="B1533">
        <v>178.2003</v>
      </c>
      <c r="C1533">
        <v>27.701000000000001</v>
      </c>
      <c r="D1533">
        <v>37.082799999999999</v>
      </c>
      <c r="E1533">
        <v>64.489999999999995</v>
      </c>
      <c r="F1533">
        <v>62.811100000000003</v>
      </c>
      <c r="G1533">
        <v>87.581800000000001</v>
      </c>
      <c r="H1533">
        <v>20.649000000000001</v>
      </c>
      <c r="I1533">
        <v>38.834400000000002</v>
      </c>
      <c r="J1533">
        <v>75.39</v>
      </c>
      <c r="K1533">
        <v>47.96</v>
      </c>
      <c r="N1533" s="1">
        <v>42074</v>
      </c>
      <c r="O1533" s="4">
        <f t="shared" si="47"/>
        <v>49.323235000000004</v>
      </c>
      <c r="P1533" s="4">
        <f t="shared" si="46"/>
        <v>178.2003</v>
      </c>
    </row>
    <row r="1534" spans="1:16" x14ac:dyDescent="0.3">
      <c r="A1534" s="1">
        <v>42075</v>
      </c>
      <c r="B1534">
        <v>180.46600000000001</v>
      </c>
      <c r="C1534">
        <v>28.202000000000002</v>
      </c>
      <c r="D1534">
        <v>36.2348</v>
      </c>
      <c r="E1534">
        <v>65.290000000000006</v>
      </c>
      <c r="F1534">
        <v>63.642600000000002</v>
      </c>
      <c r="G1534">
        <v>87.554299999999998</v>
      </c>
      <c r="H1534">
        <v>20.828499999999998</v>
      </c>
      <c r="I1534">
        <v>39.656799999999997</v>
      </c>
      <c r="J1534">
        <v>74.91</v>
      </c>
      <c r="K1534">
        <v>48.66</v>
      </c>
      <c r="N1534" s="1">
        <v>42075</v>
      </c>
      <c r="O1534" s="4">
        <f t="shared" si="47"/>
        <v>49.69482</v>
      </c>
      <c r="P1534" s="4">
        <f t="shared" si="46"/>
        <v>180.46600000000001</v>
      </c>
    </row>
    <row r="1535" spans="1:16" x14ac:dyDescent="0.3">
      <c r="A1535" s="1">
        <v>42076</v>
      </c>
      <c r="B1535">
        <v>179.3569</v>
      </c>
      <c r="C1535">
        <v>28.007000000000001</v>
      </c>
      <c r="D1535">
        <v>36.552799999999998</v>
      </c>
      <c r="E1535">
        <v>64.741</v>
      </c>
      <c r="F1535">
        <v>63.518799999999999</v>
      </c>
      <c r="G1535">
        <v>88.142300000000006</v>
      </c>
      <c r="H1535">
        <v>20.613199999999999</v>
      </c>
      <c r="I1535">
        <v>39.3489</v>
      </c>
      <c r="J1535">
        <v>74.63</v>
      </c>
      <c r="K1535">
        <v>48.28</v>
      </c>
      <c r="N1535" s="1">
        <v>42076</v>
      </c>
      <c r="O1535" s="4">
        <f t="shared" si="47"/>
        <v>49.589849999999991</v>
      </c>
      <c r="P1535" s="4">
        <f t="shared" si="46"/>
        <v>179.3569</v>
      </c>
    </row>
    <row r="1536" spans="1:16" x14ac:dyDescent="0.3">
      <c r="A1536" s="1">
        <v>42077</v>
      </c>
      <c r="B1536">
        <v>179.3569</v>
      </c>
      <c r="C1536">
        <v>28.007000000000001</v>
      </c>
      <c r="D1536">
        <v>36.552799999999998</v>
      </c>
      <c r="E1536">
        <v>64.741</v>
      </c>
      <c r="F1536">
        <v>63.518799999999999</v>
      </c>
      <c r="G1536">
        <v>88.142300000000006</v>
      </c>
      <c r="H1536">
        <v>20.613199999999999</v>
      </c>
      <c r="I1536">
        <v>39.3489</v>
      </c>
      <c r="J1536">
        <v>74.63</v>
      </c>
      <c r="K1536">
        <v>48.28</v>
      </c>
      <c r="N1536" s="1">
        <v>42077</v>
      </c>
      <c r="O1536" s="4">
        <f t="shared" si="47"/>
        <v>49.589849999999991</v>
      </c>
      <c r="P1536" s="4">
        <f t="shared" si="46"/>
        <v>179.3569</v>
      </c>
    </row>
    <row r="1537" spans="1:16" x14ac:dyDescent="0.3">
      <c r="A1537" s="1">
        <v>42078</v>
      </c>
      <c r="B1537">
        <v>179.3569</v>
      </c>
      <c r="C1537">
        <v>28.007000000000001</v>
      </c>
      <c r="D1537">
        <v>36.552799999999998</v>
      </c>
      <c r="E1537">
        <v>64.741</v>
      </c>
      <c r="F1537">
        <v>63.518799999999999</v>
      </c>
      <c r="G1537">
        <v>88.142300000000006</v>
      </c>
      <c r="H1537">
        <v>20.613199999999999</v>
      </c>
      <c r="I1537">
        <v>39.3489</v>
      </c>
      <c r="J1537">
        <v>74.63</v>
      </c>
      <c r="K1537">
        <v>48.28</v>
      </c>
      <c r="N1537" s="1">
        <v>42078</v>
      </c>
      <c r="O1537" s="4">
        <f t="shared" si="47"/>
        <v>49.589849999999991</v>
      </c>
      <c r="P1537" s="4">
        <f t="shared" si="46"/>
        <v>179.3569</v>
      </c>
    </row>
    <row r="1538" spans="1:16" x14ac:dyDescent="0.3">
      <c r="A1538" s="1">
        <v>42079</v>
      </c>
      <c r="B1538">
        <v>181.75559999999999</v>
      </c>
      <c r="C1538">
        <v>28.315000000000001</v>
      </c>
      <c r="D1538">
        <v>36.711799999999997</v>
      </c>
      <c r="E1538">
        <v>65.099999999999994</v>
      </c>
      <c r="F1538">
        <v>64.925200000000004</v>
      </c>
      <c r="G1538">
        <v>89.483800000000002</v>
      </c>
      <c r="H1538">
        <v>20.541699999999999</v>
      </c>
      <c r="I1538">
        <v>39.784300000000002</v>
      </c>
      <c r="J1538">
        <v>75.64</v>
      </c>
      <c r="K1538">
        <v>48.87</v>
      </c>
      <c r="N1538" s="1">
        <v>42079</v>
      </c>
      <c r="O1538" s="4">
        <f t="shared" si="47"/>
        <v>50.209419999999994</v>
      </c>
      <c r="P1538" s="4">
        <f t="shared" si="46"/>
        <v>181.75559999999999</v>
      </c>
    </row>
    <row r="1539" spans="1:16" x14ac:dyDescent="0.3">
      <c r="A1539" s="1">
        <v>42080</v>
      </c>
      <c r="B1539">
        <v>181.21539999999999</v>
      </c>
      <c r="C1539">
        <v>28.789000000000001</v>
      </c>
      <c r="D1539">
        <v>36.831099999999999</v>
      </c>
      <c r="E1539">
        <v>65.290000000000006</v>
      </c>
      <c r="F1539">
        <v>64.739400000000003</v>
      </c>
      <c r="G1539">
        <v>88.831400000000002</v>
      </c>
      <c r="H1539">
        <v>20.613399999999999</v>
      </c>
      <c r="I1539">
        <v>39.718400000000003</v>
      </c>
      <c r="J1539">
        <v>75.349999999999994</v>
      </c>
      <c r="K1539">
        <v>48.52</v>
      </c>
      <c r="N1539" s="1">
        <v>42080</v>
      </c>
      <c r="O1539" s="4">
        <f t="shared" si="47"/>
        <v>50.130554999999994</v>
      </c>
      <c r="P1539" s="4">
        <f t="shared" ref="P1539:P1602" si="48">B1539</f>
        <v>181.21539999999999</v>
      </c>
    </row>
    <row r="1540" spans="1:16" x14ac:dyDescent="0.3">
      <c r="A1540" s="1">
        <v>42081</v>
      </c>
      <c r="B1540">
        <v>183.3939</v>
      </c>
      <c r="C1540">
        <v>29.113</v>
      </c>
      <c r="D1540">
        <v>37.542200000000001</v>
      </c>
      <c r="E1540">
        <v>65.89</v>
      </c>
      <c r="F1540">
        <v>65.579700000000003</v>
      </c>
      <c r="G1540">
        <v>89.492999999999995</v>
      </c>
      <c r="H1540">
        <v>20.4162</v>
      </c>
      <c r="I1540">
        <v>39.977899999999998</v>
      </c>
      <c r="J1540">
        <v>77.540000000000006</v>
      </c>
      <c r="K1540">
        <v>48.85</v>
      </c>
      <c r="N1540" s="1">
        <v>42081</v>
      </c>
      <c r="O1540" s="4">
        <f t="shared" ref="O1540:O1603" si="49">SUMPRODUCT(C1540:J1540,$C$1:$J$1)</f>
        <v>50.666159999999998</v>
      </c>
      <c r="P1540" s="4">
        <f t="shared" si="48"/>
        <v>183.3939</v>
      </c>
    </row>
    <row r="1541" spans="1:16" x14ac:dyDescent="0.3">
      <c r="A1541" s="1">
        <v>42082</v>
      </c>
      <c r="B1541">
        <v>182.5573</v>
      </c>
      <c r="C1541">
        <v>28.891999999999999</v>
      </c>
      <c r="D1541">
        <v>37.352200000000003</v>
      </c>
      <c r="E1541">
        <v>66</v>
      </c>
      <c r="F1541">
        <v>65.960099999999997</v>
      </c>
      <c r="G1541">
        <v>89.695099999999996</v>
      </c>
      <c r="H1541">
        <v>20.238800000000001</v>
      </c>
      <c r="I1541">
        <v>39.656799999999997</v>
      </c>
      <c r="J1541">
        <v>76.31</v>
      </c>
      <c r="K1541">
        <v>48.63</v>
      </c>
      <c r="N1541" s="1">
        <v>42082</v>
      </c>
      <c r="O1541" s="4">
        <f t="shared" si="49"/>
        <v>50.636450000000004</v>
      </c>
      <c r="P1541" s="4">
        <f t="shared" si="48"/>
        <v>182.5573</v>
      </c>
    </row>
    <row r="1542" spans="1:16" x14ac:dyDescent="0.3">
      <c r="A1542" s="1">
        <v>42083</v>
      </c>
      <c r="B1542">
        <v>184.1686</v>
      </c>
      <c r="C1542">
        <v>28.530999999999999</v>
      </c>
      <c r="D1542">
        <v>37.877800000000001</v>
      </c>
      <c r="E1542">
        <v>66.14</v>
      </c>
      <c r="F1542">
        <v>66.437700000000007</v>
      </c>
      <c r="G1542">
        <v>90.963099999999997</v>
      </c>
      <c r="H1542">
        <v>20.685099999999998</v>
      </c>
      <c r="I1542">
        <v>40.193399999999997</v>
      </c>
      <c r="J1542">
        <v>76.91</v>
      </c>
      <c r="K1542">
        <v>48.94</v>
      </c>
      <c r="N1542" s="1">
        <v>42083</v>
      </c>
      <c r="O1542" s="4">
        <f t="shared" si="49"/>
        <v>51.067325000000004</v>
      </c>
      <c r="P1542" s="4">
        <f t="shared" si="48"/>
        <v>184.1686</v>
      </c>
    </row>
    <row r="1543" spans="1:16" x14ac:dyDescent="0.3">
      <c r="A1543" s="1">
        <v>42084</v>
      </c>
      <c r="B1543">
        <v>184.1686</v>
      </c>
      <c r="C1543">
        <v>28.530999999999999</v>
      </c>
      <c r="D1543">
        <v>37.877800000000001</v>
      </c>
      <c r="E1543">
        <v>66.14</v>
      </c>
      <c r="F1543">
        <v>66.437700000000007</v>
      </c>
      <c r="G1543">
        <v>90.963099999999997</v>
      </c>
      <c r="H1543">
        <v>20.685099999999998</v>
      </c>
      <c r="I1543">
        <v>40.193399999999997</v>
      </c>
      <c r="J1543">
        <v>76.91</v>
      </c>
      <c r="K1543">
        <v>48.94</v>
      </c>
      <c r="N1543" s="1">
        <v>42084</v>
      </c>
      <c r="O1543" s="4">
        <f t="shared" si="49"/>
        <v>51.067325000000004</v>
      </c>
      <c r="P1543" s="4">
        <f t="shared" si="48"/>
        <v>184.1686</v>
      </c>
    </row>
    <row r="1544" spans="1:16" x14ac:dyDescent="0.3">
      <c r="A1544" s="1">
        <v>42085</v>
      </c>
      <c r="B1544">
        <v>184.1686</v>
      </c>
      <c r="C1544">
        <v>28.530999999999999</v>
      </c>
      <c r="D1544">
        <v>37.877800000000001</v>
      </c>
      <c r="E1544">
        <v>66.14</v>
      </c>
      <c r="F1544">
        <v>66.437700000000007</v>
      </c>
      <c r="G1544">
        <v>90.963099999999997</v>
      </c>
      <c r="H1544">
        <v>20.685099999999998</v>
      </c>
      <c r="I1544">
        <v>40.193399999999997</v>
      </c>
      <c r="J1544">
        <v>76.91</v>
      </c>
      <c r="K1544">
        <v>48.94</v>
      </c>
      <c r="N1544" s="1">
        <v>42085</v>
      </c>
      <c r="O1544" s="4">
        <f t="shared" si="49"/>
        <v>51.067325000000004</v>
      </c>
      <c r="P1544" s="4">
        <f t="shared" si="48"/>
        <v>184.1686</v>
      </c>
    </row>
    <row r="1545" spans="1:16" x14ac:dyDescent="0.3">
      <c r="A1545" s="1">
        <v>42086</v>
      </c>
      <c r="B1545">
        <v>183.80969999999999</v>
      </c>
      <c r="C1545">
        <v>28.827000000000002</v>
      </c>
      <c r="D1545">
        <v>37.855699999999999</v>
      </c>
      <c r="E1545">
        <v>66.22</v>
      </c>
      <c r="F1545">
        <v>66.251400000000004</v>
      </c>
      <c r="G1545">
        <v>90.209699999999998</v>
      </c>
      <c r="H1545">
        <v>20.738900000000001</v>
      </c>
      <c r="I1545">
        <v>40.021799999999999</v>
      </c>
      <c r="J1545">
        <v>76.64</v>
      </c>
      <c r="K1545">
        <v>49.02</v>
      </c>
      <c r="N1545" s="1">
        <v>42086</v>
      </c>
      <c r="O1545" s="4">
        <f t="shared" si="49"/>
        <v>50.919515000000004</v>
      </c>
      <c r="P1545" s="4">
        <f t="shared" si="48"/>
        <v>183.80969999999999</v>
      </c>
    </row>
    <row r="1546" spans="1:16" x14ac:dyDescent="0.3">
      <c r="A1546" s="1">
        <v>42087</v>
      </c>
      <c r="B1546">
        <v>182.77690000000001</v>
      </c>
      <c r="C1546">
        <v>28.71</v>
      </c>
      <c r="D1546">
        <v>37.895499999999998</v>
      </c>
      <c r="E1546">
        <v>66.349999999999994</v>
      </c>
      <c r="F1546">
        <v>65.674899999999994</v>
      </c>
      <c r="G1546">
        <v>89.437899999999999</v>
      </c>
      <c r="H1546">
        <v>20.613399999999999</v>
      </c>
      <c r="I1546">
        <v>39.7316</v>
      </c>
      <c r="J1546">
        <v>76.13</v>
      </c>
      <c r="K1546">
        <v>48.74</v>
      </c>
      <c r="N1546" s="1">
        <v>42087</v>
      </c>
      <c r="O1546" s="4">
        <f t="shared" si="49"/>
        <v>50.664104999999992</v>
      </c>
      <c r="P1546" s="4">
        <f t="shared" si="48"/>
        <v>182.77690000000001</v>
      </c>
    </row>
    <row r="1547" spans="1:16" x14ac:dyDescent="0.3">
      <c r="A1547" s="1">
        <v>42088</v>
      </c>
      <c r="B1547">
        <v>180.0985</v>
      </c>
      <c r="C1547">
        <v>27.96</v>
      </c>
      <c r="D1547">
        <v>36.6235</v>
      </c>
      <c r="E1547">
        <v>64.930000000000007</v>
      </c>
      <c r="F1547">
        <v>64.477400000000003</v>
      </c>
      <c r="G1547">
        <v>85.2821</v>
      </c>
      <c r="H1547">
        <v>20.254899999999999</v>
      </c>
      <c r="I1547">
        <v>39.130699999999997</v>
      </c>
      <c r="J1547">
        <v>77.12</v>
      </c>
      <c r="K1547">
        <v>48.62</v>
      </c>
      <c r="N1547" s="1">
        <v>42088</v>
      </c>
      <c r="O1547" s="4">
        <f t="shared" si="49"/>
        <v>49.417450000000009</v>
      </c>
      <c r="P1547" s="4">
        <f t="shared" si="48"/>
        <v>180.0985</v>
      </c>
    </row>
    <row r="1548" spans="1:16" x14ac:dyDescent="0.3">
      <c r="A1548" s="1">
        <v>42089</v>
      </c>
      <c r="B1548">
        <v>179.6696</v>
      </c>
      <c r="C1548">
        <v>28.154</v>
      </c>
      <c r="D1548">
        <v>36.4026</v>
      </c>
      <c r="E1548">
        <v>64.760000000000005</v>
      </c>
      <c r="F1548">
        <v>64.326599999999999</v>
      </c>
      <c r="G1548">
        <v>84.112099999999998</v>
      </c>
      <c r="H1548">
        <v>20.077500000000001</v>
      </c>
      <c r="I1548">
        <v>39.055599999999998</v>
      </c>
      <c r="J1548">
        <v>77.03</v>
      </c>
      <c r="K1548">
        <v>48.41</v>
      </c>
      <c r="N1548" s="1">
        <v>42089</v>
      </c>
      <c r="O1548" s="4">
        <f t="shared" si="49"/>
        <v>49.159349999999996</v>
      </c>
      <c r="P1548" s="4">
        <f t="shared" si="48"/>
        <v>179.6696</v>
      </c>
    </row>
    <row r="1549" spans="1:16" x14ac:dyDescent="0.3">
      <c r="A1549" s="1">
        <v>42090</v>
      </c>
      <c r="B1549">
        <v>180.08099999999999</v>
      </c>
      <c r="C1549">
        <v>27.93</v>
      </c>
      <c r="D1549">
        <v>36.190600000000003</v>
      </c>
      <c r="E1549">
        <v>64.97</v>
      </c>
      <c r="F1549">
        <v>64.787800000000004</v>
      </c>
      <c r="G1549">
        <v>86.498199999999997</v>
      </c>
      <c r="H1549">
        <v>20.0398</v>
      </c>
      <c r="I1549">
        <v>39.020299999999999</v>
      </c>
      <c r="J1549">
        <v>76.400000000000006</v>
      </c>
      <c r="K1549">
        <v>48.71</v>
      </c>
      <c r="N1549" s="1">
        <v>42090</v>
      </c>
      <c r="O1549" s="4">
        <f t="shared" si="49"/>
        <v>49.567965000000001</v>
      </c>
      <c r="P1549" s="4">
        <f t="shared" si="48"/>
        <v>180.08099999999999</v>
      </c>
    </row>
    <row r="1550" spans="1:16" x14ac:dyDescent="0.3">
      <c r="A1550" s="1">
        <v>42091</v>
      </c>
      <c r="B1550">
        <v>180.08099999999999</v>
      </c>
      <c r="C1550">
        <v>27.93</v>
      </c>
      <c r="D1550">
        <v>36.190600000000003</v>
      </c>
      <c r="E1550">
        <v>64.97</v>
      </c>
      <c r="F1550">
        <v>64.787800000000004</v>
      </c>
      <c r="G1550">
        <v>86.498199999999997</v>
      </c>
      <c r="H1550">
        <v>20.0398</v>
      </c>
      <c r="I1550">
        <v>39.020299999999999</v>
      </c>
      <c r="J1550">
        <v>76.400000000000006</v>
      </c>
      <c r="K1550">
        <v>48.71</v>
      </c>
      <c r="N1550" s="1">
        <v>42091</v>
      </c>
      <c r="O1550" s="4">
        <f t="shared" si="49"/>
        <v>49.567965000000001</v>
      </c>
      <c r="P1550" s="4">
        <f t="shared" si="48"/>
        <v>180.08099999999999</v>
      </c>
    </row>
    <row r="1551" spans="1:16" x14ac:dyDescent="0.3">
      <c r="A1551" s="1">
        <v>42092</v>
      </c>
      <c r="B1551">
        <v>180.08099999999999</v>
      </c>
      <c r="C1551">
        <v>27.93</v>
      </c>
      <c r="D1551">
        <v>36.190600000000003</v>
      </c>
      <c r="E1551">
        <v>64.97</v>
      </c>
      <c r="F1551">
        <v>64.787800000000004</v>
      </c>
      <c r="G1551">
        <v>86.498199999999997</v>
      </c>
      <c r="H1551">
        <v>20.0398</v>
      </c>
      <c r="I1551">
        <v>39.020299999999999</v>
      </c>
      <c r="J1551">
        <v>76.400000000000006</v>
      </c>
      <c r="K1551">
        <v>48.71</v>
      </c>
      <c r="N1551" s="1">
        <v>42092</v>
      </c>
      <c r="O1551" s="4">
        <f t="shared" si="49"/>
        <v>49.567965000000001</v>
      </c>
      <c r="P1551" s="4">
        <f t="shared" si="48"/>
        <v>180.08099999999999</v>
      </c>
    </row>
    <row r="1552" spans="1:16" x14ac:dyDescent="0.3">
      <c r="A1552" s="1">
        <v>42093</v>
      </c>
      <c r="B1552">
        <v>182.27789999999999</v>
      </c>
      <c r="C1552">
        <v>28.637</v>
      </c>
      <c r="D1552">
        <v>36.181800000000003</v>
      </c>
      <c r="E1552">
        <v>65.31</v>
      </c>
      <c r="F1552">
        <v>65.444199999999995</v>
      </c>
      <c r="G1552">
        <v>87.603700000000003</v>
      </c>
      <c r="H1552">
        <v>20.334099999999999</v>
      </c>
      <c r="I1552">
        <v>39.523600000000002</v>
      </c>
      <c r="J1552">
        <v>78.040000000000006</v>
      </c>
      <c r="K1552">
        <v>49.2</v>
      </c>
      <c r="N1552" s="1">
        <v>42093</v>
      </c>
      <c r="O1552" s="4">
        <f t="shared" si="49"/>
        <v>50.107369999999996</v>
      </c>
      <c r="P1552" s="4">
        <f t="shared" si="48"/>
        <v>182.27789999999999</v>
      </c>
    </row>
    <row r="1553" spans="1:16" x14ac:dyDescent="0.3">
      <c r="A1553" s="1">
        <v>42094</v>
      </c>
      <c r="B1553">
        <v>180.6849</v>
      </c>
      <c r="C1553">
        <v>28.196999999999999</v>
      </c>
      <c r="D1553">
        <v>35.912399999999998</v>
      </c>
      <c r="E1553">
        <v>64.92</v>
      </c>
      <c r="F1553">
        <v>64.308800000000005</v>
      </c>
      <c r="G1553">
        <v>86.617999999999995</v>
      </c>
      <c r="H1553">
        <v>20.2193</v>
      </c>
      <c r="I1553">
        <v>39.311700000000002</v>
      </c>
      <c r="J1553">
        <v>77.58</v>
      </c>
      <c r="K1553">
        <v>48.74</v>
      </c>
      <c r="N1553" s="1">
        <v>42094</v>
      </c>
      <c r="O1553" s="4">
        <f t="shared" si="49"/>
        <v>49.615209999999998</v>
      </c>
      <c r="P1553" s="4">
        <f t="shared" si="48"/>
        <v>180.6849</v>
      </c>
    </row>
    <row r="1554" spans="1:16" x14ac:dyDescent="0.3">
      <c r="A1554" s="1">
        <v>42095</v>
      </c>
      <c r="B1554">
        <v>180.04599999999999</v>
      </c>
      <c r="C1554">
        <v>28.157</v>
      </c>
      <c r="D1554">
        <v>35.969799999999999</v>
      </c>
      <c r="E1554">
        <v>64.44</v>
      </c>
      <c r="F1554">
        <v>63.661299999999997</v>
      </c>
      <c r="G1554">
        <v>86.055999999999997</v>
      </c>
      <c r="H1554">
        <v>20.308700000000002</v>
      </c>
      <c r="I1554">
        <v>39.254300000000001</v>
      </c>
      <c r="J1554">
        <v>77.56</v>
      </c>
      <c r="K1554">
        <v>48.8</v>
      </c>
      <c r="N1554" s="1">
        <v>42095</v>
      </c>
      <c r="O1554" s="4">
        <f t="shared" si="49"/>
        <v>49.333514999999998</v>
      </c>
      <c r="P1554" s="4">
        <f t="shared" si="48"/>
        <v>180.04599999999999</v>
      </c>
    </row>
    <row r="1555" spans="1:16" x14ac:dyDescent="0.3">
      <c r="A1555" s="1">
        <v>42096</v>
      </c>
      <c r="B1555">
        <v>180.6893</v>
      </c>
      <c r="C1555">
        <v>28.399000000000001</v>
      </c>
      <c r="D1555">
        <v>35.590000000000003</v>
      </c>
      <c r="E1555">
        <v>64.59</v>
      </c>
      <c r="F1555">
        <v>63.856499999999997</v>
      </c>
      <c r="G1555">
        <v>85.862499999999997</v>
      </c>
      <c r="H1555">
        <v>20.5776</v>
      </c>
      <c r="I1555">
        <v>39.470599999999997</v>
      </c>
      <c r="J1555">
        <v>77.72</v>
      </c>
      <c r="K1555">
        <v>49.13</v>
      </c>
      <c r="N1555" s="1">
        <v>42096</v>
      </c>
      <c r="O1555" s="4">
        <f t="shared" si="49"/>
        <v>49.410769999999999</v>
      </c>
      <c r="P1555" s="4">
        <f t="shared" si="48"/>
        <v>180.6893</v>
      </c>
    </row>
    <row r="1556" spans="1:16" x14ac:dyDescent="0.3">
      <c r="A1556" s="1">
        <v>42097</v>
      </c>
      <c r="B1556">
        <v>180.6893</v>
      </c>
      <c r="C1556">
        <v>28.399000000000001</v>
      </c>
      <c r="D1556">
        <v>35.590000000000003</v>
      </c>
      <c r="E1556">
        <v>64.59</v>
      </c>
      <c r="F1556">
        <v>63.856499999999997</v>
      </c>
      <c r="G1556">
        <v>85.862499999999997</v>
      </c>
      <c r="H1556">
        <v>20.5776</v>
      </c>
      <c r="I1556">
        <v>39.470599999999997</v>
      </c>
      <c r="J1556">
        <v>77.72</v>
      </c>
      <c r="K1556">
        <v>49.13</v>
      </c>
      <c r="N1556" s="1">
        <v>42097</v>
      </c>
      <c r="O1556" s="4">
        <f t="shared" si="49"/>
        <v>49.410769999999999</v>
      </c>
      <c r="P1556" s="4">
        <f t="shared" si="48"/>
        <v>180.6893</v>
      </c>
    </row>
    <row r="1557" spans="1:16" x14ac:dyDescent="0.3">
      <c r="A1557" s="1">
        <v>42098</v>
      </c>
      <c r="B1557">
        <v>180.6893</v>
      </c>
      <c r="C1557">
        <v>28.399000000000001</v>
      </c>
      <c r="D1557">
        <v>35.590000000000003</v>
      </c>
      <c r="E1557">
        <v>64.59</v>
      </c>
      <c r="F1557">
        <v>63.856499999999997</v>
      </c>
      <c r="G1557">
        <v>85.862499999999997</v>
      </c>
      <c r="H1557">
        <v>20.5776</v>
      </c>
      <c r="I1557">
        <v>39.470599999999997</v>
      </c>
      <c r="J1557">
        <v>77.72</v>
      </c>
      <c r="K1557">
        <v>49.13</v>
      </c>
      <c r="N1557" s="1">
        <v>42098</v>
      </c>
      <c r="O1557" s="4">
        <f t="shared" si="49"/>
        <v>49.410769999999999</v>
      </c>
      <c r="P1557" s="4">
        <f t="shared" si="48"/>
        <v>180.6893</v>
      </c>
    </row>
    <row r="1558" spans="1:16" x14ac:dyDescent="0.3">
      <c r="A1558" s="1">
        <v>42099</v>
      </c>
      <c r="B1558">
        <v>180.6893</v>
      </c>
      <c r="C1558">
        <v>28.399000000000001</v>
      </c>
      <c r="D1558">
        <v>35.590000000000003</v>
      </c>
      <c r="E1558">
        <v>64.59</v>
      </c>
      <c r="F1558">
        <v>63.856499999999997</v>
      </c>
      <c r="G1558">
        <v>85.862499999999997</v>
      </c>
      <c r="H1558">
        <v>20.5776</v>
      </c>
      <c r="I1558">
        <v>39.470599999999997</v>
      </c>
      <c r="J1558">
        <v>77.72</v>
      </c>
      <c r="K1558">
        <v>49.13</v>
      </c>
      <c r="N1558" s="1">
        <v>42099</v>
      </c>
      <c r="O1558" s="4">
        <f t="shared" si="49"/>
        <v>49.410769999999999</v>
      </c>
      <c r="P1558" s="4">
        <f t="shared" si="48"/>
        <v>180.6893</v>
      </c>
    </row>
    <row r="1559" spans="1:16" x14ac:dyDescent="0.3">
      <c r="A1559" s="1">
        <v>42100</v>
      </c>
      <c r="B1559">
        <v>181.91030000000001</v>
      </c>
      <c r="C1559">
        <v>28.859000000000002</v>
      </c>
      <c r="D1559">
        <v>36.698599999999999</v>
      </c>
      <c r="E1559">
        <v>65.03</v>
      </c>
      <c r="F1559">
        <v>63.954000000000001</v>
      </c>
      <c r="G1559">
        <v>86.240200000000002</v>
      </c>
      <c r="H1559">
        <v>20.735600000000002</v>
      </c>
      <c r="I1559">
        <v>39.536799999999999</v>
      </c>
      <c r="J1559">
        <v>79.12</v>
      </c>
      <c r="K1559">
        <v>49.52</v>
      </c>
      <c r="N1559" s="1">
        <v>42100</v>
      </c>
      <c r="O1559" s="4">
        <f t="shared" si="49"/>
        <v>49.736310000000003</v>
      </c>
      <c r="P1559" s="4">
        <f t="shared" si="48"/>
        <v>181.91030000000001</v>
      </c>
    </row>
    <row r="1560" spans="1:16" x14ac:dyDescent="0.3">
      <c r="A1560" s="1">
        <v>42101</v>
      </c>
      <c r="B1560">
        <v>181.4289</v>
      </c>
      <c r="C1560">
        <v>28.556000000000001</v>
      </c>
      <c r="D1560">
        <v>36.685299999999998</v>
      </c>
      <c r="E1560">
        <v>65.17</v>
      </c>
      <c r="F1560">
        <v>64.104799999999997</v>
      </c>
      <c r="G1560">
        <v>86.277100000000004</v>
      </c>
      <c r="H1560">
        <v>20.864100000000001</v>
      </c>
      <c r="I1560">
        <v>39.338200000000001</v>
      </c>
      <c r="J1560">
        <v>79.17</v>
      </c>
      <c r="K1560">
        <v>49.29</v>
      </c>
      <c r="N1560" s="1">
        <v>42101</v>
      </c>
      <c r="O1560" s="4">
        <f t="shared" si="49"/>
        <v>49.75578500000001</v>
      </c>
      <c r="P1560" s="4">
        <f t="shared" si="48"/>
        <v>181.4289</v>
      </c>
    </row>
    <row r="1561" spans="1:16" x14ac:dyDescent="0.3">
      <c r="A1561" s="1">
        <v>42102</v>
      </c>
      <c r="B1561">
        <v>182.03720000000001</v>
      </c>
      <c r="C1561">
        <v>28.463000000000001</v>
      </c>
      <c r="D1561">
        <v>36.588099999999997</v>
      </c>
      <c r="E1561">
        <v>65.89</v>
      </c>
      <c r="F1561">
        <v>64.645899999999997</v>
      </c>
      <c r="G1561">
        <v>86.783799999999999</v>
      </c>
      <c r="H1561">
        <v>21.204899999999999</v>
      </c>
      <c r="I1561">
        <v>39.488300000000002</v>
      </c>
      <c r="J1561">
        <v>78.53</v>
      </c>
      <c r="K1561">
        <v>49.37</v>
      </c>
      <c r="N1561" s="1">
        <v>42102</v>
      </c>
      <c r="O1561" s="4">
        <f t="shared" si="49"/>
        <v>50.055</v>
      </c>
      <c r="P1561" s="4">
        <f t="shared" si="48"/>
        <v>182.03720000000001</v>
      </c>
    </row>
    <row r="1562" spans="1:16" x14ac:dyDescent="0.3">
      <c r="A1562" s="1">
        <v>42103</v>
      </c>
      <c r="B1562">
        <v>182.84690000000001</v>
      </c>
      <c r="C1562">
        <v>28.68</v>
      </c>
      <c r="D1562">
        <v>36.641100000000002</v>
      </c>
      <c r="E1562">
        <v>65.98</v>
      </c>
      <c r="F1562">
        <v>65.133799999999994</v>
      </c>
      <c r="G1562">
        <v>87.917000000000002</v>
      </c>
      <c r="H1562">
        <v>21.4377</v>
      </c>
      <c r="I1562">
        <v>39.466200000000001</v>
      </c>
      <c r="J1562">
        <v>79.790000000000006</v>
      </c>
      <c r="K1562">
        <v>49.51</v>
      </c>
      <c r="N1562" s="1">
        <v>42103</v>
      </c>
      <c r="O1562" s="4">
        <f t="shared" si="49"/>
        <v>50.400990000000007</v>
      </c>
      <c r="P1562" s="4">
        <f t="shared" si="48"/>
        <v>182.84690000000001</v>
      </c>
    </row>
    <row r="1563" spans="1:16" x14ac:dyDescent="0.3">
      <c r="A1563" s="1">
        <v>42104</v>
      </c>
      <c r="B1563">
        <v>183.84469999999999</v>
      </c>
      <c r="C1563">
        <v>28.803000000000001</v>
      </c>
      <c r="D1563">
        <v>36.853200000000001</v>
      </c>
      <c r="E1563">
        <v>66.25</v>
      </c>
      <c r="F1563">
        <v>65.692599999999999</v>
      </c>
      <c r="G1563">
        <v>88.271600000000007</v>
      </c>
      <c r="H1563">
        <v>21.373100000000001</v>
      </c>
      <c r="I1563">
        <v>39.466200000000001</v>
      </c>
      <c r="J1563">
        <v>80.14</v>
      </c>
      <c r="K1563">
        <v>49.6</v>
      </c>
      <c r="N1563" s="1">
        <v>42104</v>
      </c>
      <c r="O1563" s="4">
        <f t="shared" si="49"/>
        <v>50.623024999999998</v>
      </c>
      <c r="P1563" s="4">
        <f t="shared" si="48"/>
        <v>183.84469999999999</v>
      </c>
    </row>
    <row r="1564" spans="1:16" x14ac:dyDescent="0.3">
      <c r="A1564" s="1">
        <v>42105</v>
      </c>
      <c r="B1564">
        <v>183.84469999999999</v>
      </c>
      <c r="C1564">
        <v>28.803000000000001</v>
      </c>
      <c r="D1564">
        <v>36.853200000000001</v>
      </c>
      <c r="E1564">
        <v>66.25</v>
      </c>
      <c r="F1564">
        <v>65.692599999999999</v>
      </c>
      <c r="G1564">
        <v>88.271600000000007</v>
      </c>
      <c r="H1564">
        <v>21.373100000000001</v>
      </c>
      <c r="I1564">
        <v>39.466200000000001</v>
      </c>
      <c r="J1564">
        <v>80.14</v>
      </c>
      <c r="K1564">
        <v>49.6</v>
      </c>
      <c r="N1564" s="1">
        <v>42105</v>
      </c>
      <c r="O1564" s="4">
        <f t="shared" si="49"/>
        <v>50.623024999999998</v>
      </c>
      <c r="P1564" s="4">
        <f t="shared" si="48"/>
        <v>183.84469999999999</v>
      </c>
    </row>
    <row r="1565" spans="1:16" x14ac:dyDescent="0.3">
      <c r="A1565" s="1">
        <v>42106</v>
      </c>
      <c r="B1565">
        <v>183.84469999999999</v>
      </c>
      <c r="C1565">
        <v>28.803000000000001</v>
      </c>
      <c r="D1565">
        <v>36.853200000000001</v>
      </c>
      <c r="E1565">
        <v>66.25</v>
      </c>
      <c r="F1565">
        <v>65.692599999999999</v>
      </c>
      <c r="G1565">
        <v>88.271600000000007</v>
      </c>
      <c r="H1565">
        <v>21.373100000000001</v>
      </c>
      <c r="I1565">
        <v>39.466200000000001</v>
      </c>
      <c r="J1565">
        <v>80.14</v>
      </c>
      <c r="K1565">
        <v>49.6</v>
      </c>
      <c r="N1565" s="1">
        <v>42106</v>
      </c>
      <c r="O1565" s="4">
        <f t="shared" si="49"/>
        <v>50.623024999999998</v>
      </c>
      <c r="P1565" s="4">
        <f t="shared" si="48"/>
        <v>183.84469999999999</v>
      </c>
    </row>
    <row r="1566" spans="1:16" x14ac:dyDescent="0.3">
      <c r="A1566" s="1">
        <v>42107</v>
      </c>
      <c r="B1566">
        <v>183.01320000000001</v>
      </c>
      <c r="C1566">
        <v>28.745999999999999</v>
      </c>
      <c r="D1566">
        <v>36.888500000000001</v>
      </c>
      <c r="E1566">
        <v>66.27</v>
      </c>
      <c r="F1566">
        <v>65.337800000000001</v>
      </c>
      <c r="G1566">
        <v>87.751099999999994</v>
      </c>
      <c r="H1566">
        <v>21.509699999999999</v>
      </c>
      <c r="I1566">
        <v>39.558900000000001</v>
      </c>
      <c r="J1566">
        <v>79.34</v>
      </c>
      <c r="K1566">
        <v>49.37</v>
      </c>
      <c r="N1566" s="1">
        <v>42107</v>
      </c>
      <c r="O1566" s="4">
        <f t="shared" si="49"/>
        <v>50.475380000000001</v>
      </c>
      <c r="P1566" s="4">
        <f t="shared" si="48"/>
        <v>183.01320000000001</v>
      </c>
    </row>
    <row r="1567" spans="1:16" x14ac:dyDescent="0.3">
      <c r="A1567" s="1">
        <v>42108</v>
      </c>
      <c r="B1567">
        <v>183.36330000000001</v>
      </c>
      <c r="C1567">
        <v>28.620999999999999</v>
      </c>
      <c r="D1567">
        <v>36.7913</v>
      </c>
      <c r="E1567">
        <v>66.150000000000006</v>
      </c>
      <c r="F1567">
        <v>65.444199999999995</v>
      </c>
      <c r="G1567">
        <v>86.857500000000002</v>
      </c>
      <c r="H1567">
        <v>21.509699999999999</v>
      </c>
      <c r="I1567">
        <v>39.572099999999999</v>
      </c>
      <c r="J1567">
        <v>80.77</v>
      </c>
      <c r="K1567">
        <v>49.48</v>
      </c>
      <c r="N1567" s="1">
        <v>42108</v>
      </c>
      <c r="O1567" s="4">
        <f t="shared" si="49"/>
        <v>50.395669999999996</v>
      </c>
      <c r="P1567" s="4">
        <f t="shared" si="48"/>
        <v>183.36330000000001</v>
      </c>
    </row>
    <row r="1568" spans="1:16" x14ac:dyDescent="0.3">
      <c r="A1568" s="1">
        <v>42109</v>
      </c>
      <c r="B1568">
        <v>184.18610000000001</v>
      </c>
      <c r="C1568">
        <v>28.73</v>
      </c>
      <c r="D1568">
        <v>37.325699999999998</v>
      </c>
      <c r="E1568">
        <v>66.28</v>
      </c>
      <c r="F1568">
        <v>65.612799999999993</v>
      </c>
      <c r="G1568">
        <v>88.303899999999999</v>
      </c>
      <c r="H1568">
        <v>21.778500000000001</v>
      </c>
      <c r="I1568">
        <v>39.678100000000001</v>
      </c>
      <c r="J1568">
        <v>82.7</v>
      </c>
      <c r="K1568">
        <v>49.34</v>
      </c>
      <c r="N1568" s="1">
        <v>42109</v>
      </c>
      <c r="O1568" s="4">
        <f t="shared" si="49"/>
        <v>50.821930000000002</v>
      </c>
      <c r="P1568" s="4">
        <f t="shared" si="48"/>
        <v>184.18610000000001</v>
      </c>
    </row>
    <row r="1569" spans="1:16" x14ac:dyDescent="0.3">
      <c r="A1569" s="1">
        <v>42110</v>
      </c>
      <c r="B1569">
        <v>184.1335</v>
      </c>
      <c r="C1569">
        <v>28.591999999999999</v>
      </c>
      <c r="D1569">
        <v>37.241799999999998</v>
      </c>
      <c r="E1569">
        <v>67.05</v>
      </c>
      <c r="F1569">
        <v>65.577299999999994</v>
      </c>
      <c r="G1569">
        <v>87.926199999999994</v>
      </c>
      <c r="H1569">
        <v>21.814399999999999</v>
      </c>
      <c r="I1569">
        <v>39.726599999999998</v>
      </c>
      <c r="J1569">
        <v>82.51</v>
      </c>
      <c r="K1569">
        <v>49.52</v>
      </c>
      <c r="N1569" s="1">
        <v>42110</v>
      </c>
      <c r="O1569" s="4">
        <f t="shared" si="49"/>
        <v>50.902425000000001</v>
      </c>
      <c r="P1569" s="4">
        <f t="shared" si="48"/>
        <v>184.1335</v>
      </c>
    </row>
    <row r="1570" spans="1:16" x14ac:dyDescent="0.3">
      <c r="A1570" s="1">
        <v>42111</v>
      </c>
      <c r="B1570">
        <v>182.0154</v>
      </c>
      <c r="C1570">
        <v>28.27</v>
      </c>
      <c r="D1570">
        <v>36.760399999999997</v>
      </c>
      <c r="E1570">
        <v>65.72</v>
      </c>
      <c r="F1570">
        <v>65.009600000000006</v>
      </c>
      <c r="G1570">
        <v>86.673199999999994</v>
      </c>
      <c r="H1570">
        <v>21.3306</v>
      </c>
      <c r="I1570">
        <v>39.196899999999999</v>
      </c>
      <c r="J1570">
        <v>81.91</v>
      </c>
      <c r="K1570">
        <v>49.06</v>
      </c>
      <c r="N1570" s="1">
        <v>42111</v>
      </c>
      <c r="O1570" s="4">
        <f t="shared" si="49"/>
        <v>50.189504999999997</v>
      </c>
      <c r="P1570" s="4">
        <f t="shared" si="48"/>
        <v>182.0154</v>
      </c>
    </row>
    <row r="1571" spans="1:16" x14ac:dyDescent="0.3">
      <c r="A1571" s="1">
        <v>42112</v>
      </c>
      <c r="B1571">
        <v>182.0154</v>
      </c>
      <c r="C1571">
        <v>28.27</v>
      </c>
      <c r="D1571">
        <v>36.760399999999997</v>
      </c>
      <c r="E1571">
        <v>65.72</v>
      </c>
      <c r="F1571">
        <v>65.009600000000006</v>
      </c>
      <c r="G1571">
        <v>86.673199999999994</v>
      </c>
      <c r="H1571">
        <v>21.3306</v>
      </c>
      <c r="I1571">
        <v>39.196899999999999</v>
      </c>
      <c r="J1571">
        <v>81.91</v>
      </c>
      <c r="K1571">
        <v>49.06</v>
      </c>
      <c r="N1571" s="1">
        <v>42112</v>
      </c>
      <c r="O1571" s="4">
        <f t="shared" si="49"/>
        <v>50.189504999999997</v>
      </c>
      <c r="P1571" s="4">
        <f t="shared" si="48"/>
        <v>182.0154</v>
      </c>
    </row>
    <row r="1572" spans="1:16" x14ac:dyDescent="0.3">
      <c r="A1572" s="1">
        <v>42113</v>
      </c>
      <c r="B1572">
        <v>182.0154</v>
      </c>
      <c r="C1572">
        <v>28.27</v>
      </c>
      <c r="D1572">
        <v>36.760399999999997</v>
      </c>
      <c r="E1572">
        <v>65.72</v>
      </c>
      <c r="F1572">
        <v>65.009600000000006</v>
      </c>
      <c r="G1572">
        <v>86.673199999999994</v>
      </c>
      <c r="H1572">
        <v>21.3306</v>
      </c>
      <c r="I1572">
        <v>39.196899999999999</v>
      </c>
      <c r="J1572">
        <v>81.91</v>
      </c>
      <c r="K1572">
        <v>49.06</v>
      </c>
      <c r="N1572" s="1">
        <v>42113</v>
      </c>
      <c r="O1572" s="4">
        <f t="shared" si="49"/>
        <v>50.189504999999997</v>
      </c>
      <c r="P1572" s="4">
        <f t="shared" si="48"/>
        <v>182.0154</v>
      </c>
    </row>
    <row r="1573" spans="1:16" x14ac:dyDescent="0.3">
      <c r="A1573" s="1">
        <v>42114</v>
      </c>
      <c r="B1573">
        <v>183.67840000000001</v>
      </c>
      <c r="C1573">
        <v>28.916</v>
      </c>
      <c r="D1573">
        <v>37.899900000000002</v>
      </c>
      <c r="E1573">
        <v>66.63</v>
      </c>
      <c r="F1573">
        <v>65.408799999999999</v>
      </c>
      <c r="G1573">
        <v>87.410300000000007</v>
      </c>
      <c r="H1573">
        <v>21.509699999999999</v>
      </c>
      <c r="I1573">
        <v>39.386699999999998</v>
      </c>
      <c r="J1573">
        <v>82.22</v>
      </c>
      <c r="K1573">
        <v>49.23</v>
      </c>
      <c r="N1573" s="1">
        <v>42114</v>
      </c>
      <c r="O1573" s="4">
        <f t="shared" si="49"/>
        <v>50.684149999999995</v>
      </c>
      <c r="P1573" s="4">
        <f t="shared" si="48"/>
        <v>183.67840000000001</v>
      </c>
    </row>
    <row r="1574" spans="1:16" x14ac:dyDescent="0.3">
      <c r="A1574" s="1">
        <v>42115</v>
      </c>
      <c r="B1574">
        <v>183.45959999999999</v>
      </c>
      <c r="C1574">
        <v>28.759</v>
      </c>
      <c r="D1574">
        <v>37.6614</v>
      </c>
      <c r="E1574">
        <v>66.709999999999994</v>
      </c>
      <c r="F1574">
        <v>65.843400000000003</v>
      </c>
      <c r="G1574">
        <v>88.009100000000004</v>
      </c>
      <c r="H1574">
        <v>21.4924</v>
      </c>
      <c r="I1574">
        <v>39.254300000000001</v>
      </c>
      <c r="J1574">
        <v>81.349999999999994</v>
      </c>
      <c r="K1574">
        <v>49.32</v>
      </c>
      <c r="N1574" s="1">
        <v>42115</v>
      </c>
      <c r="O1574" s="4">
        <f t="shared" si="49"/>
        <v>50.771160000000009</v>
      </c>
      <c r="P1574" s="4">
        <f t="shared" si="48"/>
        <v>183.45959999999999</v>
      </c>
    </row>
    <row r="1575" spans="1:16" x14ac:dyDescent="0.3">
      <c r="A1575" s="1">
        <v>42116</v>
      </c>
      <c r="B1575">
        <v>184.36109999999999</v>
      </c>
      <c r="C1575">
        <v>29.146999999999998</v>
      </c>
      <c r="D1575">
        <v>37.970599999999997</v>
      </c>
      <c r="E1575">
        <v>67.22</v>
      </c>
      <c r="F1575">
        <v>65.949799999999996</v>
      </c>
      <c r="G1575">
        <v>89.252799999999993</v>
      </c>
      <c r="H1575">
        <v>21.7606</v>
      </c>
      <c r="I1575">
        <v>39.589799999999997</v>
      </c>
      <c r="J1575">
        <v>81.89</v>
      </c>
      <c r="K1575">
        <v>49.35</v>
      </c>
      <c r="N1575" s="1">
        <v>42116</v>
      </c>
      <c r="O1575" s="4">
        <f t="shared" si="49"/>
        <v>51.201270000000008</v>
      </c>
      <c r="P1575" s="4">
        <f t="shared" si="48"/>
        <v>184.36109999999999</v>
      </c>
    </row>
    <row r="1576" spans="1:16" x14ac:dyDescent="0.3">
      <c r="A1576" s="1">
        <v>42117</v>
      </c>
      <c r="B1576">
        <v>184.82499999999999</v>
      </c>
      <c r="C1576">
        <v>29.385000000000002</v>
      </c>
      <c r="D1576">
        <v>38.284199999999998</v>
      </c>
      <c r="E1576">
        <v>67.39</v>
      </c>
      <c r="F1576">
        <v>66.1982</v>
      </c>
      <c r="G1576">
        <v>87.870900000000006</v>
      </c>
      <c r="H1576">
        <v>22.065300000000001</v>
      </c>
      <c r="I1576">
        <v>39.603000000000002</v>
      </c>
      <c r="J1576">
        <v>82.45</v>
      </c>
      <c r="K1576">
        <v>49.18</v>
      </c>
      <c r="N1576" s="1">
        <v>42117</v>
      </c>
      <c r="O1576" s="4">
        <f t="shared" si="49"/>
        <v>51.138040000000004</v>
      </c>
      <c r="P1576" s="4">
        <f t="shared" si="48"/>
        <v>184.82499999999999</v>
      </c>
    </row>
    <row r="1577" spans="1:16" x14ac:dyDescent="0.3">
      <c r="A1577" s="1">
        <v>42118</v>
      </c>
      <c r="B1577">
        <v>185.25380000000001</v>
      </c>
      <c r="C1577">
        <v>29.523</v>
      </c>
      <c r="D1577">
        <v>42.285699999999999</v>
      </c>
      <c r="E1577">
        <v>68.41</v>
      </c>
      <c r="F1577">
        <v>65.985299999999995</v>
      </c>
      <c r="G1577">
        <v>86.424499999999995</v>
      </c>
      <c r="H1577">
        <v>22.065300000000001</v>
      </c>
      <c r="I1577">
        <v>39.527999999999999</v>
      </c>
      <c r="J1577">
        <v>81.98</v>
      </c>
      <c r="K1577">
        <v>49.19</v>
      </c>
      <c r="N1577" s="1">
        <v>42118</v>
      </c>
      <c r="O1577" s="4">
        <f t="shared" si="49"/>
        <v>51.265370000000004</v>
      </c>
      <c r="P1577" s="4">
        <f t="shared" si="48"/>
        <v>185.25380000000001</v>
      </c>
    </row>
    <row r="1578" spans="1:16" x14ac:dyDescent="0.3">
      <c r="A1578" s="1">
        <v>42119</v>
      </c>
      <c r="B1578">
        <v>185.25380000000001</v>
      </c>
      <c r="C1578">
        <v>29.523</v>
      </c>
      <c r="D1578">
        <v>42.285699999999999</v>
      </c>
      <c r="E1578">
        <v>68.41</v>
      </c>
      <c r="F1578">
        <v>65.985299999999995</v>
      </c>
      <c r="G1578">
        <v>86.424499999999995</v>
      </c>
      <c r="H1578">
        <v>22.065300000000001</v>
      </c>
      <c r="I1578">
        <v>39.527999999999999</v>
      </c>
      <c r="J1578">
        <v>81.98</v>
      </c>
      <c r="K1578">
        <v>49.19</v>
      </c>
      <c r="N1578" s="1">
        <v>42119</v>
      </c>
      <c r="O1578" s="4">
        <f t="shared" si="49"/>
        <v>51.265370000000004</v>
      </c>
      <c r="P1578" s="4">
        <f t="shared" si="48"/>
        <v>185.25380000000001</v>
      </c>
    </row>
    <row r="1579" spans="1:16" x14ac:dyDescent="0.3">
      <c r="A1579" s="1">
        <v>42120</v>
      </c>
      <c r="B1579">
        <v>185.25380000000001</v>
      </c>
      <c r="C1579">
        <v>29.523</v>
      </c>
      <c r="D1579">
        <v>42.285699999999999</v>
      </c>
      <c r="E1579">
        <v>68.41</v>
      </c>
      <c r="F1579">
        <v>65.985299999999995</v>
      </c>
      <c r="G1579">
        <v>86.424499999999995</v>
      </c>
      <c r="H1579">
        <v>22.065300000000001</v>
      </c>
      <c r="I1579">
        <v>39.527999999999999</v>
      </c>
      <c r="J1579">
        <v>81.98</v>
      </c>
      <c r="K1579">
        <v>49.19</v>
      </c>
      <c r="N1579" s="1">
        <v>42120</v>
      </c>
      <c r="O1579" s="4">
        <f t="shared" si="49"/>
        <v>51.265370000000004</v>
      </c>
      <c r="P1579" s="4">
        <f t="shared" si="48"/>
        <v>185.25380000000001</v>
      </c>
    </row>
    <row r="1580" spans="1:16" x14ac:dyDescent="0.3">
      <c r="A1580" s="1">
        <v>42121</v>
      </c>
      <c r="B1580">
        <v>184.4837</v>
      </c>
      <c r="C1580">
        <v>30.06</v>
      </c>
      <c r="D1580">
        <v>42.427100000000003</v>
      </c>
      <c r="E1580">
        <v>68.3</v>
      </c>
      <c r="F1580">
        <v>64.787800000000004</v>
      </c>
      <c r="G1580">
        <v>86.645600000000002</v>
      </c>
      <c r="H1580">
        <v>22.262699999999999</v>
      </c>
      <c r="I1580">
        <v>39.395600000000002</v>
      </c>
      <c r="J1580">
        <v>81.89</v>
      </c>
      <c r="K1580">
        <v>48.92</v>
      </c>
      <c r="N1580" s="1">
        <v>42121</v>
      </c>
      <c r="O1580" s="4">
        <f t="shared" si="49"/>
        <v>51.116340000000008</v>
      </c>
      <c r="P1580" s="4">
        <f t="shared" si="48"/>
        <v>184.4837</v>
      </c>
    </row>
    <row r="1581" spans="1:16" x14ac:dyDescent="0.3">
      <c r="A1581" s="1">
        <v>42122</v>
      </c>
      <c r="B1581">
        <v>185.0701</v>
      </c>
      <c r="C1581">
        <v>29.587</v>
      </c>
      <c r="D1581">
        <v>43.4208</v>
      </c>
      <c r="E1581">
        <v>67.489999999999995</v>
      </c>
      <c r="F1581">
        <v>65.107200000000006</v>
      </c>
      <c r="G1581">
        <v>86.728499999999997</v>
      </c>
      <c r="H1581">
        <v>22.549299999999999</v>
      </c>
      <c r="I1581">
        <v>39.5854</v>
      </c>
      <c r="J1581">
        <v>82.3</v>
      </c>
      <c r="K1581">
        <v>48.97</v>
      </c>
      <c r="N1581" s="1">
        <v>42122</v>
      </c>
      <c r="O1581" s="4">
        <f t="shared" si="49"/>
        <v>51.104019999999998</v>
      </c>
      <c r="P1581" s="4">
        <f t="shared" si="48"/>
        <v>185.0701</v>
      </c>
    </row>
    <row r="1582" spans="1:16" x14ac:dyDescent="0.3">
      <c r="A1582" s="1">
        <v>42123</v>
      </c>
      <c r="B1582">
        <v>184.30860000000001</v>
      </c>
      <c r="C1582">
        <v>29.152000000000001</v>
      </c>
      <c r="D1582">
        <v>43.3369</v>
      </c>
      <c r="E1582">
        <v>67.489999999999995</v>
      </c>
      <c r="F1582">
        <v>64.512900000000002</v>
      </c>
      <c r="G1582">
        <v>86.249499999999998</v>
      </c>
      <c r="H1582">
        <v>22.515599999999999</v>
      </c>
      <c r="I1582">
        <v>39.5456</v>
      </c>
      <c r="J1582">
        <v>82.94</v>
      </c>
      <c r="K1582">
        <v>48.53</v>
      </c>
      <c r="N1582" s="1">
        <v>42123</v>
      </c>
      <c r="O1582" s="4">
        <f t="shared" si="49"/>
        <v>50.941424999999995</v>
      </c>
      <c r="P1582" s="4">
        <f t="shared" si="48"/>
        <v>184.30860000000001</v>
      </c>
    </row>
    <row r="1583" spans="1:16" x14ac:dyDescent="0.3">
      <c r="A1583" s="1">
        <v>42124</v>
      </c>
      <c r="B1583">
        <v>182.46180000000001</v>
      </c>
      <c r="C1583">
        <v>28.361000000000001</v>
      </c>
      <c r="D1583">
        <v>42.965899999999998</v>
      </c>
      <c r="E1583">
        <v>66.48</v>
      </c>
      <c r="F1583">
        <v>63.607199999999999</v>
      </c>
      <c r="G1583">
        <v>85.503200000000007</v>
      </c>
      <c r="H1583">
        <v>22.468599999999999</v>
      </c>
      <c r="I1583">
        <v>39.174799999999998</v>
      </c>
      <c r="J1583">
        <v>82.68</v>
      </c>
      <c r="K1583">
        <v>48.37</v>
      </c>
      <c r="N1583" s="1">
        <v>42124</v>
      </c>
      <c r="O1583" s="4">
        <f t="shared" si="49"/>
        <v>50.362554999999993</v>
      </c>
      <c r="P1583" s="4">
        <f t="shared" si="48"/>
        <v>182.46180000000001</v>
      </c>
    </row>
    <row r="1584" spans="1:16" x14ac:dyDescent="0.3">
      <c r="A1584" s="1">
        <v>42125</v>
      </c>
      <c r="B1584">
        <v>184.43989999999999</v>
      </c>
      <c r="C1584">
        <v>29.222000000000001</v>
      </c>
      <c r="D1584">
        <v>42.979199999999999</v>
      </c>
      <c r="E1584">
        <v>66.540000000000006</v>
      </c>
      <c r="F1584">
        <v>64.468500000000006</v>
      </c>
      <c r="G1584">
        <v>87.880099999999999</v>
      </c>
      <c r="H1584">
        <v>22.925699999999999</v>
      </c>
      <c r="I1584">
        <v>39.488300000000002</v>
      </c>
      <c r="J1584">
        <v>82.87</v>
      </c>
      <c r="K1584">
        <v>48.81</v>
      </c>
      <c r="N1584" s="1">
        <v>42125</v>
      </c>
      <c r="O1584" s="4">
        <f t="shared" si="49"/>
        <v>50.983380000000004</v>
      </c>
      <c r="P1584" s="4">
        <f t="shared" si="48"/>
        <v>184.43989999999999</v>
      </c>
    </row>
    <row r="1585" spans="1:16" x14ac:dyDescent="0.3">
      <c r="A1585" s="1">
        <v>42126</v>
      </c>
      <c r="B1585">
        <v>184.43989999999999</v>
      </c>
      <c r="C1585">
        <v>29.222000000000001</v>
      </c>
      <c r="D1585">
        <v>42.979199999999999</v>
      </c>
      <c r="E1585">
        <v>66.540000000000006</v>
      </c>
      <c r="F1585">
        <v>64.468500000000006</v>
      </c>
      <c r="G1585">
        <v>87.880099999999999</v>
      </c>
      <c r="H1585">
        <v>22.925699999999999</v>
      </c>
      <c r="I1585">
        <v>39.488300000000002</v>
      </c>
      <c r="J1585">
        <v>82.87</v>
      </c>
      <c r="K1585">
        <v>48.81</v>
      </c>
      <c r="N1585" s="1">
        <v>42126</v>
      </c>
      <c r="O1585" s="4">
        <f t="shared" si="49"/>
        <v>50.983380000000004</v>
      </c>
      <c r="P1585" s="4">
        <f t="shared" si="48"/>
        <v>184.43989999999999</v>
      </c>
    </row>
    <row r="1586" spans="1:16" x14ac:dyDescent="0.3">
      <c r="A1586" s="1">
        <v>42127</v>
      </c>
      <c r="B1586">
        <v>184.43989999999999</v>
      </c>
      <c r="C1586">
        <v>29.222000000000001</v>
      </c>
      <c r="D1586">
        <v>42.979199999999999</v>
      </c>
      <c r="E1586">
        <v>66.540000000000006</v>
      </c>
      <c r="F1586">
        <v>64.468500000000006</v>
      </c>
      <c r="G1586">
        <v>87.880099999999999</v>
      </c>
      <c r="H1586">
        <v>22.925699999999999</v>
      </c>
      <c r="I1586">
        <v>39.488300000000002</v>
      </c>
      <c r="J1586">
        <v>82.87</v>
      </c>
      <c r="K1586">
        <v>48.81</v>
      </c>
      <c r="N1586" s="1">
        <v>42127</v>
      </c>
      <c r="O1586" s="4">
        <f t="shared" si="49"/>
        <v>50.983380000000004</v>
      </c>
      <c r="P1586" s="4">
        <f t="shared" si="48"/>
        <v>184.43989999999999</v>
      </c>
    </row>
    <row r="1587" spans="1:16" x14ac:dyDescent="0.3">
      <c r="A1587" s="1">
        <v>42128</v>
      </c>
      <c r="B1587">
        <v>184.96510000000001</v>
      </c>
      <c r="C1587">
        <v>29.164999999999999</v>
      </c>
      <c r="D1587">
        <v>42.6126</v>
      </c>
      <c r="E1587">
        <v>66.59</v>
      </c>
      <c r="F1587">
        <v>64.876499999999993</v>
      </c>
      <c r="G1587">
        <v>87.705100000000002</v>
      </c>
      <c r="H1587">
        <v>22.9526</v>
      </c>
      <c r="I1587">
        <v>39.788499999999999</v>
      </c>
      <c r="J1587">
        <v>82.66</v>
      </c>
      <c r="K1587">
        <v>48.88</v>
      </c>
      <c r="N1587" s="1">
        <v>42128</v>
      </c>
      <c r="O1587" s="4">
        <f t="shared" si="49"/>
        <v>51.043025</v>
      </c>
      <c r="P1587" s="4">
        <f t="shared" si="48"/>
        <v>184.96510000000001</v>
      </c>
    </row>
    <row r="1588" spans="1:16" x14ac:dyDescent="0.3">
      <c r="A1588" s="1">
        <v>42129</v>
      </c>
      <c r="B1588">
        <v>182.84690000000001</v>
      </c>
      <c r="C1588">
        <v>28.507999999999999</v>
      </c>
      <c r="D1588">
        <v>42.047199999999997</v>
      </c>
      <c r="E1588">
        <v>66.11</v>
      </c>
      <c r="F1588">
        <v>64.060500000000005</v>
      </c>
      <c r="G1588">
        <v>85.798000000000002</v>
      </c>
      <c r="H1588">
        <v>22.836099999999998</v>
      </c>
      <c r="I1588">
        <v>39.475000000000001</v>
      </c>
      <c r="J1588">
        <v>81.639499999999998</v>
      </c>
      <c r="K1588">
        <v>48.49</v>
      </c>
      <c r="N1588" s="1">
        <v>42129</v>
      </c>
      <c r="O1588" s="4">
        <f t="shared" si="49"/>
        <v>50.373564999999999</v>
      </c>
      <c r="P1588" s="4">
        <f t="shared" si="48"/>
        <v>182.84690000000001</v>
      </c>
    </row>
    <row r="1589" spans="1:16" x14ac:dyDescent="0.3">
      <c r="A1589" s="1">
        <v>42130</v>
      </c>
      <c r="B1589">
        <v>182.0941</v>
      </c>
      <c r="C1589">
        <v>28.329000000000001</v>
      </c>
      <c r="D1589">
        <v>40.8812</v>
      </c>
      <c r="E1589">
        <v>66.040000000000006</v>
      </c>
      <c r="F1589">
        <v>63.812100000000001</v>
      </c>
      <c r="G1589">
        <v>85.696700000000007</v>
      </c>
      <c r="H1589">
        <v>22.585100000000001</v>
      </c>
      <c r="I1589">
        <v>39.293999999999997</v>
      </c>
      <c r="J1589">
        <v>81.319999999999993</v>
      </c>
      <c r="K1589">
        <v>48.64</v>
      </c>
      <c r="N1589" s="1">
        <v>42130</v>
      </c>
      <c r="O1589" s="4">
        <f t="shared" si="49"/>
        <v>50.184185000000006</v>
      </c>
      <c r="P1589" s="4">
        <f t="shared" si="48"/>
        <v>182.0941</v>
      </c>
    </row>
    <row r="1590" spans="1:16" x14ac:dyDescent="0.3">
      <c r="A1590" s="1">
        <v>42131</v>
      </c>
      <c r="B1590">
        <v>182.82060000000001</v>
      </c>
      <c r="C1590">
        <v>28.504000000000001</v>
      </c>
      <c r="D1590">
        <v>41.252200000000002</v>
      </c>
      <c r="E1590">
        <v>66.62</v>
      </c>
      <c r="F1590">
        <v>64.113699999999994</v>
      </c>
      <c r="G1590">
        <v>86.636399999999995</v>
      </c>
      <c r="H1590">
        <v>22.643699999999999</v>
      </c>
      <c r="I1590">
        <v>39.589799999999997</v>
      </c>
      <c r="J1590">
        <v>80.44</v>
      </c>
      <c r="K1590">
        <v>48.76</v>
      </c>
      <c r="N1590" s="1">
        <v>42131</v>
      </c>
      <c r="O1590" s="4">
        <f t="shared" si="49"/>
        <v>50.516980000000004</v>
      </c>
      <c r="P1590" s="4">
        <f t="shared" si="48"/>
        <v>182.82060000000001</v>
      </c>
    </row>
    <row r="1591" spans="1:16" x14ac:dyDescent="0.3">
      <c r="A1591" s="1">
        <v>42132</v>
      </c>
      <c r="B1591">
        <v>185.2276</v>
      </c>
      <c r="C1591">
        <v>29.041</v>
      </c>
      <c r="D1591">
        <v>42.179699999999997</v>
      </c>
      <c r="E1591">
        <v>67.099999999999994</v>
      </c>
      <c r="F1591">
        <v>65.151499999999999</v>
      </c>
      <c r="G1591">
        <v>87.502399999999994</v>
      </c>
      <c r="H1591">
        <v>22.836099999999998</v>
      </c>
      <c r="I1591">
        <v>40.163699999999999</v>
      </c>
      <c r="J1591">
        <v>81.760000000000005</v>
      </c>
      <c r="K1591">
        <v>49.17</v>
      </c>
      <c r="N1591" s="1">
        <v>42132</v>
      </c>
      <c r="O1591" s="4">
        <f t="shared" si="49"/>
        <v>51.133479999999999</v>
      </c>
      <c r="P1591" s="4">
        <f t="shared" si="48"/>
        <v>185.2276</v>
      </c>
    </row>
    <row r="1592" spans="1:16" x14ac:dyDescent="0.3">
      <c r="A1592" s="1">
        <v>42133</v>
      </c>
      <c r="B1592">
        <v>185.2276</v>
      </c>
      <c r="C1592">
        <v>29.041</v>
      </c>
      <c r="D1592">
        <v>42.179699999999997</v>
      </c>
      <c r="E1592">
        <v>67.099999999999994</v>
      </c>
      <c r="F1592">
        <v>65.151499999999999</v>
      </c>
      <c r="G1592">
        <v>87.502399999999994</v>
      </c>
      <c r="H1592">
        <v>22.836099999999998</v>
      </c>
      <c r="I1592">
        <v>40.163699999999999</v>
      </c>
      <c r="J1592">
        <v>81.760000000000005</v>
      </c>
      <c r="K1592">
        <v>49.17</v>
      </c>
      <c r="N1592" s="1">
        <v>42133</v>
      </c>
      <c r="O1592" s="4">
        <f t="shared" si="49"/>
        <v>51.133479999999999</v>
      </c>
      <c r="P1592" s="4">
        <f t="shared" si="48"/>
        <v>185.2276</v>
      </c>
    </row>
    <row r="1593" spans="1:16" x14ac:dyDescent="0.3">
      <c r="A1593" s="1">
        <v>42134</v>
      </c>
      <c r="B1593">
        <v>185.2276</v>
      </c>
      <c r="C1593">
        <v>29.041</v>
      </c>
      <c r="D1593">
        <v>42.179699999999997</v>
      </c>
      <c r="E1593">
        <v>67.099999999999994</v>
      </c>
      <c r="F1593">
        <v>65.151499999999999</v>
      </c>
      <c r="G1593">
        <v>87.502399999999994</v>
      </c>
      <c r="H1593">
        <v>22.836099999999998</v>
      </c>
      <c r="I1593">
        <v>40.163699999999999</v>
      </c>
      <c r="J1593">
        <v>81.760000000000005</v>
      </c>
      <c r="K1593">
        <v>49.17</v>
      </c>
      <c r="N1593" s="1">
        <v>42134</v>
      </c>
      <c r="O1593" s="4">
        <f t="shared" si="49"/>
        <v>51.133479999999999</v>
      </c>
      <c r="P1593" s="4">
        <f t="shared" si="48"/>
        <v>185.2276</v>
      </c>
    </row>
    <row r="1594" spans="1:16" x14ac:dyDescent="0.3">
      <c r="A1594" s="1">
        <v>42135</v>
      </c>
      <c r="B1594">
        <v>184.33920000000001</v>
      </c>
      <c r="C1594">
        <v>28.745000000000001</v>
      </c>
      <c r="D1594">
        <v>41.844099999999997</v>
      </c>
      <c r="E1594">
        <v>66.94</v>
      </c>
      <c r="F1594">
        <v>65.186999999999998</v>
      </c>
      <c r="G1594">
        <v>87.557699999999997</v>
      </c>
      <c r="H1594">
        <v>22.7285</v>
      </c>
      <c r="I1594">
        <v>39.991500000000002</v>
      </c>
      <c r="J1594">
        <v>80.22</v>
      </c>
      <c r="K1594">
        <v>48.97</v>
      </c>
      <c r="N1594" s="1">
        <v>42135</v>
      </c>
      <c r="O1594" s="4">
        <f t="shared" si="49"/>
        <v>50.97531</v>
      </c>
      <c r="P1594" s="4">
        <f t="shared" si="48"/>
        <v>184.33920000000001</v>
      </c>
    </row>
    <row r="1595" spans="1:16" x14ac:dyDescent="0.3">
      <c r="A1595" s="1">
        <v>42136</v>
      </c>
      <c r="B1595">
        <v>183.79220000000001</v>
      </c>
      <c r="C1595">
        <v>28.641999999999999</v>
      </c>
      <c r="D1595">
        <v>41.8264</v>
      </c>
      <c r="E1595">
        <v>66.55</v>
      </c>
      <c r="F1595">
        <v>64.770099999999999</v>
      </c>
      <c r="G1595">
        <v>86.7654</v>
      </c>
      <c r="H1595">
        <v>22.764399999999998</v>
      </c>
      <c r="I1595">
        <v>39.8767</v>
      </c>
      <c r="J1595">
        <v>80.59</v>
      </c>
      <c r="K1595">
        <v>48.86</v>
      </c>
      <c r="N1595" s="1">
        <v>42136</v>
      </c>
      <c r="O1595" s="4">
        <f t="shared" si="49"/>
        <v>50.712969999999991</v>
      </c>
      <c r="P1595" s="4">
        <f t="shared" si="48"/>
        <v>183.79220000000001</v>
      </c>
    </row>
    <row r="1596" spans="1:16" x14ac:dyDescent="0.3">
      <c r="A1596" s="1">
        <v>42137</v>
      </c>
      <c r="B1596">
        <v>183.8272</v>
      </c>
      <c r="C1596">
        <v>28.675000000000001</v>
      </c>
      <c r="D1596">
        <v>42.069299999999998</v>
      </c>
      <c r="E1596">
        <v>66.58</v>
      </c>
      <c r="F1596">
        <v>64.841099999999997</v>
      </c>
      <c r="G1596">
        <v>87.299700000000001</v>
      </c>
      <c r="H1596">
        <v>22.889900000000001</v>
      </c>
      <c r="I1596">
        <v>39.8812</v>
      </c>
      <c r="J1596">
        <v>80.38</v>
      </c>
      <c r="K1596">
        <v>48.84</v>
      </c>
      <c r="N1596" s="1">
        <v>42137</v>
      </c>
      <c r="O1596" s="4">
        <f t="shared" si="49"/>
        <v>50.820009999999996</v>
      </c>
      <c r="P1596" s="4">
        <f t="shared" si="48"/>
        <v>183.8272</v>
      </c>
    </row>
    <row r="1597" spans="1:16" x14ac:dyDescent="0.3">
      <c r="A1597" s="1">
        <v>42138</v>
      </c>
      <c r="B1597">
        <v>185.7441</v>
      </c>
      <c r="C1597">
        <v>29.344000000000001</v>
      </c>
      <c r="D1597">
        <v>43.0366</v>
      </c>
      <c r="E1597">
        <v>67.5</v>
      </c>
      <c r="F1597">
        <v>65.736900000000006</v>
      </c>
      <c r="G1597">
        <v>88.340699999999998</v>
      </c>
      <c r="H1597">
        <v>22.8719</v>
      </c>
      <c r="I1597">
        <v>40.291699999999999</v>
      </c>
      <c r="J1597">
        <v>80.349999999999994</v>
      </c>
      <c r="K1597">
        <v>49.59</v>
      </c>
      <c r="N1597" s="1">
        <v>42138</v>
      </c>
      <c r="O1597" s="4">
        <f t="shared" si="49"/>
        <v>51.435519999999997</v>
      </c>
      <c r="P1597" s="4">
        <f t="shared" si="48"/>
        <v>185.7441</v>
      </c>
    </row>
    <row r="1598" spans="1:16" x14ac:dyDescent="0.3">
      <c r="A1598" s="1">
        <v>42139</v>
      </c>
      <c r="B1598">
        <v>185.94540000000001</v>
      </c>
      <c r="C1598">
        <v>29.303000000000001</v>
      </c>
      <c r="D1598">
        <v>42.661099999999998</v>
      </c>
      <c r="E1598">
        <v>67.23</v>
      </c>
      <c r="F1598">
        <v>65.87</v>
      </c>
      <c r="G1598">
        <v>88.488100000000003</v>
      </c>
      <c r="H1598">
        <v>22.889900000000001</v>
      </c>
      <c r="I1598">
        <v>40.128399999999999</v>
      </c>
      <c r="J1598">
        <v>80.67</v>
      </c>
      <c r="K1598">
        <v>49.75</v>
      </c>
      <c r="N1598" s="1">
        <v>42139</v>
      </c>
      <c r="O1598" s="4">
        <f t="shared" si="49"/>
        <v>51.395175000000009</v>
      </c>
      <c r="P1598" s="4">
        <f t="shared" si="48"/>
        <v>185.94540000000001</v>
      </c>
    </row>
    <row r="1599" spans="1:16" x14ac:dyDescent="0.3">
      <c r="A1599" s="1">
        <v>42140</v>
      </c>
      <c r="B1599">
        <v>185.94540000000001</v>
      </c>
      <c r="C1599">
        <v>29.303000000000001</v>
      </c>
      <c r="D1599">
        <v>42.661099999999998</v>
      </c>
      <c r="E1599">
        <v>67.23</v>
      </c>
      <c r="F1599">
        <v>65.87</v>
      </c>
      <c r="G1599">
        <v>88.488100000000003</v>
      </c>
      <c r="H1599">
        <v>22.889900000000001</v>
      </c>
      <c r="I1599">
        <v>40.128399999999999</v>
      </c>
      <c r="J1599">
        <v>80.67</v>
      </c>
      <c r="K1599">
        <v>49.75</v>
      </c>
      <c r="N1599" s="1">
        <v>42140</v>
      </c>
      <c r="O1599" s="4">
        <f t="shared" si="49"/>
        <v>51.395175000000009</v>
      </c>
      <c r="P1599" s="4">
        <f t="shared" si="48"/>
        <v>185.94540000000001</v>
      </c>
    </row>
    <row r="1600" spans="1:16" x14ac:dyDescent="0.3">
      <c r="A1600" s="1">
        <v>42141</v>
      </c>
      <c r="B1600">
        <v>185.94540000000001</v>
      </c>
      <c r="C1600">
        <v>29.303000000000001</v>
      </c>
      <c r="D1600">
        <v>42.661099999999998</v>
      </c>
      <c r="E1600">
        <v>67.23</v>
      </c>
      <c r="F1600">
        <v>65.87</v>
      </c>
      <c r="G1600">
        <v>88.488100000000003</v>
      </c>
      <c r="H1600">
        <v>22.889900000000001</v>
      </c>
      <c r="I1600">
        <v>40.128399999999999</v>
      </c>
      <c r="J1600">
        <v>80.67</v>
      </c>
      <c r="K1600">
        <v>49.75</v>
      </c>
      <c r="N1600" s="1">
        <v>42141</v>
      </c>
      <c r="O1600" s="4">
        <f t="shared" si="49"/>
        <v>51.395175000000009</v>
      </c>
      <c r="P1600" s="4">
        <f t="shared" si="48"/>
        <v>185.94540000000001</v>
      </c>
    </row>
    <row r="1601" spans="1:16" x14ac:dyDescent="0.3">
      <c r="A1601" s="1">
        <v>42142</v>
      </c>
      <c r="B1601">
        <v>186.5231</v>
      </c>
      <c r="C1601">
        <v>29.626000000000001</v>
      </c>
      <c r="D1601">
        <v>42.409399999999998</v>
      </c>
      <c r="E1601">
        <v>67.64</v>
      </c>
      <c r="F1601">
        <v>66.260300000000001</v>
      </c>
      <c r="G1601">
        <v>89.354100000000003</v>
      </c>
      <c r="H1601">
        <v>22.8719</v>
      </c>
      <c r="I1601">
        <v>40.371200000000002</v>
      </c>
      <c r="J1601">
        <v>80.739999999999995</v>
      </c>
      <c r="K1601">
        <v>49.59</v>
      </c>
      <c r="N1601" s="1">
        <v>42142</v>
      </c>
      <c r="O1601" s="4">
        <f t="shared" si="49"/>
        <v>51.708205</v>
      </c>
      <c r="P1601" s="4">
        <f t="shared" si="48"/>
        <v>186.5231</v>
      </c>
    </row>
    <row r="1602" spans="1:16" x14ac:dyDescent="0.3">
      <c r="A1602" s="1">
        <v>42143</v>
      </c>
      <c r="B1602">
        <v>186.46180000000001</v>
      </c>
      <c r="C1602">
        <v>29.599</v>
      </c>
      <c r="D1602">
        <v>42.302700000000002</v>
      </c>
      <c r="E1602">
        <v>67.19</v>
      </c>
      <c r="F1602">
        <v>66.570700000000002</v>
      </c>
      <c r="G1602">
        <v>89.031700000000001</v>
      </c>
      <c r="H1602">
        <v>22.746500000000001</v>
      </c>
      <c r="I1602">
        <v>40.574199999999998</v>
      </c>
      <c r="J1602">
        <v>79.59</v>
      </c>
      <c r="K1602">
        <v>49.46</v>
      </c>
      <c r="N1602" s="1">
        <v>42143</v>
      </c>
      <c r="O1602" s="4">
        <f t="shared" si="49"/>
        <v>51.576399999999992</v>
      </c>
      <c r="P1602" s="4">
        <f t="shared" si="48"/>
        <v>186.46180000000001</v>
      </c>
    </row>
    <row r="1603" spans="1:16" x14ac:dyDescent="0.3">
      <c r="A1603" s="1">
        <v>42144</v>
      </c>
      <c r="B1603">
        <v>186.3305</v>
      </c>
      <c r="C1603">
        <v>29.596</v>
      </c>
      <c r="D1603">
        <v>42.302700000000002</v>
      </c>
      <c r="E1603">
        <v>67.28</v>
      </c>
      <c r="F1603">
        <v>66.659400000000005</v>
      </c>
      <c r="G1603">
        <v>89.225200000000001</v>
      </c>
      <c r="H1603">
        <v>22.925699999999999</v>
      </c>
      <c r="I1603">
        <v>40.441800000000001</v>
      </c>
      <c r="J1603">
        <v>79.739999999999995</v>
      </c>
      <c r="K1603">
        <v>49.35</v>
      </c>
      <c r="N1603" s="1">
        <v>42144</v>
      </c>
      <c r="O1603" s="4">
        <f t="shared" si="49"/>
        <v>51.63318000000001</v>
      </c>
      <c r="P1603" s="4">
        <f t="shared" ref="P1603:P1666" si="50">B1603</f>
        <v>186.3305</v>
      </c>
    </row>
    <row r="1604" spans="1:16" x14ac:dyDescent="0.3">
      <c r="A1604" s="1">
        <v>42145</v>
      </c>
      <c r="B1604">
        <v>186.8732</v>
      </c>
      <c r="C1604">
        <v>29.899000000000001</v>
      </c>
      <c r="D1604">
        <v>42.160400000000003</v>
      </c>
      <c r="E1604">
        <v>67.8</v>
      </c>
      <c r="F1604">
        <v>66.668300000000002</v>
      </c>
      <c r="G1604">
        <v>89.676599999999993</v>
      </c>
      <c r="H1604">
        <v>22.889900000000001</v>
      </c>
      <c r="I1604">
        <v>40.313800000000001</v>
      </c>
      <c r="J1604">
        <v>80.489999999999995</v>
      </c>
      <c r="K1604">
        <v>49.46</v>
      </c>
      <c r="N1604" s="1">
        <v>42145</v>
      </c>
      <c r="O1604" s="4">
        <f t="shared" ref="O1604:O1667" si="51">SUMPRODUCT(C1604:J1604,$C$1:$J$1)</f>
        <v>51.830770000000001</v>
      </c>
      <c r="P1604" s="4">
        <f t="shared" si="50"/>
        <v>186.8732</v>
      </c>
    </row>
    <row r="1605" spans="1:16" x14ac:dyDescent="0.3">
      <c r="A1605" s="1">
        <v>42146</v>
      </c>
      <c r="B1605">
        <v>186.42679999999999</v>
      </c>
      <c r="C1605">
        <v>30.161000000000001</v>
      </c>
      <c r="D1605">
        <v>41.698099999999997</v>
      </c>
      <c r="E1605">
        <v>67.87</v>
      </c>
      <c r="F1605">
        <v>66.508700000000005</v>
      </c>
      <c r="G1605">
        <v>89.860799999999998</v>
      </c>
      <c r="H1605">
        <v>22.8002</v>
      </c>
      <c r="I1605">
        <v>40.3005</v>
      </c>
      <c r="J1605">
        <v>80.2</v>
      </c>
      <c r="K1605">
        <v>49.25</v>
      </c>
      <c r="N1605" s="1">
        <v>42146</v>
      </c>
      <c r="O1605" s="4">
        <f t="shared" si="51"/>
        <v>51.817464999999991</v>
      </c>
      <c r="P1605" s="4">
        <f t="shared" si="50"/>
        <v>186.42679999999999</v>
      </c>
    </row>
    <row r="1606" spans="1:16" x14ac:dyDescent="0.3">
      <c r="A1606" s="1">
        <v>42147</v>
      </c>
      <c r="B1606">
        <v>186.42679999999999</v>
      </c>
      <c r="C1606">
        <v>30.161000000000001</v>
      </c>
      <c r="D1606">
        <v>41.698099999999997</v>
      </c>
      <c r="E1606">
        <v>67.87</v>
      </c>
      <c r="F1606">
        <v>66.508700000000005</v>
      </c>
      <c r="G1606">
        <v>89.860799999999998</v>
      </c>
      <c r="H1606">
        <v>22.8002</v>
      </c>
      <c r="I1606">
        <v>40.3005</v>
      </c>
      <c r="J1606">
        <v>80.2</v>
      </c>
      <c r="K1606">
        <v>49.25</v>
      </c>
      <c r="N1606" s="1">
        <v>42147</v>
      </c>
      <c r="O1606" s="4">
        <f t="shared" si="51"/>
        <v>51.817464999999991</v>
      </c>
      <c r="P1606" s="4">
        <f t="shared" si="50"/>
        <v>186.42679999999999</v>
      </c>
    </row>
    <row r="1607" spans="1:16" x14ac:dyDescent="0.3">
      <c r="A1607" s="1">
        <v>42148</v>
      </c>
      <c r="B1607">
        <v>186.42679999999999</v>
      </c>
      <c r="C1607">
        <v>30.161000000000001</v>
      </c>
      <c r="D1607">
        <v>41.698099999999997</v>
      </c>
      <c r="E1607">
        <v>67.87</v>
      </c>
      <c r="F1607">
        <v>66.508700000000005</v>
      </c>
      <c r="G1607">
        <v>89.860799999999998</v>
      </c>
      <c r="H1607">
        <v>22.8002</v>
      </c>
      <c r="I1607">
        <v>40.3005</v>
      </c>
      <c r="J1607">
        <v>80.2</v>
      </c>
      <c r="K1607">
        <v>49.25</v>
      </c>
      <c r="N1607" s="1">
        <v>42148</v>
      </c>
      <c r="O1607" s="4">
        <f t="shared" si="51"/>
        <v>51.817464999999991</v>
      </c>
      <c r="P1607" s="4">
        <f t="shared" si="50"/>
        <v>186.42679999999999</v>
      </c>
    </row>
    <row r="1608" spans="1:16" x14ac:dyDescent="0.3">
      <c r="A1608" s="1">
        <v>42149</v>
      </c>
      <c r="B1608">
        <v>186.42679999999999</v>
      </c>
      <c r="C1608">
        <v>30.161000000000001</v>
      </c>
      <c r="D1608">
        <v>41.698099999999997</v>
      </c>
      <c r="E1608">
        <v>67.87</v>
      </c>
      <c r="F1608">
        <v>66.508700000000005</v>
      </c>
      <c r="G1608">
        <v>89.860799999999998</v>
      </c>
      <c r="H1608">
        <v>22.8002</v>
      </c>
      <c r="I1608">
        <v>40.3005</v>
      </c>
      <c r="J1608">
        <v>80.2</v>
      </c>
      <c r="K1608">
        <v>49.25</v>
      </c>
      <c r="N1608" s="1">
        <v>42149</v>
      </c>
      <c r="O1608" s="4">
        <f t="shared" si="51"/>
        <v>51.817464999999991</v>
      </c>
      <c r="P1608" s="4">
        <f t="shared" si="50"/>
        <v>186.42679999999999</v>
      </c>
    </row>
    <row r="1609" spans="1:16" x14ac:dyDescent="0.3">
      <c r="A1609" s="1">
        <v>42150</v>
      </c>
      <c r="B1609">
        <v>184.42240000000001</v>
      </c>
      <c r="C1609">
        <v>29.495999999999999</v>
      </c>
      <c r="D1609">
        <v>41.422499999999999</v>
      </c>
      <c r="E1609">
        <v>67.17</v>
      </c>
      <c r="F1609">
        <v>65.834500000000006</v>
      </c>
      <c r="G1609">
        <v>89.169899999999998</v>
      </c>
      <c r="H1609">
        <v>22.764399999999998</v>
      </c>
      <c r="I1609">
        <v>39.942999999999998</v>
      </c>
      <c r="J1609">
        <v>78.930000000000007</v>
      </c>
      <c r="K1609">
        <v>48.86</v>
      </c>
      <c r="N1609" s="1">
        <v>42150</v>
      </c>
      <c r="O1609" s="4">
        <f t="shared" si="51"/>
        <v>51.306754999999995</v>
      </c>
      <c r="P1609" s="4">
        <f t="shared" si="50"/>
        <v>184.42240000000001</v>
      </c>
    </row>
    <row r="1610" spans="1:16" x14ac:dyDescent="0.3">
      <c r="A1610" s="1">
        <v>42151</v>
      </c>
      <c r="B1610">
        <v>186.173</v>
      </c>
      <c r="C1610">
        <v>30.047999999999998</v>
      </c>
      <c r="D1610">
        <v>42.3294</v>
      </c>
      <c r="E1610">
        <v>67.900000000000006</v>
      </c>
      <c r="F1610">
        <v>66.597399999999993</v>
      </c>
      <c r="G1610">
        <v>92.670699999999997</v>
      </c>
      <c r="H1610">
        <v>22.782299999999999</v>
      </c>
      <c r="I1610">
        <v>40.3005</v>
      </c>
      <c r="J1610">
        <v>78.790000000000006</v>
      </c>
      <c r="K1610">
        <v>49.17</v>
      </c>
      <c r="N1610" s="1">
        <v>42151</v>
      </c>
      <c r="O1610" s="4">
        <f t="shared" si="51"/>
        <v>52.212774999999993</v>
      </c>
      <c r="P1610" s="4">
        <f t="shared" si="50"/>
        <v>186.173</v>
      </c>
    </row>
    <row r="1611" spans="1:16" x14ac:dyDescent="0.3">
      <c r="A1611" s="1">
        <v>42152</v>
      </c>
      <c r="B1611">
        <v>185.96289999999999</v>
      </c>
      <c r="C1611">
        <v>29.988</v>
      </c>
      <c r="D1611">
        <v>42.187100000000001</v>
      </c>
      <c r="E1611">
        <v>67.650000000000006</v>
      </c>
      <c r="F1611">
        <v>66.6417</v>
      </c>
      <c r="G1611">
        <v>92.762799999999999</v>
      </c>
      <c r="H1611">
        <v>22.692699999999999</v>
      </c>
      <c r="I1611">
        <v>40.278500000000001</v>
      </c>
      <c r="J1611">
        <v>78.48</v>
      </c>
      <c r="K1611">
        <v>49.1</v>
      </c>
      <c r="N1611" s="1">
        <v>42152</v>
      </c>
      <c r="O1611" s="4">
        <f t="shared" si="51"/>
        <v>52.149840000000005</v>
      </c>
      <c r="P1611" s="4">
        <f t="shared" si="50"/>
        <v>185.96289999999999</v>
      </c>
    </row>
    <row r="1612" spans="1:16" x14ac:dyDescent="0.3">
      <c r="A1612" s="1">
        <v>42153</v>
      </c>
      <c r="B1612">
        <v>184.8075</v>
      </c>
      <c r="C1612">
        <v>29.646999999999998</v>
      </c>
      <c r="D1612">
        <v>41.662599999999998</v>
      </c>
      <c r="E1612">
        <v>67.05</v>
      </c>
      <c r="F1612">
        <v>66.473200000000006</v>
      </c>
      <c r="G1612">
        <v>93.112899999999996</v>
      </c>
      <c r="H1612">
        <v>22.405899999999999</v>
      </c>
      <c r="I1612">
        <v>39.9253</v>
      </c>
      <c r="J1612">
        <v>78.39</v>
      </c>
      <c r="K1612">
        <v>48.79</v>
      </c>
      <c r="N1612" s="1">
        <v>42153</v>
      </c>
      <c r="O1612" s="4">
        <f t="shared" si="51"/>
        <v>51.941985000000003</v>
      </c>
      <c r="P1612" s="4">
        <f t="shared" si="50"/>
        <v>184.8075</v>
      </c>
    </row>
    <row r="1613" spans="1:16" x14ac:dyDescent="0.3">
      <c r="A1613" s="1">
        <v>42154</v>
      </c>
      <c r="B1613">
        <v>184.8075</v>
      </c>
      <c r="C1613">
        <v>29.646999999999998</v>
      </c>
      <c r="D1613">
        <v>41.662599999999998</v>
      </c>
      <c r="E1613">
        <v>67.05</v>
      </c>
      <c r="F1613">
        <v>66.473200000000006</v>
      </c>
      <c r="G1613">
        <v>93.112899999999996</v>
      </c>
      <c r="H1613">
        <v>22.405899999999999</v>
      </c>
      <c r="I1613">
        <v>39.9253</v>
      </c>
      <c r="J1613">
        <v>78.39</v>
      </c>
      <c r="K1613">
        <v>48.79</v>
      </c>
      <c r="N1613" s="1">
        <v>42154</v>
      </c>
      <c r="O1613" s="4">
        <f t="shared" si="51"/>
        <v>51.941985000000003</v>
      </c>
      <c r="P1613" s="4">
        <f t="shared" si="50"/>
        <v>184.8075</v>
      </c>
    </row>
    <row r="1614" spans="1:16" x14ac:dyDescent="0.3">
      <c r="A1614" s="1">
        <v>42155</v>
      </c>
      <c r="B1614">
        <v>184.8075</v>
      </c>
      <c r="C1614">
        <v>29.646999999999998</v>
      </c>
      <c r="D1614">
        <v>41.662599999999998</v>
      </c>
      <c r="E1614">
        <v>67.05</v>
      </c>
      <c r="F1614">
        <v>66.473200000000006</v>
      </c>
      <c r="G1614">
        <v>93.112899999999996</v>
      </c>
      <c r="H1614">
        <v>22.405899999999999</v>
      </c>
      <c r="I1614">
        <v>39.9253</v>
      </c>
      <c r="J1614">
        <v>78.39</v>
      </c>
      <c r="K1614">
        <v>48.79</v>
      </c>
      <c r="N1614" s="1">
        <v>42155</v>
      </c>
      <c r="O1614" s="4">
        <f t="shared" si="51"/>
        <v>51.941985000000003</v>
      </c>
      <c r="P1614" s="4">
        <f t="shared" si="50"/>
        <v>184.8075</v>
      </c>
    </row>
    <row r="1615" spans="1:16" x14ac:dyDescent="0.3">
      <c r="A1615" s="1">
        <v>42156</v>
      </c>
      <c r="B1615">
        <v>185.18389999999999</v>
      </c>
      <c r="C1615">
        <v>29.704999999999998</v>
      </c>
      <c r="D1615">
        <v>41.991500000000002</v>
      </c>
      <c r="E1615">
        <v>67.27</v>
      </c>
      <c r="F1615">
        <v>66.7393</v>
      </c>
      <c r="G1615">
        <v>93.168199999999999</v>
      </c>
      <c r="H1615">
        <v>22.3521</v>
      </c>
      <c r="I1615">
        <v>40.031300000000002</v>
      </c>
      <c r="J1615">
        <v>78.19</v>
      </c>
      <c r="K1615">
        <v>48.79</v>
      </c>
      <c r="N1615" s="1">
        <v>42156</v>
      </c>
      <c r="O1615" s="4">
        <f t="shared" si="51"/>
        <v>52.056750000000001</v>
      </c>
      <c r="P1615" s="4">
        <f t="shared" si="50"/>
        <v>185.18389999999999</v>
      </c>
    </row>
    <row r="1616" spans="1:16" x14ac:dyDescent="0.3">
      <c r="A1616" s="1">
        <v>42157</v>
      </c>
      <c r="B1616">
        <v>185.0001</v>
      </c>
      <c r="C1616">
        <v>29.574000000000002</v>
      </c>
      <c r="D1616">
        <v>41.715899999999998</v>
      </c>
      <c r="E1616">
        <v>67.5</v>
      </c>
      <c r="F1616">
        <v>66.304599999999994</v>
      </c>
      <c r="G1616">
        <v>92.127200000000002</v>
      </c>
      <c r="H1616">
        <v>22.101199999999999</v>
      </c>
      <c r="I1616">
        <v>40.070999999999998</v>
      </c>
      <c r="J1616">
        <v>78.73</v>
      </c>
      <c r="K1616">
        <v>48.66</v>
      </c>
      <c r="N1616" s="1">
        <v>42157</v>
      </c>
      <c r="O1616" s="4">
        <f t="shared" si="51"/>
        <v>51.881475000000002</v>
      </c>
      <c r="P1616" s="4">
        <f t="shared" si="50"/>
        <v>185.0001</v>
      </c>
    </row>
    <row r="1617" spans="1:16" x14ac:dyDescent="0.3">
      <c r="A1617" s="1">
        <v>42158</v>
      </c>
      <c r="B1617">
        <v>185.49019999999999</v>
      </c>
      <c r="C1617">
        <v>29.61</v>
      </c>
      <c r="D1617">
        <v>41.653700000000001</v>
      </c>
      <c r="E1617">
        <v>68.069999999999993</v>
      </c>
      <c r="F1617">
        <v>66.428799999999995</v>
      </c>
      <c r="G1617">
        <v>91.500699999999995</v>
      </c>
      <c r="H1617">
        <v>22.334199999999999</v>
      </c>
      <c r="I1617">
        <v>40.296100000000003</v>
      </c>
      <c r="J1617">
        <v>78.19</v>
      </c>
      <c r="K1617">
        <v>48.63</v>
      </c>
      <c r="N1617" s="1">
        <v>42158</v>
      </c>
      <c r="O1617" s="4">
        <f t="shared" si="51"/>
        <v>51.937234999999994</v>
      </c>
      <c r="P1617" s="4">
        <f t="shared" si="50"/>
        <v>185.49019999999999</v>
      </c>
    </row>
    <row r="1618" spans="1:16" x14ac:dyDescent="0.3">
      <c r="A1618" s="1">
        <v>42159</v>
      </c>
      <c r="B1618">
        <v>183.9228</v>
      </c>
      <c r="C1618">
        <v>29.437000000000001</v>
      </c>
      <c r="D1618">
        <v>41.218000000000004</v>
      </c>
      <c r="E1618">
        <v>67.48</v>
      </c>
      <c r="F1618">
        <v>65.967600000000004</v>
      </c>
      <c r="G1618">
        <v>90.671599999999998</v>
      </c>
      <c r="H1618">
        <v>22.2087</v>
      </c>
      <c r="I1618">
        <v>39.978299999999997</v>
      </c>
      <c r="J1618">
        <v>77.13</v>
      </c>
      <c r="K1618">
        <v>48.28</v>
      </c>
      <c r="N1618" s="1">
        <v>42159</v>
      </c>
      <c r="O1618" s="4">
        <f t="shared" si="51"/>
        <v>51.488309999999998</v>
      </c>
      <c r="P1618" s="4">
        <f t="shared" si="50"/>
        <v>183.9228</v>
      </c>
    </row>
    <row r="1619" spans="1:16" x14ac:dyDescent="0.3">
      <c r="A1619" s="1">
        <v>42160</v>
      </c>
      <c r="B1619">
        <v>183.60839999999999</v>
      </c>
      <c r="C1619">
        <v>29.276</v>
      </c>
      <c r="D1619">
        <v>41.022399999999998</v>
      </c>
      <c r="E1619">
        <v>67.75</v>
      </c>
      <c r="F1619">
        <v>65.941000000000003</v>
      </c>
      <c r="G1619">
        <v>90.680800000000005</v>
      </c>
      <c r="H1619">
        <v>21.8504</v>
      </c>
      <c r="I1619">
        <v>40.128399999999999</v>
      </c>
      <c r="J1619">
        <v>77.67</v>
      </c>
      <c r="K1619">
        <v>47.59</v>
      </c>
      <c r="N1619" s="1">
        <v>42160</v>
      </c>
      <c r="O1619" s="4">
        <f t="shared" si="51"/>
        <v>51.553470000000004</v>
      </c>
      <c r="P1619" s="4">
        <f t="shared" si="50"/>
        <v>183.60839999999999</v>
      </c>
    </row>
    <row r="1620" spans="1:16" x14ac:dyDescent="0.3">
      <c r="A1620" s="1">
        <v>42161</v>
      </c>
      <c r="B1620">
        <v>183.60839999999999</v>
      </c>
      <c r="C1620">
        <v>29.276</v>
      </c>
      <c r="D1620">
        <v>41.022399999999998</v>
      </c>
      <c r="E1620">
        <v>67.75</v>
      </c>
      <c r="F1620">
        <v>65.941000000000003</v>
      </c>
      <c r="G1620">
        <v>90.680800000000005</v>
      </c>
      <c r="H1620">
        <v>21.8504</v>
      </c>
      <c r="I1620">
        <v>40.128399999999999</v>
      </c>
      <c r="J1620">
        <v>77.67</v>
      </c>
      <c r="K1620">
        <v>47.59</v>
      </c>
      <c r="N1620" s="1">
        <v>42161</v>
      </c>
      <c r="O1620" s="4">
        <f t="shared" si="51"/>
        <v>51.553470000000004</v>
      </c>
      <c r="P1620" s="4">
        <f t="shared" si="50"/>
        <v>183.60839999999999</v>
      </c>
    </row>
    <row r="1621" spans="1:16" x14ac:dyDescent="0.3">
      <c r="A1621" s="1">
        <v>42162</v>
      </c>
      <c r="B1621">
        <v>183.60839999999999</v>
      </c>
      <c r="C1621">
        <v>29.276</v>
      </c>
      <c r="D1621">
        <v>41.022399999999998</v>
      </c>
      <c r="E1621">
        <v>67.75</v>
      </c>
      <c r="F1621">
        <v>65.941000000000003</v>
      </c>
      <c r="G1621">
        <v>90.680800000000005</v>
      </c>
      <c r="H1621">
        <v>21.8504</v>
      </c>
      <c r="I1621">
        <v>40.128399999999999</v>
      </c>
      <c r="J1621">
        <v>77.67</v>
      </c>
      <c r="K1621">
        <v>47.59</v>
      </c>
      <c r="N1621" s="1">
        <v>42162</v>
      </c>
      <c r="O1621" s="4">
        <f t="shared" si="51"/>
        <v>51.553470000000004</v>
      </c>
      <c r="P1621" s="4">
        <f t="shared" si="50"/>
        <v>183.60839999999999</v>
      </c>
    </row>
    <row r="1622" spans="1:16" x14ac:dyDescent="0.3">
      <c r="A1622" s="1">
        <v>42163</v>
      </c>
      <c r="B1622">
        <v>182.47929999999999</v>
      </c>
      <c r="C1622">
        <v>29.082000000000001</v>
      </c>
      <c r="D1622">
        <v>40.657899999999998</v>
      </c>
      <c r="E1622">
        <v>66.81</v>
      </c>
      <c r="F1622">
        <v>65.612799999999993</v>
      </c>
      <c r="G1622">
        <v>88.976399999999998</v>
      </c>
      <c r="H1622">
        <v>21.6889</v>
      </c>
      <c r="I1622">
        <v>39.916499999999999</v>
      </c>
      <c r="J1622">
        <v>77.23</v>
      </c>
      <c r="K1622">
        <v>47.57</v>
      </c>
      <c r="N1622" s="1">
        <v>42163</v>
      </c>
      <c r="O1622" s="4">
        <f t="shared" si="51"/>
        <v>50.970795000000003</v>
      </c>
      <c r="P1622" s="4">
        <f t="shared" si="50"/>
        <v>182.47929999999999</v>
      </c>
    </row>
    <row r="1623" spans="1:16" x14ac:dyDescent="0.3">
      <c r="A1623" s="1">
        <v>42164</v>
      </c>
      <c r="B1623">
        <v>182.453</v>
      </c>
      <c r="C1623">
        <v>28.995999999999999</v>
      </c>
      <c r="D1623">
        <v>40.586799999999997</v>
      </c>
      <c r="E1623">
        <v>66.77</v>
      </c>
      <c r="F1623">
        <v>65.594999999999999</v>
      </c>
      <c r="G1623">
        <v>88.921099999999996</v>
      </c>
      <c r="H1623">
        <v>21.5276</v>
      </c>
      <c r="I1623">
        <v>39.987099999999998</v>
      </c>
      <c r="J1623">
        <v>77.22</v>
      </c>
      <c r="K1623">
        <v>47.8</v>
      </c>
      <c r="N1623" s="1">
        <v>42164</v>
      </c>
      <c r="O1623" s="4">
        <f t="shared" si="51"/>
        <v>50.945999999999991</v>
      </c>
      <c r="P1623" s="4">
        <f t="shared" si="50"/>
        <v>182.453</v>
      </c>
    </row>
    <row r="1624" spans="1:16" x14ac:dyDescent="0.3">
      <c r="A1624" s="1">
        <v>42165</v>
      </c>
      <c r="B1624">
        <v>184.6412</v>
      </c>
      <c r="C1624">
        <v>29.327999999999999</v>
      </c>
      <c r="D1624">
        <v>41.440300000000001</v>
      </c>
      <c r="E1624">
        <v>67.680000000000007</v>
      </c>
      <c r="F1624">
        <v>66.402199999999993</v>
      </c>
      <c r="G1624">
        <v>90.026700000000005</v>
      </c>
      <c r="H1624">
        <v>21.742699999999999</v>
      </c>
      <c r="I1624">
        <v>40.578699999999998</v>
      </c>
      <c r="J1624">
        <v>78.17</v>
      </c>
      <c r="K1624">
        <v>48.27</v>
      </c>
      <c r="N1624" s="1">
        <v>42165</v>
      </c>
      <c r="O1624" s="4">
        <f t="shared" si="51"/>
        <v>51.621189999999999</v>
      </c>
      <c r="P1624" s="4">
        <f t="shared" si="50"/>
        <v>184.6412</v>
      </c>
    </row>
    <row r="1625" spans="1:16" x14ac:dyDescent="0.3">
      <c r="A1625" s="1">
        <v>42166</v>
      </c>
      <c r="B1625">
        <v>185.2364</v>
      </c>
      <c r="C1625">
        <v>29.262</v>
      </c>
      <c r="D1625">
        <v>41.289099999999998</v>
      </c>
      <c r="E1625">
        <v>67.52</v>
      </c>
      <c r="F1625">
        <v>66.854600000000005</v>
      </c>
      <c r="G1625">
        <v>89.998999999999995</v>
      </c>
      <c r="H1625">
        <v>21.8323</v>
      </c>
      <c r="I1625">
        <v>40.741999999999997</v>
      </c>
      <c r="J1625">
        <v>77.819999999999993</v>
      </c>
      <c r="K1625">
        <v>48.25</v>
      </c>
      <c r="N1625" s="1">
        <v>42166</v>
      </c>
      <c r="O1625" s="4">
        <f t="shared" si="51"/>
        <v>51.653509999999997</v>
      </c>
      <c r="P1625" s="4">
        <f t="shared" si="50"/>
        <v>185.2364</v>
      </c>
    </row>
    <row r="1626" spans="1:16" x14ac:dyDescent="0.3">
      <c r="A1626" s="1">
        <v>42167</v>
      </c>
      <c r="B1626">
        <v>183.8184</v>
      </c>
      <c r="C1626">
        <v>28.939</v>
      </c>
      <c r="D1626">
        <v>40.871299999999998</v>
      </c>
      <c r="E1626">
        <v>67.17</v>
      </c>
      <c r="F1626">
        <v>66.029700000000005</v>
      </c>
      <c r="G1626">
        <v>89.188299999999998</v>
      </c>
      <c r="H1626">
        <v>21.706800000000001</v>
      </c>
      <c r="I1626">
        <v>40.591900000000003</v>
      </c>
      <c r="J1626">
        <v>76.95</v>
      </c>
      <c r="K1626">
        <v>48.06</v>
      </c>
      <c r="N1626" s="1">
        <v>42167</v>
      </c>
      <c r="O1626" s="4">
        <f t="shared" si="51"/>
        <v>51.228840000000005</v>
      </c>
      <c r="P1626" s="4">
        <f t="shared" si="50"/>
        <v>183.8184</v>
      </c>
    </row>
    <row r="1627" spans="1:16" x14ac:dyDescent="0.3">
      <c r="A1627" s="1">
        <v>42168</v>
      </c>
      <c r="B1627">
        <v>183.8184</v>
      </c>
      <c r="C1627">
        <v>28.939</v>
      </c>
      <c r="D1627">
        <v>40.871299999999998</v>
      </c>
      <c r="E1627">
        <v>67.17</v>
      </c>
      <c r="F1627">
        <v>66.029700000000005</v>
      </c>
      <c r="G1627">
        <v>89.188299999999998</v>
      </c>
      <c r="H1627">
        <v>21.706800000000001</v>
      </c>
      <c r="I1627">
        <v>40.591900000000003</v>
      </c>
      <c r="J1627">
        <v>76.95</v>
      </c>
      <c r="K1627">
        <v>48.06</v>
      </c>
      <c r="N1627" s="1">
        <v>42168</v>
      </c>
      <c r="O1627" s="4">
        <f t="shared" si="51"/>
        <v>51.228840000000005</v>
      </c>
      <c r="P1627" s="4">
        <f t="shared" si="50"/>
        <v>183.8184</v>
      </c>
    </row>
    <row r="1628" spans="1:16" x14ac:dyDescent="0.3">
      <c r="A1628" s="1">
        <v>42169</v>
      </c>
      <c r="B1628">
        <v>183.8184</v>
      </c>
      <c r="C1628">
        <v>28.939</v>
      </c>
      <c r="D1628">
        <v>40.871299999999998</v>
      </c>
      <c r="E1628">
        <v>67.17</v>
      </c>
      <c r="F1628">
        <v>66.029700000000005</v>
      </c>
      <c r="G1628">
        <v>89.188299999999998</v>
      </c>
      <c r="H1628">
        <v>21.706800000000001</v>
      </c>
      <c r="I1628">
        <v>40.591900000000003</v>
      </c>
      <c r="J1628">
        <v>76.95</v>
      </c>
      <c r="K1628">
        <v>48.06</v>
      </c>
      <c r="N1628" s="1">
        <v>42169</v>
      </c>
      <c r="O1628" s="4">
        <f t="shared" si="51"/>
        <v>51.228840000000005</v>
      </c>
      <c r="P1628" s="4">
        <f t="shared" si="50"/>
        <v>183.8184</v>
      </c>
    </row>
    <row r="1629" spans="1:16" x14ac:dyDescent="0.3">
      <c r="A1629" s="1">
        <v>42170</v>
      </c>
      <c r="B1629">
        <v>183.0307</v>
      </c>
      <c r="C1629">
        <v>28.882000000000001</v>
      </c>
      <c r="D1629">
        <v>40.431199999999997</v>
      </c>
      <c r="E1629">
        <v>67.16</v>
      </c>
      <c r="F1629">
        <v>66.109499999999997</v>
      </c>
      <c r="G1629">
        <v>89.004099999999994</v>
      </c>
      <c r="H1629">
        <v>21.5276</v>
      </c>
      <c r="I1629">
        <v>40.410899999999998</v>
      </c>
      <c r="J1629">
        <v>76.77</v>
      </c>
      <c r="K1629">
        <v>47.71</v>
      </c>
      <c r="N1629" s="1">
        <v>42170</v>
      </c>
      <c r="O1629" s="4">
        <f t="shared" si="51"/>
        <v>51.141215000000003</v>
      </c>
      <c r="P1629" s="4">
        <f t="shared" si="50"/>
        <v>183.0307</v>
      </c>
    </row>
    <row r="1630" spans="1:16" x14ac:dyDescent="0.3">
      <c r="A1630" s="1">
        <v>42171</v>
      </c>
      <c r="B1630">
        <v>184.02850000000001</v>
      </c>
      <c r="C1630">
        <v>29.036999999999999</v>
      </c>
      <c r="D1630">
        <v>40.7468</v>
      </c>
      <c r="E1630">
        <v>67.58</v>
      </c>
      <c r="F1630">
        <v>66.437700000000007</v>
      </c>
      <c r="G1630">
        <v>89.252799999999993</v>
      </c>
      <c r="H1630">
        <v>21.3842</v>
      </c>
      <c r="I1630">
        <v>40.627200000000002</v>
      </c>
      <c r="J1630">
        <v>77.37</v>
      </c>
      <c r="K1630">
        <v>48.23</v>
      </c>
      <c r="N1630" s="1">
        <v>42171</v>
      </c>
      <c r="O1630" s="4">
        <f t="shared" si="51"/>
        <v>51.390554999999992</v>
      </c>
      <c r="P1630" s="4">
        <f t="shared" si="50"/>
        <v>184.02850000000001</v>
      </c>
    </row>
    <row r="1631" spans="1:16" x14ac:dyDescent="0.3">
      <c r="A1631" s="1">
        <v>42172</v>
      </c>
      <c r="B1631">
        <v>184.3261</v>
      </c>
      <c r="C1631">
        <v>28.968</v>
      </c>
      <c r="D1631">
        <v>40.871299999999998</v>
      </c>
      <c r="E1631">
        <v>67.790000000000006</v>
      </c>
      <c r="F1631">
        <v>66.499799999999993</v>
      </c>
      <c r="G1631">
        <v>89.326499999999996</v>
      </c>
      <c r="H1631">
        <v>21.509699999999999</v>
      </c>
      <c r="I1631">
        <v>40.591900000000003</v>
      </c>
      <c r="J1631">
        <v>77.180000000000007</v>
      </c>
      <c r="K1631">
        <v>48.49</v>
      </c>
      <c r="N1631" s="1">
        <v>42172</v>
      </c>
      <c r="O1631" s="4">
        <f t="shared" si="51"/>
        <v>51.447180000000003</v>
      </c>
      <c r="P1631" s="4">
        <f t="shared" si="50"/>
        <v>184.3261</v>
      </c>
    </row>
    <row r="1632" spans="1:16" x14ac:dyDescent="0.3">
      <c r="A1632" s="1">
        <v>42173</v>
      </c>
      <c r="B1632">
        <v>186.24299999999999</v>
      </c>
      <c r="C1632">
        <v>29.1</v>
      </c>
      <c r="D1632">
        <v>41.5381</v>
      </c>
      <c r="E1632">
        <v>68.599999999999994</v>
      </c>
      <c r="F1632">
        <v>67.44</v>
      </c>
      <c r="G1632">
        <v>90.5886</v>
      </c>
      <c r="H1632">
        <v>21.463100000000001</v>
      </c>
      <c r="I1632">
        <v>40.971600000000002</v>
      </c>
      <c r="J1632">
        <v>77.13</v>
      </c>
      <c r="K1632">
        <v>49.03</v>
      </c>
      <c r="N1632" s="1">
        <v>42173</v>
      </c>
      <c r="O1632" s="4">
        <f t="shared" si="51"/>
        <v>52.031589999999994</v>
      </c>
      <c r="P1632" s="4">
        <f t="shared" si="50"/>
        <v>186.24299999999999</v>
      </c>
    </row>
    <row r="1633" spans="1:16" x14ac:dyDescent="0.3">
      <c r="A1633" s="1">
        <v>42174</v>
      </c>
      <c r="B1633">
        <v>185.41630000000001</v>
      </c>
      <c r="C1633">
        <v>28.809000000000001</v>
      </c>
      <c r="D1633">
        <v>40.986899999999999</v>
      </c>
      <c r="E1633">
        <v>68.239999999999995</v>
      </c>
      <c r="F1633">
        <v>67.387900000000002</v>
      </c>
      <c r="G1633">
        <v>90.137200000000007</v>
      </c>
      <c r="H1633">
        <v>21.258700000000001</v>
      </c>
      <c r="I1633">
        <v>40.640500000000003</v>
      </c>
      <c r="J1633">
        <v>75.91</v>
      </c>
      <c r="K1633">
        <v>48.66</v>
      </c>
      <c r="N1633" s="1">
        <v>42174</v>
      </c>
      <c r="O1633" s="4">
        <f t="shared" si="51"/>
        <v>51.721070000000005</v>
      </c>
      <c r="P1633" s="4">
        <f t="shared" si="50"/>
        <v>185.41630000000001</v>
      </c>
    </row>
    <row r="1634" spans="1:16" x14ac:dyDescent="0.3">
      <c r="A1634" s="1">
        <v>42175</v>
      </c>
      <c r="B1634">
        <v>185.41630000000001</v>
      </c>
      <c r="C1634">
        <v>28.809000000000001</v>
      </c>
      <c r="D1634">
        <v>40.986899999999999</v>
      </c>
      <c r="E1634">
        <v>68.239999999999995</v>
      </c>
      <c r="F1634">
        <v>67.387900000000002</v>
      </c>
      <c r="G1634">
        <v>90.137200000000007</v>
      </c>
      <c r="H1634">
        <v>21.258700000000001</v>
      </c>
      <c r="I1634">
        <v>40.640500000000003</v>
      </c>
      <c r="J1634">
        <v>75.91</v>
      </c>
      <c r="K1634">
        <v>48.66</v>
      </c>
      <c r="N1634" s="1">
        <v>42175</v>
      </c>
      <c r="O1634" s="4">
        <f t="shared" si="51"/>
        <v>51.721070000000005</v>
      </c>
      <c r="P1634" s="4">
        <f t="shared" si="50"/>
        <v>185.41630000000001</v>
      </c>
    </row>
    <row r="1635" spans="1:16" x14ac:dyDescent="0.3">
      <c r="A1635" s="1">
        <v>42176</v>
      </c>
      <c r="B1635">
        <v>185.41630000000001</v>
      </c>
      <c r="C1635">
        <v>28.809000000000001</v>
      </c>
      <c r="D1635">
        <v>40.986899999999999</v>
      </c>
      <c r="E1635">
        <v>68.239999999999995</v>
      </c>
      <c r="F1635">
        <v>67.387900000000002</v>
      </c>
      <c r="G1635">
        <v>90.137200000000007</v>
      </c>
      <c r="H1635">
        <v>21.258700000000001</v>
      </c>
      <c r="I1635">
        <v>40.640500000000003</v>
      </c>
      <c r="J1635">
        <v>75.91</v>
      </c>
      <c r="K1635">
        <v>48.66</v>
      </c>
      <c r="N1635" s="1">
        <v>42176</v>
      </c>
      <c r="O1635" s="4">
        <f t="shared" si="51"/>
        <v>51.721070000000005</v>
      </c>
      <c r="P1635" s="4">
        <f t="shared" si="50"/>
        <v>185.41630000000001</v>
      </c>
    </row>
    <row r="1636" spans="1:16" x14ac:dyDescent="0.3">
      <c r="A1636" s="1">
        <v>42177</v>
      </c>
      <c r="B1636">
        <v>186.36619999999999</v>
      </c>
      <c r="C1636">
        <v>29.039000000000001</v>
      </c>
      <c r="D1636">
        <v>41.102400000000003</v>
      </c>
      <c r="E1636">
        <v>68.739999999999995</v>
      </c>
      <c r="F1636">
        <v>67.912999999999997</v>
      </c>
      <c r="G1636">
        <v>90.901899999999998</v>
      </c>
      <c r="H1636">
        <v>21.491700000000002</v>
      </c>
      <c r="I1636">
        <v>40.883299999999998</v>
      </c>
      <c r="J1636">
        <v>76.84</v>
      </c>
      <c r="K1636">
        <v>48.85</v>
      </c>
      <c r="N1636" s="1">
        <v>42177</v>
      </c>
      <c r="O1636" s="4">
        <f t="shared" si="51"/>
        <v>52.126384999999992</v>
      </c>
      <c r="P1636" s="4">
        <f t="shared" si="50"/>
        <v>186.36619999999999</v>
      </c>
    </row>
    <row r="1637" spans="1:16" x14ac:dyDescent="0.3">
      <c r="A1637" s="1">
        <v>42178</v>
      </c>
      <c r="B1637">
        <v>186.49809999999999</v>
      </c>
      <c r="C1637">
        <v>28.907</v>
      </c>
      <c r="D1637">
        <v>40.817900000000002</v>
      </c>
      <c r="E1637">
        <v>69.22</v>
      </c>
      <c r="F1637">
        <v>68.046499999999995</v>
      </c>
      <c r="G1637">
        <v>90.450500000000005</v>
      </c>
      <c r="H1637">
        <v>21.6889</v>
      </c>
      <c r="I1637">
        <v>40.993600000000001</v>
      </c>
      <c r="J1637">
        <v>77.09</v>
      </c>
      <c r="K1637">
        <v>48.64</v>
      </c>
      <c r="N1637" s="1">
        <v>42178</v>
      </c>
      <c r="O1637" s="4">
        <f t="shared" si="51"/>
        <v>52.192779999999999</v>
      </c>
      <c r="P1637" s="4">
        <f t="shared" si="50"/>
        <v>186.49809999999999</v>
      </c>
    </row>
    <row r="1638" spans="1:16" x14ac:dyDescent="0.3">
      <c r="A1638" s="1">
        <v>42179</v>
      </c>
      <c r="B1638">
        <v>185.14359999999999</v>
      </c>
      <c r="C1638">
        <v>29.152999999999999</v>
      </c>
      <c r="D1638">
        <v>40.573399999999999</v>
      </c>
      <c r="E1638">
        <v>68.75</v>
      </c>
      <c r="F1638">
        <v>67.361199999999997</v>
      </c>
      <c r="G1638">
        <v>89.494200000000006</v>
      </c>
      <c r="H1638">
        <v>21.6172</v>
      </c>
      <c r="I1638">
        <v>40.662599999999998</v>
      </c>
      <c r="J1638">
        <v>76.61</v>
      </c>
      <c r="K1638">
        <v>48.42</v>
      </c>
      <c r="N1638" s="1">
        <v>42179</v>
      </c>
      <c r="O1638" s="4">
        <f t="shared" si="51"/>
        <v>51.775379999999998</v>
      </c>
      <c r="P1638" s="4">
        <f t="shared" si="50"/>
        <v>185.14359999999999</v>
      </c>
    </row>
    <row r="1639" spans="1:16" x14ac:dyDescent="0.3">
      <c r="A1639" s="1">
        <v>42180</v>
      </c>
      <c r="B1639">
        <v>184.58070000000001</v>
      </c>
      <c r="C1639">
        <v>29.013999999999999</v>
      </c>
      <c r="D1639">
        <v>40.586799999999997</v>
      </c>
      <c r="E1639">
        <v>68.760000000000005</v>
      </c>
      <c r="F1639">
        <v>67.734999999999999</v>
      </c>
      <c r="G1639">
        <v>89.429500000000004</v>
      </c>
      <c r="H1639">
        <v>21.742699999999999</v>
      </c>
      <c r="I1639">
        <v>40.3748</v>
      </c>
      <c r="J1639">
        <v>75.83</v>
      </c>
      <c r="K1639">
        <v>48.33</v>
      </c>
      <c r="N1639" s="1">
        <v>42180</v>
      </c>
      <c r="O1639" s="4">
        <f t="shared" si="51"/>
        <v>51.741569999999996</v>
      </c>
      <c r="P1639" s="4">
        <f t="shared" si="50"/>
        <v>184.58070000000001</v>
      </c>
    </row>
    <row r="1640" spans="1:16" x14ac:dyDescent="0.3">
      <c r="A1640" s="1">
        <v>42181</v>
      </c>
      <c r="B1640">
        <v>184.5455</v>
      </c>
      <c r="C1640">
        <v>28.843</v>
      </c>
      <c r="D1640">
        <v>40.24</v>
      </c>
      <c r="E1640">
        <v>68.34</v>
      </c>
      <c r="F1640">
        <v>67.637100000000004</v>
      </c>
      <c r="G1640">
        <v>87.203500000000005</v>
      </c>
      <c r="H1640">
        <v>21.6172</v>
      </c>
      <c r="I1640">
        <v>40.547400000000003</v>
      </c>
      <c r="J1640">
        <v>76.08</v>
      </c>
      <c r="K1640">
        <v>48.43</v>
      </c>
      <c r="N1640" s="1">
        <v>42181</v>
      </c>
      <c r="O1640" s="4">
        <f t="shared" si="51"/>
        <v>51.315210000000008</v>
      </c>
      <c r="P1640" s="4">
        <f t="shared" si="50"/>
        <v>184.5455</v>
      </c>
    </row>
    <row r="1641" spans="1:16" x14ac:dyDescent="0.3">
      <c r="A1641" s="1">
        <v>42182</v>
      </c>
      <c r="B1641">
        <v>184.5455</v>
      </c>
      <c r="C1641">
        <v>28.843</v>
      </c>
      <c r="D1641">
        <v>40.24</v>
      </c>
      <c r="E1641">
        <v>68.34</v>
      </c>
      <c r="F1641">
        <v>67.637100000000004</v>
      </c>
      <c r="G1641">
        <v>87.203500000000005</v>
      </c>
      <c r="H1641">
        <v>21.6172</v>
      </c>
      <c r="I1641">
        <v>40.547400000000003</v>
      </c>
      <c r="J1641">
        <v>76.08</v>
      </c>
      <c r="K1641">
        <v>48.43</v>
      </c>
      <c r="N1641" s="1">
        <v>42182</v>
      </c>
      <c r="O1641" s="4">
        <f t="shared" si="51"/>
        <v>51.315210000000008</v>
      </c>
      <c r="P1641" s="4">
        <f t="shared" si="50"/>
        <v>184.5455</v>
      </c>
    </row>
    <row r="1642" spans="1:16" x14ac:dyDescent="0.3">
      <c r="A1642" s="1">
        <v>42183</v>
      </c>
      <c r="B1642">
        <v>184.5455</v>
      </c>
      <c r="C1642">
        <v>28.843</v>
      </c>
      <c r="D1642">
        <v>40.24</v>
      </c>
      <c r="E1642">
        <v>68.34</v>
      </c>
      <c r="F1642">
        <v>67.637100000000004</v>
      </c>
      <c r="G1642">
        <v>87.203500000000005</v>
      </c>
      <c r="H1642">
        <v>21.6172</v>
      </c>
      <c r="I1642">
        <v>40.547400000000003</v>
      </c>
      <c r="J1642">
        <v>76.08</v>
      </c>
      <c r="K1642">
        <v>48.43</v>
      </c>
      <c r="N1642" s="1">
        <v>42183</v>
      </c>
      <c r="O1642" s="4">
        <f t="shared" si="51"/>
        <v>51.315210000000008</v>
      </c>
      <c r="P1642" s="4">
        <f t="shared" si="50"/>
        <v>184.5455</v>
      </c>
    </row>
    <row r="1643" spans="1:16" x14ac:dyDescent="0.3">
      <c r="A1643" s="1">
        <v>42184</v>
      </c>
      <c r="B1643">
        <v>180.6755</v>
      </c>
      <c r="C1643">
        <v>28.338000000000001</v>
      </c>
      <c r="D1643">
        <v>39.448700000000002</v>
      </c>
      <c r="E1643">
        <v>66.53</v>
      </c>
      <c r="F1643">
        <v>65.981499999999997</v>
      </c>
      <c r="G1643">
        <v>84.755700000000004</v>
      </c>
      <c r="H1643">
        <v>20.6493</v>
      </c>
      <c r="I1643">
        <v>39.542400000000001</v>
      </c>
      <c r="J1643">
        <v>74.64</v>
      </c>
      <c r="K1643">
        <v>47.68</v>
      </c>
      <c r="N1643" s="1">
        <v>42184</v>
      </c>
      <c r="O1643" s="4">
        <f t="shared" si="51"/>
        <v>50.001739999999998</v>
      </c>
      <c r="P1643" s="4">
        <f t="shared" si="50"/>
        <v>180.6755</v>
      </c>
    </row>
    <row r="1644" spans="1:16" x14ac:dyDescent="0.3">
      <c r="A1644" s="1">
        <v>42185</v>
      </c>
      <c r="B1644">
        <v>181.05369999999999</v>
      </c>
      <c r="C1644">
        <v>28.542000000000002</v>
      </c>
      <c r="D1644">
        <v>39.253100000000003</v>
      </c>
      <c r="E1644">
        <v>67.2</v>
      </c>
      <c r="F1644">
        <v>66.212999999999994</v>
      </c>
      <c r="G1644">
        <v>85.060599999999994</v>
      </c>
      <c r="H1644">
        <v>20.6493</v>
      </c>
      <c r="I1644">
        <v>39.732799999999997</v>
      </c>
      <c r="J1644">
        <v>75.16</v>
      </c>
      <c r="K1644">
        <v>47.6</v>
      </c>
      <c r="N1644" s="1">
        <v>42185</v>
      </c>
      <c r="O1644" s="4">
        <f t="shared" si="51"/>
        <v>50.271180000000001</v>
      </c>
      <c r="P1644" s="4">
        <f t="shared" si="50"/>
        <v>181.05369999999999</v>
      </c>
    </row>
    <row r="1645" spans="1:16" x14ac:dyDescent="0.3">
      <c r="A1645" s="1">
        <v>42186</v>
      </c>
      <c r="B1645">
        <v>182.505</v>
      </c>
      <c r="C1645">
        <v>28.809000000000001</v>
      </c>
      <c r="D1645">
        <v>39.5154</v>
      </c>
      <c r="E1645">
        <v>67.47</v>
      </c>
      <c r="F1645">
        <v>66.924999999999997</v>
      </c>
      <c r="G1645">
        <v>85.263800000000003</v>
      </c>
      <c r="H1645">
        <v>20.6313</v>
      </c>
      <c r="I1645">
        <v>40.295099999999998</v>
      </c>
      <c r="J1645">
        <v>74.2</v>
      </c>
      <c r="K1645">
        <v>48.21</v>
      </c>
      <c r="N1645" s="1">
        <v>42186</v>
      </c>
      <c r="O1645" s="4">
        <f t="shared" si="51"/>
        <v>50.524369999999998</v>
      </c>
      <c r="P1645" s="4">
        <f t="shared" si="50"/>
        <v>182.505</v>
      </c>
    </row>
    <row r="1646" spans="1:16" x14ac:dyDescent="0.3">
      <c r="A1646" s="1">
        <v>42187</v>
      </c>
      <c r="B1646">
        <v>182.33789999999999</v>
      </c>
      <c r="C1646">
        <v>28.773</v>
      </c>
      <c r="D1646">
        <v>39.4754</v>
      </c>
      <c r="E1646">
        <v>67.48</v>
      </c>
      <c r="F1646">
        <v>66.613500000000002</v>
      </c>
      <c r="G1646">
        <v>85.660899999999998</v>
      </c>
      <c r="H1646">
        <v>20.5596</v>
      </c>
      <c r="I1646">
        <v>40.166699999999999</v>
      </c>
      <c r="J1646">
        <v>74.53</v>
      </c>
      <c r="K1646">
        <v>48.17</v>
      </c>
      <c r="N1646" s="1">
        <v>42187</v>
      </c>
      <c r="O1646" s="4">
        <f t="shared" si="51"/>
        <v>50.529065000000003</v>
      </c>
      <c r="P1646" s="4">
        <f t="shared" si="50"/>
        <v>182.33789999999999</v>
      </c>
    </row>
    <row r="1647" spans="1:16" x14ac:dyDescent="0.3">
      <c r="A1647" s="1">
        <v>42188</v>
      </c>
      <c r="B1647">
        <v>182.33789999999999</v>
      </c>
      <c r="C1647">
        <v>28.773</v>
      </c>
      <c r="D1647">
        <v>39.4754</v>
      </c>
      <c r="E1647">
        <v>67.48</v>
      </c>
      <c r="F1647">
        <v>66.613500000000002</v>
      </c>
      <c r="G1647">
        <v>85.660899999999998</v>
      </c>
      <c r="H1647">
        <v>20.5596</v>
      </c>
      <c r="I1647">
        <v>40.166699999999999</v>
      </c>
      <c r="J1647">
        <v>74.53</v>
      </c>
      <c r="K1647">
        <v>48.17</v>
      </c>
      <c r="N1647" s="1">
        <v>42188</v>
      </c>
      <c r="O1647" s="4">
        <f t="shared" si="51"/>
        <v>50.529065000000003</v>
      </c>
      <c r="P1647" s="4">
        <f t="shared" si="50"/>
        <v>182.33789999999999</v>
      </c>
    </row>
    <row r="1648" spans="1:16" x14ac:dyDescent="0.3">
      <c r="A1648" s="1">
        <v>42189</v>
      </c>
      <c r="B1648">
        <v>182.33789999999999</v>
      </c>
      <c r="C1648">
        <v>28.773</v>
      </c>
      <c r="D1648">
        <v>39.4754</v>
      </c>
      <c r="E1648">
        <v>67.48</v>
      </c>
      <c r="F1648">
        <v>66.613500000000002</v>
      </c>
      <c r="G1648">
        <v>85.660899999999998</v>
      </c>
      <c r="H1648">
        <v>20.5596</v>
      </c>
      <c r="I1648">
        <v>40.166699999999999</v>
      </c>
      <c r="J1648">
        <v>74.53</v>
      </c>
      <c r="K1648">
        <v>48.17</v>
      </c>
      <c r="N1648" s="1">
        <v>42189</v>
      </c>
      <c r="O1648" s="4">
        <f t="shared" si="51"/>
        <v>50.529065000000003</v>
      </c>
      <c r="P1648" s="4">
        <f t="shared" si="50"/>
        <v>182.33789999999999</v>
      </c>
    </row>
    <row r="1649" spans="1:16" x14ac:dyDescent="0.3">
      <c r="A1649" s="1">
        <v>42190</v>
      </c>
      <c r="B1649">
        <v>182.33789999999999</v>
      </c>
      <c r="C1649">
        <v>28.773</v>
      </c>
      <c r="D1649">
        <v>39.4754</v>
      </c>
      <c r="E1649">
        <v>67.48</v>
      </c>
      <c r="F1649">
        <v>66.613500000000002</v>
      </c>
      <c r="G1649">
        <v>85.660899999999998</v>
      </c>
      <c r="H1649">
        <v>20.5596</v>
      </c>
      <c r="I1649">
        <v>40.166699999999999</v>
      </c>
      <c r="J1649">
        <v>74.53</v>
      </c>
      <c r="K1649">
        <v>48.17</v>
      </c>
      <c r="N1649" s="1">
        <v>42190</v>
      </c>
      <c r="O1649" s="4">
        <f t="shared" si="51"/>
        <v>50.529065000000003</v>
      </c>
      <c r="P1649" s="4">
        <f t="shared" si="50"/>
        <v>182.33789999999999</v>
      </c>
    </row>
    <row r="1650" spans="1:16" x14ac:dyDescent="0.3">
      <c r="A1650" s="1">
        <v>42191</v>
      </c>
      <c r="B1650">
        <v>181.81890000000001</v>
      </c>
      <c r="C1650">
        <v>28.672999999999998</v>
      </c>
      <c r="D1650">
        <v>39.466500000000003</v>
      </c>
      <c r="E1650">
        <v>67.14</v>
      </c>
      <c r="F1650">
        <v>66.586799999999997</v>
      </c>
      <c r="G1650">
        <v>84.414000000000001</v>
      </c>
      <c r="H1650">
        <v>19.753</v>
      </c>
      <c r="I1650">
        <v>40.082599999999999</v>
      </c>
      <c r="J1650">
        <v>73.55</v>
      </c>
      <c r="K1650">
        <v>48.13</v>
      </c>
      <c r="N1650" s="1">
        <v>42191</v>
      </c>
      <c r="O1650" s="4">
        <f t="shared" si="51"/>
        <v>50.162635000000002</v>
      </c>
      <c r="P1650" s="4">
        <f t="shared" si="50"/>
        <v>181.81890000000001</v>
      </c>
    </row>
    <row r="1651" spans="1:16" x14ac:dyDescent="0.3">
      <c r="A1651" s="1">
        <v>42192</v>
      </c>
      <c r="B1651">
        <v>182.9623</v>
      </c>
      <c r="C1651">
        <v>28.602</v>
      </c>
      <c r="D1651">
        <v>39.386499999999998</v>
      </c>
      <c r="E1651">
        <v>67.22</v>
      </c>
      <c r="F1651">
        <v>66.907200000000003</v>
      </c>
      <c r="G1651">
        <v>84.146100000000004</v>
      </c>
      <c r="H1651">
        <v>19.269100000000002</v>
      </c>
      <c r="I1651">
        <v>40.153399999999998</v>
      </c>
      <c r="J1651">
        <v>74.22</v>
      </c>
      <c r="K1651">
        <v>49.12</v>
      </c>
      <c r="N1651" s="1">
        <v>42192</v>
      </c>
      <c r="O1651" s="4">
        <f t="shared" si="51"/>
        <v>50.198885000000004</v>
      </c>
      <c r="P1651" s="4">
        <f t="shared" si="50"/>
        <v>182.9623</v>
      </c>
    </row>
    <row r="1652" spans="1:16" x14ac:dyDescent="0.3">
      <c r="A1652" s="1">
        <v>42193</v>
      </c>
      <c r="B1652">
        <v>179.89269999999999</v>
      </c>
      <c r="C1652">
        <v>27.891999999999999</v>
      </c>
      <c r="D1652">
        <v>39.333199999999998</v>
      </c>
      <c r="E1652">
        <v>66.11</v>
      </c>
      <c r="F1652">
        <v>65.759</v>
      </c>
      <c r="G1652">
        <v>81.873900000000006</v>
      </c>
      <c r="H1652">
        <v>18.587700000000002</v>
      </c>
      <c r="I1652">
        <v>39.511400000000002</v>
      </c>
      <c r="J1652">
        <v>72.72</v>
      </c>
      <c r="K1652">
        <v>48.57</v>
      </c>
      <c r="N1652" s="1">
        <v>42193</v>
      </c>
      <c r="O1652" s="4">
        <f t="shared" si="51"/>
        <v>49.220290000000006</v>
      </c>
      <c r="P1652" s="4">
        <f t="shared" si="50"/>
        <v>179.89269999999999</v>
      </c>
    </row>
    <row r="1653" spans="1:16" x14ac:dyDescent="0.3">
      <c r="A1653" s="1">
        <v>42194</v>
      </c>
      <c r="B1653">
        <v>180.2182</v>
      </c>
      <c r="C1653">
        <v>27.323</v>
      </c>
      <c r="D1653">
        <v>39.582099999999997</v>
      </c>
      <c r="E1653">
        <v>66.62</v>
      </c>
      <c r="F1653">
        <v>66.114999999999995</v>
      </c>
      <c r="G1653">
        <v>80.830200000000005</v>
      </c>
      <c r="H1653">
        <v>18.731300000000001</v>
      </c>
      <c r="I1653">
        <v>39.759300000000003</v>
      </c>
      <c r="J1653">
        <v>73.09</v>
      </c>
      <c r="K1653">
        <v>48.61</v>
      </c>
      <c r="N1653" s="1">
        <v>42194</v>
      </c>
      <c r="O1653" s="4">
        <f t="shared" si="51"/>
        <v>49.265994999999997</v>
      </c>
      <c r="P1653" s="4">
        <f t="shared" si="50"/>
        <v>180.2182</v>
      </c>
    </row>
    <row r="1654" spans="1:16" x14ac:dyDescent="0.3">
      <c r="A1654" s="1">
        <v>42195</v>
      </c>
      <c r="B1654">
        <v>182.48740000000001</v>
      </c>
      <c r="C1654">
        <v>28.053999999999998</v>
      </c>
      <c r="D1654">
        <v>39.662100000000002</v>
      </c>
      <c r="E1654">
        <v>67.599999999999994</v>
      </c>
      <c r="F1654">
        <v>67.005099999999999</v>
      </c>
      <c r="G1654">
        <v>82.326499999999996</v>
      </c>
      <c r="H1654">
        <v>19.394500000000001</v>
      </c>
      <c r="I1654">
        <v>40.224200000000003</v>
      </c>
      <c r="J1654">
        <v>73.489999999999995</v>
      </c>
      <c r="K1654">
        <v>49.18</v>
      </c>
      <c r="N1654" s="1">
        <v>42195</v>
      </c>
      <c r="O1654" s="4">
        <f t="shared" si="51"/>
        <v>49.983399999999996</v>
      </c>
      <c r="P1654" s="4">
        <f t="shared" si="50"/>
        <v>182.48740000000001</v>
      </c>
    </row>
    <row r="1655" spans="1:16" x14ac:dyDescent="0.3">
      <c r="A1655" s="1">
        <v>42196</v>
      </c>
      <c r="B1655">
        <v>182.48740000000001</v>
      </c>
      <c r="C1655">
        <v>28.053999999999998</v>
      </c>
      <c r="D1655">
        <v>39.662100000000002</v>
      </c>
      <c r="E1655">
        <v>67.599999999999994</v>
      </c>
      <c r="F1655">
        <v>67.005099999999999</v>
      </c>
      <c r="G1655">
        <v>82.326499999999996</v>
      </c>
      <c r="H1655">
        <v>19.394500000000001</v>
      </c>
      <c r="I1655">
        <v>40.224200000000003</v>
      </c>
      <c r="J1655">
        <v>73.489999999999995</v>
      </c>
      <c r="K1655">
        <v>49.18</v>
      </c>
      <c r="N1655" s="1">
        <v>42196</v>
      </c>
      <c r="O1655" s="4">
        <f t="shared" si="51"/>
        <v>49.983399999999996</v>
      </c>
      <c r="P1655" s="4">
        <f t="shared" si="50"/>
        <v>182.48740000000001</v>
      </c>
    </row>
    <row r="1656" spans="1:16" x14ac:dyDescent="0.3">
      <c r="A1656" s="1">
        <v>42197</v>
      </c>
      <c r="B1656">
        <v>182.48740000000001</v>
      </c>
      <c r="C1656">
        <v>28.053999999999998</v>
      </c>
      <c r="D1656">
        <v>39.662100000000002</v>
      </c>
      <c r="E1656">
        <v>67.599999999999994</v>
      </c>
      <c r="F1656">
        <v>67.005099999999999</v>
      </c>
      <c r="G1656">
        <v>82.326499999999996</v>
      </c>
      <c r="H1656">
        <v>19.394500000000001</v>
      </c>
      <c r="I1656">
        <v>40.224200000000003</v>
      </c>
      <c r="J1656">
        <v>73.489999999999995</v>
      </c>
      <c r="K1656">
        <v>49.18</v>
      </c>
      <c r="N1656" s="1">
        <v>42197</v>
      </c>
      <c r="O1656" s="4">
        <f t="shared" si="51"/>
        <v>49.983399999999996</v>
      </c>
      <c r="P1656" s="4">
        <f t="shared" si="50"/>
        <v>182.48740000000001</v>
      </c>
    </row>
    <row r="1657" spans="1:16" x14ac:dyDescent="0.3">
      <c r="A1657" s="1">
        <v>42198</v>
      </c>
      <c r="B1657">
        <v>184.50149999999999</v>
      </c>
      <c r="C1657">
        <v>28.594999999999999</v>
      </c>
      <c r="D1657">
        <v>40.488999999999997</v>
      </c>
      <c r="E1657">
        <v>68.989999999999995</v>
      </c>
      <c r="F1657">
        <v>67.574799999999996</v>
      </c>
      <c r="G1657">
        <v>83.019199999999998</v>
      </c>
      <c r="H1657">
        <v>19.663399999999999</v>
      </c>
      <c r="I1657">
        <v>40.6449</v>
      </c>
      <c r="J1657">
        <v>74.010000000000005</v>
      </c>
      <c r="K1657">
        <v>49.64</v>
      </c>
      <c r="N1657" s="1">
        <v>42198</v>
      </c>
      <c r="O1657" s="4">
        <f t="shared" si="51"/>
        <v>50.621705000000006</v>
      </c>
      <c r="P1657" s="4">
        <f t="shared" si="50"/>
        <v>184.50149999999999</v>
      </c>
    </row>
    <row r="1658" spans="1:16" x14ac:dyDescent="0.3">
      <c r="A1658" s="1">
        <v>42199</v>
      </c>
      <c r="B1658">
        <v>185.30189999999999</v>
      </c>
      <c r="C1658">
        <v>28.584</v>
      </c>
      <c r="D1658">
        <v>40.560099999999998</v>
      </c>
      <c r="E1658">
        <v>69.540000000000006</v>
      </c>
      <c r="F1658">
        <v>68.251199999999997</v>
      </c>
      <c r="G1658">
        <v>83.887500000000003</v>
      </c>
      <c r="H1658">
        <v>19.752800000000001</v>
      </c>
      <c r="I1658">
        <v>40.7821</v>
      </c>
      <c r="J1658">
        <v>74.540000000000006</v>
      </c>
      <c r="K1658">
        <v>49.72</v>
      </c>
      <c r="N1658" s="1">
        <v>42199</v>
      </c>
      <c r="O1658" s="4">
        <f t="shared" si="51"/>
        <v>51.017965000000004</v>
      </c>
      <c r="P1658" s="4">
        <f t="shared" si="50"/>
        <v>185.30189999999999</v>
      </c>
    </row>
    <row r="1659" spans="1:16" x14ac:dyDescent="0.3">
      <c r="A1659" s="1">
        <v>42200</v>
      </c>
      <c r="B1659">
        <v>185.24039999999999</v>
      </c>
      <c r="C1659">
        <v>28.859000000000002</v>
      </c>
      <c r="D1659">
        <v>40.684600000000003</v>
      </c>
      <c r="E1659">
        <v>69.05</v>
      </c>
      <c r="F1659">
        <v>68.340199999999996</v>
      </c>
      <c r="G1659">
        <v>83.3887</v>
      </c>
      <c r="H1659">
        <v>19.3764</v>
      </c>
      <c r="I1659">
        <v>41.0212</v>
      </c>
      <c r="J1659">
        <v>73.23</v>
      </c>
      <c r="K1659">
        <v>49.59</v>
      </c>
      <c r="N1659" s="1">
        <v>42200</v>
      </c>
      <c r="O1659" s="4">
        <f t="shared" si="51"/>
        <v>50.830015000000003</v>
      </c>
      <c r="P1659" s="4">
        <f t="shared" si="50"/>
        <v>185.24039999999999</v>
      </c>
    </row>
    <row r="1660" spans="1:16" x14ac:dyDescent="0.3">
      <c r="A1660" s="1">
        <v>42201</v>
      </c>
      <c r="B1660">
        <v>186.7268</v>
      </c>
      <c r="C1660">
        <v>29.244</v>
      </c>
      <c r="D1660">
        <v>41.484699999999997</v>
      </c>
      <c r="E1660">
        <v>70.7</v>
      </c>
      <c r="F1660">
        <v>68.660700000000006</v>
      </c>
      <c r="G1660">
        <v>83.545699999999997</v>
      </c>
      <c r="H1660">
        <v>19.340800000000002</v>
      </c>
      <c r="I1660">
        <v>41.393099999999997</v>
      </c>
      <c r="J1660">
        <v>73.33</v>
      </c>
      <c r="K1660">
        <v>50.1</v>
      </c>
      <c r="N1660" s="1">
        <v>42201</v>
      </c>
      <c r="O1660" s="4">
        <f t="shared" si="51"/>
        <v>51.349899999999998</v>
      </c>
      <c r="P1660" s="4">
        <f t="shared" si="50"/>
        <v>186.7268</v>
      </c>
    </row>
    <row r="1661" spans="1:16" x14ac:dyDescent="0.3">
      <c r="A1661" s="1">
        <v>42202</v>
      </c>
      <c r="B1661">
        <v>186.88509999999999</v>
      </c>
      <c r="C1661">
        <v>29.495999999999999</v>
      </c>
      <c r="D1661">
        <v>41.449199999999998</v>
      </c>
      <c r="E1661">
        <v>72.69</v>
      </c>
      <c r="F1661">
        <v>68.509399999999999</v>
      </c>
      <c r="G1661">
        <v>83.370199999999997</v>
      </c>
      <c r="H1661">
        <v>19.251100000000001</v>
      </c>
      <c r="I1661">
        <v>41.295699999999997</v>
      </c>
      <c r="J1661">
        <v>72.44</v>
      </c>
      <c r="K1661">
        <v>50.07</v>
      </c>
      <c r="N1661" s="1">
        <v>42202</v>
      </c>
      <c r="O1661" s="4">
        <f t="shared" si="51"/>
        <v>51.646110000000007</v>
      </c>
      <c r="P1661" s="4">
        <f t="shared" si="50"/>
        <v>186.88509999999999</v>
      </c>
    </row>
    <row r="1662" spans="1:16" x14ac:dyDescent="0.3">
      <c r="A1662" s="1">
        <v>42203</v>
      </c>
      <c r="B1662">
        <v>186.88509999999999</v>
      </c>
      <c r="C1662">
        <v>29.495999999999999</v>
      </c>
      <c r="D1662">
        <v>41.449199999999998</v>
      </c>
      <c r="E1662">
        <v>72.69</v>
      </c>
      <c r="F1662">
        <v>68.509399999999999</v>
      </c>
      <c r="G1662">
        <v>83.370199999999997</v>
      </c>
      <c r="H1662">
        <v>19.251100000000001</v>
      </c>
      <c r="I1662">
        <v>41.295699999999997</v>
      </c>
      <c r="J1662">
        <v>72.44</v>
      </c>
      <c r="K1662">
        <v>50.07</v>
      </c>
      <c r="N1662" s="1">
        <v>42203</v>
      </c>
      <c r="O1662" s="4">
        <f t="shared" si="51"/>
        <v>51.646110000000007</v>
      </c>
      <c r="P1662" s="4">
        <f t="shared" si="50"/>
        <v>186.88509999999999</v>
      </c>
    </row>
    <row r="1663" spans="1:16" x14ac:dyDescent="0.3">
      <c r="A1663" s="1">
        <v>42204</v>
      </c>
      <c r="B1663">
        <v>186.88509999999999</v>
      </c>
      <c r="C1663">
        <v>29.495999999999999</v>
      </c>
      <c r="D1663">
        <v>41.449199999999998</v>
      </c>
      <c r="E1663">
        <v>72.69</v>
      </c>
      <c r="F1663">
        <v>68.509399999999999</v>
      </c>
      <c r="G1663">
        <v>83.370199999999997</v>
      </c>
      <c r="H1663">
        <v>19.251100000000001</v>
      </c>
      <c r="I1663">
        <v>41.295699999999997</v>
      </c>
      <c r="J1663">
        <v>72.44</v>
      </c>
      <c r="K1663">
        <v>50.07</v>
      </c>
      <c r="N1663" s="1">
        <v>42204</v>
      </c>
      <c r="O1663" s="4">
        <f t="shared" si="51"/>
        <v>51.646110000000007</v>
      </c>
      <c r="P1663" s="4">
        <f t="shared" si="50"/>
        <v>186.88509999999999</v>
      </c>
    </row>
    <row r="1664" spans="1:16" x14ac:dyDescent="0.3">
      <c r="A1664" s="1">
        <v>42205</v>
      </c>
      <c r="B1664">
        <v>186.9819</v>
      </c>
      <c r="C1664">
        <v>30.053999999999998</v>
      </c>
      <c r="D1664">
        <v>41.715899999999998</v>
      </c>
      <c r="E1664">
        <v>72.97</v>
      </c>
      <c r="F1664">
        <v>68.731899999999996</v>
      </c>
      <c r="G1664">
        <v>82.797600000000003</v>
      </c>
      <c r="H1664">
        <v>19.1615</v>
      </c>
      <c r="I1664">
        <v>41.379800000000003</v>
      </c>
      <c r="J1664">
        <v>71.48</v>
      </c>
      <c r="K1664">
        <v>50.16</v>
      </c>
      <c r="N1664" s="1">
        <v>42205</v>
      </c>
      <c r="O1664" s="4">
        <f t="shared" si="51"/>
        <v>51.650964999999999</v>
      </c>
      <c r="P1664" s="4">
        <f t="shared" si="50"/>
        <v>186.9819</v>
      </c>
    </row>
    <row r="1665" spans="1:16" x14ac:dyDescent="0.3">
      <c r="A1665" s="1">
        <v>42206</v>
      </c>
      <c r="B1665">
        <v>186.24299999999999</v>
      </c>
      <c r="C1665">
        <v>29.753</v>
      </c>
      <c r="D1665">
        <v>42.036000000000001</v>
      </c>
      <c r="E1665">
        <v>73.11</v>
      </c>
      <c r="F1665">
        <v>68.429199999999994</v>
      </c>
      <c r="G1665">
        <v>82.816000000000003</v>
      </c>
      <c r="H1665">
        <v>19.107700000000001</v>
      </c>
      <c r="I1665">
        <v>41.317799999999998</v>
      </c>
      <c r="J1665">
        <v>71.510000000000005</v>
      </c>
      <c r="K1665">
        <v>50.04</v>
      </c>
      <c r="N1665" s="1">
        <v>42206</v>
      </c>
      <c r="O1665" s="4">
        <f t="shared" si="51"/>
        <v>51.626784999999998</v>
      </c>
      <c r="P1665" s="4">
        <f t="shared" si="50"/>
        <v>186.24299999999999</v>
      </c>
    </row>
    <row r="1666" spans="1:16" x14ac:dyDescent="0.3">
      <c r="A1666" s="1">
        <v>42207</v>
      </c>
      <c r="B1666">
        <v>185.90880000000001</v>
      </c>
      <c r="C1666">
        <v>28.495000000000001</v>
      </c>
      <c r="D1666">
        <v>40.488999999999997</v>
      </c>
      <c r="E1666">
        <v>72.760000000000005</v>
      </c>
      <c r="F1666">
        <v>68.580600000000004</v>
      </c>
      <c r="G1666">
        <v>80.756299999999996</v>
      </c>
      <c r="H1666">
        <v>18.8977</v>
      </c>
      <c r="I1666">
        <v>41.574599999999997</v>
      </c>
      <c r="J1666">
        <v>70.930000000000007</v>
      </c>
      <c r="K1666">
        <v>50.15</v>
      </c>
      <c r="N1666" s="1">
        <v>42207</v>
      </c>
      <c r="O1666" s="4">
        <f t="shared" si="51"/>
        <v>51.129310000000004</v>
      </c>
      <c r="P1666" s="4">
        <f t="shared" si="50"/>
        <v>185.90880000000001</v>
      </c>
    </row>
    <row r="1667" spans="1:16" x14ac:dyDescent="0.3">
      <c r="A1667" s="1">
        <v>42208</v>
      </c>
      <c r="B1667">
        <v>184.8622</v>
      </c>
      <c r="C1667">
        <v>28.481000000000002</v>
      </c>
      <c r="D1667">
        <v>40.995699999999999</v>
      </c>
      <c r="E1667">
        <v>71.97</v>
      </c>
      <c r="F1667">
        <v>68.331299999999999</v>
      </c>
      <c r="G1667">
        <v>81.956999999999994</v>
      </c>
      <c r="H1667">
        <v>18.709800000000001</v>
      </c>
      <c r="I1667">
        <v>41.229300000000002</v>
      </c>
      <c r="J1667">
        <v>70.87</v>
      </c>
      <c r="K1667">
        <v>49.96</v>
      </c>
      <c r="N1667" s="1">
        <v>42208</v>
      </c>
      <c r="O1667" s="4">
        <f t="shared" si="51"/>
        <v>51.074465000000004</v>
      </c>
      <c r="P1667" s="4">
        <f t="shared" ref="P1667:P1730" si="52">B1667</f>
        <v>184.8622</v>
      </c>
    </row>
    <row r="1668" spans="1:16" x14ac:dyDescent="0.3">
      <c r="A1668" s="1">
        <v>42209</v>
      </c>
      <c r="B1668">
        <v>182.94479999999999</v>
      </c>
      <c r="C1668">
        <v>28.331</v>
      </c>
      <c r="D1668">
        <v>40.8446</v>
      </c>
      <c r="E1668">
        <v>72.260000000000005</v>
      </c>
      <c r="F1668">
        <v>66.622399999999999</v>
      </c>
      <c r="G1668">
        <v>80.312899999999999</v>
      </c>
      <c r="H1668">
        <v>18.319099999999999</v>
      </c>
      <c r="I1668">
        <v>40.981299999999997</v>
      </c>
      <c r="J1668">
        <v>69.510000000000005</v>
      </c>
      <c r="K1668">
        <v>49.68</v>
      </c>
      <c r="N1668" s="1">
        <v>42209</v>
      </c>
      <c r="O1668" s="4">
        <f t="shared" ref="O1668:O1731" si="53">SUMPRODUCT(C1668:J1668,$C$1:$J$1)</f>
        <v>50.489724999999993</v>
      </c>
      <c r="P1668" s="4">
        <f t="shared" si="52"/>
        <v>182.94479999999999</v>
      </c>
    </row>
    <row r="1669" spans="1:16" x14ac:dyDescent="0.3">
      <c r="A1669" s="1">
        <v>42210</v>
      </c>
      <c r="B1669">
        <v>182.94479999999999</v>
      </c>
      <c r="C1669">
        <v>28.331</v>
      </c>
      <c r="D1669">
        <v>40.8446</v>
      </c>
      <c r="E1669">
        <v>72.260000000000005</v>
      </c>
      <c r="F1669">
        <v>66.622399999999999</v>
      </c>
      <c r="G1669">
        <v>80.312899999999999</v>
      </c>
      <c r="H1669">
        <v>18.319099999999999</v>
      </c>
      <c r="I1669">
        <v>40.981299999999997</v>
      </c>
      <c r="J1669">
        <v>69.510000000000005</v>
      </c>
      <c r="K1669">
        <v>49.68</v>
      </c>
      <c r="N1669" s="1">
        <v>42210</v>
      </c>
      <c r="O1669" s="4">
        <f t="shared" si="53"/>
        <v>50.489724999999993</v>
      </c>
      <c r="P1669" s="4">
        <f t="shared" si="52"/>
        <v>182.94479999999999</v>
      </c>
    </row>
    <row r="1670" spans="1:16" x14ac:dyDescent="0.3">
      <c r="A1670" s="1">
        <v>42211</v>
      </c>
      <c r="B1670">
        <v>182.94479999999999</v>
      </c>
      <c r="C1670">
        <v>28.331</v>
      </c>
      <c r="D1670">
        <v>40.8446</v>
      </c>
      <c r="E1670">
        <v>72.260000000000005</v>
      </c>
      <c r="F1670">
        <v>66.622399999999999</v>
      </c>
      <c r="G1670">
        <v>80.312899999999999</v>
      </c>
      <c r="H1670">
        <v>18.319099999999999</v>
      </c>
      <c r="I1670">
        <v>40.981299999999997</v>
      </c>
      <c r="J1670">
        <v>69.510000000000005</v>
      </c>
      <c r="K1670">
        <v>49.68</v>
      </c>
      <c r="N1670" s="1">
        <v>42211</v>
      </c>
      <c r="O1670" s="4">
        <f t="shared" si="53"/>
        <v>50.489724999999993</v>
      </c>
      <c r="P1670" s="4">
        <f t="shared" si="52"/>
        <v>182.94479999999999</v>
      </c>
    </row>
    <row r="1671" spans="1:16" x14ac:dyDescent="0.3">
      <c r="A1671" s="1">
        <v>42212</v>
      </c>
      <c r="B1671">
        <v>181.88050000000001</v>
      </c>
      <c r="C1671">
        <v>27.937999999999999</v>
      </c>
      <c r="D1671">
        <v>40.32</v>
      </c>
      <c r="E1671">
        <v>71.37</v>
      </c>
      <c r="F1671">
        <v>66.560100000000006</v>
      </c>
      <c r="G1671">
        <v>79.721800000000002</v>
      </c>
      <c r="H1671">
        <v>18.068100000000001</v>
      </c>
      <c r="I1671">
        <v>40.662599999999998</v>
      </c>
      <c r="J1671">
        <v>68.510000000000005</v>
      </c>
      <c r="K1671">
        <v>49.65</v>
      </c>
      <c r="N1671" s="1">
        <v>42212</v>
      </c>
      <c r="O1671" s="4">
        <f t="shared" si="53"/>
        <v>50.057479999999998</v>
      </c>
      <c r="P1671" s="4">
        <f t="shared" si="52"/>
        <v>181.88050000000001</v>
      </c>
    </row>
    <row r="1672" spans="1:16" x14ac:dyDescent="0.3">
      <c r="A1672" s="1">
        <v>42213</v>
      </c>
      <c r="B1672">
        <v>184.11449999999999</v>
      </c>
      <c r="C1672">
        <v>28.076000000000001</v>
      </c>
      <c r="D1672">
        <v>40.311199999999999</v>
      </c>
      <c r="E1672">
        <v>72.06</v>
      </c>
      <c r="F1672">
        <v>67.761700000000005</v>
      </c>
      <c r="G1672">
        <v>81.384399999999999</v>
      </c>
      <c r="H1672">
        <v>18.309200000000001</v>
      </c>
      <c r="I1672">
        <v>40.870699999999999</v>
      </c>
      <c r="J1672">
        <v>70.47</v>
      </c>
      <c r="K1672">
        <v>50.21</v>
      </c>
      <c r="N1672" s="1">
        <v>42213</v>
      </c>
      <c r="O1672" s="4">
        <f t="shared" si="53"/>
        <v>50.772840000000002</v>
      </c>
      <c r="P1672" s="4">
        <f t="shared" si="52"/>
        <v>184.11449999999999</v>
      </c>
    </row>
    <row r="1673" spans="1:16" x14ac:dyDescent="0.3">
      <c r="A1673" s="1">
        <v>42214</v>
      </c>
      <c r="B1673">
        <v>185.3811</v>
      </c>
      <c r="C1673">
        <v>27.988</v>
      </c>
      <c r="D1673">
        <v>41.155799999999999</v>
      </c>
      <c r="E1673">
        <v>72.11</v>
      </c>
      <c r="F1673">
        <v>67.877399999999994</v>
      </c>
      <c r="G1673">
        <v>81.486000000000004</v>
      </c>
      <c r="H1673">
        <v>18.462499999999999</v>
      </c>
      <c r="I1673">
        <v>41.185000000000002</v>
      </c>
      <c r="J1673">
        <v>71.430000000000007</v>
      </c>
      <c r="K1673">
        <v>50.38</v>
      </c>
      <c r="N1673" s="1">
        <v>42214</v>
      </c>
      <c r="O1673" s="4">
        <f t="shared" si="53"/>
        <v>50.956075000000006</v>
      </c>
      <c r="P1673" s="4">
        <f t="shared" si="52"/>
        <v>185.3811</v>
      </c>
    </row>
    <row r="1674" spans="1:16" x14ac:dyDescent="0.3">
      <c r="A1674" s="1">
        <v>42215</v>
      </c>
      <c r="B1674">
        <v>185.42509999999999</v>
      </c>
      <c r="C1674">
        <v>27.847000000000001</v>
      </c>
      <c r="D1674">
        <v>41.680300000000003</v>
      </c>
      <c r="E1674">
        <v>72.47</v>
      </c>
      <c r="F1674">
        <v>67.779499999999999</v>
      </c>
      <c r="G1674">
        <v>81.809200000000004</v>
      </c>
      <c r="H1674">
        <v>18.426600000000001</v>
      </c>
      <c r="I1674">
        <v>41.251399999999997</v>
      </c>
      <c r="J1674">
        <v>70.930000000000007</v>
      </c>
      <c r="K1674">
        <v>50.21</v>
      </c>
      <c r="N1674" s="1">
        <v>42215</v>
      </c>
      <c r="O1674" s="4">
        <f t="shared" si="53"/>
        <v>51.064209999999996</v>
      </c>
      <c r="P1674" s="4">
        <f t="shared" si="52"/>
        <v>185.42509999999999</v>
      </c>
    </row>
    <row r="1675" spans="1:16" x14ac:dyDescent="0.3">
      <c r="A1675" s="1">
        <v>42216</v>
      </c>
      <c r="B1675">
        <v>185.14359999999999</v>
      </c>
      <c r="C1675">
        <v>27.603000000000002</v>
      </c>
      <c r="D1675">
        <v>41.520299999999999</v>
      </c>
      <c r="E1675">
        <v>72.41</v>
      </c>
      <c r="F1675">
        <v>68.171099999999996</v>
      </c>
      <c r="G1675">
        <v>80.857900000000001</v>
      </c>
      <c r="H1675">
        <v>18.480399999999999</v>
      </c>
      <c r="I1675">
        <v>41.114199999999997</v>
      </c>
      <c r="J1675">
        <v>69.38</v>
      </c>
      <c r="K1675">
        <v>50.31</v>
      </c>
      <c r="N1675" s="1">
        <v>42216</v>
      </c>
      <c r="O1675" s="4">
        <f t="shared" si="53"/>
        <v>50.852664999999995</v>
      </c>
      <c r="P1675" s="4">
        <f t="shared" si="52"/>
        <v>185.14359999999999</v>
      </c>
    </row>
    <row r="1676" spans="1:16" x14ac:dyDescent="0.3">
      <c r="A1676" s="1">
        <v>42217</v>
      </c>
      <c r="B1676">
        <v>185.14359999999999</v>
      </c>
      <c r="C1676">
        <v>27.603000000000002</v>
      </c>
      <c r="D1676">
        <v>41.520299999999999</v>
      </c>
      <c r="E1676">
        <v>72.41</v>
      </c>
      <c r="F1676">
        <v>68.171099999999996</v>
      </c>
      <c r="G1676">
        <v>80.857900000000001</v>
      </c>
      <c r="H1676">
        <v>18.480399999999999</v>
      </c>
      <c r="I1676">
        <v>41.114199999999997</v>
      </c>
      <c r="J1676">
        <v>69.38</v>
      </c>
      <c r="K1676">
        <v>50.31</v>
      </c>
      <c r="N1676" s="1">
        <v>42217</v>
      </c>
      <c r="O1676" s="4">
        <f t="shared" si="53"/>
        <v>50.852664999999995</v>
      </c>
      <c r="P1676" s="4">
        <f t="shared" si="52"/>
        <v>185.14359999999999</v>
      </c>
    </row>
    <row r="1677" spans="1:16" x14ac:dyDescent="0.3">
      <c r="A1677" s="1">
        <v>42218</v>
      </c>
      <c r="B1677">
        <v>185.14359999999999</v>
      </c>
      <c r="C1677">
        <v>27.603000000000002</v>
      </c>
      <c r="D1677">
        <v>41.520299999999999</v>
      </c>
      <c r="E1677">
        <v>72.41</v>
      </c>
      <c r="F1677">
        <v>68.171099999999996</v>
      </c>
      <c r="G1677">
        <v>80.857900000000001</v>
      </c>
      <c r="H1677">
        <v>18.480399999999999</v>
      </c>
      <c r="I1677">
        <v>41.114199999999997</v>
      </c>
      <c r="J1677">
        <v>69.38</v>
      </c>
      <c r="K1677">
        <v>50.31</v>
      </c>
      <c r="N1677" s="1">
        <v>42218</v>
      </c>
      <c r="O1677" s="4">
        <f t="shared" si="53"/>
        <v>50.852664999999995</v>
      </c>
      <c r="P1677" s="4">
        <f t="shared" si="52"/>
        <v>185.14359999999999</v>
      </c>
    </row>
    <row r="1678" spans="1:16" x14ac:dyDescent="0.3">
      <c r="A1678" s="1">
        <v>42219</v>
      </c>
      <c r="B1678">
        <v>184.51910000000001</v>
      </c>
      <c r="C1678">
        <v>26.952000000000002</v>
      </c>
      <c r="D1678">
        <v>41.618099999999998</v>
      </c>
      <c r="E1678">
        <v>72.069999999999993</v>
      </c>
      <c r="F1678">
        <v>68.117699999999999</v>
      </c>
      <c r="G1678">
        <v>80.599199999999996</v>
      </c>
      <c r="H1678">
        <v>18.175699999999999</v>
      </c>
      <c r="I1678">
        <v>41.122999999999998</v>
      </c>
      <c r="J1678">
        <v>67.92</v>
      </c>
      <c r="K1678">
        <v>50.38</v>
      </c>
      <c r="N1678" s="1">
        <v>42219</v>
      </c>
      <c r="O1678" s="4">
        <f t="shared" si="53"/>
        <v>50.623275</v>
      </c>
      <c r="P1678" s="4">
        <f t="shared" si="52"/>
        <v>184.51910000000001</v>
      </c>
    </row>
    <row r="1679" spans="1:16" x14ac:dyDescent="0.3">
      <c r="A1679" s="1">
        <v>42220</v>
      </c>
      <c r="B1679">
        <v>184.1585</v>
      </c>
      <c r="C1679">
        <v>26.087</v>
      </c>
      <c r="D1679">
        <v>42.267099999999999</v>
      </c>
      <c r="E1679">
        <v>72.36</v>
      </c>
      <c r="F1679">
        <v>68.082099999999997</v>
      </c>
      <c r="G1679">
        <v>79.703299999999999</v>
      </c>
      <c r="H1679">
        <v>18.1219</v>
      </c>
      <c r="I1679">
        <v>41.083199999999998</v>
      </c>
      <c r="J1679">
        <v>67.69</v>
      </c>
      <c r="K1679">
        <v>50.38</v>
      </c>
      <c r="N1679" s="1">
        <v>42220</v>
      </c>
      <c r="O1679" s="4">
        <f t="shared" si="53"/>
        <v>50.510590000000001</v>
      </c>
      <c r="P1679" s="4">
        <f t="shared" si="52"/>
        <v>184.1585</v>
      </c>
    </row>
    <row r="1680" spans="1:16" x14ac:dyDescent="0.3">
      <c r="A1680" s="1">
        <v>42221</v>
      </c>
      <c r="B1680">
        <v>184.7654</v>
      </c>
      <c r="C1680">
        <v>26.26</v>
      </c>
      <c r="D1680">
        <v>42.302700000000002</v>
      </c>
      <c r="E1680">
        <v>73.23</v>
      </c>
      <c r="F1680">
        <v>68.651799999999994</v>
      </c>
      <c r="G1680">
        <v>80.710099999999997</v>
      </c>
      <c r="H1680">
        <v>18.372800000000002</v>
      </c>
      <c r="I1680">
        <v>41.171700000000001</v>
      </c>
      <c r="J1680">
        <v>67.180000000000007</v>
      </c>
      <c r="K1680">
        <v>50.82</v>
      </c>
      <c r="N1680" s="1">
        <v>42221</v>
      </c>
      <c r="O1680" s="4">
        <f t="shared" si="53"/>
        <v>50.931815000000007</v>
      </c>
      <c r="P1680" s="4">
        <f t="shared" si="52"/>
        <v>184.7654</v>
      </c>
    </row>
    <row r="1681" spans="1:16" x14ac:dyDescent="0.3">
      <c r="A1681" s="1">
        <v>42222</v>
      </c>
      <c r="B1681">
        <v>183.2526</v>
      </c>
      <c r="C1681">
        <v>26.318000000000001</v>
      </c>
      <c r="D1681">
        <v>41.449199999999998</v>
      </c>
      <c r="E1681">
        <v>72.28</v>
      </c>
      <c r="F1681">
        <v>67.156400000000005</v>
      </c>
      <c r="G1681">
        <v>79.269199999999998</v>
      </c>
      <c r="H1681">
        <v>18.103999999999999</v>
      </c>
      <c r="I1681">
        <v>41.007899999999999</v>
      </c>
      <c r="J1681">
        <v>68.25</v>
      </c>
      <c r="K1681">
        <v>50.44</v>
      </c>
      <c r="N1681" s="1">
        <v>42222</v>
      </c>
      <c r="O1681" s="4">
        <f t="shared" si="53"/>
        <v>50.277085</v>
      </c>
      <c r="P1681" s="4">
        <f t="shared" si="52"/>
        <v>183.2526</v>
      </c>
    </row>
    <row r="1682" spans="1:16" x14ac:dyDescent="0.3">
      <c r="A1682" s="1">
        <v>42223</v>
      </c>
      <c r="B1682">
        <v>182.9008</v>
      </c>
      <c r="C1682">
        <v>26.407</v>
      </c>
      <c r="D1682">
        <v>41.555900000000001</v>
      </c>
      <c r="E1682">
        <v>71.84</v>
      </c>
      <c r="F1682">
        <v>67.040700000000001</v>
      </c>
      <c r="G1682">
        <v>79.721800000000002</v>
      </c>
      <c r="H1682">
        <v>17.965900000000001</v>
      </c>
      <c r="I1682">
        <v>41.0212</v>
      </c>
      <c r="J1682">
        <v>67.03</v>
      </c>
      <c r="K1682">
        <v>50.16</v>
      </c>
      <c r="N1682" s="1">
        <v>42223</v>
      </c>
      <c r="O1682" s="4">
        <f t="shared" si="53"/>
        <v>50.183495000000001</v>
      </c>
      <c r="P1682" s="4">
        <f t="shared" si="52"/>
        <v>182.9008</v>
      </c>
    </row>
    <row r="1683" spans="1:16" x14ac:dyDescent="0.3">
      <c r="A1683" s="1">
        <v>42224</v>
      </c>
      <c r="B1683">
        <v>182.9008</v>
      </c>
      <c r="C1683">
        <v>26.407</v>
      </c>
      <c r="D1683">
        <v>41.555900000000001</v>
      </c>
      <c r="E1683">
        <v>71.84</v>
      </c>
      <c r="F1683">
        <v>67.040700000000001</v>
      </c>
      <c r="G1683">
        <v>79.721800000000002</v>
      </c>
      <c r="H1683">
        <v>17.965900000000001</v>
      </c>
      <c r="I1683">
        <v>41.0212</v>
      </c>
      <c r="J1683">
        <v>67.03</v>
      </c>
      <c r="K1683">
        <v>50.16</v>
      </c>
      <c r="N1683" s="1">
        <v>42224</v>
      </c>
      <c r="O1683" s="4">
        <f t="shared" si="53"/>
        <v>50.183495000000001</v>
      </c>
      <c r="P1683" s="4">
        <f t="shared" si="52"/>
        <v>182.9008</v>
      </c>
    </row>
    <row r="1684" spans="1:16" x14ac:dyDescent="0.3">
      <c r="A1684" s="1">
        <v>42225</v>
      </c>
      <c r="B1684">
        <v>182.9008</v>
      </c>
      <c r="C1684">
        <v>26.407</v>
      </c>
      <c r="D1684">
        <v>41.555900000000001</v>
      </c>
      <c r="E1684">
        <v>71.84</v>
      </c>
      <c r="F1684">
        <v>67.040700000000001</v>
      </c>
      <c r="G1684">
        <v>79.721800000000002</v>
      </c>
      <c r="H1684">
        <v>17.965900000000001</v>
      </c>
      <c r="I1684">
        <v>41.0212</v>
      </c>
      <c r="J1684">
        <v>67.03</v>
      </c>
      <c r="K1684">
        <v>50.16</v>
      </c>
      <c r="N1684" s="1">
        <v>42225</v>
      </c>
      <c r="O1684" s="4">
        <f t="shared" si="53"/>
        <v>50.183495000000001</v>
      </c>
      <c r="P1684" s="4">
        <f t="shared" si="52"/>
        <v>182.9008</v>
      </c>
    </row>
    <row r="1685" spans="1:16" x14ac:dyDescent="0.3">
      <c r="A1685" s="1">
        <v>42226</v>
      </c>
      <c r="B1685">
        <v>185.20519999999999</v>
      </c>
      <c r="C1685">
        <v>27.367000000000001</v>
      </c>
      <c r="D1685">
        <v>42.080399999999997</v>
      </c>
      <c r="E1685">
        <v>72.34</v>
      </c>
      <c r="F1685">
        <v>67.583699999999993</v>
      </c>
      <c r="G1685">
        <v>81.698400000000007</v>
      </c>
      <c r="H1685">
        <v>18.354900000000001</v>
      </c>
      <c r="I1685">
        <v>41.415199999999999</v>
      </c>
      <c r="J1685">
        <v>69.17</v>
      </c>
      <c r="K1685">
        <v>50.35</v>
      </c>
      <c r="N1685" s="1">
        <v>42226</v>
      </c>
      <c r="O1685" s="4">
        <f t="shared" si="53"/>
        <v>50.921209999999995</v>
      </c>
      <c r="P1685" s="4">
        <f t="shared" si="52"/>
        <v>185.20519999999999</v>
      </c>
    </row>
    <row r="1686" spans="1:16" x14ac:dyDescent="0.3">
      <c r="A1686" s="1">
        <v>42227</v>
      </c>
      <c r="B1686">
        <v>183.53399999999999</v>
      </c>
      <c r="C1686">
        <v>25.943000000000001</v>
      </c>
      <c r="D1686">
        <v>41.262500000000003</v>
      </c>
      <c r="E1686">
        <v>72.2</v>
      </c>
      <c r="F1686">
        <v>67.013999999999996</v>
      </c>
      <c r="G1686">
        <v>79.860299999999995</v>
      </c>
      <c r="H1686">
        <v>18</v>
      </c>
      <c r="I1686">
        <v>41.078800000000001</v>
      </c>
      <c r="J1686">
        <v>69.3</v>
      </c>
      <c r="K1686">
        <v>50.17</v>
      </c>
      <c r="N1686" s="1">
        <v>42227</v>
      </c>
      <c r="O1686" s="4">
        <f t="shared" si="53"/>
        <v>50.358239999999995</v>
      </c>
      <c r="P1686" s="4">
        <f t="shared" si="52"/>
        <v>183.53399999999999</v>
      </c>
    </row>
    <row r="1687" spans="1:16" x14ac:dyDescent="0.3">
      <c r="A1687" s="1">
        <v>42228</v>
      </c>
      <c r="B1687">
        <v>183.75389999999999</v>
      </c>
      <c r="C1687">
        <v>26.343</v>
      </c>
      <c r="D1687">
        <v>41.555900000000001</v>
      </c>
      <c r="E1687">
        <v>71.88</v>
      </c>
      <c r="F1687">
        <v>67.058499999999995</v>
      </c>
      <c r="G1687">
        <v>80.322100000000006</v>
      </c>
      <c r="H1687">
        <v>17.727499999999999</v>
      </c>
      <c r="I1687">
        <v>40.790999999999997</v>
      </c>
      <c r="J1687">
        <v>70.56</v>
      </c>
      <c r="K1687">
        <v>50.2</v>
      </c>
      <c r="N1687" s="1">
        <v>42228</v>
      </c>
      <c r="O1687" s="4">
        <f t="shared" si="53"/>
        <v>50.411059999999999</v>
      </c>
      <c r="P1687" s="4">
        <f t="shared" si="52"/>
        <v>183.75389999999999</v>
      </c>
    </row>
    <row r="1688" spans="1:16" x14ac:dyDescent="0.3">
      <c r="A1688" s="1">
        <v>42229</v>
      </c>
      <c r="B1688">
        <v>183.52529999999999</v>
      </c>
      <c r="C1688">
        <v>26.321999999999999</v>
      </c>
      <c r="D1688">
        <v>41.546999999999997</v>
      </c>
      <c r="E1688">
        <v>71.78</v>
      </c>
      <c r="F1688">
        <v>66.907200000000003</v>
      </c>
      <c r="G1688">
        <v>79.675600000000003</v>
      </c>
      <c r="H1688">
        <v>17.691700000000001</v>
      </c>
      <c r="I1688">
        <v>40.906100000000002</v>
      </c>
      <c r="J1688">
        <v>69.489999999999995</v>
      </c>
      <c r="K1688">
        <v>50</v>
      </c>
      <c r="N1688" s="1">
        <v>42229</v>
      </c>
      <c r="O1688" s="4">
        <f t="shared" si="53"/>
        <v>50.231870000000001</v>
      </c>
      <c r="P1688" s="4">
        <f t="shared" si="52"/>
        <v>183.52529999999999</v>
      </c>
    </row>
    <row r="1689" spans="1:16" x14ac:dyDescent="0.3">
      <c r="A1689" s="1">
        <v>42230</v>
      </c>
      <c r="B1689">
        <v>184.19370000000001</v>
      </c>
      <c r="C1689">
        <v>26.507000000000001</v>
      </c>
      <c r="D1689">
        <v>41.786999999999999</v>
      </c>
      <c r="E1689">
        <v>72.19</v>
      </c>
      <c r="F1689">
        <v>67.094099999999997</v>
      </c>
      <c r="G1689">
        <v>79.019800000000004</v>
      </c>
      <c r="H1689">
        <v>17.655799999999999</v>
      </c>
      <c r="I1689">
        <v>41.171700000000001</v>
      </c>
      <c r="J1689">
        <v>69.34</v>
      </c>
      <c r="K1689">
        <v>50.16</v>
      </c>
      <c r="N1689" s="1">
        <v>42230</v>
      </c>
      <c r="O1689" s="4">
        <f t="shared" si="53"/>
        <v>50.29533</v>
      </c>
      <c r="P1689" s="4">
        <f t="shared" si="52"/>
        <v>184.19370000000001</v>
      </c>
    </row>
    <row r="1690" spans="1:16" x14ac:dyDescent="0.3">
      <c r="A1690" s="1">
        <v>42231</v>
      </c>
      <c r="B1690">
        <v>184.19370000000001</v>
      </c>
      <c r="C1690">
        <v>26.507000000000001</v>
      </c>
      <c r="D1690">
        <v>41.786999999999999</v>
      </c>
      <c r="E1690">
        <v>72.19</v>
      </c>
      <c r="F1690">
        <v>67.094099999999997</v>
      </c>
      <c r="G1690">
        <v>79.019800000000004</v>
      </c>
      <c r="H1690">
        <v>17.655799999999999</v>
      </c>
      <c r="I1690">
        <v>41.171700000000001</v>
      </c>
      <c r="J1690">
        <v>69.34</v>
      </c>
      <c r="K1690">
        <v>50.16</v>
      </c>
      <c r="N1690" s="1">
        <v>42231</v>
      </c>
      <c r="O1690" s="4">
        <f t="shared" si="53"/>
        <v>50.29533</v>
      </c>
      <c r="P1690" s="4">
        <f t="shared" si="52"/>
        <v>184.19370000000001</v>
      </c>
    </row>
    <row r="1691" spans="1:16" x14ac:dyDescent="0.3">
      <c r="A1691" s="1">
        <v>42232</v>
      </c>
      <c r="B1691">
        <v>184.19370000000001</v>
      </c>
      <c r="C1691">
        <v>26.507000000000001</v>
      </c>
      <c r="D1691">
        <v>41.786999999999999</v>
      </c>
      <c r="E1691">
        <v>72.19</v>
      </c>
      <c r="F1691">
        <v>67.094099999999997</v>
      </c>
      <c r="G1691">
        <v>79.019800000000004</v>
      </c>
      <c r="H1691">
        <v>17.655799999999999</v>
      </c>
      <c r="I1691">
        <v>41.171700000000001</v>
      </c>
      <c r="J1691">
        <v>69.34</v>
      </c>
      <c r="K1691">
        <v>50.16</v>
      </c>
      <c r="N1691" s="1">
        <v>42232</v>
      </c>
      <c r="O1691" s="4">
        <f t="shared" si="53"/>
        <v>50.29533</v>
      </c>
      <c r="P1691" s="4">
        <f t="shared" si="52"/>
        <v>184.19370000000001</v>
      </c>
    </row>
    <row r="1692" spans="1:16" x14ac:dyDescent="0.3">
      <c r="A1692" s="1">
        <v>42233</v>
      </c>
      <c r="B1692">
        <v>185.22280000000001</v>
      </c>
      <c r="C1692">
        <v>26.782</v>
      </c>
      <c r="D1692">
        <v>42.0715</v>
      </c>
      <c r="E1692">
        <v>72.61</v>
      </c>
      <c r="F1692">
        <v>67.770600000000002</v>
      </c>
      <c r="G1692">
        <v>79.694000000000003</v>
      </c>
      <c r="H1692">
        <v>18.157699999999998</v>
      </c>
      <c r="I1692">
        <v>41.2913</v>
      </c>
      <c r="J1692">
        <v>69.489999999999995</v>
      </c>
      <c r="K1692">
        <v>50.21</v>
      </c>
      <c r="N1692" s="1">
        <v>42233</v>
      </c>
      <c r="O1692" s="4">
        <f t="shared" si="53"/>
        <v>50.660445000000003</v>
      </c>
      <c r="P1692" s="4">
        <f t="shared" si="52"/>
        <v>185.22280000000001</v>
      </c>
    </row>
    <row r="1693" spans="1:16" x14ac:dyDescent="0.3">
      <c r="A1693" s="1">
        <v>42234</v>
      </c>
      <c r="B1693">
        <v>184.68620000000001</v>
      </c>
      <c r="C1693">
        <v>26.631</v>
      </c>
      <c r="D1693">
        <v>42.304200000000002</v>
      </c>
      <c r="E1693">
        <v>72.08</v>
      </c>
      <c r="F1693">
        <v>67.672700000000006</v>
      </c>
      <c r="G1693">
        <v>78.188500000000005</v>
      </c>
      <c r="H1693">
        <v>17.870899999999999</v>
      </c>
      <c r="I1693">
        <v>41.238100000000003</v>
      </c>
      <c r="J1693">
        <v>69.23</v>
      </c>
      <c r="K1693">
        <v>49.96</v>
      </c>
      <c r="N1693" s="1">
        <v>42234</v>
      </c>
      <c r="O1693" s="4">
        <f t="shared" si="53"/>
        <v>50.282700000000006</v>
      </c>
      <c r="P1693" s="4">
        <f t="shared" si="52"/>
        <v>184.68620000000001</v>
      </c>
    </row>
    <row r="1694" spans="1:16" x14ac:dyDescent="0.3">
      <c r="A1694" s="1">
        <v>42235</v>
      </c>
      <c r="B1694">
        <v>183.22620000000001</v>
      </c>
      <c r="C1694">
        <v>26.29</v>
      </c>
      <c r="D1694">
        <v>41.7136</v>
      </c>
      <c r="E1694">
        <v>71.7</v>
      </c>
      <c r="F1694">
        <v>67.396799999999999</v>
      </c>
      <c r="G1694">
        <v>77.486500000000007</v>
      </c>
      <c r="H1694">
        <v>17.6021</v>
      </c>
      <c r="I1694">
        <v>40.901699999999998</v>
      </c>
      <c r="J1694">
        <v>67.319999999999993</v>
      </c>
      <c r="K1694">
        <v>49.5</v>
      </c>
      <c r="N1694" s="1">
        <v>42235</v>
      </c>
      <c r="O1694" s="4">
        <f t="shared" si="53"/>
        <v>49.854035000000003</v>
      </c>
      <c r="P1694" s="4">
        <f t="shared" si="52"/>
        <v>183.22620000000001</v>
      </c>
    </row>
    <row r="1695" spans="1:16" x14ac:dyDescent="0.3">
      <c r="A1695" s="1">
        <v>42236</v>
      </c>
      <c r="B1695">
        <v>179.40020000000001</v>
      </c>
      <c r="C1695">
        <v>25.751000000000001</v>
      </c>
      <c r="D1695">
        <v>40.863399999999999</v>
      </c>
      <c r="E1695">
        <v>69.150000000000006</v>
      </c>
      <c r="F1695">
        <v>65.830200000000005</v>
      </c>
      <c r="G1695">
        <v>74.576899999999995</v>
      </c>
      <c r="H1695">
        <v>17.243600000000001</v>
      </c>
      <c r="I1695">
        <v>40.104700000000001</v>
      </c>
      <c r="J1695">
        <v>65.8</v>
      </c>
      <c r="K1695">
        <v>49.05</v>
      </c>
      <c r="N1695" s="1">
        <v>42236</v>
      </c>
      <c r="O1695" s="4">
        <f t="shared" si="53"/>
        <v>48.389669999999995</v>
      </c>
      <c r="P1695" s="4">
        <f t="shared" si="52"/>
        <v>179.40020000000001</v>
      </c>
    </row>
    <row r="1696" spans="1:16" x14ac:dyDescent="0.3">
      <c r="A1696" s="1">
        <v>42237</v>
      </c>
      <c r="B1696">
        <v>173.99979999999999</v>
      </c>
      <c r="C1696">
        <v>24.175999999999998</v>
      </c>
      <c r="D1696">
        <v>38.545400000000001</v>
      </c>
      <c r="E1696">
        <v>66.87</v>
      </c>
      <c r="F1696">
        <v>63.818600000000004</v>
      </c>
      <c r="G1696">
        <v>72.535600000000002</v>
      </c>
      <c r="H1696">
        <v>16.669799999999999</v>
      </c>
      <c r="I1696">
        <v>38.918100000000003</v>
      </c>
      <c r="J1696">
        <v>63.5</v>
      </c>
      <c r="K1696">
        <v>47.71</v>
      </c>
      <c r="N1696" s="1">
        <v>42237</v>
      </c>
      <c r="O1696" s="4">
        <f t="shared" si="53"/>
        <v>46.809404999999998</v>
      </c>
      <c r="P1696" s="4">
        <f t="shared" si="52"/>
        <v>173.99979999999999</v>
      </c>
    </row>
    <row r="1697" spans="1:16" x14ac:dyDescent="0.3">
      <c r="A1697" s="1">
        <v>42238</v>
      </c>
      <c r="B1697">
        <v>173.99979999999999</v>
      </c>
      <c r="C1697">
        <v>24.175999999999998</v>
      </c>
      <c r="D1697">
        <v>38.545400000000001</v>
      </c>
      <c r="E1697">
        <v>66.87</v>
      </c>
      <c r="F1697">
        <v>63.818600000000004</v>
      </c>
      <c r="G1697">
        <v>72.535600000000002</v>
      </c>
      <c r="H1697">
        <v>16.669799999999999</v>
      </c>
      <c r="I1697">
        <v>38.918100000000003</v>
      </c>
      <c r="J1697">
        <v>63.5</v>
      </c>
      <c r="K1697">
        <v>47.71</v>
      </c>
      <c r="N1697" s="1">
        <v>42238</v>
      </c>
      <c r="O1697" s="4">
        <f t="shared" si="53"/>
        <v>46.809404999999998</v>
      </c>
      <c r="P1697" s="4">
        <f t="shared" si="52"/>
        <v>173.99979999999999</v>
      </c>
    </row>
    <row r="1698" spans="1:16" x14ac:dyDescent="0.3">
      <c r="A1698" s="1">
        <v>42239</v>
      </c>
      <c r="B1698">
        <v>173.99979999999999</v>
      </c>
      <c r="C1698">
        <v>24.175999999999998</v>
      </c>
      <c r="D1698">
        <v>38.545400000000001</v>
      </c>
      <c r="E1698">
        <v>66.87</v>
      </c>
      <c r="F1698">
        <v>63.818600000000004</v>
      </c>
      <c r="G1698">
        <v>72.535600000000002</v>
      </c>
      <c r="H1698">
        <v>16.669799999999999</v>
      </c>
      <c r="I1698">
        <v>38.918100000000003</v>
      </c>
      <c r="J1698">
        <v>63.5</v>
      </c>
      <c r="K1698">
        <v>47.71</v>
      </c>
      <c r="N1698" s="1">
        <v>42239</v>
      </c>
      <c r="O1698" s="4">
        <f t="shared" si="53"/>
        <v>46.809404999999998</v>
      </c>
      <c r="P1698" s="4">
        <f t="shared" si="52"/>
        <v>173.99979999999999</v>
      </c>
    </row>
    <row r="1699" spans="1:16" x14ac:dyDescent="0.3">
      <c r="A1699" s="1">
        <v>42240</v>
      </c>
      <c r="B1699">
        <v>166.67320000000001</v>
      </c>
      <c r="C1699">
        <v>23.571999999999999</v>
      </c>
      <c r="D1699">
        <v>37.301499999999997</v>
      </c>
      <c r="E1699">
        <v>63.82</v>
      </c>
      <c r="F1699">
        <v>61.103900000000003</v>
      </c>
      <c r="G1699">
        <v>70.91</v>
      </c>
      <c r="H1699">
        <v>16.180599999999998</v>
      </c>
      <c r="I1699">
        <v>37.138199999999998</v>
      </c>
      <c r="J1699">
        <v>60.09</v>
      </c>
      <c r="K1699">
        <v>46.05</v>
      </c>
      <c r="N1699" s="1">
        <v>42240</v>
      </c>
      <c r="O1699" s="4">
        <f t="shared" si="53"/>
        <v>44.994019999999999</v>
      </c>
      <c r="P1699" s="4">
        <f t="shared" si="52"/>
        <v>166.67320000000001</v>
      </c>
    </row>
    <row r="1700" spans="1:16" x14ac:dyDescent="0.3">
      <c r="A1700" s="1">
        <v>42241</v>
      </c>
      <c r="B1700">
        <v>164.71180000000001</v>
      </c>
      <c r="C1700">
        <v>23.713999999999999</v>
      </c>
      <c r="D1700">
        <v>36.218600000000002</v>
      </c>
      <c r="E1700">
        <v>64.010000000000005</v>
      </c>
      <c r="F1700">
        <v>60.489699999999999</v>
      </c>
      <c r="G1700">
        <v>70.207999999999998</v>
      </c>
      <c r="H1700">
        <v>15.755800000000001</v>
      </c>
      <c r="I1700">
        <v>36.5715</v>
      </c>
      <c r="J1700">
        <v>59.22</v>
      </c>
      <c r="K1700">
        <v>45.7</v>
      </c>
      <c r="N1700" s="1">
        <v>42241</v>
      </c>
      <c r="O1700" s="4">
        <f t="shared" si="53"/>
        <v>44.637799999999999</v>
      </c>
      <c r="P1700" s="4">
        <f t="shared" si="52"/>
        <v>164.71180000000001</v>
      </c>
    </row>
    <row r="1701" spans="1:16" x14ac:dyDescent="0.3">
      <c r="A1701" s="1">
        <v>42242</v>
      </c>
      <c r="B1701">
        <v>171.03579999999999</v>
      </c>
      <c r="C1701">
        <v>25.074000000000002</v>
      </c>
      <c r="D1701">
        <v>38.223300000000002</v>
      </c>
      <c r="E1701">
        <v>67.02</v>
      </c>
      <c r="F1701">
        <v>63.0443</v>
      </c>
      <c r="G1701">
        <v>73.708699999999993</v>
      </c>
      <c r="H1701">
        <v>16.0444</v>
      </c>
      <c r="I1701">
        <v>37.846600000000002</v>
      </c>
      <c r="J1701">
        <v>61.26</v>
      </c>
      <c r="K1701">
        <v>47.05</v>
      </c>
      <c r="N1701" s="1">
        <v>42242</v>
      </c>
      <c r="O1701" s="4">
        <f t="shared" si="53"/>
        <v>46.624025000000003</v>
      </c>
      <c r="P1701" s="4">
        <f t="shared" si="52"/>
        <v>171.03579999999999</v>
      </c>
    </row>
    <row r="1702" spans="1:16" x14ac:dyDescent="0.3">
      <c r="A1702" s="1">
        <v>42243</v>
      </c>
      <c r="B1702">
        <v>175.2664</v>
      </c>
      <c r="C1702">
        <v>25.812000000000001</v>
      </c>
      <c r="D1702">
        <v>39.288200000000003</v>
      </c>
      <c r="E1702">
        <v>68.87</v>
      </c>
      <c r="F1702">
        <v>64.272599999999997</v>
      </c>
      <c r="G1702">
        <v>76.451999999999998</v>
      </c>
      <c r="H1702">
        <v>16.723800000000001</v>
      </c>
      <c r="I1702">
        <v>38.829599999999999</v>
      </c>
      <c r="J1702">
        <v>64.290000000000006</v>
      </c>
      <c r="K1702">
        <v>47.74</v>
      </c>
      <c r="N1702" s="1">
        <v>42243</v>
      </c>
      <c r="O1702" s="4">
        <f t="shared" si="53"/>
        <v>48.012830000000001</v>
      </c>
      <c r="P1702" s="4">
        <f t="shared" si="52"/>
        <v>175.2664</v>
      </c>
    </row>
    <row r="1703" spans="1:16" x14ac:dyDescent="0.3">
      <c r="A1703" s="1">
        <v>42244</v>
      </c>
      <c r="B1703">
        <v>175.27510000000001</v>
      </c>
      <c r="C1703">
        <v>25.896999999999998</v>
      </c>
      <c r="D1703">
        <v>39.315100000000001</v>
      </c>
      <c r="E1703">
        <v>69.180000000000007</v>
      </c>
      <c r="F1703">
        <v>63.907600000000002</v>
      </c>
      <c r="G1703">
        <v>76.895300000000006</v>
      </c>
      <c r="H1703">
        <v>16.902999999999999</v>
      </c>
      <c r="I1703">
        <v>38.723300000000002</v>
      </c>
      <c r="J1703">
        <v>65.75</v>
      </c>
      <c r="K1703">
        <v>47.64</v>
      </c>
      <c r="N1703" s="1">
        <v>42244</v>
      </c>
      <c r="O1703" s="4">
        <f t="shared" si="53"/>
        <v>48.158185000000003</v>
      </c>
      <c r="P1703" s="4">
        <f t="shared" si="52"/>
        <v>175.27510000000001</v>
      </c>
    </row>
    <row r="1704" spans="1:16" x14ac:dyDescent="0.3">
      <c r="A1704" s="1">
        <v>42245</v>
      </c>
      <c r="B1704">
        <v>175.27510000000001</v>
      </c>
      <c r="C1704">
        <v>25.896999999999998</v>
      </c>
      <c r="D1704">
        <v>39.315100000000001</v>
      </c>
      <c r="E1704">
        <v>69.180000000000007</v>
      </c>
      <c r="F1704">
        <v>63.907600000000002</v>
      </c>
      <c r="G1704">
        <v>76.895300000000006</v>
      </c>
      <c r="H1704">
        <v>16.902999999999999</v>
      </c>
      <c r="I1704">
        <v>38.723300000000002</v>
      </c>
      <c r="J1704">
        <v>65.75</v>
      </c>
      <c r="K1704">
        <v>47.64</v>
      </c>
      <c r="N1704" s="1">
        <v>42245</v>
      </c>
      <c r="O1704" s="4">
        <f t="shared" si="53"/>
        <v>48.158185000000003</v>
      </c>
      <c r="P1704" s="4">
        <f t="shared" si="52"/>
        <v>175.27510000000001</v>
      </c>
    </row>
    <row r="1705" spans="1:16" x14ac:dyDescent="0.3">
      <c r="A1705" s="1">
        <v>42246</v>
      </c>
      <c r="B1705">
        <v>175.27510000000001</v>
      </c>
      <c r="C1705">
        <v>25.896999999999998</v>
      </c>
      <c r="D1705">
        <v>39.315100000000001</v>
      </c>
      <c r="E1705">
        <v>69.180000000000007</v>
      </c>
      <c r="F1705">
        <v>63.907600000000002</v>
      </c>
      <c r="G1705">
        <v>76.895300000000006</v>
      </c>
      <c r="H1705">
        <v>16.902999999999999</v>
      </c>
      <c r="I1705">
        <v>38.723300000000002</v>
      </c>
      <c r="J1705">
        <v>65.75</v>
      </c>
      <c r="K1705">
        <v>47.64</v>
      </c>
      <c r="N1705" s="1">
        <v>42246</v>
      </c>
      <c r="O1705" s="4">
        <f t="shared" si="53"/>
        <v>48.158185000000003</v>
      </c>
      <c r="P1705" s="4">
        <f t="shared" si="52"/>
        <v>175.27510000000001</v>
      </c>
    </row>
    <row r="1706" spans="1:16" x14ac:dyDescent="0.3">
      <c r="A1706" s="1">
        <v>42247</v>
      </c>
      <c r="B1706">
        <v>173.85910000000001</v>
      </c>
      <c r="C1706">
        <v>25.776</v>
      </c>
      <c r="D1706">
        <v>38.9482</v>
      </c>
      <c r="E1706">
        <v>68.430000000000007</v>
      </c>
      <c r="F1706">
        <v>62.741599999999998</v>
      </c>
      <c r="G1706">
        <v>76.682900000000004</v>
      </c>
      <c r="H1706">
        <v>16.8492</v>
      </c>
      <c r="I1706">
        <v>38.400100000000002</v>
      </c>
      <c r="J1706">
        <v>66.430000000000007</v>
      </c>
      <c r="K1706">
        <v>47.31</v>
      </c>
      <c r="N1706" s="1">
        <v>42247</v>
      </c>
      <c r="O1706" s="4">
        <f t="shared" si="53"/>
        <v>47.75986000000001</v>
      </c>
      <c r="P1706" s="4">
        <f t="shared" si="52"/>
        <v>173.85910000000001</v>
      </c>
    </row>
    <row r="1707" spans="1:16" x14ac:dyDescent="0.3">
      <c r="A1707" s="1">
        <v>42248</v>
      </c>
      <c r="B1707">
        <v>168.66980000000001</v>
      </c>
      <c r="C1707">
        <v>24.623999999999999</v>
      </c>
      <c r="D1707">
        <v>37.4268</v>
      </c>
      <c r="E1707">
        <v>66.17</v>
      </c>
      <c r="F1707">
        <v>61.094999999999999</v>
      </c>
      <c r="G1707">
        <v>73.976500000000001</v>
      </c>
      <c r="H1707">
        <v>16.186</v>
      </c>
      <c r="I1707">
        <v>37.045299999999997</v>
      </c>
      <c r="J1707">
        <v>64.09</v>
      </c>
      <c r="K1707">
        <v>46.34</v>
      </c>
      <c r="N1707" s="1">
        <v>42248</v>
      </c>
      <c r="O1707" s="4">
        <f t="shared" si="53"/>
        <v>46.167860000000005</v>
      </c>
      <c r="P1707" s="4">
        <f t="shared" si="52"/>
        <v>168.66980000000001</v>
      </c>
    </row>
    <row r="1708" spans="1:16" x14ac:dyDescent="0.3">
      <c r="A1708" s="1">
        <v>42249</v>
      </c>
      <c r="B1708">
        <v>171.87129999999999</v>
      </c>
      <c r="C1708">
        <v>25.68</v>
      </c>
      <c r="D1708">
        <v>38.805</v>
      </c>
      <c r="E1708">
        <v>67.540000000000006</v>
      </c>
      <c r="F1708">
        <v>62.35</v>
      </c>
      <c r="G1708">
        <v>75.740700000000004</v>
      </c>
      <c r="H1708">
        <v>16.293600000000001</v>
      </c>
      <c r="I1708">
        <v>37.643000000000001</v>
      </c>
      <c r="J1708">
        <v>64.680000000000007</v>
      </c>
      <c r="K1708">
        <v>46.97</v>
      </c>
      <c r="N1708" s="1">
        <v>42249</v>
      </c>
      <c r="O1708" s="4">
        <f t="shared" si="53"/>
        <v>47.140985000000008</v>
      </c>
      <c r="P1708" s="4">
        <f t="shared" si="52"/>
        <v>171.87129999999999</v>
      </c>
    </row>
    <row r="1709" spans="1:16" x14ac:dyDescent="0.3">
      <c r="A1709" s="1">
        <v>42250</v>
      </c>
      <c r="B1709">
        <v>171.99449999999999</v>
      </c>
      <c r="C1709">
        <v>25.228999999999999</v>
      </c>
      <c r="D1709">
        <v>38.930300000000003</v>
      </c>
      <c r="E1709">
        <v>67.400000000000006</v>
      </c>
      <c r="F1709">
        <v>61.905000000000001</v>
      </c>
      <c r="G1709">
        <v>76.331900000000005</v>
      </c>
      <c r="H1709">
        <v>16.5624</v>
      </c>
      <c r="I1709">
        <v>37.811199999999999</v>
      </c>
      <c r="J1709">
        <v>64.86</v>
      </c>
      <c r="K1709">
        <v>47.29</v>
      </c>
      <c r="N1709" s="1">
        <v>42250</v>
      </c>
      <c r="O1709" s="4">
        <f t="shared" si="53"/>
        <v>47.166300000000007</v>
      </c>
      <c r="P1709" s="4">
        <f t="shared" si="52"/>
        <v>171.99449999999999</v>
      </c>
    </row>
    <row r="1710" spans="1:16" x14ac:dyDescent="0.3">
      <c r="A1710" s="1">
        <v>42251</v>
      </c>
      <c r="B1710">
        <v>169.39099999999999</v>
      </c>
      <c r="C1710">
        <v>24.978000000000002</v>
      </c>
      <c r="D1710">
        <v>38.133800000000001</v>
      </c>
      <c r="E1710">
        <v>66.599999999999994</v>
      </c>
      <c r="F1710">
        <v>61.130600000000001</v>
      </c>
      <c r="G1710">
        <v>75.011099999999999</v>
      </c>
      <c r="H1710">
        <v>16.186</v>
      </c>
      <c r="I1710">
        <v>37.173699999999997</v>
      </c>
      <c r="J1710">
        <v>63.79</v>
      </c>
      <c r="K1710">
        <v>46.52</v>
      </c>
      <c r="N1710" s="1">
        <v>42251</v>
      </c>
      <c r="O1710" s="4">
        <f t="shared" si="53"/>
        <v>46.471699999999998</v>
      </c>
      <c r="P1710" s="4">
        <f t="shared" si="52"/>
        <v>169.39099999999999</v>
      </c>
    </row>
    <row r="1711" spans="1:16" x14ac:dyDescent="0.3">
      <c r="A1711" s="1">
        <v>42252</v>
      </c>
      <c r="B1711">
        <v>169.39099999999999</v>
      </c>
      <c r="C1711">
        <v>24.978000000000002</v>
      </c>
      <c r="D1711">
        <v>38.133800000000001</v>
      </c>
      <c r="E1711">
        <v>66.599999999999994</v>
      </c>
      <c r="F1711">
        <v>61.130600000000001</v>
      </c>
      <c r="G1711">
        <v>75.011099999999999</v>
      </c>
      <c r="H1711">
        <v>16.186</v>
      </c>
      <c r="I1711">
        <v>37.173699999999997</v>
      </c>
      <c r="J1711">
        <v>63.79</v>
      </c>
      <c r="K1711">
        <v>46.52</v>
      </c>
      <c r="N1711" s="1">
        <v>42252</v>
      </c>
      <c r="O1711" s="4">
        <f t="shared" si="53"/>
        <v>46.471699999999998</v>
      </c>
      <c r="P1711" s="4">
        <f t="shared" si="52"/>
        <v>169.39099999999999</v>
      </c>
    </row>
    <row r="1712" spans="1:16" x14ac:dyDescent="0.3">
      <c r="A1712" s="1">
        <v>42253</v>
      </c>
      <c r="B1712">
        <v>169.39099999999999</v>
      </c>
      <c r="C1712">
        <v>24.978000000000002</v>
      </c>
      <c r="D1712">
        <v>38.133800000000001</v>
      </c>
      <c r="E1712">
        <v>66.599999999999994</v>
      </c>
      <c r="F1712">
        <v>61.130600000000001</v>
      </c>
      <c r="G1712">
        <v>75.011099999999999</v>
      </c>
      <c r="H1712">
        <v>16.186</v>
      </c>
      <c r="I1712">
        <v>37.173699999999997</v>
      </c>
      <c r="J1712">
        <v>63.79</v>
      </c>
      <c r="K1712">
        <v>46.52</v>
      </c>
      <c r="N1712" s="1">
        <v>42253</v>
      </c>
      <c r="O1712" s="4">
        <f t="shared" si="53"/>
        <v>46.471699999999998</v>
      </c>
      <c r="P1712" s="4">
        <f t="shared" si="52"/>
        <v>169.39099999999999</v>
      </c>
    </row>
    <row r="1713" spans="1:16" x14ac:dyDescent="0.3">
      <c r="A1713" s="1">
        <v>42254</v>
      </c>
      <c r="B1713">
        <v>169.39099999999999</v>
      </c>
      <c r="C1713">
        <v>24.978000000000002</v>
      </c>
      <c r="D1713">
        <v>38.133800000000001</v>
      </c>
      <c r="E1713">
        <v>66.599999999999994</v>
      </c>
      <c r="F1713">
        <v>61.130600000000001</v>
      </c>
      <c r="G1713">
        <v>75.011099999999999</v>
      </c>
      <c r="H1713">
        <v>16.186</v>
      </c>
      <c r="I1713">
        <v>37.173699999999997</v>
      </c>
      <c r="J1713">
        <v>63.79</v>
      </c>
      <c r="K1713">
        <v>46.52</v>
      </c>
      <c r="N1713" s="1">
        <v>42254</v>
      </c>
      <c r="O1713" s="4">
        <f t="shared" si="53"/>
        <v>46.471699999999998</v>
      </c>
      <c r="P1713" s="4">
        <f t="shared" si="52"/>
        <v>169.39099999999999</v>
      </c>
    </row>
    <row r="1714" spans="1:16" x14ac:dyDescent="0.3">
      <c r="A1714" s="1">
        <v>42255</v>
      </c>
      <c r="B1714">
        <v>173.648</v>
      </c>
      <c r="C1714">
        <v>25.672999999999998</v>
      </c>
      <c r="D1714">
        <v>39.279299999999999</v>
      </c>
      <c r="E1714">
        <v>67.849999999999994</v>
      </c>
      <c r="F1714">
        <v>62.839599999999997</v>
      </c>
      <c r="G1714">
        <v>78.336299999999994</v>
      </c>
      <c r="H1714">
        <v>16.652100000000001</v>
      </c>
      <c r="I1714">
        <v>38.072400000000002</v>
      </c>
      <c r="J1714">
        <v>64.790000000000006</v>
      </c>
      <c r="K1714">
        <v>47.49</v>
      </c>
      <c r="N1714" s="1">
        <v>42255</v>
      </c>
      <c r="O1714" s="4">
        <f t="shared" si="53"/>
        <v>47.776964999999997</v>
      </c>
      <c r="P1714" s="4">
        <f t="shared" si="52"/>
        <v>173.648</v>
      </c>
    </row>
    <row r="1715" spans="1:16" x14ac:dyDescent="0.3">
      <c r="A1715" s="1">
        <v>42256</v>
      </c>
      <c r="B1715">
        <v>171.32599999999999</v>
      </c>
      <c r="C1715">
        <v>25.178999999999998</v>
      </c>
      <c r="D1715">
        <v>38.545400000000001</v>
      </c>
      <c r="E1715">
        <v>67.8</v>
      </c>
      <c r="F1715">
        <v>61.869399999999999</v>
      </c>
      <c r="G1715">
        <v>76.895300000000006</v>
      </c>
      <c r="H1715">
        <v>16.795500000000001</v>
      </c>
      <c r="I1715">
        <v>37.563299999999998</v>
      </c>
      <c r="J1715">
        <v>63.57</v>
      </c>
      <c r="K1715">
        <v>46.71</v>
      </c>
      <c r="N1715" s="1">
        <v>42256</v>
      </c>
      <c r="O1715" s="4">
        <f t="shared" si="53"/>
        <v>47.213695000000001</v>
      </c>
      <c r="P1715" s="4">
        <f t="shared" si="52"/>
        <v>171.32599999999999</v>
      </c>
    </row>
    <row r="1716" spans="1:16" x14ac:dyDescent="0.3">
      <c r="A1716" s="1">
        <v>42257</v>
      </c>
      <c r="B1716">
        <v>172.25829999999999</v>
      </c>
      <c r="C1716">
        <v>25.731999999999999</v>
      </c>
      <c r="D1716">
        <v>38.7423</v>
      </c>
      <c r="E1716">
        <v>68.400000000000006</v>
      </c>
      <c r="F1716">
        <v>62.465699999999998</v>
      </c>
      <c r="G1716">
        <v>77.237099999999998</v>
      </c>
      <c r="H1716">
        <v>16.687899999999999</v>
      </c>
      <c r="I1716">
        <v>37.722700000000003</v>
      </c>
      <c r="J1716">
        <v>63.94</v>
      </c>
      <c r="K1716">
        <v>46.79</v>
      </c>
      <c r="N1716" s="1">
        <v>42257</v>
      </c>
      <c r="O1716" s="4">
        <f t="shared" si="53"/>
        <v>47.548935</v>
      </c>
      <c r="P1716" s="4">
        <f t="shared" si="52"/>
        <v>172.25829999999999</v>
      </c>
    </row>
    <row r="1717" spans="1:16" x14ac:dyDescent="0.3">
      <c r="A1717" s="1">
        <v>42258</v>
      </c>
      <c r="B1717">
        <v>173.0411</v>
      </c>
      <c r="C1717">
        <v>26.106999999999999</v>
      </c>
      <c r="D1717">
        <v>38.912399999999998</v>
      </c>
      <c r="E1717">
        <v>68.59</v>
      </c>
      <c r="F1717">
        <v>62.866300000000003</v>
      </c>
      <c r="G1717">
        <v>77.283299999999997</v>
      </c>
      <c r="H1717">
        <v>16.723800000000001</v>
      </c>
      <c r="I1717">
        <v>37.926299999999998</v>
      </c>
      <c r="J1717">
        <v>63.37</v>
      </c>
      <c r="K1717">
        <v>47.1</v>
      </c>
      <c r="N1717" s="1">
        <v>42258</v>
      </c>
      <c r="O1717" s="4">
        <f t="shared" si="53"/>
        <v>47.685045000000002</v>
      </c>
      <c r="P1717" s="4">
        <f t="shared" si="52"/>
        <v>173.0411</v>
      </c>
    </row>
    <row r="1718" spans="1:16" x14ac:dyDescent="0.3">
      <c r="A1718" s="1">
        <v>42259</v>
      </c>
      <c r="B1718">
        <v>173.0411</v>
      </c>
      <c r="C1718">
        <v>26.106999999999999</v>
      </c>
      <c r="D1718">
        <v>38.912399999999998</v>
      </c>
      <c r="E1718">
        <v>68.59</v>
      </c>
      <c r="F1718">
        <v>62.866300000000003</v>
      </c>
      <c r="G1718">
        <v>77.283299999999997</v>
      </c>
      <c r="H1718">
        <v>16.723800000000001</v>
      </c>
      <c r="I1718">
        <v>37.926299999999998</v>
      </c>
      <c r="J1718">
        <v>63.37</v>
      </c>
      <c r="K1718">
        <v>47.1</v>
      </c>
      <c r="N1718" s="1">
        <v>42259</v>
      </c>
      <c r="O1718" s="4">
        <f t="shared" si="53"/>
        <v>47.685045000000002</v>
      </c>
      <c r="P1718" s="4">
        <f t="shared" si="52"/>
        <v>173.0411</v>
      </c>
    </row>
    <row r="1719" spans="1:16" x14ac:dyDescent="0.3">
      <c r="A1719" s="1">
        <v>42260</v>
      </c>
      <c r="B1719">
        <v>173.0411</v>
      </c>
      <c r="C1719">
        <v>26.106999999999999</v>
      </c>
      <c r="D1719">
        <v>38.912399999999998</v>
      </c>
      <c r="E1719">
        <v>68.59</v>
      </c>
      <c r="F1719">
        <v>62.866300000000003</v>
      </c>
      <c r="G1719">
        <v>77.283299999999997</v>
      </c>
      <c r="H1719">
        <v>16.723800000000001</v>
      </c>
      <c r="I1719">
        <v>37.926299999999998</v>
      </c>
      <c r="J1719">
        <v>63.37</v>
      </c>
      <c r="K1719">
        <v>47.1</v>
      </c>
      <c r="N1719" s="1">
        <v>42260</v>
      </c>
      <c r="O1719" s="4">
        <f t="shared" si="53"/>
        <v>47.685045000000002</v>
      </c>
      <c r="P1719" s="4">
        <f t="shared" si="52"/>
        <v>173.0411</v>
      </c>
    </row>
    <row r="1720" spans="1:16" x14ac:dyDescent="0.3">
      <c r="A1720" s="1">
        <v>42261</v>
      </c>
      <c r="B1720">
        <v>172.399</v>
      </c>
      <c r="C1720">
        <v>26.359000000000002</v>
      </c>
      <c r="D1720">
        <v>38.518599999999999</v>
      </c>
      <c r="E1720">
        <v>68.17</v>
      </c>
      <c r="F1720">
        <v>62.670400000000001</v>
      </c>
      <c r="G1720">
        <v>77.458799999999997</v>
      </c>
      <c r="H1720">
        <v>16.526800000000001</v>
      </c>
      <c r="I1720">
        <v>37.784700000000001</v>
      </c>
      <c r="J1720">
        <v>62.82</v>
      </c>
      <c r="K1720">
        <v>46.95</v>
      </c>
      <c r="N1720" s="1">
        <v>42261</v>
      </c>
      <c r="O1720" s="4">
        <f t="shared" si="53"/>
        <v>47.532305000000001</v>
      </c>
      <c r="P1720" s="4">
        <f t="shared" si="52"/>
        <v>172.399</v>
      </c>
    </row>
    <row r="1721" spans="1:16" x14ac:dyDescent="0.3">
      <c r="A1721" s="1">
        <v>42262</v>
      </c>
      <c r="B1721">
        <v>174.5539</v>
      </c>
      <c r="C1721">
        <v>26.58</v>
      </c>
      <c r="D1721">
        <v>39.3598</v>
      </c>
      <c r="E1721">
        <v>69.23</v>
      </c>
      <c r="F1721">
        <v>63.569400000000002</v>
      </c>
      <c r="G1721">
        <v>78.447100000000006</v>
      </c>
      <c r="H1721">
        <v>16.813400000000001</v>
      </c>
      <c r="I1721">
        <v>38.347000000000001</v>
      </c>
      <c r="J1721">
        <v>63.52</v>
      </c>
      <c r="K1721">
        <v>47.51</v>
      </c>
      <c r="N1721" s="1">
        <v>42262</v>
      </c>
      <c r="O1721" s="4">
        <f t="shared" si="53"/>
        <v>48.214185000000008</v>
      </c>
      <c r="P1721" s="4">
        <f t="shared" si="52"/>
        <v>174.5539</v>
      </c>
    </row>
    <row r="1722" spans="1:16" x14ac:dyDescent="0.3">
      <c r="A1722" s="1">
        <v>42263</v>
      </c>
      <c r="B1722">
        <v>176.0667</v>
      </c>
      <c r="C1722">
        <v>26.61</v>
      </c>
      <c r="D1722">
        <v>39.6462</v>
      </c>
      <c r="E1722">
        <v>69.88</v>
      </c>
      <c r="F1722">
        <v>63.747399999999999</v>
      </c>
      <c r="G1722">
        <v>78.613399999999999</v>
      </c>
      <c r="H1722">
        <v>17.171900000000001</v>
      </c>
      <c r="I1722">
        <v>38.594900000000003</v>
      </c>
      <c r="J1722">
        <v>65.319999999999993</v>
      </c>
      <c r="K1722">
        <v>48.05</v>
      </c>
      <c r="N1722" s="1">
        <v>42263</v>
      </c>
      <c r="O1722" s="4">
        <f t="shared" si="53"/>
        <v>48.55675999999999</v>
      </c>
      <c r="P1722" s="4">
        <f t="shared" si="52"/>
        <v>176.0667</v>
      </c>
    </row>
    <row r="1723" spans="1:16" x14ac:dyDescent="0.3">
      <c r="A1723" s="1">
        <v>42264</v>
      </c>
      <c r="B1723">
        <v>175.67089999999999</v>
      </c>
      <c r="C1723">
        <v>26.041</v>
      </c>
      <c r="D1723">
        <v>39.601500000000001</v>
      </c>
      <c r="E1723">
        <v>70.099999999999994</v>
      </c>
      <c r="F1723">
        <v>64.325999999999993</v>
      </c>
      <c r="G1723">
        <v>77.985299999999995</v>
      </c>
      <c r="H1723">
        <v>17.055399999999999</v>
      </c>
      <c r="I1723">
        <v>38.192</v>
      </c>
      <c r="J1723">
        <v>65.28</v>
      </c>
      <c r="K1723">
        <v>48.05</v>
      </c>
      <c r="N1723" s="1">
        <v>42264</v>
      </c>
      <c r="O1723" s="4">
        <f t="shared" si="53"/>
        <v>48.494390000000003</v>
      </c>
      <c r="P1723" s="4">
        <f t="shared" si="52"/>
        <v>175.67089999999999</v>
      </c>
    </row>
    <row r="1724" spans="1:16" x14ac:dyDescent="0.3">
      <c r="A1724" s="1">
        <v>42265</v>
      </c>
      <c r="B1724">
        <v>172.8006</v>
      </c>
      <c r="C1724">
        <v>25.934000000000001</v>
      </c>
      <c r="D1724">
        <v>38.912399999999998</v>
      </c>
      <c r="E1724">
        <v>69.42</v>
      </c>
      <c r="F1724">
        <v>63.344000000000001</v>
      </c>
      <c r="G1724">
        <v>76.627499999999998</v>
      </c>
      <c r="H1724">
        <v>16.832899999999999</v>
      </c>
      <c r="I1724">
        <v>37.510199999999998</v>
      </c>
      <c r="J1724">
        <v>63.1</v>
      </c>
      <c r="K1724">
        <v>47.19</v>
      </c>
      <c r="N1724" s="1">
        <v>42265</v>
      </c>
      <c r="O1724" s="4">
        <f t="shared" si="53"/>
        <v>47.745220000000003</v>
      </c>
      <c r="P1724" s="4">
        <f t="shared" si="52"/>
        <v>172.8006</v>
      </c>
    </row>
    <row r="1725" spans="1:16" x14ac:dyDescent="0.3">
      <c r="A1725" s="1">
        <v>42266</v>
      </c>
      <c r="B1725">
        <v>172.8006</v>
      </c>
      <c r="C1725">
        <v>25.934000000000001</v>
      </c>
      <c r="D1725">
        <v>38.912399999999998</v>
      </c>
      <c r="E1725">
        <v>69.42</v>
      </c>
      <c r="F1725">
        <v>63.344000000000001</v>
      </c>
      <c r="G1725">
        <v>76.627499999999998</v>
      </c>
      <c r="H1725">
        <v>16.832899999999999</v>
      </c>
      <c r="I1725">
        <v>37.510199999999998</v>
      </c>
      <c r="J1725">
        <v>63.1</v>
      </c>
      <c r="K1725">
        <v>47.19</v>
      </c>
      <c r="N1725" s="1">
        <v>42266</v>
      </c>
      <c r="O1725" s="4">
        <f t="shared" si="53"/>
        <v>47.745220000000003</v>
      </c>
      <c r="P1725" s="4">
        <f t="shared" si="52"/>
        <v>172.8006</v>
      </c>
    </row>
    <row r="1726" spans="1:16" x14ac:dyDescent="0.3">
      <c r="A1726" s="1">
        <v>42267</v>
      </c>
      <c r="B1726">
        <v>172.8006</v>
      </c>
      <c r="C1726">
        <v>25.934000000000001</v>
      </c>
      <c r="D1726">
        <v>38.912399999999998</v>
      </c>
      <c r="E1726">
        <v>69.42</v>
      </c>
      <c r="F1726">
        <v>63.344000000000001</v>
      </c>
      <c r="G1726">
        <v>76.627499999999998</v>
      </c>
      <c r="H1726">
        <v>16.832899999999999</v>
      </c>
      <c r="I1726">
        <v>37.510199999999998</v>
      </c>
      <c r="J1726">
        <v>63.1</v>
      </c>
      <c r="K1726">
        <v>47.19</v>
      </c>
      <c r="N1726" s="1">
        <v>42267</v>
      </c>
      <c r="O1726" s="4">
        <f t="shared" si="53"/>
        <v>47.745220000000003</v>
      </c>
      <c r="P1726" s="4">
        <f t="shared" si="52"/>
        <v>172.8006</v>
      </c>
    </row>
    <row r="1727" spans="1:16" x14ac:dyDescent="0.3">
      <c r="A1727" s="1">
        <v>42268</v>
      </c>
      <c r="B1727">
        <v>173.6935</v>
      </c>
      <c r="C1727">
        <v>26.335999999999999</v>
      </c>
      <c r="D1727">
        <v>39.476199999999999</v>
      </c>
      <c r="E1727">
        <v>69.7</v>
      </c>
      <c r="F1727">
        <v>62.504300000000001</v>
      </c>
      <c r="G1727">
        <v>76.396600000000007</v>
      </c>
      <c r="H1727">
        <v>16.956800000000001</v>
      </c>
      <c r="I1727">
        <v>37.935200000000002</v>
      </c>
      <c r="J1727">
        <v>63.46</v>
      </c>
      <c r="K1727">
        <v>47.54</v>
      </c>
      <c r="N1727" s="1">
        <v>42268</v>
      </c>
      <c r="O1727" s="4">
        <f t="shared" si="53"/>
        <v>47.776865000000008</v>
      </c>
      <c r="P1727" s="4">
        <f t="shared" si="52"/>
        <v>173.6935</v>
      </c>
    </row>
    <row r="1728" spans="1:16" x14ac:dyDescent="0.3">
      <c r="A1728" s="1">
        <v>42269</v>
      </c>
      <c r="B1728">
        <v>171.43899999999999</v>
      </c>
      <c r="C1728">
        <v>25.922000000000001</v>
      </c>
      <c r="D1728">
        <v>39.288200000000003</v>
      </c>
      <c r="E1728">
        <v>68.489999999999995</v>
      </c>
      <c r="F1728">
        <v>62.120199999999997</v>
      </c>
      <c r="G1728">
        <v>74.715500000000006</v>
      </c>
      <c r="H1728">
        <v>16.6341</v>
      </c>
      <c r="I1728">
        <v>37.434899999999999</v>
      </c>
      <c r="J1728">
        <v>62.79</v>
      </c>
      <c r="K1728">
        <v>47.02</v>
      </c>
      <c r="N1728" s="1">
        <v>42269</v>
      </c>
      <c r="O1728" s="4">
        <f t="shared" si="53"/>
        <v>47.070304999999991</v>
      </c>
      <c r="P1728" s="4">
        <f t="shared" si="52"/>
        <v>171.43899999999999</v>
      </c>
    </row>
    <row r="1729" spans="1:16" x14ac:dyDescent="0.3">
      <c r="A1729" s="1">
        <v>42270</v>
      </c>
      <c r="B1729">
        <v>171.16499999999999</v>
      </c>
      <c r="C1729">
        <v>26.132000000000001</v>
      </c>
      <c r="D1729">
        <v>39.261400000000002</v>
      </c>
      <c r="E1729">
        <v>68.37</v>
      </c>
      <c r="F1729">
        <v>62.057699999999997</v>
      </c>
      <c r="G1729">
        <v>74.161299999999997</v>
      </c>
      <c r="H1729">
        <v>16.831299999999999</v>
      </c>
      <c r="I1729">
        <v>37.549999999999997</v>
      </c>
      <c r="J1729">
        <v>61.98</v>
      </c>
      <c r="K1729">
        <v>47.1</v>
      </c>
      <c r="N1729" s="1">
        <v>42270</v>
      </c>
      <c r="O1729" s="4">
        <f t="shared" si="53"/>
        <v>46.949584999999999</v>
      </c>
      <c r="P1729" s="4">
        <f t="shared" si="52"/>
        <v>171.16499999999999</v>
      </c>
    </row>
    <row r="1730" spans="1:16" x14ac:dyDescent="0.3">
      <c r="A1730" s="1">
        <v>42271</v>
      </c>
      <c r="B1730">
        <v>170.5461</v>
      </c>
      <c r="C1730">
        <v>26.288</v>
      </c>
      <c r="D1730">
        <v>39.297199999999997</v>
      </c>
      <c r="E1730">
        <v>68.28</v>
      </c>
      <c r="F1730">
        <v>61.423400000000001</v>
      </c>
      <c r="G1730">
        <v>74.013499999999993</v>
      </c>
      <c r="H1730">
        <v>16.687899999999999</v>
      </c>
      <c r="I1730">
        <v>37.288800000000002</v>
      </c>
      <c r="J1730">
        <v>62.25</v>
      </c>
      <c r="K1730">
        <v>47.18</v>
      </c>
      <c r="N1730" s="1">
        <v>42271</v>
      </c>
      <c r="O1730" s="4">
        <f t="shared" si="53"/>
        <v>46.791009999999993</v>
      </c>
      <c r="P1730" s="4">
        <f t="shared" si="52"/>
        <v>170.5461</v>
      </c>
    </row>
    <row r="1731" spans="1:16" x14ac:dyDescent="0.3">
      <c r="A1731" s="1">
        <v>42272</v>
      </c>
      <c r="B1731">
        <v>170.50190000000001</v>
      </c>
      <c r="C1731">
        <v>26.222000000000001</v>
      </c>
      <c r="D1731">
        <v>39.323999999999998</v>
      </c>
      <c r="E1731">
        <v>67.468999999999994</v>
      </c>
      <c r="F1731">
        <v>59.744</v>
      </c>
      <c r="G1731">
        <v>74.42</v>
      </c>
      <c r="H1731">
        <v>16.6252</v>
      </c>
      <c r="I1731">
        <v>37.7104</v>
      </c>
      <c r="J1731">
        <v>62.37</v>
      </c>
      <c r="K1731">
        <v>47.48</v>
      </c>
      <c r="N1731" s="1">
        <v>42272</v>
      </c>
      <c r="O1731" s="4">
        <f t="shared" si="53"/>
        <v>46.502020000000002</v>
      </c>
      <c r="P1731" s="4">
        <f t="shared" ref="P1731:P1794" si="54">B1731</f>
        <v>170.50190000000001</v>
      </c>
    </row>
    <row r="1732" spans="1:16" x14ac:dyDescent="0.3">
      <c r="A1732" s="1">
        <v>42273</v>
      </c>
      <c r="B1732">
        <v>170.50190000000001</v>
      </c>
      <c r="C1732">
        <v>26.222000000000001</v>
      </c>
      <c r="D1732">
        <v>39.323999999999998</v>
      </c>
      <c r="E1732">
        <v>67.468999999999994</v>
      </c>
      <c r="F1732">
        <v>59.744</v>
      </c>
      <c r="G1732">
        <v>74.42</v>
      </c>
      <c r="H1732">
        <v>16.6252</v>
      </c>
      <c r="I1732">
        <v>37.7104</v>
      </c>
      <c r="J1732">
        <v>62.37</v>
      </c>
      <c r="K1732">
        <v>47.48</v>
      </c>
      <c r="N1732" s="1">
        <v>42273</v>
      </c>
      <c r="O1732" s="4">
        <f t="shared" ref="O1732:O1795" si="55">SUMPRODUCT(C1732:J1732,$C$1:$J$1)</f>
        <v>46.502020000000002</v>
      </c>
      <c r="P1732" s="4">
        <f t="shared" si="54"/>
        <v>170.50190000000001</v>
      </c>
    </row>
    <row r="1733" spans="1:16" x14ac:dyDescent="0.3">
      <c r="A1733" s="1">
        <v>42274</v>
      </c>
      <c r="B1733">
        <v>170.50190000000001</v>
      </c>
      <c r="C1733">
        <v>26.222000000000001</v>
      </c>
      <c r="D1733">
        <v>39.323999999999998</v>
      </c>
      <c r="E1733">
        <v>67.468999999999994</v>
      </c>
      <c r="F1733">
        <v>59.744</v>
      </c>
      <c r="G1733">
        <v>74.42</v>
      </c>
      <c r="H1733">
        <v>16.6252</v>
      </c>
      <c r="I1733">
        <v>37.7104</v>
      </c>
      <c r="J1733">
        <v>62.37</v>
      </c>
      <c r="K1733">
        <v>47.48</v>
      </c>
      <c r="N1733" s="1">
        <v>42274</v>
      </c>
      <c r="O1733" s="4">
        <f t="shared" si="55"/>
        <v>46.502020000000002</v>
      </c>
      <c r="P1733" s="4">
        <f t="shared" si="54"/>
        <v>170.50190000000001</v>
      </c>
    </row>
    <row r="1734" spans="1:16" x14ac:dyDescent="0.3">
      <c r="A1734" s="1">
        <v>42275</v>
      </c>
      <c r="B1734">
        <v>166.2227</v>
      </c>
      <c r="C1734">
        <v>25.702999999999999</v>
      </c>
      <c r="D1734">
        <v>38.7423</v>
      </c>
      <c r="E1734">
        <v>65.17</v>
      </c>
      <c r="F1734">
        <v>57.430399999999999</v>
      </c>
      <c r="G1734">
        <v>72.358000000000004</v>
      </c>
      <c r="H1734">
        <v>16.1143</v>
      </c>
      <c r="I1734">
        <v>36.816699999999997</v>
      </c>
      <c r="J1734">
        <v>59.88</v>
      </c>
      <c r="K1734">
        <v>46.78</v>
      </c>
      <c r="N1734" s="1">
        <v>42275</v>
      </c>
      <c r="O1734" s="4">
        <f t="shared" si="55"/>
        <v>45.046745000000001</v>
      </c>
      <c r="P1734" s="4">
        <f t="shared" si="54"/>
        <v>166.2227</v>
      </c>
    </row>
    <row r="1735" spans="1:16" x14ac:dyDescent="0.3">
      <c r="A1735" s="1">
        <v>42276</v>
      </c>
      <c r="B1735">
        <v>166.32</v>
      </c>
      <c r="C1735">
        <v>24.93</v>
      </c>
      <c r="D1735">
        <v>38.876600000000003</v>
      </c>
      <c r="E1735">
        <v>64.53</v>
      </c>
      <c r="F1735">
        <v>57.9574</v>
      </c>
      <c r="G1735">
        <v>72.840999999999994</v>
      </c>
      <c r="H1735">
        <v>15.989100000000001</v>
      </c>
      <c r="I1735">
        <v>36.954599999999999</v>
      </c>
      <c r="J1735">
        <v>59.79</v>
      </c>
      <c r="K1735">
        <v>46.76</v>
      </c>
      <c r="N1735" s="1">
        <v>42276</v>
      </c>
      <c r="O1735" s="4">
        <f t="shared" si="55"/>
        <v>45.048235000000005</v>
      </c>
      <c r="P1735" s="4">
        <f t="shared" si="54"/>
        <v>166.32</v>
      </c>
    </row>
    <row r="1736" spans="1:16" x14ac:dyDescent="0.3">
      <c r="A1736" s="1">
        <v>42277</v>
      </c>
      <c r="B1736">
        <v>169.42320000000001</v>
      </c>
      <c r="C1736">
        <v>25.213000000000001</v>
      </c>
      <c r="D1736">
        <v>39.610399999999998</v>
      </c>
      <c r="E1736">
        <v>66.069999999999993</v>
      </c>
      <c r="F1736">
        <v>59.163400000000003</v>
      </c>
      <c r="G1736">
        <v>75.664699999999996</v>
      </c>
      <c r="H1736">
        <v>16.652100000000001</v>
      </c>
      <c r="I1736">
        <v>37.3947</v>
      </c>
      <c r="J1736">
        <v>61.2</v>
      </c>
      <c r="K1736">
        <v>47.19</v>
      </c>
      <c r="N1736" s="1">
        <v>42277</v>
      </c>
      <c r="O1736" s="4">
        <f t="shared" si="55"/>
        <v>46.181195000000002</v>
      </c>
      <c r="P1736" s="4">
        <f t="shared" si="54"/>
        <v>169.42320000000001</v>
      </c>
    </row>
    <row r="1737" spans="1:16" x14ac:dyDescent="0.3">
      <c r="A1737" s="1">
        <v>42278</v>
      </c>
      <c r="B1737">
        <v>169.86529999999999</v>
      </c>
      <c r="C1737">
        <v>25.048999999999999</v>
      </c>
      <c r="D1737">
        <v>39.923699999999997</v>
      </c>
      <c r="E1737">
        <v>66.489999999999995</v>
      </c>
      <c r="F1737">
        <v>59.761899999999997</v>
      </c>
      <c r="G1737">
        <v>74.7637</v>
      </c>
      <c r="H1737">
        <v>16.831299999999999</v>
      </c>
      <c r="I1737">
        <v>37.488100000000003</v>
      </c>
      <c r="J1737">
        <v>61.32</v>
      </c>
      <c r="K1737">
        <v>47.19</v>
      </c>
      <c r="N1737" s="1">
        <v>42278</v>
      </c>
      <c r="O1737" s="4">
        <f t="shared" si="55"/>
        <v>46.256255000000003</v>
      </c>
      <c r="P1737" s="4">
        <f t="shared" si="54"/>
        <v>169.86529999999999</v>
      </c>
    </row>
    <row r="1738" spans="1:16" x14ac:dyDescent="0.3">
      <c r="A1738" s="1">
        <v>42279</v>
      </c>
      <c r="B1738">
        <v>172.40270000000001</v>
      </c>
      <c r="C1738">
        <v>25.231999999999999</v>
      </c>
      <c r="D1738">
        <v>40.782800000000002</v>
      </c>
      <c r="E1738">
        <v>67.989999999999995</v>
      </c>
      <c r="F1738">
        <v>61.003599999999999</v>
      </c>
      <c r="G1738">
        <v>76.324200000000005</v>
      </c>
      <c r="H1738">
        <v>16.9209</v>
      </c>
      <c r="I1738">
        <v>37.536999999999999</v>
      </c>
      <c r="J1738">
        <v>63.85</v>
      </c>
      <c r="K1738">
        <v>47.84</v>
      </c>
      <c r="N1738" s="1">
        <v>42279</v>
      </c>
      <c r="O1738" s="4">
        <f t="shared" si="55"/>
        <v>47.167004999999996</v>
      </c>
      <c r="P1738" s="4">
        <f t="shared" si="54"/>
        <v>172.40270000000001</v>
      </c>
    </row>
    <row r="1739" spans="1:16" x14ac:dyDescent="0.3">
      <c r="A1739" s="1">
        <v>42280</v>
      </c>
      <c r="B1739">
        <v>172.40270000000001</v>
      </c>
      <c r="C1739">
        <v>25.231999999999999</v>
      </c>
      <c r="D1739">
        <v>40.782800000000002</v>
      </c>
      <c r="E1739">
        <v>67.989999999999995</v>
      </c>
      <c r="F1739">
        <v>61.003599999999999</v>
      </c>
      <c r="G1739">
        <v>76.324200000000005</v>
      </c>
      <c r="H1739">
        <v>16.9209</v>
      </c>
      <c r="I1739">
        <v>37.536999999999999</v>
      </c>
      <c r="J1739">
        <v>63.85</v>
      </c>
      <c r="K1739">
        <v>47.84</v>
      </c>
      <c r="N1739" s="1">
        <v>42280</v>
      </c>
      <c r="O1739" s="4">
        <f t="shared" si="55"/>
        <v>47.167004999999996</v>
      </c>
      <c r="P1739" s="4">
        <f t="shared" si="54"/>
        <v>172.40270000000001</v>
      </c>
    </row>
    <row r="1740" spans="1:16" x14ac:dyDescent="0.3">
      <c r="A1740" s="1">
        <v>42281</v>
      </c>
      <c r="B1740">
        <v>172.40270000000001</v>
      </c>
      <c r="C1740">
        <v>25.231999999999999</v>
      </c>
      <c r="D1740">
        <v>40.782800000000002</v>
      </c>
      <c r="E1740">
        <v>67.989999999999995</v>
      </c>
      <c r="F1740">
        <v>61.003599999999999</v>
      </c>
      <c r="G1740">
        <v>76.324200000000005</v>
      </c>
      <c r="H1740">
        <v>16.9209</v>
      </c>
      <c r="I1740">
        <v>37.536999999999999</v>
      </c>
      <c r="J1740">
        <v>63.85</v>
      </c>
      <c r="K1740">
        <v>47.84</v>
      </c>
      <c r="N1740" s="1">
        <v>42281</v>
      </c>
      <c r="O1740" s="4">
        <f t="shared" si="55"/>
        <v>47.167004999999996</v>
      </c>
      <c r="P1740" s="4">
        <f t="shared" si="54"/>
        <v>172.40270000000001</v>
      </c>
    </row>
    <row r="1741" spans="1:16" x14ac:dyDescent="0.3">
      <c r="A1741" s="1">
        <v>42282</v>
      </c>
      <c r="B1741">
        <v>175.47059999999999</v>
      </c>
      <c r="C1741">
        <v>25.323</v>
      </c>
      <c r="D1741">
        <v>41.731499999999997</v>
      </c>
      <c r="E1741">
        <v>69.739999999999995</v>
      </c>
      <c r="F1741">
        <v>61.164400000000001</v>
      </c>
      <c r="G1741">
        <v>77.810400000000001</v>
      </c>
      <c r="H1741">
        <v>17.351099999999999</v>
      </c>
      <c r="I1741">
        <v>38.301699999999997</v>
      </c>
      <c r="J1741">
        <v>65.78</v>
      </c>
      <c r="K1741">
        <v>48.66</v>
      </c>
      <c r="N1741" s="1">
        <v>42282</v>
      </c>
      <c r="O1741" s="4">
        <f t="shared" si="55"/>
        <v>48.048755000000007</v>
      </c>
      <c r="P1741" s="4">
        <f t="shared" si="54"/>
        <v>175.47059999999999</v>
      </c>
    </row>
    <row r="1742" spans="1:16" x14ac:dyDescent="0.3">
      <c r="A1742" s="1">
        <v>42283</v>
      </c>
      <c r="B1742">
        <v>174.86940000000001</v>
      </c>
      <c r="C1742">
        <v>25.443999999999999</v>
      </c>
      <c r="D1742">
        <v>41.838799999999999</v>
      </c>
      <c r="E1742">
        <v>69.180000000000007</v>
      </c>
      <c r="F1742">
        <v>59.726199999999999</v>
      </c>
      <c r="G1742">
        <v>78.061199999999999</v>
      </c>
      <c r="H1742">
        <v>17.575199999999999</v>
      </c>
      <c r="I1742">
        <v>38.172699999999999</v>
      </c>
      <c r="J1742">
        <v>67.239999999999995</v>
      </c>
      <c r="K1742">
        <v>48.33</v>
      </c>
      <c r="N1742" s="1">
        <v>42283</v>
      </c>
      <c r="O1742" s="4">
        <f t="shared" si="55"/>
        <v>47.834915000000002</v>
      </c>
      <c r="P1742" s="4">
        <f t="shared" si="54"/>
        <v>174.86940000000001</v>
      </c>
    </row>
    <row r="1743" spans="1:16" x14ac:dyDescent="0.3">
      <c r="A1743" s="1">
        <v>42284</v>
      </c>
      <c r="B1743">
        <v>176.30170000000001</v>
      </c>
      <c r="C1743">
        <v>25.323</v>
      </c>
      <c r="D1743">
        <v>41.883600000000001</v>
      </c>
      <c r="E1743">
        <v>70</v>
      </c>
      <c r="F1743">
        <v>60.682000000000002</v>
      </c>
      <c r="G1743">
        <v>79.092200000000005</v>
      </c>
      <c r="H1743">
        <v>17.8172</v>
      </c>
      <c r="I1743">
        <v>38.528399999999998</v>
      </c>
      <c r="J1743">
        <v>68.09</v>
      </c>
      <c r="K1743">
        <v>48.77</v>
      </c>
      <c r="N1743" s="1">
        <v>42284</v>
      </c>
      <c r="O1743" s="4">
        <f t="shared" si="55"/>
        <v>48.40108</v>
      </c>
      <c r="P1743" s="4">
        <f t="shared" si="54"/>
        <v>176.30170000000001</v>
      </c>
    </row>
    <row r="1744" spans="1:16" x14ac:dyDescent="0.3">
      <c r="A1744" s="1">
        <v>42285</v>
      </c>
      <c r="B1744">
        <v>177.8931</v>
      </c>
      <c r="C1744">
        <v>25.030999999999999</v>
      </c>
      <c r="D1744">
        <v>42.465299999999999</v>
      </c>
      <c r="E1744">
        <v>69.98</v>
      </c>
      <c r="F1744">
        <v>60.860599999999998</v>
      </c>
      <c r="G1744">
        <v>79.612300000000005</v>
      </c>
      <c r="H1744">
        <v>18.1129</v>
      </c>
      <c r="I1744">
        <v>38.755200000000002</v>
      </c>
      <c r="J1744">
        <v>69.39</v>
      </c>
      <c r="K1744">
        <v>49.35</v>
      </c>
      <c r="N1744" s="1">
        <v>42285</v>
      </c>
      <c r="O1744" s="4">
        <f t="shared" si="55"/>
        <v>48.630174999999994</v>
      </c>
      <c r="P1744" s="4">
        <f t="shared" si="54"/>
        <v>177.8931</v>
      </c>
    </row>
    <row r="1745" spans="1:16" x14ac:dyDescent="0.3">
      <c r="A1745" s="1">
        <v>42286</v>
      </c>
      <c r="B1745">
        <v>177.9992</v>
      </c>
      <c r="C1745">
        <v>25.63</v>
      </c>
      <c r="D1745">
        <v>42.161000000000001</v>
      </c>
      <c r="E1745">
        <v>70.31</v>
      </c>
      <c r="F1745">
        <v>61.137599999999999</v>
      </c>
      <c r="G1745">
        <v>79.120099999999994</v>
      </c>
      <c r="H1745">
        <v>18.1936</v>
      </c>
      <c r="I1745">
        <v>38.568399999999997</v>
      </c>
      <c r="J1745">
        <v>68.94</v>
      </c>
      <c r="K1745">
        <v>49.46</v>
      </c>
      <c r="N1745" s="1">
        <v>42286</v>
      </c>
      <c r="O1745" s="4">
        <f t="shared" si="55"/>
        <v>48.632145000000001</v>
      </c>
      <c r="P1745" s="4">
        <f t="shared" si="54"/>
        <v>177.9992</v>
      </c>
    </row>
    <row r="1746" spans="1:16" x14ac:dyDescent="0.3">
      <c r="A1746" s="1">
        <v>42287</v>
      </c>
      <c r="B1746">
        <v>177.9992</v>
      </c>
      <c r="C1746">
        <v>25.63</v>
      </c>
      <c r="D1746">
        <v>42.161000000000001</v>
      </c>
      <c r="E1746">
        <v>70.31</v>
      </c>
      <c r="F1746">
        <v>61.137599999999999</v>
      </c>
      <c r="G1746">
        <v>79.120099999999994</v>
      </c>
      <c r="H1746">
        <v>18.1936</v>
      </c>
      <c r="I1746">
        <v>38.568399999999997</v>
      </c>
      <c r="J1746">
        <v>68.94</v>
      </c>
      <c r="K1746">
        <v>49.46</v>
      </c>
      <c r="N1746" s="1">
        <v>42287</v>
      </c>
      <c r="O1746" s="4">
        <f t="shared" si="55"/>
        <v>48.632145000000001</v>
      </c>
      <c r="P1746" s="4">
        <f t="shared" si="54"/>
        <v>177.9992</v>
      </c>
    </row>
    <row r="1747" spans="1:16" x14ac:dyDescent="0.3">
      <c r="A1747" s="1">
        <v>42288</v>
      </c>
      <c r="B1747">
        <v>177.9992</v>
      </c>
      <c r="C1747">
        <v>25.63</v>
      </c>
      <c r="D1747">
        <v>42.161000000000001</v>
      </c>
      <c r="E1747">
        <v>70.31</v>
      </c>
      <c r="F1747">
        <v>61.137599999999999</v>
      </c>
      <c r="G1747">
        <v>79.120099999999994</v>
      </c>
      <c r="H1747">
        <v>18.1936</v>
      </c>
      <c r="I1747">
        <v>38.568399999999997</v>
      </c>
      <c r="J1747">
        <v>68.94</v>
      </c>
      <c r="K1747">
        <v>49.46</v>
      </c>
      <c r="N1747" s="1">
        <v>42288</v>
      </c>
      <c r="O1747" s="4">
        <f t="shared" si="55"/>
        <v>48.632145000000001</v>
      </c>
      <c r="P1747" s="4">
        <f t="shared" si="54"/>
        <v>177.9992</v>
      </c>
    </row>
    <row r="1748" spans="1:16" x14ac:dyDescent="0.3">
      <c r="A1748" s="1">
        <v>42289</v>
      </c>
      <c r="B1748">
        <v>178.16720000000001</v>
      </c>
      <c r="C1748">
        <v>25.510999999999999</v>
      </c>
      <c r="D1748">
        <v>42.062600000000003</v>
      </c>
      <c r="E1748">
        <v>70.47</v>
      </c>
      <c r="F1748">
        <v>61.298400000000001</v>
      </c>
      <c r="G1748">
        <v>79.120099999999994</v>
      </c>
      <c r="H1748">
        <v>18.139600000000002</v>
      </c>
      <c r="I1748">
        <v>38.661799999999999</v>
      </c>
      <c r="J1748">
        <v>68.05</v>
      </c>
      <c r="K1748">
        <v>49.59</v>
      </c>
      <c r="N1748" s="1">
        <v>42289</v>
      </c>
      <c r="O1748" s="4">
        <f t="shared" si="55"/>
        <v>48.644204999999999</v>
      </c>
      <c r="P1748" s="4">
        <f t="shared" si="54"/>
        <v>178.16720000000001</v>
      </c>
    </row>
    <row r="1749" spans="1:16" x14ac:dyDescent="0.3">
      <c r="A1749" s="1">
        <v>42290</v>
      </c>
      <c r="B1749">
        <v>177.04429999999999</v>
      </c>
      <c r="C1749">
        <v>25.553999999999998</v>
      </c>
      <c r="D1749">
        <v>41.964100000000002</v>
      </c>
      <c r="E1749">
        <v>70.3</v>
      </c>
      <c r="F1749">
        <v>60.530099999999997</v>
      </c>
      <c r="G1749">
        <v>78.144800000000004</v>
      </c>
      <c r="H1749">
        <v>17.924700000000001</v>
      </c>
      <c r="I1749">
        <v>38.4039</v>
      </c>
      <c r="J1749">
        <v>67.34</v>
      </c>
      <c r="K1749">
        <v>49.29</v>
      </c>
      <c r="N1749" s="1">
        <v>42290</v>
      </c>
      <c r="O1749" s="4">
        <f t="shared" si="55"/>
        <v>48.26095999999999</v>
      </c>
      <c r="P1749" s="4">
        <f t="shared" si="54"/>
        <v>177.04429999999999</v>
      </c>
    </row>
    <row r="1750" spans="1:16" x14ac:dyDescent="0.3">
      <c r="A1750" s="1">
        <v>42291</v>
      </c>
      <c r="B1750">
        <v>176.19560000000001</v>
      </c>
      <c r="C1750">
        <v>25.193000000000001</v>
      </c>
      <c r="D1750">
        <v>41.776200000000003</v>
      </c>
      <c r="E1750">
        <v>70.12</v>
      </c>
      <c r="F1750">
        <v>60.414000000000001</v>
      </c>
      <c r="G1750">
        <v>80.987099999999998</v>
      </c>
      <c r="H1750">
        <v>17.9785</v>
      </c>
      <c r="I1750">
        <v>38.026000000000003</v>
      </c>
      <c r="J1750">
        <v>67.92</v>
      </c>
      <c r="K1750">
        <v>48.72</v>
      </c>
      <c r="N1750" s="1">
        <v>42291</v>
      </c>
      <c r="O1750" s="4">
        <f t="shared" si="55"/>
        <v>48.58144999999999</v>
      </c>
      <c r="P1750" s="4">
        <f t="shared" si="54"/>
        <v>176.19560000000001</v>
      </c>
    </row>
    <row r="1751" spans="1:16" x14ac:dyDescent="0.3">
      <c r="A1751" s="1">
        <v>42292</v>
      </c>
      <c r="B1751">
        <v>178.90100000000001</v>
      </c>
      <c r="C1751">
        <v>25.57</v>
      </c>
      <c r="D1751">
        <v>42.0715</v>
      </c>
      <c r="E1751">
        <v>71.13</v>
      </c>
      <c r="F1751">
        <v>61.762900000000002</v>
      </c>
      <c r="G1751">
        <v>81.748699999999999</v>
      </c>
      <c r="H1751">
        <v>18.229399999999998</v>
      </c>
      <c r="I1751">
        <v>38.799599999999998</v>
      </c>
      <c r="J1751">
        <v>69.14</v>
      </c>
      <c r="K1751">
        <v>49.16</v>
      </c>
      <c r="N1751" s="1">
        <v>42292</v>
      </c>
      <c r="O1751" s="4">
        <f t="shared" si="55"/>
        <v>49.323225000000001</v>
      </c>
      <c r="P1751" s="4">
        <f t="shared" si="54"/>
        <v>178.90100000000001</v>
      </c>
    </row>
    <row r="1752" spans="1:16" x14ac:dyDescent="0.3">
      <c r="A1752" s="1">
        <v>42293</v>
      </c>
      <c r="B1752">
        <v>179.71440000000001</v>
      </c>
      <c r="C1752">
        <v>25.382999999999999</v>
      </c>
      <c r="D1752">
        <v>42.518999999999998</v>
      </c>
      <c r="E1752">
        <v>71.540000000000006</v>
      </c>
      <c r="F1752">
        <v>62.316699999999997</v>
      </c>
      <c r="G1752">
        <v>81.9345</v>
      </c>
      <c r="H1752">
        <v>18.301100000000002</v>
      </c>
      <c r="I1752">
        <v>39.008600000000001</v>
      </c>
      <c r="J1752">
        <v>69.23</v>
      </c>
      <c r="K1752">
        <v>49.63</v>
      </c>
      <c r="N1752" s="1">
        <v>42293</v>
      </c>
      <c r="O1752" s="4">
        <f t="shared" si="55"/>
        <v>49.568625000000004</v>
      </c>
      <c r="P1752" s="4">
        <f t="shared" si="54"/>
        <v>179.71440000000001</v>
      </c>
    </row>
    <row r="1753" spans="1:16" x14ac:dyDescent="0.3">
      <c r="A1753" s="1">
        <v>42294</v>
      </c>
      <c r="B1753">
        <v>179.71440000000001</v>
      </c>
      <c r="C1753">
        <v>25.382999999999999</v>
      </c>
      <c r="D1753">
        <v>42.518999999999998</v>
      </c>
      <c r="E1753">
        <v>71.540000000000006</v>
      </c>
      <c r="F1753">
        <v>62.316699999999997</v>
      </c>
      <c r="G1753">
        <v>81.9345</v>
      </c>
      <c r="H1753">
        <v>18.301100000000002</v>
      </c>
      <c r="I1753">
        <v>39.008600000000001</v>
      </c>
      <c r="J1753">
        <v>69.23</v>
      </c>
      <c r="K1753">
        <v>49.63</v>
      </c>
      <c r="N1753" s="1">
        <v>42294</v>
      </c>
      <c r="O1753" s="4">
        <f t="shared" si="55"/>
        <v>49.568625000000004</v>
      </c>
      <c r="P1753" s="4">
        <f t="shared" si="54"/>
        <v>179.71440000000001</v>
      </c>
    </row>
    <row r="1754" spans="1:16" x14ac:dyDescent="0.3">
      <c r="A1754" s="1">
        <v>42295</v>
      </c>
      <c r="B1754">
        <v>179.71440000000001</v>
      </c>
      <c r="C1754">
        <v>25.382999999999999</v>
      </c>
      <c r="D1754">
        <v>42.518999999999998</v>
      </c>
      <c r="E1754">
        <v>71.540000000000006</v>
      </c>
      <c r="F1754">
        <v>62.316699999999997</v>
      </c>
      <c r="G1754">
        <v>81.9345</v>
      </c>
      <c r="H1754">
        <v>18.301100000000002</v>
      </c>
      <c r="I1754">
        <v>39.008600000000001</v>
      </c>
      <c r="J1754">
        <v>69.23</v>
      </c>
      <c r="K1754">
        <v>49.63</v>
      </c>
      <c r="N1754" s="1">
        <v>42295</v>
      </c>
      <c r="O1754" s="4">
        <f t="shared" si="55"/>
        <v>49.568625000000004</v>
      </c>
      <c r="P1754" s="4">
        <f t="shared" si="54"/>
        <v>179.71440000000001</v>
      </c>
    </row>
    <row r="1755" spans="1:16" x14ac:dyDescent="0.3">
      <c r="A1755" s="1">
        <v>42296</v>
      </c>
      <c r="B1755">
        <v>179.80279999999999</v>
      </c>
      <c r="C1755">
        <v>25.54</v>
      </c>
      <c r="D1755">
        <v>42.6175</v>
      </c>
      <c r="E1755">
        <v>71.930000000000007</v>
      </c>
      <c r="F1755">
        <v>62.540100000000002</v>
      </c>
      <c r="G1755">
        <v>81.906599999999997</v>
      </c>
      <c r="H1755">
        <v>18.390799999999999</v>
      </c>
      <c r="I1755">
        <v>39.030799999999999</v>
      </c>
      <c r="J1755">
        <v>67.86</v>
      </c>
      <c r="K1755">
        <v>49.85</v>
      </c>
      <c r="N1755" s="1">
        <v>42296</v>
      </c>
      <c r="O1755" s="4">
        <f t="shared" si="55"/>
        <v>49.628039999999999</v>
      </c>
      <c r="P1755" s="4">
        <f t="shared" si="54"/>
        <v>179.80279999999999</v>
      </c>
    </row>
    <row r="1756" spans="1:16" x14ac:dyDescent="0.3">
      <c r="A1756" s="1">
        <v>42297</v>
      </c>
      <c r="B1756">
        <v>179.55520000000001</v>
      </c>
      <c r="C1756">
        <v>26.007000000000001</v>
      </c>
      <c r="D1756">
        <v>42.7517</v>
      </c>
      <c r="E1756">
        <v>71.19</v>
      </c>
      <c r="F1756">
        <v>61.557400000000001</v>
      </c>
      <c r="G1756">
        <v>81.832300000000004</v>
      </c>
      <c r="H1756">
        <v>18.516200000000001</v>
      </c>
      <c r="I1756">
        <v>39.230899999999998</v>
      </c>
      <c r="J1756">
        <v>68.05</v>
      </c>
      <c r="K1756">
        <v>49.82</v>
      </c>
      <c r="N1756" s="1">
        <v>42297</v>
      </c>
      <c r="O1756" s="4">
        <f t="shared" si="55"/>
        <v>49.397334999999998</v>
      </c>
      <c r="P1756" s="4">
        <f t="shared" si="54"/>
        <v>179.55520000000001</v>
      </c>
    </row>
    <row r="1757" spans="1:16" x14ac:dyDescent="0.3">
      <c r="A1757" s="1">
        <v>42298</v>
      </c>
      <c r="B1757">
        <v>178.4589</v>
      </c>
      <c r="C1757">
        <v>26.004000000000001</v>
      </c>
      <c r="D1757">
        <v>42.241599999999998</v>
      </c>
      <c r="E1757">
        <v>69.89</v>
      </c>
      <c r="F1757">
        <v>61.003599999999999</v>
      </c>
      <c r="G1757">
        <v>81.953100000000006</v>
      </c>
      <c r="H1757">
        <v>18.319299999999998</v>
      </c>
      <c r="I1757">
        <v>38.884099999999997</v>
      </c>
      <c r="J1757">
        <v>67.209999999999994</v>
      </c>
      <c r="K1757">
        <v>49.83</v>
      </c>
      <c r="N1757" s="1">
        <v>42298</v>
      </c>
      <c r="O1757" s="4">
        <f t="shared" si="55"/>
        <v>48.942864999999998</v>
      </c>
      <c r="P1757" s="4">
        <f t="shared" si="54"/>
        <v>178.4589</v>
      </c>
    </row>
    <row r="1758" spans="1:16" x14ac:dyDescent="0.3">
      <c r="A1758" s="1">
        <v>42299</v>
      </c>
      <c r="B1758">
        <v>181.47380000000001</v>
      </c>
      <c r="C1758">
        <v>26.402000000000001</v>
      </c>
      <c r="D1758">
        <v>42.984400000000001</v>
      </c>
      <c r="E1758">
        <v>71.52</v>
      </c>
      <c r="F1758">
        <v>60.637300000000003</v>
      </c>
      <c r="G1758">
        <v>84.795400000000001</v>
      </c>
      <c r="H1758">
        <v>18.534199999999998</v>
      </c>
      <c r="I1758">
        <v>39.5199</v>
      </c>
      <c r="J1758">
        <v>68.42</v>
      </c>
      <c r="K1758">
        <v>50.82</v>
      </c>
      <c r="N1758" s="1">
        <v>42299</v>
      </c>
      <c r="O1758" s="4">
        <f t="shared" si="55"/>
        <v>49.86392</v>
      </c>
      <c r="P1758" s="4">
        <f t="shared" si="54"/>
        <v>181.47380000000001</v>
      </c>
    </row>
    <row r="1759" spans="1:16" x14ac:dyDescent="0.3">
      <c r="A1759" s="1">
        <v>42300</v>
      </c>
      <c r="B1759">
        <v>183.46299999999999</v>
      </c>
      <c r="C1759">
        <v>27.22</v>
      </c>
      <c r="D1759">
        <v>47.315899999999999</v>
      </c>
      <c r="E1759">
        <v>73.48</v>
      </c>
      <c r="F1759">
        <v>61.932600000000001</v>
      </c>
      <c r="G1759">
        <v>85.826400000000007</v>
      </c>
      <c r="H1759">
        <v>18.462199999999999</v>
      </c>
      <c r="I1759">
        <v>39.866599999999998</v>
      </c>
      <c r="J1759">
        <v>68.260000000000005</v>
      </c>
      <c r="K1759">
        <v>50.74</v>
      </c>
      <c r="N1759" s="1">
        <v>42300</v>
      </c>
      <c r="O1759" s="4">
        <f t="shared" si="55"/>
        <v>50.90274500000001</v>
      </c>
      <c r="P1759" s="4">
        <f t="shared" si="54"/>
        <v>183.46299999999999</v>
      </c>
    </row>
    <row r="1760" spans="1:16" x14ac:dyDescent="0.3">
      <c r="A1760" s="1">
        <v>42301</v>
      </c>
      <c r="B1760">
        <v>183.46299999999999</v>
      </c>
      <c r="C1760">
        <v>27.22</v>
      </c>
      <c r="D1760">
        <v>47.315899999999999</v>
      </c>
      <c r="E1760">
        <v>73.48</v>
      </c>
      <c r="F1760">
        <v>61.932600000000001</v>
      </c>
      <c r="G1760">
        <v>85.826400000000007</v>
      </c>
      <c r="H1760">
        <v>18.462199999999999</v>
      </c>
      <c r="I1760">
        <v>39.866599999999998</v>
      </c>
      <c r="J1760">
        <v>68.260000000000005</v>
      </c>
      <c r="K1760">
        <v>50.74</v>
      </c>
      <c r="N1760" s="1">
        <v>42301</v>
      </c>
      <c r="O1760" s="4">
        <f t="shared" si="55"/>
        <v>50.90274500000001</v>
      </c>
      <c r="P1760" s="4">
        <f t="shared" si="54"/>
        <v>183.46299999999999</v>
      </c>
    </row>
    <row r="1761" spans="1:16" x14ac:dyDescent="0.3">
      <c r="A1761" s="1">
        <v>42302</v>
      </c>
      <c r="B1761">
        <v>183.46299999999999</v>
      </c>
      <c r="C1761">
        <v>27.22</v>
      </c>
      <c r="D1761">
        <v>47.315899999999999</v>
      </c>
      <c r="E1761">
        <v>73.48</v>
      </c>
      <c r="F1761">
        <v>61.932600000000001</v>
      </c>
      <c r="G1761">
        <v>85.826400000000007</v>
      </c>
      <c r="H1761">
        <v>18.462199999999999</v>
      </c>
      <c r="I1761">
        <v>39.866599999999998</v>
      </c>
      <c r="J1761">
        <v>68.260000000000005</v>
      </c>
      <c r="K1761">
        <v>50.74</v>
      </c>
      <c r="N1761" s="1">
        <v>42302</v>
      </c>
      <c r="O1761" s="4">
        <f t="shared" si="55"/>
        <v>50.90274500000001</v>
      </c>
      <c r="P1761" s="4">
        <f t="shared" si="54"/>
        <v>183.46299999999999</v>
      </c>
    </row>
    <row r="1762" spans="1:16" x14ac:dyDescent="0.3">
      <c r="A1762" s="1">
        <v>42303</v>
      </c>
      <c r="B1762">
        <v>183.0121</v>
      </c>
      <c r="C1762">
        <v>26.352</v>
      </c>
      <c r="D1762">
        <v>48.551000000000002</v>
      </c>
      <c r="E1762">
        <v>74.12</v>
      </c>
      <c r="F1762">
        <v>62.1738</v>
      </c>
      <c r="G1762">
        <v>84.284499999999994</v>
      </c>
      <c r="H1762">
        <v>18.57</v>
      </c>
      <c r="I1762">
        <v>39.777700000000003</v>
      </c>
      <c r="J1762">
        <v>66.59</v>
      </c>
      <c r="K1762">
        <v>50.64</v>
      </c>
      <c r="N1762" s="1">
        <v>42303</v>
      </c>
      <c r="O1762" s="4">
        <f t="shared" si="55"/>
        <v>50.762550000000005</v>
      </c>
      <c r="P1762" s="4">
        <f t="shared" si="54"/>
        <v>183.0121</v>
      </c>
    </row>
    <row r="1763" spans="1:16" x14ac:dyDescent="0.3">
      <c r="A1763" s="1">
        <v>42304</v>
      </c>
      <c r="B1763">
        <v>182.6585</v>
      </c>
      <c r="C1763">
        <v>26.184999999999999</v>
      </c>
      <c r="D1763">
        <v>48.049799999999998</v>
      </c>
      <c r="E1763">
        <v>73.91</v>
      </c>
      <c r="F1763">
        <v>63.3172</v>
      </c>
      <c r="G1763">
        <v>83.550700000000006</v>
      </c>
      <c r="H1763">
        <v>18.247399999999999</v>
      </c>
      <c r="I1763">
        <v>39.506500000000003</v>
      </c>
      <c r="J1763">
        <v>65.790000000000006</v>
      </c>
      <c r="K1763">
        <v>50.71</v>
      </c>
      <c r="N1763" s="1">
        <v>42304</v>
      </c>
      <c r="O1763" s="4">
        <f t="shared" si="55"/>
        <v>50.651769999999999</v>
      </c>
      <c r="P1763" s="4">
        <f t="shared" si="54"/>
        <v>182.6585</v>
      </c>
    </row>
    <row r="1764" spans="1:16" x14ac:dyDescent="0.3">
      <c r="A1764" s="1">
        <v>42305</v>
      </c>
      <c r="B1764">
        <v>184.73609999999999</v>
      </c>
      <c r="C1764">
        <v>27.263999999999999</v>
      </c>
      <c r="D1764">
        <v>48.3093</v>
      </c>
      <c r="E1764">
        <v>74.489999999999995</v>
      </c>
      <c r="F1764">
        <v>63.844299999999997</v>
      </c>
      <c r="G1764">
        <v>84.786100000000005</v>
      </c>
      <c r="H1764">
        <v>18.5855</v>
      </c>
      <c r="I1764">
        <v>40.422400000000003</v>
      </c>
      <c r="J1764">
        <v>67.25</v>
      </c>
      <c r="K1764">
        <v>50.42</v>
      </c>
      <c r="N1764" s="1">
        <v>42305</v>
      </c>
      <c r="O1764" s="4">
        <f t="shared" si="55"/>
        <v>51.326359999999994</v>
      </c>
      <c r="P1764" s="4">
        <f t="shared" si="54"/>
        <v>184.73609999999999</v>
      </c>
    </row>
    <row r="1765" spans="1:16" x14ac:dyDescent="0.3">
      <c r="A1765" s="1">
        <v>42306</v>
      </c>
      <c r="B1765">
        <v>184.6301</v>
      </c>
      <c r="C1765">
        <v>27.552</v>
      </c>
      <c r="D1765">
        <v>47.7545</v>
      </c>
      <c r="E1765">
        <v>74.19</v>
      </c>
      <c r="F1765">
        <v>64.130099999999999</v>
      </c>
      <c r="G1765">
        <v>82.510400000000004</v>
      </c>
      <c r="H1765">
        <v>18.713200000000001</v>
      </c>
      <c r="I1765">
        <v>40.257899999999999</v>
      </c>
      <c r="J1765">
        <v>67.59</v>
      </c>
      <c r="K1765">
        <v>50.44</v>
      </c>
      <c r="N1765" s="1">
        <v>42306</v>
      </c>
      <c r="O1765" s="4">
        <f t="shared" si="55"/>
        <v>50.953245000000003</v>
      </c>
      <c r="P1765" s="4">
        <f t="shared" si="54"/>
        <v>184.6301</v>
      </c>
    </row>
    <row r="1766" spans="1:16" x14ac:dyDescent="0.3">
      <c r="A1766" s="1">
        <v>42307</v>
      </c>
      <c r="B1766">
        <v>183.83430000000001</v>
      </c>
      <c r="C1766">
        <v>27.317</v>
      </c>
      <c r="D1766">
        <v>47.110100000000003</v>
      </c>
      <c r="E1766">
        <v>74.400000000000006</v>
      </c>
      <c r="F1766">
        <v>63.728099999999998</v>
      </c>
      <c r="G1766">
        <v>83.169899999999998</v>
      </c>
      <c r="H1766">
        <v>18.57</v>
      </c>
      <c r="I1766">
        <v>39.737699999999997</v>
      </c>
      <c r="J1766">
        <v>68.03</v>
      </c>
      <c r="K1766">
        <v>49.88</v>
      </c>
      <c r="N1766" s="1">
        <v>42307</v>
      </c>
      <c r="O1766" s="4">
        <f t="shared" si="55"/>
        <v>50.92671</v>
      </c>
      <c r="P1766" s="4">
        <f t="shared" si="54"/>
        <v>183.83430000000001</v>
      </c>
    </row>
    <row r="1767" spans="1:16" x14ac:dyDescent="0.3">
      <c r="A1767" s="1">
        <v>42308</v>
      </c>
      <c r="B1767">
        <v>183.83430000000001</v>
      </c>
      <c r="C1767">
        <v>27.317</v>
      </c>
      <c r="D1767">
        <v>47.110100000000003</v>
      </c>
      <c r="E1767">
        <v>74.400000000000006</v>
      </c>
      <c r="F1767">
        <v>63.728099999999998</v>
      </c>
      <c r="G1767">
        <v>83.169899999999998</v>
      </c>
      <c r="H1767">
        <v>18.57</v>
      </c>
      <c r="I1767">
        <v>39.737699999999997</v>
      </c>
      <c r="J1767">
        <v>68.03</v>
      </c>
      <c r="K1767">
        <v>49.88</v>
      </c>
      <c r="N1767" s="1">
        <v>42308</v>
      </c>
      <c r="O1767" s="4">
        <f t="shared" si="55"/>
        <v>50.92671</v>
      </c>
      <c r="P1767" s="4">
        <f t="shared" si="54"/>
        <v>183.83430000000001</v>
      </c>
    </row>
    <row r="1768" spans="1:16" x14ac:dyDescent="0.3">
      <c r="A1768" s="1">
        <v>42309</v>
      </c>
      <c r="B1768">
        <v>183.83430000000001</v>
      </c>
      <c r="C1768">
        <v>27.317</v>
      </c>
      <c r="D1768">
        <v>47.110100000000003</v>
      </c>
      <c r="E1768">
        <v>74.400000000000006</v>
      </c>
      <c r="F1768">
        <v>63.728099999999998</v>
      </c>
      <c r="G1768">
        <v>83.169899999999998</v>
      </c>
      <c r="H1768">
        <v>18.57</v>
      </c>
      <c r="I1768">
        <v>39.737699999999997</v>
      </c>
      <c r="J1768">
        <v>68.03</v>
      </c>
      <c r="K1768">
        <v>49.88</v>
      </c>
      <c r="N1768" s="1">
        <v>42309</v>
      </c>
      <c r="O1768" s="4">
        <f t="shared" si="55"/>
        <v>50.92671</v>
      </c>
      <c r="P1768" s="4">
        <f t="shared" si="54"/>
        <v>183.83430000000001</v>
      </c>
    </row>
    <row r="1769" spans="1:16" x14ac:dyDescent="0.3">
      <c r="A1769" s="1">
        <v>42310</v>
      </c>
      <c r="B1769">
        <v>186.0093</v>
      </c>
      <c r="C1769">
        <v>27.701000000000001</v>
      </c>
      <c r="D1769">
        <v>47.647100000000002</v>
      </c>
      <c r="E1769">
        <v>75.22</v>
      </c>
      <c r="F1769">
        <v>65.085999999999999</v>
      </c>
      <c r="G1769">
        <v>83.903700000000001</v>
      </c>
      <c r="H1769">
        <v>18.803000000000001</v>
      </c>
      <c r="I1769">
        <v>40.275700000000001</v>
      </c>
      <c r="J1769">
        <v>69.62</v>
      </c>
      <c r="K1769">
        <v>50.18</v>
      </c>
      <c r="N1769" s="1">
        <v>42310</v>
      </c>
      <c r="O1769" s="4">
        <f t="shared" si="55"/>
        <v>51.622365000000009</v>
      </c>
      <c r="P1769" s="4">
        <f t="shared" si="54"/>
        <v>186.0093</v>
      </c>
    </row>
    <row r="1770" spans="1:16" x14ac:dyDescent="0.3">
      <c r="A1770" s="1">
        <v>42311</v>
      </c>
      <c r="B1770">
        <v>186.54859999999999</v>
      </c>
      <c r="C1770">
        <v>28.018000000000001</v>
      </c>
      <c r="D1770">
        <v>48.461500000000001</v>
      </c>
      <c r="E1770">
        <v>75.430000000000007</v>
      </c>
      <c r="F1770">
        <v>64.853700000000003</v>
      </c>
      <c r="G1770">
        <v>84.340199999999996</v>
      </c>
      <c r="H1770">
        <v>18.731300000000001</v>
      </c>
      <c r="I1770">
        <v>40.302300000000002</v>
      </c>
      <c r="J1770">
        <v>71.400000000000006</v>
      </c>
      <c r="K1770">
        <v>49.94</v>
      </c>
      <c r="N1770" s="1">
        <v>42311</v>
      </c>
      <c r="O1770" s="4">
        <f t="shared" si="55"/>
        <v>51.840969999999999</v>
      </c>
      <c r="P1770" s="4">
        <f t="shared" si="54"/>
        <v>186.54859999999999</v>
      </c>
    </row>
    <row r="1771" spans="1:16" x14ac:dyDescent="0.3">
      <c r="A1771" s="1">
        <v>42312</v>
      </c>
      <c r="B1771">
        <v>185.9828</v>
      </c>
      <c r="C1771">
        <v>27.888000000000002</v>
      </c>
      <c r="D1771">
        <v>48.685200000000002</v>
      </c>
      <c r="E1771">
        <v>75.94</v>
      </c>
      <c r="F1771">
        <v>64.567800000000005</v>
      </c>
      <c r="G1771">
        <v>84.581699999999998</v>
      </c>
      <c r="H1771">
        <v>18.892600000000002</v>
      </c>
      <c r="I1771">
        <v>40.204500000000003</v>
      </c>
      <c r="J1771">
        <v>70.760000000000005</v>
      </c>
      <c r="K1771">
        <v>49.73</v>
      </c>
      <c r="N1771" s="1">
        <v>42312</v>
      </c>
      <c r="O1771" s="4">
        <f t="shared" si="55"/>
        <v>51.902389999999997</v>
      </c>
      <c r="P1771" s="4">
        <f t="shared" si="54"/>
        <v>185.9828</v>
      </c>
    </row>
    <row r="1772" spans="1:16" x14ac:dyDescent="0.3">
      <c r="A1772" s="1">
        <v>42313</v>
      </c>
      <c r="B1772">
        <v>185.7971</v>
      </c>
      <c r="C1772">
        <v>27.759</v>
      </c>
      <c r="D1772">
        <v>48.667299999999997</v>
      </c>
      <c r="E1772">
        <v>76.34</v>
      </c>
      <c r="F1772">
        <v>64.362399999999994</v>
      </c>
      <c r="G1772">
        <v>82.807599999999994</v>
      </c>
      <c r="H1772">
        <v>18.822700000000001</v>
      </c>
      <c r="I1772">
        <v>40.413499999999999</v>
      </c>
      <c r="J1772">
        <v>70.16</v>
      </c>
      <c r="K1772">
        <v>49.72</v>
      </c>
      <c r="N1772" s="1">
        <v>42313</v>
      </c>
      <c r="O1772" s="4">
        <f t="shared" si="55"/>
        <v>51.675975000000001</v>
      </c>
      <c r="P1772" s="4">
        <f t="shared" si="54"/>
        <v>185.7971</v>
      </c>
    </row>
    <row r="1773" spans="1:16" x14ac:dyDescent="0.3">
      <c r="A1773" s="1">
        <v>42314</v>
      </c>
      <c r="B1773">
        <v>185.69980000000001</v>
      </c>
      <c r="C1773">
        <v>27.792000000000002</v>
      </c>
      <c r="D1773">
        <v>49.150599999999997</v>
      </c>
      <c r="E1773">
        <v>76.680000000000007</v>
      </c>
      <c r="F1773">
        <v>64.094399999999993</v>
      </c>
      <c r="G1773">
        <v>84.999700000000004</v>
      </c>
      <c r="H1773">
        <v>18.6632</v>
      </c>
      <c r="I1773">
        <v>40.698</v>
      </c>
      <c r="J1773">
        <v>69.8</v>
      </c>
      <c r="K1773">
        <v>49.18</v>
      </c>
      <c r="N1773" s="1">
        <v>42314</v>
      </c>
      <c r="O1773" s="4">
        <f t="shared" si="55"/>
        <v>52.075105000000008</v>
      </c>
      <c r="P1773" s="4">
        <f t="shared" si="54"/>
        <v>185.69980000000001</v>
      </c>
    </row>
    <row r="1774" spans="1:16" x14ac:dyDescent="0.3">
      <c r="A1774" s="1">
        <v>42315</v>
      </c>
      <c r="B1774">
        <v>185.69980000000001</v>
      </c>
      <c r="C1774">
        <v>27.792000000000002</v>
      </c>
      <c r="D1774">
        <v>49.150599999999997</v>
      </c>
      <c r="E1774">
        <v>76.680000000000007</v>
      </c>
      <c r="F1774">
        <v>64.094399999999993</v>
      </c>
      <c r="G1774">
        <v>84.999700000000004</v>
      </c>
      <c r="H1774">
        <v>18.6632</v>
      </c>
      <c r="I1774">
        <v>40.698</v>
      </c>
      <c r="J1774">
        <v>69.8</v>
      </c>
      <c r="K1774">
        <v>49.18</v>
      </c>
      <c r="N1774" s="1">
        <v>42315</v>
      </c>
      <c r="O1774" s="4">
        <f t="shared" si="55"/>
        <v>52.075105000000008</v>
      </c>
      <c r="P1774" s="4">
        <f t="shared" si="54"/>
        <v>185.69980000000001</v>
      </c>
    </row>
    <row r="1775" spans="1:16" x14ac:dyDescent="0.3">
      <c r="A1775" s="1">
        <v>42316</v>
      </c>
      <c r="B1775">
        <v>185.69980000000001</v>
      </c>
      <c r="C1775">
        <v>27.792000000000002</v>
      </c>
      <c r="D1775">
        <v>49.150599999999997</v>
      </c>
      <c r="E1775">
        <v>76.680000000000007</v>
      </c>
      <c r="F1775">
        <v>64.094399999999993</v>
      </c>
      <c r="G1775">
        <v>84.999700000000004</v>
      </c>
      <c r="H1775">
        <v>18.6632</v>
      </c>
      <c r="I1775">
        <v>40.698</v>
      </c>
      <c r="J1775">
        <v>69.8</v>
      </c>
      <c r="K1775">
        <v>49.18</v>
      </c>
      <c r="N1775" s="1">
        <v>42316</v>
      </c>
      <c r="O1775" s="4">
        <f t="shared" si="55"/>
        <v>52.075105000000008</v>
      </c>
      <c r="P1775" s="4">
        <f t="shared" si="54"/>
        <v>185.69980000000001</v>
      </c>
    </row>
    <row r="1776" spans="1:16" x14ac:dyDescent="0.3">
      <c r="A1776" s="1">
        <v>42317</v>
      </c>
      <c r="B1776">
        <v>183.96700000000001</v>
      </c>
      <c r="C1776">
        <v>27.678999999999998</v>
      </c>
      <c r="D1776">
        <v>48.470399999999998</v>
      </c>
      <c r="E1776">
        <v>75.75</v>
      </c>
      <c r="F1776">
        <v>63.603099999999998</v>
      </c>
      <c r="G1776">
        <v>84.173000000000002</v>
      </c>
      <c r="H1776">
        <v>18.283200000000001</v>
      </c>
      <c r="I1776">
        <v>40.2712</v>
      </c>
      <c r="J1776">
        <v>69.11</v>
      </c>
      <c r="K1776">
        <v>48.85</v>
      </c>
      <c r="N1776" s="1">
        <v>42317</v>
      </c>
      <c r="O1776" s="4">
        <f t="shared" si="55"/>
        <v>51.534225000000006</v>
      </c>
      <c r="P1776" s="4">
        <f t="shared" si="54"/>
        <v>183.96700000000001</v>
      </c>
    </row>
    <row r="1777" spans="1:16" x14ac:dyDescent="0.3">
      <c r="A1777" s="1">
        <v>42318</v>
      </c>
      <c r="B1777">
        <v>184.3913</v>
      </c>
      <c r="C1777">
        <v>26.806999999999999</v>
      </c>
      <c r="D1777">
        <v>47.8887</v>
      </c>
      <c r="E1777">
        <v>76.209999999999994</v>
      </c>
      <c r="F1777">
        <v>64.031899999999993</v>
      </c>
      <c r="G1777">
        <v>82.6404</v>
      </c>
      <c r="H1777">
        <v>18.064499999999999</v>
      </c>
      <c r="I1777">
        <v>40.449100000000001</v>
      </c>
      <c r="J1777">
        <v>69.260000000000005</v>
      </c>
      <c r="K1777">
        <v>48.98</v>
      </c>
      <c r="N1777" s="1">
        <v>42318</v>
      </c>
      <c r="O1777" s="4">
        <f t="shared" si="55"/>
        <v>51.41122</v>
      </c>
      <c r="P1777" s="4">
        <f t="shared" si="54"/>
        <v>184.3913</v>
      </c>
    </row>
    <row r="1778" spans="1:16" x14ac:dyDescent="0.3">
      <c r="A1778" s="1">
        <v>42319</v>
      </c>
      <c r="B1778">
        <v>183.66640000000001</v>
      </c>
      <c r="C1778">
        <v>26.655000000000001</v>
      </c>
      <c r="D1778">
        <v>48.014000000000003</v>
      </c>
      <c r="E1778">
        <v>76.349999999999994</v>
      </c>
      <c r="F1778">
        <v>63.397599999999997</v>
      </c>
      <c r="G1778">
        <v>82.705399999999997</v>
      </c>
      <c r="H1778">
        <v>18.014299999999999</v>
      </c>
      <c r="I1778">
        <v>40.382399999999997</v>
      </c>
      <c r="J1778">
        <v>67.790000000000006</v>
      </c>
      <c r="K1778">
        <v>48.91</v>
      </c>
      <c r="N1778" s="1">
        <v>42319</v>
      </c>
      <c r="O1778" s="4">
        <f t="shared" si="55"/>
        <v>51.266474999999986</v>
      </c>
      <c r="P1778" s="4">
        <f t="shared" si="54"/>
        <v>183.66640000000001</v>
      </c>
    </row>
    <row r="1779" spans="1:16" x14ac:dyDescent="0.3">
      <c r="A1779" s="1">
        <v>42320</v>
      </c>
      <c r="B1779">
        <v>181.10239999999999</v>
      </c>
      <c r="C1779">
        <v>26.565999999999999</v>
      </c>
      <c r="D1779">
        <v>47.718699999999998</v>
      </c>
      <c r="E1779">
        <v>75.5</v>
      </c>
      <c r="F1779">
        <v>62.298900000000003</v>
      </c>
      <c r="G1779">
        <v>81.637299999999996</v>
      </c>
      <c r="H1779">
        <v>17.962399999999999</v>
      </c>
      <c r="I1779">
        <v>39.710999999999999</v>
      </c>
      <c r="J1779">
        <v>66.25</v>
      </c>
      <c r="K1779">
        <v>48.25</v>
      </c>
      <c r="N1779" s="1">
        <v>42320</v>
      </c>
      <c r="O1779" s="4">
        <f t="shared" si="55"/>
        <v>50.571934999999996</v>
      </c>
      <c r="P1779" s="4">
        <f t="shared" si="54"/>
        <v>181.10239999999999</v>
      </c>
    </row>
    <row r="1780" spans="1:16" x14ac:dyDescent="0.3">
      <c r="A1780" s="1">
        <v>42321</v>
      </c>
      <c r="B1780">
        <v>179.06899999999999</v>
      </c>
      <c r="C1780">
        <v>25.79</v>
      </c>
      <c r="D1780">
        <v>47.289099999999998</v>
      </c>
      <c r="E1780">
        <v>73.45</v>
      </c>
      <c r="F1780">
        <v>62.146999999999998</v>
      </c>
      <c r="G1780">
        <v>80.903499999999994</v>
      </c>
      <c r="H1780">
        <v>18.085999999999999</v>
      </c>
      <c r="I1780">
        <v>39.381999999999998</v>
      </c>
      <c r="J1780">
        <v>65.98</v>
      </c>
      <c r="K1780">
        <v>47.83</v>
      </c>
      <c r="N1780" s="1">
        <v>42321</v>
      </c>
      <c r="O1780" s="4">
        <f t="shared" si="55"/>
        <v>49.912129999999998</v>
      </c>
      <c r="P1780" s="4">
        <f t="shared" si="54"/>
        <v>179.06899999999999</v>
      </c>
    </row>
    <row r="1781" spans="1:16" x14ac:dyDescent="0.3">
      <c r="A1781" s="1">
        <v>42322</v>
      </c>
      <c r="B1781">
        <v>179.06899999999999</v>
      </c>
      <c r="C1781">
        <v>25.79</v>
      </c>
      <c r="D1781">
        <v>47.289099999999998</v>
      </c>
      <c r="E1781">
        <v>73.45</v>
      </c>
      <c r="F1781">
        <v>62.146999999999998</v>
      </c>
      <c r="G1781">
        <v>80.903499999999994</v>
      </c>
      <c r="H1781">
        <v>18.085999999999999</v>
      </c>
      <c r="I1781">
        <v>39.381999999999998</v>
      </c>
      <c r="J1781">
        <v>65.98</v>
      </c>
      <c r="K1781">
        <v>47.83</v>
      </c>
      <c r="N1781" s="1">
        <v>42322</v>
      </c>
      <c r="O1781" s="4">
        <f t="shared" si="55"/>
        <v>49.912129999999998</v>
      </c>
      <c r="P1781" s="4">
        <f t="shared" si="54"/>
        <v>179.06899999999999</v>
      </c>
    </row>
    <row r="1782" spans="1:16" x14ac:dyDescent="0.3">
      <c r="A1782" s="1">
        <v>42323</v>
      </c>
      <c r="B1782">
        <v>179.06899999999999</v>
      </c>
      <c r="C1782">
        <v>25.79</v>
      </c>
      <c r="D1782">
        <v>47.289099999999998</v>
      </c>
      <c r="E1782">
        <v>73.45</v>
      </c>
      <c r="F1782">
        <v>62.146999999999998</v>
      </c>
      <c r="G1782">
        <v>80.903499999999994</v>
      </c>
      <c r="H1782">
        <v>18.085999999999999</v>
      </c>
      <c r="I1782">
        <v>39.381999999999998</v>
      </c>
      <c r="J1782">
        <v>65.98</v>
      </c>
      <c r="K1782">
        <v>47.83</v>
      </c>
      <c r="N1782" s="1">
        <v>42323</v>
      </c>
      <c r="O1782" s="4">
        <f t="shared" si="55"/>
        <v>49.912129999999998</v>
      </c>
      <c r="P1782" s="4">
        <f t="shared" si="54"/>
        <v>179.06899999999999</v>
      </c>
    </row>
    <row r="1783" spans="1:16" x14ac:dyDescent="0.3">
      <c r="A1783" s="1">
        <v>42324</v>
      </c>
      <c r="B1783">
        <v>181.792</v>
      </c>
      <c r="C1783">
        <v>26.210999999999999</v>
      </c>
      <c r="D1783">
        <v>48.116900000000001</v>
      </c>
      <c r="E1783">
        <v>74.44</v>
      </c>
      <c r="F1783">
        <v>62.924199999999999</v>
      </c>
      <c r="G1783">
        <v>81.897300000000001</v>
      </c>
      <c r="H1783">
        <v>18.301100000000002</v>
      </c>
      <c r="I1783">
        <v>39.866599999999998</v>
      </c>
      <c r="J1783">
        <v>68.180000000000007</v>
      </c>
      <c r="K1783">
        <v>48.65</v>
      </c>
      <c r="N1783" s="1">
        <v>42324</v>
      </c>
      <c r="O1783" s="4">
        <f t="shared" si="55"/>
        <v>50.631664999999998</v>
      </c>
      <c r="P1783" s="4">
        <f t="shared" si="54"/>
        <v>181.792</v>
      </c>
    </row>
    <row r="1784" spans="1:16" x14ac:dyDescent="0.3">
      <c r="A1784" s="1">
        <v>42325</v>
      </c>
      <c r="B1784">
        <v>181.65940000000001</v>
      </c>
      <c r="C1784">
        <v>26.1</v>
      </c>
      <c r="D1784">
        <v>47.725000000000001</v>
      </c>
      <c r="E1784">
        <v>74.63</v>
      </c>
      <c r="F1784">
        <v>63.1922</v>
      </c>
      <c r="G1784">
        <v>82.445400000000006</v>
      </c>
      <c r="H1784">
        <v>18.3384</v>
      </c>
      <c r="I1784">
        <v>39.822200000000002</v>
      </c>
      <c r="J1784">
        <v>67.430000000000007</v>
      </c>
      <c r="K1784">
        <v>48.63</v>
      </c>
      <c r="N1784" s="1">
        <v>42325</v>
      </c>
      <c r="O1784" s="4">
        <f t="shared" si="55"/>
        <v>50.724639999999994</v>
      </c>
      <c r="P1784" s="4">
        <f t="shared" si="54"/>
        <v>181.65940000000001</v>
      </c>
    </row>
    <row r="1785" spans="1:16" x14ac:dyDescent="0.3">
      <c r="A1785" s="1">
        <v>42326</v>
      </c>
      <c r="B1785">
        <v>184.54159999999999</v>
      </c>
      <c r="C1785">
        <v>26.925999999999998</v>
      </c>
      <c r="D1785">
        <v>48.517899999999997</v>
      </c>
      <c r="E1785">
        <v>75.819999999999993</v>
      </c>
      <c r="F1785">
        <v>64.424899999999994</v>
      </c>
      <c r="G1785">
        <v>83.262799999999999</v>
      </c>
      <c r="H1785">
        <v>18.1066</v>
      </c>
      <c r="I1785">
        <v>40.480200000000004</v>
      </c>
      <c r="J1785">
        <v>68.540000000000006</v>
      </c>
      <c r="K1785">
        <v>49.3</v>
      </c>
      <c r="N1785" s="1">
        <v>42326</v>
      </c>
      <c r="O1785" s="4">
        <f t="shared" si="55"/>
        <v>51.493709999999993</v>
      </c>
      <c r="P1785" s="4">
        <f t="shared" si="54"/>
        <v>184.54159999999999</v>
      </c>
    </row>
    <row r="1786" spans="1:16" x14ac:dyDescent="0.3">
      <c r="A1786" s="1">
        <v>42327</v>
      </c>
      <c r="B1786">
        <v>184.38249999999999</v>
      </c>
      <c r="C1786">
        <v>27.268000000000001</v>
      </c>
      <c r="D1786">
        <v>48.5989</v>
      </c>
      <c r="E1786">
        <v>76.010000000000005</v>
      </c>
      <c r="F1786">
        <v>63.344000000000001</v>
      </c>
      <c r="G1786">
        <v>83.457800000000006</v>
      </c>
      <c r="H1786">
        <v>18.480399999999999</v>
      </c>
      <c r="I1786">
        <v>40.520200000000003</v>
      </c>
      <c r="J1786">
        <v>67.62</v>
      </c>
      <c r="K1786">
        <v>49.429000000000002</v>
      </c>
      <c r="N1786" s="1">
        <v>42327</v>
      </c>
      <c r="O1786" s="4">
        <f t="shared" si="55"/>
        <v>51.398664999999994</v>
      </c>
      <c r="P1786" s="4">
        <f t="shared" si="54"/>
        <v>184.38249999999999</v>
      </c>
    </row>
    <row r="1787" spans="1:16" x14ac:dyDescent="0.3">
      <c r="A1787" s="1">
        <v>42328</v>
      </c>
      <c r="B1787">
        <v>185.05510000000001</v>
      </c>
      <c r="C1787">
        <v>27.388000000000002</v>
      </c>
      <c r="D1787">
        <v>48.824199999999998</v>
      </c>
      <c r="E1787">
        <v>76.83</v>
      </c>
      <c r="F1787">
        <v>63.8889</v>
      </c>
      <c r="G1787">
        <v>83.727199999999996</v>
      </c>
      <c r="H1787">
        <v>18.444600000000001</v>
      </c>
      <c r="I1787">
        <v>40.626899999999999</v>
      </c>
      <c r="J1787">
        <v>66.900000000000006</v>
      </c>
      <c r="K1787">
        <v>49.08</v>
      </c>
      <c r="N1787" s="1">
        <v>42328</v>
      </c>
      <c r="O1787" s="4">
        <f t="shared" si="55"/>
        <v>51.680289999999999</v>
      </c>
      <c r="P1787" s="4">
        <f t="shared" si="54"/>
        <v>185.05510000000001</v>
      </c>
    </row>
    <row r="1788" spans="1:16" x14ac:dyDescent="0.3">
      <c r="A1788" s="1">
        <v>42329</v>
      </c>
      <c r="B1788">
        <v>185.05510000000001</v>
      </c>
      <c r="C1788">
        <v>27.388000000000002</v>
      </c>
      <c r="D1788">
        <v>48.824199999999998</v>
      </c>
      <c r="E1788">
        <v>76.83</v>
      </c>
      <c r="F1788">
        <v>63.8889</v>
      </c>
      <c r="G1788">
        <v>83.727199999999996</v>
      </c>
      <c r="H1788">
        <v>18.444600000000001</v>
      </c>
      <c r="I1788">
        <v>40.626899999999999</v>
      </c>
      <c r="J1788">
        <v>66.900000000000006</v>
      </c>
      <c r="K1788">
        <v>49.08</v>
      </c>
      <c r="N1788" s="1">
        <v>42329</v>
      </c>
      <c r="O1788" s="4">
        <f t="shared" si="55"/>
        <v>51.680289999999999</v>
      </c>
      <c r="P1788" s="4">
        <f t="shared" si="54"/>
        <v>185.05510000000001</v>
      </c>
    </row>
    <row r="1789" spans="1:16" x14ac:dyDescent="0.3">
      <c r="A1789" s="1">
        <v>42330</v>
      </c>
      <c r="B1789">
        <v>185.05510000000001</v>
      </c>
      <c r="C1789">
        <v>27.388000000000002</v>
      </c>
      <c r="D1789">
        <v>48.824199999999998</v>
      </c>
      <c r="E1789">
        <v>76.83</v>
      </c>
      <c r="F1789">
        <v>63.8889</v>
      </c>
      <c r="G1789">
        <v>83.727199999999996</v>
      </c>
      <c r="H1789">
        <v>18.444600000000001</v>
      </c>
      <c r="I1789">
        <v>40.626899999999999</v>
      </c>
      <c r="J1789">
        <v>66.900000000000006</v>
      </c>
      <c r="K1789">
        <v>49.08</v>
      </c>
      <c r="N1789" s="1">
        <v>42330</v>
      </c>
      <c r="O1789" s="4">
        <f t="shared" si="55"/>
        <v>51.680289999999999</v>
      </c>
      <c r="P1789" s="4">
        <f t="shared" si="54"/>
        <v>185.05510000000001</v>
      </c>
    </row>
    <row r="1790" spans="1:16" x14ac:dyDescent="0.3">
      <c r="A1790" s="1">
        <v>42331</v>
      </c>
      <c r="B1790">
        <v>184.84219999999999</v>
      </c>
      <c r="C1790">
        <v>27.032</v>
      </c>
      <c r="D1790">
        <v>48.824199999999998</v>
      </c>
      <c r="E1790">
        <v>76.63</v>
      </c>
      <c r="F1790">
        <v>63.728099999999998</v>
      </c>
      <c r="G1790">
        <v>82.724000000000004</v>
      </c>
      <c r="H1790">
        <v>18.479800000000001</v>
      </c>
      <c r="I1790">
        <v>40.5246</v>
      </c>
      <c r="J1790">
        <v>67.38</v>
      </c>
      <c r="K1790">
        <v>49.51</v>
      </c>
      <c r="N1790" s="1">
        <v>42331</v>
      </c>
      <c r="O1790" s="4">
        <f t="shared" si="55"/>
        <v>51.458305000000003</v>
      </c>
      <c r="P1790" s="4">
        <f t="shared" si="54"/>
        <v>184.84219999999999</v>
      </c>
    </row>
    <row r="1791" spans="1:16" x14ac:dyDescent="0.3">
      <c r="A1791" s="1">
        <v>42332</v>
      </c>
      <c r="B1791">
        <v>185.0898</v>
      </c>
      <c r="C1791">
        <v>27.291</v>
      </c>
      <c r="D1791">
        <v>48.878300000000003</v>
      </c>
      <c r="E1791">
        <v>76.09</v>
      </c>
      <c r="F1791">
        <v>63.924700000000001</v>
      </c>
      <c r="G1791">
        <v>83.699299999999994</v>
      </c>
      <c r="H1791">
        <v>18.363900000000001</v>
      </c>
      <c r="I1791">
        <v>40.422400000000003</v>
      </c>
      <c r="J1791">
        <v>68.819999999999993</v>
      </c>
      <c r="K1791">
        <v>49.64</v>
      </c>
      <c r="N1791" s="1">
        <v>42332</v>
      </c>
      <c r="O1791" s="4">
        <f t="shared" si="55"/>
        <v>51.592619999999997</v>
      </c>
      <c r="P1791" s="4">
        <f t="shared" si="54"/>
        <v>185.0898</v>
      </c>
    </row>
    <row r="1792" spans="1:16" x14ac:dyDescent="0.3">
      <c r="A1792" s="1">
        <v>42333</v>
      </c>
      <c r="B1792">
        <v>185.0633</v>
      </c>
      <c r="C1792">
        <v>27.096</v>
      </c>
      <c r="D1792">
        <v>48.373699999999999</v>
      </c>
      <c r="E1792">
        <v>76.599999999999994</v>
      </c>
      <c r="F1792">
        <v>64.273099999999999</v>
      </c>
      <c r="G1792">
        <v>83.820099999999996</v>
      </c>
      <c r="H1792">
        <v>18.381799999999998</v>
      </c>
      <c r="I1792">
        <v>40.440199999999997</v>
      </c>
      <c r="J1792">
        <v>68.260000000000005</v>
      </c>
      <c r="K1792">
        <v>49.77</v>
      </c>
      <c r="N1792" s="1">
        <v>42333</v>
      </c>
      <c r="O1792" s="4">
        <f t="shared" si="55"/>
        <v>51.705584999999999</v>
      </c>
      <c r="P1792" s="4">
        <f t="shared" si="54"/>
        <v>185.0633</v>
      </c>
    </row>
    <row r="1793" spans="1:16" x14ac:dyDescent="0.3">
      <c r="A1793" s="1">
        <v>42334</v>
      </c>
      <c r="B1793">
        <v>185.0633</v>
      </c>
      <c r="C1793">
        <v>27.096</v>
      </c>
      <c r="D1793">
        <v>48.373699999999999</v>
      </c>
      <c r="E1793">
        <v>76.599999999999994</v>
      </c>
      <c r="F1793">
        <v>64.273099999999999</v>
      </c>
      <c r="G1793">
        <v>83.820099999999996</v>
      </c>
      <c r="H1793">
        <v>18.381799999999998</v>
      </c>
      <c r="I1793">
        <v>40.440199999999997</v>
      </c>
      <c r="J1793">
        <v>68.260000000000005</v>
      </c>
      <c r="K1793">
        <v>49.77</v>
      </c>
      <c r="N1793" s="1">
        <v>42334</v>
      </c>
      <c r="O1793" s="4">
        <f t="shared" si="55"/>
        <v>51.705584999999999</v>
      </c>
      <c r="P1793" s="4">
        <f t="shared" si="54"/>
        <v>185.0633</v>
      </c>
    </row>
    <row r="1794" spans="1:16" x14ac:dyDescent="0.3">
      <c r="A1794" s="1">
        <v>42335</v>
      </c>
      <c r="B1794">
        <v>185.27549999999999</v>
      </c>
      <c r="C1794">
        <v>27.045000000000002</v>
      </c>
      <c r="D1794">
        <v>48.5899</v>
      </c>
      <c r="E1794">
        <v>76.55</v>
      </c>
      <c r="F1794">
        <v>64.398099999999999</v>
      </c>
      <c r="G1794">
        <v>84.182299999999998</v>
      </c>
      <c r="H1794">
        <v>18.165800000000001</v>
      </c>
      <c r="I1794">
        <v>40.5824</v>
      </c>
      <c r="J1794">
        <v>67.77</v>
      </c>
      <c r="K1794">
        <v>49.96</v>
      </c>
      <c r="N1794" s="1">
        <v>42335</v>
      </c>
      <c r="O1794" s="4">
        <f t="shared" si="55"/>
        <v>51.762954999999998</v>
      </c>
      <c r="P1794" s="4">
        <f t="shared" si="54"/>
        <v>185.27549999999999</v>
      </c>
    </row>
    <row r="1795" spans="1:16" x14ac:dyDescent="0.3">
      <c r="A1795" s="1">
        <v>42336</v>
      </c>
      <c r="B1795">
        <v>185.27549999999999</v>
      </c>
      <c r="C1795">
        <v>27.045000000000002</v>
      </c>
      <c r="D1795">
        <v>48.5899</v>
      </c>
      <c r="E1795">
        <v>76.55</v>
      </c>
      <c r="F1795">
        <v>64.398099999999999</v>
      </c>
      <c r="G1795">
        <v>84.182299999999998</v>
      </c>
      <c r="H1795">
        <v>18.165800000000001</v>
      </c>
      <c r="I1795">
        <v>40.5824</v>
      </c>
      <c r="J1795">
        <v>67.77</v>
      </c>
      <c r="K1795">
        <v>49.96</v>
      </c>
      <c r="N1795" s="1">
        <v>42336</v>
      </c>
      <c r="O1795" s="4">
        <f t="shared" si="55"/>
        <v>51.762954999999998</v>
      </c>
      <c r="P1795" s="4">
        <f t="shared" ref="P1795:P1858" si="56">B1795</f>
        <v>185.27549999999999</v>
      </c>
    </row>
    <row r="1796" spans="1:16" x14ac:dyDescent="0.3">
      <c r="A1796" s="1">
        <v>42337</v>
      </c>
      <c r="B1796">
        <v>185.27549999999999</v>
      </c>
      <c r="C1796">
        <v>27.045000000000002</v>
      </c>
      <c r="D1796">
        <v>48.5899</v>
      </c>
      <c r="E1796">
        <v>76.55</v>
      </c>
      <c r="F1796">
        <v>64.398099999999999</v>
      </c>
      <c r="G1796">
        <v>84.182299999999998</v>
      </c>
      <c r="H1796">
        <v>18.165800000000001</v>
      </c>
      <c r="I1796">
        <v>40.5824</v>
      </c>
      <c r="J1796">
        <v>67.77</v>
      </c>
      <c r="K1796">
        <v>49.96</v>
      </c>
      <c r="N1796" s="1">
        <v>42337</v>
      </c>
      <c r="O1796" s="4">
        <f t="shared" ref="O1796:O1859" si="57">SUMPRODUCT(C1796:J1796,$C$1:$J$1)</f>
        <v>51.762954999999998</v>
      </c>
      <c r="P1796" s="4">
        <f t="shared" si="56"/>
        <v>185.27549999999999</v>
      </c>
    </row>
    <row r="1797" spans="1:16" x14ac:dyDescent="0.3">
      <c r="A1797" s="1">
        <v>42338</v>
      </c>
      <c r="B1797">
        <v>184.50630000000001</v>
      </c>
      <c r="C1797">
        <v>27.158000000000001</v>
      </c>
      <c r="D1797">
        <v>48.968299999999999</v>
      </c>
      <c r="E1797">
        <v>76.278999999999996</v>
      </c>
      <c r="F1797">
        <v>63.5227</v>
      </c>
      <c r="G1797">
        <v>85.092600000000004</v>
      </c>
      <c r="H1797">
        <v>18.166699999999999</v>
      </c>
      <c r="I1797">
        <v>40.480200000000004</v>
      </c>
      <c r="J1797">
        <v>68.02</v>
      </c>
      <c r="K1797">
        <v>49.42</v>
      </c>
      <c r="N1797" s="1">
        <v>42338</v>
      </c>
      <c r="O1797" s="4">
        <f t="shared" si="57"/>
        <v>51.735775000000004</v>
      </c>
      <c r="P1797" s="4">
        <f t="shared" si="56"/>
        <v>184.50630000000001</v>
      </c>
    </row>
    <row r="1798" spans="1:16" x14ac:dyDescent="0.3">
      <c r="A1798" s="1">
        <v>42339</v>
      </c>
      <c r="B1798">
        <v>186.26570000000001</v>
      </c>
      <c r="C1798">
        <v>26.937999999999999</v>
      </c>
      <c r="D1798">
        <v>49.752200000000002</v>
      </c>
      <c r="E1798">
        <v>77.25</v>
      </c>
      <c r="F1798">
        <v>64.5946</v>
      </c>
      <c r="G1798">
        <v>86.411600000000007</v>
      </c>
      <c r="H1798">
        <v>18.175699999999999</v>
      </c>
      <c r="I1798">
        <v>40.906999999999996</v>
      </c>
      <c r="J1798">
        <v>68.56</v>
      </c>
      <c r="K1798">
        <v>49.84</v>
      </c>
      <c r="N1798" s="1">
        <v>42339</v>
      </c>
      <c r="O1798" s="4">
        <f t="shared" si="57"/>
        <v>52.408274999999996</v>
      </c>
      <c r="P1798" s="4">
        <f t="shared" si="56"/>
        <v>186.26570000000001</v>
      </c>
    </row>
    <row r="1799" spans="1:16" x14ac:dyDescent="0.3">
      <c r="A1799" s="1">
        <v>42340</v>
      </c>
      <c r="B1799">
        <v>184.3639</v>
      </c>
      <c r="C1799">
        <v>26.693999999999999</v>
      </c>
      <c r="D1799">
        <v>49.743200000000002</v>
      </c>
      <c r="E1799">
        <v>77.23</v>
      </c>
      <c r="F1799">
        <v>64.049700000000001</v>
      </c>
      <c r="G1799">
        <v>86.002899999999997</v>
      </c>
      <c r="H1799">
        <v>17.8978</v>
      </c>
      <c r="I1799">
        <v>40.422400000000003</v>
      </c>
      <c r="J1799">
        <v>66.44</v>
      </c>
      <c r="K1799">
        <v>49.59</v>
      </c>
      <c r="N1799" s="1">
        <v>42340</v>
      </c>
      <c r="O1799" s="4">
        <f t="shared" si="57"/>
        <v>52.056000000000004</v>
      </c>
      <c r="P1799" s="4">
        <f t="shared" si="56"/>
        <v>184.3639</v>
      </c>
    </row>
    <row r="1800" spans="1:16" x14ac:dyDescent="0.3">
      <c r="A1800" s="1">
        <v>42341</v>
      </c>
      <c r="B1800">
        <v>181.78319999999999</v>
      </c>
      <c r="C1800">
        <v>26.446000000000002</v>
      </c>
      <c r="D1800">
        <v>48.833199999999998</v>
      </c>
      <c r="E1800">
        <v>75.930000000000007</v>
      </c>
      <c r="F1800">
        <v>62.647199999999998</v>
      </c>
      <c r="G1800">
        <v>85.482699999999994</v>
      </c>
      <c r="H1800">
        <v>17.987400000000001</v>
      </c>
      <c r="I1800">
        <v>39.826599999999999</v>
      </c>
      <c r="J1800">
        <v>65.11</v>
      </c>
      <c r="K1800">
        <v>49.33</v>
      </c>
      <c r="N1800" s="1">
        <v>42341</v>
      </c>
      <c r="O1800" s="4">
        <f t="shared" si="57"/>
        <v>51.298304999999992</v>
      </c>
      <c r="P1800" s="4">
        <f t="shared" si="56"/>
        <v>181.78319999999999</v>
      </c>
    </row>
    <row r="1801" spans="1:16" x14ac:dyDescent="0.3">
      <c r="A1801" s="1">
        <v>42342</v>
      </c>
      <c r="B1801">
        <v>185.32849999999999</v>
      </c>
      <c r="C1801">
        <v>27.326000000000001</v>
      </c>
      <c r="D1801">
        <v>50.373899999999999</v>
      </c>
      <c r="E1801">
        <v>77.11</v>
      </c>
      <c r="F1801">
        <v>64.121200000000002</v>
      </c>
      <c r="G1801">
        <v>86.959599999999995</v>
      </c>
      <c r="H1801">
        <v>18.1755</v>
      </c>
      <c r="I1801">
        <v>40.738</v>
      </c>
      <c r="J1801">
        <v>64.7</v>
      </c>
      <c r="K1801">
        <v>50.44</v>
      </c>
      <c r="N1801" s="1">
        <v>42342</v>
      </c>
      <c r="O1801" s="4">
        <f t="shared" si="57"/>
        <v>52.223590000000002</v>
      </c>
      <c r="P1801" s="4">
        <f t="shared" si="56"/>
        <v>185.32849999999999</v>
      </c>
    </row>
    <row r="1802" spans="1:16" x14ac:dyDescent="0.3">
      <c r="A1802" s="1">
        <v>42343</v>
      </c>
      <c r="B1802">
        <v>185.32849999999999</v>
      </c>
      <c r="C1802">
        <v>27.326000000000001</v>
      </c>
      <c r="D1802">
        <v>50.373899999999999</v>
      </c>
      <c r="E1802">
        <v>77.11</v>
      </c>
      <c r="F1802">
        <v>64.121200000000002</v>
      </c>
      <c r="G1802">
        <v>86.959599999999995</v>
      </c>
      <c r="H1802">
        <v>18.1755</v>
      </c>
      <c r="I1802">
        <v>40.738</v>
      </c>
      <c r="J1802">
        <v>64.7</v>
      </c>
      <c r="K1802">
        <v>50.44</v>
      </c>
      <c r="N1802" s="1">
        <v>42343</v>
      </c>
      <c r="O1802" s="4">
        <f t="shared" si="57"/>
        <v>52.223590000000002</v>
      </c>
      <c r="P1802" s="4">
        <f t="shared" si="56"/>
        <v>185.32849999999999</v>
      </c>
    </row>
    <row r="1803" spans="1:16" x14ac:dyDescent="0.3">
      <c r="A1803" s="1">
        <v>42344</v>
      </c>
      <c r="B1803">
        <v>185.32849999999999</v>
      </c>
      <c r="C1803">
        <v>27.326000000000001</v>
      </c>
      <c r="D1803">
        <v>50.373899999999999</v>
      </c>
      <c r="E1803">
        <v>77.11</v>
      </c>
      <c r="F1803">
        <v>64.121200000000002</v>
      </c>
      <c r="G1803">
        <v>86.959599999999995</v>
      </c>
      <c r="H1803">
        <v>18.1755</v>
      </c>
      <c r="I1803">
        <v>40.738</v>
      </c>
      <c r="J1803">
        <v>64.7</v>
      </c>
      <c r="K1803">
        <v>50.44</v>
      </c>
      <c r="N1803" s="1">
        <v>42344</v>
      </c>
      <c r="O1803" s="4">
        <f t="shared" si="57"/>
        <v>52.223590000000002</v>
      </c>
      <c r="P1803" s="4">
        <f t="shared" si="56"/>
        <v>185.32849999999999</v>
      </c>
    </row>
    <row r="1804" spans="1:16" x14ac:dyDescent="0.3">
      <c r="A1804" s="1">
        <v>42345</v>
      </c>
      <c r="B1804">
        <v>184.20570000000001</v>
      </c>
      <c r="C1804">
        <v>27.152999999999999</v>
      </c>
      <c r="D1804">
        <v>50.283799999999999</v>
      </c>
      <c r="E1804">
        <v>76.12</v>
      </c>
      <c r="F1804">
        <v>63.7639</v>
      </c>
      <c r="G1804">
        <v>86.253699999999995</v>
      </c>
      <c r="H1804">
        <v>17.7544</v>
      </c>
      <c r="I1804">
        <v>40.386800000000001</v>
      </c>
      <c r="J1804">
        <v>62.24</v>
      </c>
      <c r="K1804">
        <v>50.58</v>
      </c>
      <c r="N1804" s="1">
        <v>42345</v>
      </c>
      <c r="O1804" s="4">
        <f t="shared" si="57"/>
        <v>51.656220000000005</v>
      </c>
      <c r="P1804" s="4">
        <f t="shared" si="56"/>
        <v>184.20570000000001</v>
      </c>
    </row>
    <row r="1805" spans="1:16" x14ac:dyDescent="0.3">
      <c r="A1805" s="1">
        <v>42346</v>
      </c>
      <c r="B1805">
        <v>182.96700000000001</v>
      </c>
      <c r="C1805">
        <v>27.141999999999999</v>
      </c>
      <c r="D1805">
        <v>50.265799999999999</v>
      </c>
      <c r="E1805">
        <v>76.5</v>
      </c>
      <c r="F1805">
        <v>63.906799999999997</v>
      </c>
      <c r="G1805">
        <v>85.519900000000007</v>
      </c>
      <c r="H1805">
        <v>17.3063</v>
      </c>
      <c r="I1805">
        <v>39.933300000000003</v>
      </c>
      <c r="J1805">
        <v>61.6</v>
      </c>
      <c r="K1805">
        <v>50.45</v>
      </c>
      <c r="N1805" s="1">
        <v>42346</v>
      </c>
      <c r="O1805" s="4">
        <f t="shared" si="57"/>
        <v>51.519705000000002</v>
      </c>
      <c r="P1805" s="4">
        <f t="shared" si="56"/>
        <v>182.96700000000001</v>
      </c>
    </row>
    <row r="1806" spans="1:16" x14ac:dyDescent="0.3">
      <c r="A1806" s="1">
        <v>42347</v>
      </c>
      <c r="B1806">
        <v>181.5445</v>
      </c>
      <c r="C1806">
        <v>26.542999999999999</v>
      </c>
      <c r="D1806">
        <v>49.536000000000001</v>
      </c>
      <c r="E1806">
        <v>75.2</v>
      </c>
      <c r="F1806">
        <v>63.263599999999997</v>
      </c>
      <c r="G1806">
        <v>84.405299999999997</v>
      </c>
      <c r="H1806">
        <v>17.467600000000001</v>
      </c>
      <c r="I1806">
        <v>39.5154</v>
      </c>
      <c r="J1806">
        <v>62.41</v>
      </c>
      <c r="K1806">
        <v>49.97</v>
      </c>
      <c r="N1806" s="1">
        <v>42347</v>
      </c>
      <c r="O1806" s="4">
        <f t="shared" si="57"/>
        <v>50.915474999999994</v>
      </c>
      <c r="P1806" s="4">
        <f t="shared" si="56"/>
        <v>181.5445</v>
      </c>
    </row>
    <row r="1807" spans="1:16" x14ac:dyDescent="0.3">
      <c r="A1807" s="1">
        <v>42348</v>
      </c>
      <c r="B1807">
        <v>182.01310000000001</v>
      </c>
      <c r="C1807">
        <v>26.669</v>
      </c>
      <c r="D1807">
        <v>49.7973</v>
      </c>
      <c r="E1807">
        <v>75.41</v>
      </c>
      <c r="F1807">
        <v>63.737099999999998</v>
      </c>
      <c r="G1807">
        <v>84.813900000000004</v>
      </c>
      <c r="H1807">
        <v>17.180800000000001</v>
      </c>
      <c r="I1807">
        <v>39.533200000000001</v>
      </c>
      <c r="J1807">
        <v>62.81</v>
      </c>
      <c r="K1807">
        <v>50.03</v>
      </c>
      <c r="N1807" s="1">
        <v>42348</v>
      </c>
      <c r="O1807" s="4">
        <f t="shared" si="57"/>
        <v>51.117485000000002</v>
      </c>
      <c r="P1807" s="4">
        <f t="shared" si="56"/>
        <v>182.01310000000001</v>
      </c>
    </row>
    <row r="1808" spans="1:16" x14ac:dyDescent="0.3">
      <c r="A1808" s="1">
        <v>42349</v>
      </c>
      <c r="B1808">
        <v>178.4854</v>
      </c>
      <c r="C1808">
        <v>25.983000000000001</v>
      </c>
      <c r="D1808">
        <v>48.707099999999997</v>
      </c>
      <c r="E1808">
        <v>73.34</v>
      </c>
      <c r="F1808">
        <v>62.799100000000003</v>
      </c>
      <c r="G1808">
        <v>83.2256</v>
      </c>
      <c r="H1808">
        <v>16.8672</v>
      </c>
      <c r="I1808">
        <v>38.7151</v>
      </c>
      <c r="J1808">
        <v>60.46</v>
      </c>
      <c r="K1808">
        <v>49.48</v>
      </c>
      <c r="N1808" s="1">
        <v>42349</v>
      </c>
      <c r="O1808" s="4">
        <f t="shared" si="57"/>
        <v>49.979835000000001</v>
      </c>
      <c r="P1808" s="4">
        <f t="shared" si="56"/>
        <v>178.4854</v>
      </c>
    </row>
    <row r="1809" spans="1:16" x14ac:dyDescent="0.3">
      <c r="A1809" s="1">
        <v>42350</v>
      </c>
      <c r="B1809">
        <v>178.4854</v>
      </c>
      <c r="C1809">
        <v>25.983000000000001</v>
      </c>
      <c r="D1809">
        <v>48.707099999999997</v>
      </c>
      <c r="E1809">
        <v>73.34</v>
      </c>
      <c r="F1809">
        <v>62.799100000000003</v>
      </c>
      <c r="G1809">
        <v>83.2256</v>
      </c>
      <c r="H1809">
        <v>16.8672</v>
      </c>
      <c r="I1809">
        <v>38.7151</v>
      </c>
      <c r="J1809">
        <v>60.46</v>
      </c>
      <c r="K1809">
        <v>49.48</v>
      </c>
      <c r="N1809" s="1">
        <v>42350</v>
      </c>
      <c r="O1809" s="4">
        <f t="shared" si="57"/>
        <v>49.979835000000001</v>
      </c>
      <c r="P1809" s="4">
        <f t="shared" si="56"/>
        <v>178.4854</v>
      </c>
    </row>
    <row r="1810" spans="1:16" x14ac:dyDescent="0.3">
      <c r="A1810" s="1">
        <v>42351</v>
      </c>
      <c r="B1810">
        <v>178.4854</v>
      </c>
      <c r="C1810">
        <v>25.983000000000001</v>
      </c>
      <c r="D1810">
        <v>48.707099999999997</v>
      </c>
      <c r="E1810">
        <v>73.34</v>
      </c>
      <c r="F1810">
        <v>62.799100000000003</v>
      </c>
      <c r="G1810">
        <v>83.2256</v>
      </c>
      <c r="H1810">
        <v>16.8672</v>
      </c>
      <c r="I1810">
        <v>38.7151</v>
      </c>
      <c r="J1810">
        <v>60.46</v>
      </c>
      <c r="K1810">
        <v>49.48</v>
      </c>
      <c r="N1810" s="1">
        <v>42351</v>
      </c>
      <c r="O1810" s="4">
        <f t="shared" si="57"/>
        <v>49.979835000000001</v>
      </c>
      <c r="P1810" s="4">
        <f t="shared" si="56"/>
        <v>178.4854</v>
      </c>
    </row>
    <row r="1811" spans="1:16" x14ac:dyDescent="0.3">
      <c r="A1811" s="1">
        <v>42352</v>
      </c>
      <c r="B1811">
        <v>179.38800000000001</v>
      </c>
      <c r="C1811">
        <v>25.821999999999999</v>
      </c>
      <c r="D1811">
        <v>49.680100000000003</v>
      </c>
      <c r="E1811">
        <v>74.23</v>
      </c>
      <c r="F1811">
        <v>63.21</v>
      </c>
      <c r="G1811">
        <v>82.686899999999994</v>
      </c>
      <c r="H1811">
        <v>16.759599999999999</v>
      </c>
      <c r="I1811">
        <v>38.764000000000003</v>
      </c>
      <c r="J1811">
        <v>60.78</v>
      </c>
      <c r="K1811">
        <v>49.97</v>
      </c>
      <c r="N1811" s="1">
        <v>42352</v>
      </c>
      <c r="O1811" s="4">
        <f t="shared" si="57"/>
        <v>50.197220000000002</v>
      </c>
      <c r="P1811" s="4">
        <f t="shared" si="56"/>
        <v>179.38800000000001</v>
      </c>
    </row>
    <row r="1812" spans="1:16" x14ac:dyDescent="0.3">
      <c r="A1812" s="1">
        <v>42353</v>
      </c>
      <c r="B1812">
        <v>181.27109999999999</v>
      </c>
      <c r="C1812">
        <v>25.364999999999998</v>
      </c>
      <c r="D1812">
        <v>49.734200000000001</v>
      </c>
      <c r="E1812">
        <v>74.760000000000005</v>
      </c>
      <c r="F1812">
        <v>64.031899999999993</v>
      </c>
      <c r="G1812">
        <v>83.9315</v>
      </c>
      <c r="H1812">
        <v>17.091200000000001</v>
      </c>
      <c r="I1812">
        <v>39.599899999999998</v>
      </c>
      <c r="J1812">
        <v>62.31</v>
      </c>
      <c r="K1812">
        <v>50.29</v>
      </c>
      <c r="N1812" s="1">
        <v>42353</v>
      </c>
      <c r="O1812" s="4">
        <f t="shared" si="57"/>
        <v>50.811515</v>
      </c>
      <c r="P1812" s="4">
        <f t="shared" si="56"/>
        <v>181.27109999999999</v>
      </c>
    </row>
    <row r="1813" spans="1:16" x14ac:dyDescent="0.3">
      <c r="A1813" s="1">
        <v>42354</v>
      </c>
      <c r="B1813">
        <v>183.9228</v>
      </c>
      <c r="C1813">
        <v>25.56</v>
      </c>
      <c r="D1813">
        <v>50.572099999999999</v>
      </c>
      <c r="E1813">
        <v>76.12</v>
      </c>
      <c r="F1813">
        <v>64.8626</v>
      </c>
      <c r="G1813">
        <v>84.563199999999995</v>
      </c>
      <c r="H1813">
        <v>17.682700000000001</v>
      </c>
      <c r="I1813">
        <v>40.226799999999997</v>
      </c>
      <c r="J1813">
        <v>61.9</v>
      </c>
      <c r="K1813">
        <v>51.26</v>
      </c>
      <c r="N1813" s="1">
        <v>42354</v>
      </c>
      <c r="O1813" s="4">
        <f t="shared" si="57"/>
        <v>51.457630000000002</v>
      </c>
      <c r="P1813" s="4">
        <f t="shared" si="56"/>
        <v>183.9228</v>
      </c>
    </row>
    <row r="1814" spans="1:16" x14ac:dyDescent="0.3">
      <c r="A1814" s="1">
        <v>42355</v>
      </c>
      <c r="B1814">
        <v>181.12010000000001</v>
      </c>
      <c r="C1814">
        <v>25.018000000000001</v>
      </c>
      <c r="D1814">
        <v>50.184699999999999</v>
      </c>
      <c r="E1814">
        <v>75.319999999999993</v>
      </c>
      <c r="F1814">
        <v>64.165899999999993</v>
      </c>
      <c r="G1814">
        <v>83.402100000000004</v>
      </c>
      <c r="H1814">
        <v>17.566099999999999</v>
      </c>
      <c r="I1814">
        <v>39.639899999999997</v>
      </c>
      <c r="J1814">
        <v>60.38</v>
      </c>
      <c r="K1814">
        <v>50.6</v>
      </c>
      <c r="N1814" s="1">
        <v>42355</v>
      </c>
      <c r="O1814" s="4">
        <f t="shared" si="57"/>
        <v>50.802624999999999</v>
      </c>
      <c r="P1814" s="4">
        <f t="shared" si="56"/>
        <v>181.12010000000001</v>
      </c>
    </row>
    <row r="1815" spans="1:16" x14ac:dyDescent="0.3">
      <c r="A1815" s="1">
        <v>42356</v>
      </c>
      <c r="B1815">
        <v>177.8938</v>
      </c>
      <c r="C1815">
        <v>24.341000000000001</v>
      </c>
      <c r="D1815">
        <v>48.770099999999999</v>
      </c>
      <c r="E1815">
        <v>73.900000000000006</v>
      </c>
      <c r="F1815">
        <v>63.235399999999998</v>
      </c>
      <c r="G1815">
        <v>82.436099999999996</v>
      </c>
      <c r="H1815">
        <v>17.503499999999999</v>
      </c>
      <c r="I1815">
        <v>38.746299999999998</v>
      </c>
      <c r="J1815">
        <v>58.79</v>
      </c>
      <c r="K1815">
        <v>49.34</v>
      </c>
      <c r="N1815" s="1">
        <v>42356</v>
      </c>
      <c r="O1815" s="4">
        <f t="shared" si="57"/>
        <v>49.9129</v>
      </c>
      <c r="P1815" s="4">
        <f t="shared" si="56"/>
        <v>177.8938</v>
      </c>
    </row>
    <row r="1816" spans="1:16" x14ac:dyDescent="0.3">
      <c r="A1816" s="1">
        <v>42357</v>
      </c>
      <c r="B1816">
        <v>177.8938</v>
      </c>
      <c r="C1816">
        <v>24.341000000000001</v>
      </c>
      <c r="D1816">
        <v>48.770099999999999</v>
      </c>
      <c r="E1816">
        <v>73.900000000000006</v>
      </c>
      <c r="F1816">
        <v>63.235399999999998</v>
      </c>
      <c r="G1816">
        <v>82.436099999999996</v>
      </c>
      <c r="H1816">
        <v>17.503499999999999</v>
      </c>
      <c r="I1816">
        <v>38.746299999999998</v>
      </c>
      <c r="J1816">
        <v>58.79</v>
      </c>
      <c r="K1816">
        <v>49.34</v>
      </c>
      <c r="N1816" s="1">
        <v>42357</v>
      </c>
      <c r="O1816" s="4">
        <f t="shared" si="57"/>
        <v>49.9129</v>
      </c>
      <c r="P1816" s="4">
        <f t="shared" si="56"/>
        <v>177.8938</v>
      </c>
    </row>
    <row r="1817" spans="1:16" x14ac:dyDescent="0.3">
      <c r="A1817" s="1">
        <v>42358</v>
      </c>
      <c r="B1817">
        <v>177.8938</v>
      </c>
      <c r="C1817">
        <v>24.341000000000001</v>
      </c>
      <c r="D1817">
        <v>48.770099999999999</v>
      </c>
      <c r="E1817">
        <v>73.900000000000006</v>
      </c>
      <c r="F1817">
        <v>63.235399999999998</v>
      </c>
      <c r="G1817">
        <v>82.436099999999996</v>
      </c>
      <c r="H1817">
        <v>17.503499999999999</v>
      </c>
      <c r="I1817">
        <v>38.746299999999998</v>
      </c>
      <c r="J1817">
        <v>58.79</v>
      </c>
      <c r="K1817">
        <v>49.34</v>
      </c>
      <c r="N1817" s="1">
        <v>42358</v>
      </c>
      <c r="O1817" s="4">
        <f t="shared" si="57"/>
        <v>49.9129</v>
      </c>
      <c r="P1817" s="4">
        <f t="shared" si="56"/>
        <v>177.8938</v>
      </c>
    </row>
    <row r="1818" spans="1:16" x14ac:dyDescent="0.3">
      <c r="A1818" s="1">
        <v>42359</v>
      </c>
      <c r="B1818">
        <v>179.3605</v>
      </c>
      <c r="C1818">
        <v>24.64</v>
      </c>
      <c r="D1818">
        <v>49.400799999999997</v>
      </c>
      <c r="E1818">
        <v>74.02</v>
      </c>
      <c r="F1818">
        <v>63.809600000000003</v>
      </c>
      <c r="G1818">
        <v>83.847899999999996</v>
      </c>
      <c r="H1818">
        <v>17.5215</v>
      </c>
      <c r="I1818">
        <v>39.075299999999999</v>
      </c>
      <c r="J1818">
        <v>58.85</v>
      </c>
      <c r="K1818">
        <v>49.9</v>
      </c>
      <c r="N1818" s="1">
        <v>42359</v>
      </c>
      <c r="O1818" s="4">
        <f t="shared" si="57"/>
        <v>50.334535000000002</v>
      </c>
      <c r="P1818" s="4">
        <f t="shared" si="56"/>
        <v>179.3605</v>
      </c>
    </row>
    <row r="1819" spans="1:16" x14ac:dyDescent="0.3">
      <c r="A1819" s="1">
        <v>42360</v>
      </c>
      <c r="B1819">
        <v>180.9881</v>
      </c>
      <c r="C1819">
        <v>24.617000000000001</v>
      </c>
      <c r="D1819">
        <v>49.869300000000003</v>
      </c>
      <c r="E1819">
        <v>74.66</v>
      </c>
      <c r="F1819">
        <v>64.240200000000002</v>
      </c>
      <c r="G1819">
        <v>83.977999999999994</v>
      </c>
      <c r="H1819">
        <v>17.879899999999999</v>
      </c>
      <c r="I1819">
        <v>39.373100000000001</v>
      </c>
      <c r="J1819">
        <v>59.54</v>
      </c>
      <c r="K1819">
        <v>50.55</v>
      </c>
      <c r="N1819" s="1">
        <v>42360</v>
      </c>
      <c r="O1819" s="4">
        <f t="shared" si="57"/>
        <v>50.666004999999998</v>
      </c>
      <c r="P1819" s="4">
        <f t="shared" si="56"/>
        <v>180.9881</v>
      </c>
    </row>
    <row r="1820" spans="1:16" x14ac:dyDescent="0.3">
      <c r="A1820" s="1">
        <v>42361</v>
      </c>
      <c r="B1820">
        <v>183.22929999999999</v>
      </c>
      <c r="C1820">
        <v>24.933</v>
      </c>
      <c r="D1820">
        <v>50.2928</v>
      </c>
      <c r="E1820">
        <v>75.08</v>
      </c>
      <c r="F1820">
        <v>64.930899999999994</v>
      </c>
      <c r="G1820">
        <v>84.563199999999995</v>
      </c>
      <c r="H1820">
        <v>18.1846</v>
      </c>
      <c r="I1820">
        <v>39.857700000000001</v>
      </c>
      <c r="J1820">
        <v>62.13</v>
      </c>
      <c r="K1820">
        <v>50.92</v>
      </c>
      <c r="N1820" s="1">
        <v>42361</v>
      </c>
      <c r="O1820" s="4">
        <f t="shared" si="57"/>
        <v>51.195790000000002</v>
      </c>
      <c r="P1820" s="4">
        <f t="shared" si="56"/>
        <v>183.22929999999999</v>
      </c>
    </row>
    <row r="1821" spans="1:16" x14ac:dyDescent="0.3">
      <c r="A1821" s="1">
        <v>42362</v>
      </c>
      <c r="B1821">
        <v>182.92689999999999</v>
      </c>
      <c r="C1821">
        <v>24.8</v>
      </c>
      <c r="D1821">
        <v>50.157600000000002</v>
      </c>
      <c r="E1821">
        <v>75.05</v>
      </c>
      <c r="F1821">
        <v>64.993700000000004</v>
      </c>
      <c r="G1821">
        <v>84.901399999999995</v>
      </c>
      <c r="H1821">
        <v>18.103999999999999</v>
      </c>
      <c r="I1821">
        <v>39.842500000000001</v>
      </c>
      <c r="J1821">
        <v>61.57</v>
      </c>
      <c r="K1821">
        <v>50.87</v>
      </c>
      <c r="N1821" s="1">
        <v>42362</v>
      </c>
      <c r="O1821" s="4">
        <f t="shared" si="57"/>
        <v>51.20221999999999</v>
      </c>
      <c r="P1821" s="4">
        <f t="shared" si="56"/>
        <v>182.92689999999999</v>
      </c>
    </row>
    <row r="1822" spans="1:16" x14ac:dyDescent="0.3">
      <c r="A1822" s="1">
        <v>42363</v>
      </c>
      <c r="B1822">
        <v>182.92689999999999</v>
      </c>
      <c r="C1822">
        <v>24.8</v>
      </c>
      <c r="D1822">
        <v>50.157600000000002</v>
      </c>
      <c r="E1822">
        <v>75.05</v>
      </c>
      <c r="F1822">
        <v>64.993700000000004</v>
      </c>
      <c r="G1822">
        <v>84.901399999999995</v>
      </c>
      <c r="H1822">
        <v>18.103999999999999</v>
      </c>
      <c r="I1822">
        <v>39.842500000000001</v>
      </c>
      <c r="J1822">
        <v>61.57</v>
      </c>
      <c r="K1822">
        <v>50.87</v>
      </c>
      <c r="N1822" s="1">
        <v>42363</v>
      </c>
      <c r="O1822" s="4">
        <f t="shared" si="57"/>
        <v>51.20221999999999</v>
      </c>
      <c r="P1822" s="4">
        <f t="shared" si="56"/>
        <v>182.92689999999999</v>
      </c>
    </row>
    <row r="1823" spans="1:16" x14ac:dyDescent="0.3">
      <c r="A1823" s="1">
        <v>42364</v>
      </c>
      <c r="B1823">
        <v>182.92689999999999</v>
      </c>
      <c r="C1823">
        <v>24.8</v>
      </c>
      <c r="D1823">
        <v>50.157600000000002</v>
      </c>
      <c r="E1823">
        <v>75.05</v>
      </c>
      <c r="F1823">
        <v>64.993700000000004</v>
      </c>
      <c r="G1823">
        <v>84.901399999999995</v>
      </c>
      <c r="H1823">
        <v>18.103999999999999</v>
      </c>
      <c r="I1823">
        <v>39.842500000000001</v>
      </c>
      <c r="J1823">
        <v>61.57</v>
      </c>
      <c r="K1823">
        <v>50.87</v>
      </c>
      <c r="N1823" s="1">
        <v>42364</v>
      </c>
      <c r="O1823" s="4">
        <f t="shared" si="57"/>
        <v>51.20221999999999</v>
      </c>
      <c r="P1823" s="4">
        <f t="shared" si="56"/>
        <v>182.92689999999999</v>
      </c>
    </row>
    <row r="1824" spans="1:16" x14ac:dyDescent="0.3">
      <c r="A1824" s="1">
        <v>42365</v>
      </c>
      <c r="B1824">
        <v>182.92689999999999</v>
      </c>
      <c r="C1824">
        <v>24.8</v>
      </c>
      <c r="D1824">
        <v>50.157600000000002</v>
      </c>
      <c r="E1824">
        <v>75.05</v>
      </c>
      <c r="F1824">
        <v>64.993700000000004</v>
      </c>
      <c r="G1824">
        <v>84.901399999999995</v>
      </c>
      <c r="H1824">
        <v>18.103999999999999</v>
      </c>
      <c r="I1824">
        <v>39.842500000000001</v>
      </c>
      <c r="J1824">
        <v>61.57</v>
      </c>
      <c r="K1824">
        <v>50.87</v>
      </c>
      <c r="N1824" s="1">
        <v>42365</v>
      </c>
      <c r="O1824" s="4">
        <f t="shared" si="57"/>
        <v>51.20221999999999</v>
      </c>
      <c r="P1824" s="4">
        <f t="shared" si="56"/>
        <v>182.92689999999999</v>
      </c>
    </row>
    <row r="1825" spans="1:16" x14ac:dyDescent="0.3">
      <c r="A1825" s="1">
        <v>42366</v>
      </c>
      <c r="B1825">
        <v>182.50890000000001</v>
      </c>
      <c r="C1825">
        <v>24.521999999999998</v>
      </c>
      <c r="D1825">
        <v>50.4099</v>
      </c>
      <c r="E1825">
        <v>75.212500000000006</v>
      </c>
      <c r="F1825">
        <v>64.688699999999997</v>
      </c>
      <c r="G1825">
        <v>84.566299999999998</v>
      </c>
      <c r="H1825">
        <v>18.1038</v>
      </c>
      <c r="I1825">
        <v>39.811199999999999</v>
      </c>
      <c r="J1825">
        <v>60.45</v>
      </c>
      <c r="K1825">
        <v>50.8</v>
      </c>
      <c r="N1825" s="1">
        <v>42366</v>
      </c>
      <c r="O1825" s="4">
        <f t="shared" si="57"/>
        <v>51.076715</v>
      </c>
      <c r="P1825" s="4">
        <f t="shared" si="56"/>
        <v>182.50890000000001</v>
      </c>
    </row>
    <row r="1826" spans="1:16" x14ac:dyDescent="0.3">
      <c r="A1826" s="1">
        <v>42367</v>
      </c>
      <c r="B1826">
        <v>184.45660000000001</v>
      </c>
      <c r="C1826">
        <v>24.963000000000001</v>
      </c>
      <c r="D1826">
        <v>50.950499999999998</v>
      </c>
      <c r="E1826">
        <v>76.2</v>
      </c>
      <c r="F1826">
        <v>65.478099999999998</v>
      </c>
      <c r="G1826">
        <v>85.552999999999997</v>
      </c>
      <c r="H1826">
        <v>18.3718</v>
      </c>
      <c r="I1826">
        <v>40.200099999999999</v>
      </c>
      <c r="J1826">
        <v>60.87</v>
      </c>
      <c r="K1826">
        <v>51.24</v>
      </c>
      <c r="N1826" s="1">
        <v>42367</v>
      </c>
      <c r="O1826" s="4">
        <f t="shared" si="57"/>
        <v>51.682445000000001</v>
      </c>
      <c r="P1826" s="4">
        <f t="shared" si="56"/>
        <v>184.45660000000001</v>
      </c>
    </row>
    <row r="1827" spans="1:16" x14ac:dyDescent="0.3">
      <c r="A1827" s="1">
        <v>42368</v>
      </c>
      <c r="B1827">
        <v>183.14930000000001</v>
      </c>
      <c r="C1827">
        <v>24.637</v>
      </c>
      <c r="D1827">
        <v>50.734299999999998</v>
      </c>
      <c r="E1827">
        <v>75.489999999999995</v>
      </c>
      <c r="F1827">
        <v>65.200100000000006</v>
      </c>
      <c r="G1827">
        <v>84.7804</v>
      </c>
      <c r="H1827">
        <v>18.3538</v>
      </c>
      <c r="I1827">
        <v>39.8872</v>
      </c>
      <c r="J1827">
        <v>60.05</v>
      </c>
      <c r="K1827">
        <v>51.06</v>
      </c>
      <c r="N1827" s="1">
        <v>42368</v>
      </c>
      <c r="O1827" s="4">
        <f t="shared" si="57"/>
        <v>51.266910000000003</v>
      </c>
      <c r="P1827" s="4">
        <f t="shared" si="56"/>
        <v>183.14930000000001</v>
      </c>
    </row>
    <row r="1828" spans="1:16" x14ac:dyDescent="0.3">
      <c r="A1828" s="1">
        <v>42369</v>
      </c>
      <c r="B1828">
        <v>181.31710000000001</v>
      </c>
      <c r="C1828">
        <v>24.164000000000001</v>
      </c>
      <c r="D1828">
        <v>49.986499999999999</v>
      </c>
      <c r="E1828">
        <v>74.61</v>
      </c>
      <c r="F1828">
        <v>64.616900000000001</v>
      </c>
      <c r="G1828">
        <v>83.626199999999997</v>
      </c>
      <c r="H1828">
        <v>18.048300000000001</v>
      </c>
      <c r="I1828">
        <v>39.516100000000002</v>
      </c>
      <c r="J1828">
        <v>60.32</v>
      </c>
      <c r="K1828">
        <v>50.49</v>
      </c>
      <c r="N1828" s="1">
        <v>42369</v>
      </c>
      <c r="O1828" s="4">
        <f t="shared" si="57"/>
        <v>50.711819999999996</v>
      </c>
      <c r="P1828" s="4">
        <f t="shared" si="56"/>
        <v>181.31710000000001</v>
      </c>
    </row>
    <row r="1829" spans="1:16" x14ac:dyDescent="0.3">
      <c r="A1829" s="1">
        <v>42370</v>
      </c>
      <c r="B1829">
        <v>181.31710000000001</v>
      </c>
      <c r="C1829">
        <v>24.164000000000001</v>
      </c>
      <c r="D1829">
        <v>49.986499999999999</v>
      </c>
      <c r="E1829">
        <v>74.61</v>
      </c>
      <c r="F1829">
        <v>64.616900000000001</v>
      </c>
      <c r="G1829">
        <v>83.626199999999997</v>
      </c>
      <c r="H1829">
        <v>18.048300000000001</v>
      </c>
      <c r="I1829">
        <v>39.516100000000002</v>
      </c>
      <c r="J1829">
        <v>60.32</v>
      </c>
      <c r="K1829">
        <v>50.49</v>
      </c>
      <c r="N1829" s="1">
        <v>42370</v>
      </c>
      <c r="O1829" s="4">
        <f t="shared" si="57"/>
        <v>50.711819999999996</v>
      </c>
      <c r="P1829" s="4">
        <f t="shared" si="56"/>
        <v>181.31710000000001</v>
      </c>
    </row>
    <row r="1830" spans="1:16" x14ac:dyDescent="0.3">
      <c r="A1830" s="1">
        <v>42371</v>
      </c>
      <c r="B1830">
        <v>181.31710000000001</v>
      </c>
      <c r="C1830">
        <v>24.164000000000001</v>
      </c>
      <c r="D1830">
        <v>49.986499999999999</v>
      </c>
      <c r="E1830">
        <v>74.61</v>
      </c>
      <c r="F1830">
        <v>64.616900000000001</v>
      </c>
      <c r="G1830">
        <v>83.626199999999997</v>
      </c>
      <c r="H1830">
        <v>18.048300000000001</v>
      </c>
      <c r="I1830">
        <v>39.516100000000002</v>
      </c>
      <c r="J1830">
        <v>60.32</v>
      </c>
      <c r="K1830">
        <v>50.49</v>
      </c>
      <c r="N1830" s="1">
        <v>42371</v>
      </c>
      <c r="O1830" s="4">
        <f t="shared" si="57"/>
        <v>50.711819999999996</v>
      </c>
      <c r="P1830" s="4">
        <f t="shared" si="56"/>
        <v>181.31710000000001</v>
      </c>
    </row>
    <row r="1831" spans="1:16" x14ac:dyDescent="0.3">
      <c r="A1831" s="1">
        <v>42372</v>
      </c>
      <c r="B1831">
        <v>181.31710000000001</v>
      </c>
      <c r="C1831">
        <v>24.164000000000001</v>
      </c>
      <c r="D1831">
        <v>49.986499999999999</v>
      </c>
      <c r="E1831">
        <v>74.61</v>
      </c>
      <c r="F1831">
        <v>64.616900000000001</v>
      </c>
      <c r="G1831">
        <v>83.626199999999997</v>
      </c>
      <c r="H1831">
        <v>18.048300000000001</v>
      </c>
      <c r="I1831">
        <v>39.516100000000002</v>
      </c>
      <c r="J1831">
        <v>60.32</v>
      </c>
      <c r="K1831">
        <v>50.49</v>
      </c>
      <c r="N1831" s="1">
        <v>42372</v>
      </c>
      <c r="O1831" s="4">
        <f t="shared" si="57"/>
        <v>50.711819999999996</v>
      </c>
      <c r="P1831" s="4">
        <f t="shared" si="56"/>
        <v>181.31710000000001</v>
      </c>
    </row>
    <row r="1832" spans="1:16" x14ac:dyDescent="0.3">
      <c r="A1832" s="1">
        <v>42373</v>
      </c>
      <c r="B1832">
        <v>178.7817</v>
      </c>
      <c r="C1832">
        <v>24.184999999999999</v>
      </c>
      <c r="D1832">
        <v>49.373800000000003</v>
      </c>
      <c r="E1832">
        <v>72.33</v>
      </c>
      <c r="F1832">
        <v>63.450699999999998</v>
      </c>
      <c r="G1832">
        <v>82.658100000000005</v>
      </c>
      <c r="H1832">
        <v>17.8507</v>
      </c>
      <c r="I1832">
        <v>38.756</v>
      </c>
      <c r="J1832">
        <v>60.3</v>
      </c>
      <c r="K1832">
        <v>49.85</v>
      </c>
      <c r="N1832" s="1">
        <v>42373</v>
      </c>
      <c r="O1832" s="4">
        <f t="shared" si="57"/>
        <v>49.781195000000004</v>
      </c>
      <c r="P1832" s="4">
        <f t="shared" si="56"/>
        <v>178.7817</v>
      </c>
    </row>
    <row r="1833" spans="1:16" x14ac:dyDescent="0.3">
      <c r="A1833" s="1">
        <v>42374</v>
      </c>
      <c r="B1833">
        <v>179.0848</v>
      </c>
      <c r="C1833">
        <v>23.579000000000001</v>
      </c>
      <c r="D1833">
        <v>49.598999999999997</v>
      </c>
      <c r="E1833">
        <v>72.08</v>
      </c>
      <c r="F1833">
        <v>63.755699999999997</v>
      </c>
      <c r="G1833">
        <v>81.876199999999997</v>
      </c>
      <c r="H1833">
        <v>17.805800000000001</v>
      </c>
      <c r="I1833">
        <v>38.930300000000003</v>
      </c>
      <c r="J1833">
        <v>60.53</v>
      </c>
      <c r="K1833">
        <v>50.17</v>
      </c>
      <c r="N1833" s="1">
        <v>42374</v>
      </c>
      <c r="O1833" s="4">
        <f t="shared" si="57"/>
        <v>49.676020000000001</v>
      </c>
      <c r="P1833" s="4">
        <f t="shared" si="56"/>
        <v>179.0848</v>
      </c>
    </row>
    <row r="1834" spans="1:16" x14ac:dyDescent="0.3">
      <c r="A1834" s="1">
        <v>42375</v>
      </c>
      <c r="B1834">
        <v>176.82579999999999</v>
      </c>
      <c r="C1834">
        <v>23.117999999999999</v>
      </c>
      <c r="D1834">
        <v>48.698099999999997</v>
      </c>
      <c r="E1834">
        <v>71.67</v>
      </c>
      <c r="F1834">
        <v>63.235399999999998</v>
      </c>
      <c r="G1834">
        <v>79.046400000000006</v>
      </c>
      <c r="H1834">
        <v>17.293700000000001</v>
      </c>
      <c r="I1834">
        <v>38.402700000000003</v>
      </c>
      <c r="J1834">
        <v>58.2</v>
      </c>
      <c r="K1834">
        <v>50</v>
      </c>
      <c r="N1834" s="1">
        <v>42375</v>
      </c>
      <c r="O1834" s="4">
        <f t="shared" si="57"/>
        <v>48.802165000000002</v>
      </c>
      <c r="P1834" s="4">
        <f t="shared" si="56"/>
        <v>176.82579999999999</v>
      </c>
    </row>
    <row r="1835" spans="1:16" x14ac:dyDescent="0.3">
      <c r="A1835" s="1">
        <v>42376</v>
      </c>
      <c r="B1835">
        <v>172.58349999999999</v>
      </c>
      <c r="C1835">
        <v>22.141999999999999</v>
      </c>
      <c r="D1835">
        <v>47.004199999999997</v>
      </c>
      <c r="E1835">
        <v>69.010000000000005</v>
      </c>
      <c r="F1835">
        <v>61.952599999999997</v>
      </c>
      <c r="G1835">
        <v>76.831100000000006</v>
      </c>
      <c r="H1835">
        <v>16.6738</v>
      </c>
      <c r="I1835">
        <v>37.360999999999997</v>
      </c>
      <c r="J1835">
        <v>56.78</v>
      </c>
      <c r="K1835">
        <v>49.4</v>
      </c>
      <c r="N1835" s="1">
        <v>42376</v>
      </c>
      <c r="O1835" s="4">
        <f t="shared" si="57"/>
        <v>47.353704999999998</v>
      </c>
      <c r="P1835" s="4">
        <f t="shared" si="56"/>
        <v>172.58349999999999</v>
      </c>
    </row>
    <row r="1836" spans="1:16" x14ac:dyDescent="0.3">
      <c r="A1836" s="1">
        <v>42377</v>
      </c>
      <c r="B1836">
        <v>170.6918</v>
      </c>
      <c r="C1836">
        <v>22.259</v>
      </c>
      <c r="D1836">
        <v>47.148400000000002</v>
      </c>
      <c r="E1836">
        <v>68.22</v>
      </c>
      <c r="F1836">
        <v>61.019599999999997</v>
      </c>
      <c r="G1836">
        <v>75.723399999999998</v>
      </c>
      <c r="H1836">
        <v>16.565999999999999</v>
      </c>
      <c r="I1836">
        <v>36.784199999999998</v>
      </c>
      <c r="J1836">
        <v>56.05</v>
      </c>
      <c r="K1836">
        <v>49.02</v>
      </c>
      <c r="N1836" s="1">
        <v>42377</v>
      </c>
      <c r="O1836" s="4">
        <f t="shared" si="57"/>
        <v>46.774250000000002</v>
      </c>
      <c r="P1836" s="4">
        <f t="shared" si="56"/>
        <v>170.6918</v>
      </c>
    </row>
    <row r="1837" spans="1:16" x14ac:dyDescent="0.3">
      <c r="A1837" s="1">
        <v>42378</v>
      </c>
      <c r="B1837">
        <v>170.6918</v>
      </c>
      <c r="C1837">
        <v>22.259</v>
      </c>
      <c r="D1837">
        <v>47.148400000000002</v>
      </c>
      <c r="E1837">
        <v>68.22</v>
      </c>
      <c r="F1837">
        <v>61.019599999999997</v>
      </c>
      <c r="G1837">
        <v>75.723399999999998</v>
      </c>
      <c r="H1837">
        <v>16.565999999999999</v>
      </c>
      <c r="I1837">
        <v>36.784199999999998</v>
      </c>
      <c r="J1837">
        <v>56.05</v>
      </c>
      <c r="K1837">
        <v>49.02</v>
      </c>
      <c r="N1837" s="1">
        <v>42378</v>
      </c>
      <c r="O1837" s="4">
        <f t="shared" si="57"/>
        <v>46.774250000000002</v>
      </c>
      <c r="P1837" s="4">
        <f t="shared" si="56"/>
        <v>170.6918</v>
      </c>
    </row>
    <row r="1838" spans="1:16" x14ac:dyDescent="0.3">
      <c r="A1838" s="1">
        <v>42379</v>
      </c>
      <c r="B1838">
        <v>170.6918</v>
      </c>
      <c r="C1838">
        <v>22.259</v>
      </c>
      <c r="D1838">
        <v>47.148400000000002</v>
      </c>
      <c r="E1838">
        <v>68.22</v>
      </c>
      <c r="F1838">
        <v>61.019599999999997</v>
      </c>
      <c r="G1838">
        <v>75.723399999999998</v>
      </c>
      <c r="H1838">
        <v>16.565999999999999</v>
      </c>
      <c r="I1838">
        <v>36.784199999999998</v>
      </c>
      <c r="J1838">
        <v>56.05</v>
      </c>
      <c r="K1838">
        <v>49.02</v>
      </c>
      <c r="N1838" s="1">
        <v>42379</v>
      </c>
      <c r="O1838" s="4">
        <f t="shared" si="57"/>
        <v>46.774250000000002</v>
      </c>
      <c r="P1838" s="4">
        <f t="shared" si="56"/>
        <v>170.6918</v>
      </c>
    </row>
    <row r="1839" spans="1:16" x14ac:dyDescent="0.3">
      <c r="A1839" s="1">
        <v>42380</v>
      </c>
      <c r="B1839">
        <v>170.85810000000001</v>
      </c>
      <c r="C1839">
        <v>22.619</v>
      </c>
      <c r="D1839">
        <v>47.121299999999998</v>
      </c>
      <c r="E1839">
        <v>68.097999999999999</v>
      </c>
      <c r="F1839">
        <v>60.292999999999999</v>
      </c>
      <c r="G1839">
        <v>75.983999999999995</v>
      </c>
      <c r="H1839">
        <v>16.404299999999999</v>
      </c>
      <c r="I1839">
        <v>36.913800000000002</v>
      </c>
      <c r="J1839">
        <v>54.85</v>
      </c>
      <c r="K1839">
        <v>49.48</v>
      </c>
      <c r="N1839" s="1">
        <v>42380</v>
      </c>
      <c r="O1839" s="4">
        <f t="shared" si="57"/>
        <v>46.647949999999994</v>
      </c>
      <c r="P1839" s="4">
        <f t="shared" si="56"/>
        <v>170.85810000000001</v>
      </c>
    </row>
    <row r="1840" spans="1:16" x14ac:dyDescent="0.3">
      <c r="A1840" s="1">
        <v>42381</v>
      </c>
      <c r="B1840">
        <v>172.2373</v>
      </c>
      <c r="C1840">
        <v>22.948</v>
      </c>
      <c r="D1840">
        <v>47.553800000000003</v>
      </c>
      <c r="E1840">
        <v>68.69</v>
      </c>
      <c r="F1840">
        <v>61.064500000000002</v>
      </c>
      <c r="G1840">
        <v>76.617000000000004</v>
      </c>
      <c r="H1840">
        <v>16.5121</v>
      </c>
      <c r="I1840">
        <v>37.106099999999998</v>
      </c>
      <c r="J1840">
        <v>54.98</v>
      </c>
      <c r="K1840">
        <v>49.75</v>
      </c>
      <c r="N1840" s="1">
        <v>42381</v>
      </c>
      <c r="O1840" s="4">
        <f t="shared" si="57"/>
        <v>47.055835000000002</v>
      </c>
      <c r="P1840" s="4">
        <f t="shared" si="56"/>
        <v>172.2373</v>
      </c>
    </row>
    <row r="1841" spans="1:16" x14ac:dyDescent="0.3">
      <c r="A1841" s="1">
        <v>42382</v>
      </c>
      <c r="B1841">
        <v>167.9409</v>
      </c>
      <c r="C1841">
        <v>22.358000000000001</v>
      </c>
      <c r="D1841">
        <v>46.526699999999998</v>
      </c>
      <c r="E1841">
        <v>65.819999999999993</v>
      </c>
      <c r="F1841">
        <v>59.252400000000002</v>
      </c>
      <c r="G1841">
        <v>74.178200000000004</v>
      </c>
      <c r="H1841">
        <v>16.197700000000001</v>
      </c>
      <c r="I1841">
        <v>36.126899999999999</v>
      </c>
      <c r="J1841">
        <v>53.66</v>
      </c>
      <c r="K1841">
        <v>48.84</v>
      </c>
      <c r="N1841" s="1">
        <v>42382</v>
      </c>
      <c r="O1841" s="4">
        <f t="shared" si="57"/>
        <v>45.534745000000001</v>
      </c>
      <c r="P1841" s="4">
        <f t="shared" si="56"/>
        <v>167.9409</v>
      </c>
    </row>
    <row r="1842" spans="1:16" x14ac:dyDescent="0.3">
      <c r="A1842" s="1">
        <v>42383</v>
      </c>
      <c r="B1842">
        <v>170.69800000000001</v>
      </c>
      <c r="C1842">
        <v>22.847000000000001</v>
      </c>
      <c r="D1842">
        <v>47.851100000000002</v>
      </c>
      <c r="E1842">
        <v>67.099999999999994</v>
      </c>
      <c r="F1842">
        <v>60.840200000000003</v>
      </c>
      <c r="G1842">
        <v>75.704800000000006</v>
      </c>
      <c r="H1842">
        <v>16.395299999999999</v>
      </c>
      <c r="I1842">
        <v>36.471200000000003</v>
      </c>
      <c r="J1842">
        <v>55.97</v>
      </c>
      <c r="K1842">
        <v>49.07</v>
      </c>
      <c r="N1842" s="1">
        <v>42383</v>
      </c>
      <c r="O1842" s="4">
        <f t="shared" si="57"/>
        <v>46.525599999999997</v>
      </c>
      <c r="P1842" s="4">
        <f t="shared" si="56"/>
        <v>170.69800000000001</v>
      </c>
    </row>
    <row r="1843" spans="1:16" x14ac:dyDescent="0.3">
      <c r="A1843" s="1">
        <v>42384</v>
      </c>
      <c r="B1843">
        <v>167.03380000000001</v>
      </c>
      <c r="C1843">
        <v>22.297999999999998</v>
      </c>
      <c r="D1843">
        <v>45.941099999999999</v>
      </c>
      <c r="E1843">
        <v>64.94</v>
      </c>
      <c r="F1843">
        <v>59.988</v>
      </c>
      <c r="G1843">
        <v>72.288600000000002</v>
      </c>
      <c r="H1843">
        <v>16.182400000000001</v>
      </c>
      <c r="I1843">
        <v>35.666400000000003</v>
      </c>
      <c r="J1843">
        <v>54.35</v>
      </c>
      <c r="K1843">
        <v>48.3</v>
      </c>
      <c r="N1843" s="1">
        <v>42384</v>
      </c>
      <c r="O1843" s="4">
        <f t="shared" si="57"/>
        <v>45.118025000000003</v>
      </c>
      <c r="P1843" s="4">
        <f t="shared" si="56"/>
        <v>167.03380000000001</v>
      </c>
    </row>
    <row r="1844" spans="1:16" x14ac:dyDescent="0.3">
      <c r="A1844" s="1">
        <v>42385</v>
      </c>
      <c r="B1844">
        <v>167.03380000000001</v>
      </c>
      <c r="C1844">
        <v>22.297999999999998</v>
      </c>
      <c r="D1844">
        <v>45.941099999999999</v>
      </c>
      <c r="E1844">
        <v>64.94</v>
      </c>
      <c r="F1844">
        <v>59.988</v>
      </c>
      <c r="G1844">
        <v>72.288600000000002</v>
      </c>
      <c r="H1844">
        <v>16.182400000000001</v>
      </c>
      <c r="I1844">
        <v>35.666400000000003</v>
      </c>
      <c r="J1844">
        <v>54.35</v>
      </c>
      <c r="K1844">
        <v>48.3</v>
      </c>
      <c r="N1844" s="1">
        <v>42385</v>
      </c>
      <c r="O1844" s="4">
        <f t="shared" si="57"/>
        <v>45.118025000000003</v>
      </c>
      <c r="P1844" s="4">
        <f t="shared" si="56"/>
        <v>167.03380000000001</v>
      </c>
    </row>
    <row r="1845" spans="1:16" x14ac:dyDescent="0.3">
      <c r="A1845" s="1">
        <v>42386</v>
      </c>
      <c r="B1845">
        <v>167.03380000000001</v>
      </c>
      <c r="C1845">
        <v>22.297999999999998</v>
      </c>
      <c r="D1845">
        <v>45.941099999999999</v>
      </c>
      <c r="E1845">
        <v>64.94</v>
      </c>
      <c r="F1845">
        <v>59.988</v>
      </c>
      <c r="G1845">
        <v>72.288600000000002</v>
      </c>
      <c r="H1845">
        <v>16.182400000000001</v>
      </c>
      <c r="I1845">
        <v>35.666400000000003</v>
      </c>
      <c r="J1845">
        <v>54.35</v>
      </c>
      <c r="K1845">
        <v>48.3</v>
      </c>
      <c r="N1845" s="1">
        <v>42386</v>
      </c>
      <c r="O1845" s="4">
        <f t="shared" si="57"/>
        <v>45.118025000000003</v>
      </c>
      <c r="P1845" s="4">
        <f t="shared" si="56"/>
        <v>167.03380000000001</v>
      </c>
    </row>
    <row r="1846" spans="1:16" x14ac:dyDescent="0.3">
      <c r="A1846" s="1">
        <v>42387</v>
      </c>
      <c r="B1846">
        <v>167.03380000000001</v>
      </c>
      <c r="C1846">
        <v>22.297999999999998</v>
      </c>
      <c r="D1846">
        <v>45.941099999999999</v>
      </c>
      <c r="E1846">
        <v>64.94</v>
      </c>
      <c r="F1846">
        <v>59.988</v>
      </c>
      <c r="G1846">
        <v>72.288600000000002</v>
      </c>
      <c r="H1846">
        <v>16.182400000000001</v>
      </c>
      <c r="I1846">
        <v>35.666400000000003</v>
      </c>
      <c r="J1846">
        <v>54.35</v>
      </c>
      <c r="K1846">
        <v>48.3</v>
      </c>
      <c r="N1846" s="1">
        <v>42387</v>
      </c>
      <c r="O1846" s="4">
        <f t="shared" si="57"/>
        <v>45.118025000000003</v>
      </c>
      <c r="P1846" s="4">
        <f t="shared" si="56"/>
        <v>167.03380000000001</v>
      </c>
    </row>
    <row r="1847" spans="1:16" x14ac:dyDescent="0.3">
      <c r="A1847" s="1">
        <v>42388</v>
      </c>
      <c r="B1847">
        <v>167.2561</v>
      </c>
      <c r="C1847">
        <v>22.19</v>
      </c>
      <c r="D1847">
        <v>45.553600000000003</v>
      </c>
      <c r="E1847">
        <v>64.94</v>
      </c>
      <c r="F1847">
        <v>59.978999999999999</v>
      </c>
      <c r="G1847">
        <v>72.409599999999998</v>
      </c>
      <c r="H1847">
        <v>16.238700000000001</v>
      </c>
      <c r="I1847">
        <v>35.621699999999997</v>
      </c>
      <c r="J1847">
        <v>53.18</v>
      </c>
      <c r="K1847">
        <v>48.88</v>
      </c>
      <c r="N1847" s="1">
        <v>42388</v>
      </c>
      <c r="O1847" s="4">
        <f t="shared" si="57"/>
        <v>45.04766</v>
      </c>
      <c r="P1847" s="4">
        <f t="shared" si="56"/>
        <v>167.2561</v>
      </c>
    </row>
    <row r="1848" spans="1:16" x14ac:dyDescent="0.3">
      <c r="A1848" s="1">
        <v>42389</v>
      </c>
      <c r="B1848">
        <v>165.11269999999999</v>
      </c>
      <c r="C1848">
        <v>22.22</v>
      </c>
      <c r="D1848">
        <v>45.760899999999999</v>
      </c>
      <c r="E1848">
        <v>64.55</v>
      </c>
      <c r="F1848">
        <v>60.095599999999997</v>
      </c>
      <c r="G1848">
        <v>72.884299999999996</v>
      </c>
      <c r="H1848">
        <v>15.771000000000001</v>
      </c>
      <c r="I1848">
        <v>34.937600000000003</v>
      </c>
      <c r="J1848">
        <v>51.77</v>
      </c>
      <c r="K1848">
        <v>48.27</v>
      </c>
      <c r="N1848" s="1">
        <v>42389</v>
      </c>
      <c r="O1848" s="4">
        <f t="shared" si="57"/>
        <v>44.873720000000006</v>
      </c>
      <c r="P1848" s="4">
        <f t="shared" si="56"/>
        <v>165.11269999999999</v>
      </c>
    </row>
    <row r="1849" spans="1:16" x14ac:dyDescent="0.3">
      <c r="A1849" s="1">
        <v>42390</v>
      </c>
      <c r="B1849">
        <v>166.0377</v>
      </c>
      <c r="C1849">
        <v>22.106999999999999</v>
      </c>
      <c r="D1849">
        <v>45.4816</v>
      </c>
      <c r="E1849">
        <v>64.66</v>
      </c>
      <c r="F1849">
        <v>59.916200000000003</v>
      </c>
      <c r="G1849">
        <v>73.964100000000002</v>
      </c>
      <c r="H1849">
        <v>15.921200000000001</v>
      </c>
      <c r="I1849">
        <v>34.8795</v>
      </c>
      <c r="J1849">
        <v>53.38</v>
      </c>
      <c r="K1849">
        <v>48.46</v>
      </c>
      <c r="N1849" s="1">
        <v>42390</v>
      </c>
      <c r="O1849" s="4">
        <f t="shared" si="57"/>
        <v>45.090459999999993</v>
      </c>
      <c r="P1849" s="4">
        <f t="shared" si="56"/>
        <v>166.0377</v>
      </c>
    </row>
    <row r="1850" spans="1:16" x14ac:dyDescent="0.3">
      <c r="A1850" s="1">
        <v>42391</v>
      </c>
      <c r="B1850">
        <v>169.44399999999999</v>
      </c>
      <c r="C1850">
        <v>23.283000000000001</v>
      </c>
      <c r="D1850">
        <v>47.112299999999998</v>
      </c>
      <c r="E1850">
        <v>66.28</v>
      </c>
      <c r="F1850">
        <v>60.867100000000001</v>
      </c>
      <c r="G1850">
        <v>75.313800000000001</v>
      </c>
      <c r="H1850">
        <v>16.3582</v>
      </c>
      <c r="I1850">
        <v>35.5501</v>
      </c>
      <c r="J1850">
        <v>55.74</v>
      </c>
      <c r="K1850">
        <v>49.29</v>
      </c>
      <c r="N1850" s="1">
        <v>42391</v>
      </c>
      <c r="O1850" s="4">
        <f t="shared" si="57"/>
        <v>46.140324999999997</v>
      </c>
      <c r="P1850" s="4">
        <f t="shared" si="56"/>
        <v>169.44399999999999</v>
      </c>
    </row>
    <row r="1851" spans="1:16" x14ac:dyDescent="0.3">
      <c r="A1851" s="1">
        <v>42392</v>
      </c>
      <c r="B1851">
        <v>169.44399999999999</v>
      </c>
      <c r="C1851">
        <v>23.283000000000001</v>
      </c>
      <c r="D1851">
        <v>47.112299999999998</v>
      </c>
      <c r="E1851">
        <v>66.28</v>
      </c>
      <c r="F1851">
        <v>60.867100000000001</v>
      </c>
      <c r="G1851">
        <v>75.313800000000001</v>
      </c>
      <c r="H1851">
        <v>16.3582</v>
      </c>
      <c r="I1851">
        <v>35.5501</v>
      </c>
      <c r="J1851">
        <v>55.74</v>
      </c>
      <c r="K1851">
        <v>49.29</v>
      </c>
      <c r="N1851" s="1">
        <v>42392</v>
      </c>
      <c r="O1851" s="4">
        <f t="shared" si="57"/>
        <v>46.140324999999997</v>
      </c>
      <c r="P1851" s="4">
        <f t="shared" si="56"/>
        <v>169.44399999999999</v>
      </c>
    </row>
    <row r="1852" spans="1:16" x14ac:dyDescent="0.3">
      <c r="A1852" s="1">
        <v>42393</v>
      </c>
      <c r="B1852">
        <v>169.44399999999999</v>
      </c>
      <c r="C1852">
        <v>23.283000000000001</v>
      </c>
      <c r="D1852">
        <v>47.112299999999998</v>
      </c>
      <c r="E1852">
        <v>66.28</v>
      </c>
      <c r="F1852">
        <v>60.867100000000001</v>
      </c>
      <c r="G1852">
        <v>75.313800000000001</v>
      </c>
      <c r="H1852">
        <v>16.3582</v>
      </c>
      <c r="I1852">
        <v>35.5501</v>
      </c>
      <c r="J1852">
        <v>55.74</v>
      </c>
      <c r="K1852">
        <v>49.29</v>
      </c>
      <c r="N1852" s="1">
        <v>42393</v>
      </c>
      <c r="O1852" s="4">
        <f t="shared" si="57"/>
        <v>46.140324999999997</v>
      </c>
      <c r="P1852" s="4">
        <f t="shared" si="56"/>
        <v>169.44399999999999</v>
      </c>
    </row>
    <row r="1853" spans="1:16" x14ac:dyDescent="0.3">
      <c r="A1853" s="1">
        <v>42394</v>
      </c>
      <c r="B1853">
        <v>166.8826</v>
      </c>
      <c r="C1853">
        <v>22.827999999999999</v>
      </c>
      <c r="D1853">
        <v>46.661799999999999</v>
      </c>
      <c r="E1853">
        <v>65.150000000000006</v>
      </c>
      <c r="F1853">
        <v>60.302</v>
      </c>
      <c r="G1853">
        <v>74.271299999999997</v>
      </c>
      <c r="H1853">
        <v>16.036000000000001</v>
      </c>
      <c r="I1853">
        <v>34.781100000000002</v>
      </c>
      <c r="J1853">
        <v>53.14</v>
      </c>
      <c r="K1853">
        <v>48.85</v>
      </c>
      <c r="N1853" s="1">
        <v>42394</v>
      </c>
      <c r="O1853" s="4">
        <f t="shared" si="57"/>
        <v>45.36645</v>
      </c>
      <c r="P1853" s="4">
        <f t="shared" si="56"/>
        <v>166.8826</v>
      </c>
    </row>
    <row r="1854" spans="1:16" x14ac:dyDescent="0.3">
      <c r="A1854" s="1">
        <v>42395</v>
      </c>
      <c r="B1854">
        <v>169.15940000000001</v>
      </c>
      <c r="C1854">
        <v>22.954999999999998</v>
      </c>
      <c r="D1854">
        <v>47.004199999999997</v>
      </c>
      <c r="E1854">
        <v>65.62</v>
      </c>
      <c r="F1854">
        <v>60.759500000000003</v>
      </c>
      <c r="G1854">
        <v>74.960099999999997</v>
      </c>
      <c r="H1854">
        <v>16.018000000000001</v>
      </c>
      <c r="I1854">
        <v>35.429400000000001</v>
      </c>
      <c r="J1854">
        <v>55.15</v>
      </c>
      <c r="K1854">
        <v>49.29</v>
      </c>
      <c r="N1854" s="1">
        <v>42395</v>
      </c>
      <c r="O1854" s="4">
        <f t="shared" si="57"/>
        <v>45.852710000000002</v>
      </c>
      <c r="P1854" s="4">
        <f t="shared" si="56"/>
        <v>169.15940000000001</v>
      </c>
    </row>
    <row r="1855" spans="1:16" x14ac:dyDescent="0.3">
      <c r="A1855" s="1">
        <v>42396</v>
      </c>
      <c r="B1855">
        <v>167.3184</v>
      </c>
      <c r="C1855">
        <v>21.446000000000002</v>
      </c>
      <c r="D1855">
        <v>46.148299999999999</v>
      </c>
      <c r="E1855">
        <v>63.97</v>
      </c>
      <c r="F1855">
        <v>60.0687</v>
      </c>
      <c r="G1855">
        <v>74.103700000000003</v>
      </c>
      <c r="H1855">
        <v>15.8833</v>
      </c>
      <c r="I1855">
        <v>35.219299999999997</v>
      </c>
      <c r="J1855">
        <v>54.89</v>
      </c>
      <c r="K1855">
        <v>49.25</v>
      </c>
      <c r="N1855" s="1">
        <v>42396</v>
      </c>
      <c r="O1855" s="4">
        <f t="shared" si="57"/>
        <v>45.121135000000002</v>
      </c>
      <c r="P1855" s="4">
        <f t="shared" si="56"/>
        <v>167.3184</v>
      </c>
    </row>
    <row r="1856" spans="1:16" x14ac:dyDescent="0.3">
      <c r="A1856" s="1">
        <v>42397</v>
      </c>
      <c r="B1856">
        <v>168.18989999999999</v>
      </c>
      <c r="C1856">
        <v>21.6</v>
      </c>
      <c r="D1856">
        <v>46.900599999999997</v>
      </c>
      <c r="E1856">
        <v>65.38</v>
      </c>
      <c r="F1856">
        <v>58.6693</v>
      </c>
      <c r="G1856">
        <v>73.936199999999999</v>
      </c>
      <c r="H1856">
        <v>15.863799999999999</v>
      </c>
      <c r="I1856">
        <v>35.2014</v>
      </c>
      <c r="J1856">
        <v>56.56</v>
      </c>
      <c r="K1856">
        <v>49.75</v>
      </c>
      <c r="N1856" s="1">
        <v>42397</v>
      </c>
      <c r="O1856" s="4">
        <f t="shared" si="57"/>
        <v>45.293255000000002</v>
      </c>
      <c r="P1856" s="4">
        <f t="shared" si="56"/>
        <v>168.18989999999999</v>
      </c>
    </row>
    <row r="1857" spans="1:16" x14ac:dyDescent="0.3">
      <c r="A1857" s="1">
        <v>42398</v>
      </c>
      <c r="B1857">
        <v>172.29069999999999</v>
      </c>
      <c r="C1857">
        <v>22.346</v>
      </c>
      <c r="D1857">
        <v>49.635100000000001</v>
      </c>
      <c r="E1857">
        <v>66.069999999999993</v>
      </c>
      <c r="F1857">
        <v>59.629199999999997</v>
      </c>
      <c r="G1857">
        <v>77.287199999999999</v>
      </c>
      <c r="H1857">
        <v>16.215699999999998</v>
      </c>
      <c r="I1857">
        <v>36.2879</v>
      </c>
      <c r="J1857">
        <v>58.21</v>
      </c>
      <c r="K1857">
        <v>50.76</v>
      </c>
      <c r="N1857" s="1">
        <v>42398</v>
      </c>
      <c r="O1857" s="4">
        <f t="shared" si="57"/>
        <v>46.514984999999996</v>
      </c>
      <c r="P1857" s="4">
        <f t="shared" si="56"/>
        <v>172.29069999999999</v>
      </c>
    </row>
    <row r="1858" spans="1:16" x14ac:dyDescent="0.3">
      <c r="A1858" s="1">
        <v>42399</v>
      </c>
      <c r="B1858">
        <v>172.29069999999999</v>
      </c>
      <c r="C1858">
        <v>22.346</v>
      </c>
      <c r="D1858">
        <v>49.635100000000001</v>
      </c>
      <c r="E1858">
        <v>66.069999999999993</v>
      </c>
      <c r="F1858">
        <v>59.629199999999997</v>
      </c>
      <c r="G1858">
        <v>77.287199999999999</v>
      </c>
      <c r="H1858">
        <v>16.215699999999998</v>
      </c>
      <c r="I1858">
        <v>36.2879</v>
      </c>
      <c r="J1858">
        <v>58.21</v>
      </c>
      <c r="K1858">
        <v>50.76</v>
      </c>
      <c r="N1858" s="1">
        <v>42399</v>
      </c>
      <c r="O1858" s="4">
        <f t="shared" si="57"/>
        <v>46.514984999999996</v>
      </c>
      <c r="P1858" s="4">
        <f t="shared" si="56"/>
        <v>172.29069999999999</v>
      </c>
    </row>
    <row r="1859" spans="1:16" x14ac:dyDescent="0.3">
      <c r="A1859" s="1">
        <v>42400</v>
      </c>
      <c r="B1859">
        <v>172.29069999999999</v>
      </c>
      <c r="C1859">
        <v>22.346</v>
      </c>
      <c r="D1859">
        <v>49.635100000000001</v>
      </c>
      <c r="E1859">
        <v>66.069999999999993</v>
      </c>
      <c r="F1859">
        <v>59.629199999999997</v>
      </c>
      <c r="G1859">
        <v>77.287199999999999</v>
      </c>
      <c r="H1859">
        <v>16.215699999999998</v>
      </c>
      <c r="I1859">
        <v>36.2879</v>
      </c>
      <c r="J1859">
        <v>58.21</v>
      </c>
      <c r="K1859">
        <v>50.76</v>
      </c>
      <c r="N1859" s="1">
        <v>42400</v>
      </c>
      <c r="O1859" s="4">
        <f t="shared" si="57"/>
        <v>46.514984999999996</v>
      </c>
      <c r="P1859" s="4">
        <f t="shared" ref="P1859:P1922" si="58">B1859</f>
        <v>172.29069999999999</v>
      </c>
    </row>
    <row r="1860" spans="1:16" x14ac:dyDescent="0.3">
      <c r="A1860" s="1">
        <v>42401</v>
      </c>
      <c r="B1860">
        <v>172.2277</v>
      </c>
      <c r="C1860">
        <v>22.137</v>
      </c>
      <c r="D1860">
        <v>49.292700000000004</v>
      </c>
      <c r="E1860">
        <v>66.849999999999994</v>
      </c>
      <c r="F1860">
        <v>59.718899999999998</v>
      </c>
      <c r="G1860">
        <v>77.631600000000006</v>
      </c>
      <c r="H1860">
        <v>16.215800000000002</v>
      </c>
      <c r="I1860">
        <v>36.118000000000002</v>
      </c>
      <c r="J1860">
        <v>57.234999999999999</v>
      </c>
      <c r="K1860">
        <v>50.93</v>
      </c>
      <c r="N1860" s="1">
        <v>42401</v>
      </c>
      <c r="O1860" s="4">
        <f t="shared" ref="O1860:O1923" si="59">SUMPRODUCT(C1860:J1860,$C$1:$J$1)</f>
        <v>46.634299999999996</v>
      </c>
      <c r="P1860" s="4">
        <f t="shared" si="58"/>
        <v>172.2277</v>
      </c>
    </row>
    <row r="1861" spans="1:16" x14ac:dyDescent="0.3">
      <c r="A1861" s="1">
        <v>42402</v>
      </c>
      <c r="B1861">
        <v>169.12379999999999</v>
      </c>
      <c r="C1861">
        <v>21.69</v>
      </c>
      <c r="D1861">
        <v>47.752000000000002</v>
      </c>
      <c r="E1861">
        <v>65.12</v>
      </c>
      <c r="F1861">
        <v>58.857700000000001</v>
      </c>
      <c r="G1861">
        <v>75.071799999999996</v>
      </c>
      <c r="H1861">
        <v>15.8653</v>
      </c>
      <c r="I1861">
        <v>35.232700000000001</v>
      </c>
      <c r="J1861">
        <v>55.33</v>
      </c>
      <c r="K1861">
        <v>50.28</v>
      </c>
      <c r="N1861" s="1">
        <v>42402</v>
      </c>
      <c r="O1861" s="4">
        <f t="shared" si="59"/>
        <v>45.430195000000005</v>
      </c>
      <c r="P1861" s="4">
        <f t="shared" si="58"/>
        <v>169.12379999999999</v>
      </c>
    </row>
    <row r="1862" spans="1:16" x14ac:dyDescent="0.3">
      <c r="A1862" s="1">
        <v>42403</v>
      </c>
      <c r="B1862">
        <v>170.1377</v>
      </c>
      <c r="C1862">
        <v>22.119</v>
      </c>
      <c r="D1862">
        <v>46.995199999999997</v>
      </c>
      <c r="E1862">
        <v>64.27</v>
      </c>
      <c r="F1862">
        <v>59.243400000000001</v>
      </c>
      <c r="G1862">
        <v>75.248599999999996</v>
      </c>
      <c r="H1862">
        <v>16.161799999999999</v>
      </c>
      <c r="I1862">
        <v>35.308700000000002</v>
      </c>
      <c r="J1862">
        <v>57.3</v>
      </c>
      <c r="K1862">
        <v>50.17</v>
      </c>
      <c r="N1862" s="1">
        <v>42403</v>
      </c>
      <c r="O1862" s="4">
        <f t="shared" si="59"/>
        <v>45.452904999999994</v>
      </c>
      <c r="P1862" s="4">
        <f t="shared" si="58"/>
        <v>170.1377</v>
      </c>
    </row>
    <row r="1863" spans="1:16" x14ac:dyDescent="0.3">
      <c r="A1863" s="1">
        <v>42404</v>
      </c>
      <c r="B1863">
        <v>170.40450000000001</v>
      </c>
      <c r="C1863">
        <v>22.297000000000001</v>
      </c>
      <c r="D1863">
        <v>46.850999999999999</v>
      </c>
      <c r="E1863">
        <v>64.63</v>
      </c>
      <c r="F1863">
        <v>58.920499999999997</v>
      </c>
      <c r="G1863">
        <v>76.5518</v>
      </c>
      <c r="H1863">
        <v>16.494199999999999</v>
      </c>
      <c r="I1863">
        <v>35.572499999999998</v>
      </c>
      <c r="J1863">
        <v>57.27</v>
      </c>
      <c r="K1863">
        <v>49.71</v>
      </c>
      <c r="N1863" s="1">
        <v>42404</v>
      </c>
      <c r="O1863" s="4">
        <f t="shared" si="59"/>
        <v>45.728330000000007</v>
      </c>
      <c r="P1863" s="4">
        <f t="shared" si="58"/>
        <v>170.40450000000001</v>
      </c>
    </row>
    <row r="1864" spans="1:16" x14ac:dyDescent="0.3">
      <c r="A1864" s="1">
        <v>42405</v>
      </c>
      <c r="B1864">
        <v>167.1583</v>
      </c>
      <c r="C1864">
        <v>21.701000000000001</v>
      </c>
      <c r="D1864">
        <v>45.193199999999997</v>
      </c>
      <c r="E1864">
        <v>60</v>
      </c>
      <c r="F1864">
        <v>57.772199999999998</v>
      </c>
      <c r="G1864">
        <v>73.926900000000003</v>
      </c>
      <c r="H1864">
        <v>16.2058</v>
      </c>
      <c r="I1864">
        <v>35.013599999999997</v>
      </c>
      <c r="J1864">
        <v>55.94</v>
      </c>
      <c r="K1864">
        <v>49.63</v>
      </c>
      <c r="N1864" s="1">
        <v>42405</v>
      </c>
      <c r="O1864" s="4">
        <f t="shared" si="59"/>
        <v>43.958905000000001</v>
      </c>
      <c r="P1864" s="4">
        <f t="shared" si="58"/>
        <v>167.1583</v>
      </c>
    </row>
    <row r="1865" spans="1:16" x14ac:dyDescent="0.3">
      <c r="A1865" s="1">
        <v>42406</v>
      </c>
      <c r="B1865">
        <v>167.1583</v>
      </c>
      <c r="C1865">
        <v>21.701000000000001</v>
      </c>
      <c r="D1865">
        <v>45.193199999999997</v>
      </c>
      <c r="E1865">
        <v>60</v>
      </c>
      <c r="F1865">
        <v>57.772199999999998</v>
      </c>
      <c r="G1865">
        <v>73.926900000000003</v>
      </c>
      <c r="H1865">
        <v>16.2058</v>
      </c>
      <c r="I1865">
        <v>35.013599999999997</v>
      </c>
      <c r="J1865">
        <v>55.94</v>
      </c>
      <c r="K1865">
        <v>49.63</v>
      </c>
      <c r="N1865" s="1">
        <v>42406</v>
      </c>
      <c r="O1865" s="4">
        <f t="shared" si="59"/>
        <v>43.958905000000001</v>
      </c>
      <c r="P1865" s="4">
        <f t="shared" si="58"/>
        <v>167.1583</v>
      </c>
    </row>
    <row r="1866" spans="1:16" x14ac:dyDescent="0.3">
      <c r="A1866" s="1">
        <v>42407</v>
      </c>
      <c r="B1866">
        <v>167.1583</v>
      </c>
      <c r="C1866">
        <v>21.701000000000001</v>
      </c>
      <c r="D1866">
        <v>45.193199999999997</v>
      </c>
      <c r="E1866">
        <v>60</v>
      </c>
      <c r="F1866">
        <v>57.772199999999998</v>
      </c>
      <c r="G1866">
        <v>73.926900000000003</v>
      </c>
      <c r="H1866">
        <v>16.2058</v>
      </c>
      <c r="I1866">
        <v>35.013599999999997</v>
      </c>
      <c r="J1866">
        <v>55.94</v>
      </c>
      <c r="K1866">
        <v>49.63</v>
      </c>
      <c r="N1866" s="1">
        <v>42407</v>
      </c>
      <c r="O1866" s="4">
        <f t="shared" si="59"/>
        <v>43.958905000000001</v>
      </c>
      <c r="P1866" s="4">
        <f t="shared" si="58"/>
        <v>167.1583</v>
      </c>
    </row>
    <row r="1867" spans="1:16" x14ac:dyDescent="0.3">
      <c r="A1867" s="1">
        <v>42408</v>
      </c>
      <c r="B1867">
        <v>164.90819999999999</v>
      </c>
      <c r="C1867">
        <v>21.93</v>
      </c>
      <c r="D1867">
        <v>44.517499999999998</v>
      </c>
      <c r="E1867">
        <v>57.9</v>
      </c>
      <c r="F1867">
        <v>56.982799999999997</v>
      </c>
      <c r="G1867">
        <v>72.065200000000004</v>
      </c>
      <c r="H1867">
        <v>15.7127</v>
      </c>
      <c r="I1867">
        <v>34.092500000000001</v>
      </c>
      <c r="J1867">
        <v>55.65</v>
      </c>
      <c r="K1867">
        <v>49.5</v>
      </c>
      <c r="N1867" s="1">
        <v>42408</v>
      </c>
      <c r="O1867" s="4">
        <f t="shared" si="59"/>
        <v>42.941584999999996</v>
      </c>
      <c r="P1867" s="4">
        <f t="shared" si="58"/>
        <v>164.90819999999999</v>
      </c>
    </row>
    <row r="1868" spans="1:16" x14ac:dyDescent="0.3">
      <c r="A1868" s="1">
        <v>42409</v>
      </c>
      <c r="B1868">
        <v>164.917</v>
      </c>
      <c r="C1868">
        <v>21.925000000000001</v>
      </c>
      <c r="D1868">
        <v>44.400399999999998</v>
      </c>
      <c r="E1868">
        <v>57.33</v>
      </c>
      <c r="F1868">
        <v>57.405099999999997</v>
      </c>
      <c r="G1868">
        <v>71.655600000000007</v>
      </c>
      <c r="H1868">
        <v>15.676600000000001</v>
      </c>
      <c r="I1868">
        <v>34.038899999999998</v>
      </c>
      <c r="J1868">
        <v>54.31</v>
      </c>
      <c r="K1868">
        <v>49.83</v>
      </c>
      <c r="N1868" s="1">
        <v>42409</v>
      </c>
      <c r="O1868" s="4">
        <f t="shared" si="59"/>
        <v>42.746539999999996</v>
      </c>
      <c r="P1868" s="4">
        <f t="shared" si="58"/>
        <v>164.917</v>
      </c>
    </row>
    <row r="1869" spans="1:16" x14ac:dyDescent="0.3">
      <c r="A1869" s="1">
        <v>42410</v>
      </c>
      <c r="B1869">
        <v>164.7747</v>
      </c>
      <c r="C1869">
        <v>21.759</v>
      </c>
      <c r="D1869">
        <v>44.787799999999997</v>
      </c>
      <c r="E1869">
        <v>58.21</v>
      </c>
      <c r="F1869">
        <v>57.915700000000001</v>
      </c>
      <c r="G1869">
        <v>71.097099999999998</v>
      </c>
      <c r="H1869">
        <v>15.7216</v>
      </c>
      <c r="I1869">
        <v>33.976300000000002</v>
      </c>
      <c r="J1869">
        <v>54.09</v>
      </c>
      <c r="K1869">
        <v>49.77</v>
      </c>
      <c r="N1869" s="1">
        <v>42410</v>
      </c>
      <c r="O1869" s="4">
        <f t="shared" si="59"/>
        <v>42.908284999999999</v>
      </c>
      <c r="P1869" s="4">
        <f t="shared" si="58"/>
        <v>164.7747</v>
      </c>
    </row>
    <row r="1870" spans="1:16" x14ac:dyDescent="0.3">
      <c r="A1870" s="1">
        <v>42411</v>
      </c>
      <c r="B1870">
        <v>162.63130000000001</v>
      </c>
      <c r="C1870">
        <v>21.626999999999999</v>
      </c>
      <c r="D1870">
        <v>44.769799999999996</v>
      </c>
      <c r="E1870">
        <v>58.84</v>
      </c>
      <c r="F1870">
        <v>56.982799999999997</v>
      </c>
      <c r="G1870">
        <v>70.547899999999998</v>
      </c>
      <c r="H1870">
        <v>15.497</v>
      </c>
      <c r="I1870">
        <v>33.073099999999997</v>
      </c>
      <c r="J1870">
        <v>53.860999999999997</v>
      </c>
      <c r="K1870">
        <v>49.37</v>
      </c>
      <c r="N1870" s="1">
        <v>42411</v>
      </c>
      <c r="O1870" s="4">
        <f t="shared" si="59"/>
        <v>42.64631</v>
      </c>
      <c r="P1870" s="4">
        <f t="shared" si="58"/>
        <v>162.63130000000001</v>
      </c>
    </row>
    <row r="1871" spans="1:16" x14ac:dyDescent="0.3">
      <c r="A1871" s="1">
        <v>42412</v>
      </c>
      <c r="B1871">
        <v>165.98429999999999</v>
      </c>
      <c r="C1871">
        <v>21.693999999999999</v>
      </c>
      <c r="D1871">
        <v>45.499600000000001</v>
      </c>
      <c r="E1871">
        <v>59.66</v>
      </c>
      <c r="F1871">
        <v>57.7453</v>
      </c>
      <c r="G1871">
        <v>72.093100000000007</v>
      </c>
      <c r="H1871">
        <v>15.5868</v>
      </c>
      <c r="I1871">
        <v>34.244599999999998</v>
      </c>
      <c r="J1871">
        <v>55.28</v>
      </c>
      <c r="K1871">
        <v>50.07</v>
      </c>
      <c r="N1871" s="1">
        <v>42412</v>
      </c>
      <c r="O1871" s="4">
        <f t="shared" si="59"/>
        <v>43.447470000000003</v>
      </c>
      <c r="P1871" s="4">
        <f t="shared" si="58"/>
        <v>165.98429999999999</v>
      </c>
    </row>
    <row r="1872" spans="1:16" x14ac:dyDescent="0.3">
      <c r="A1872" s="1">
        <v>42413</v>
      </c>
      <c r="B1872">
        <v>165.98429999999999</v>
      </c>
      <c r="C1872">
        <v>21.693999999999999</v>
      </c>
      <c r="D1872">
        <v>45.499600000000001</v>
      </c>
      <c r="E1872">
        <v>59.66</v>
      </c>
      <c r="F1872">
        <v>57.7453</v>
      </c>
      <c r="G1872">
        <v>72.093100000000007</v>
      </c>
      <c r="H1872">
        <v>15.5868</v>
      </c>
      <c r="I1872">
        <v>34.244599999999998</v>
      </c>
      <c r="J1872">
        <v>55.28</v>
      </c>
      <c r="K1872">
        <v>50.07</v>
      </c>
      <c r="N1872" s="1">
        <v>42413</v>
      </c>
      <c r="O1872" s="4">
        <f t="shared" si="59"/>
        <v>43.447470000000003</v>
      </c>
      <c r="P1872" s="4">
        <f t="shared" si="58"/>
        <v>165.98429999999999</v>
      </c>
    </row>
    <row r="1873" spans="1:16" x14ac:dyDescent="0.3">
      <c r="A1873" s="1">
        <v>42414</v>
      </c>
      <c r="B1873">
        <v>165.98429999999999</v>
      </c>
      <c r="C1873">
        <v>21.693999999999999</v>
      </c>
      <c r="D1873">
        <v>45.499600000000001</v>
      </c>
      <c r="E1873">
        <v>59.66</v>
      </c>
      <c r="F1873">
        <v>57.7453</v>
      </c>
      <c r="G1873">
        <v>72.093100000000007</v>
      </c>
      <c r="H1873">
        <v>15.5868</v>
      </c>
      <c r="I1873">
        <v>34.244599999999998</v>
      </c>
      <c r="J1873">
        <v>55.28</v>
      </c>
      <c r="K1873">
        <v>50.07</v>
      </c>
      <c r="N1873" s="1">
        <v>42414</v>
      </c>
      <c r="O1873" s="4">
        <f t="shared" si="59"/>
        <v>43.447470000000003</v>
      </c>
      <c r="P1873" s="4">
        <f t="shared" si="58"/>
        <v>165.98429999999999</v>
      </c>
    </row>
    <row r="1874" spans="1:16" x14ac:dyDescent="0.3">
      <c r="A1874" s="1">
        <v>42415</v>
      </c>
      <c r="B1874">
        <v>165.98429999999999</v>
      </c>
      <c r="C1874">
        <v>21.693999999999999</v>
      </c>
      <c r="D1874">
        <v>45.499600000000001</v>
      </c>
      <c r="E1874">
        <v>59.66</v>
      </c>
      <c r="F1874">
        <v>57.7453</v>
      </c>
      <c r="G1874">
        <v>72.093100000000007</v>
      </c>
      <c r="H1874">
        <v>15.5868</v>
      </c>
      <c r="I1874">
        <v>34.244599999999998</v>
      </c>
      <c r="J1874">
        <v>55.28</v>
      </c>
      <c r="K1874">
        <v>50.07</v>
      </c>
      <c r="N1874" s="1">
        <v>42415</v>
      </c>
      <c r="O1874" s="4">
        <f t="shared" si="59"/>
        <v>43.447470000000003</v>
      </c>
      <c r="P1874" s="4">
        <f t="shared" si="58"/>
        <v>165.98429999999999</v>
      </c>
    </row>
    <row r="1875" spans="1:16" x14ac:dyDescent="0.3">
      <c r="A1875" s="1">
        <v>42416</v>
      </c>
      <c r="B1875">
        <v>168.78579999999999</v>
      </c>
      <c r="C1875">
        <v>22.306000000000001</v>
      </c>
      <c r="D1875">
        <v>46.361699999999999</v>
      </c>
      <c r="E1875">
        <v>61.41</v>
      </c>
      <c r="F1875">
        <v>58.830800000000004</v>
      </c>
      <c r="G1875">
        <v>74.625</v>
      </c>
      <c r="H1875">
        <v>16.027000000000001</v>
      </c>
      <c r="I1875">
        <v>34.8705</v>
      </c>
      <c r="J1875">
        <v>55.83</v>
      </c>
      <c r="K1875">
        <v>50.47</v>
      </c>
      <c r="N1875" s="1">
        <v>42416</v>
      </c>
      <c r="O1875" s="4">
        <f t="shared" si="59"/>
        <v>44.557180000000002</v>
      </c>
      <c r="P1875" s="4">
        <f t="shared" si="58"/>
        <v>168.78579999999999</v>
      </c>
    </row>
    <row r="1876" spans="1:16" x14ac:dyDescent="0.3">
      <c r="A1876" s="1">
        <v>42417</v>
      </c>
      <c r="B1876">
        <v>171.5429</v>
      </c>
      <c r="C1876">
        <v>22.646999999999998</v>
      </c>
      <c r="D1876">
        <v>47.568600000000004</v>
      </c>
      <c r="E1876">
        <v>63.32</v>
      </c>
      <c r="F1876">
        <v>59.575299999999999</v>
      </c>
      <c r="G1876">
        <v>76.402900000000002</v>
      </c>
      <c r="H1876">
        <v>16.585699999999999</v>
      </c>
      <c r="I1876">
        <v>35.290799999999997</v>
      </c>
      <c r="J1876">
        <v>57.66</v>
      </c>
      <c r="K1876">
        <v>50.99</v>
      </c>
      <c r="N1876" s="1">
        <v>42417</v>
      </c>
      <c r="O1876" s="4">
        <f t="shared" si="59"/>
        <v>45.577415000000002</v>
      </c>
      <c r="P1876" s="4">
        <f t="shared" si="58"/>
        <v>171.5429</v>
      </c>
    </row>
    <row r="1877" spans="1:16" x14ac:dyDescent="0.3">
      <c r="A1877" s="1">
        <v>42418</v>
      </c>
      <c r="B1877">
        <v>170.84030000000001</v>
      </c>
      <c r="C1877">
        <v>22.218</v>
      </c>
      <c r="D1877">
        <v>47.359900000000003</v>
      </c>
      <c r="E1877">
        <v>62.71</v>
      </c>
      <c r="F1877">
        <v>59.207500000000003</v>
      </c>
      <c r="G1877">
        <v>76.039900000000003</v>
      </c>
      <c r="H1877">
        <v>16.404299999999999</v>
      </c>
      <c r="I1877">
        <v>35.098599999999998</v>
      </c>
      <c r="J1877">
        <v>56.94</v>
      </c>
      <c r="K1877">
        <v>50.76</v>
      </c>
      <c r="N1877" s="1">
        <v>42418</v>
      </c>
      <c r="O1877" s="4">
        <f t="shared" si="59"/>
        <v>45.240009999999998</v>
      </c>
      <c r="P1877" s="4">
        <f t="shared" si="58"/>
        <v>170.84030000000001</v>
      </c>
    </row>
    <row r="1878" spans="1:16" x14ac:dyDescent="0.3">
      <c r="A1878" s="1">
        <v>42419</v>
      </c>
      <c r="B1878">
        <v>170.7602</v>
      </c>
      <c r="C1878">
        <v>22.167000000000002</v>
      </c>
      <c r="D1878">
        <v>47.024099999999997</v>
      </c>
      <c r="E1878">
        <v>63.2</v>
      </c>
      <c r="F1878">
        <v>59.1447</v>
      </c>
      <c r="G1878">
        <v>76.375</v>
      </c>
      <c r="H1878">
        <v>16.285699999999999</v>
      </c>
      <c r="I1878">
        <v>35.152200000000001</v>
      </c>
      <c r="J1878">
        <v>56.81</v>
      </c>
      <c r="K1878">
        <v>50.84</v>
      </c>
      <c r="N1878" s="1">
        <v>42419</v>
      </c>
      <c r="O1878" s="4">
        <f t="shared" si="59"/>
        <v>45.355124999999994</v>
      </c>
      <c r="P1878" s="4">
        <f t="shared" si="58"/>
        <v>170.7602</v>
      </c>
    </row>
    <row r="1879" spans="1:16" x14ac:dyDescent="0.3">
      <c r="A1879" s="1">
        <v>42420</v>
      </c>
      <c r="B1879">
        <v>170.7602</v>
      </c>
      <c r="C1879">
        <v>22.167000000000002</v>
      </c>
      <c r="D1879">
        <v>47.024099999999997</v>
      </c>
      <c r="E1879">
        <v>63.2</v>
      </c>
      <c r="F1879">
        <v>59.1447</v>
      </c>
      <c r="G1879">
        <v>76.375</v>
      </c>
      <c r="H1879">
        <v>16.285699999999999</v>
      </c>
      <c r="I1879">
        <v>35.152200000000001</v>
      </c>
      <c r="J1879">
        <v>56.81</v>
      </c>
      <c r="K1879">
        <v>50.84</v>
      </c>
      <c r="N1879" s="1">
        <v>42420</v>
      </c>
      <c r="O1879" s="4">
        <f t="shared" si="59"/>
        <v>45.355124999999994</v>
      </c>
      <c r="P1879" s="4">
        <f t="shared" si="58"/>
        <v>170.7602</v>
      </c>
    </row>
    <row r="1880" spans="1:16" x14ac:dyDescent="0.3">
      <c r="A1880" s="1">
        <v>42421</v>
      </c>
      <c r="B1880">
        <v>170.7602</v>
      </c>
      <c r="C1880">
        <v>22.167000000000002</v>
      </c>
      <c r="D1880">
        <v>47.024099999999997</v>
      </c>
      <c r="E1880">
        <v>63.2</v>
      </c>
      <c r="F1880">
        <v>59.1447</v>
      </c>
      <c r="G1880">
        <v>76.375</v>
      </c>
      <c r="H1880">
        <v>16.285699999999999</v>
      </c>
      <c r="I1880">
        <v>35.152200000000001</v>
      </c>
      <c r="J1880">
        <v>56.81</v>
      </c>
      <c r="K1880">
        <v>50.84</v>
      </c>
      <c r="N1880" s="1">
        <v>42421</v>
      </c>
      <c r="O1880" s="4">
        <f t="shared" si="59"/>
        <v>45.355124999999994</v>
      </c>
      <c r="P1880" s="4">
        <f t="shared" si="58"/>
        <v>170.7602</v>
      </c>
    </row>
    <row r="1881" spans="1:16" x14ac:dyDescent="0.3">
      <c r="A1881" s="1">
        <v>42422</v>
      </c>
      <c r="B1881">
        <v>173.23269999999999</v>
      </c>
      <c r="C1881">
        <v>22.361000000000001</v>
      </c>
      <c r="D1881">
        <v>47.777299999999997</v>
      </c>
      <c r="E1881">
        <v>64.52</v>
      </c>
      <c r="F1881">
        <v>59.988</v>
      </c>
      <c r="G1881">
        <v>77.575699999999998</v>
      </c>
      <c r="H1881">
        <v>16.880500000000001</v>
      </c>
      <c r="I1881">
        <v>35.666400000000003</v>
      </c>
      <c r="J1881">
        <v>58.26</v>
      </c>
      <c r="K1881">
        <v>51.09</v>
      </c>
      <c r="N1881" s="1">
        <v>42422</v>
      </c>
      <c r="O1881" s="4">
        <f t="shared" si="59"/>
        <v>46.152455000000003</v>
      </c>
      <c r="P1881" s="4">
        <f t="shared" si="58"/>
        <v>173.23269999999999</v>
      </c>
    </row>
    <row r="1882" spans="1:16" x14ac:dyDescent="0.3">
      <c r="A1882" s="1">
        <v>42423</v>
      </c>
      <c r="B1882">
        <v>171.04480000000001</v>
      </c>
      <c r="C1882">
        <v>21.856000000000002</v>
      </c>
      <c r="D1882">
        <v>46.443300000000001</v>
      </c>
      <c r="E1882">
        <v>63.45</v>
      </c>
      <c r="F1882">
        <v>59.539499999999997</v>
      </c>
      <c r="G1882">
        <v>76.356300000000005</v>
      </c>
      <c r="H1882">
        <v>16.574999999999999</v>
      </c>
      <c r="I1882">
        <v>35.089599999999997</v>
      </c>
      <c r="J1882">
        <v>56.27</v>
      </c>
      <c r="K1882">
        <v>51.08</v>
      </c>
      <c r="N1882" s="1">
        <v>42423</v>
      </c>
      <c r="O1882" s="4">
        <f t="shared" si="59"/>
        <v>45.395024999999997</v>
      </c>
      <c r="P1882" s="4">
        <f t="shared" si="58"/>
        <v>171.04480000000001</v>
      </c>
    </row>
    <row r="1883" spans="1:16" x14ac:dyDescent="0.3">
      <c r="A1883" s="1">
        <v>42424</v>
      </c>
      <c r="B1883">
        <v>171.82749999999999</v>
      </c>
      <c r="C1883">
        <v>22.181000000000001</v>
      </c>
      <c r="D1883">
        <v>46.606699999999996</v>
      </c>
      <c r="E1883">
        <v>64.03</v>
      </c>
      <c r="F1883">
        <v>59.736800000000002</v>
      </c>
      <c r="G1883">
        <v>77.370900000000006</v>
      </c>
      <c r="H1883">
        <v>16.548100000000002</v>
      </c>
      <c r="I1883">
        <v>35.040399999999998</v>
      </c>
      <c r="J1883">
        <v>56.84</v>
      </c>
      <c r="K1883">
        <v>51.24</v>
      </c>
      <c r="N1883" s="1">
        <v>42424</v>
      </c>
      <c r="O1883" s="4">
        <f t="shared" si="59"/>
        <v>45.737004999999996</v>
      </c>
      <c r="P1883" s="4">
        <f t="shared" si="58"/>
        <v>171.82749999999999</v>
      </c>
    </row>
    <row r="1884" spans="1:16" x14ac:dyDescent="0.3">
      <c r="A1884" s="1">
        <v>42425</v>
      </c>
      <c r="B1884">
        <v>173.90860000000001</v>
      </c>
      <c r="C1884">
        <v>22.334</v>
      </c>
      <c r="D1884">
        <v>47.278199999999998</v>
      </c>
      <c r="E1884">
        <v>64.97</v>
      </c>
      <c r="F1884">
        <v>60.481400000000001</v>
      </c>
      <c r="G1884">
        <v>78.311099999999996</v>
      </c>
      <c r="H1884">
        <v>16.6738</v>
      </c>
      <c r="I1884">
        <v>35.5501</v>
      </c>
      <c r="J1884">
        <v>56.89</v>
      </c>
      <c r="K1884">
        <v>51.82</v>
      </c>
      <c r="N1884" s="1">
        <v>42425</v>
      </c>
      <c r="O1884" s="4">
        <f t="shared" si="59"/>
        <v>46.304189999999991</v>
      </c>
      <c r="P1884" s="4">
        <f t="shared" si="58"/>
        <v>173.90860000000001</v>
      </c>
    </row>
    <row r="1885" spans="1:16" x14ac:dyDescent="0.3">
      <c r="A1885" s="1">
        <v>42426</v>
      </c>
      <c r="B1885">
        <v>173.5077</v>
      </c>
      <c r="C1885">
        <v>22.367999999999999</v>
      </c>
      <c r="D1885">
        <v>46.552199999999999</v>
      </c>
      <c r="E1885">
        <v>65.59</v>
      </c>
      <c r="F1885">
        <v>60.373699999999999</v>
      </c>
      <c r="G1885">
        <v>78.813699999999997</v>
      </c>
      <c r="H1885">
        <v>16.831</v>
      </c>
      <c r="I1885">
        <v>35.724499999999999</v>
      </c>
      <c r="J1885">
        <v>57.23</v>
      </c>
      <c r="K1885">
        <v>51.09</v>
      </c>
      <c r="N1885" s="1">
        <v>42426</v>
      </c>
      <c r="O1885" s="4">
        <f t="shared" si="59"/>
        <v>46.503844999999998</v>
      </c>
      <c r="P1885" s="4">
        <f t="shared" si="58"/>
        <v>173.5077</v>
      </c>
    </row>
    <row r="1886" spans="1:16" x14ac:dyDescent="0.3">
      <c r="A1886" s="1">
        <v>42427</v>
      </c>
      <c r="B1886">
        <v>173.5077</v>
      </c>
      <c r="C1886">
        <v>22.367999999999999</v>
      </c>
      <c r="D1886">
        <v>46.552199999999999</v>
      </c>
      <c r="E1886">
        <v>65.59</v>
      </c>
      <c r="F1886">
        <v>60.373699999999999</v>
      </c>
      <c r="G1886">
        <v>78.813699999999997</v>
      </c>
      <c r="H1886">
        <v>16.831</v>
      </c>
      <c r="I1886">
        <v>35.724499999999999</v>
      </c>
      <c r="J1886">
        <v>57.23</v>
      </c>
      <c r="K1886">
        <v>51.09</v>
      </c>
      <c r="N1886" s="1">
        <v>42427</v>
      </c>
      <c r="O1886" s="4">
        <f t="shared" si="59"/>
        <v>46.503844999999998</v>
      </c>
      <c r="P1886" s="4">
        <f t="shared" si="58"/>
        <v>173.5077</v>
      </c>
    </row>
    <row r="1887" spans="1:16" x14ac:dyDescent="0.3">
      <c r="A1887" s="1">
        <v>42428</v>
      </c>
      <c r="B1887">
        <v>173.5077</v>
      </c>
      <c r="C1887">
        <v>22.367999999999999</v>
      </c>
      <c r="D1887">
        <v>46.552199999999999</v>
      </c>
      <c r="E1887">
        <v>65.59</v>
      </c>
      <c r="F1887">
        <v>60.373699999999999</v>
      </c>
      <c r="G1887">
        <v>78.813699999999997</v>
      </c>
      <c r="H1887">
        <v>16.831</v>
      </c>
      <c r="I1887">
        <v>35.724499999999999</v>
      </c>
      <c r="J1887">
        <v>57.23</v>
      </c>
      <c r="K1887">
        <v>51.09</v>
      </c>
      <c r="N1887" s="1">
        <v>42428</v>
      </c>
      <c r="O1887" s="4">
        <f t="shared" si="59"/>
        <v>46.503844999999998</v>
      </c>
      <c r="P1887" s="4">
        <f t="shared" si="58"/>
        <v>173.5077</v>
      </c>
    </row>
    <row r="1888" spans="1:16" x14ac:dyDescent="0.3">
      <c r="A1888" s="1">
        <v>42429</v>
      </c>
      <c r="B1888">
        <v>172.14769999999999</v>
      </c>
      <c r="C1888">
        <v>22.317</v>
      </c>
      <c r="D1888">
        <v>46.171100000000003</v>
      </c>
      <c r="E1888">
        <v>65.33</v>
      </c>
      <c r="F1888">
        <v>59.4131</v>
      </c>
      <c r="G1888">
        <v>78.627600000000001</v>
      </c>
      <c r="H1888">
        <v>16.961300000000001</v>
      </c>
      <c r="I1888">
        <v>35.362400000000001</v>
      </c>
      <c r="J1888">
        <v>56.58</v>
      </c>
      <c r="K1888">
        <v>50.92</v>
      </c>
      <c r="N1888" s="1">
        <v>42429</v>
      </c>
      <c r="O1888" s="4">
        <f t="shared" si="59"/>
        <v>46.177935000000005</v>
      </c>
      <c r="P1888" s="4">
        <f t="shared" si="58"/>
        <v>172.14769999999999</v>
      </c>
    </row>
    <row r="1889" spans="1:16" x14ac:dyDescent="0.3">
      <c r="A1889" s="1">
        <v>42430</v>
      </c>
      <c r="B1889">
        <v>176.1943</v>
      </c>
      <c r="C1889">
        <v>23.204000000000001</v>
      </c>
      <c r="D1889">
        <v>47.713799999999999</v>
      </c>
      <c r="E1889">
        <v>67.349999999999994</v>
      </c>
      <c r="F1889">
        <v>60.6877</v>
      </c>
      <c r="G1889">
        <v>80.749899999999997</v>
      </c>
      <c r="H1889">
        <v>17.455400000000001</v>
      </c>
      <c r="I1889">
        <v>36.565100000000001</v>
      </c>
      <c r="J1889">
        <v>58.06</v>
      </c>
      <c r="K1889">
        <v>51.41</v>
      </c>
      <c r="N1889" s="1">
        <v>42430</v>
      </c>
      <c r="O1889" s="4">
        <f t="shared" si="59"/>
        <v>47.492065000000004</v>
      </c>
      <c r="P1889" s="4">
        <f t="shared" si="58"/>
        <v>176.1943</v>
      </c>
    </row>
    <row r="1890" spans="1:16" x14ac:dyDescent="0.3">
      <c r="A1890" s="1">
        <v>42431</v>
      </c>
      <c r="B1890">
        <v>176.98589999999999</v>
      </c>
      <c r="C1890">
        <v>23.254999999999999</v>
      </c>
      <c r="D1890">
        <v>48.049500000000002</v>
      </c>
      <c r="E1890">
        <v>67.61</v>
      </c>
      <c r="F1890">
        <v>60.787100000000002</v>
      </c>
      <c r="G1890">
        <v>81.252499999999998</v>
      </c>
      <c r="H1890">
        <v>17.617100000000001</v>
      </c>
      <c r="I1890">
        <v>36.873600000000003</v>
      </c>
      <c r="J1890">
        <v>59.48</v>
      </c>
      <c r="K1890">
        <v>51.56</v>
      </c>
      <c r="N1890" s="1">
        <v>42431</v>
      </c>
      <c r="O1890" s="4">
        <f t="shared" si="59"/>
        <v>47.779059999999987</v>
      </c>
      <c r="P1890" s="4">
        <f t="shared" si="58"/>
        <v>176.98589999999999</v>
      </c>
    </row>
    <row r="1891" spans="1:16" x14ac:dyDescent="0.3">
      <c r="A1891" s="1">
        <v>42432</v>
      </c>
      <c r="B1891">
        <v>177.67509999999999</v>
      </c>
      <c r="C1891">
        <v>23.428000000000001</v>
      </c>
      <c r="D1891">
        <v>47.505000000000003</v>
      </c>
      <c r="E1891">
        <v>67.8</v>
      </c>
      <c r="F1891">
        <v>60.616</v>
      </c>
      <c r="G1891">
        <v>81.345600000000005</v>
      </c>
      <c r="H1891">
        <v>17.7788</v>
      </c>
      <c r="I1891">
        <v>37.132899999999999</v>
      </c>
      <c r="J1891">
        <v>60.38</v>
      </c>
      <c r="K1891">
        <v>51.82</v>
      </c>
      <c r="N1891" s="1">
        <v>42432</v>
      </c>
      <c r="O1891" s="4">
        <f t="shared" si="59"/>
        <v>47.878765000000001</v>
      </c>
      <c r="P1891" s="4">
        <f t="shared" si="58"/>
        <v>177.67509999999999</v>
      </c>
    </row>
    <row r="1892" spans="1:16" x14ac:dyDescent="0.3">
      <c r="A1892" s="1">
        <v>42433</v>
      </c>
      <c r="B1892">
        <v>178.2577</v>
      </c>
      <c r="C1892">
        <v>23.776</v>
      </c>
      <c r="D1892">
        <v>47.214700000000001</v>
      </c>
      <c r="E1892">
        <v>67.88</v>
      </c>
      <c r="F1892">
        <v>60.4724</v>
      </c>
      <c r="G1892">
        <v>82.183400000000006</v>
      </c>
      <c r="H1892">
        <v>18.1921</v>
      </c>
      <c r="I1892">
        <v>37.267099999999999</v>
      </c>
      <c r="J1892">
        <v>60.96</v>
      </c>
      <c r="K1892">
        <v>52.04</v>
      </c>
      <c r="N1892" s="1">
        <v>42433</v>
      </c>
      <c r="O1892" s="4">
        <f t="shared" si="59"/>
        <v>48.071575000000003</v>
      </c>
      <c r="P1892" s="4">
        <f t="shared" si="58"/>
        <v>178.2577</v>
      </c>
    </row>
    <row r="1893" spans="1:16" x14ac:dyDescent="0.3">
      <c r="A1893" s="1">
        <v>42434</v>
      </c>
      <c r="B1893">
        <v>178.2577</v>
      </c>
      <c r="C1893">
        <v>23.776</v>
      </c>
      <c r="D1893">
        <v>47.214700000000001</v>
      </c>
      <c r="E1893">
        <v>67.88</v>
      </c>
      <c r="F1893">
        <v>60.4724</v>
      </c>
      <c r="G1893">
        <v>82.183400000000006</v>
      </c>
      <c r="H1893">
        <v>18.1921</v>
      </c>
      <c r="I1893">
        <v>37.267099999999999</v>
      </c>
      <c r="J1893">
        <v>60.96</v>
      </c>
      <c r="K1893">
        <v>52.04</v>
      </c>
      <c r="N1893" s="1">
        <v>42434</v>
      </c>
      <c r="O1893" s="4">
        <f t="shared" si="59"/>
        <v>48.071575000000003</v>
      </c>
      <c r="P1893" s="4">
        <f t="shared" si="58"/>
        <v>178.2577</v>
      </c>
    </row>
    <row r="1894" spans="1:16" x14ac:dyDescent="0.3">
      <c r="A1894" s="1">
        <v>42435</v>
      </c>
      <c r="B1894">
        <v>178.2577</v>
      </c>
      <c r="C1894">
        <v>23.776</v>
      </c>
      <c r="D1894">
        <v>47.214700000000001</v>
      </c>
      <c r="E1894">
        <v>67.88</v>
      </c>
      <c r="F1894">
        <v>60.4724</v>
      </c>
      <c r="G1894">
        <v>82.183400000000006</v>
      </c>
      <c r="H1894">
        <v>18.1921</v>
      </c>
      <c r="I1894">
        <v>37.267099999999999</v>
      </c>
      <c r="J1894">
        <v>60.96</v>
      </c>
      <c r="K1894">
        <v>52.04</v>
      </c>
      <c r="N1894" s="1">
        <v>42435</v>
      </c>
      <c r="O1894" s="4">
        <f t="shared" si="59"/>
        <v>48.071575000000003</v>
      </c>
      <c r="P1894" s="4">
        <f t="shared" si="58"/>
        <v>178.2577</v>
      </c>
    </row>
    <row r="1895" spans="1:16" x14ac:dyDescent="0.3">
      <c r="A1895" s="1">
        <v>42436</v>
      </c>
      <c r="B1895">
        <v>178.4</v>
      </c>
      <c r="C1895">
        <v>23.513000000000002</v>
      </c>
      <c r="D1895">
        <v>46.307200000000002</v>
      </c>
      <c r="E1895">
        <v>67.14</v>
      </c>
      <c r="F1895">
        <v>60.957599999999999</v>
      </c>
      <c r="G1895">
        <v>82.555700000000002</v>
      </c>
      <c r="H1895">
        <v>18.515499999999999</v>
      </c>
      <c r="I1895">
        <v>37.2179</v>
      </c>
      <c r="J1895">
        <v>62.39</v>
      </c>
      <c r="K1895">
        <v>51.72</v>
      </c>
      <c r="N1895" s="1">
        <v>42436</v>
      </c>
      <c r="O1895" s="4">
        <f t="shared" si="59"/>
        <v>48.073965000000001</v>
      </c>
      <c r="P1895" s="4">
        <f t="shared" si="58"/>
        <v>178.4</v>
      </c>
    </row>
    <row r="1896" spans="1:16" x14ac:dyDescent="0.3">
      <c r="A1896" s="1">
        <v>42437</v>
      </c>
      <c r="B1896">
        <v>176.45230000000001</v>
      </c>
      <c r="C1896">
        <v>23.318999999999999</v>
      </c>
      <c r="D1896">
        <v>46.869799999999998</v>
      </c>
      <c r="E1896">
        <v>66.069999999999993</v>
      </c>
      <c r="F1896">
        <v>60.213000000000001</v>
      </c>
      <c r="G1896">
        <v>80.684700000000007</v>
      </c>
      <c r="H1896">
        <v>17.985499999999998</v>
      </c>
      <c r="I1896">
        <v>36.600900000000003</v>
      </c>
      <c r="J1896">
        <v>59.77</v>
      </c>
      <c r="K1896">
        <v>51.87</v>
      </c>
      <c r="N1896" s="1">
        <v>42437</v>
      </c>
      <c r="O1896" s="4">
        <f t="shared" si="59"/>
        <v>47.236005000000006</v>
      </c>
      <c r="P1896" s="4">
        <f t="shared" si="58"/>
        <v>176.45230000000001</v>
      </c>
    </row>
    <row r="1897" spans="1:16" x14ac:dyDescent="0.3">
      <c r="A1897" s="1">
        <v>42438</v>
      </c>
      <c r="B1897">
        <v>177.32380000000001</v>
      </c>
      <c r="C1897">
        <v>23.34</v>
      </c>
      <c r="D1897">
        <v>47.9497</v>
      </c>
      <c r="E1897">
        <v>66.41</v>
      </c>
      <c r="F1897">
        <v>60.319899999999997</v>
      </c>
      <c r="G1897">
        <v>81.252499999999998</v>
      </c>
      <c r="H1897">
        <v>18.048300000000001</v>
      </c>
      <c r="I1897">
        <v>36.645600000000002</v>
      </c>
      <c r="J1897">
        <v>60.74</v>
      </c>
      <c r="K1897">
        <v>52.26</v>
      </c>
      <c r="N1897" s="1">
        <v>42438</v>
      </c>
      <c r="O1897" s="4">
        <f t="shared" si="59"/>
        <v>47.518599999999992</v>
      </c>
      <c r="P1897" s="4">
        <f t="shared" si="58"/>
        <v>177.32380000000001</v>
      </c>
    </row>
    <row r="1898" spans="1:16" x14ac:dyDescent="0.3">
      <c r="A1898" s="1">
        <v>42439</v>
      </c>
      <c r="B1898">
        <v>177.46610000000001</v>
      </c>
      <c r="C1898">
        <v>23.350999999999999</v>
      </c>
      <c r="D1898">
        <v>47.232799999999997</v>
      </c>
      <c r="E1898">
        <v>65.83</v>
      </c>
      <c r="F1898">
        <v>60.355800000000002</v>
      </c>
      <c r="G1898">
        <v>81.662099999999995</v>
      </c>
      <c r="H1898">
        <v>17.958600000000001</v>
      </c>
      <c r="I1898">
        <v>36.6188</v>
      </c>
      <c r="J1898">
        <v>60.79</v>
      </c>
      <c r="K1898">
        <v>52.28</v>
      </c>
      <c r="N1898" s="1">
        <v>42439</v>
      </c>
      <c r="O1898" s="4">
        <f t="shared" si="59"/>
        <v>47.428124999999994</v>
      </c>
      <c r="P1898" s="4">
        <f t="shared" si="58"/>
        <v>177.46610000000001</v>
      </c>
    </row>
    <row r="1899" spans="1:16" x14ac:dyDescent="0.3">
      <c r="A1899" s="1">
        <v>42440</v>
      </c>
      <c r="B1899">
        <v>180.32990000000001</v>
      </c>
      <c r="C1899">
        <v>23.603000000000002</v>
      </c>
      <c r="D1899">
        <v>48.1584</v>
      </c>
      <c r="E1899">
        <v>67.2</v>
      </c>
      <c r="F1899">
        <v>61.530999999999999</v>
      </c>
      <c r="G1899">
        <v>83.2166</v>
      </c>
      <c r="H1899">
        <v>18.6233</v>
      </c>
      <c r="I1899">
        <v>37.553199999999997</v>
      </c>
      <c r="J1899">
        <v>62.36</v>
      </c>
      <c r="K1899">
        <v>52.45</v>
      </c>
      <c r="N1899" s="1">
        <v>42440</v>
      </c>
      <c r="O1899" s="4">
        <f t="shared" si="59"/>
        <v>48.422354999999996</v>
      </c>
      <c r="P1899" s="4">
        <f t="shared" si="58"/>
        <v>180.32990000000001</v>
      </c>
    </row>
    <row r="1900" spans="1:16" x14ac:dyDescent="0.3">
      <c r="A1900" s="1">
        <v>42441</v>
      </c>
      <c r="B1900">
        <v>180.32990000000001</v>
      </c>
      <c r="C1900">
        <v>23.603000000000002</v>
      </c>
      <c r="D1900">
        <v>48.1584</v>
      </c>
      <c r="E1900">
        <v>67.2</v>
      </c>
      <c r="F1900">
        <v>61.530999999999999</v>
      </c>
      <c r="G1900">
        <v>83.2166</v>
      </c>
      <c r="H1900">
        <v>18.6233</v>
      </c>
      <c r="I1900">
        <v>37.553199999999997</v>
      </c>
      <c r="J1900">
        <v>62.36</v>
      </c>
      <c r="K1900">
        <v>52.45</v>
      </c>
      <c r="N1900" s="1">
        <v>42441</v>
      </c>
      <c r="O1900" s="4">
        <f t="shared" si="59"/>
        <v>48.422354999999996</v>
      </c>
      <c r="P1900" s="4">
        <f t="shared" si="58"/>
        <v>180.32990000000001</v>
      </c>
    </row>
    <row r="1901" spans="1:16" x14ac:dyDescent="0.3">
      <c r="A1901" s="1">
        <v>42442</v>
      </c>
      <c r="B1901">
        <v>180.32990000000001</v>
      </c>
      <c r="C1901">
        <v>23.603000000000002</v>
      </c>
      <c r="D1901">
        <v>48.1584</v>
      </c>
      <c r="E1901">
        <v>67.2</v>
      </c>
      <c r="F1901">
        <v>61.530999999999999</v>
      </c>
      <c r="G1901">
        <v>83.2166</v>
      </c>
      <c r="H1901">
        <v>18.6233</v>
      </c>
      <c r="I1901">
        <v>37.553199999999997</v>
      </c>
      <c r="J1901">
        <v>62.36</v>
      </c>
      <c r="K1901">
        <v>52.45</v>
      </c>
      <c r="N1901" s="1">
        <v>42442</v>
      </c>
      <c r="O1901" s="4">
        <f t="shared" si="59"/>
        <v>48.422354999999996</v>
      </c>
      <c r="P1901" s="4">
        <f t="shared" si="58"/>
        <v>180.32990000000001</v>
      </c>
    </row>
    <row r="1902" spans="1:16" x14ac:dyDescent="0.3">
      <c r="A1902" s="1">
        <v>42443</v>
      </c>
      <c r="B1902">
        <v>180.09870000000001</v>
      </c>
      <c r="C1902">
        <v>23.663</v>
      </c>
      <c r="D1902">
        <v>48.249200000000002</v>
      </c>
      <c r="E1902">
        <v>67.38</v>
      </c>
      <c r="F1902">
        <v>61.270800000000001</v>
      </c>
      <c r="G1902">
        <v>83.021100000000004</v>
      </c>
      <c r="H1902">
        <v>18.713100000000001</v>
      </c>
      <c r="I1902">
        <v>37.4146</v>
      </c>
      <c r="J1902">
        <v>61.95</v>
      </c>
      <c r="K1902">
        <v>52.42</v>
      </c>
      <c r="N1902" s="1">
        <v>42443</v>
      </c>
      <c r="O1902" s="4">
        <f t="shared" si="59"/>
        <v>48.360739999999993</v>
      </c>
      <c r="P1902" s="4">
        <f t="shared" si="58"/>
        <v>180.09870000000001</v>
      </c>
    </row>
    <row r="1903" spans="1:16" x14ac:dyDescent="0.3">
      <c r="A1903" s="1">
        <v>42444</v>
      </c>
      <c r="B1903">
        <v>179.80520000000001</v>
      </c>
      <c r="C1903">
        <v>24.138999999999999</v>
      </c>
      <c r="D1903">
        <v>48.630299999999998</v>
      </c>
      <c r="E1903">
        <v>66.83</v>
      </c>
      <c r="F1903">
        <v>60.319899999999997</v>
      </c>
      <c r="G1903">
        <v>82.807000000000002</v>
      </c>
      <c r="H1903">
        <v>18.347200000000001</v>
      </c>
      <c r="I1903">
        <v>37.3386</v>
      </c>
      <c r="J1903">
        <v>61.83</v>
      </c>
      <c r="K1903">
        <v>52.55</v>
      </c>
      <c r="N1903" s="1">
        <v>42444</v>
      </c>
      <c r="O1903" s="4">
        <f t="shared" si="59"/>
        <v>48.083150000000003</v>
      </c>
      <c r="P1903" s="4">
        <f t="shared" si="58"/>
        <v>179.80520000000001</v>
      </c>
    </row>
    <row r="1904" spans="1:16" x14ac:dyDescent="0.3">
      <c r="A1904" s="1">
        <v>42445</v>
      </c>
      <c r="B1904">
        <v>180.8458</v>
      </c>
      <c r="C1904">
        <v>24.459</v>
      </c>
      <c r="D1904">
        <v>49.32</v>
      </c>
      <c r="E1904">
        <v>67.290000000000006</v>
      </c>
      <c r="F1904">
        <v>60.176400000000001</v>
      </c>
      <c r="G1904">
        <v>83.551699999999997</v>
      </c>
      <c r="H1904">
        <v>18.731100000000001</v>
      </c>
      <c r="I1904">
        <v>37.374400000000001</v>
      </c>
      <c r="J1904">
        <v>62.9</v>
      </c>
      <c r="K1904">
        <v>52.67</v>
      </c>
      <c r="N1904" s="1">
        <v>42445</v>
      </c>
      <c r="O1904" s="4">
        <f t="shared" si="59"/>
        <v>48.39388000000001</v>
      </c>
      <c r="P1904" s="4">
        <f t="shared" si="58"/>
        <v>180.8458</v>
      </c>
    </row>
    <row r="1905" spans="1:16" x14ac:dyDescent="0.3">
      <c r="A1905" s="1">
        <v>42446</v>
      </c>
      <c r="B1905">
        <v>181.9931</v>
      </c>
      <c r="C1905">
        <v>24.42</v>
      </c>
      <c r="D1905">
        <v>49.601300000000002</v>
      </c>
      <c r="E1905">
        <v>67.349999999999994</v>
      </c>
      <c r="F1905">
        <v>59.476700000000001</v>
      </c>
      <c r="G1905">
        <v>84.128799999999998</v>
      </c>
      <c r="H1905">
        <v>19.234200000000001</v>
      </c>
      <c r="I1905">
        <v>37.817</v>
      </c>
      <c r="J1905">
        <v>63.7605</v>
      </c>
      <c r="K1905">
        <v>52.99</v>
      </c>
      <c r="N1905" s="1">
        <v>42446</v>
      </c>
      <c r="O1905" s="4">
        <f t="shared" si="59"/>
        <v>48.534174999999998</v>
      </c>
      <c r="P1905" s="4">
        <f t="shared" si="58"/>
        <v>181.9931</v>
      </c>
    </row>
    <row r="1906" spans="1:16" x14ac:dyDescent="0.3">
      <c r="A1906" s="1">
        <v>42447</v>
      </c>
      <c r="B1906">
        <v>182.70779999999999</v>
      </c>
      <c r="C1906">
        <v>24.448</v>
      </c>
      <c r="D1906">
        <v>48.539499999999997</v>
      </c>
      <c r="E1906">
        <v>67.42</v>
      </c>
      <c r="F1906">
        <v>60.175899999999999</v>
      </c>
      <c r="G1906">
        <v>85.236500000000007</v>
      </c>
      <c r="H1906">
        <v>19.270099999999999</v>
      </c>
      <c r="I1906">
        <v>38.1479</v>
      </c>
      <c r="J1906">
        <v>63.49</v>
      </c>
      <c r="K1906">
        <v>52.65</v>
      </c>
      <c r="N1906" s="1">
        <v>42447</v>
      </c>
      <c r="O1906" s="4">
        <f t="shared" si="59"/>
        <v>48.805424999999993</v>
      </c>
      <c r="P1906" s="4">
        <f t="shared" si="58"/>
        <v>182.70779999999999</v>
      </c>
    </row>
    <row r="1907" spans="1:16" x14ac:dyDescent="0.3">
      <c r="A1907" s="1">
        <v>42448</v>
      </c>
      <c r="B1907">
        <v>182.70779999999999</v>
      </c>
      <c r="C1907">
        <v>24.448</v>
      </c>
      <c r="D1907">
        <v>48.539499999999997</v>
      </c>
      <c r="E1907">
        <v>67.42</v>
      </c>
      <c r="F1907">
        <v>60.175899999999999</v>
      </c>
      <c r="G1907">
        <v>85.236500000000007</v>
      </c>
      <c r="H1907">
        <v>19.270099999999999</v>
      </c>
      <c r="I1907">
        <v>38.1479</v>
      </c>
      <c r="J1907">
        <v>63.49</v>
      </c>
      <c r="K1907">
        <v>52.65</v>
      </c>
      <c r="N1907" s="1">
        <v>42448</v>
      </c>
      <c r="O1907" s="4">
        <f t="shared" si="59"/>
        <v>48.805424999999993</v>
      </c>
      <c r="P1907" s="4">
        <f t="shared" si="58"/>
        <v>182.70779999999999</v>
      </c>
    </row>
    <row r="1908" spans="1:16" x14ac:dyDescent="0.3">
      <c r="A1908" s="1">
        <v>42449</v>
      </c>
      <c r="B1908">
        <v>182.70779999999999</v>
      </c>
      <c r="C1908">
        <v>24.448</v>
      </c>
      <c r="D1908">
        <v>48.539499999999997</v>
      </c>
      <c r="E1908">
        <v>67.42</v>
      </c>
      <c r="F1908">
        <v>60.175899999999999</v>
      </c>
      <c r="G1908">
        <v>85.236500000000007</v>
      </c>
      <c r="H1908">
        <v>19.270099999999999</v>
      </c>
      <c r="I1908">
        <v>38.1479</v>
      </c>
      <c r="J1908">
        <v>63.49</v>
      </c>
      <c r="K1908">
        <v>52.65</v>
      </c>
      <c r="N1908" s="1">
        <v>42449</v>
      </c>
      <c r="O1908" s="4">
        <f t="shared" si="59"/>
        <v>48.805424999999993</v>
      </c>
      <c r="P1908" s="4">
        <f t="shared" si="58"/>
        <v>182.70779999999999</v>
      </c>
    </row>
    <row r="1909" spans="1:16" x14ac:dyDescent="0.3">
      <c r="A1909" s="1">
        <v>42450</v>
      </c>
      <c r="B1909">
        <v>182.96709999999999</v>
      </c>
      <c r="C1909">
        <v>24.446000000000002</v>
      </c>
      <c r="D1909">
        <v>48.875300000000003</v>
      </c>
      <c r="E1909">
        <v>67.849999999999994</v>
      </c>
      <c r="F1909">
        <v>60.527000000000001</v>
      </c>
      <c r="G1909">
        <v>85.348200000000006</v>
      </c>
      <c r="H1909">
        <v>19.521699999999999</v>
      </c>
      <c r="I1909">
        <v>38.071899999999999</v>
      </c>
      <c r="J1909">
        <v>63.27</v>
      </c>
      <c r="K1909">
        <v>52.68</v>
      </c>
      <c r="N1909" s="1">
        <v>42450</v>
      </c>
      <c r="O1909" s="4">
        <f t="shared" si="59"/>
        <v>48.967714999999998</v>
      </c>
      <c r="P1909" s="4">
        <f t="shared" si="58"/>
        <v>182.96709999999999</v>
      </c>
    </row>
    <row r="1910" spans="1:16" x14ac:dyDescent="0.3">
      <c r="A1910" s="1">
        <v>42451</v>
      </c>
      <c r="B1910">
        <v>182.86869999999999</v>
      </c>
      <c r="C1910">
        <v>24.632000000000001</v>
      </c>
      <c r="D1910">
        <v>49.065899999999999</v>
      </c>
      <c r="E1910">
        <v>67.7</v>
      </c>
      <c r="F1910">
        <v>61.130200000000002</v>
      </c>
      <c r="G1910">
        <v>85.329599999999999</v>
      </c>
      <c r="H1910">
        <v>19.584599999999998</v>
      </c>
      <c r="I1910">
        <v>37.986899999999999</v>
      </c>
      <c r="J1910">
        <v>62.92</v>
      </c>
      <c r="K1910">
        <v>52.37</v>
      </c>
      <c r="N1910" s="1">
        <v>42451</v>
      </c>
      <c r="O1910" s="4">
        <f t="shared" si="59"/>
        <v>49.017129999999995</v>
      </c>
      <c r="P1910" s="4">
        <f t="shared" si="58"/>
        <v>182.86869999999999</v>
      </c>
    </row>
    <row r="1911" spans="1:16" x14ac:dyDescent="0.3">
      <c r="A1911" s="1">
        <v>42452</v>
      </c>
      <c r="B1911">
        <v>181.66120000000001</v>
      </c>
      <c r="C1911">
        <v>24.495999999999999</v>
      </c>
      <c r="D1911">
        <v>48.975099999999998</v>
      </c>
      <c r="E1911">
        <v>66.92</v>
      </c>
      <c r="F1911">
        <v>60.698099999999997</v>
      </c>
      <c r="G1911">
        <v>84.214799999999997</v>
      </c>
      <c r="H1911">
        <v>19.1983</v>
      </c>
      <c r="I1911">
        <v>37.677199999999999</v>
      </c>
      <c r="J1911">
        <v>61.54</v>
      </c>
      <c r="K1911">
        <v>52.38</v>
      </c>
      <c r="N1911" s="1">
        <v>42452</v>
      </c>
      <c r="O1911" s="4">
        <f t="shared" si="59"/>
        <v>48.482984999999999</v>
      </c>
      <c r="P1911" s="4">
        <f t="shared" si="58"/>
        <v>181.66120000000001</v>
      </c>
    </row>
    <row r="1912" spans="1:16" x14ac:dyDescent="0.3">
      <c r="A1912" s="1">
        <v>42453</v>
      </c>
      <c r="B1912">
        <v>181.5814</v>
      </c>
      <c r="C1912">
        <v>24.39</v>
      </c>
      <c r="D1912">
        <v>49.192900000000002</v>
      </c>
      <c r="E1912">
        <v>66.989999999999995</v>
      </c>
      <c r="F1912">
        <v>60.671100000000003</v>
      </c>
      <c r="G1912">
        <v>84.158799999999999</v>
      </c>
      <c r="H1912">
        <v>18.919799999999999</v>
      </c>
      <c r="I1912">
        <v>37.497500000000002</v>
      </c>
      <c r="J1912">
        <v>61.84</v>
      </c>
      <c r="K1912">
        <v>52.32</v>
      </c>
      <c r="N1912" s="1">
        <v>42453</v>
      </c>
      <c r="O1912" s="4">
        <f t="shared" si="59"/>
        <v>48.464245000000005</v>
      </c>
      <c r="P1912" s="4">
        <f t="shared" si="58"/>
        <v>181.5814</v>
      </c>
    </row>
    <row r="1913" spans="1:16" x14ac:dyDescent="0.3">
      <c r="A1913" s="1">
        <v>42454</v>
      </c>
      <c r="B1913">
        <v>181.5814</v>
      </c>
      <c r="C1913">
        <v>24.39</v>
      </c>
      <c r="D1913">
        <v>49.192900000000002</v>
      </c>
      <c r="E1913">
        <v>66.989999999999995</v>
      </c>
      <c r="F1913">
        <v>60.671100000000003</v>
      </c>
      <c r="G1913">
        <v>84.158799999999999</v>
      </c>
      <c r="H1913">
        <v>18.919799999999999</v>
      </c>
      <c r="I1913">
        <v>37.497500000000002</v>
      </c>
      <c r="J1913">
        <v>61.84</v>
      </c>
      <c r="K1913">
        <v>52.32</v>
      </c>
      <c r="N1913" s="1">
        <v>42454</v>
      </c>
      <c r="O1913" s="4">
        <f t="shared" si="59"/>
        <v>48.464245000000005</v>
      </c>
      <c r="P1913" s="4">
        <f t="shared" si="58"/>
        <v>181.5814</v>
      </c>
    </row>
    <row r="1914" spans="1:16" x14ac:dyDescent="0.3">
      <c r="A1914" s="1">
        <v>42455</v>
      </c>
      <c r="B1914">
        <v>181.5814</v>
      </c>
      <c r="C1914">
        <v>24.39</v>
      </c>
      <c r="D1914">
        <v>49.192900000000002</v>
      </c>
      <c r="E1914">
        <v>66.989999999999995</v>
      </c>
      <c r="F1914">
        <v>60.671100000000003</v>
      </c>
      <c r="G1914">
        <v>84.158799999999999</v>
      </c>
      <c r="H1914">
        <v>18.919799999999999</v>
      </c>
      <c r="I1914">
        <v>37.497500000000002</v>
      </c>
      <c r="J1914">
        <v>61.84</v>
      </c>
      <c r="K1914">
        <v>52.32</v>
      </c>
      <c r="N1914" s="1">
        <v>42455</v>
      </c>
      <c r="O1914" s="4">
        <f t="shared" si="59"/>
        <v>48.464245000000005</v>
      </c>
      <c r="P1914" s="4">
        <f t="shared" si="58"/>
        <v>181.5814</v>
      </c>
    </row>
    <row r="1915" spans="1:16" x14ac:dyDescent="0.3">
      <c r="A1915" s="1">
        <v>42456</v>
      </c>
      <c r="B1915">
        <v>181.5814</v>
      </c>
      <c r="C1915">
        <v>24.39</v>
      </c>
      <c r="D1915">
        <v>49.192900000000002</v>
      </c>
      <c r="E1915">
        <v>66.989999999999995</v>
      </c>
      <c r="F1915">
        <v>60.671100000000003</v>
      </c>
      <c r="G1915">
        <v>84.158799999999999</v>
      </c>
      <c r="H1915">
        <v>18.919799999999999</v>
      </c>
      <c r="I1915">
        <v>37.497500000000002</v>
      </c>
      <c r="J1915">
        <v>61.84</v>
      </c>
      <c r="K1915">
        <v>52.32</v>
      </c>
      <c r="N1915" s="1">
        <v>42456</v>
      </c>
      <c r="O1915" s="4">
        <f t="shared" si="59"/>
        <v>48.464245000000005</v>
      </c>
      <c r="P1915" s="4">
        <f t="shared" si="58"/>
        <v>181.5814</v>
      </c>
    </row>
    <row r="1916" spans="1:16" x14ac:dyDescent="0.3">
      <c r="A1916" s="1">
        <v>42457</v>
      </c>
      <c r="B1916">
        <v>181.68870000000001</v>
      </c>
      <c r="C1916">
        <v>24.279</v>
      </c>
      <c r="D1916">
        <v>48.584899999999998</v>
      </c>
      <c r="E1916">
        <v>66.78</v>
      </c>
      <c r="F1916">
        <v>60.5</v>
      </c>
      <c r="G1916">
        <v>84.112099999999998</v>
      </c>
      <c r="H1916">
        <v>18.9557</v>
      </c>
      <c r="I1916">
        <v>37.6143</v>
      </c>
      <c r="J1916">
        <v>61.51</v>
      </c>
      <c r="K1916">
        <v>52.6</v>
      </c>
      <c r="N1916" s="1">
        <v>42457</v>
      </c>
      <c r="O1916" s="4">
        <f t="shared" si="59"/>
        <v>48.356439999999999</v>
      </c>
      <c r="P1916" s="4">
        <f t="shared" si="58"/>
        <v>181.68870000000001</v>
      </c>
    </row>
    <row r="1917" spans="1:16" x14ac:dyDescent="0.3">
      <c r="A1917" s="1">
        <v>42458</v>
      </c>
      <c r="B1917">
        <v>183.37010000000001</v>
      </c>
      <c r="C1917">
        <v>24.853999999999999</v>
      </c>
      <c r="D1917">
        <v>49.646599999999999</v>
      </c>
      <c r="E1917">
        <v>68.06</v>
      </c>
      <c r="F1917">
        <v>61.202199999999998</v>
      </c>
      <c r="G1917">
        <v>85.269800000000004</v>
      </c>
      <c r="H1917">
        <v>19.2971</v>
      </c>
      <c r="I1917">
        <v>37.820999999999998</v>
      </c>
      <c r="J1917">
        <v>61.8</v>
      </c>
      <c r="K1917">
        <v>52.99</v>
      </c>
      <c r="N1917" s="1">
        <v>42458</v>
      </c>
      <c r="O1917" s="4">
        <f t="shared" si="59"/>
        <v>49.035835000000006</v>
      </c>
      <c r="P1917" s="4">
        <f t="shared" si="58"/>
        <v>183.37010000000001</v>
      </c>
    </row>
    <row r="1918" spans="1:16" x14ac:dyDescent="0.3">
      <c r="A1918" s="1">
        <v>42459</v>
      </c>
      <c r="B1918">
        <v>184.1739</v>
      </c>
      <c r="C1918">
        <v>25.288</v>
      </c>
      <c r="D1918">
        <v>49.955199999999998</v>
      </c>
      <c r="E1918">
        <v>68.34</v>
      </c>
      <c r="F1918">
        <v>61.211300000000001</v>
      </c>
      <c r="G1918">
        <v>86.016800000000003</v>
      </c>
      <c r="H1918">
        <v>19.557500000000001</v>
      </c>
      <c r="I1918">
        <v>38.0456</v>
      </c>
      <c r="J1918">
        <v>61.919199999999996</v>
      </c>
      <c r="K1918">
        <v>53.34</v>
      </c>
      <c r="N1918" s="1">
        <v>42459</v>
      </c>
      <c r="O1918" s="4">
        <f t="shared" si="59"/>
        <v>49.295049999999996</v>
      </c>
      <c r="P1918" s="4">
        <f t="shared" si="58"/>
        <v>184.1739</v>
      </c>
    </row>
    <row r="1919" spans="1:16" x14ac:dyDescent="0.3">
      <c r="A1919" s="1">
        <v>42460</v>
      </c>
      <c r="B1919">
        <v>183.727</v>
      </c>
      <c r="C1919">
        <v>25.155999999999999</v>
      </c>
      <c r="D1919">
        <v>50.118499999999997</v>
      </c>
      <c r="E1919">
        <v>68.290000000000006</v>
      </c>
      <c r="F1919">
        <v>61.022199999999998</v>
      </c>
      <c r="G1919">
        <v>85.540599999999998</v>
      </c>
      <c r="H1919">
        <v>19.2971</v>
      </c>
      <c r="I1919">
        <v>38.005200000000002</v>
      </c>
      <c r="J1919">
        <v>61.89</v>
      </c>
      <c r="K1919">
        <v>53.06</v>
      </c>
      <c r="N1919" s="1">
        <v>42460</v>
      </c>
      <c r="O1919" s="4">
        <f t="shared" si="59"/>
        <v>49.16628</v>
      </c>
      <c r="P1919" s="4">
        <f t="shared" si="58"/>
        <v>183.727</v>
      </c>
    </row>
    <row r="1920" spans="1:16" x14ac:dyDescent="0.3">
      <c r="A1920" s="1">
        <v>42461</v>
      </c>
      <c r="B1920">
        <v>184.9785</v>
      </c>
      <c r="C1920">
        <v>25.387</v>
      </c>
      <c r="D1920">
        <v>50.427</v>
      </c>
      <c r="E1920">
        <v>68.760000000000005</v>
      </c>
      <c r="F1920">
        <v>61.715400000000002</v>
      </c>
      <c r="G1920">
        <v>86.128799999999998</v>
      </c>
      <c r="H1920">
        <v>19.243200000000002</v>
      </c>
      <c r="I1920">
        <v>38.288200000000003</v>
      </c>
      <c r="J1920">
        <v>61.06</v>
      </c>
      <c r="K1920">
        <v>53.62</v>
      </c>
      <c r="N1920" s="1">
        <v>42461</v>
      </c>
      <c r="O1920" s="4">
        <f t="shared" si="59"/>
        <v>49.477719999999991</v>
      </c>
      <c r="P1920" s="4">
        <f t="shared" si="58"/>
        <v>184.9785</v>
      </c>
    </row>
    <row r="1921" spans="1:16" x14ac:dyDescent="0.3">
      <c r="A1921" s="1">
        <v>42462</v>
      </c>
      <c r="B1921">
        <v>184.9785</v>
      </c>
      <c r="C1921">
        <v>25.387</v>
      </c>
      <c r="D1921">
        <v>50.427</v>
      </c>
      <c r="E1921">
        <v>68.760000000000005</v>
      </c>
      <c r="F1921">
        <v>61.715400000000002</v>
      </c>
      <c r="G1921">
        <v>86.128799999999998</v>
      </c>
      <c r="H1921">
        <v>19.243200000000002</v>
      </c>
      <c r="I1921">
        <v>38.288200000000003</v>
      </c>
      <c r="J1921">
        <v>61.06</v>
      </c>
      <c r="K1921">
        <v>53.62</v>
      </c>
      <c r="N1921" s="1">
        <v>42462</v>
      </c>
      <c r="O1921" s="4">
        <f t="shared" si="59"/>
        <v>49.477719999999991</v>
      </c>
      <c r="P1921" s="4">
        <f t="shared" si="58"/>
        <v>184.9785</v>
      </c>
    </row>
    <row r="1922" spans="1:16" x14ac:dyDescent="0.3">
      <c r="A1922" s="1">
        <v>42463</v>
      </c>
      <c r="B1922">
        <v>184.9785</v>
      </c>
      <c r="C1922">
        <v>25.387</v>
      </c>
      <c r="D1922">
        <v>50.427</v>
      </c>
      <c r="E1922">
        <v>68.760000000000005</v>
      </c>
      <c r="F1922">
        <v>61.715400000000002</v>
      </c>
      <c r="G1922">
        <v>86.128799999999998</v>
      </c>
      <c r="H1922">
        <v>19.243200000000002</v>
      </c>
      <c r="I1922">
        <v>38.288200000000003</v>
      </c>
      <c r="J1922">
        <v>61.06</v>
      </c>
      <c r="K1922">
        <v>53.62</v>
      </c>
      <c r="N1922" s="1">
        <v>42463</v>
      </c>
      <c r="O1922" s="4">
        <f t="shared" si="59"/>
        <v>49.477719999999991</v>
      </c>
      <c r="P1922" s="4">
        <f t="shared" si="58"/>
        <v>184.9785</v>
      </c>
    </row>
    <row r="1923" spans="1:16" x14ac:dyDescent="0.3">
      <c r="A1923" s="1">
        <v>42464</v>
      </c>
      <c r="B1923">
        <v>184.37950000000001</v>
      </c>
      <c r="C1923">
        <v>25.648</v>
      </c>
      <c r="D1923">
        <v>50.3</v>
      </c>
      <c r="E1923">
        <v>68.48</v>
      </c>
      <c r="F1923">
        <v>62.453699999999998</v>
      </c>
      <c r="G1923">
        <v>85.363200000000006</v>
      </c>
      <c r="H1923">
        <v>19.261199999999999</v>
      </c>
      <c r="I1923">
        <v>38.094999999999999</v>
      </c>
      <c r="J1923">
        <v>60.609200000000001</v>
      </c>
      <c r="K1923">
        <v>53.64</v>
      </c>
      <c r="N1923" s="1">
        <v>42464</v>
      </c>
      <c r="O1923" s="4">
        <f t="shared" si="59"/>
        <v>49.373704999999994</v>
      </c>
      <c r="P1923" s="4">
        <f t="shared" ref="P1923:P1986" si="60">B1923</f>
        <v>184.37950000000001</v>
      </c>
    </row>
    <row r="1924" spans="1:16" x14ac:dyDescent="0.3">
      <c r="A1924" s="1">
        <v>42465</v>
      </c>
      <c r="B1924">
        <v>182.53729999999999</v>
      </c>
      <c r="C1924">
        <v>25.346</v>
      </c>
      <c r="D1924">
        <v>49.5105</v>
      </c>
      <c r="E1924">
        <v>67.98</v>
      </c>
      <c r="F1924">
        <v>61.6434</v>
      </c>
      <c r="G1924">
        <v>84.887</v>
      </c>
      <c r="H1924">
        <v>18.820900000000002</v>
      </c>
      <c r="I1924">
        <v>37.578400000000002</v>
      </c>
      <c r="J1924">
        <v>60.2</v>
      </c>
      <c r="K1924">
        <v>53.28</v>
      </c>
      <c r="N1924" s="1">
        <v>42465</v>
      </c>
      <c r="O1924" s="4">
        <f t="shared" ref="O1924:O1987" si="61">SUMPRODUCT(C1924:J1924,$C$1:$J$1)</f>
        <v>48.906190000000002</v>
      </c>
      <c r="P1924" s="4">
        <f t="shared" si="60"/>
        <v>182.53729999999999</v>
      </c>
    </row>
    <row r="1925" spans="1:16" x14ac:dyDescent="0.3">
      <c r="A1925" s="1">
        <v>42466</v>
      </c>
      <c r="B1925">
        <v>184.53149999999999</v>
      </c>
      <c r="C1925">
        <v>25.611000000000001</v>
      </c>
      <c r="D1925">
        <v>50.018700000000003</v>
      </c>
      <c r="E1925">
        <v>69.069999999999993</v>
      </c>
      <c r="F1925">
        <v>63.300699999999999</v>
      </c>
      <c r="G1925">
        <v>85.699299999999994</v>
      </c>
      <c r="H1925">
        <v>18.886500000000002</v>
      </c>
      <c r="I1925">
        <v>37.820999999999998</v>
      </c>
      <c r="J1925">
        <v>61.5</v>
      </c>
      <c r="K1925">
        <v>53.7</v>
      </c>
      <c r="N1925" s="1">
        <v>42466</v>
      </c>
      <c r="O1925" s="4">
        <f t="shared" si="61"/>
        <v>49.63796</v>
      </c>
      <c r="P1925" s="4">
        <f t="shared" si="60"/>
        <v>184.53149999999999</v>
      </c>
    </row>
    <row r="1926" spans="1:16" x14ac:dyDescent="0.3">
      <c r="A1926" s="1">
        <v>42467</v>
      </c>
      <c r="B1926">
        <v>182.32339999999999</v>
      </c>
      <c r="C1926">
        <v>25.053000000000001</v>
      </c>
      <c r="D1926">
        <v>49.419800000000002</v>
      </c>
      <c r="E1926">
        <v>67.900000000000006</v>
      </c>
      <c r="F1926">
        <v>62.606699999999996</v>
      </c>
      <c r="G1926">
        <v>84.392200000000003</v>
      </c>
      <c r="H1926">
        <v>18.785</v>
      </c>
      <c r="I1926">
        <v>37.124699999999997</v>
      </c>
      <c r="J1926">
        <v>61.14</v>
      </c>
      <c r="K1926">
        <v>53.12</v>
      </c>
      <c r="N1926" s="1">
        <v>42467</v>
      </c>
      <c r="O1926" s="4">
        <f t="shared" si="61"/>
        <v>48.918430000000008</v>
      </c>
      <c r="P1926" s="4">
        <f t="shared" si="60"/>
        <v>182.32339999999999</v>
      </c>
    </row>
    <row r="1927" spans="1:16" x14ac:dyDescent="0.3">
      <c r="A1927" s="1">
        <v>42468</v>
      </c>
      <c r="B1927">
        <v>182.81440000000001</v>
      </c>
      <c r="C1927">
        <v>25.08</v>
      </c>
      <c r="D1927">
        <v>49.383499999999998</v>
      </c>
      <c r="E1927">
        <v>67.599999999999994</v>
      </c>
      <c r="F1927">
        <v>62.435699999999997</v>
      </c>
      <c r="G1927">
        <v>84.784300000000002</v>
      </c>
      <c r="H1927">
        <v>19.099399999999999</v>
      </c>
      <c r="I1927">
        <v>37.308799999999998</v>
      </c>
      <c r="J1927">
        <v>62.37</v>
      </c>
      <c r="K1927">
        <v>53.41</v>
      </c>
      <c r="N1927" s="1">
        <v>42468</v>
      </c>
      <c r="O1927" s="4">
        <f t="shared" si="61"/>
        <v>48.995964999999998</v>
      </c>
      <c r="P1927" s="4">
        <f t="shared" si="60"/>
        <v>182.81440000000001</v>
      </c>
    </row>
    <row r="1928" spans="1:16" x14ac:dyDescent="0.3">
      <c r="A1928" s="1">
        <v>42469</v>
      </c>
      <c r="B1928">
        <v>182.81440000000001</v>
      </c>
      <c r="C1928">
        <v>25.08</v>
      </c>
      <c r="D1928">
        <v>49.383499999999998</v>
      </c>
      <c r="E1928">
        <v>67.599999999999994</v>
      </c>
      <c r="F1928">
        <v>62.435699999999997</v>
      </c>
      <c r="G1928">
        <v>84.784300000000002</v>
      </c>
      <c r="H1928">
        <v>19.099399999999999</v>
      </c>
      <c r="I1928">
        <v>37.308799999999998</v>
      </c>
      <c r="J1928">
        <v>62.37</v>
      </c>
      <c r="K1928">
        <v>53.41</v>
      </c>
      <c r="N1928" s="1">
        <v>42469</v>
      </c>
      <c r="O1928" s="4">
        <f t="shared" si="61"/>
        <v>48.995964999999998</v>
      </c>
      <c r="P1928" s="4">
        <f t="shared" si="60"/>
        <v>182.81440000000001</v>
      </c>
    </row>
    <row r="1929" spans="1:16" x14ac:dyDescent="0.3">
      <c r="A1929" s="1">
        <v>42470</v>
      </c>
      <c r="B1929">
        <v>182.81440000000001</v>
      </c>
      <c r="C1929">
        <v>25.08</v>
      </c>
      <c r="D1929">
        <v>49.383499999999998</v>
      </c>
      <c r="E1929">
        <v>67.599999999999994</v>
      </c>
      <c r="F1929">
        <v>62.435699999999997</v>
      </c>
      <c r="G1929">
        <v>84.784300000000002</v>
      </c>
      <c r="H1929">
        <v>19.099399999999999</v>
      </c>
      <c r="I1929">
        <v>37.308799999999998</v>
      </c>
      <c r="J1929">
        <v>62.37</v>
      </c>
      <c r="K1929">
        <v>53.41</v>
      </c>
      <c r="N1929" s="1">
        <v>42470</v>
      </c>
      <c r="O1929" s="4">
        <f t="shared" si="61"/>
        <v>48.995964999999998</v>
      </c>
      <c r="P1929" s="4">
        <f t="shared" si="60"/>
        <v>182.81440000000001</v>
      </c>
    </row>
    <row r="1930" spans="1:16" x14ac:dyDescent="0.3">
      <c r="A1930" s="1">
        <v>42471</v>
      </c>
      <c r="B1930">
        <v>182.3861</v>
      </c>
      <c r="C1930">
        <v>25.163</v>
      </c>
      <c r="D1930">
        <v>49.283700000000003</v>
      </c>
      <c r="E1930">
        <v>67.19</v>
      </c>
      <c r="F1930">
        <v>61.958500000000001</v>
      </c>
      <c r="G1930">
        <v>84.765699999999995</v>
      </c>
      <c r="H1930">
        <v>19.476800000000001</v>
      </c>
      <c r="I1930">
        <v>37.416699999999999</v>
      </c>
      <c r="J1930">
        <v>62.11</v>
      </c>
      <c r="K1930">
        <v>53.03</v>
      </c>
      <c r="N1930" s="1">
        <v>42471</v>
      </c>
      <c r="O1930" s="4">
        <f t="shared" si="61"/>
        <v>48.860810000000001</v>
      </c>
      <c r="P1930" s="4">
        <f t="shared" si="60"/>
        <v>182.3861</v>
      </c>
    </row>
    <row r="1931" spans="1:16" x14ac:dyDescent="0.3">
      <c r="A1931" s="1">
        <v>42472</v>
      </c>
      <c r="B1931">
        <v>184.08449999999999</v>
      </c>
      <c r="C1931">
        <v>25.491</v>
      </c>
      <c r="D1931">
        <v>49.592199999999998</v>
      </c>
      <c r="E1931">
        <v>67.64</v>
      </c>
      <c r="F1931">
        <v>62.462699999999998</v>
      </c>
      <c r="G1931">
        <v>84.644300000000001</v>
      </c>
      <c r="H1931">
        <v>19.557700000000001</v>
      </c>
      <c r="I1931">
        <v>37.861400000000003</v>
      </c>
      <c r="J1931">
        <v>63.96</v>
      </c>
      <c r="K1931">
        <v>53.36</v>
      </c>
      <c r="N1931" s="1">
        <v>42472</v>
      </c>
      <c r="O1931" s="4">
        <f t="shared" si="61"/>
        <v>49.203304999999993</v>
      </c>
      <c r="P1931" s="4">
        <f t="shared" si="60"/>
        <v>184.08449999999999</v>
      </c>
    </row>
    <row r="1932" spans="1:16" x14ac:dyDescent="0.3">
      <c r="A1932" s="1">
        <v>42473</v>
      </c>
      <c r="B1932">
        <v>185.94470000000001</v>
      </c>
      <c r="C1932">
        <v>25.86</v>
      </c>
      <c r="D1932">
        <v>50.227400000000003</v>
      </c>
      <c r="E1932">
        <v>69.28</v>
      </c>
      <c r="F1932">
        <v>63.047899999999998</v>
      </c>
      <c r="G1932">
        <v>86.539599999999993</v>
      </c>
      <c r="H1932">
        <v>19.9619</v>
      </c>
      <c r="I1932">
        <v>38.647599999999997</v>
      </c>
      <c r="J1932">
        <v>64.260000000000005</v>
      </c>
      <c r="K1932">
        <v>52.95</v>
      </c>
      <c r="N1932" s="1">
        <v>42473</v>
      </c>
      <c r="O1932" s="4">
        <f t="shared" si="61"/>
        <v>50.106729999999999</v>
      </c>
      <c r="P1932" s="4">
        <f t="shared" si="60"/>
        <v>185.94470000000001</v>
      </c>
    </row>
    <row r="1933" spans="1:16" x14ac:dyDescent="0.3">
      <c r="A1933" s="1">
        <v>42474</v>
      </c>
      <c r="B1933">
        <v>185.9529</v>
      </c>
      <c r="C1933">
        <v>25.873999999999999</v>
      </c>
      <c r="D1933">
        <v>50.236499999999999</v>
      </c>
      <c r="E1933">
        <v>69.52</v>
      </c>
      <c r="F1933">
        <v>63.0839</v>
      </c>
      <c r="G1933">
        <v>85.8767</v>
      </c>
      <c r="H1933">
        <v>20.024799999999999</v>
      </c>
      <c r="I1933">
        <v>38.750900000000001</v>
      </c>
      <c r="J1933">
        <v>64.41</v>
      </c>
      <c r="K1933">
        <v>52.71</v>
      </c>
      <c r="N1933" s="1">
        <v>42474</v>
      </c>
      <c r="O1933" s="4">
        <f t="shared" si="61"/>
        <v>50.087989999999998</v>
      </c>
      <c r="P1933" s="4">
        <f t="shared" si="60"/>
        <v>185.9529</v>
      </c>
    </row>
    <row r="1934" spans="1:16" x14ac:dyDescent="0.3">
      <c r="A1934" s="1">
        <v>42475</v>
      </c>
      <c r="B1934">
        <v>185.7473</v>
      </c>
      <c r="C1934">
        <v>25.355</v>
      </c>
      <c r="D1934">
        <v>50.499600000000001</v>
      </c>
      <c r="E1934">
        <v>69.400000000000006</v>
      </c>
      <c r="F1934">
        <v>63.038899999999998</v>
      </c>
      <c r="G1934">
        <v>85.139099999999999</v>
      </c>
      <c r="H1934">
        <v>20.240400000000001</v>
      </c>
      <c r="I1934">
        <v>38.67</v>
      </c>
      <c r="J1934">
        <v>63.539200000000001</v>
      </c>
      <c r="K1934">
        <v>53.034999999999997</v>
      </c>
      <c r="N1934" s="1">
        <v>42475</v>
      </c>
      <c r="O1934" s="4">
        <f t="shared" si="61"/>
        <v>49.888910000000003</v>
      </c>
      <c r="P1934" s="4">
        <f t="shared" si="60"/>
        <v>185.7473</v>
      </c>
    </row>
    <row r="1935" spans="1:16" x14ac:dyDescent="0.3">
      <c r="A1935" s="1">
        <v>42476</v>
      </c>
      <c r="B1935">
        <v>185.7473</v>
      </c>
      <c r="C1935">
        <v>25.355</v>
      </c>
      <c r="D1935">
        <v>50.499600000000001</v>
      </c>
      <c r="E1935">
        <v>69.400000000000006</v>
      </c>
      <c r="F1935">
        <v>63.038899999999998</v>
      </c>
      <c r="G1935">
        <v>85.139099999999999</v>
      </c>
      <c r="H1935">
        <v>20.240400000000001</v>
      </c>
      <c r="I1935">
        <v>38.67</v>
      </c>
      <c r="J1935">
        <v>63.539200000000001</v>
      </c>
      <c r="K1935">
        <v>53.034999999999997</v>
      </c>
      <c r="N1935" s="1">
        <v>42476</v>
      </c>
      <c r="O1935" s="4">
        <f t="shared" si="61"/>
        <v>49.888910000000003</v>
      </c>
      <c r="P1935" s="4">
        <f t="shared" si="60"/>
        <v>185.7473</v>
      </c>
    </row>
    <row r="1936" spans="1:16" x14ac:dyDescent="0.3">
      <c r="A1936" s="1">
        <v>42477</v>
      </c>
      <c r="B1936">
        <v>185.7473</v>
      </c>
      <c r="C1936">
        <v>25.355</v>
      </c>
      <c r="D1936">
        <v>50.499600000000001</v>
      </c>
      <c r="E1936">
        <v>69.400000000000006</v>
      </c>
      <c r="F1936">
        <v>63.038899999999998</v>
      </c>
      <c r="G1936">
        <v>85.139099999999999</v>
      </c>
      <c r="H1936">
        <v>20.240400000000001</v>
      </c>
      <c r="I1936">
        <v>38.67</v>
      </c>
      <c r="J1936">
        <v>63.539200000000001</v>
      </c>
      <c r="K1936">
        <v>53.034999999999997</v>
      </c>
      <c r="N1936" s="1">
        <v>42477</v>
      </c>
      <c r="O1936" s="4">
        <f t="shared" si="61"/>
        <v>49.888910000000003</v>
      </c>
      <c r="P1936" s="4">
        <f t="shared" si="60"/>
        <v>185.7473</v>
      </c>
    </row>
    <row r="1937" spans="1:16" x14ac:dyDescent="0.3">
      <c r="A1937" s="1">
        <v>42478</v>
      </c>
      <c r="B1937">
        <v>187.05179999999999</v>
      </c>
      <c r="C1937">
        <v>24.808</v>
      </c>
      <c r="D1937">
        <v>51.234699999999997</v>
      </c>
      <c r="E1937">
        <v>70.12</v>
      </c>
      <c r="F1937">
        <v>63.624099999999999</v>
      </c>
      <c r="G1937">
        <v>85.148499999999999</v>
      </c>
      <c r="H1937">
        <v>20.653600000000001</v>
      </c>
      <c r="I1937">
        <v>38.926099999999998</v>
      </c>
      <c r="J1937">
        <v>64.59</v>
      </c>
      <c r="K1937">
        <v>53.34</v>
      </c>
      <c r="N1937" s="1">
        <v>42478</v>
      </c>
      <c r="O1937" s="4">
        <f t="shared" si="61"/>
        <v>50.243119999999998</v>
      </c>
      <c r="P1937" s="4">
        <f t="shared" si="60"/>
        <v>187.05179999999999</v>
      </c>
    </row>
    <row r="1938" spans="1:16" x14ac:dyDescent="0.3">
      <c r="A1938" s="1">
        <v>42479</v>
      </c>
      <c r="B1938">
        <v>187.64250000000001</v>
      </c>
      <c r="C1938">
        <v>24.675999999999998</v>
      </c>
      <c r="D1938">
        <v>51.171199999999999</v>
      </c>
      <c r="E1938">
        <v>68.959999999999994</v>
      </c>
      <c r="F1938">
        <v>63.8491</v>
      </c>
      <c r="G1938">
        <v>84.112099999999998</v>
      </c>
      <c r="H1938">
        <v>21.201599999999999</v>
      </c>
      <c r="I1938">
        <v>39.262999999999998</v>
      </c>
      <c r="J1938">
        <v>65.88</v>
      </c>
      <c r="K1938">
        <v>53.31</v>
      </c>
      <c r="N1938" s="1">
        <v>42479</v>
      </c>
      <c r="O1938" s="4">
        <f t="shared" si="61"/>
        <v>50.022069999999992</v>
      </c>
      <c r="P1938" s="4">
        <f t="shared" si="60"/>
        <v>187.64250000000001</v>
      </c>
    </row>
    <row r="1939" spans="1:16" x14ac:dyDescent="0.3">
      <c r="A1939" s="1">
        <v>42480</v>
      </c>
      <c r="B1939">
        <v>187.82130000000001</v>
      </c>
      <c r="C1939">
        <v>24.727</v>
      </c>
      <c r="D1939">
        <v>50.4452</v>
      </c>
      <c r="E1939">
        <v>69.63</v>
      </c>
      <c r="F1939">
        <v>64.191199999999995</v>
      </c>
      <c r="G1939">
        <v>84.915099999999995</v>
      </c>
      <c r="H1939">
        <v>21.2286</v>
      </c>
      <c r="I1939">
        <v>39.564</v>
      </c>
      <c r="J1939">
        <v>66.47</v>
      </c>
      <c r="K1939">
        <v>52.59</v>
      </c>
      <c r="N1939" s="1">
        <v>42480</v>
      </c>
      <c r="O1939" s="4">
        <f t="shared" si="61"/>
        <v>50.370084999999996</v>
      </c>
      <c r="P1939" s="4">
        <f t="shared" si="60"/>
        <v>187.82130000000001</v>
      </c>
    </row>
    <row r="1940" spans="1:16" x14ac:dyDescent="0.3">
      <c r="A1940" s="1">
        <v>42481</v>
      </c>
      <c r="B1940">
        <v>186.81110000000001</v>
      </c>
      <c r="C1940">
        <v>24.459</v>
      </c>
      <c r="D1940">
        <v>50.617600000000003</v>
      </c>
      <c r="E1940">
        <v>70.08</v>
      </c>
      <c r="F1940">
        <v>64.569400000000002</v>
      </c>
      <c r="G1940">
        <v>84.410899999999998</v>
      </c>
      <c r="H1940">
        <v>21.0489</v>
      </c>
      <c r="I1940">
        <v>39.173200000000001</v>
      </c>
      <c r="J1940">
        <v>66.08</v>
      </c>
      <c r="K1940">
        <v>51.77</v>
      </c>
      <c r="N1940" s="1">
        <v>42481</v>
      </c>
      <c r="O1940" s="4">
        <f t="shared" si="61"/>
        <v>50.349299999999992</v>
      </c>
      <c r="P1940" s="4">
        <f t="shared" si="60"/>
        <v>186.81110000000001</v>
      </c>
    </row>
    <row r="1941" spans="1:16" x14ac:dyDescent="0.3">
      <c r="A1941" s="1">
        <v>42482</v>
      </c>
      <c r="B1941">
        <v>186.81110000000001</v>
      </c>
      <c r="C1941">
        <v>24.391999999999999</v>
      </c>
      <c r="D1941">
        <v>46.9878</v>
      </c>
      <c r="E1941">
        <v>69.36</v>
      </c>
      <c r="F1941">
        <v>64.704400000000007</v>
      </c>
      <c r="G1941">
        <v>84.560299999999998</v>
      </c>
      <c r="H1941">
        <v>20.977</v>
      </c>
      <c r="I1941">
        <v>39.505600000000001</v>
      </c>
      <c r="J1941">
        <v>67.040000000000006</v>
      </c>
      <c r="K1941">
        <v>51.96</v>
      </c>
      <c r="N1941" s="1">
        <v>42482</v>
      </c>
      <c r="O1941" s="4">
        <f t="shared" si="61"/>
        <v>50.157385000000005</v>
      </c>
      <c r="P1941" s="4">
        <f t="shared" si="60"/>
        <v>186.81110000000001</v>
      </c>
    </row>
    <row r="1942" spans="1:16" x14ac:dyDescent="0.3">
      <c r="A1942" s="1">
        <v>42483</v>
      </c>
      <c r="B1942">
        <v>186.81110000000001</v>
      </c>
      <c r="C1942">
        <v>24.391999999999999</v>
      </c>
      <c r="D1942">
        <v>46.9878</v>
      </c>
      <c r="E1942">
        <v>69.36</v>
      </c>
      <c r="F1942">
        <v>64.704400000000007</v>
      </c>
      <c r="G1942">
        <v>84.560299999999998</v>
      </c>
      <c r="H1942">
        <v>20.977</v>
      </c>
      <c r="I1942">
        <v>39.505600000000001</v>
      </c>
      <c r="J1942">
        <v>67.040000000000006</v>
      </c>
      <c r="K1942">
        <v>51.96</v>
      </c>
      <c r="N1942" s="1">
        <v>42483</v>
      </c>
      <c r="O1942" s="4">
        <f t="shared" si="61"/>
        <v>50.157385000000005</v>
      </c>
      <c r="P1942" s="4">
        <f t="shared" si="60"/>
        <v>186.81110000000001</v>
      </c>
    </row>
    <row r="1943" spans="1:16" x14ac:dyDescent="0.3">
      <c r="A1943" s="1">
        <v>42484</v>
      </c>
      <c r="B1943">
        <v>186.81110000000001</v>
      </c>
      <c r="C1943">
        <v>24.391999999999999</v>
      </c>
      <c r="D1943">
        <v>46.9878</v>
      </c>
      <c r="E1943">
        <v>69.36</v>
      </c>
      <c r="F1943">
        <v>64.704400000000007</v>
      </c>
      <c r="G1943">
        <v>84.560299999999998</v>
      </c>
      <c r="H1943">
        <v>20.977</v>
      </c>
      <c r="I1943">
        <v>39.505600000000001</v>
      </c>
      <c r="J1943">
        <v>67.040000000000006</v>
      </c>
      <c r="K1943">
        <v>51.96</v>
      </c>
      <c r="N1943" s="1">
        <v>42484</v>
      </c>
      <c r="O1943" s="4">
        <f t="shared" si="61"/>
        <v>50.157385000000005</v>
      </c>
      <c r="P1943" s="4">
        <f t="shared" si="60"/>
        <v>186.81110000000001</v>
      </c>
    </row>
    <row r="1944" spans="1:16" x14ac:dyDescent="0.3">
      <c r="A1944" s="1">
        <v>42485</v>
      </c>
      <c r="B1944">
        <v>186.48929999999999</v>
      </c>
      <c r="C1944">
        <v>24.254000000000001</v>
      </c>
      <c r="D1944">
        <v>47.287300000000002</v>
      </c>
      <c r="E1944">
        <v>69.06</v>
      </c>
      <c r="F1944">
        <v>64.452299999999994</v>
      </c>
      <c r="G1944">
        <v>84.056100000000001</v>
      </c>
      <c r="H1944">
        <v>20.671600000000002</v>
      </c>
      <c r="I1944">
        <v>39.375300000000003</v>
      </c>
      <c r="J1944">
        <v>66.290000000000006</v>
      </c>
      <c r="K1944">
        <v>52.32</v>
      </c>
      <c r="N1944" s="1">
        <v>42485</v>
      </c>
      <c r="O1944" s="4">
        <f t="shared" si="61"/>
        <v>49.919700000000006</v>
      </c>
      <c r="P1944" s="4">
        <f t="shared" si="60"/>
        <v>186.48929999999999</v>
      </c>
    </row>
    <row r="1945" spans="1:16" x14ac:dyDescent="0.3">
      <c r="A1945" s="1">
        <v>42486</v>
      </c>
      <c r="B1945">
        <v>186.76570000000001</v>
      </c>
      <c r="C1945">
        <v>24.085000000000001</v>
      </c>
      <c r="D1945">
        <v>46.679299999999998</v>
      </c>
      <c r="E1945">
        <v>68.930000000000007</v>
      </c>
      <c r="F1945">
        <v>64.209199999999996</v>
      </c>
      <c r="G1945">
        <v>85.176500000000004</v>
      </c>
      <c r="H1945">
        <v>20.680700000000002</v>
      </c>
      <c r="I1945">
        <v>39.626899999999999</v>
      </c>
      <c r="J1945">
        <v>67.349999999999994</v>
      </c>
      <c r="K1945">
        <v>52.11</v>
      </c>
      <c r="N1945" s="1">
        <v>42486</v>
      </c>
      <c r="O1945" s="4">
        <f t="shared" si="61"/>
        <v>50.077640000000002</v>
      </c>
      <c r="P1945" s="4">
        <f t="shared" si="60"/>
        <v>186.76570000000001</v>
      </c>
    </row>
    <row r="1946" spans="1:16" x14ac:dyDescent="0.3">
      <c r="A1946" s="1">
        <v>42487</v>
      </c>
      <c r="B1946">
        <v>187.1508</v>
      </c>
      <c r="C1946">
        <v>22.577999999999999</v>
      </c>
      <c r="D1946">
        <v>46.225499999999997</v>
      </c>
      <c r="E1946">
        <v>68.75</v>
      </c>
      <c r="F1946">
        <v>64.137200000000007</v>
      </c>
      <c r="G1946">
        <v>86.044799999999995</v>
      </c>
      <c r="H1946">
        <v>20.680599999999998</v>
      </c>
      <c r="I1946">
        <v>39.698799999999999</v>
      </c>
      <c r="J1946">
        <v>68.63</v>
      </c>
      <c r="K1946">
        <v>52.36</v>
      </c>
      <c r="N1946" s="1">
        <v>42487</v>
      </c>
      <c r="O1946" s="4">
        <f t="shared" si="61"/>
        <v>50.137824999999999</v>
      </c>
      <c r="P1946" s="4">
        <f t="shared" si="60"/>
        <v>187.1508</v>
      </c>
    </row>
    <row r="1947" spans="1:16" x14ac:dyDescent="0.3">
      <c r="A1947" s="1">
        <v>42488</v>
      </c>
      <c r="B1947">
        <v>185.45009999999999</v>
      </c>
      <c r="C1947">
        <v>21.888000000000002</v>
      </c>
      <c r="D1947">
        <v>45.281799999999997</v>
      </c>
      <c r="E1947">
        <v>68.81</v>
      </c>
      <c r="F1947">
        <v>63.831099999999999</v>
      </c>
      <c r="G1947">
        <v>83.794700000000006</v>
      </c>
      <c r="H1947">
        <v>20.502800000000001</v>
      </c>
      <c r="I1947">
        <v>39.29</v>
      </c>
      <c r="J1947">
        <v>67.61</v>
      </c>
      <c r="K1947">
        <v>52.41</v>
      </c>
      <c r="N1947" s="1">
        <v>42488</v>
      </c>
      <c r="O1947" s="4">
        <f t="shared" si="61"/>
        <v>49.563499999999991</v>
      </c>
      <c r="P1947" s="4">
        <f t="shared" si="60"/>
        <v>185.45009999999999</v>
      </c>
    </row>
    <row r="1948" spans="1:16" x14ac:dyDescent="0.3">
      <c r="A1948" s="1">
        <v>42489</v>
      </c>
      <c r="B1948">
        <v>184.45179999999999</v>
      </c>
      <c r="C1948">
        <v>21.637</v>
      </c>
      <c r="D1948">
        <v>45.254600000000003</v>
      </c>
      <c r="E1948">
        <v>69.459999999999994</v>
      </c>
      <c r="F1948">
        <v>62.832500000000003</v>
      </c>
      <c r="G1948">
        <v>81.581900000000005</v>
      </c>
      <c r="H1948">
        <v>20.420100000000001</v>
      </c>
      <c r="I1948">
        <v>39.033900000000003</v>
      </c>
      <c r="J1948">
        <v>67.5</v>
      </c>
      <c r="K1948">
        <v>52.3</v>
      </c>
      <c r="N1948" s="1">
        <v>42489</v>
      </c>
      <c r="O1948" s="4">
        <f t="shared" si="61"/>
        <v>49.149830000000009</v>
      </c>
      <c r="P1948" s="4">
        <f t="shared" si="60"/>
        <v>184.45179999999999</v>
      </c>
    </row>
    <row r="1949" spans="1:16" x14ac:dyDescent="0.3">
      <c r="A1949" s="1">
        <v>42490</v>
      </c>
      <c r="B1949">
        <v>184.45179999999999</v>
      </c>
      <c r="C1949">
        <v>21.637</v>
      </c>
      <c r="D1949">
        <v>45.254600000000003</v>
      </c>
      <c r="E1949">
        <v>69.459999999999994</v>
      </c>
      <c r="F1949">
        <v>62.832500000000003</v>
      </c>
      <c r="G1949">
        <v>81.581900000000005</v>
      </c>
      <c r="H1949">
        <v>20.420100000000001</v>
      </c>
      <c r="I1949">
        <v>39.033900000000003</v>
      </c>
      <c r="J1949">
        <v>67.5</v>
      </c>
      <c r="K1949">
        <v>52.3</v>
      </c>
      <c r="N1949" s="1">
        <v>42490</v>
      </c>
      <c r="O1949" s="4">
        <f t="shared" si="61"/>
        <v>49.149830000000009</v>
      </c>
      <c r="P1949" s="4">
        <f t="shared" si="60"/>
        <v>184.45179999999999</v>
      </c>
    </row>
    <row r="1950" spans="1:16" x14ac:dyDescent="0.3">
      <c r="A1950" s="1">
        <v>42491</v>
      </c>
      <c r="B1950">
        <v>184.45179999999999</v>
      </c>
      <c r="C1950">
        <v>21.637</v>
      </c>
      <c r="D1950">
        <v>45.254600000000003</v>
      </c>
      <c r="E1950">
        <v>69.459999999999994</v>
      </c>
      <c r="F1950">
        <v>62.832500000000003</v>
      </c>
      <c r="G1950">
        <v>81.581900000000005</v>
      </c>
      <c r="H1950">
        <v>20.420100000000001</v>
      </c>
      <c r="I1950">
        <v>39.033900000000003</v>
      </c>
      <c r="J1950">
        <v>67.5</v>
      </c>
      <c r="K1950">
        <v>52.3</v>
      </c>
      <c r="N1950" s="1">
        <v>42491</v>
      </c>
      <c r="O1950" s="4">
        <f t="shared" si="61"/>
        <v>49.149830000000009</v>
      </c>
      <c r="P1950" s="4">
        <f t="shared" si="60"/>
        <v>184.45179999999999</v>
      </c>
    </row>
    <row r="1951" spans="1:16" x14ac:dyDescent="0.3">
      <c r="A1951" s="1">
        <v>42492</v>
      </c>
      <c r="B1951">
        <v>185.91720000000001</v>
      </c>
      <c r="C1951">
        <v>21.613</v>
      </c>
      <c r="D1951">
        <v>45.926099999999998</v>
      </c>
      <c r="E1951">
        <v>70.17</v>
      </c>
      <c r="F1951">
        <v>63.191899999999997</v>
      </c>
      <c r="G1951">
        <v>82.198099999999997</v>
      </c>
      <c r="H1951">
        <v>20.491900000000001</v>
      </c>
      <c r="I1951">
        <v>39.465200000000003</v>
      </c>
      <c r="J1951">
        <v>67.430000000000007</v>
      </c>
      <c r="K1951">
        <v>52.9</v>
      </c>
      <c r="N1951" s="1">
        <v>42492</v>
      </c>
      <c r="O1951" s="4">
        <f t="shared" si="61"/>
        <v>49.535329999999995</v>
      </c>
      <c r="P1951" s="4">
        <f t="shared" si="60"/>
        <v>185.91720000000001</v>
      </c>
    </row>
    <row r="1952" spans="1:16" x14ac:dyDescent="0.3">
      <c r="A1952" s="1">
        <v>42493</v>
      </c>
      <c r="B1952">
        <v>184.29839999999999</v>
      </c>
      <c r="C1952">
        <v>21.969000000000001</v>
      </c>
      <c r="D1952">
        <v>45.172899999999998</v>
      </c>
      <c r="E1952">
        <v>69.08</v>
      </c>
      <c r="F1952">
        <v>62.9983</v>
      </c>
      <c r="G1952">
        <v>81.264499999999998</v>
      </c>
      <c r="H1952">
        <v>20.5548</v>
      </c>
      <c r="I1952">
        <v>38.948500000000003</v>
      </c>
      <c r="J1952">
        <v>65.84</v>
      </c>
      <c r="K1952">
        <v>52.8</v>
      </c>
      <c r="N1952" s="1">
        <v>42493</v>
      </c>
      <c r="O1952" s="4">
        <f t="shared" si="61"/>
        <v>48.974530000000001</v>
      </c>
      <c r="P1952" s="4">
        <f t="shared" si="60"/>
        <v>184.29839999999999</v>
      </c>
    </row>
    <row r="1953" spans="1:16" x14ac:dyDescent="0.3">
      <c r="A1953" s="1">
        <v>42494</v>
      </c>
      <c r="B1953">
        <v>183.27099999999999</v>
      </c>
      <c r="C1953">
        <v>21.74</v>
      </c>
      <c r="D1953">
        <v>45.254600000000003</v>
      </c>
      <c r="E1953">
        <v>68.89</v>
      </c>
      <c r="F1953">
        <v>62.391399999999997</v>
      </c>
      <c r="G1953">
        <v>80.340199999999996</v>
      </c>
      <c r="H1953">
        <v>20.2134</v>
      </c>
      <c r="I1953">
        <v>38.750900000000001</v>
      </c>
      <c r="J1953">
        <v>64.89</v>
      </c>
      <c r="K1953">
        <v>52.96</v>
      </c>
      <c r="N1953" s="1">
        <v>42494</v>
      </c>
      <c r="O1953" s="4">
        <f t="shared" si="61"/>
        <v>48.605274999999999</v>
      </c>
      <c r="P1953" s="4">
        <f t="shared" si="60"/>
        <v>183.27099999999999</v>
      </c>
    </row>
    <row r="1954" spans="1:16" x14ac:dyDescent="0.3">
      <c r="A1954" s="1">
        <v>42495</v>
      </c>
      <c r="B1954">
        <v>183.2353</v>
      </c>
      <c r="C1954">
        <v>21.652000000000001</v>
      </c>
      <c r="D1954">
        <v>45.318100000000001</v>
      </c>
      <c r="E1954">
        <v>68.56</v>
      </c>
      <c r="F1954">
        <v>62.651699999999998</v>
      </c>
      <c r="G1954">
        <v>80.536299999999997</v>
      </c>
      <c r="H1954">
        <v>20.3307</v>
      </c>
      <c r="I1954">
        <v>38.746400000000001</v>
      </c>
      <c r="J1954">
        <v>65.42</v>
      </c>
      <c r="K1954">
        <v>52.97</v>
      </c>
      <c r="N1954" s="1">
        <v>42495</v>
      </c>
      <c r="O1954" s="4">
        <f t="shared" si="61"/>
        <v>48.638199999999998</v>
      </c>
      <c r="P1954" s="4">
        <f t="shared" si="60"/>
        <v>183.2353</v>
      </c>
    </row>
    <row r="1955" spans="1:16" x14ac:dyDescent="0.3">
      <c r="A1955" s="1">
        <v>42496</v>
      </c>
      <c r="B1955">
        <v>183.9057</v>
      </c>
      <c r="C1955">
        <v>21.530999999999999</v>
      </c>
      <c r="D1955">
        <v>45.726399999999998</v>
      </c>
      <c r="E1955">
        <v>69.19</v>
      </c>
      <c r="F1955">
        <v>62.282600000000002</v>
      </c>
      <c r="G1955">
        <v>80.648300000000006</v>
      </c>
      <c r="H1955">
        <v>20.456</v>
      </c>
      <c r="I1955">
        <v>38.926099999999998</v>
      </c>
      <c r="J1955">
        <v>65.27</v>
      </c>
      <c r="K1955">
        <v>53.24</v>
      </c>
      <c r="N1955" s="1">
        <v>42496</v>
      </c>
      <c r="O1955" s="4">
        <f t="shared" si="61"/>
        <v>48.765720000000002</v>
      </c>
      <c r="P1955" s="4">
        <f t="shared" si="60"/>
        <v>183.9057</v>
      </c>
    </row>
    <row r="1956" spans="1:16" x14ac:dyDescent="0.3">
      <c r="A1956" s="1">
        <v>42497</v>
      </c>
      <c r="B1956">
        <v>183.9057</v>
      </c>
      <c r="C1956">
        <v>21.530999999999999</v>
      </c>
      <c r="D1956">
        <v>45.726399999999998</v>
      </c>
      <c r="E1956">
        <v>69.19</v>
      </c>
      <c r="F1956">
        <v>62.282600000000002</v>
      </c>
      <c r="G1956">
        <v>80.648300000000006</v>
      </c>
      <c r="H1956">
        <v>20.456</v>
      </c>
      <c r="I1956">
        <v>38.926099999999998</v>
      </c>
      <c r="J1956">
        <v>65.27</v>
      </c>
      <c r="K1956">
        <v>53.24</v>
      </c>
      <c r="N1956" s="1">
        <v>42497</v>
      </c>
      <c r="O1956" s="4">
        <f t="shared" si="61"/>
        <v>48.765720000000002</v>
      </c>
      <c r="P1956" s="4">
        <f t="shared" si="60"/>
        <v>183.9057</v>
      </c>
    </row>
    <row r="1957" spans="1:16" x14ac:dyDescent="0.3">
      <c r="A1957" s="1">
        <v>42498</v>
      </c>
      <c r="B1957">
        <v>183.9057</v>
      </c>
      <c r="C1957">
        <v>21.530999999999999</v>
      </c>
      <c r="D1957">
        <v>45.726399999999998</v>
      </c>
      <c r="E1957">
        <v>69.19</v>
      </c>
      <c r="F1957">
        <v>62.282600000000002</v>
      </c>
      <c r="G1957">
        <v>80.648300000000006</v>
      </c>
      <c r="H1957">
        <v>20.456</v>
      </c>
      <c r="I1957">
        <v>38.926099999999998</v>
      </c>
      <c r="J1957">
        <v>65.27</v>
      </c>
      <c r="K1957">
        <v>53.24</v>
      </c>
      <c r="N1957" s="1">
        <v>42498</v>
      </c>
      <c r="O1957" s="4">
        <f t="shared" si="61"/>
        <v>48.765720000000002</v>
      </c>
      <c r="P1957" s="4">
        <f t="shared" si="60"/>
        <v>183.9057</v>
      </c>
    </row>
    <row r="1958" spans="1:16" x14ac:dyDescent="0.3">
      <c r="A1958" s="1">
        <v>42499</v>
      </c>
      <c r="B1958">
        <v>184.05699999999999</v>
      </c>
      <c r="C1958">
        <v>21.547999999999998</v>
      </c>
      <c r="D1958">
        <v>45.436100000000003</v>
      </c>
      <c r="E1958">
        <v>69.34</v>
      </c>
      <c r="F1958">
        <v>62.9938</v>
      </c>
      <c r="G1958">
        <v>80.545599999999993</v>
      </c>
      <c r="H1958">
        <v>20.2224</v>
      </c>
      <c r="I1958">
        <v>38.917099999999998</v>
      </c>
      <c r="J1958">
        <v>64.319999999999993</v>
      </c>
      <c r="K1958">
        <v>53.53</v>
      </c>
      <c r="N1958" s="1">
        <v>42499</v>
      </c>
      <c r="O1958" s="4">
        <f t="shared" si="61"/>
        <v>48.812799999999996</v>
      </c>
      <c r="P1958" s="4">
        <f t="shared" si="60"/>
        <v>184.05699999999999</v>
      </c>
    </row>
    <row r="1959" spans="1:16" x14ac:dyDescent="0.3">
      <c r="A1959" s="1">
        <v>42500</v>
      </c>
      <c r="B1959">
        <v>186.34630000000001</v>
      </c>
      <c r="C1959">
        <v>21.693999999999999</v>
      </c>
      <c r="D1959">
        <v>46.298099999999998</v>
      </c>
      <c r="E1959">
        <v>70.760000000000005</v>
      </c>
      <c r="F1959">
        <v>63.524999999999999</v>
      </c>
      <c r="G1959">
        <v>81.497900000000001</v>
      </c>
      <c r="H1959">
        <v>20.833300000000001</v>
      </c>
      <c r="I1959">
        <v>39.393300000000004</v>
      </c>
      <c r="J1959">
        <v>65.45</v>
      </c>
      <c r="K1959">
        <v>54.06</v>
      </c>
      <c r="N1959" s="1">
        <v>42500</v>
      </c>
      <c r="O1959" s="4">
        <f t="shared" si="61"/>
        <v>49.528199999999998</v>
      </c>
      <c r="P1959" s="4">
        <f t="shared" si="60"/>
        <v>186.34630000000001</v>
      </c>
    </row>
    <row r="1960" spans="1:16" x14ac:dyDescent="0.3">
      <c r="A1960" s="1">
        <v>42501</v>
      </c>
      <c r="B1960">
        <v>184.60300000000001</v>
      </c>
      <c r="C1960">
        <v>21.483000000000001</v>
      </c>
      <c r="D1960">
        <v>46.325400000000002</v>
      </c>
      <c r="E1960">
        <v>70.34</v>
      </c>
      <c r="F1960">
        <v>62.759799999999998</v>
      </c>
      <c r="G1960">
        <v>81.3018</v>
      </c>
      <c r="H1960">
        <v>20.959099999999999</v>
      </c>
      <c r="I1960">
        <v>38.930599999999998</v>
      </c>
      <c r="J1960">
        <v>65.650000000000006</v>
      </c>
      <c r="K1960">
        <v>53.63</v>
      </c>
      <c r="N1960" s="1">
        <v>42501</v>
      </c>
      <c r="O1960" s="4">
        <f t="shared" si="61"/>
        <v>49.237705000000005</v>
      </c>
      <c r="P1960" s="4">
        <f t="shared" si="60"/>
        <v>184.60300000000001</v>
      </c>
    </row>
    <row r="1961" spans="1:16" x14ac:dyDescent="0.3">
      <c r="A1961" s="1">
        <v>42502</v>
      </c>
      <c r="B1961">
        <v>184.6567</v>
      </c>
      <c r="C1961">
        <v>20.978999999999999</v>
      </c>
      <c r="D1961">
        <v>46.742800000000003</v>
      </c>
      <c r="E1961">
        <v>70.05</v>
      </c>
      <c r="F1961">
        <v>62.390599999999999</v>
      </c>
      <c r="G1961">
        <v>79.845399999999998</v>
      </c>
      <c r="H1961">
        <v>20.9681</v>
      </c>
      <c r="I1961">
        <v>39.015900000000002</v>
      </c>
      <c r="J1961">
        <v>65.830799999999996</v>
      </c>
      <c r="K1961">
        <v>53.92</v>
      </c>
      <c r="N1961" s="1">
        <v>42502</v>
      </c>
      <c r="O1961" s="4">
        <f t="shared" si="61"/>
        <v>48.923819999999999</v>
      </c>
      <c r="P1961" s="4">
        <f t="shared" si="60"/>
        <v>184.6567</v>
      </c>
    </row>
    <row r="1962" spans="1:16" x14ac:dyDescent="0.3">
      <c r="A1962" s="1">
        <v>42503</v>
      </c>
      <c r="B1962">
        <v>183.04750000000001</v>
      </c>
      <c r="C1962">
        <v>21.021000000000001</v>
      </c>
      <c r="D1962">
        <v>46.352600000000002</v>
      </c>
      <c r="E1962">
        <v>69.739999999999995</v>
      </c>
      <c r="F1962">
        <v>62.246600000000001</v>
      </c>
      <c r="G1962">
        <v>80.134799999999998</v>
      </c>
      <c r="H1962">
        <v>20.779399999999999</v>
      </c>
      <c r="I1962">
        <v>38.544199999999996</v>
      </c>
      <c r="J1962">
        <v>64.989999999999995</v>
      </c>
      <c r="K1962">
        <v>53.24</v>
      </c>
      <c r="N1962" s="1">
        <v>42503</v>
      </c>
      <c r="O1962" s="4">
        <f t="shared" si="61"/>
        <v>48.743989999999997</v>
      </c>
      <c r="P1962" s="4">
        <f t="shared" si="60"/>
        <v>183.04750000000001</v>
      </c>
    </row>
    <row r="1963" spans="1:16" x14ac:dyDescent="0.3">
      <c r="A1963" s="1">
        <v>42504</v>
      </c>
      <c r="B1963">
        <v>183.04750000000001</v>
      </c>
      <c r="C1963">
        <v>21.021000000000001</v>
      </c>
      <c r="D1963">
        <v>46.352600000000002</v>
      </c>
      <c r="E1963">
        <v>69.739999999999995</v>
      </c>
      <c r="F1963">
        <v>62.246600000000001</v>
      </c>
      <c r="G1963">
        <v>80.134799999999998</v>
      </c>
      <c r="H1963">
        <v>20.779399999999999</v>
      </c>
      <c r="I1963">
        <v>38.544199999999996</v>
      </c>
      <c r="J1963">
        <v>64.989999999999995</v>
      </c>
      <c r="K1963">
        <v>53.24</v>
      </c>
      <c r="N1963" s="1">
        <v>42504</v>
      </c>
      <c r="O1963" s="4">
        <f t="shared" si="61"/>
        <v>48.743989999999997</v>
      </c>
      <c r="P1963" s="4">
        <f t="shared" si="60"/>
        <v>183.04750000000001</v>
      </c>
    </row>
    <row r="1964" spans="1:16" x14ac:dyDescent="0.3">
      <c r="A1964" s="1">
        <v>42505</v>
      </c>
      <c r="B1964">
        <v>183.04750000000001</v>
      </c>
      <c r="C1964">
        <v>21.021000000000001</v>
      </c>
      <c r="D1964">
        <v>46.352600000000002</v>
      </c>
      <c r="E1964">
        <v>69.739999999999995</v>
      </c>
      <c r="F1964">
        <v>62.246600000000001</v>
      </c>
      <c r="G1964">
        <v>80.134799999999998</v>
      </c>
      <c r="H1964">
        <v>20.779399999999999</v>
      </c>
      <c r="I1964">
        <v>38.544199999999996</v>
      </c>
      <c r="J1964">
        <v>64.989999999999995</v>
      </c>
      <c r="K1964">
        <v>53.24</v>
      </c>
      <c r="N1964" s="1">
        <v>42505</v>
      </c>
      <c r="O1964" s="4">
        <f t="shared" si="61"/>
        <v>48.743989999999997</v>
      </c>
      <c r="P1964" s="4">
        <f t="shared" si="60"/>
        <v>183.04750000000001</v>
      </c>
    </row>
    <row r="1965" spans="1:16" x14ac:dyDescent="0.3">
      <c r="A1965" s="1">
        <v>42506</v>
      </c>
      <c r="B1965">
        <v>184.85329999999999</v>
      </c>
      <c r="C1965">
        <v>21.800999999999998</v>
      </c>
      <c r="D1965">
        <v>47.033200000000001</v>
      </c>
      <c r="E1965">
        <v>70.25</v>
      </c>
      <c r="F1965">
        <v>63.0929</v>
      </c>
      <c r="G1965">
        <v>81.423199999999994</v>
      </c>
      <c r="H1965">
        <v>20.959099999999999</v>
      </c>
      <c r="I1965">
        <v>38.7913</v>
      </c>
      <c r="J1965">
        <v>66.09</v>
      </c>
      <c r="K1965">
        <v>53.58</v>
      </c>
      <c r="N1965" s="1">
        <v>42506</v>
      </c>
      <c r="O1965" s="4">
        <f t="shared" si="61"/>
        <v>49.340274999999998</v>
      </c>
      <c r="P1965" s="4">
        <f t="shared" si="60"/>
        <v>184.85329999999999</v>
      </c>
    </row>
    <row r="1966" spans="1:16" x14ac:dyDescent="0.3">
      <c r="A1966" s="1">
        <v>42507</v>
      </c>
      <c r="B1966">
        <v>183.12870000000001</v>
      </c>
      <c r="C1966">
        <v>21.71</v>
      </c>
      <c r="D1966">
        <v>46.155900000000003</v>
      </c>
      <c r="E1966">
        <v>69.53</v>
      </c>
      <c r="F1966">
        <v>62.435699999999997</v>
      </c>
      <c r="G1966">
        <v>80.891000000000005</v>
      </c>
      <c r="H1966">
        <v>20.815300000000001</v>
      </c>
      <c r="I1966">
        <v>38.481299999999997</v>
      </c>
      <c r="J1966">
        <v>66.400000000000006</v>
      </c>
      <c r="K1966">
        <v>52.53</v>
      </c>
      <c r="N1966" s="1">
        <v>42507</v>
      </c>
      <c r="O1966" s="4">
        <f t="shared" si="61"/>
        <v>48.931260000000002</v>
      </c>
      <c r="P1966" s="4">
        <f t="shared" si="60"/>
        <v>183.12870000000001</v>
      </c>
    </row>
    <row r="1967" spans="1:16" x14ac:dyDescent="0.3">
      <c r="A1967" s="1">
        <v>42508</v>
      </c>
      <c r="B1967">
        <v>183.1816</v>
      </c>
      <c r="C1967">
        <v>21.959</v>
      </c>
      <c r="D1967">
        <v>46.430100000000003</v>
      </c>
      <c r="E1967">
        <v>69.97</v>
      </c>
      <c r="F1967">
        <v>62.6967</v>
      </c>
      <c r="G1967">
        <v>82.151499999999999</v>
      </c>
      <c r="H1967">
        <v>20.617699999999999</v>
      </c>
      <c r="I1967">
        <v>39.087800000000001</v>
      </c>
      <c r="J1967">
        <v>65.760000000000005</v>
      </c>
      <c r="K1967">
        <v>51.92</v>
      </c>
      <c r="N1967" s="1">
        <v>42508</v>
      </c>
      <c r="O1967" s="4">
        <f t="shared" si="61"/>
        <v>49.322739999999996</v>
      </c>
      <c r="P1967" s="4">
        <f t="shared" si="60"/>
        <v>183.1816</v>
      </c>
    </row>
    <row r="1968" spans="1:16" x14ac:dyDescent="0.3">
      <c r="A1968" s="1">
        <v>42509</v>
      </c>
      <c r="B1968">
        <v>182.54689999999999</v>
      </c>
      <c r="C1968">
        <v>21.875</v>
      </c>
      <c r="D1968">
        <v>45.982300000000002</v>
      </c>
      <c r="E1968">
        <v>69.48</v>
      </c>
      <c r="F1968">
        <v>62.165599999999998</v>
      </c>
      <c r="G1968">
        <v>81.694000000000003</v>
      </c>
      <c r="H1968">
        <v>20.815300000000001</v>
      </c>
      <c r="I1968">
        <v>38.737400000000001</v>
      </c>
      <c r="J1968">
        <v>65.77</v>
      </c>
      <c r="K1968">
        <v>52.43</v>
      </c>
      <c r="N1968" s="1">
        <v>42509</v>
      </c>
      <c r="O1968" s="4">
        <f t="shared" si="61"/>
        <v>49.007680000000001</v>
      </c>
      <c r="P1968" s="4">
        <f t="shared" si="60"/>
        <v>182.54689999999999</v>
      </c>
    </row>
    <row r="1969" spans="1:16" x14ac:dyDescent="0.3">
      <c r="A1969" s="1">
        <v>42510</v>
      </c>
      <c r="B1969">
        <v>183.70009999999999</v>
      </c>
      <c r="C1969">
        <v>22.111999999999998</v>
      </c>
      <c r="D1969">
        <v>46.256500000000003</v>
      </c>
      <c r="E1969">
        <v>70.25</v>
      </c>
      <c r="F1969">
        <v>62.741799999999998</v>
      </c>
      <c r="G1969">
        <v>84.168099999999995</v>
      </c>
      <c r="H1969">
        <v>21.030999999999999</v>
      </c>
      <c r="I1969">
        <v>39.006900000000002</v>
      </c>
      <c r="J1969">
        <v>66.16</v>
      </c>
      <c r="K1969">
        <v>52.16</v>
      </c>
      <c r="N1969" s="1">
        <v>42510</v>
      </c>
      <c r="O1969" s="4">
        <f t="shared" si="61"/>
        <v>49.715494999999997</v>
      </c>
      <c r="P1969" s="4">
        <f t="shared" si="60"/>
        <v>183.70009999999999</v>
      </c>
    </row>
    <row r="1970" spans="1:16" x14ac:dyDescent="0.3">
      <c r="A1970" s="1">
        <v>42511</v>
      </c>
      <c r="B1970">
        <v>183.70009999999999</v>
      </c>
      <c r="C1970">
        <v>22.111999999999998</v>
      </c>
      <c r="D1970">
        <v>46.256500000000003</v>
      </c>
      <c r="E1970">
        <v>70.25</v>
      </c>
      <c r="F1970">
        <v>62.741799999999998</v>
      </c>
      <c r="G1970">
        <v>84.168099999999995</v>
      </c>
      <c r="H1970">
        <v>21.030999999999999</v>
      </c>
      <c r="I1970">
        <v>39.006900000000002</v>
      </c>
      <c r="J1970">
        <v>66.16</v>
      </c>
      <c r="K1970">
        <v>52.16</v>
      </c>
      <c r="N1970" s="1">
        <v>42511</v>
      </c>
      <c r="O1970" s="4">
        <f t="shared" si="61"/>
        <v>49.715494999999997</v>
      </c>
      <c r="P1970" s="4">
        <f t="shared" si="60"/>
        <v>183.70009999999999</v>
      </c>
    </row>
    <row r="1971" spans="1:16" x14ac:dyDescent="0.3">
      <c r="A1971" s="1">
        <v>42512</v>
      </c>
      <c r="B1971">
        <v>183.70009999999999</v>
      </c>
      <c r="C1971">
        <v>22.111999999999998</v>
      </c>
      <c r="D1971">
        <v>46.256500000000003</v>
      </c>
      <c r="E1971">
        <v>70.25</v>
      </c>
      <c r="F1971">
        <v>62.741799999999998</v>
      </c>
      <c r="G1971">
        <v>84.168099999999995</v>
      </c>
      <c r="H1971">
        <v>21.030999999999999</v>
      </c>
      <c r="I1971">
        <v>39.006900000000002</v>
      </c>
      <c r="J1971">
        <v>66.16</v>
      </c>
      <c r="K1971">
        <v>52.16</v>
      </c>
      <c r="N1971" s="1">
        <v>42512</v>
      </c>
      <c r="O1971" s="4">
        <f t="shared" si="61"/>
        <v>49.715494999999997</v>
      </c>
      <c r="P1971" s="4">
        <f t="shared" si="60"/>
        <v>183.70009999999999</v>
      </c>
    </row>
    <row r="1972" spans="1:16" x14ac:dyDescent="0.3">
      <c r="A1972" s="1">
        <v>42513</v>
      </c>
      <c r="B1972">
        <v>183.44980000000001</v>
      </c>
      <c r="C1972">
        <v>22.393000000000001</v>
      </c>
      <c r="D1972">
        <v>45.717300000000002</v>
      </c>
      <c r="E1972">
        <v>70.319999999999993</v>
      </c>
      <c r="F1972">
        <v>62.489699999999999</v>
      </c>
      <c r="G1972">
        <v>84.756299999999996</v>
      </c>
      <c r="H1972">
        <v>21.131599999999999</v>
      </c>
      <c r="I1972">
        <v>38.962000000000003</v>
      </c>
      <c r="J1972">
        <v>65.989999999999995</v>
      </c>
      <c r="K1972">
        <v>52.21</v>
      </c>
      <c r="N1972" s="1">
        <v>42513</v>
      </c>
      <c r="O1972" s="4">
        <f t="shared" si="61"/>
        <v>49.756795000000004</v>
      </c>
      <c r="P1972" s="4">
        <f t="shared" si="60"/>
        <v>183.44980000000001</v>
      </c>
    </row>
    <row r="1973" spans="1:16" x14ac:dyDescent="0.3">
      <c r="A1973" s="1">
        <v>42514</v>
      </c>
      <c r="B1973">
        <v>185.8278</v>
      </c>
      <c r="C1973">
        <v>22.734000000000002</v>
      </c>
      <c r="D1973">
        <v>47.142800000000001</v>
      </c>
      <c r="E1973">
        <v>71.569999999999993</v>
      </c>
      <c r="F1973">
        <v>63.39</v>
      </c>
      <c r="G1973">
        <v>86.801000000000002</v>
      </c>
      <c r="H1973">
        <v>21.084900000000001</v>
      </c>
      <c r="I1973">
        <v>39.577500000000001</v>
      </c>
      <c r="J1973">
        <v>66.319999999999993</v>
      </c>
      <c r="K1973">
        <v>52.65</v>
      </c>
      <c r="N1973" s="1">
        <v>42514</v>
      </c>
      <c r="O1973" s="4">
        <f t="shared" si="61"/>
        <v>50.643360000000001</v>
      </c>
      <c r="P1973" s="4">
        <f t="shared" si="60"/>
        <v>185.8278</v>
      </c>
    </row>
    <row r="1974" spans="1:16" x14ac:dyDescent="0.3">
      <c r="A1974" s="1">
        <v>42515</v>
      </c>
      <c r="B1974">
        <v>187.0882</v>
      </c>
      <c r="C1974">
        <v>23.134</v>
      </c>
      <c r="D1974">
        <v>47.627200000000002</v>
      </c>
      <c r="E1974">
        <v>71.72</v>
      </c>
      <c r="F1974">
        <v>63.786099999999998</v>
      </c>
      <c r="G1974">
        <v>87.314499999999995</v>
      </c>
      <c r="H1974">
        <v>21.462199999999999</v>
      </c>
      <c r="I1974">
        <v>39.9099</v>
      </c>
      <c r="J1974">
        <v>67.37</v>
      </c>
      <c r="K1974">
        <v>52.73</v>
      </c>
      <c r="N1974" s="1">
        <v>42515</v>
      </c>
      <c r="O1974" s="4">
        <f t="shared" si="61"/>
        <v>50.975245000000001</v>
      </c>
      <c r="P1974" s="4">
        <f t="shared" si="60"/>
        <v>187.0882</v>
      </c>
    </row>
    <row r="1975" spans="1:16" x14ac:dyDescent="0.3">
      <c r="A1975" s="1">
        <v>42516</v>
      </c>
      <c r="B1975">
        <v>187.14189999999999</v>
      </c>
      <c r="C1975">
        <v>23.317</v>
      </c>
      <c r="D1975">
        <v>47.417000000000002</v>
      </c>
      <c r="E1975">
        <v>72.069999999999993</v>
      </c>
      <c r="F1975">
        <v>63.795099999999998</v>
      </c>
      <c r="G1975">
        <v>87.603999999999999</v>
      </c>
      <c r="H1975">
        <v>21.533999999999999</v>
      </c>
      <c r="I1975">
        <v>39.739199999999997</v>
      </c>
      <c r="J1975">
        <v>67.09</v>
      </c>
      <c r="K1975">
        <v>52.94</v>
      </c>
      <c r="N1975" s="1">
        <v>42516</v>
      </c>
      <c r="O1975" s="4">
        <f t="shared" si="61"/>
        <v>51.052644999999998</v>
      </c>
      <c r="P1975" s="4">
        <f t="shared" si="60"/>
        <v>187.14189999999999</v>
      </c>
    </row>
    <row r="1976" spans="1:16" x14ac:dyDescent="0.3">
      <c r="A1976" s="1">
        <v>42517</v>
      </c>
      <c r="B1976">
        <v>187.94640000000001</v>
      </c>
      <c r="C1976">
        <v>23.303000000000001</v>
      </c>
      <c r="D1976">
        <v>47.809899999999999</v>
      </c>
      <c r="E1976">
        <v>72.8</v>
      </c>
      <c r="F1976">
        <v>64.083200000000005</v>
      </c>
      <c r="G1976">
        <v>88.154799999999994</v>
      </c>
      <c r="H1976">
        <v>21.614899999999999</v>
      </c>
      <c r="I1976">
        <v>40.008699999999997</v>
      </c>
      <c r="J1976">
        <v>67.13</v>
      </c>
      <c r="K1976">
        <v>53</v>
      </c>
      <c r="N1976" s="1">
        <v>42517</v>
      </c>
      <c r="O1976" s="4">
        <f t="shared" si="61"/>
        <v>51.389894999999996</v>
      </c>
      <c r="P1976" s="4">
        <f t="shared" si="60"/>
        <v>187.94640000000001</v>
      </c>
    </row>
    <row r="1977" spans="1:16" x14ac:dyDescent="0.3">
      <c r="A1977" s="1">
        <v>42518</v>
      </c>
      <c r="B1977">
        <v>187.94640000000001</v>
      </c>
      <c r="C1977">
        <v>23.303000000000001</v>
      </c>
      <c r="D1977">
        <v>47.809899999999999</v>
      </c>
      <c r="E1977">
        <v>72.8</v>
      </c>
      <c r="F1977">
        <v>64.083200000000005</v>
      </c>
      <c r="G1977">
        <v>88.154799999999994</v>
      </c>
      <c r="H1977">
        <v>21.614899999999999</v>
      </c>
      <c r="I1977">
        <v>40.008699999999997</v>
      </c>
      <c r="J1977">
        <v>67.13</v>
      </c>
      <c r="K1977">
        <v>53</v>
      </c>
      <c r="N1977" s="1">
        <v>42518</v>
      </c>
      <c r="O1977" s="4">
        <f t="shared" si="61"/>
        <v>51.389894999999996</v>
      </c>
      <c r="P1977" s="4">
        <f t="shared" si="60"/>
        <v>187.94640000000001</v>
      </c>
    </row>
    <row r="1978" spans="1:16" x14ac:dyDescent="0.3">
      <c r="A1978" s="1">
        <v>42519</v>
      </c>
      <c r="B1978">
        <v>187.94640000000001</v>
      </c>
      <c r="C1978">
        <v>23.303000000000001</v>
      </c>
      <c r="D1978">
        <v>47.809899999999999</v>
      </c>
      <c r="E1978">
        <v>72.8</v>
      </c>
      <c r="F1978">
        <v>64.083200000000005</v>
      </c>
      <c r="G1978">
        <v>88.154799999999994</v>
      </c>
      <c r="H1978">
        <v>21.614899999999999</v>
      </c>
      <c r="I1978">
        <v>40.008699999999997</v>
      </c>
      <c r="J1978">
        <v>67.13</v>
      </c>
      <c r="K1978">
        <v>53</v>
      </c>
      <c r="N1978" s="1">
        <v>42519</v>
      </c>
      <c r="O1978" s="4">
        <f t="shared" si="61"/>
        <v>51.389894999999996</v>
      </c>
      <c r="P1978" s="4">
        <f t="shared" si="60"/>
        <v>187.94640000000001</v>
      </c>
    </row>
    <row r="1979" spans="1:16" x14ac:dyDescent="0.3">
      <c r="A1979" s="1">
        <v>42520</v>
      </c>
      <c r="B1979">
        <v>187.94640000000001</v>
      </c>
      <c r="C1979">
        <v>23.303000000000001</v>
      </c>
      <c r="D1979">
        <v>47.809899999999999</v>
      </c>
      <c r="E1979">
        <v>72.8</v>
      </c>
      <c r="F1979">
        <v>64.083200000000005</v>
      </c>
      <c r="G1979">
        <v>88.154799999999994</v>
      </c>
      <c r="H1979">
        <v>21.614899999999999</v>
      </c>
      <c r="I1979">
        <v>40.008699999999997</v>
      </c>
      <c r="J1979">
        <v>67.13</v>
      </c>
      <c r="K1979">
        <v>53</v>
      </c>
      <c r="N1979" s="1">
        <v>42520</v>
      </c>
      <c r="O1979" s="4">
        <f t="shared" si="61"/>
        <v>51.389894999999996</v>
      </c>
      <c r="P1979" s="4">
        <f t="shared" si="60"/>
        <v>187.94640000000001</v>
      </c>
    </row>
    <row r="1980" spans="1:16" x14ac:dyDescent="0.3">
      <c r="A1980" s="1">
        <v>42521</v>
      </c>
      <c r="B1980">
        <v>187.5889</v>
      </c>
      <c r="C1980">
        <v>23.189</v>
      </c>
      <c r="D1980">
        <v>48.4313</v>
      </c>
      <c r="E1980">
        <v>73.16</v>
      </c>
      <c r="F1980">
        <v>64.2363</v>
      </c>
      <c r="G1980">
        <v>88.668300000000002</v>
      </c>
      <c r="H1980">
        <v>21.794599999999999</v>
      </c>
      <c r="I1980">
        <v>39.918900000000001</v>
      </c>
      <c r="J1980">
        <v>66.87</v>
      </c>
      <c r="K1980">
        <v>52.66</v>
      </c>
      <c r="N1980" s="1">
        <v>42521</v>
      </c>
      <c r="O1980" s="4">
        <f t="shared" si="61"/>
        <v>51.569769999999991</v>
      </c>
      <c r="P1980" s="4">
        <f t="shared" si="60"/>
        <v>187.5889</v>
      </c>
    </row>
    <row r="1981" spans="1:16" x14ac:dyDescent="0.3">
      <c r="A1981" s="1">
        <v>42522</v>
      </c>
      <c r="B1981">
        <v>187.97329999999999</v>
      </c>
      <c r="C1981">
        <v>22.864000000000001</v>
      </c>
      <c r="D1981">
        <v>48.294199999999996</v>
      </c>
      <c r="E1981">
        <v>73.5</v>
      </c>
      <c r="F1981">
        <v>64.470299999999995</v>
      </c>
      <c r="G1981">
        <v>89.135099999999994</v>
      </c>
      <c r="H1981">
        <v>22.0641</v>
      </c>
      <c r="I1981">
        <v>40.031199999999998</v>
      </c>
      <c r="J1981">
        <v>66.89</v>
      </c>
      <c r="K1981">
        <v>53.2</v>
      </c>
      <c r="N1981" s="1">
        <v>42522</v>
      </c>
      <c r="O1981" s="4">
        <f t="shared" si="61"/>
        <v>51.751104999999995</v>
      </c>
      <c r="P1981" s="4">
        <f t="shared" si="60"/>
        <v>187.97329999999999</v>
      </c>
    </row>
    <row r="1982" spans="1:16" x14ac:dyDescent="0.3">
      <c r="A1982" s="1">
        <v>42523</v>
      </c>
      <c r="B1982">
        <v>188.5454</v>
      </c>
      <c r="C1982">
        <v>22.692</v>
      </c>
      <c r="D1982">
        <v>47.956099999999999</v>
      </c>
      <c r="E1982">
        <v>73.95</v>
      </c>
      <c r="F1982">
        <v>65.298599999999993</v>
      </c>
      <c r="G1982">
        <v>89.153800000000004</v>
      </c>
      <c r="H1982">
        <v>21.938300000000002</v>
      </c>
      <c r="I1982">
        <v>40.112099999999998</v>
      </c>
      <c r="J1982">
        <v>66.8</v>
      </c>
      <c r="K1982">
        <v>53.22</v>
      </c>
      <c r="N1982" s="1">
        <v>42523</v>
      </c>
      <c r="O1982" s="4">
        <f t="shared" si="61"/>
        <v>51.943995000000001</v>
      </c>
      <c r="P1982" s="4">
        <f t="shared" si="60"/>
        <v>188.5454</v>
      </c>
    </row>
    <row r="1983" spans="1:16" x14ac:dyDescent="0.3">
      <c r="A1983" s="1">
        <v>42524</v>
      </c>
      <c r="B1983">
        <v>187.98220000000001</v>
      </c>
      <c r="C1983">
        <v>22.739000000000001</v>
      </c>
      <c r="D1983">
        <v>47.325600000000001</v>
      </c>
      <c r="E1983">
        <v>73.239999999999995</v>
      </c>
      <c r="F1983">
        <v>65.082499999999996</v>
      </c>
      <c r="G1983">
        <v>89.415199999999999</v>
      </c>
      <c r="H1983">
        <v>22.082000000000001</v>
      </c>
      <c r="I1983">
        <v>39.658299999999997</v>
      </c>
      <c r="J1983">
        <v>66.540000000000006</v>
      </c>
      <c r="K1983">
        <v>53.56</v>
      </c>
      <c r="N1983" s="1">
        <v>42524</v>
      </c>
      <c r="O1983" s="4">
        <f t="shared" si="61"/>
        <v>51.705730000000003</v>
      </c>
      <c r="P1983" s="4">
        <f t="shared" si="60"/>
        <v>187.98220000000001</v>
      </c>
    </row>
    <row r="1984" spans="1:16" x14ac:dyDescent="0.3">
      <c r="A1984" s="1">
        <v>42525</v>
      </c>
      <c r="B1984">
        <v>187.98220000000001</v>
      </c>
      <c r="C1984">
        <v>22.739000000000001</v>
      </c>
      <c r="D1984">
        <v>47.325600000000001</v>
      </c>
      <c r="E1984">
        <v>73.239999999999995</v>
      </c>
      <c r="F1984">
        <v>65.082499999999996</v>
      </c>
      <c r="G1984">
        <v>89.415199999999999</v>
      </c>
      <c r="H1984">
        <v>22.082000000000001</v>
      </c>
      <c r="I1984">
        <v>39.658299999999997</v>
      </c>
      <c r="J1984">
        <v>66.540000000000006</v>
      </c>
      <c r="K1984">
        <v>53.56</v>
      </c>
      <c r="N1984" s="1">
        <v>42525</v>
      </c>
      <c r="O1984" s="4">
        <f t="shared" si="61"/>
        <v>51.705730000000003</v>
      </c>
      <c r="P1984" s="4">
        <f t="shared" si="60"/>
        <v>187.98220000000001</v>
      </c>
    </row>
    <row r="1985" spans="1:16" x14ac:dyDescent="0.3">
      <c r="A1985" s="1">
        <v>42526</v>
      </c>
      <c r="B1985">
        <v>187.98220000000001</v>
      </c>
      <c r="C1985">
        <v>22.739000000000001</v>
      </c>
      <c r="D1985">
        <v>47.325600000000001</v>
      </c>
      <c r="E1985">
        <v>73.239999999999995</v>
      </c>
      <c r="F1985">
        <v>65.082499999999996</v>
      </c>
      <c r="G1985">
        <v>89.415199999999999</v>
      </c>
      <c r="H1985">
        <v>22.082000000000001</v>
      </c>
      <c r="I1985">
        <v>39.658299999999997</v>
      </c>
      <c r="J1985">
        <v>66.540000000000006</v>
      </c>
      <c r="K1985">
        <v>53.56</v>
      </c>
      <c r="N1985" s="1">
        <v>42526</v>
      </c>
      <c r="O1985" s="4">
        <f t="shared" si="61"/>
        <v>51.705730000000003</v>
      </c>
      <c r="P1985" s="4">
        <f t="shared" si="60"/>
        <v>187.98220000000001</v>
      </c>
    </row>
    <row r="1986" spans="1:16" x14ac:dyDescent="0.3">
      <c r="A1986" s="1">
        <v>42527</v>
      </c>
      <c r="B1986">
        <v>188.93870000000001</v>
      </c>
      <c r="C1986">
        <v>22.904</v>
      </c>
      <c r="D1986">
        <v>47.636299999999999</v>
      </c>
      <c r="E1986">
        <v>73.58</v>
      </c>
      <c r="F1986">
        <v>65.434399999999997</v>
      </c>
      <c r="G1986">
        <v>89.209800000000001</v>
      </c>
      <c r="H1986">
        <v>22.4953</v>
      </c>
      <c r="I1986">
        <v>39.860500000000002</v>
      </c>
      <c r="J1986">
        <v>68.010800000000003</v>
      </c>
      <c r="K1986">
        <v>53.62</v>
      </c>
      <c r="N1986" s="1">
        <v>42527</v>
      </c>
      <c r="O1986" s="4">
        <f t="shared" si="61"/>
        <v>51.944024999999996</v>
      </c>
      <c r="P1986" s="4">
        <f t="shared" si="60"/>
        <v>188.93870000000001</v>
      </c>
    </row>
    <row r="1987" spans="1:16" x14ac:dyDescent="0.3">
      <c r="A1987" s="1">
        <v>42528</v>
      </c>
      <c r="B1987">
        <v>189.2338</v>
      </c>
      <c r="C1987">
        <v>22.997</v>
      </c>
      <c r="D1987">
        <v>47.608899999999998</v>
      </c>
      <c r="E1987">
        <v>73.45</v>
      </c>
      <c r="F1987">
        <v>65.027799999999999</v>
      </c>
      <c r="G1987">
        <v>90.059399999999997</v>
      </c>
      <c r="H1987">
        <v>22.863600000000002</v>
      </c>
      <c r="I1987">
        <v>39.766199999999998</v>
      </c>
      <c r="J1987">
        <v>69.55</v>
      </c>
      <c r="K1987">
        <v>53.56</v>
      </c>
      <c r="N1987" s="1">
        <v>42528</v>
      </c>
      <c r="O1987" s="4">
        <f t="shared" si="61"/>
        <v>52.068985000000005</v>
      </c>
      <c r="P1987" s="4">
        <f t="shared" ref="P1987:P2050" si="62">B1987</f>
        <v>189.2338</v>
      </c>
    </row>
    <row r="1988" spans="1:16" x14ac:dyDescent="0.3">
      <c r="A1988" s="1">
        <v>42529</v>
      </c>
      <c r="B1988">
        <v>189.85059999999999</v>
      </c>
      <c r="C1988">
        <v>22.975999999999999</v>
      </c>
      <c r="D1988">
        <v>47.554099999999998</v>
      </c>
      <c r="E1988">
        <v>73.55</v>
      </c>
      <c r="F1988">
        <v>65.253600000000006</v>
      </c>
      <c r="G1988">
        <v>90.022099999999995</v>
      </c>
      <c r="H1988">
        <v>23.1511</v>
      </c>
      <c r="I1988">
        <v>39.8964</v>
      </c>
      <c r="J1988">
        <v>69.39</v>
      </c>
      <c r="K1988">
        <v>53.88</v>
      </c>
      <c r="N1988" s="1">
        <v>42529</v>
      </c>
      <c r="O1988" s="4">
        <f t="shared" ref="O1988:O2051" si="63">SUMPRODUCT(C1988:J1988,$C$1:$J$1)</f>
        <v>52.139375000000001</v>
      </c>
      <c r="P1988" s="4">
        <f t="shared" si="62"/>
        <v>189.85059999999999</v>
      </c>
    </row>
    <row r="1989" spans="1:16" x14ac:dyDescent="0.3">
      <c r="A1989" s="1">
        <v>42530</v>
      </c>
      <c r="B1989">
        <v>189.59129999999999</v>
      </c>
      <c r="C1989">
        <v>23.140999999999998</v>
      </c>
      <c r="D1989">
        <v>47.170299999999997</v>
      </c>
      <c r="E1989">
        <v>73.41</v>
      </c>
      <c r="F1989">
        <v>65.145600000000002</v>
      </c>
      <c r="G1989">
        <v>90.124799999999993</v>
      </c>
      <c r="H1989">
        <v>22.9175</v>
      </c>
      <c r="I1989">
        <v>39.631399999999999</v>
      </c>
      <c r="J1989">
        <v>68.86</v>
      </c>
      <c r="K1989">
        <v>54.09</v>
      </c>
      <c r="N1989" s="1">
        <v>42530</v>
      </c>
      <c r="O1989" s="4">
        <f t="shared" si="63"/>
        <v>52.021709999999992</v>
      </c>
      <c r="P1989" s="4">
        <f t="shared" si="62"/>
        <v>189.59129999999999</v>
      </c>
    </row>
    <row r="1990" spans="1:16" x14ac:dyDescent="0.3">
      <c r="A1990" s="1">
        <v>42531</v>
      </c>
      <c r="B1990">
        <v>187.7945</v>
      </c>
      <c r="C1990">
        <v>22.95</v>
      </c>
      <c r="D1990">
        <v>47.042299999999997</v>
      </c>
      <c r="E1990">
        <v>71.91</v>
      </c>
      <c r="F1990">
        <v>64.623400000000004</v>
      </c>
      <c r="G1990">
        <v>88.649600000000007</v>
      </c>
      <c r="H1990">
        <v>22.414400000000001</v>
      </c>
      <c r="I1990">
        <v>39.1372</v>
      </c>
      <c r="J1990">
        <v>67.37</v>
      </c>
      <c r="K1990">
        <v>54.13</v>
      </c>
      <c r="N1990" s="1">
        <v>42531</v>
      </c>
      <c r="O1990" s="4">
        <f t="shared" si="63"/>
        <v>51.232364999999994</v>
      </c>
      <c r="P1990" s="4">
        <f t="shared" si="62"/>
        <v>187.7945</v>
      </c>
    </row>
    <row r="1991" spans="1:16" x14ac:dyDescent="0.3">
      <c r="A1991" s="1">
        <v>42532</v>
      </c>
      <c r="B1991">
        <v>187.7945</v>
      </c>
      <c r="C1991">
        <v>22.95</v>
      </c>
      <c r="D1991">
        <v>47.042299999999997</v>
      </c>
      <c r="E1991">
        <v>71.91</v>
      </c>
      <c r="F1991">
        <v>64.623400000000004</v>
      </c>
      <c r="G1991">
        <v>88.649600000000007</v>
      </c>
      <c r="H1991">
        <v>22.414400000000001</v>
      </c>
      <c r="I1991">
        <v>39.1372</v>
      </c>
      <c r="J1991">
        <v>67.37</v>
      </c>
      <c r="K1991">
        <v>54.13</v>
      </c>
      <c r="N1991" s="1">
        <v>42532</v>
      </c>
      <c r="O1991" s="4">
        <f t="shared" si="63"/>
        <v>51.232364999999994</v>
      </c>
      <c r="P1991" s="4">
        <f t="shared" si="62"/>
        <v>187.7945</v>
      </c>
    </row>
    <row r="1992" spans="1:16" x14ac:dyDescent="0.3">
      <c r="A1992" s="1">
        <v>42533</v>
      </c>
      <c r="B1992">
        <v>187.7945</v>
      </c>
      <c r="C1992">
        <v>22.95</v>
      </c>
      <c r="D1992">
        <v>47.042299999999997</v>
      </c>
      <c r="E1992">
        <v>71.91</v>
      </c>
      <c r="F1992">
        <v>64.623400000000004</v>
      </c>
      <c r="G1992">
        <v>88.649600000000007</v>
      </c>
      <c r="H1992">
        <v>22.414400000000001</v>
      </c>
      <c r="I1992">
        <v>39.1372</v>
      </c>
      <c r="J1992">
        <v>67.37</v>
      </c>
      <c r="K1992">
        <v>54.13</v>
      </c>
      <c r="N1992" s="1">
        <v>42533</v>
      </c>
      <c r="O1992" s="4">
        <f t="shared" si="63"/>
        <v>51.232364999999994</v>
      </c>
      <c r="P1992" s="4">
        <f t="shared" si="62"/>
        <v>187.7945</v>
      </c>
    </row>
    <row r="1993" spans="1:16" x14ac:dyDescent="0.3">
      <c r="A1993" s="1">
        <v>42534</v>
      </c>
      <c r="B1993">
        <v>186.34549999999999</v>
      </c>
      <c r="C1993">
        <v>22.603999999999999</v>
      </c>
      <c r="D1993">
        <v>45.817799999999998</v>
      </c>
      <c r="E1993">
        <v>72.400000000000006</v>
      </c>
      <c r="F1993">
        <v>64.110200000000006</v>
      </c>
      <c r="G1993">
        <v>88.1922</v>
      </c>
      <c r="H1993">
        <v>22.0641</v>
      </c>
      <c r="I1993">
        <v>38.831699999999998</v>
      </c>
      <c r="J1993">
        <v>67.17</v>
      </c>
      <c r="K1993">
        <v>53.68</v>
      </c>
      <c r="N1993" s="1">
        <v>42534</v>
      </c>
      <c r="O1993" s="4">
        <f t="shared" si="63"/>
        <v>51.032910000000008</v>
      </c>
      <c r="P1993" s="4">
        <f t="shared" si="62"/>
        <v>186.34549999999999</v>
      </c>
    </row>
    <row r="1994" spans="1:16" x14ac:dyDescent="0.3">
      <c r="A1994" s="1">
        <v>42535</v>
      </c>
      <c r="B1994">
        <v>185.97970000000001</v>
      </c>
      <c r="C1994">
        <v>22.632000000000001</v>
      </c>
      <c r="D1994">
        <v>45.534599999999998</v>
      </c>
      <c r="E1994">
        <v>72.69</v>
      </c>
      <c r="F1994">
        <v>64.209199999999996</v>
      </c>
      <c r="G1994">
        <v>88.164100000000005</v>
      </c>
      <c r="H1994">
        <v>21.956299999999999</v>
      </c>
      <c r="I1994">
        <v>38.306100000000001</v>
      </c>
      <c r="J1994">
        <v>67.13</v>
      </c>
      <c r="K1994">
        <v>53.89</v>
      </c>
      <c r="N1994" s="1">
        <v>42535</v>
      </c>
      <c r="O1994" s="4">
        <f t="shared" si="63"/>
        <v>51.002554999999987</v>
      </c>
      <c r="P1994" s="4">
        <f t="shared" si="62"/>
        <v>185.97970000000001</v>
      </c>
    </row>
    <row r="1995" spans="1:16" x14ac:dyDescent="0.3">
      <c r="A1995" s="1">
        <v>42536</v>
      </c>
      <c r="B1995">
        <v>185.72049999999999</v>
      </c>
      <c r="C1995">
        <v>22.558</v>
      </c>
      <c r="D1995">
        <v>45.406599999999997</v>
      </c>
      <c r="E1995">
        <v>72.760000000000005</v>
      </c>
      <c r="F1995">
        <v>63.768099999999997</v>
      </c>
      <c r="G1995">
        <v>88.154799999999994</v>
      </c>
      <c r="H1995">
        <v>22.261700000000001</v>
      </c>
      <c r="I1995">
        <v>38.3645</v>
      </c>
      <c r="J1995">
        <v>66.970799999999997</v>
      </c>
      <c r="K1995">
        <v>53.73</v>
      </c>
      <c r="N1995" s="1">
        <v>42536</v>
      </c>
      <c r="O1995" s="4">
        <f t="shared" si="63"/>
        <v>50.954964999999994</v>
      </c>
      <c r="P1995" s="4">
        <f t="shared" si="62"/>
        <v>185.72049999999999</v>
      </c>
    </row>
    <row r="1996" spans="1:16" x14ac:dyDescent="0.3">
      <c r="A1996" s="1">
        <v>42537</v>
      </c>
      <c r="B1996">
        <v>186.2747</v>
      </c>
      <c r="C1996">
        <v>22.652999999999999</v>
      </c>
      <c r="D1996">
        <v>46.046300000000002</v>
      </c>
      <c r="E1996">
        <v>72.709999999999994</v>
      </c>
      <c r="F1996">
        <v>63.993200000000002</v>
      </c>
      <c r="G1996">
        <v>88.145499999999998</v>
      </c>
      <c r="H1996">
        <v>22.1449</v>
      </c>
      <c r="I1996">
        <v>38.4724</v>
      </c>
      <c r="J1996">
        <v>66.650000000000006</v>
      </c>
      <c r="K1996">
        <v>54.01</v>
      </c>
      <c r="N1996" s="1">
        <v>42537</v>
      </c>
      <c r="O1996" s="4">
        <f t="shared" si="63"/>
        <v>51.008375000000001</v>
      </c>
      <c r="P1996" s="4">
        <f t="shared" si="62"/>
        <v>186.2747</v>
      </c>
    </row>
    <row r="1997" spans="1:16" x14ac:dyDescent="0.3">
      <c r="A1997" s="1">
        <v>42538</v>
      </c>
      <c r="B1997">
        <v>185.58150000000001</v>
      </c>
      <c r="C1997">
        <v>22.137</v>
      </c>
      <c r="D1997">
        <v>45.808700000000002</v>
      </c>
      <c r="E1997">
        <v>72.02</v>
      </c>
      <c r="F1997">
        <v>63.329000000000001</v>
      </c>
      <c r="G1997">
        <v>87.398600000000002</v>
      </c>
      <c r="H1997">
        <v>22.1539</v>
      </c>
      <c r="I1997">
        <v>38.405000000000001</v>
      </c>
      <c r="J1997">
        <v>66.89</v>
      </c>
      <c r="K1997">
        <v>53.47</v>
      </c>
      <c r="N1997" s="1">
        <v>42538</v>
      </c>
      <c r="O1997" s="4">
        <f t="shared" si="63"/>
        <v>50.623370000000008</v>
      </c>
      <c r="P1997" s="4">
        <f t="shared" si="62"/>
        <v>185.58150000000001</v>
      </c>
    </row>
    <row r="1998" spans="1:16" x14ac:dyDescent="0.3">
      <c r="A1998" s="1">
        <v>42539</v>
      </c>
      <c r="B1998">
        <v>185.58150000000001</v>
      </c>
      <c r="C1998">
        <v>22.137</v>
      </c>
      <c r="D1998">
        <v>45.808700000000002</v>
      </c>
      <c r="E1998">
        <v>72.02</v>
      </c>
      <c r="F1998">
        <v>63.329000000000001</v>
      </c>
      <c r="G1998">
        <v>87.398600000000002</v>
      </c>
      <c r="H1998">
        <v>22.1539</v>
      </c>
      <c r="I1998">
        <v>38.405000000000001</v>
      </c>
      <c r="J1998">
        <v>66.89</v>
      </c>
      <c r="K1998">
        <v>53.47</v>
      </c>
      <c r="N1998" s="1">
        <v>42539</v>
      </c>
      <c r="O1998" s="4">
        <f t="shared" si="63"/>
        <v>50.623370000000008</v>
      </c>
      <c r="P1998" s="4">
        <f t="shared" si="62"/>
        <v>185.58150000000001</v>
      </c>
    </row>
    <row r="1999" spans="1:16" x14ac:dyDescent="0.3">
      <c r="A1999" s="1">
        <v>42540</v>
      </c>
      <c r="B1999">
        <v>185.58150000000001</v>
      </c>
      <c r="C1999">
        <v>22.137</v>
      </c>
      <c r="D1999">
        <v>45.808700000000002</v>
      </c>
      <c r="E1999">
        <v>72.02</v>
      </c>
      <c r="F1999">
        <v>63.329000000000001</v>
      </c>
      <c r="G1999">
        <v>87.398600000000002</v>
      </c>
      <c r="H1999">
        <v>22.1539</v>
      </c>
      <c r="I1999">
        <v>38.405000000000001</v>
      </c>
      <c r="J1999">
        <v>66.89</v>
      </c>
      <c r="K1999">
        <v>53.47</v>
      </c>
      <c r="N1999" s="1">
        <v>42540</v>
      </c>
      <c r="O1999" s="4">
        <f t="shared" si="63"/>
        <v>50.623370000000008</v>
      </c>
      <c r="P1999" s="4">
        <f t="shared" si="62"/>
        <v>185.58150000000001</v>
      </c>
    </row>
    <row r="2000" spans="1:16" x14ac:dyDescent="0.3">
      <c r="A2000" s="1">
        <v>42541</v>
      </c>
      <c r="B2000">
        <v>186.7766</v>
      </c>
      <c r="C2000">
        <v>22.084</v>
      </c>
      <c r="D2000">
        <v>45.753900000000002</v>
      </c>
      <c r="E2000">
        <v>72.75</v>
      </c>
      <c r="F2000">
        <v>63.726700000000001</v>
      </c>
      <c r="G2000">
        <v>88.369500000000002</v>
      </c>
      <c r="H2000">
        <v>22.531199999999998</v>
      </c>
      <c r="I2000">
        <v>38.647599999999997</v>
      </c>
      <c r="J2000">
        <v>67.47</v>
      </c>
      <c r="K2000">
        <v>53.64</v>
      </c>
      <c r="N2000" s="1">
        <v>42541</v>
      </c>
      <c r="O2000" s="4">
        <f t="shared" si="63"/>
        <v>51.053525</v>
      </c>
      <c r="P2000" s="4">
        <f t="shared" si="62"/>
        <v>186.7766</v>
      </c>
    </row>
    <row r="2001" spans="1:16" x14ac:dyDescent="0.3">
      <c r="A2001" s="1">
        <v>42542</v>
      </c>
      <c r="B2001">
        <v>187.30680000000001</v>
      </c>
      <c r="C2001">
        <v>22.271999999999998</v>
      </c>
      <c r="D2001">
        <v>46.777299999999997</v>
      </c>
      <c r="E2001">
        <v>72.81</v>
      </c>
      <c r="F2001">
        <v>63.505299999999998</v>
      </c>
      <c r="G2001">
        <v>88.6494</v>
      </c>
      <c r="H2001">
        <v>22.8187</v>
      </c>
      <c r="I2001">
        <v>38.793399999999998</v>
      </c>
      <c r="J2001">
        <v>68.27</v>
      </c>
      <c r="K2001">
        <v>53.78</v>
      </c>
      <c r="N2001" s="1">
        <v>42542</v>
      </c>
      <c r="O2001" s="4">
        <f t="shared" si="63"/>
        <v>51.211114999999999</v>
      </c>
      <c r="P2001" s="4">
        <f t="shared" si="62"/>
        <v>187.30680000000001</v>
      </c>
    </row>
    <row r="2002" spans="1:16" x14ac:dyDescent="0.3">
      <c r="A2002" s="1">
        <v>42543</v>
      </c>
      <c r="B2002">
        <v>187.00129999999999</v>
      </c>
      <c r="C2002">
        <v>22.189</v>
      </c>
      <c r="D2002">
        <v>46.5946</v>
      </c>
      <c r="E2002">
        <v>72.459999999999994</v>
      </c>
      <c r="F2002">
        <v>63.690600000000003</v>
      </c>
      <c r="G2002">
        <v>88.565100000000001</v>
      </c>
      <c r="H2002">
        <v>22.585100000000001</v>
      </c>
      <c r="I2002">
        <v>38.730200000000004</v>
      </c>
      <c r="J2002">
        <v>67.89</v>
      </c>
      <c r="K2002">
        <v>53.81</v>
      </c>
      <c r="N2002" s="1">
        <v>42543</v>
      </c>
      <c r="O2002" s="4">
        <f t="shared" si="63"/>
        <v>51.102820000000001</v>
      </c>
      <c r="P2002" s="4">
        <f t="shared" si="62"/>
        <v>187.00129999999999</v>
      </c>
    </row>
    <row r="2003" spans="1:16" x14ac:dyDescent="0.3">
      <c r="A2003" s="1">
        <v>42544</v>
      </c>
      <c r="B2003">
        <v>189.4365</v>
      </c>
      <c r="C2003">
        <v>22.315999999999999</v>
      </c>
      <c r="D2003">
        <v>47.435299999999998</v>
      </c>
      <c r="E2003">
        <v>73.849999999999994</v>
      </c>
      <c r="F2003">
        <v>64.522199999999998</v>
      </c>
      <c r="G2003">
        <v>90.775499999999994</v>
      </c>
      <c r="H2003">
        <v>23.016400000000001</v>
      </c>
      <c r="I2003">
        <v>39.533200000000001</v>
      </c>
      <c r="J2003">
        <v>69.010000000000005</v>
      </c>
      <c r="K2003">
        <v>54.14</v>
      </c>
      <c r="N2003" s="1">
        <v>42544</v>
      </c>
      <c r="O2003" s="4">
        <f t="shared" si="63"/>
        <v>52.08352</v>
      </c>
      <c r="P2003" s="4">
        <f t="shared" si="62"/>
        <v>189.4365</v>
      </c>
    </row>
    <row r="2004" spans="1:16" x14ac:dyDescent="0.3">
      <c r="A2004" s="1">
        <v>42545</v>
      </c>
      <c r="B2004">
        <v>182.5352</v>
      </c>
      <c r="C2004">
        <v>21.689</v>
      </c>
      <c r="D2004">
        <v>45.534599999999998</v>
      </c>
      <c r="E2004">
        <v>70.650000000000006</v>
      </c>
      <c r="F2004">
        <v>62.633000000000003</v>
      </c>
      <c r="G2004">
        <v>85.849000000000004</v>
      </c>
      <c r="H2004">
        <v>21.4801</v>
      </c>
      <c r="I2004">
        <v>37.485199999999999</v>
      </c>
      <c r="J2004">
        <v>66.78</v>
      </c>
      <c r="K2004">
        <v>53.1</v>
      </c>
      <c r="N2004" s="1">
        <v>42545</v>
      </c>
      <c r="O2004" s="4">
        <f t="shared" si="63"/>
        <v>49.799264999999998</v>
      </c>
      <c r="P2004" s="4">
        <f t="shared" si="62"/>
        <v>182.5352</v>
      </c>
    </row>
    <row r="2005" spans="1:16" x14ac:dyDescent="0.3">
      <c r="A2005" s="1">
        <v>42546</v>
      </c>
      <c r="B2005">
        <v>182.5352</v>
      </c>
      <c r="C2005">
        <v>21.689</v>
      </c>
      <c r="D2005">
        <v>45.534599999999998</v>
      </c>
      <c r="E2005">
        <v>70.650000000000006</v>
      </c>
      <c r="F2005">
        <v>62.633000000000003</v>
      </c>
      <c r="G2005">
        <v>85.849000000000004</v>
      </c>
      <c r="H2005">
        <v>21.4801</v>
      </c>
      <c r="I2005">
        <v>37.485199999999999</v>
      </c>
      <c r="J2005">
        <v>66.78</v>
      </c>
      <c r="K2005">
        <v>53.1</v>
      </c>
      <c r="N2005" s="1">
        <v>42546</v>
      </c>
      <c r="O2005" s="4">
        <f t="shared" si="63"/>
        <v>49.799264999999998</v>
      </c>
      <c r="P2005" s="4">
        <f t="shared" si="62"/>
        <v>182.5352</v>
      </c>
    </row>
    <row r="2006" spans="1:16" x14ac:dyDescent="0.3">
      <c r="A2006" s="1">
        <v>42547</v>
      </c>
      <c r="B2006">
        <v>182.5352</v>
      </c>
      <c r="C2006">
        <v>21.689</v>
      </c>
      <c r="D2006">
        <v>45.534599999999998</v>
      </c>
      <c r="E2006">
        <v>70.650000000000006</v>
      </c>
      <c r="F2006">
        <v>62.633000000000003</v>
      </c>
      <c r="G2006">
        <v>85.849000000000004</v>
      </c>
      <c r="H2006">
        <v>21.4801</v>
      </c>
      <c r="I2006">
        <v>37.485199999999999</v>
      </c>
      <c r="J2006">
        <v>66.78</v>
      </c>
      <c r="K2006">
        <v>53.1</v>
      </c>
      <c r="N2006" s="1">
        <v>42547</v>
      </c>
      <c r="O2006" s="4">
        <f t="shared" si="63"/>
        <v>49.799264999999998</v>
      </c>
      <c r="P2006" s="4">
        <f t="shared" si="62"/>
        <v>182.5352</v>
      </c>
    </row>
    <row r="2007" spans="1:16" x14ac:dyDescent="0.3">
      <c r="A2007" s="1">
        <v>42548</v>
      </c>
      <c r="B2007">
        <v>179.3631</v>
      </c>
      <c r="C2007">
        <v>21.373000000000001</v>
      </c>
      <c r="D2007">
        <v>44.255200000000002</v>
      </c>
      <c r="E2007">
        <v>68.53</v>
      </c>
      <c r="F2007">
        <v>61.810400000000001</v>
      </c>
      <c r="G2007">
        <v>82.364800000000002</v>
      </c>
      <c r="H2007">
        <v>20.680599999999998</v>
      </c>
      <c r="I2007">
        <v>36.551499999999997</v>
      </c>
      <c r="J2007">
        <v>64.64</v>
      </c>
      <c r="K2007">
        <v>52.984999999999999</v>
      </c>
      <c r="N2007" s="1">
        <v>42548</v>
      </c>
      <c r="O2007" s="4">
        <f t="shared" si="63"/>
        <v>48.362445000000001</v>
      </c>
      <c r="P2007" s="4">
        <f t="shared" si="62"/>
        <v>179.3631</v>
      </c>
    </row>
    <row r="2008" spans="1:16" x14ac:dyDescent="0.3">
      <c r="A2008" s="1">
        <v>42549</v>
      </c>
      <c r="B2008">
        <v>182.59780000000001</v>
      </c>
      <c r="C2008">
        <v>21.733000000000001</v>
      </c>
      <c r="D2008">
        <v>45.178199999999997</v>
      </c>
      <c r="E2008">
        <v>70.06</v>
      </c>
      <c r="F2008">
        <v>63.012599999999999</v>
      </c>
      <c r="G2008">
        <v>84.519000000000005</v>
      </c>
      <c r="H2008">
        <v>21.677800000000001</v>
      </c>
      <c r="I2008">
        <v>37.480699999999999</v>
      </c>
      <c r="J2008">
        <v>66.44</v>
      </c>
      <c r="K2008">
        <v>53.32</v>
      </c>
      <c r="N2008" s="1">
        <v>42549</v>
      </c>
      <c r="O2008" s="4">
        <f t="shared" si="63"/>
        <v>49.515294999999995</v>
      </c>
      <c r="P2008" s="4">
        <f t="shared" si="62"/>
        <v>182.59780000000001</v>
      </c>
    </row>
    <row r="2009" spans="1:16" x14ac:dyDescent="0.3">
      <c r="A2009" s="1">
        <v>42550</v>
      </c>
      <c r="B2009">
        <v>185.7073</v>
      </c>
      <c r="C2009">
        <v>21.922000000000001</v>
      </c>
      <c r="D2009">
        <v>46.183399999999999</v>
      </c>
      <c r="E2009">
        <v>71.45</v>
      </c>
      <c r="F2009">
        <v>64.2149</v>
      </c>
      <c r="G2009">
        <v>86.223600000000005</v>
      </c>
      <c r="H2009">
        <v>22.1449</v>
      </c>
      <c r="I2009">
        <v>38.301699999999997</v>
      </c>
      <c r="J2009">
        <v>67.7</v>
      </c>
      <c r="K2009">
        <v>53.94</v>
      </c>
      <c r="N2009" s="1">
        <v>42550</v>
      </c>
      <c r="O2009" s="4">
        <f t="shared" si="63"/>
        <v>50.498545</v>
      </c>
      <c r="P2009" s="4">
        <f t="shared" si="62"/>
        <v>185.7073</v>
      </c>
    </row>
    <row r="2010" spans="1:16" x14ac:dyDescent="0.3">
      <c r="A2010" s="1">
        <v>42551</v>
      </c>
      <c r="B2010">
        <v>188.23689999999999</v>
      </c>
      <c r="C2010">
        <v>22.2</v>
      </c>
      <c r="D2010">
        <v>46.759</v>
      </c>
      <c r="E2010">
        <v>72.12</v>
      </c>
      <c r="F2010">
        <v>64.816000000000003</v>
      </c>
      <c r="G2010">
        <v>87.703400000000002</v>
      </c>
      <c r="H2010">
        <v>22.450399999999998</v>
      </c>
      <c r="I2010">
        <v>38.766300000000001</v>
      </c>
      <c r="J2010">
        <v>68.239999999999995</v>
      </c>
      <c r="K2010">
        <v>55.15</v>
      </c>
      <c r="N2010" s="1">
        <v>42551</v>
      </c>
      <c r="O2010" s="4">
        <f t="shared" si="63"/>
        <v>51.099325</v>
      </c>
      <c r="P2010" s="4">
        <f t="shared" si="62"/>
        <v>188.23689999999999</v>
      </c>
    </row>
    <row r="2011" spans="1:16" x14ac:dyDescent="0.3">
      <c r="A2011" s="1">
        <v>42552</v>
      </c>
      <c r="B2011">
        <v>188.63749999999999</v>
      </c>
      <c r="C2011">
        <v>22.268000000000001</v>
      </c>
      <c r="D2011">
        <v>46.749899999999997</v>
      </c>
      <c r="E2011">
        <v>72.62</v>
      </c>
      <c r="F2011">
        <v>65.2273</v>
      </c>
      <c r="G2011">
        <v>86.982299999999995</v>
      </c>
      <c r="H2011">
        <v>22.504300000000001</v>
      </c>
      <c r="I2011">
        <v>38.6265</v>
      </c>
      <c r="J2011">
        <v>68.599999999999994</v>
      </c>
      <c r="K2011">
        <v>54.89</v>
      </c>
      <c r="N2011" s="1">
        <v>42552</v>
      </c>
      <c r="O2011" s="4">
        <f t="shared" si="63"/>
        <v>51.15552499999999</v>
      </c>
      <c r="P2011" s="4">
        <f t="shared" si="62"/>
        <v>188.63749999999999</v>
      </c>
    </row>
    <row r="2012" spans="1:16" x14ac:dyDescent="0.3">
      <c r="A2012" s="1">
        <v>42553</v>
      </c>
      <c r="B2012">
        <v>188.63749999999999</v>
      </c>
      <c r="C2012">
        <v>22.268000000000001</v>
      </c>
      <c r="D2012">
        <v>46.749899999999997</v>
      </c>
      <c r="E2012">
        <v>72.62</v>
      </c>
      <c r="F2012">
        <v>65.2273</v>
      </c>
      <c r="G2012">
        <v>86.982299999999995</v>
      </c>
      <c r="H2012">
        <v>22.504300000000001</v>
      </c>
      <c r="I2012">
        <v>38.6265</v>
      </c>
      <c r="J2012">
        <v>68.599999999999994</v>
      </c>
      <c r="K2012">
        <v>54.89</v>
      </c>
      <c r="N2012" s="1">
        <v>42553</v>
      </c>
      <c r="O2012" s="4">
        <f t="shared" si="63"/>
        <v>51.15552499999999</v>
      </c>
      <c r="P2012" s="4">
        <f t="shared" si="62"/>
        <v>188.63749999999999</v>
      </c>
    </row>
    <row r="2013" spans="1:16" x14ac:dyDescent="0.3">
      <c r="A2013" s="1">
        <v>42554</v>
      </c>
      <c r="B2013">
        <v>188.63749999999999</v>
      </c>
      <c r="C2013">
        <v>22.268000000000001</v>
      </c>
      <c r="D2013">
        <v>46.749899999999997</v>
      </c>
      <c r="E2013">
        <v>72.62</v>
      </c>
      <c r="F2013">
        <v>65.2273</v>
      </c>
      <c r="G2013">
        <v>86.982299999999995</v>
      </c>
      <c r="H2013">
        <v>22.504300000000001</v>
      </c>
      <c r="I2013">
        <v>38.6265</v>
      </c>
      <c r="J2013">
        <v>68.599999999999994</v>
      </c>
      <c r="K2013">
        <v>54.89</v>
      </c>
      <c r="N2013" s="1">
        <v>42554</v>
      </c>
      <c r="O2013" s="4">
        <f t="shared" si="63"/>
        <v>51.15552499999999</v>
      </c>
      <c r="P2013" s="4">
        <f t="shared" si="62"/>
        <v>188.63749999999999</v>
      </c>
    </row>
    <row r="2014" spans="1:16" x14ac:dyDescent="0.3">
      <c r="A2014" s="1">
        <v>42555</v>
      </c>
      <c r="B2014">
        <v>188.63749999999999</v>
      </c>
      <c r="C2014">
        <v>22.268000000000001</v>
      </c>
      <c r="D2014">
        <v>46.749899999999997</v>
      </c>
      <c r="E2014">
        <v>72.62</v>
      </c>
      <c r="F2014">
        <v>65.2273</v>
      </c>
      <c r="G2014">
        <v>86.982299999999995</v>
      </c>
      <c r="H2014">
        <v>22.504300000000001</v>
      </c>
      <c r="I2014">
        <v>38.6265</v>
      </c>
      <c r="J2014">
        <v>68.599999999999994</v>
      </c>
      <c r="K2014">
        <v>54.89</v>
      </c>
      <c r="N2014" s="1">
        <v>42555</v>
      </c>
      <c r="O2014" s="4">
        <f t="shared" si="63"/>
        <v>51.15552499999999</v>
      </c>
      <c r="P2014" s="4">
        <f t="shared" si="62"/>
        <v>188.63749999999999</v>
      </c>
    </row>
    <row r="2015" spans="1:16" x14ac:dyDescent="0.3">
      <c r="A2015" s="1">
        <v>42556</v>
      </c>
      <c r="B2015">
        <v>187.2799</v>
      </c>
      <c r="C2015">
        <v>22.059000000000001</v>
      </c>
      <c r="D2015">
        <v>46.759</v>
      </c>
      <c r="E2015">
        <v>72.02</v>
      </c>
      <c r="F2015">
        <v>65.164000000000001</v>
      </c>
      <c r="G2015">
        <v>85.39</v>
      </c>
      <c r="H2015">
        <v>22.288699999999999</v>
      </c>
      <c r="I2015">
        <v>38.116700000000002</v>
      </c>
      <c r="J2015">
        <v>67.22</v>
      </c>
      <c r="K2015">
        <v>55.2</v>
      </c>
      <c r="N2015" s="1">
        <v>42556</v>
      </c>
      <c r="O2015" s="4">
        <f t="shared" si="63"/>
        <v>50.620939999999997</v>
      </c>
      <c r="P2015" s="4">
        <f t="shared" si="62"/>
        <v>187.2799</v>
      </c>
    </row>
    <row r="2016" spans="1:16" x14ac:dyDescent="0.3">
      <c r="A2016" s="1">
        <v>42557</v>
      </c>
      <c r="B2016">
        <v>188.40309999999999</v>
      </c>
      <c r="C2016">
        <v>22.184000000000001</v>
      </c>
      <c r="D2016">
        <v>46.950899999999997</v>
      </c>
      <c r="E2016">
        <v>72.38</v>
      </c>
      <c r="F2016">
        <v>65.896199999999993</v>
      </c>
      <c r="G2016">
        <v>85.502399999999994</v>
      </c>
      <c r="H2016">
        <v>21.965299999999999</v>
      </c>
      <c r="I2016">
        <v>38.220500000000001</v>
      </c>
      <c r="J2016">
        <v>67.509200000000007</v>
      </c>
      <c r="K2016">
        <v>55.25</v>
      </c>
      <c r="N2016" s="1">
        <v>42557</v>
      </c>
      <c r="O2016" s="4">
        <f t="shared" si="63"/>
        <v>50.849334999999996</v>
      </c>
      <c r="P2016" s="4">
        <f t="shared" si="62"/>
        <v>188.40309999999999</v>
      </c>
    </row>
    <row r="2017" spans="1:16" x14ac:dyDescent="0.3">
      <c r="A2017" s="1">
        <v>42558</v>
      </c>
      <c r="B2017">
        <v>188.28270000000001</v>
      </c>
      <c r="C2017">
        <v>22.279</v>
      </c>
      <c r="D2017">
        <v>46.950899999999997</v>
      </c>
      <c r="E2017">
        <v>72.72</v>
      </c>
      <c r="F2017">
        <v>65.796700000000001</v>
      </c>
      <c r="G2017">
        <v>86.542100000000005</v>
      </c>
      <c r="H2017">
        <v>21.803599999999999</v>
      </c>
      <c r="I2017">
        <v>38.256599999999999</v>
      </c>
      <c r="J2017">
        <v>66.819199999999995</v>
      </c>
      <c r="K2017">
        <v>55.140799999999999</v>
      </c>
      <c r="N2017" s="1">
        <v>42558</v>
      </c>
      <c r="O2017" s="4">
        <f t="shared" si="63"/>
        <v>51.025945</v>
      </c>
      <c r="P2017" s="4">
        <f t="shared" si="62"/>
        <v>188.28270000000001</v>
      </c>
    </row>
    <row r="2018" spans="1:16" x14ac:dyDescent="0.3">
      <c r="A2018" s="1">
        <v>42559</v>
      </c>
      <c r="B2018">
        <v>191.09</v>
      </c>
      <c r="C2018">
        <v>22.451000000000001</v>
      </c>
      <c r="D2018">
        <v>47.791600000000003</v>
      </c>
      <c r="E2018">
        <v>74.14</v>
      </c>
      <c r="F2018">
        <v>66.610299999999995</v>
      </c>
      <c r="G2018">
        <v>88.949100000000001</v>
      </c>
      <c r="H2018">
        <v>22.432400000000001</v>
      </c>
      <c r="I2018">
        <v>38.9377</v>
      </c>
      <c r="J2018">
        <v>67.709999999999994</v>
      </c>
      <c r="K2018">
        <v>55.69</v>
      </c>
      <c r="N2018" s="1">
        <v>42559</v>
      </c>
      <c r="O2018" s="4">
        <f t="shared" si="63"/>
        <v>52.021814999999997</v>
      </c>
      <c r="P2018" s="4">
        <f t="shared" si="62"/>
        <v>191.09</v>
      </c>
    </row>
    <row r="2019" spans="1:16" x14ac:dyDescent="0.3">
      <c r="A2019" s="1">
        <v>42560</v>
      </c>
      <c r="B2019">
        <v>191.09</v>
      </c>
      <c r="C2019">
        <v>22.451000000000001</v>
      </c>
      <c r="D2019">
        <v>47.791600000000003</v>
      </c>
      <c r="E2019">
        <v>74.14</v>
      </c>
      <c r="F2019">
        <v>66.610299999999995</v>
      </c>
      <c r="G2019">
        <v>88.949100000000001</v>
      </c>
      <c r="H2019">
        <v>22.432400000000001</v>
      </c>
      <c r="I2019">
        <v>38.9377</v>
      </c>
      <c r="J2019">
        <v>67.709999999999994</v>
      </c>
      <c r="K2019">
        <v>55.69</v>
      </c>
      <c r="N2019" s="1">
        <v>42560</v>
      </c>
      <c r="O2019" s="4">
        <f t="shared" si="63"/>
        <v>52.021814999999997</v>
      </c>
      <c r="P2019" s="4">
        <f t="shared" si="62"/>
        <v>191.09</v>
      </c>
    </row>
    <row r="2020" spans="1:16" x14ac:dyDescent="0.3">
      <c r="A2020" s="1">
        <v>42561</v>
      </c>
      <c r="B2020">
        <v>191.09</v>
      </c>
      <c r="C2020">
        <v>22.451000000000001</v>
      </c>
      <c r="D2020">
        <v>47.791600000000003</v>
      </c>
      <c r="E2020">
        <v>74.14</v>
      </c>
      <c r="F2020">
        <v>66.610299999999995</v>
      </c>
      <c r="G2020">
        <v>88.949100000000001</v>
      </c>
      <c r="H2020">
        <v>22.432400000000001</v>
      </c>
      <c r="I2020">
        <v>38.9377</v>
      </c>
      <c r="J2020">
        <v>67.709999999999994</v>
      </c>
      <c r="K2020">
        <v>55.69</v>
      </c>
      <c r="N2020" s="1">
        <v>42561</v>
      </c>
      <c r="O2020" s="4">
        <f t="shared" si="63"/>
        <v>52.021814999999997</v>
      </c>
      <c r="P2020" s="4">
        <f t="shared" si="62"/>
        <v>191.09</v>
      </c>
    </row>
    <row r="2021" spans="1:16" x14ac:dyDescent="0.3">
      <c r="A2021" s="1">
        <v>42562</v>
      </c>
      <c r="B2021">
        <v>191.76390000000001</v>
      </c>
      <c r="C2021">
        <v>22.521000000000001</v>
      </c>
      <c r="D2021">
        <v>48.056600000000003</v>
      </c>
      <c r="E2021">
        <v>74.7</v>
      </c>
      <c r="F2021">
        <v>66.429500000000004</v>
      </c>
      <c r="G2021">
        <v>89.951300000000003</v>
      </c>
      <c r="H2021">
        <v>22.549199999999999</v>
      </c>
      <c r="I2021">
        <v>39.1723</v>
      </c>
      <c r="J2021">
        <v>67.84</v>
      </c>
      <c r="K2021">
        <v>55.7</v>
      </c>
      <c r="N2021" s="1">
        <v>42562</v>
      </c>
      <c r="O2021" s="4">
        <f t="shared" si="63"/>
        <v>52.321305000000002</v>
      </c>
      <c r="P2021" s="4">
        <f t="shared" si="62"/>
        <v>191.76390000000001</v>
      </c>
    </row>
    <row r="2022" spans="1:16" x14ac:dyDescent="0.3">
      <c r="A2022" s="1">
        <v>42563</v>
      </c>
      <c r="B2022">
        <v>193.1568</v>
      </c>
      <c r="C2022">
        <v>22.623000000000001</v>
      </c>
      <c r="D2022">
        <v>48.623199999999997</v>
      </c>
      <c r="E2022">
        <v>75.44</v>
      </c>
      <c r="F2022">
        <v>66.754900000000006</v>
      </c>
      <c r="G2022">
        <v>91.122</v>
      </c>
      <c r="H2022">
        <v>22.881599999999999</v>
      </c>
      <c r="I2022">
        <v>39.627899999999997</v>
      </c>
      <c r="J2022">
        <v>69.52</v>
      </c>
      <c r="K2022">
        <v>55.4</v>
      </c>
      <c r="N2022" s="1">
        <v>42563</v>
      </c>
      <c r="O2022" s="4">
        <f t="shared" si="63"/>
        <v>52.89611</v>
      </c>
      <c r="P2022" s="4">
        <f t="shared" si="62"/>
        <v>193.1568</v>
      </c>
    </row>
    <row r="2023" spans="1:16" x14ac:dyDescent="0.3">
      <c r="A2023" s="1">
        <v>42564</v>
      </c>
      <c r="B2023">
        <v>193.12979999999999</v>
      </c>
      <c r="C2023">
        <v>22.495000000000001</v>
      </c>
      <c r="D2023">
        <v>48.897300000000001</v>
      </c>
      <c r="E2023">
        <v>75.040000000000006</v>
      </c>
      <c r="F2023">
        <v>66.727800000000002</v>
      </c>
      <c r="G2023">
        <v>91.234399999999994</v>
      </c>
      <c r="H2023">
        <v>22.881599999999999</v>
      </c>
      <c r="I2023">
        <v>39.645899999999997</v>
      </c>
      <c r="J2023">
        <v>68.92</v>
      </c>
      <c r="K2023">
        <v>55.71</v>
      </c>
      <c r="N2023" s="1">
        <v>42564</v>
      </c>
      <c r="O2023" s="4">
        <f t="shared" si="63"/>
        <v>52.808909999999997</v>
      </c>
      <c r="P2023" s="4">
        <f t="shared" si="62"/>
        <v>193.12979999999999</v>
      </c>
    </row>
    <row r="2024" spans="1:16" x14ac:dyDescent="0.3">
      <c r="A2024" s="1">
        <v>42565</v>
      </c>
      <c r="B2024">
        <v>194.20820000000001</v>
      </c>
      <c r="C2024">
        <v>22.940999999999999</v>
      </c>
      <c r="D2024">
        <v>49.107500000000002</v>
      </c>
      <c r="E2024">
        <v>75.52</v>
      </c>
      <c r="F2024">
        <v>67.016999999999996</v>
      </c>
      <c r="G2024">
        <v>91.8994</v>
      </c>
      <c r="H2024">
        <v>23.052199999999999</v>
      </c>
      <c r="I2024">
        <v>39.934600000000003</v>
      </c>
      <c r="J2024">
        <v>69.27</v>
      </c>
      <c r="K2024">
        <v>55.7</v>
      </c>
      <c r="N2024" s="1">
        <v>42565</v>
      </c>
      <c r="O2024" s="4">
        <f t="shared" si="63"/>
        <v>53.150185000000008</v>
      </c>
      <c r="P2024" s="4">
        <f t="shared" si="62"/>
        <v>194.20820000000001</v>
      </c>
    </row>
    <row r="2025" spans="1:16" x14ac:dyDescent="0.3">
      <c r="A2025" s="1">
        <v>42566</v>
      </c>
      <c r="B2025">
        <v>193.94759999999999</v>
      </c>
      <c r="C2025">
        <v>22.939</v>
      </c>
      <c r="D2025">
        <v>49.070999999999998</v>
      </c>
      <c r="E2025">
        <v>75.33</v>
      </c>
      <c r="F2025">
        <v>66.962800000000001</v>
      </c>
      <c r="G2025">
        <v>91.871300000000005</v>
      </c>
      <c r="H2025">
        <v>23.007400000000001</v>
      </c>
      <c r="I2025">
        <v>39.884999999999998</v>
      </c>
      <c r="J2025">
        <v>69.23</v>
      </c>
      <c r="K2025">
        <v>55.7</v>
      </c>
      <c r="N2025" s="1">
        <v>42566</v>
      </c>
      <c r="O2025" s="4">
        <f t="shared" si="63"/>
        <v>53.086235000000002</v>
      </c>
      <c r="P2025" s="4">
        <f t="shared" si="62"/>
        <v>193.94759999999999</v>
      </c>
    </row>
    <row r="2026" spans="1:16" x14ac:dyDescent="0.3">
      <c r="A2026" s="1">
        <v>42567</v>
      </c>
      <c r="B2026">
        <v>193.94759999999999</v>
      </c>
      <c r="C2026">
        <v>22.939</v>
      </c>
      <c r="D2026">
        <v>49.070999999999998</v>
      </c>
      <c r="E2026">
        <v>75.33</v>
      </c>
      <c r="F2026">
        <v>66.962800000000001</v>
      </c>
      <c r="G2026">
        <v>91.871300000000005</v>
      </c>
      <c r="H2026">
        <v>23.007400000000001</v>
      </c>
      <c r="I2026">
        <v>39.884999999999998</v>
      </c>
      <c r="J2026">
        <v>69.23</v>
      </c>
      <c r="K2026">
        <v>55.7</v>
      </c>
      <c r="N2026" s="1">
        <v>42567</v>
      </c>
      <c r="O2026" s="4">
        <f t="shared" si="63"/>
        <v>53.086235000000002</v>
      </c>
      <c r="P2026" s="4">
        <f t="shared" si="62"/>
        <v>193.94759999999999</v>
      </c>
    </row>
    <row r="2027" spans="1:16" x14ac:dyDescent="0.3">
      <c r="A2027" s="1">
        <v>42568</v>
      </c>
      <c r="B2027">
        <v>193.94759999999999</v>
      </c>
      <c r="C2027">
        <v>22.939</v>
      </c>
      <c r="D2027">
        <v>49.070999999999998</v>
      </c>
      <c r="E2027">
        <v>75.33</v>
      </c>
      <c r="F2027">
        <v>66.962800000000001</v>
      </c>
      <c r="G2027">
        <v>91.871300000000005</v>
      </c>
      <c r="H2027">
        <v>23.007400000000001</v>
      </c>
      <c r="I2027">
        <v>39.884999999999998</v>
      </c>
      <c r="J2027">
        <v>69.23</v>
      </c>
      <c r="K2027">
        <v>55.7</v>
      </c>
      <c r="N2027" s="1">
        <v>42568</v>
      </c>
      <c r="O2027" s="4">
        <f t="shared" si="63"/>
        <v>53.086235000000002</v>
      </c>
      <c r="P2027" s="4">
        <f t="shared" si="62"/>
        <v>193.94759999999999</v>
      </c>
    </row>
    <row r="2028" spans="1:16" x14ac:dyDescent="0.3">
      <c r="A2028" s="1">
        <v>42569</v>
      </c>
      <c r="B2028">
        <v>194.46799999999999</v>
      </c>
      <c r="C2028">
        <v>23.181999999999999</v>
      </c>
      <c r="D2028">
        <v>49.308500000000002</v>
      </c>
      <c r="E2028">
        <v>75.98</v>
      </c>
      <c r="F2028">
        <v>66.989900000000006</v>
      </c>
      <c r="G2028">
        <v>93.22</v>
      </c>
      <c r="H2028">
        <v>23.088200000000001</v>
      </c>
      <c r="I2028">
        <v>40.015799999999999</v>
      </c>
      <c r="J2028">
        <v>69.28</v>
      </c>
      <c r="K2028">
        <v>55.64</v>
      </c>
      <c r="N2028" s="1">
        <v>42569</v>
      </c>
      <c r="O2028" s="4">
        <f t="shared" si="63"/>
        <v>53.472789999999996</v>
      </c>
      <c r="P2028" s="4">
        <f t="shared" si="62"/>
        <v>194.46799999999999</v>
      </c>
    </row>
    <row r="2029" spans="1:16" x14ac:dyDescent="0.3">
      <c r="A2029" s="1">
        <v>42570</v>
      </c>
      <c r="B2029">
        <v>194.27109999999999</v>
      </c>
      <c r="C2029">
        <v>23.192</v>
      </c>
      <c r="D2029">
        <v>48.513500000000001</v>
      </c>
      <c r="E2029">
        <v>75.540000000000006</v>
      </c>
      <c r="F2029">
        <v>66.845299999999995</v>
      </c>
      <c r="G2029">
        <v>92.901600000000002</v>
      </c>
      <c r="H2029">
        <v>22.558199999999999</v>
      </c>
      <c r="I2029">
        <v>40.079000000000001</v>
      </c>
      <c r="J2029">
        <v>68.889200000000002</v>
      </c>
      <c r="K2029">
        <v>55.6</v>
      </c>
      <c r="N2029" s="1">
        <v>42570</v>
      </c>
      <c r="O2029" s="4">
        <f t="shared" si="63"/>
        <v>53.239530000000002</v>
      </c>
      <c r="P2029" s="4">
        <f t="shared" si="62"/>
        <v>194.27109999999999</v>
      </c>
    </row>
    <row r="2030" spans="1:16" x14ac:dyDescent="0.3">
      <c r="A2030" s="1">
        <v>42571</v>
      </c>
      <c r="B2030">
        <v>195.0753</v>
      </c>
      <c r="C2030">
        <v>23.213000000000001</v>
      </c>
      <c r="D2030">
        <v>51.090400000000002</v>
      </c>
      <c r="E2030">
        <v>76.33</v>
      </c>
      <c r="F2030">
        <v>67.450900000000004</v>
      </c>
      <c r="G2030">
        <v>94.372100000000003</v>
      </c>
      <c r="H2030">
        <v>22.612100000000002</v>
      </c>
      <c r="I2030">
        <v>40.142099999999999</v>
      </c>
      <c r="J2030">
        <v>68.790000000000006</v>
      </c>
      <c r="K2030">
        <v>55.4</v>
      </c>
      <c r="N2030" s="1">
        <v>42571</v>
      </c>
      <c r="O2030" s="4">
        <f t="shared" si="63"/>
        <v>53.846040000000009</v>
      </c>
      <c r="P2030" s="4">
        <f t="shared" si="62"/>
        <v>195.0753</v>
      </c>
    </row>
    <row r="2031" spans="1:16" x14ac:dyDescent="0.3">
      <c r="A2031" s="1">
        <v>42572</v>
      </c>
      <c r="B2031">
        <v>194.33850000000001</v>
      </c>
      <c r="C2031">
        <v>23.09</v>
      </c>
      <c r="D2031">
        <v>50.989899999999999</v>
      </c>
      <c r="E2031">
        <v>76.16</v>
      </c>
      <c r="F2031">
        <v>67.649799999999999</v>
      </c>
      <c r="G2031">
        <v>93.707099999999997</v>
      </c>
      <c r="H2031">
        <v>22.1629</v>
      </c>
      <c r="I2031">
        <v>39.979700000000001</v>
      </c>
      <c r="J2031">
        <v>68.11</v>
      </c>
      <c r="K2031">
        <v>55.24</v>
      </c>
      <c r="N2031" s="1">
        <v>42572</v>
      </c>
      <c r="O2031" s="4">
        <f t="shared" si="63"/>
        <v>53.65012999999999</v>
      </c>
      <c r="P2031" s="4">
        <f t="shared" si="62"/>
        <v>194.33850000000001</v>
      </c>
    </row>
    <row r="2032" spans="1:16" x14ac:dyDescent="0.3">
      <c r="A2032" s="1">
        <v>42573</v>
      </c>
      <c r="B2032">
        <v>195.21459999999999</v>
      </c>
      <c r="C2032">
        <v>22.911000000000001</v>
      </c>
      <c r="D2032">
        <v>51.693600000000004</v>
      </c>
      <c r="E2032">
        <v>76.55</v>
      </c>
      <c r="F2032">
        <v>67.785399999999996</v>
      </c>
      <c r="G2032">
        <v>94.175399999999996</v>
      </c>
      <c r="H2032">
        <v>22.414400000000001</v>
      </c>
      <c r="I2032">
        <v>40.250399999999999</v>
      </c>
      <c r="J2032">
        <v>68.319999999999993</v>
      </c>
      <c r="K2032">
        <v>55.5</v>
      </c>
      <c r="N2032" s="1">
        <v>42573</v>
      </c>
      <c r="O2032" s="4">
        <f t="shared" si="63"/>
        <v>53.908629999999995</v>
      </c>
      <c r="P2032" s="4">
        <f t="shared" si="62"/>
        <v>195.21459999999999</v>
      </c>
    </row>
    <row r="2033" spans="1:16" x14ac:dyDescent="0.3">
      <c r="A2033" s="1">
        <v>42574</v>
      </c>
      <c r="B2033">
        <v>195.21459999999999</v>
      </c>
      <c r="C2033">
        <v>22.911000000000001</v>
      </c>
      <c r="D2033">
        <v>51.693600000000004</v>
      </c>
      <c r="E2033">
        <v>76.55</v>
      </c>
      <c r="F2033">
        <v>67.785399999999996</v>
      </c>
      <c r="G2033">
        <v>94.175399999999996</v>
      </c>
      <c r="H2033">
        <v>22.414400000000001</v>
      </c>
      <c r="I2033">
        <v>40.250399999999999</v>
      </c>
      <c r="J2033">
        <v>68.319999999999993</v>
      </c>
      <c r="K2033">
        <v>55.5</v>
      </c>
      <c r="N2033" s="1">
        <v>42574</v>
      </c>
      <c r="O2033" s="4">
        <f t="shared" si="63"/>
        <v>53.908629999999995</v>
      </c>
      <c r="P2033" s="4">
        <f t="shared" si="62"/>
        <v>195.21459999999999</v>
      </c>
    </row>
    <row r="2034" spans="1:16" x14ac:dyDescent="0.3">
      <c r="A2034" s="1">
        <v>42575</v>
      </c>
      <c r="B2034">
        <v>195.21459999999999</v>
      </c>
      <c r="C2034">
        <v>22.911000000000001</v>
      </c>
      <c r="D2034">
        <v>51.693600000000004</v>
      </c>
      <c r="E2034">
        <v>76.55</v>
      </c>
      <c r="F2034">
        <v>67.785399999999996</v>
      </c>
      <c r="G2034">
        <v>94.175399999999996</v>
      </c>
      <c r="H2034">
        <v>22.414400000000001</v>
      </c>
      <c r="I2034">
        <v>40.250399999999999</v>
      </c>
      <c r="J2034">
        <v>68.319999999999993</v>
      </c>
      <c r="K2034">
        <v>55.5</v>
      </c>
      <c r="N2034" s="1">
        <v>42575</v>
      </c>
      <c r="O2034" s="4">
        <f t="shared" si="63"/>
        <v>53.908629999999995</v>
      </c>
      <c r="P2034" s="4">
        <f t="shared" si="62"/>
        <v>195.21459999999999</v>
      </c>
    </row>
    <row r="2035" spans="1:16" x14ac:dyDescent="0.3">
      <c r="A2035" s="1">
        <v>42576</v>
      </c>
      <c r="B2035">
        <v>194.68440000000001</v>
      </c>
      <c r="C2035">
        <v>22.603999999999999</v>
      </c>
      <c r="D2035">
        <v>51.839799999999997</v>
      </c>
      <c r="E2035">
        <v>76.739999999999995</v>
      </c>
      <c r="F2035">
        <v>67.712999999999994</v>
      </c>
      <c r="G2035">
        <v>94.718599999999995</v>
      </c>
      <c r="H2035">
        <v>22.378499999999999</v>
      </c>
      <c r="I2035">
        <v>40.142099999999999</v>
      </c>
      <c r="J2035">
        <v>66.959999999999994</v>
      </c>
      <c r="K2035">
        <v>55.44</v>
      </c>
      <c r="N2035" s="1">
        <v>42576</v>
      </c>
      <c r="O2035" s="4">
        <f t="shared" si="63"/>
        <v>53.923169999999992</v>
      </c>
      <c r="P2035" s="4">
        <f t="shared" si="62"/>
        <v>194.68440000000001</v>
      </c>
    </row>
    <row r="2036" spans="1:16" x14ac:dyDescent="0.3">
      <c r="A2036" s="1">
        <v>42577</v>
      </c>
      <c r="B2036">
        <v>194.77430000000001</v>
      </c>
      <c r="C2036">
        <v>22.449000000000002</v>
      </c>
      <c r="D2036">
        <v>51.867199999999997</v>
      </c>
      <c r="E2036">
        <v>77.03</v>
      </c>
      <c r="F2036">
        <v>67.595500000000001</v>
      </c>
      <c r="G2036">
        <v>98.390100000000004</v>
      </c>
      <c r="H2036">
        <v>22.441400000000002</v>
      </c>
      <c r="I2036">
        <v>40.173699999999997</v>
      </c>
      <c r="J2036">
        <v>67.349999999999994</v>
      </c>
      <c r="K2036">
        <v>55.01</v>
      </c>
      <c r="N2036" s="1">
        <v>42577</v>
      </c>
      <c r="O2036" s="4">
        <f t="shared" si="63"/>
        <v>54.535274999999999</v>
      </c>
      <c r="P2036" s="4">
        <f t="shared" si="62"/>
        <v>194.77430000000001</v>
      </c>
    </row>
    <row r="2037" spans="1:16" x14ac:dyDescent="0.3">
      <c r="A2037" s="1">
        <v>42578</v>
      </c>
      <c r="B2037">
        <v>194.5676</v>
      </c>
      <c r="C2037">
        <v>23.907</v>
      </c>
      <c r="D2037">
        <v>51.346299999999999</v>
      </c>
      <c r="E2037">
        <v>76.52</v>
      </c>
      <c r="F2037">
        <v>67.902900000000002</v>
      </c>
      <c r="G2037">
        <v>98.380700000000004</v>
      </c>
      <c r="H2037">
        <v>22.3246</v>
      </c>
      <c r="I2037">
        <v>40.1556</v>
      </c>
      <c r="J2037">
        <v>66.69</v>
      </c>
      <c r="K2037">
        <v>54.19</v>
      </c>
      <c r="N2037" s="1">
        <v>42578</v>
      </c>
      <c r="O2037" s="4">
        <f t="shared" si="63"/>
        <v>54.483274999999992</v>
      </c>
      <c r="P2037" s="4">
        <f t="shared" si="62"/>
        <v>194.5676</v>
      </c>
    </row>
    <row r="2038" spans="1:16" x14ac:dyDescent="0.3">
      <c r="A2038" s="1">
        <v>42579</v>
      </c>
      <c r="B2038">
        <v>194.79230000000001</v>
      </c>
      <c r="C2038">
        <v>24.23</v>
      </c>
      <c r="D2038">
        <v>51.364600000000003</v>
      </c>
      <c r="E2038">
        <v>77.28</v>
      </c>
      <c r="F2038">
        <v>67.839600000000004</v>
      </c>
      <c r="G2038">
        <v>97.837500000000006</v>
      </c>
      <c r="H2038">
        <v>22.450399999999998</v>
      </c>
      <c r="I2038">
        <v>40.304499999999997</v>
      </c>
      <c r="J2038">
        <v>66.7</v>
      </c>
      <c r="K2038">
        <v>54.43</v>
      </c>
      <c r="N2038" s="1">
        <v>42579</v>
      </c>
      <c r="O2038" s="4">
        <f t="shared" si="63"/>
        <v>54.590489999999996</v>
      </c>
      <c r="P2038" s="4">
        <f t="shared" si="62"/>
        <v>194.79230000000001</v>
      </c>
    </row>
    <row r="2039" spans="1:16" x14ac:dyDescent="0.3">
      <c r="A2039" s="1">
        <v>42580</v>
      </c>
      <c r="B2039">
        <v>195.10679999999999</v>
      </c>
      <c r="C2039">
        <v>24.2</v>
      </c>
      <c r="D2039">
        <v>51.7941</v>
      </c>
      <c r="E2039">
        <v>77.52</v>
      </c>
      <c r="F2039">
        <v>67.975200000000001</v>
      </c>
      <c r="G2039">
        <v>97.406599999999997</v>
      </c>
      <c r="H2039">
        <v>22.387499999999999</v>
      </c>
      <c r="I2039">
        <v>40.254899999999999</v>
      </c>
      <c r="J2039">
        <v>67.38</v>
      </c>
      <c r="K2039">
        <v>54.7</v>
      </c>
      <c r="N2039" s="1">
        <v>42580</v>
      </c>
      <c r="O2039" s="4">
        <f t="shared" si="63"/>
        <v>54.637585000000001</v>
      </c>
      <c r="P2039" s="4">
        <f t="shared" si="62"/>
        <v>195.10679999999999</v>
      </c>
    </row>
    <row r="2040" spans="1:16" x14ac:dyDescent="0.3">
      <c r="A2040" s="1">
        <v>42581</v>
      </c>
      <c r="B2040">
        <v>195.10679999999999</v>
      </c>
      <c r="C2040">
        <v>24.2</v>
      </c>
      <c r="D2040">
        <v>51.7941</v>
      </c>
      <c r="E2040">
        <v>77.52</v>
      </c>
      <c r="F2040">
        <v>67.975200000000001</v>
      </c>
      <c r="G2040">
        <v>97.406599999999997</v>
      </c>
      <c r="H2040">
        <v>22.387499999999999</v>
      </c>
      <c r="I2040">
        <v>40.254899999999999</v>
      </c>
      <c r="J2040">
        <v>67.38</v>
      </c>
      <c r="K2040">
        <v>54.7</v>
      </c>
      <c r="N2040" s="1">
        <v>42581</v>
      </c>
      <c r="O2040" s="4">
        <f t="shared" si="63"/>
        <v>54.637585000000001</v>
      </c>
      <c r="P2040" s="4">
        <f t="shared" si="62"/>
        <v>195.10679999999999</v>
      </c>
    </row>
    <row r="2041" spans="1:16" x14ac:dyDescent="0.3">
      <c r="A2041" s="1">
        <v>42582</v>
      </c>
      <c r="B2041">
        <v>195.10679999999999</v>
      </c>
      <c r="C2041">
        <v>24.2</v>
      </c>
      <c r="D2041">
        <v>51.7941</v>
      </c>
      <c r="E2041">
        <v>77.52</v>
      </c>
      <c r="F2041">
        <v>67.975200000000001</v>
      </c>
      <c r="G2041">
        <v>97.406599999999997</v>
      </c>
      <c r="H2041">
        <v>22.387499999999999</v>
      </c>
      <c r="I2041">
        <v>40.254899999999999</v>
      </c>
      <c r="J2041">
        <v>67.38</v>
      </c>
      <c r="K2041">
        <v>54.7</v>
      </c>
      <c r="N2041" s="1">
        <v>42582</v>
      </c>
      <c r="O2041" s="4">
        <f t="shared" si="63"/>
        <v>54.637585000000001</v>
      </c>
      <c r="P2041" s="4">
        <f t="shared" si="62"/>
        <v>195.10679999999999</v>
      </c>
    </row>
    <row r="2042" spans="1:16" x14ac:dyDescent="0.3">
      <c r="A2042" s="1">
        <v>42583</v>
      </c>
      <c r="B2042">
        <v>194.94499999999999</v>
      </c>
      <c r="C2042">
        <v>24.626999999999999</v>
      </c>
      <c r="D2042">
        <v>51.7027</v>
      </c>
      <c r="E2042">
        <v>77.89</v>
      </c>
      <c r="F2042">
        <v>68.409099999999995</v>
      </c>
      <c r="G2042">
        <v>97.4816</v>
      </c>
      <c r="H2042">
        <v>22.180900000000001</v>
      </c>
      <c r="I2042">
        <v>40.1556</v>
      </c>
      <c r="J2042">
        <v>65.16</v>
      </c>
      <c r="K2042">
        <v>54.76</v>
      </c>
      <c r="N2042" s="1">
        <v>42583</v>
      </c>
      <c r="O2042" s="4">
        <f t="shared" si="63"/>
        <v>54.668475000000001</v>
      </c>
      <c r="P2042" s="4">
        <f t="shared" si="62"/>
        <v>194.94499999999999</v>
      </c>
    </row>
    <row r="2043" spans="1:16" x14ac:dyDescent="0.3">
      <c r="A2043" s="1">
        <v>42584</v>
      </c>
      <c r="B2043">
        <v>193.6952</v>
      </c>
      <c r="C2043">
        <v>24.262</v>
      </c>
      <c r="D2043">
        <v>51.7027</v>
      </c>
      <c r="E2043">
        <v>76.87</v>
      </c>
      <c r="F2043">
        <v>68.146900000000002</v>
      </c>
      <c r="G2043">
        <v>95.983000000000004</v>
      </c>
      <c r="H2043">
        <v>21.848500000000001</v>
      </c>
      <c r="I2043">
        <v>39.808300000000003</v>
      </c>
      <c r="J2043">
        <v>65.75</v>
      </c>
      <c r="K2043">
        <v>54.68</v>
      </c>
      <c r="N2043" s="1">
        <v>42584</v>
      </c>
      <c r="O2043" s="4">
        <f t="shared" si="63"/>
        <v>54.142890000000001</v>
      </c>
      <c r="P2043" s="4">
        <f t="shared" si="62"/>
        <v>193.6952</v>
      </c>
    </row>
    <row r="2044" spans="1:16" x14ac:dyDescent="0.3">
      <c r="A2044" s="1">
        <v>42585</v>
      </c>
      <c r="B2044">
        <v>194.2621</v>
      </c>
      <c r="C2044">
        <v>24.567</v>
      </c>
      <c r="D2044">
        <v>52.059100000000001</v>
      </c>
      <c r="E2044">
        <v>77.14</v>
      </c>
      <c r="F2044">
        <v>67.957099999999997</v>
      </c>
      <c r="G2044">
        <v>96.104799999999997</v>
      </c>
      <c r="H2044">
        <v>22.1539</v>
      </c>
      <c r="I2044">
        <v>40.169199999999996</v>
      </c>
      <c r="J2044">
        <v>67.02</v>
      </c>
      <c r="K2044">
        <v>54.38</v>
      </c>
      <c r="N2044" s="1">
        <v>42585</v>
      </c>
      <c r="O2044" s="4">
        <f t="shared" si="63"/>
        <v>54.352664999999995</v>
      </c>
      <c r="P2044" s="4">
        <f t="shared" si="62"/>
        <v>194.2621</v>
      </c>
    </row>
    <row r="2045" spans="1:16" x14ac:dyDescent="0.3">
      <c r="A2045" s="1">
        <v>42586</v>
      </c>
      <c r="B2045">
        <v>194.46850000000001</v>
      </c>
      <c r="C2045">
        <v>24.718</v>
      </c>
      <c r="D2045">
        <v>52.442900000000002</v>
      </c>
      <c r="E2045">
        <v>77.72</v>
      </c>
      <c r="F2045">
        <v>67.857699999999994</v>
      </c>
      <c r="G2045">
        <v>97.003900000000002</v>
      </c>
      <c r="H2045">
        <v>22.387499999999999</v>
      </c>
      <c r="I2045">
        <v>40.106000000000002</v>
      </c>
      <c r="J2045">
        <v>66.92</v>
      </c>
      <c r="K2045">
        <v>54.5</v>
      </c>
      <c r="N2045" s="1">
        <v>42586</v>
      </c>
      <c r="O2045" s="4">
        <f t="shared" si="63"/>
        <v>54.612560000000002</v>
      </c>
      <c r="P2045" s="4">
        <f t="shared" si="62"/>
        <v>194.46850000000001</v>
      </c>
    </row>
    <row r="2046" spans="1:16" x14ac:dyDescent="0.3">
      <c r="A2046" s="1">
        <v>42587</v>
      </c>
      <c r="B2046">
        <v>196.05930000000001</v>
      </c>
      <c r="C2046">
        <v>25.094000000000001</v>
      </c>
      <c r="D2046">
        <v>52.963700000000003</v>
      </c>
      <c r="E2046">
        <v>78.650000000000006</v>
      </c>
      <c r="F2046">
        <v>68.020399999999995</v>
      </c>
      <c r="G2046">
        <v>98.240200000000002</v>
      </c>
      <c r="H2046">
        <v>22.612100000000002</v>
      </c>
      <c r="I2046">
        <v>40.760100000000001</v>
      </c>
      <c r="J2046">
        <v>67.53</v>
      </c>
      <c r="K2046">
        <v>54.59</v>
      </c>
      <c r="N2046" s="1">
        <v>42587</v>
      </c>
      <c r="O2046" s="4">
        <f t="shared" si="63"/>
        <v>55.193095000000007</v>
      </c>
      <c r="P2046" s="4">
        <f t="shared" si="62"/>
        <v>196.05930000000001</v>
      </c>
    </row>
    <row r="2047" spans="1:16" x14ac:dyDescent="0.3">
      <c r="A2047" s="1">
        <v>42588</v>
      </c>
      <c r="B2047">
        <v>196.05930000000001</v>
      </c>
      <c r="C2047">
        <v>25.094000000000001</v>
      </c>
      <c r="D2047">
        <v>52.963700000000003</v>
      </c>
      <c r="E2047">
        <v>78.650000000000006</v>
      </c>
      <c r="F2047">
        <v>68.020399999999995</v>
      </c>
      <c r="G2047">
        <v>98.240200000000002</v>
      </c>
      <c r="H2047">
        <v>22.612100000000002</v>
      </c>
      <c r="I2047">
        <v>40.760100000000001</v>
      </c>
      <c r="J2047">
        <v>67.53</v>
      </c>
      <c r="K2047">
        <v>54.59</v>
      </c>
      <c r="N2047" s="1">
        <v>42588</v>
      </c>
      <c r="O2047" s="4">
        <f t="shared" si="63"/>
        <v>55.193095000000007</v>
      </c>
      <c r="P2047" s="4">
        <f t="shared" si="62"/>
        <v>196.05930000000001</v>
      </c>
    </row>
    <row r="2048" spans="1:16" x14ac:dyDescent="0.3">
      <c r="A2048" s="1">
        <v>42589</v>
      </c>
      <c r="B2048">
        <v>196.05930000000001</v>
      </c>
      <c r="C2048">
        <v>25.094000000000001</v>
      </c>
      <c r="D2048">
        <v>52.963700000000003</v>
      </c>
      <c r="E2048">
        <v>78.650000000000006</v>
      </c>
      <c r="F2048">
        <v>68.020399999999995</v>
      </c>
      <c r="G2048">
        <v>98.240200000000002</v>
      </c>
      <c r="H2048">
        <v>22.612100000000002</v>
      </c>
      <c r="I2048">
        <v>40.760100000000001</v>
      </c>
      <c r="J2048">
        <v>67.53</v>
      </c>
      <c r="K2048">
        <v>54.59</v>
      </c>
      <c r="N2048" s="1">
        <v>42589</v>
      </c>
      <c r="O2048" s="4">
        <f t="shared" si="63"/>
        <v>55.193095000000007</v>
      </c>
      <c r="P2048" s="4">
        <f t="shared" si="62"/>
        <v>196.05930000000001</v>
      </c>
    </row>
    <row r="2049" spans="1:16" x14ac:dyDescent="0.3">
      <c r="A2049" s="1">
        <v>42590</v>
      </c>
      <c r="B2049">
        <v>195.9425</v>
      </c>
      <c r="C2049">
        <v>25.302</v>
      </c>
      <c r="D2049">
        <v>53.055100000000003</v>
      </c>
      <c r="E2049">
        <v>78.63</v>
      </c>
      <c r="F2049">
        <v>67.441900000000004</v>
      </c>
      <c r="G2049">
        <v>98.127799999999993</v>
      </c>
      <c r="H2049">
        <v>22.531199999999998</v>
      </c>
      <c r="I2049">
        <v>40.796199999999999</v>
      </c>
      <c r="J2049">
        <v>68.430000000000007</v>
      </c>
      <c r="K2049">
        <v>54.53</v>
      </c>
      <c r="N2049" s="1">
        <v>42590</v>
      </c>
      <c r="O2049" s="4">
        <f t="shared" si="63"/>
        <v>55.146799999999999</v>
      </c>
      <c r="P2049" s="4">
        <f t="shared" si="62"/>
        <v>195.9425</v>
      </c>
    </row>
    <row r="2050" spans="1:16" x14ac:dyDescent="0.3">
      <c r="A2050" s="1">
        <v>42591</v>
      </c>
      <c r="B2050">
        <v>196.05930000000001</v>
      </c>
      <c r="C2050">
        <v>25.405000000000001</v>
      </c>
      <c r="D2050">
        <v>53.183</v>
      </c>
      <c r="E2050">
        <v>78.790000000000006</v>
      </c>
      <c r="F2050">
        <v>67.604600000000005</v>
      </c>
      <c r="G2050">
        <v>98.923900000000003</v>
      </c>
      <c r="H2050">
        <v>22.513300000000001</v>
      </c>
      <c r="I2050">
        <v>40.868400000000001</v>
      </c>
      <c r="J2050">
        <v>68.069999999999993</v>
      </c>
      <c r="K2050">
        <v>54.7</v>
      </c>
      <c r="N2050" s="1">
        <v>42591</v>
      </c>
      <c r="O2050" s="4">
        <f t="shared" si="63"/>
        <v>55.326100000000004</v>
      </c>
      <c r="P2050" s="4">
        <f t="shared" si="62"/>
        <v>196.05930000000001</v>
      </c>
    </row>
    <row r="2051" spans="1:16" x14ac:dyDescent="0.3">
      <c r="A2051" s="1">
        <v>42592</v>
      </c>
      <c r="B2051">
        <v>195.57409999999999</v>
      </c>
      <c r="C2051">
        <v>25.216000000000001</v>
      </c>
      <c r="D2051">
        <v>53.018599999999999</v>
      </c>
      <c r="E2051">
        <v>78.790000000000006</v>
      </c>
      <c r="F2051">
        <v>67.374099999999999</v>
      </c>
      <c r="G2051">
        <v>98.249600000000001</v>
      </c>
      <c r="H2051">
        <v>22.4773</v>
      </c>
      <c r="I2051">
        <v>40.593200000000003</v>
      </c>
      <c r="J2051">
        <v>67.33</v>
      </c>
      <c r="K2051">
        <v>54.9</v>
      </c>
      <c r="N2051" s="1">
        <v>42592</v>
      </c>
      <c r="O2051" s="4">
        <f t="shared" si="63"/>
        <v>55.09263</v>
      </c>
      <c r="P2051" s="4">
        <f t="shared" ref="P2051:P2114" si="64">B2051</f>
        <v>195.57409999999999</v>
      </c>
    </row>
    <row r="2052" spans="1:16" x14ac:dyDescent="0.3">
      <c r="A2052" s="1">
        <v>42593</v>
      </c>
      <c r="B2052">
        <v>196.48169999999999</v>
      </c>
      <c r="C2052">
        <v>25.199000000000002</v>
      </c>
      <c r="D2052">
        <v>53.2744</v>
      </c>
      <c r="E2052">
        <v>79.25</v>
      </c>
      <c r="F2052">
        <v>67.767300000000006</v>
      </c>
      <c r="G2052">
        <v>98.624200000000002</v>
      </c>
      <c r="H2052">
        <v>22.585100000000001</v>
      </c>
      <c r="I2052">
        <v>40.611199999999997</v>
      </c>
      <c r="J2052">
        <v>68.319999999999993</v>
      </c>
      <c r="K2052">
        <v>54.9</v>
      </c>
      <c r="N2052" s="1">
        <v>42593</v>
      </c>
      <c r="O2052" s="4">
        <f t="shared" ref="O2052:O2115" si="65">SUMPRODUCT(C2052:J2052,$C$1:$J$1)</f>
        <v>55.369329999999998</v>
      </c>
      <c r="P2052" s="4">
        <f t="shared" si="64"/>
        <v>196.48169999999999</v>
      </c>
    </row>
    <row r="2053" spans="1:16" x14ac:dyDescent="0.3">
      <c r="A2053" s="1">
        <v>42594</v>
      </c>
      <c r="B2053">
        <v>196.3109</v>
      </c>
      <c r="C2053">
        <v>25.257999999999999</v>
      </c>
      <c r="D2053">
        <v>52.945500000000003</v>
      </c>
      <c r="E2053">
        <v>79.260000000000005</v>
      </c>
      <c r="F2053">
        <v>67.595500000000001</v>
      </c>
      <c r="G2053">
        <v>99.083200000000005</v>
      </c>
      <c r="H2053">
        <v>22.378499999999999</v>
      </c>
      <c r="I2053">
        <v>40.539099999999998</v>
      </c>
      <c r="J2053">
        <v>68.7</v>
      </c>
      <c r="K2053">
        <v>55.09</v>
      </c>
      <c r="N2053" s="1">
        <v>42594</v>
      </c>
      <c r="O2053" s="4">
        <f t="shared" si="65"/>
        <v>55.398769999999999</v>
      </c>
      <c r="P2053" s="4">
        <f t="shared" si="64"/>
        <v>196.3109</v>
      </c>
    </row>
    <row r="2054" spans="1:16" x14ac:dyDescent="0.3">
      <c r="A2054" s="1">
        <v>42595</v>
      </c>
      <c r="B2054">
        <v>196.3109</v>
      </c>
      <c r="C2054">
        <v>25.257999999999999</v>
      </c>
      <c r="D2054">
        <v>52.945500000000003</v>
      </c>
      <c r="E2054">
        <v>79.260000000000005</v>
      </c>
      <c r="F2054">
        <v>67.595500000000001</v>
      </c>
      <c r="G2054">
        <v>99.083200000000005</v>
      </c>
      <c r="H2054">
        <v>22.378499999999999</v>
      </c>
      <c r="I2054">
        <v>40.539099999999998</v>
      </c>
      <c r="J2054">
        <v>68.7</v>
      </c>
      <c r="K2054">
        <v>55.09</v>
      </c>
      <c r="N2054" s="1">
        <v>42595</v>
      </c>
      <c r="O2054" s="4">
        <f t="shared" si="65"/>
        <v>55.398769999999999</v>
      </c>
      <c r="P2054" s="4">
        <f t="shared" si="64"/>
        <v>196.3109</v>
      </c>
    </row>
    <row r="2055" spans="1:16" x14ac:dyDescent="0.3">
      <c r="A2055" s="1">
        <v>42596</v>
      </c>
      <c r="B2055">
        <v>196.3109</v>
      </c>
      <c r="C2055">
        <v>25.257999999999999</v>
      </c>
      <c r="D2055">
        <v>52.945500000000003</v>
      </c>
      <c r="E2055">
        <v>79.260000000000005</v>
      </c>
      <c r="F2055">
        <v>67.595500000000001</v>
      </c>
      <c r="G2055">
        <v>99.083200000000005</v>
      </c>
      <c r="H2055">
        <v>22.378499999999999</v>
      </c>
      <c r="I2055">
        <v>40.539099999999998</v>
      </c>
      <c r="J2055">
        <v>68.7</v>
      </c>
      <c r="K2055">
        <v>55.09</v>
      </c>
      <c r="N2055" s="1">
        <v>42596</v>
      </c>
      <c r="O2055" s="4">
        <f t="shared" si="65"/>
        <v>55.398769999999999</v>
      </c>
      <c r="P2055" s="4">
        <f t="shared" si="64"/>
        <v>196.3109</v>
      </c>
    </row>
    <row r="2056" spans="1:16" x14ac:dyDescent="0.3">
      <c r="A2056" s="1">
        <v>42597</v>
      </c>
      <c r="B2056">
        <v>196.87700000000001</v>
      </c>
      <c r="C2056">
        <v>25.561</v>
      </c>
      <c r="D2056">
        <v>53.109900000000003</v>
      </c>
      <c r="E2056">
        <v>79.349999999999994</v>
      </c>
      <c r="F2056">
        <v>67.712999999999994</v>
      </c>
      <c r="G2056">
        <v>100.4319</v>
      </c>
      <c r="H2056">
        <v>22.3965</v>
      </c>
      <c r="I2056">
        <v>40.796199999999999</v>
      </c>
      <c r="J2056">
        <v>69.25</v>
      </c>
      <c r="K2056">
        <v>54.95</v>
      </c>
      <c r="N2056" s="1">
        <v>42597</v>
      </c>
      <c r="O2056" s="4">
        <f t="shared" si="65"/>
        <v>55.727034999999994</v>
      </c>
      <c r="P2056" s="4">
        <f t="shared" si="64"/>
        <v>196.87700000000001</v>
      </c>
    </row>
    <row r="2057" spans="1:16" x14ac:dyDescent="0.3">
      <c r="A2057" s="1">
        <v>42598</v>
      </c>
      <c r="B2057">
        <v>195.86160000000001</v>
      </c>
      <c r="C2057">
        <v>25.538</v>
      </c>
      <c r="D2057">
        <v>52.8157</v>
      </c>
      <c r="E2057">
        <v>78.72</v>
      </c>
      <c r="F2057">
        <v>67.107399999999998</v>
      </c>
      <c r="G2057">
        <v>99.729399999999998</v>
      </c>
      <c r="H2057">
        <v>22.189900000000002</v>
      </c>
      <c r="I2057">
        <v>40.651800000000001</v>
      </c>
      <c r="J2057">
        <v>69.36</v>
      </c>
      <c r="K2057">
        <v>54.71</v>
      </c>
      <c r="N2057" s="1">
        <v>42598</v>
      </c>
      <c r="O2057" s="4">
        <f t="shared" si="65"/>
        <v>55.362470000000002</v>
      </c>
      <c r="P2057" s="4">
        <f t="shared" si="64"/>
        <v>195.86160000000001</v>
      </c>
    </row>
    <row r="2058" spans="1:16" x14ac:dyDescent="0.3">
      <c r="A2058" s="1">
        <v>42599</v>
      </c>
      <c r="B2058">
        <v>196.23</v>
      </c>
      <c r="C2058">
        <v>25.5</v>
      </c>
      <c r="D2058">
        <v>52.926000000000002</v>
      </c>
      <c r="E2058">
        <v>78.47</v>
      </c>
      <c r="F2058">
        <v>67.242999999999995</v>
      </c>
      <c r="G2058">
        <v>99.710700000000003</v>
      </c>
      <c r="H2058">
        <v>21.965299999999999</v>
      </c>
      <c r="I2058">
        <v>40.751100000000001</v>
      </c>
      <c r="J2058">
        <v>69.569999999999993</v>
      </c>
      <c r="K2058">
        <v>54.86</v>
      </c>
      <c r="N2058" s="1">
        <v>42599</v>
      </c>
      <c r="O2058" s="4">
        <f t="shared" si="65"/>
        <v>55.347784999999995</v>
      </c>
      <c r="P2058" s="4">
        <f t="shared" si="64"/>
        <v>196.23</v>
      </c>
    </row>
    <row r="2059" spans="1:16" x14ac:dyDescent="0.3">
      <c r="A2059" s="1">
        <v>42600</v>
      </c>
      <c r="B2059">
        <v>196.6704</v>
      </c>
      <c r="C2059">
        <v>25.468</v>
      </c>
      <c r="D2059">
        <v>52.962800000000001</v>
      </c>
      <c r="E2059">
        <v>78.44</v>
      </c>
      <c r="F2059">
        <v>67.270099999999999</v>
      </c>
      <c r="G2059">
        <v>100.4319</v>
      </c>
      <c r="H2059">
        <v>22.261700000000001</v>
      </c>
      <c r="I2059">
        <v>40.732999999999997</v>
      </c>
      <c r="J2059">
        <v>71</v>
      </c>
      <c r="K2059">
        <v>55.05</v>
      </c>
      <c r="N2059" s="1">
        <v>42600</v>
      </c>
      <c r="O2059" s="4">
        <f t="shared" si="65"/>
        <v>55.537874999999993</v>
      </c>
      <c r="P2059" s="4">
        <f t="shared" si="64"/>
        <v>196.6704</v>
      </c>
    </row>
    <row r="2060" spans="1:16" x14ac:dyDescent="0.3">
      <c r="A2060" s="1">
        <v>42601</v>
      </c>
      <c r="B2060">
        <v>196.3828</v>
      </c>
      <c r="C2060">
        <v>25.533000000000001</v>
      </c>
      <c r="D2060">
        <v>52.981200000000001</v>
      </c>
      <c r="E2060">
        <v>78.400000000000006</v>
      </c>
      <c r="F2060">
        <v>67.215900000000005</v>
      </c>
      <c r="G2060">
        <v>101.29349999999999</v>
      </c>
      <c r="H2060">
        <v>22.2348</v>
      </c>
      <c r="I2060">
        <v>40.683399999999999</v>
      </c>
      <c r="J2060">
        <v>70.41</v>
      </c>
      <c r="K2060">
        <v>54.92</v>
      </c>
      <c r="N2060" s="1">
        <v>42601</v>
      </c>
      <c r="O2060" s="4">
        <f t="shared" si="65"/>
        <v>55.616869999999999</v>
      </c>
      <c r="P2060" s="4">
        <f t="shared" si="64"/>
        <v>196.3828</v>
      </c>
    </row>
    <row r="2061" spans="1:16" x14ac:dyDescent="0.3">
      <c r="A2061" s="1">
        <v>42602</v>
      </c>
      <c r="B2061">
        <v>196.3828</v>
      </c>
      <c r="C2061">
        <v>25.533000000000001</v>
      </c>
      <c r="D2061">
        <v>52.981200000000001</v>
      </c>
      <c r="E2061">
        <v>78.400000000000006</v>
      </c>
      <c r="F2061">
        <v>67.215900000000005</v>
      </c>
      <c r="G2061">
        <v>101.29349999999999</v>
      </c>
      <c r="H2061">
        <v>22.2348</v>
      </c>
      <c r="I2061">
        <v>40.683399999999999</v>
      </c>
      <c r="J2061">
        <v>70.41</v>
      </c>
      <c r="K2061">
        <v>54.92</v>
      </c>
      <c r="N2061" s="1">
        <v>42602</v>
      </c>
      <c r="O2061" s="4">
        <f t="shared" si="65"/>
        <v>55.616869999999999</v>
      </c>
      <c r="P2061" s="4">
        <f t="shared" si="64"/>
        <v>196.3828</v>
      </c>
    </row>
    <row r="2062" spans="1:16" x14ac:dyDescent="0.3">
      <c r="A2062" s="1">
        <v>42603</v>
      </c>
      <c r="B2062">
        <v>196.3828</v>
      </c>
      <c r="C2062">
        <v>25.533000000000001</v>
      </c>
      <c r="D2062">
        <v>52.981200000000001</v>
      </c>
      <c r="E2062">
        <v>78.400000000000006</v>
      </c>
      <c r="F2062">
        <v>67.215900000000005</v>
      </c>
      <c r="G2062">
        <v>101.29349999999999</v>
      </c>
      <c r="H2062">
        <v>22.2348</v>
      </c>
      <c r="I2062">
        <v>40.683399999999999</v>
      </c>
      <c r="J2062">
        <v>70.41</v>
      </c>
      <c r="K2062">
        <v>54.92</v>
      </c>
      <c r="N2062" s="1">
        <v>42603</v>
      </c>
      <c r="O2062" s="4">
        <f t="shared" si="65"/>
        <v>55.616869999999999</v>
      </c>
      <c r="P2062" s="4">
        <f t="shared" si="64"/>
        <v>196.3828</v>
      </c>
    </row>
    <row r="2063" spans="1:16" x14ac:dyDescent="0.3">
      <c r="A2063" s="1">
        <v>42604</v>
      </c>
      <c r="B2063">
        <v>196.37379999999999</v>
      </c>
      <c r="C2063">
        <v>25.335000000000001</v>
      </c>
      <c r="D2063">
        <v>53.027200000000001</v>
      </c>
      <c r="E2063">
        <v>78.290000000000006</v>
      </c>
      <c r="F2063">
        <v>67.351500000000001</v>
      </c>
      <c r="G2063">
        <v>101.3404</v>
      </c>
      <c r="H2063">
        <v>22.1629</v>
      </c>
      <c r="I2063">
        <v>40.742100000000001</v>
      </c>
      <c r="J2063">
        <v>69.599999999999994</v>
      </c>
      <c r="K2063">
        <v>55</v>
      </c>
      <c r="N2063" s="1">
        <v>42604</v>
      </c>
      <c r="O2063" s="4">
        <f t="shared" si="65"/>
        <v>55.579354999999993</v>
      </c>
      <c r="P2063" s="4">
        <f t="shared" si="64"/>
        <v>196.37379999999999</v>
      </c>
    </row>
    <row r="2064" spans="1:16" x14ac:dyDescent="0.3">
      <c r="A2064" s="1">
        <v>42605</v>
      </c>
      <c r="B2064">
        <v>196.76920000000001</v>
      </c>
      <c r="C2064">
        <v>25.414000000000001</v>
      </c>
      <c r="D2064">
        <v>53.229500000000002</v>
      </c>
      <c r="E2064">
        <v>78.67</v>
      </c>
      <c r="F2064">
        <v>67.4148</v>
      </c>
      <c r="G2064">
        <v>101.8368</v>
      </c>
      <c r="H2064">
        <v>22.351600000000001</v>
      </c>
      <c r="I2064">
        <v>40.823300000000003</v>
      </c>
      <c r="J2064">
        <v>70.089200000000005</v>
      </c>
      <c r="K2064">
        <v>54.89</v>
      </c>
      <c r="N2064" s="1">
        <v>42605</v>
      </c>
      <c r="O2064" s="4">
        <f t="shared" si="65"/>
        <v>55.79945</v>
      </c>
      <c r="P2064" s="4">
        <f t="shared" si="64"/>
        <v>196.76920000000001</v>
      </c>
    </row>
    <row r="2065" spans="1:16" x14ac:dyDescent="0.3">
      <c r="A2065" s="1">
        <v>42606</v>
      </c>
      <c r="B2065">
        <v>195.7628</v>
      </c>
      <c r="C2065">
        <v>25.222999999999999</v>
      </c>
      <c r="D2065">
        <v>53.284599999999998</v>
      </c>
      <c r="E2065">
        <v>78.2</v>
      </c>
      <c r="F2065">
        <v>66.357200000000006</v>
      </c>
      <c r="G2065">
        <v>100.99379999999999</v>
      </c>
      <c r="H2065">
        <v>22.109000000000002</v>
      </c>
      <c r="I2065">
        <v>40.746600000000001</v>
      </c>
      <c r="J2065">
        <v>69.81</v>
      </c>
      <c r="K2065">
        <v>54.8</v>
      </c>
      <c r="N2065" s="1">
        <v>42606</v>
      </c>
      <c r="O2065" s="4">
        <f t="shared" si="65"/>
        <v>55.375969999999995</v>
      </c>
      <c r="P2065" s="4">
        <f t="shared" si="64"/>
        <v>195.7628</v>
      </c>
    </row>
    <row r="2066" spans="1:16" x14ac:dyDescent="0.3">
      <c r="A2066" s="1">
        <v>42607</v>
      </c>
      <c r="B2066">
        <v>195.62799999999999</v>
      </c>
      <c r="C2066">
        <v>25.114999999999998</v>
      </c>
      <c r="D2066">
        <v>53.486899999999999</v>
      </c>
      <c r="E2066">
        <v>78.61</v>
      </c>
      <c r="F2066">
        <v>65.796700000000001</v>
      </c>
      <c r="G2066">
        <v>101.4059</v>
      </c>
      <c r="H2066">
        <v>22.2258</v>
      </c>
      <c r="I2066">
        <v>40.863900000000001</v>
      </c>
      <c r="J2066">
        <v>69.62</v>
      </c>
      <c r="K2066">
        <v>54.59</v>
      </c>
      <c r="N2066" s="1">
        <v>42607</v>
      </c>
      <c r="O2066" s="4">
        <f t="shared" si="65"/>
        <v>55.454360000000001</v>
      </c>
      <c r="P2066" s="4">
        <f t="shared" si="64"/>
        <v>195.62799999999999</v>
      </c>
    </row>
    <row r="2067" spans="1:16" x14ac:dyDescent="0.3">
      <c r="A2067" s="1">
        <v>42608</v>
      </c>
      <c r="B2067">
        <v>195.2595</v>
      </c>
      <c r="C2067">
        <v>24.968</v>
      </c>
      <c r="D2067">
        <v>53.358199999999997</v>
      </c>
      <c r="E2067">
        <v>78.900000000000006</v>
      </c>
      <c r="F2067">
        <v>66.049800000000005</v>
      </c>
      <c r="G2067">
        <v>101.85550000000001</v>
      </c>
      <c r="H2067">
        <v>22.0641</v>
      </c>
      <c r="I2067">
        <v>40.863900000000001</v>
      </c>
      <c r="J2067">
        <v>69.38</v>
      </c>
      <c r="K2067">
        <v>54.31</v>
      </c>
      <c r="N2067" s="1">
        <v>42608</v>
      </c>
      <c r="O2067" s="4">
        <f t="shared" si="65"/>
        <v>55.583895000000005</v>
      </c>
      <c r="P2067" s="4">
        <f t="shared" si="64"/>
        <v>195.2595</v>
      </c>
    </row>
    <row r="2068" spans="1:16" x14ac:dyDescent="0.3">
      <c r="A2068" s="1">
        <v>42609</v>
      </c>
      <c r="B2068">
        <v>195.2595</v>
      </c>
      <c r="C2068">
        <v>24.968</v>
      </c>
      <c r="D2068">
        <v>53.358199999999997</v>
      </c>
      <c r="E2068">
        <v>78.900000000000006</v>
      </c>
      <c r="F2068">
        <v>66.049800000000005</v>
      </c>
      <c r="G2068">
        <v>101.85550000000001</v>
      </c>
      <c r="H2068">
        <v>22.0641</v>
      </c>
      <c r="I2068">
        <v>40.863900000000001</v>
      </c>
      <c r="J2068">
        <v>69.38</v>
      </c>
      <c r="K2068">
        <v>54.31</v>
      </c>
      <c r="N2068" s="1">
        <v>42609</v>
      </c>
      <c r="O2068" s="4">
        <f t="shared" si="65"/>
        <v>55.583895000000005</v>
      </c>
      <c r="P2068" s="4">
        <f t="shared" si="64"/>
        <v>195.2595</v>
      </c>
    </row>
    <row r="2069" spans="1:16" x14ac:dyDescent="0.3">
      <c r="A2069" s="1">
        <v>42610</v>
      </c>
      <c r="B2069">
        <v>195.2595</v>
      </c>
      <c r="C2069">
        <v>24.968</v>
      </c>
      <c r="D2069">
        <v>53.358199999999997</v>
      </c>
      <c r="E2069">
        <v>78.900000000000006</v>
      </c>
      <c r="F2069">
        <v>66.049800000000005</v>
      </c>
      <c r="G2069">
        <v>101.85550000000001</v>
      </c>
      <c r="H2069">
        <v>22.0641</v>
      </c>
      <c r="I2069">
        <v>40.863900000000001</v>
      </c>
      <c r="J2069">
        <v>69.38</v>
      </c>
      <c r="K2069">
        <v>54.31</v>
      </c>
      <c r="N2069" s="1">
        <v>42610</v>
      </c>
      <c r="O2069" s="4">
        <f t="shared" si="65"/>
        <v>55.583895000000005</v>
      </c>
      <c r="P2069" s="4">
        <f t="shared" si="64"/>
        <v>195.2595</v>
      </c>
    </row>
    <row r="2070" spans="1:16" x14ac:dyDescent="0.3">
      <c r="A2070" s="1">
        <v>42611</v>
      </c>
      <c r="B2070">
        <v>196.2218</v>
      </c>
      <c r="C2070">
        <v>24.94</v>
      </c>
      <c r="D2070">
        <v>53.422600000000003</v>
      </c>
      <c r="E2070">
        <v>79.02</v>
      </c>
      <c r="F2070">
        <v>66.194500000000005</v>
      </c>
      <c r="G2070">
        <v>102.2582</v>
      </c>
      <c r="H2070">
        <v>22.055099999999999</v>
      </c>
      <c r="I2070">
        <v>41.238300000000002</v>
      </c>
      <c r="J2070">
        <v>69.849999999999994</v>
      </c>
      <c r="K2070">
        <v>54.63</v>
      </c>
      <c r="N2070" s="1">
        <v>42611</v>
      </c>
      <c r="O2070" s="4">
        <f t="shared" si="65"/>
        <v>55.771034999999998</v>
      </c>
      <c r="P2070" s="4">
        <f t="shared" si="64"/>
        <v>196.2218</v>
      </c>
    </row>
    <row r="2071" spans="1:16" x14ac:dyDescent="0.3">
      <c r="A2071" s="1">
        <v>42612</v>
      </c>
      <c r="B2071">
        <v>195.89760000000001</v>
      </c>
      <c r="C2071">
        <v>24.748999999999999</v>
      </c>
      <c r="D2071">
        <v>53.229500000000002</v>
      </c>
      <c r="E2071">
        <v>78.900000000000006</v>
      </c>
      <c r="F2071">
        <v>65.968500000000006</v>
      </c>
      <c r="G2071">
        <v>102.0616</v>
      </c>
      <c r="H2071">
        <v>22.2258</v>
      </c>
      <c r="I2071">
        <v>41.549500000000002</v>
      </c>
      <c r="J2071">
        <v>69.61</v>
      </c>
      <c r="K2071">
        <v>54.31</v>
      </c>
      <c r="N2071" s="1">
        <v>42612</v>
      </c>
      <c r="O2071" s="4">
        <f t="shared" si="65"/>
        <v>55.707654999999988</v>
      </c>
      <c r="P2071" s="4">
        <f t="shared" si="64"/>
        <v>195.89760000000001</v>
      </c>
    </row>
    <row r="2072" spans="1:16" x14ac:dyDescent="0.3">
      <c r="A2072" s="1">
        <v>42613</v>
      </c>
      <c r="B2072">
        <v>195.34039999999999</v>
      </c>
      <c r="C2072">
        <v>24.771999999999998</v>
      </c>
      <c r="D2072">
        <v>52.834099999999999</v>
      </c>
      <c r="E2072">
        <v>79.069999999999993</v>
      </c>
      <c r="F2072">
        <v>65.769599999999997</v>
      </c>
      <c r="G2072">
        <v>101.996</v>
      </c>
      <c r="H2072">
        <v>22.010200000000001</v>
      </c>
      <c r="I2072">
        <v>41.554000000000002</v>
      </c>
      <c r="J2072">
        <v>68.510000000000005</v>
      </c>
      <c r="K2072">
        <v>54.38</v>
      </c>
      <c r="N2072" s="1">
        <v>42613</v>
      </c>
      <c r="O2072" s="4">
        <f t="shared" si="65"/>
        <v>55.618254999999998</v>
      </c>
      <c r="P2072" s="4">
        <f t="shared" si="64"/>
        <v>195.34039999999999</v>
      </c>
    </row>
    <row r="2073" spans="1:16" x14ac:dyDescent="0.3">
      <c r="A2073" s="1">
        <v>42614</v>
      </c>
      <c r="B2073">
        <v>195.3494</v>
      </c>
      <c r="C2073">
        <v>24.919</v>
      </c>
      <c r="D2073">
        <v>52.953600000000002</v>
      </c>
      <c r="E2073">
        <v>79.16</v>
      </c>
      <c r="F2073">
        <v>65.597899999999996</v>
      </c>
      <c r="G2073">
        <v>102.8015</v>
      </c>
      <c r="H2073">
        <v>22.180900000000001</v>
      </c>
      <c r="I2073">
        <v>41.427700000000002</v>
      </c>
      <c r="J2073">
        <v>68.31</v>
      </c>
      <c r="K2073">
        <v>54.4</v>
      </c>
      <c r="N2073" s="1">
        <v>42614</v>
      </c>
      <c r="O2073" s="4">
        <f t="shared" si="65"/>
        <v>55.724240000000002</v>
      </c>
      <c r="P2073" s="4">
        <f t="shared" si="64"/>
        <v>195.3494</v>
      </c>
    </row>
    <row r="2074" spans="1:16" x14ac:dyDescent="0.3">
      <c r="A2074" s="1">
        <v>42615</v>
      </c>
      <c r="B2074">
        <v>196.23</v>
      </c>
      <c r="C2074">
        <v>25.152999999999999</v>
      </c>
      <c r="D2074">
        <v>53.027200000000001</v>
      </c>
      <c r="E2074">
        <v>79.459999999999994</v>
      </c>
      <c r="F2074">
        <v>65.670199999999994</v>
      </c>
      <c r="G2074">
        <v>102.69840000000001</v>
      </c>
      <c r="H2074">
        <v>22.4682</v>
      </c>
      <c r="I2074">
        <v>41.684800000000003</v>
      </c>
      <c r="J2074">
        <v>69.08</v>
      </c>
      <c r="K2074">
        <v>54.82</v>
      </c>
      <c r="N2074" s="1">
        <v>42615</v>
      </c>
      <c r="O2074" s="4">
        <f t="shared" si="65"/>
        <v>55.886429999999997</v>
      </c>
      <c r="P2074" s="4">
        <f t="shared" si="64"/>
        <v>196.23</v>
      </c>
    </row>
    <row r="2075" spans="1:16" x14ac:dyDescent="0.3">
      <c r="A2075" s="1">
        <v>42616</v>
      </c>
      <c r="B2075">
        <v>196.23</v>
      </c>
      <c r="C2075">
        <v>25.152999999999999</v>
      </c>
      <c r="D2075">
        <v>53.027200000000001</v>
      </c>
      <c r="E2075">
        <v>79.459999999999994</v>
      </c>
      <c r="F2075">
        <v>65.670199999999994</v>
      </c>
      <c r="G2075">
        <v>102.69840000000001</v>
      </c>
      <c r="H2075">
        <v>22.4682</v>
      </c>
      <c r="I2075">
        <v>41.684800000000003</v>
      </c>
      <c r="J2075">
        <v>69.08</v>
      </c>
      <c r="K2075">
        <v>54.82</v>
      </c>
      <c r="N2075" s="1">
        <v>42616</v>
      </c>
      <c r="O2075" s="4">
        <f t="shared" si="65"/>
        <v>55.886429999999997</v>
      </c>
      <c r="P2075" s="4">
        <f t="shared" si="64"/>
        <v>196.23</v>
      </c>
    </row>
    <row r="2076" spans="1:16" x14ac:dyDescent="0.3">
      <c r="A2076" s="1">
        <v>42617</v>
      </c>
      <c r="B2076">
        <v>196.23</v>
      </c>
      <c r="C2076">
        <v>25.152999999999999</v>
      </c>
      <c r="D2076">
        <v>53.027200000000001</v>
      </c>
      <c r="E2076">
        <v>79.459999999999994</v>
      </c>
      <c r="F2076">
        <v>65.670199999999994</v>
      </c>
      <c r="G2076">
        <v>102.69840000000001</v>
      </c>
      <c r="H2076">
        <v>22.4682</v>
      </c>
      <c r="I2076">
        <v>41.684800000000003</v>
      </c>
      <c r="J2076">
        <v>69.08</v>
      </c>
      <c r="K2076">
        <v>54.82</v>
      </c>
      <c r="N2076" s="1">
        <v>42617</v>
      </c>
      <c r="O2076" s="4">
        <f t="shared" si="65"/>
        <v>55.886429999999997</v>
      </c>
      <c r="P2076" s="4">
        <f t="shared" si="64"/>
        <v>196.23</v>
      </c>
    </row>
    <row r="2077" spans="1:16" x14ac:dyDescent="0.3">
      <c r="A2077" s="1">
        <v>42618</v>
      </c>
      <c r="B2077">
        <v>196.23</v>
      </c>
      <c r="C2077">
        <v>25.152999999999999</v>
      </c>
      <c r="D2077">
        <v>53.027200000000001</v>
      </c>
      <c r="E2077">
        <v>79.459999999999994</v>
      </c>
      <c r="F2077">
        <v>65.670199999999994</v>
      </c>
      <c r="G2077">
        <v>102.69840000000001</v>
      </c>
      <c r="H2077">
        <v>22.4682</v>
      </c>
      <c r="I2077">
        <v>41.684800000000003</v>
      </c>
      <c r="J2077">
        <v>69.08</v>
      </c>
      <c r="K2077">
        <v>54.82</v>
      </c>
      <c r="N2077" s="1">
        <v>42618</v>
      </c>
      <c r="O2077" s="4">
        <f t="shared" si="65"/>
        <v>55.886429999999997</v>
      </c>
      <c r="P2077" s="4">
        <f t="shared" si="64"/>
        <v>196.23</v>
      </c>
    </row>
    <row r="2078" spans="1:16" x14ac:dyDescent="0.3">
      <c r="A2078" s="1">
        <v>42619</v>
      </c>
      <c r="B2078">
        <v>196.82390000000001</v>
      </c>
      <c r="C2078">
        <v>25.146000000000001</v>
      </c>
      <c r="D2078">
        <v>52.972000000000001</v>
      </c>
      <c r="E2078">
        <v>80.25</v>
      </c>
      <c r="F2078">
        <v>65.905199999999994</v>
      </c>
      <c r="G2078">
        <v>102.46429999999999</v>
      </c>
      <c r="H2078">
        <v>22.809699999999999</v>
      </c>
      <c r="I2078">
        <v>41.5901</v>
      </c>
      <c r="J2078">
        <v>70.12</v>
      </c>
      <c r="K2078">
        <v>54.9392</v>
      </c>
      <c r="N2078" s="1">
        <v>42619</v>
      </c>
      <c r="O2078" s="4">
        <f t="shared" si="65"/>
        <v>56.096324999999993</v>
      </c>
      <c r="P2078" s="4">
        <f t="shared" si="64"/>
        <v>196.82390000000001</v>
      </c>
    </row>
    <row r="2079" spans="1:16" x14ac:dyDescent="0.3">
      <c r="A2079" s="1">
        <v>42620</v>
      </c>
      <c r="B2079">
        <v>196.80520000000001</v>
      </c>
      <c r="C2079">
        <v>25.3</v>
      </c>
      <c r="D2079">
        <v>53.018000000000001</v>
      </c>
      <c r="E2079">
        <v>80.349999999999994</v>
      </c>
      <c r="F2079">
        <v>65.905199999999994</v>
      </c>
      <c r="G2079">
        <v>101.68689999999999</v>
      </c>
      <c r="H2079">
        <v>22.890599999999999</v>
      </c>
      <c r="I2079">
        <v>41.693899999999999</v>
      </c>
      <c r="J2079">
        <v>70.52</v>
      </c>
      <c r="K2079">
        <v>54.46</v>
      </c>
      <c r="N2079" s="1">
        <v>42620</v>
      </c>
      <c r="O2079" s="4">
        <f t="shared" si="65"/>
        <v>56.049329999999998</v>
      </c>
      <c r="P2079" s="4">
        <f t="shared" si="64"/>
        <v>196.80520000000001</v>
      </c>
    </row>
    <row r="2080" spans="1:16" x14ac:dyDescent="0.3">
      <c r="A2080" s="1">
        <v>42621</v>
      </c>
      <c r="B2080">
        <v>196.35579999999999</v>
      </c>
      <c r="C2080">
        <v>24.637</v>
      </c>
      <c r="D2080">
        <v>52.8065</v>
      </c>
      <c r="E2080">
        <v>80.13</v>
      </c>
      <c r="F2080">
        <v>65.959400000000002</v>
      </c>
      <c r="G2080">
        <v>101.509</v>
      </c>
      <c r="H2080">
        <v>22.782800000000002</v>
      </c>
      <c r="I2080">
        <v>41.5991</v>
      </c>
      <c r="J2080">
        <v>71.84</v>
      </c>
      <c r="K2080">
        <v>54.16</v>
      </c>
      <c r="N2080" s="1">
        <v>42621</v>
      </c>
      <c r="O2080" s="4">
        <f t="shared" si="65"/>
        <v>55.989439999999995</v>
      </c>
      <c r="P2080" s="4">
        <f t="shared" si="64"/>
        <v>196.35579999999999</v>
      </c>
    </row>
    <row r="2081" spans="1:16" x14ac:dyDescent="0.3">
      <c r="A2081" s="1">
        <v>42622</v>
      </c>
      <c r="B2081">
        <v>191.65610000000001</v>
      </c>
      <c r="C2081">
        <v>24.079000000000001</v>
      </c>
      <c r="D2081">
        <v>51.684699999999999</v>
      </c>
      <c r="E2081">
        <v>78.36</v>
      </c>
      <c r="F2081">
        <v>64.639700000000005</v>
      </c>
      <c r="G2081">
        <v>97.903000000000006</v>
      </c>
      <c r="H2081">
        <v>21.920300000000001</v>
      </c>
      <c r="I2081">
        <v>40.755600000000001</v>
      </c>
      <c r="J2081">
        <v>69.7</v>
      </c>
      <c r="K2081">
        <v>52.69</v>
      </c>
      <c r="N2081" s="1">
        <v>42622</v>
      </c>
      <c r="O2081" s="4">
        <f t="shared" si="65"/>
        <v>54.535944999999998</v>
      </c>
      <c r="P2081" s="4">
        <f t="shared" si="64"/>
        <v>191.65610000000001</v>
      </c>
    </row>
    <row r="2082" spans="1:16" x14ac:dyDescent="0.3">
      <c r="A2082" s="1">
        <v>42623</v>
      </c>
      <c r="B2082">
        <v>191.65610000000001</v>
      </c>
      <c r="C2082">
        <v>24.079000000000001</v>
      </c>
      <c r="D2082">
        <v>51.684699999999999</v>
      </c>
      <c r="E2082">
        <v>78.36</v>
      </c>
      <c r="F2082">
        <v>64.639700000000005</v>
      </c>
      <c r="G2082">
        <v>97.903000000000006</v>
      </c>
      <c r="H2082">
        <v>21.920300000000001</v>
      </c>
      <c r="I2082">
        <v>40.755600000000001</v>
      </c>
      <c r="J2082">
        <v>69.7</v>
      </c>
      <c r="K2082">
        <v>52.69</v>
      </c>
      <c r="N2082" s="1">
        <v>42623</v>
      </c>
      <c r="O2082" s="4">
        <f t="shared" si="65"/>
        <v>54.535944999999998</v>
      </c>
      <c r="P2082" s="4">
        <f t="shared" si="64"/>
        <v>191.65610000000001</v>
      </c>
    </row>
    <row r="2083" spans="1:16" x14ac:dyDescent="0.3">
      <c r="A2083" s="1">
        <v>42624</v>
      </c>
      <c r="B2083">
        <v>191.65610000000001</v>
      </c>
      <c r="C2083">
        <v>24.079000000000001</v>
      </c>
      <c r="D2083">
        <v>51.684699999999999</v>
      </c>
      <c r="E2083">
        <v>78.36</v>
      </c>
      <c r="F2083">
        <v>64.639700000000005</v>
      </c>
      <c r="G2083">
        <v>97.903000000000006</v>
      </c>
      <c r="H2083">
        <v>21.920300000000001</v>
      </c>
      <c r="I2083">
        <v>40.755600000000001</v>
      </c>
      <c r="J2083">
        <v>69.7</v>
      </c>
      <c r="K2083">
        <v>52.69</v>
      </c>
      <c r="N2083" s="1">
        <v>42624</v>
      </c>
      <c r="O2083" s="4">
        <f t="shared" si="65"/>
        <v>54.535944999999998</v>
      </c>
      <c r="P2083" s="4">
        <f t="shared" si="64"/>
        <v>191.65610000000001</v>
      </c>
    </row>
    <row r="2084" spans="1:16" x14ac:dyDescent="0.3">
      <c r="A2084" s="1">
        <v>42625</v>
      </c>
      <c r="B2084">
        <v>194.4059</v>
      </c>
      <c r="C2084">
        <v>24.617999999999999</v>
      </c>
      <c r="D2084">
        <v>52.457099999999997</v>
      </c>
      <c r="E2084">
        <v>79.36</v>
      </c>
      <c r="F2084">
        <v>65.597899999999996</v>
      </c>
      <c r="G2084">
        <v>99.729399999999998</v>
      </c>
      <c r="H2084">
        <v>22.046099999999999</v>
      </c>
      <c r="I2084">
        <v>41.220199999999998</v>
      </c>
      <c r="J2084">
        <v>70.39</v>
      </c>
      <c r="K2084">
        <v>53.68</v>
      </c>
      <c r="N2084" s="1">
        <v>42625</v>
      </c>
      <c r="O2084" s="4">
        <f t="shared" si="65"/>
        <v>55.329685000000005</v>
      </c>
      <c r="P2084" s="4">
        <f t="shared" si="64"/>
        <v>194.4059</v>
      </c>
    </row>
    <row r="2085" spans="1:16" x14ac:dyDescent="0.3">
      <c r="A2085" s="1">
        <v>42626</v>
      </c>
      <c r="B2085">
        <v>191.6112</v>
      </c>
      <c r="C2085">
        <v>25.204000000000001</v>
      </c>
      <c r="D2085">
        <v>51.978999999999999</v>
      </c>
      <c r="E2085">
        <v>78.41</v>
      </c>
      <c r="F2085">
        <v>64.721100000000007</v>
      </c>
      <c r="G2085">
        <v>98.849000000000004</v>
      </c>
      <c r="H2085">
        <v>21.596900000000002</v>
      </c>
      <c r="I2085">
        <v>40.484900000000003</v>
      </c>
      <c r="J2085">
        <v>68.38</v>
      </c>
      <c r="K2085">
        <v>53.02</v>
      </c>
      <c r="N2085" s="1">
        <v>42626</v>
      </c>
      <c r="O2085" s="4">
        <f t="shared" si="65"/>
        <v>54.648245000000003</v>
      </c>
      <c r="P2085" s="4">
        <f t="shared" si="64"/>
        <v>191.6112</v>
      </c>
    </row>
    <row r="2086" spans="1:16" x14ac:dyDescent="0.3">
      <c r="A2086" s="1">
        <v>42627</v>
      </c>
      <c r="B2086">
        <v>191.5393</v>
      </c>
      <c r="C2086">
        <v>26.096</v>
      </c>
      <c r="D2086">
        <v>51.730699999999999</v>
      </c>
      <c r="E2086">
        <v>78.63</v>
      </c>
      <c r="F2086">
        <v>64.721100000000007</v>
      </c>
      <c r="G2086">
        <v>99.720100000000002</v>
      </c>
      <c r="H2086">
        <v>21.668800000000001</v>
      </c>
      <c r="I2086">
        <v>40.3812</v>
      </c>
      <c r="J2086">
        <v>67.569999999999993</v>
      </c>
      <c r="K2086">
        <v>52.86</v>
      </c>
      <c r="N2086" s="1">
        <v>42627</v>
      </c>
      <c r="O2086" s="4">
        <f t="shared" si="65"/>
        <v>54.802635000000009</v>
      </c>
      <c r="P2086" s="4">
        <f t="shared" si="64"/>
        <v>191.5393</v>
      </c>
    </row>
    <row r="2087" spans="1:16" x14ac:dyDescent="0.3">
      <c r="A2087" s="1">
        <v>42628</v>
      </c>
      <c r="B2087">
        <v>193.45330000000001</v>
      </c>
      <c r="C2087">
        <v>26.983000000000001</v>
      </c>
      <c r="D2087">
        <v>52.585799999999999</v>
      </c>
      <c r="E2087">
        <v>79.39</v>
      </c>
      <c r="F2087">
        <v>65.39</v>
      </c>
      <c r="G2087">
        <v>102.0241</v>
      </c>
      <c r="H2087">
        <v>22.028099999999998</v>
      </c>
      <c r="I2087">
        <v>40.660899999999998</v>
      </c>
      <c r="J2087">
        <v>68.41</v>
      </c>
      <c r="K2087">
        <v>53.29</v>
      </c>
      <c r="N2087" s="1">
        <v>42628</v>
      </c>
      <c r="O2087" s="4">
        <f t="shared" si="65"/>
        <v>55.589594999999996</v>
      </c>
      <c r="P2087" s="4">
        <f t="shared" si="64"/>
        <v>193.45330000000001</v>
      </c>
    </row>
    <row r="2088" spans="1:16" x14ac:dyDescent="0.3">
      <c r="A2088" s="1">
        <v>42629</v>
      </c>
      <c r="B2088">
        <v>192.7055</v>
      </c>
      <c r="C2088">
        <v>26.831</v>
      </c>
      <c r="D2088">
        <v>52.640999999999998</v>
      </c>
      <c r="E2088">
        <v>79.38</v>
      </c>
      <c r="F2088">
        <v>65.433999999999997</v>
      </c>
      <c r="G2088">
        <v>102.0522</v>
      </c>
      <c r="H2088">
        <v>22.037099999999999</v>
      </c>
      <c r="I2088">
        <v>40.336100000000002</v>
      </c>
      <c r="J2088">
        <v>67.45</v>
      </c>
      <c r="K2088">
        <v>52.79</v>
      </c>
      <c r="N2088" s="1">
        <v>42629</v>
      </c>
      <c r="O2088" s="4">
        <f t="shared" si="65"/>
        <v>55.497299999999996</v>
      </c>
      <c r="P2088" s="4">
        <f t="shared" si="64"/>
        <v>192.7055</v>
      </c>
    </row>
    <row r="2089" spans="1:16" x14ac:dyDescent="0.3">
      <c r="A2089" s="1">
        <v>42630</v>
      </c>
      <c r="B2089">
        <v>192.7055</v>
      </c>
      <c r="C2089">
        <v>26.831</v>
      </c>
      <c r="D2089">
        <v>52.640999999999998</v>
      </c>
      <c r="E2089">
        <v>79.38</v>
      </c>
      <c r="F2089">
        <v>65.433999999999997</v>
      </c>
      <c r="G2089">
        <v>102.0522</v>
      </c>
      <c r="H2089">
        <v>22.037099999999999</v>
      </c>
      <c r="I2089">
        <v>40.336100000000002</v>
      </c>
      <c r="J2089">
        <v>67.45</v>
      </c>
      <c r="K2089">
        <v>52.79</v>
      </c>
      <c r="N2089" s="1">
        <v>42630</v>
      </c>
      <c r="O2089" s="4">
        <f t="shared" si="65"/>
        <v>55.497299999999996</v>
      </c>
      <c r="P2089" s="4">
        <f t="shared" si="64"/>
        <v>192.7055</v>
      </c>
    </row>
    <row r="2090" spans="1:16" x14ac:dyDescent="0.3">
      <c r="A2090" s="1">
        <v>42631</v>
      </c>
      <c r="B2090">
        <v>192.7055</v>
      </c>
      <c r="C2090">
        <v>26.831</v>
      </c>
      <c r="D2090">
        <v>52.640999999999998</v>
      </c>
      <c r="E2090">
        <v>79.38</v>
      </c>
      <c r="F2090">
        <v>65.433999999999997</v>
      </c>
      <c r="G2090">
        <v>102.0522</v>
      </c>
      <c r="H2090">
        <v>22.037099999999999</v>
      </c>
      <c r="I2090">
        <v>40.336100000000002</v>
      </c>
      <c r="J2090">
        <v>67.45</v>
      </c>
      <c r="K2090">
        <v>52.79</v>
      </c>
      <c r="N2090" s="1">
        <v>42631</v>
      </c>
      <c r="O2090" s="4">
        <f t="shared" si="65"/>
        <v>55.497299999999996</v>
      </c>
      <c r="P2090" s="4">
        <f t="shared" si="64"/>
        <v>192.7055</v>
      </c>
    </row>
    <row r="2091" spans="1:16" x14ac:dyDescent="0.3">
      <c r="A2091" s="1">
        <v>42632</v>
      </c>
      <c r="B2091">
        <v>192.74160000000001</v>
      </c>
      <c r="C2091">
        <v>26.518000000000001</v>
      </c>
      <c r="D2091">
        <v>52.346800000000002</v>
      </c>
      <c r="E2091">
        <v>79.069999999999993</v>
      </c>
      <c r="F2091">
        <v>65.197999999999993</v>
      </c>
      <c r="G2091">
        <v>102.1739</v>
      </c>
      <c r="H2091">
        <v>21.9742</v>
      </c>
      <c r="I2091">
        <v>40.570599999999999</v>
      </c>
      <c r="J2091">
        <v>67.41</v>
      </c>
      <c r="K2091">
        <v>52.68</v>
      </c>
      <c r="N2091" s="1">
        <v>42632</v>
      </c>
      <c r="O2091" s="4">
        <f t="shared" si="65"/>
        <v>55.417824999999986</v>
      </c>
      <c r="P2091" s="4">
        <f t="shared" si="64"/>
        <v>192.74160000000001</v>
      </c>
    </row>
    <row r="2092" spans="1:16" x14ac:dyDescent="0.3">
      <c r="A2092" s="1">
        <v>42633</v>
      </c>
      <c r="B2092">
        <v>192.75069999999999</v>
      </c>
      <c r="C2092">
        <v>26.515999999999998</v>
      </c>
      <c r="D2092">
        <v>52.236400000000003</v>
      </c>
      <c r="E2092">
        <v>79.11</v>
      </c>
      <c r="F2092">
        <v>65.3977</v>
      </c>
      <c r="G2092">
        <v>101.715</v>
      </c>
      <c r="H2092">
        <v>21.794599999999999</v>
      </c>
      <c r="I2092">
        <v>40.588700000000003</v>
      </c>
      <c r="J2092">
        <v>66.92</v>
      </c>
      <c r="K2092">
        <v>52.82</v>
      </c>
      <c r="N2092" s="1">
        <v>42633</v>
      </c>
      <c r="O2092" s="4">
        <f t="shared" si="65"/>
        <v>55.350560000000002</v>
      </c>
      <c r="P2092" s="4">
        <f t="shared" si="64"/>
        <v>192.75069999999999</v>
      </c>
    </row>
    <row r="2093" spans="1:16" x14ac:dyDescent="0.3">
      <c r="A2093" s="1">
        <v>42634</v>
      </c>
      <c r="B2093">
        <v>194.91820000000001</v>
      </c>
      <c r="C2093">
        <v>26.510999999999999</v>
      </c>
      <c r="D2093">
        <v>53.109900000000003</v>
      </c>
      <c r="E2093">
        <v>80.02</v>
      </c>
      <c r="F2093">
        <v>66.051000000000002</v>
      </c>
      <c r="G2093">
        <v>103.1199</v>
      </c>
      <c r="H2093">
        <v>22.2257</v>
      </c>
      <c r="I2093">
        <v>40.917999999999999</v>
      </c>
      <c r="J2093">
        <v>68.47</v>
      </c>
      <c r="K2093">
        <v>53.11</v>
      </c>
      <c r="N2093" s="1">
        <v>42634</v>
      </c>
      <c r="O2093" s="4">
        <f t="shared" si="65"/>
        <v>56.033165000000004</v>
      </c>
      <c r="P2093" s="4">
        <f t="shared" si="64"/>
        <v>194.91820000000001</v>
      </c>
    </row>
    <row r="2094" spans="1:16" x14ac:dyDescent="0.3">
      <c r="A2094" s="1">
        <v>42635</v>
      </c>
      <c r="B2094">
        <v>196.1465</v>
      </c>
      <c r="C2094">
        <v>26.760999999999999</v>
      </c>
      <c r="D2094">
        <v>53.165100000000002</v>
      </c>
      <c r="E2094">
        <v>80.819999999999993</v>
      </c>
      <c r="F2094">
        <v>66.5501</v>
      </c>
      <c r="G2094">
        <v>103.4571</v>
      </c>
      <c r="H2094">
        <v>22.126999999999999</v>
      </c>
      <c r="I2094">
        <v>41.211199999999998</v>
      </c>
      <c r="J2094">
        <v>68.55</v>
      </c>
      <c r="K2094">
        <v>53.58</v>
      </c>
      <c r="N2094" s="1">
        <v>42635</v>
      </c>
      <c r="O2094" s="4">
        <f t="shared" si="65"/>
        <v>56.376914999999997</v>
      </c>
      <c r="P2094" s="4">
        <f t="shared" si="64"/>
        <v>196.1465</v>
      </c>
    </row>
    <row r="2095" spans="1:16" x14ac:dyDescent="0.3">
      <c r="A2095" s="1">
        <v>42636</v>
      </c>
      <c r="B2095">
        <v>195.0718</v>
      </c>
      <c r="C2095">
        <v>26.315000000000001</v>
      </c>
      <c r="D2095">
        <v>52.8065</v>
      </c>
      <c r="E2095">
        <v>80.59</v>
      </c>
      <c r="F2095">
        <v>66.341399999999993</v>
      </c>
      <c r="G2095">
        <v>102.39870000000001</v>
      </c>
      <c r="H2095">
        <v>21.830500000000001</v>
      </c>
      <c r="I2095">
        <v>41.030799999999999</v>
      </c>
      <c r="J2095">
        <v>67.64</v>
      </c>
      <c r="K2095">
        <v>53.34</v>
      </c>
      <c r="N2095" s="1">
        <v>42636</v>
      </c>
      <c r="O2095" s="4">
        <f t="shared" si="65"/>
        <v>56.013234999999995</v>
      </c>
      <c r="P2095" s="4">
        <f t="shared" si="64"/>
        <v>195.0718</v>
      </c>
    </row>
    <row r="2096" spans="1:16" x14ac:dyDescent="0.3">
      <c r="A2096" s="1">
        <v>42637</v>
      </c>
      <c r="B2096">
        <v>195.0718</v>
      </c>
      <c r="C2096">
        <v>26.315000000000001</v>
      </c>
      <c r="D2096">
        <v>52.8065</v>
      </c>
      <c r="E2096">
        <v>80.59</v>
      </c>
      <c r="F2096">
        <v>66.341399999999993</v>
      </c>
      <c r="G2096">
        <v>102.39870000000001</v>
      </c>
      <c r="H2096">
        <v>21.830500000000001</v>
      </c>
      <c r="I2096">
        <v>41.030799999999999</v>
      </c>
      <c r="J2096">
        <v>67.64</v>
      </c>
      <c r="K2096">
        <v>53.34</v>
      </c>
      <c r="N2096" s="1">
        <v>42637</v>
      </c>
      <c r="O2096" s="4">
        <f t="shared" si="65"/>
        <v>56.013234999999995</v>
      </c>
      <c r="P2096" s="4">
        <f t="shared" si="64"/>
        <v>195.0718</v>
      </c>
    </row>
    <row r="2097" spans="1:16" x14ac:dyDescent="0.3">
      <c r="A2097" s="1">
        <v>42638</v>
      </c>
      <c r="B2097">
        <v>195.0718</v>
      </c>
      <c r="C2097">
        <v>26.315000000000001</v>
      </c>
      <c r="D2097">
        <v>52.8065</v>
      </c>
      <c r="E2097">
        <v>80.59</v>
      </c>
      <c r="F2097">
        <v>66.341399999999993</v>
      </c>
      <c r="G2097">
        <v>102.39870000000001</v>
      </c>
      <c r="H2097">
        <v>21.830500000000001</v>
      </c>
      <c r="I2097">
        <v>41.030799999999999</v>
      </c>
      <c r="J2097">
        <v>67.64</v>
      </c>
      <c r="K2097">
        <v>53.34</v>
      </c>
      <c r="N2097" s="1">
        <v>42638</v>
      </c>
      <c r="O2097" s="4">
        <f t="shared" si="65"/>
        <v>56.013234999999995</v>
      </c>
      <c r="P2097" s="4">
        <f t="shared" si="64"/>
        <v>195.0718</v>
      </c>
    </row>
    <row r="2098" spans="1:16" x14ac:dyDescent="0.3">
      <c r="A2098" s="1">
        <v>42639</v>
      </c>
      <c r="B2098">
        <v>193.4913</v>
      </c>
      <c r="C2098">
        <v>26.355</v>
      </c>
      <c r="D2098">
        <v>52.319200000000002</v>
      </c>
      <c r="E2098">
        <v>79.989999999999995</v>
      </c>
      <c r="F2098">
        <v>65.570099999999996</v>
      </c>
      <c r="G2098">
        <v>101.38939999999999</v>
      </c>
      <c r="H2098">
        <v>21.7407</v>
      </c>
      <c r="I2098">
        <v>40.587000000000003</v>
      </c>
      <c r="J2098">
        <v>67.34</v>
      </c>
      <c r="K2098">
        <v>52.89</v>
      </c>
      <c r="N2098" s="1">
        <v>42639</v>
      </c>
      <c r="O2098" s="4">
        <f t="shared" si="65"/>
        <v>55.517719999999997</v>
      </c>
      <c r="P2098" s="4">
        <f t="shared" si="64"/>
        <v>193.4913</v>
      </c>
    </row>
    <row r="2099" spans="1:16" x14ac:dyDescent="0.3">
      <c r="A2099" s="1">
        <v>42640</v>
      </c>
      <c r="B2099">
        <v>194.69239999999999</v>
      </c>
      <c r="C2099">
        <v>26.404</v>
      </c>
      <c r="D2099">
        <v>53.284599999999998</v>
      </c>
      <c r="E2099">
        <v>81.12</v>
      </c>
      <c r="F2099">
        <v>66.032899999999998</v>
      </c>
      <c r="G2099">
        <v>103.1388</v>
      </c>
      <c r="H2099">
        <v>21.9114</v>
      </c>
      <c r="I2099">
        <v>40.722900000000003</v>
      </c>
      <c r="J2099">
        <v>66.89</v>
      </c>
      <c r="K2099">
        <v>53.11</v>
      </c>
      <c r="N2099" s="1">
        <v>42640</v>
      </c>
      <c r="O2099" s="4">
        <f t="shared" si="65"/>
        <v>56.132690000000011</v>
      </c>
      <c r="P2099" s="4">
        <f t="shared" si="64"/>
        <v>194.69239999999999</v>
      </c>
    </row>
    <row r="2100" spans="1:16" x14ac:dyDescent="0.3">
      <c r="A2100" s="1">
        <v>42641</v>
      </c>
      <c r="B2100">
        <v>195.65880000000001</v>
      </c>
      <c r="C2100">
        <v>26.605</v>
      </c>
      <c r="D2100">
        <v>53.358199999999997</v>
      </c>
      <c r="E2100">
        <v>81.55</v>
      </c>
      <c r="F2100">
        <v>65.933099999999996</v>
      </c>
      <c r="G2100">
        <v>103.34569999999999</v>
      </c>
      <c r="H2100">
        <v>22.189900000000002</v>
      </c>
      <c r="I2100">
        <v>40.962899999999998</v>
      </c>
      <c r="J2100">
        <v>69.78</v>
      </c>
      <c r="K2100">
        <v>53.2</v>
      </c>
      <c r="N2100" s="1">
        <v>42641</v>
      </c>
      <c r="O2100" s="4">
        <f t="shared" si="65"/>
        <v>56.442909999999998</v>
      </c>
      <c r="P2100" s="4">
        <f t="shared" si="64"/>
        <v>195.65880000000001</v>
      </c>
    </row>
    <row r="2101" spans="1:16" x14ac:dyDescent="0.3">
      <c r="A2101" s="1">
        <v>42642</v>
      </c>
      <c r="B2101">
        <v>193.8886</v>
      </c>
      <c r="C2101">
        <v>26.192</v>
      </c>
      <c r="D2101">
        <v>52.7789</v>
      </c>
      <c r="E2101">
        <v>80.989999999999995</v>
      </c>
      <c r="F2101">
        <v>64.771600000000007</v>
      </c>
      <c r="G2101">
        <v>104.6155</v>
      </c>
      <c r="H2101">
        <v>22.028099999999998</v>
      </c>
      <c r="I2101">
        <v>40.414900000000003</v>
      </c>
      <c r="J2101">
        <v>69.66</v>
      </c>
      <c r="K2101">
        <v>52.68</v>
      </c>
      <c r="N2101" s="1">
        <v>42642</v>
      </c>
      <c r="O2101" s="4">
        <f t="shared" si="65"/>
        <v>56.201249999999995</v>
      </c>
      <c r="P2101" s="4">
        <f t="shared" si="64"/>
        <v>193.8886</v>
      </c>
    </row>
    <row r="2102" spans="1:16" x14ac:dyDescent="0.3">
      <c r="A2102" s="1">
        <v>42643</v>
      </c>
      <c r="B2102">
        <v>195.3518</v>
      </c>
      <c r="C2102">
        <v>26.395</v>
      </c>
      <c r="D2102">
        <v>52.962800000000001</v>
      </c>
      <c r="E2102">
        <v>81.56</v>
      </c>
      <c r="F2102">
        <v>65.433999999999997</v>
      </c>
      <c r="G2102">
        <v>106.27079999999999</v>
      </c>
      <c r="H2102">
        <v>22.171900000000001</v>
      </c>
      <c r="I2102">
        <v>40.759099999999997</v>
      </c>
      <c r="J2102">
        <v>70.61</v>
      </c>
      <c r="K2102">
        <v>53.21</v>
      </c>
      <c r="N2102" s="1">
        <v>42643</v>
      </c>
      <c r="O2102" s="4">
        <f t="shared" si="65"/>
        <v>56.788570000000007</v>
      </c>
      <c r="P2102" s="4">
        <f t="shared" si="64"/>
        <v>195.3518</v>
      </c>
    </row>
    <row r="2103" spans="1:16" x14ac:dyDescent="0.3">
      <c r="A2103" s="1">
        <v>42644</v>
      </c>
      <c r="B2103">
        <v>195.3518</v>
      </c>
      <c r="C2103">
        <v>26.395</v>
      </c>
      <c r="D2103">
        <v>52.962800000000001</v>
      </c>
      <c r="E2103">
        <v>81.56</v>
      </c>
      <c r="F2103">
        <v>65.433999999999997</v>
      </c>
      <c r="G2103">
        <v>106.27079999999999</v>
      </c>
      <c r="H2103">
        <v>22.171900000000001</v>
      </c>
      <c r="I2103">
        <v>40.759099999999997</v>
      </c>
      <c r="J2103">
        <v>70.61</v>
      </c>
      <c r="K2103">
        <v>53.21</v>
      </c>
      <c r="N2103" s="1">
        <v>42644</v>
      </c>
      <c r="O2103" s="4">
        <f t="shared" si="65"/>
        <v>56.788570000000007</v>
      </c>
      <c r="P2103" s="4">
        <f t="shared" si="64"/>
        <v>195.3518</v>
      </c>
    </row>
    <row r="2104" spans="1:16" x14ac:dyDescent="0.3">
      <c r="A2104" s="1">
        <v>42645</v>
      </c>
      <c r="B2104">
        <v>195.3518</v>
      </c>
      <c r="C2104">
        <v>26.395</v>
      </c>
      <c r="D2104">
        <v>52.962800000000001</v>
      </c>
      <c r="E2104">
        <v>81.56</v>
      </c>
      <c r="F2104">
        <v>65.433999999999997</v>
      </c>
      <c r="G2104">
        <v>106.27079999999999</v>
      </c>
      <c r="H2104">
        <v>22.171900000000001</v>
      </c>
      <c r="I2104">
        <v>40.759099999999997</v>
      </c>
      <c r="J2104">
        <v>70.61</v>
      </c>
      <c r="K2104">
        <v>53.21</v>
      </c>
      <c r="N2104" s="1">
        <v>42645</v>
      </c>
      <c r="O2104" s="4">
        <f t="shared" si="65"/>
        <v>56.788570000000007</v>
      </c>
      <c r="P2104" s="4">
        <f t="shared" si="64"/>
        <v>195.3518</v>
      </c>
    </row>
    <row r="2105" spans="1:16" x14ac:dyDescent="0.3">
      <c r="A2105" s="1">
        <v>42646</v>
      </c>
      <c r="B2105">
        <v>194.88210000000001</v>
      </c>
      <c r="C2105">
        <v>26.271000000000001</v>
      </c>
      <c r="D2105">
        <v>52.7973</v>
      </c>
      <c r="E2105">
        <v>81.709999999999994</v>
      </c>
      <c r="F2105">
        <v>65.379499999999993</v>
      </c>
      <c r="G2105">
        <v>105.556</v>
      </c>
      <c r="H2105">
        <v>22.091000000000001</v>
      </c>
      <c r="I2105">
        <v>40.500999999999998</v>
      </c>
      <c r="J2105">
        <v>70.56</v>
      </c>
      <c r="K2105">
        <v>52.87</v>
      </c>
      <c r="N2105" s="1">
        <v>42646</v>
      </c>
      <c r="O2105" s="4">
        <f t="shared" si="65"/>
        <v>56.643439999999998</v>
      </c>
      <c r="P2105" s="4">
        <f t="shared" si="64"/>
        <v>194.88210000000001</v>
      </c>
    </row>
    <row r="2106" spans="1:16" x14ac:dyDescent="0.3">
      <c r="A2106" s="1">
        <v>42647</v>
      </c>
      <c r="B2106">
        <v>193.8886</v>
      </c>
      <c r="C2106">
        <v>26.382999999999999</v>
      </c>
      <c r="D2106">
        <v>52.631799999999998</v>
      </c>
      <c r="E2106">
        <v>81.739999999999995</v>
      </c>
      <c r="F2106">
        <v>65.252499999999998</v>
      </c>
      <c r="G2106">
        <v>105.28319999999999</v>
      </c>
      <c r="H2106">
        <v>21.947299999999998</v>
      </c>
      <c r="I2106">
        <v>40.473799999999997</v>
      </c>
      <c r="J2106">
        <v>69.84</v>
      </c>
      <c r="K2106">
        <v>52.42</v>
      </c>
      <c r="N2106" s="1">
        <v>42647</v>
      </c>
      <c r="O2106" s="4">
        <f t="shared" si="65"/>
        <v>56.539529999999985</v>
      </c>
      <c r="P2106" s="4">
        <f t="shared" si="64"/>
        <v>193.8886</v>
      </c>
    </row>
    <row r="2107" spans="1:16" x14ac:dyDescent="0.3">
      <c r="A2107" s="1">
        <v>42648</v>
      </c>
      <c r="B2107">
        <v>194.7466</v>
      </c>
      <c r="C2107">
        <v>26.395</v>
      </c>
      <c r="D2107">
        <v>52.999600000000001</v>
      </c>
      <c r="E2107">
        <v>82.18</v>
      </c>
      <c r="F2107">
        <v>65.506600000000006</v>
      </c>
      <c r="G2107">
        <v>106.0545</v>
      </c>
      <c r="H2107">
        <v>22.180900000000001</v>
      </c>
      <c r="I2107">
        <v>40.722900000000003</v>
      </c>
      <c r="J2107">
        <v>70.91</v>
      </c>
      <c r="K2107">
        <v>52.37</v>
      </c>
      <c r="N2107" s="1">
        <v>42648</v>
      </c>
      <c r="O2107" s="4">
        <f t="shared" si="65"/>
        <v>56.902875000000009</v>
      </c>
      <c r="P2107" s="4">
        <f t="shared" si="64"/>
        <v>194.7466</v>
      </c>
    </row>
    <row r="2108" spans="1:16" x14ac:dyDescent="0.3">
      <c r="A2108" s="1">
        <v>42649</v>
      </c>
      <c r="B2108">
        <v>194.88210000000001</v>
      </c>
      <c r="C2108">
        <v>26.591000000000001</v>
      </c>
      <c r="D2108">
        <v>53.091500000000003</v>
      </c>
      <c r="E2108">
        <v>81.510000000000005</v>
      </c>
      <c r="F2108">
        <v>65.261600000000001</v>
      </c>
      <c r="G2108">
        <v>106.6752</v>
      </c>
      <c r="H2108">
        <v>21.956299999999999</v>
      </c>
      <c r="I2108">
        <v>40.736499999999999</v>
      </c>
      <c r="J2108">
        <v>71.02</v>
      </c>
      <c r="K2108">
        <v>52.47</v>
      </c>
      <c r="N2108" s="1">
        <v>42649</v>
      </c>
      <c r="O2108" s="4">
        <f t="shared" si="65"/>
        <v>56.835935000000006</v>
      </c>
      <c r="P2108" s="4">
        <f t="shared" si="64"/>
        <v>194.88210000000001</v>
      </c>
    </row>
    <row r="2109" spans="1:16" x14ac:dyDescent="0.3">
      <c r="A2109" s="1">
        <v>42650</v>
      </c>
      <c r="B2109">
        <v>194.21379999999999</v>
      </c>
      <c r="C2109">
        <v>26.63</v>
      </c>
      <c r="D2109">
        <v>53.146700000000003</v>
      </c>
      <c r="E2109">
        <v>81.11</v>
      </c>
      <c r="F2109">
        <v>65.216200000000001</v>
      </c>
      <c r="G2109">
        <v>106.5153</v>
      </c>
      <c r="H2109">
        <v>21.794599999999999</v>
      </c>
      <c r="I2109">
        <v>40.718400000000003</v>
      </c>
      <c r="J2109">
        <v>70.61</v>
      </c>
      <c r="K2109">
        <v>52.33</v>
      </c>
      <c r="N2109" s="1">
        <v>42650</v>
      </c>
      <c r="O2109" s="4">
        <f t="shared" si="65"/>
        <v>56.698549999999997</v>
      </c>
      <c r="P2109" s="4">
        <f t="shared" si="64"/>
        <v>194.21379999999999</v>
      </c>
    </row>
    <row r="2110" spans="1:16" x14ac:dyDescent="0.3">
      <c r="A2110" s="1">
        <v>42651</v>
      </c>
      <c r="B2110">
        <v>194.21379999999999</v>
      </c>
      <c r="C2110">
        <v>26.63</v>
      </c>
      <c r="D2110">
        <v>53.146700000000003</v>
      </c>
      <c r="E2110">
        <v>81.11</v>
      </c>
      <c r="F2110">
        <v>65.216200000000001</v>
      </c>
      <c r="G2110">
        <v>106.5153</v>
      </c>
      <c r="H2110">
        <v>21.794599999999999</v>
      </c>
      <c r="I2110">
        <v>40.718400000000003</v>
      </c>
      <c r="J2110">
        <v>70.61</v>
      </c>
      <c r="K2110">
        <v>52.33</v>
      </c>
      <c r="N2110" s="1">
        <v>42651</v>
      </c>
      <c r="O2110" s="4">
        <f t="shared" si="65"/>
        <v>56.698549999999997</v>
      </c>
      <c r="P2110" s="4">
        <f t="shared" si="64"/>
        <v>194.21379999999999</v>
      </c>
    </row>
    <row r="2111" spans="1:16" x14ac:dyDescent="0.3">
      <c r="A2111" s="1">
        <v>42652</v>
      </c>
      <c r="B2111">
        <v>194.21379999999999</v>
      </c>
      <c r="C2111">
        <v>26.63</v>
      </c>
      <c r="D2111">
        <v>53.146700000000003</v>
      </c>
      <c r="E2111">
        <v>81.11</v>
      </c>
      <c r="F2111">
        <v>65.216200000000001</v>
      </c>
      <c r="G2111">
        <v>106.5153</v>
      </c>
      <c r="H2111">
        <v>21.794599999999999</v>
      </c>
      <c r="I2111">
        <v>40.718400000000003</v>
      </c>
      <c r="J2111">
        <v>70.61</v>
      </c>
      <c r="K2111">
        <v>52.33</v>
      </c>
      <c r="N2111" s="1">
        <v>42652</v>
      </c>
      <c r="O2111" s="4">
        <f t="shared" si="65"/>
        <v>56.698549999999997</v>
      </c>
      <c r="P2111" s="4">
        <f t="shared" si="64"/>
        <v>194.21379999999999</v>
      </c>
    </row>
    <row r="2112" spans="1:16" x14ac:dyDescent="0.3">
      <c r="A2112" s="1">
        <v>42653</v>
      </c>
      <c r="B2112">
        <v>195.2253</v>
      </c>
      <c r="C2112">
        <v>27.094999999999999</v>
      </c>
      <c r="D2112">
        <v>53.367400000000004</v>
      </c>
      <c r="E2112">
        <v>81.489999999999995</v>
      </c>
      <c r="F2112">
        <v>65.515600000000006</v>
      </c>
      <c r="G2112">
        <v>105.97920000000001</v>
      </c>
      <c r="H2112">
        <v>21.947299999999998</v>
      </c>
      <c r="I2112">
        <v>40.935699999999997</v>
      </c>
      <c r="J2112">
        <v>71.72</v>
      </c>
      <c r="K2112">
        <v>52.33</v>
      </c>
      <c r="N2112" s="1">
        <v>42653</v>
      </c>
      <c r="O2112" s="4">
        <f t="shared" si="65"/>
        <v>56.86905999999999</v>
      </c>
      <c r="P2112" s="4">
        <f t="shared" si="64"/>
        <v>195.2253</v>
      </c>
    </row>
    <row r="2113" spans="1:16" x14ac:dyDescent="0.3">
      <c r="A2113" s="1">
        <v>42654</v>
      </c>
      <c r="B2113">
        <v>192.75970000000001</v>
      </c>
      <c r="C2113">
        <v>27.152999999999999</v>
      </c>
      <c r="D2113">
        <v>52.585799999999999</v>
      </c>
      <c r="E2113">
        <v>80.150000000000006</v>
      </c>
      <c r="F2113">
        <v>63.873199999999997</v>
      </c>
      <c r="G2113">
        <v>103.75960000000001</v>
      </c>
      <c r="H2113">
        <v>21.533999999999999</v>
      </c>
      <c r="I2113">
        <v>40.51</v>
      </c>
      <c r="J2113">
        <v>70.900000000000006</v>
      </c>
      <c r="K2113">
        <v>52.06</v>
      </c>
      <c r="N2113" s="1">
        <v>42654</v>
      </c>
      <c r="O2113" s="4">
        <f t="shared" si="65"/>
        <v>55.860060000000004</v>
      </c>
      <c r="P2113" s="4">
        <f t="shared" si="64"/>
        <v>192.75970000000001</v>
      </c>
    </row>
    <row r="2114" spans="1:16" x14ac:dyDescent="0.3">
      <c r="A2114" s="1">
        <v>42655</v>
      </c>
      <c r="B2114">
        <v>193.01259999999999</v>
      </c>
      <c r="C2114">
        <v>27.396000000000001</v>
      </c>
      <c r="D2114">
        <v>52.512300000000003</v>
      </c>
      <c r="E2114">
        <v>80.150000000000006</v>
      </c>
      <c r="F2114">
        <v>63.573799999999999</v>
      </c>
      <c r="G2114">
        <v>103.41160000000001</v>
      </c>
      <c r="H2114">
        <v>21.462199999999999</v>
      </c>
      <c r="I2114">
        <v>40.691200000000002</v>
      </c>
      <c r="J2114">
        <v>70.599999999999994</v>
      </c>
      <c r="K2114">
        <v>52.35</v>
      </c>
      <c r="N2114" s="1">
        <v>42655</v>
      </c>
      <c r="O2114" s="4">
        <f t="shared" si="65"/>
        <v>55.780014999999999</v>
      </c>
      <c r="P2114" s="4">
        <f t="shared" si="64"/>
        <v>193.01259999999999</v>
      </c>
    </row>
    <row r="2115" spans="1:16" x14ac:dyDescent="0.3">
      <c r="A2115" s="1">
        <v>42656</v>
      </c>
      <c r="B2115">
        <v>192.38040000000001</v>
      </c>
      <c r="C2115">
        <v>27.312000000000001</v>
      </c>
      <c r="D2115">
        <v>52.337600000000002</v>
      </c>
      <c r="E2115">
        <v>79.42</v>
      </c>
      <c r="F2115">
        <v>63.600999999999999</v>
      </c>
      <c r="G2115">
        <v>102.1889</v>
      </c>
      <c r="H2115">
        <v>21.102799999999998</v>
      </c>
      <c r="I2115">
        <v>40.423999999999999</v>
      </c>
      <c r="J2115">
        <v>70.209999999999994</v>
      </c>
      <c r="K2115">
        <v>52.36</v>
      </c>
      <c r="N2115" s="1">
        <v>42656</v>
      </c>
      <c r="O2115" s="4">
        <f t="shared" si="65"/>
        <v>55.364205000000005</v>
      </c>
      <c r="P2115" s="4">
        <f t="shared" ref="P2115:P2178" si="66">B2115</f>
        <v>192.38040000000001</v>
      </c>
    </row>
    <row r="2116" spans="1:16" x14ac:dyDescent="0.3">
      <c r="A2116" s="1">
        <v>42657</v>
      </c>
      <c r="B2116">
        <v>192.47970000000001</v>
      </c>
      <c r="C2116">
        <v>27.463999999999999</v>
      </c>
      <c r="D2116">
        <v>52.7973</v>
      </c>
      <c r="E2116">
        <v>79.53</v>
      </c>
      <c r="F2116">
        <v>63.174500000000002</v>
      </c>
      <c r="G2116">
        <v>102.9601</v>
      </c>
      <c r="H2116">
        <v>21.2376</v>
      </c>
      <c r="I2116">
        <v>40.523600000000002</v>
      </c>
      <c r="J2116">
        <v>69.8</v>
      </c>
      <c r="K2116">
        <v>52.37</v>
      </c>
      <c r="N2116" s="1">
        <v>42657</v>
      </c>
      <c r="O2116" s="4">
        <f t="shared" ref="O2116:O2179" si="67">SUMPRODUCT(C2116:J2116,$C$1:$J$1)</f>
        <v>55.469675000000002</v>
      </c>
      <c r="P2116" s="4">
        <f t="shared" si="66"/>
        <v>192.47970000000001</v>
      </c>
    </row>
    <row r="2117" spans="1:16" x14ac:dyDescent="0.3">
      <c r="A2117" s="1">
        <v>42658</v>
      </c>
      <c r="B2117">
        <v>192.47970000000001</v>
      </c>
      <c r="C2117">
        <v>27.463999999999999</v>
      </c>
      <c r="D2117">
        <v>52.7973</v>
      </c>
      <c r="E2117">
        <v>79.53</v>
      </c>
      <c r="F2117">
        <v>63.174500000000002</v>
      </c>
      <c r="G2117">
        <v>102.9601</v>
      </c>
      <c r="H2117">
        <v>21.2376</v>
      </c>
      <c r="I2117">
        <v>40.523600000000002</v>
      </c>
      <c r="J2117">
        <v>69.8</v>
      </c>
      <c r="K2117">
        <v>52.37</v>
      </c>
      <c r="N2117" s="1">
        <v>42658</v>
      </c>
      <c r="O2117" s="4">
        <f t="shared" si="67"/>
        <v>55.469675000000002</v>
      </c>
      <c r="P2117" s="4">
        <f t="shared" si="66"/>
        <v>192.47970000000001</v>
      </c>
    </row>
    <row r="2118" spans="1:16" x14ac:dyDescent="0.3">
      <c r="A2118" s="1">
        <v>42659</v>
      </c>
      <c r="B2118">
        <v>192.47970000000001</v>
      </c>
      <c r="C2118">
        <v>27.463999999999999</v>
      </c>
      <c r="D2118">
        <v>52.7973</v>
      </c>
      <c r="E2118">
        <v>79.53</v>
      </c>
      <c r="F2118">
        <v>63.174500000000002</v>
      </c>
      <c r="G2118">
        <v>102.9601</v>
      </c>
      <c r="H2118">
        <v>21.2376</v>
      </c>
      <c r="I2118">
        <v>40.523600000000002</v>
      </c>
      <c r="J2118">
        <v>69.8</v>
      </c>
      <c r="K2118">
        <v>52.37</v>
      </c>
      <c r="N2118" s="1">
        <v>42659</v>
      </c>
      <c r="O2118" s="4">
        <f t="shared" si="67"/>
        <v>55.469675000000002</v>
      </c>
      <c r="P2118" s="4">
        <f t="shared" si="66"/>
        <v>192.47970000000001</v>
      </c>
    </row>
    <row r="2119" spans="1:16" x14ac:dyDescent="0.3">
      <c r="A2119" s="1">
        <v>42660</v>
      </c>
      <c r="B2119">
        <v>191.81139999999999</v>
      </c>
      <c r="C2119">
        <v>27.445</v>
      </c>
      <c r="D2119">
        <v>52.613399999999999</v>
      </c>
      <c r="E2119">
        <v>79.260000000000005</v>
      </c>
      <c r="F2119">
        <v>62.965800000000002</v>
      </c>
      <c r="G2119">
        <v>102.42400000000001</v>
      </c>
      <c r="H2119">
        <v>21.2196</v>
      </c>
      <c r="I2119">
        <v>40.419499999999999</v>
      </c>
      <c r="J2119">
        <v>69.459999999999994</v>
      </c>
      <c r="K2119">
        <v>52.12</v>
      </c>
      <c r="N2119" s="1">
        <v>42660</v>
      </c>
      <c r="O2119" s="4">
        <f t="shared" si="67"/>
        <v>55.260294999999999</v>
      </c>
      <c r="P2119" s="4">
        <f t="shared" si="66"/>
        <v>191.81139999999999</v>
      </c>
    </row>
    <row r="2120" spans="1:16" x14ac:dyDescent="0.3">
      <c r="A2120" s="1">
        <v>42661</v>
      </c>
      <c r="B2120">
        <v>193.01259999999999</v>
      </c>
      <c r="C2120">
        <v>27.427</v>
      </c>
      <c r="D2120">
        <v>53.018000000000001</v>
      </c>
      <c r="E2120">
        <v>80.650000000000006</v>
      </c>
      <c r="F2120">
        <v>63.719000000000001</v>
      </c>
      <c r="G2120">
        <v>103.6091</v>
      </c>
      <c r="H2120">
        <v>21.552</v>
      </c>
      <c r="I2120">
        <v>40.677599999999998</v>
      </c>
      <c r="J2120">
        <v>69.739999999999995</v>
      </c>
      <c r="K2120">
        <v>52.28</v>
      </c>
      <c r="N2120" s="1">
        <v>42661</v>
      </c>
      <c r="O2120" s="4">
        <f t="shared" si="67"/>
        <v>55.917705000000005</v>
      </c>
      <c r="P2120" s="4">
        <f t="shared" si="66"/>
        <v>193.01259999999999</v>
      </c>
    </row>
    <row r="2121" spans="1:16" x14ac:dyDescent="0.3">
      <c r="A2121" s="1">
        <v>42662</v>
      </c>
      <c r="B2121">
        <v>193.5274</v>
      </c>
      <c r="C2121">
        <v>27.344999999999999</v>
      </c>
      <c r="D2121">
        <v>52.898499999999999</v>
      </c>
      <c r="E2121">
        <v>81.45</v>
      </c>
      <c r="F2121">
        <v>63.482999999999997</v>
      </c>
      <c r="G2121">
        <v>103.1765</v>
      </c>
      <c r="H2121">
        <v>21.875399999999999</v>
      </c>
      <c r="I2121">
        <v>41.003700000000002</v>
      </c>
      <c r="J2121">
        <v>70.73</v>
      </c>
      <c r="K2121">
        <v>51.98</v>
      </c>
      <c r="N2121" s="1">
        <v>42662</v>
      </c>
      <c r="O2121" s="4">
        <f t="shared" si="67"/>
        <v>56.081924999999998</v>
      </c>
      <c r="P2121" s="4">
        <f t="shared" si="66"/>
        <v>193.5274</v>
      </c>
    </row>
    <row r="2122" spans="1:16" x14ac:dyDescent="0.3">
      <c r="A2122" s="1">
        <v>42663</v>
      </c>
      <c r="B2122">
        <v>193.1661</v>
      </c>
      <c r="C2122">
        <v>27.331</v>
      </c>
      <c r="D2122">
        <v>52.640999999999998</v>
      </c>
      <c r="E2122">
        <v>80.78</v>
      </c>
      <c r="F2122">
        <v>63.782499999999999</v>
      </c>
      <c r="G2122">
        <v>103.9007</v>
      </c>
      <c r="H2122">
        <v>21.875399999999999</v>
      </c>
      <c r="I2122">
        <v>40.922199999999997</v>
      </c>
      <c r="J2122">
        <v>70.650000000000006</v>
      </c>
      <c r="K2122">
        <v>51.95</v>
      </c>
      <c r="N2122" s="1">
        <v>42663</v>
      </c>
      <c r="O2122" s="4">
        <f t="shared" si="67"/>
        <v>56.071679999999994</v>
      </c>
      <c r="P2122" s="4">
        <f t="shared" si="66"/>
        <v>193.1661</v>
      </c>
    </row>
    <row r="2123" spans="1:16" x14ac:dyDescent="0.3">
      <c r="A2123" s="1">
        <v>42664</v>
      </c>
      <c r="B2123">
        <v>193.25640000000001</v>
      </c>
      <c r="C2123">
        <v>27.222999999999999</v>
      </c>
      <c r="D2123">
        <v>54.856999999999999</v>
      </c>
      <c r="E2123">
        <v>82.2</v>
      </c>
      <c r="F2123">
        <v>63.2562</v>
      </c>
      <c r="G2123">
        <v>103.6373</v>
      </c>
      <c r="H2123">
        <v>21.848500000000001</v>
      </c>
      <c r="I2123">
        <v>40.9086</v>
      </c>
      <c r="J2123">
        <v>70.19</v>
      </c>
      <c r="K2123">
        <v>52.23</v>
      </c>
      <c r="N2123" s="1">
        <v>42664</v>
      </c>
      <c r="O2123" s="4">
        <f t="shared" si="67"/>
        <v>56.316240000000001</v>
      </c>
      <c r="P2123" s="4">
        <f t="shared" si="66"/>
        <v>193.25640000000001</v>
      </c>
    </row>
    <row r="2124" spans="1:16" x14ac:dyDescent="0.3">
      <c r="A2124" s="1">
        <v>42665</v>
      </c>
      <c r="B2124">
        <v>193.25640000000001</v>
      </c>
      <c r="C2124">
        <v>27.222999999999999</v>
      </c>
      <c r="D2124">
        <v>54.856999999999999</v>
      </c>
      <c r="E2124">
        <v>82.2</v>
      </c>
      <c r="F2124">
        <v>63.2562</v>
      </c>
      <c r="G2124">
        <v>103.6373</v>
      </c>
      <c r="H2124">
        <v>21.848500000000001</v>
      </c>
      <c r="I2124">
        <v>40.9086</v>
      </c>
      <c r="J2124">
        <v>70.19</v>
      </c>
      <c r="K2124">
        <v>52.23</v>
      </c>
      <c r="N2124" s="1">
        <v>42665</v>
      </c>
      <c r="O2124" s="4">
        <f t="shared" si="67"/>
        <v>56.316240000000001</v>
      </c>
      <c r="P2124" s="4">
        <f t="shared" si="66"/>
        <v>193.25640000000001</v>
      </c>
    </row>
    <row r="2125" spans="1:16" x14ac:dyDescent="0.3">
      <c r="A2125" s="1">
        <v>42666</v>
      </c>
      <c r="B2125">
        <v>193.25640000000001</v>
      </c>
      <c r="C2125">
        <v>27.222999999999999</v>
      </c>
      <c r="D2125">
        <v>54.856999999999999</v>
      </c>
      <c r="E2125">
        <v>82.2</v>
      </c>
      <c r="F2125">
        <v>63.2562</v>
      </c>
      <c r="G2125">
        <v>103.6373</v>
      </c>
      <c r="H2125">
        <v>21.848500000000001</v>
      </c>
      <c r="I2125">
        <v>40.9086</v>
      </c>
      <c r="J2125">
        <v>70.19</v>
      </c>
      <c r="K2125">
        <v>52.23</v>
      </c>
      <c r="N2125" s="1">
        <v>42666</v>
      </c>
      <c r="O2125" s="4">
        <f t="shared" si="67"/>
        <v>56.316240000000001</v>
      </c>
      <c r="P2125" s="4">
        <f t="shared" si="66"/>
        <v>193.25640000000001</v>
      </c>
    </row>
    <row r="2126" spans="1:16" x14ac:dyDescent="0.3">
      <c r="A2126" s="1">
        <v>42667</v>
      </c>
      <c r="B2126">
        <v>194.07830000000001</v>
      </c>
      <c r="C2126">
        <v>27.469000000000001</v>
      </c>
      <c r="D2126">
        <v>56.089100000000002</v>
      </c>
      <c r="E2126">
        <v>82.95</v>
      </c>
      <c r="F2126">
        <v>63.138199999999998</v>
      </c>
      <c r="G2126">
        <v>105.5372</v>
      </c>
      <c r="H2126">
        <v>21.9024</v>
      </c>
      <c r="I2126">
        <v>41.058</v>
      </c>
      <c r="J2126">
        <v>69.98</v>
      </c>
      <c r="K2126">
        <v>52.57</v>
      </c>
      <c r="N2126" s="1">
        <v>42667</v>
      </c>
      <c r="O2126" s="4">
        <f t="shared" si="67"/>
        <v>56.822035000000007</v>
      </c>
      <c r="P2126" s="4">
        <f t="shared" si="66"/>
        <v>194.07830000000001</v>
      </c>
    </row>
    <row r="2127" spans="1:16" x14ac:dyDescent="0.3">
      <c r="A2127" s="1">
        <v>42668</v>
      </c>
      <c r="B2127">
        <v>193.428</v>
      </c>
      <c r="C2127">
        <v>27.609000000000002</v>
      </c>
      <c r="D2127">
        <v>56.079900000000002</v>
      </c>
      <c r="E2127">
        <v>82.4</v>
      </c>
      <c r="F2127">
        <v>62.956699999999998</v>
      </c>
      <c r="G2127">
        <v>105.4431</v>
      </c>
      <c r="H2127">
        <v>21.839500000000001</v>
      </c>
      <c r="I2127">
        <v>40.962899999999998</v>
      </c>
      <c r="J2127">
        <v>69.66</v>
      </c>
      <c r="K2127">
        <v>52.76</v>
      </c>
      <c r="N2127" s="1">
        <v>42668</v>
      </c>
      <c r="O2127" s="4">
        <f t="shared" si="67"/>
        <v>56.643825</v>
      </c>
      <c r="P2127" s="4">
        <f t="shared" si="66"/>
        <v>193.428</v>
      </c>
    </row>
    <row r="2128" spans="1:16" x14ac:dyDescent="0.3">
      <c r="A2128" s="1">
        <v>42669</v>
      </c>
      <c r="B2128">
        <v>193.03970000000001</v>
      </c>
      <c r="C2128">
        <v>26.988</v>
      </c>
      <c r="D2128">
        <v>55.748899999999999</v>
      </c>
      <c r="E2128">
        <v>82.14</v>
      </c>
      <c r="F2128">
        <v>62.575600000000001</v>
      </c>
      <c r="G2128">
        <v>105.29259999999999</v>
      </c>
      <c r="H2128">
        <v>21.579000000000001</v>
      </c>
      <c r="I2128">
        <v>40.981000000000002</v>
      </c>
      <c r="J2128">
        <v>69.819999999999993</v>
      </c>
      <c r="K2128">
        <v>52.69</v>
      </c>
      <c r="N2128" s="1">
        <v>42669</v>
      </c>
      <c r="O2128" s="4">
        <f t="shared" si="67"/>
        <v>56.462175000000002</v>
      </c>
      <c r="P2128" s="4">
        <f t="shared" si="66"/>
        <v>193.03970000000001</v>
      </c>
    </row>
    <row r="2129" spans="1:16" x14ac:dyDescent="0.3">
      <c r="A2129" s="1">
        <v>42670</v>
      </c>
      <c r="B2129">
        <v>192.5249</v>
      </c>
      <c r="C2129">
        <v>26.728999999999999</v>
      </c>
      <c r="D2129">
        <v>55.261600000000001</v>
      </c>
      <c r="E2129">
        <v>81.5</v>
      </c>
      <c r="F2129">
        <v>62.866</v>
      </c>
      <c r="G2129">
        <v>104.8036</v>
      </c>
      <c r="H2129">
        <v>21.408300000000001</v>
      </c>
      <c r="I2129">
        <v>40.822499999999998</v>
      </c>
      <c r="J2129">
        <v>69.56</v>
      </c>
      <c r="K2129">
        <v>52.45</v>
      </c>
      <c r="N2129" s="1">
        <v>42670</v>
      </c>
      <c r="O2129" s="4">
        <f t="shared" si="67"/>
        <v>56.221759999999996</v>
      </c>
      <c r="P2129" s="4">
        <f t="shared" si="66"/>
        <v>192.5249</v>
      </c>
    </row>
    <row r="2130" spans="1:16" x14ac:dyDescent="0.3">
      <c r="A2130" s="1">
        <v>42671</v>
      </c>
      <c r="B2130">
        <v>191.95590000000001</v>
      </c>
      <c r="C2130">
        <v>26.550999999999998</v>
      </c>
      <c r="D2130">
        <v>55.0501</v>
      </c>
      <c r="E2130">
        <v>81.510000000000005</v>
      </c>
      <c r="F2130">
        <v>61.504899999999999</v>
      </c>
      <c r="G2130">
        <v>104.1734</v>
      </c>
      <c r="H2130">
        <v>21.462199999999999</v>
      </c>
      <c r="I2130">
        <v>40.750100000000003</v>
      </c>
      <c r="J2130">
        <v>69.37</v>
      </c>
      <c r="K2130">
        <v>52.67</v>
      </c>
      <c r="N2130" s="1">
        <v>42671</v>
      </c>
      <c r="O2130" s="4">
        <f t="shared" si="67"/>
        <v>55.887925000000003</v>
      </c>
      <c r="P2130" s="4">
        <f t="shared" si="66"/>
        <v>191.95590000000001</v>
      </c>
    </row>
    <row r="2131" spans="1:16" x14ac:dyDescent="0.3">
      <c r="A2131" s="1">
        <v>42672</v>
      </c>
      <c r="B2131">
        <v>191.95590000000001</v>
      </c>
      <c r="C2131">
        <v>26.550999999999998</v>
      </c>
      <c r="D2131">
        <v>55.0501</v>
      </c>
      <c r="E2131">
        <v>81.510000000000005</v>
      </c>
      <c r="F2131">
        <v>61.504899999999999</v>
      </c>
      <c r="G2131">
        <v>104.1734</v>
      </c>
      <c r="H2131">
        <v>21.462199999999999</v>
      </c>
      <c r="I2131">
        <v>40.750100000000003</v>
      </c>
      <c r="J2131">
        <v>69.37</v>
      </c>
      <c r="K2131">
        <v>52.67</v>
      </c>
      <c r="N2131" s="1">
        <v>42672</v>
      </c>
      <c r="O2131" s="4">
        <f t="shared" si="67"/>
        <v>55.887925000000003</v>
      </c>
      <c r="P2131" s="4">
        <f t="shared" si="66"/>
        <v>191.95590000000001</v>
      </c>
    </row>
    <row r="2132" spans="1:16" x14ac:dyDescent="0.3">
      <c r="A2132" s="1">
        <v>42673</v>
      </c>
      <c r="B2132">
        <v>191.95590000000001</v>
      </c>
      <c r="C2132">
        <v>26.550999999999998</v>
      </c>
      <c r="D2132">
        <v>55.0501</v>
      </c>
      <c r="E2132">
        <v>81.510000000000005</v>
      </c>
      <c r="F2132">
        <v>61.504899999999999</v>
      </c>
      <c r="G2132">
        <v>104.1734</v>
      </c>
      <c r="H2132">
        <v>21.462199999999999</v>
      </c>
      <c r="I2132">
        <v>40.750100000000003</v>
      </c>
      <c r="J2132">
        <v>69.37</v>
      </c>
      <c r="K2132">
        <v>52.67</v>
      </c>
      <c r="N2132" s="1">
        <v>42673</v>
      </c>
      <c r="O2132" s="4">
        <f t="shared" si="67"/>
        <v>55.887925000000003</v>
      </c>
      <c r="P2132" s="4">
        <f t="shared" si="66"/>
        <v>191.95590000000001</v>
      </c>
    </row>
    <row r="2133" spans="1:16" x14ac:dyDescent="0.3">
      <c r="A2133" s="1">
        <v>42674</v>
      </c>
      <c r="B2133">
        <v>191.9649</v>
      </c>
      <c r="C2133">
        <v>26.509</v>
      </c>
      <c r="D2133">
        <v>55.095999999999997</v>
      </c>
      <c r="E2133">
        <v>81.349999999999994</v>
      </c>
      <c r="F2133">
        <v>61.123699999999999</v>
      </c>
      <c r="G2133">
        <v>104.7377</v>
      </c>
      <c r="H2133">
        <v>21.632899999999999</v>
      </c>
      <c r="I2133">
        <v>40.885899999999999</v>
      </c>
      <c r="J2133">
        <v>68.62</v>
      </c>
      <c r="K2133">
        <v>52.8</v>
      </c>
      <c r="N2133" s="1">
        <v>42674</v>
      </c>
      <c r="O2133" s="4">
        <f t="shared" si="67"/>
        <v>55.874990000000004</v>
      </c>
      <c r="P2133" s="4">
        <f t="shared" si="66"/>
        <v>191.9649</v>
      </c>
    </row>
    <row r="2134" spans="1:16" x14ac:dyDescent="0.3">
      <c r="A2134" s="1">
        <v>42675</v>
      </c>
      <c r="B2134">
        <v>190.57409999999999</v>
      </c>
      <c r="C2134">
        <v>26.03</v>
      </c>
      <c r="D2134">
        <v>54.985700000000001</v>
      </c>
      <c r="E2134">
        <v>80.62</v>
      </c>
      <c r="F2134">
        <v>60.7971</v>
      </c>
      <c r="G2134">
        <v>103.8066</v>
      </c>
      <c r="H2134">
        <v>21.408200000000001</v>
      </c>
      <c r="I2134">
        <v>40.541699999999999</v>
      </c>
      <c r="J2134">
        <v>68.63</v>
      </c>
      <c r="K2134">
        <v>52.57</v>
      </c>
      <c r="N2134" s="1">
        <v>42675</v>
      </c>
      <c r="O2134" s="4">
        <f t="shared" si="67"/>
        <v>55.448505000000004</v>
      </c>
      <c r="P2134" s="4">
        <f t="shared" si="66"/>
        <v>190.57409999999999</v>
      </c>
    </row>
    <row r="2135" spans="1:16" x14ac:dyDescent="0.3">
      <c r="A2135" s="1">
        <v>42676</v>
      </c>
      <c r="B2135">
        <v>189.4271</v>
      </c>
      <c r="C2135">
        <v>26.053999999999998</v>
      </c>
      <c r="D2135">
        <v>54.645499999999998</v>
      </c>
      <c r="E2135">
        <v>79.260000000000005</v>
      </c>
      <c r="F2135">
        <v>60.479500000000002</v>
      </c>
      <c r="G2135">
        <v>103.12</v>
      </c>
      <c r="H2135">
        <v>21.0489</v>
      </c>
      <c r="I2135">
        <v>40.134099999999997</v>
      </c>
      <c r="J2135">
        <v>67.87</v>
      </c>
      <c r="K2135">
        <v>52.44</v>
      </c>
      <c r="N2135" s="1">
        <v>42676</v>
      </c>
      <c r="O2135" s="4">
        <f t="shared" si="67"/>
        <v>54.892960000000002</v>
      </c>
      <c r="P2135" s="4">
        <f t="shared" si="66"/>
        <v>189.4271</v>
      </c>
    </row>
    <row r="2136" spans="1:16" x14ac:dyDescent="0.3">
      <c r="A2136" s="1">
        <v>42677</v>
      </c>
      <c r="B2136">
        <v>188.56</v>
      </c>
      <c r="C2136">
        <v>25.774000000000001</v>
      </c>
      <c r="D2136">
        <v>54.443199999999997</v>
      </c>
      <c r="E2136">
        <v>78.599999999999994</v>
      </c>
      <c r="F2136">
        <v>59.907800000000002</v>
      </c>
      <c r="G2136">
        <v>102.9413</v>
      </c>
      <c r="H2136">
        <v>21.587900000000001</v>
      </c>
      <c r="I2136">
        <v>40.1477</v>
      </c>
      <c r="J2136">
        <v>68.14</v>
      </c>
      <c r="K2136">
        <v>52.08</v>
      </c>
      <c r="N2136" s="1">
        <v>42677</v>
      </c>
      <c r="O2136" s="4">
        <f t="shared" si="67"/>
        <v>54.666775000000001</v>
      </c>
      <c r="P2136" s="4">
        <f t="shared" si="66"/>
        <v>188.56</v>
      </c>
    </row>
    <row r="2137" spans="1:16" x14ac:dyDescent="0.3">
      <c r="A2137" s="1">
        <v>42678</v>
      </c>
      <c r="B2137">
        <v>188.35230000000001</v>
      </c>
      <c r="C2137">
        <v>25.542000000000002</v>
      </c>
      <c r="D2137">
        <v>53.983499999999999</v>
      </c>
      <c r="E2137">
        <v>78.290000000000006</v>
      </c>
      <c r="F2137">
        <v>60.325200000000002</v>
      </c>
      <c r="G2137">
        <v>102.2923</v>
      </c>
      <c r="H2137">
        <v>21.489100000000001</v>
      </c>
      <c r="I2137">
        <v>40.106999999999999</v>
      </c>
      <c r="J2137">
        <v>67.77</v>
      </c>
      <c r="K2137">
        <v>51.61</v>
      </c>
      <c r="N2137" s="1">
        <v>42678</v>
      </c>
      <c r="O2137" s="4">
        <f t="shared" si="67"/>
        <v>54.505904999999998</v>
      </c>
      <c r="P2137" s="4">
        <f t="shared" si="66"/>
        <v>188.35230000000001</v>
      </c>
    </row>
    <row r="2138" spans="1:16" x14ac:dyDescent="0.3">
      <c r="A2138" s="1">
        <v>42679</v>
      </c>
      <c r="B2138">
        <v>188.35230000000001</v>
      </c>
      <c r="C2138">
        <v>25.542000000000002</v>
      </c>
      <c r="D2138">
        <v>53.983499999999999</v>
      </c>
      <c r="E2138">
        <v>78.290000000000006</v>
      </c>
      <c r="F2138">
        <v>60.325200000000002</v>
      </c>
      <c r="G2138">
        <v>102.2923</v>
      </c>
      <c r="H2138">
        <v>21.489100000000001</v>
      </c>
      <c r="I2138">
        <v>40.106999999999999</v>
      </c>
      <c r="J2138">
        <v>67.77</v>
      </c>
      <c r="K2138">
        <v>51.61</v>
      </c>
      <c r="N2138" s="1">
        <v>42679</v>
      </c>
      <c r="O2138" s="4">
        <f t="shared" si="67"/>
        <v>54.505904999999998</v>
      </c>
      <c r="P2138" s="4">
        <f t="shared" si="66"/>
        <v>188.35230000000001</v>
      </c>
    </row>
    <row r="2139" spans="1:16" x14ac:dyDescent="0.3">
      <c r="A2139" s="1">
        <v>42680</v>
      </c>
      <c r="B2139">
        <v>188.35230000000001</v>
      </c>
      <c r="C2139">
        <v>25.542000000000002</v>
      </c>
      <c r="D2139">
        <v>53.983499999999999</v>
      </c>
      <c r="E2139">
        <v>78.290000000000006</v>
      </c>
      <c r="F2139">
        <v>60.325200000000002</v>
      </c>
      <c r="G2139">
        <v>102.2923</v>
      </c>
      <c r="H2139">
        <v>21.489100000000001</v>
      </c>
      <c r="I2139">
        <v>40.106999999999999</v>
      </c>
      <c r="J2139">
        <v>67.77</v>
      </c>
      <c r="K2139">
        <v>51.61</v>
      </c>
      <c r="N2139" s="1">
        <v>42680</v>
      </c>
      <c r="O2139" s="4">
        <f t="shared" si="67"/>
        <v>54.505904999999998</v>
      </c>
      <c r="P2139" s="4">
        <f t="shared" si="66"/>
        <v>188.35230000000001</v>
      </c>
    </row>
    <row r="2140" spans="1:16" x14ac:dyDescent="0.3">
      <c r="A2140" s="1">
        <v>42681</v>
      </c>
      <c r="B2140">
        <v>192.5068</v>
      </c>
      <c r="C2140">
        <v>25.911000000000001</v>
      </c>
      <c r="D2140">
        <v>55.555799999999998</v>
      </c>
      <c r="E2140">
        <v>79.86</v>
      </c>
      <c r="F2140">
        <v>61.867800000000003</v>
      </c>
      <c r="G2140">
        <v>105.1704</v>
      </c>
      <c r="H2140">
        <v>21.866399999999999</v>
      </c>
      <c r="I2140">
        <v>41.021799999999999</v>
      </c>
      <c r="J2140">
        <v>69.23</v>
      </c>
      <c r="K2140">
        <v>52.48</v>
      </c>
      <c r="N2140" s="1">
        <v>42681</v>
      </c>
      <c r="O2140" s="4">
        <f t="shared" si="67"/>
        <v>55.809159999999999</v>
      </c>
      <c r="P2140" s="4">
        <f t="shared" si="66"/>
        <v>192.5068</v>
      </c>
    </row>
    <row r="2141" spans="1:16" x14ac:dyDescent="0.3">
      <c r="A2141" s="1">
        <v>42682</v>
      </c>
      <c r="B2141">
        <v>193.37379999999999</v>
      </c>
      <c r="C2141">
        <v>26.062999999999999</v>
      </c>
      <c r="D2141">
        <v>55.601799999999997</v>
      </c>
      <c r="E2141">
        <v>80.2</v>
      </c>
      <c r="F2141">
        <v>62.040199999999999</v>
      </c>
      <c r="G2141">
        <v>105.3867</v>
      </c>
      <c r="H2141">
        <v>21.8125</v>
      </c>
      <c r="I2141">
        <v>41.103299999999997</v>
      </c>
      <c r="J2141">
        <v>69.319999999999993</v>
      </c>
      <c r="K2141">
        <v>52.7</v>
      </c>
      <c r="N2141" s="1">
        <v>42682</v>
      </c>
      <c r="O2141" s="4">
        <f t="shared" si="67"/>
        <v>55.959395000000008</v>
      </c>
      <c r="P2141" s="4">
        <f t="shared" si="66"/>
        <v>193.37379999999999</v>
      </c>
    </row>
    <row r="2142" spans="1:16" x14ac:dyDescent="0.3">
      <c r="A2142" s="1">
        <v>42683</v>
      </c>
      <c r="B2142">
        <v>195.42330000000001</v>
      </c>
      <c r="C2142">
        <v>26.021000000000001</v>
      </c>
      <c r="D2142">
        <v>55.325899999999997</v>
      </c>
      <c r="E2142">
        <v>79.760000000000005</v>
      </c>
      <c r="F2142">
        <v>64.227099999999993</v>
      </c>
      <c r="G2142">
        <v>104.8882</v>
      </c>
      <c r="H2142">
        <v>21.3813</v>
      </c>
      <c r="I2142">
        <v>42.131300000000003</v>
      </c>
      <c r="J2142">
        <v>70.45</v>
      </c>
      <c r="K2142">
        <v>51.98</v>
      </c>
      <c r="N2142" s="1">
        <v>42683</v>
      </c>
      <c r="O2142" s="4">
        <f t="shared" si="67"/>
        <v>56.297900000000006</v>
      </c>
      <c r="P2142" s="4">
        <f t="shared" si="66"/>
        <v>195.42330000000001</v>
      </c>
    </row>
    <row r="2143" spans="1:16" x14ac:dyDescent="0.3">
      <c r="A2143" s="1">
        <v>42684</v>
      </c>
      <c r="B2143">
        <v>195.9117</v>
      </c>
      <c r="C2143">
        <v>25.295999999999999</v>
      </c>
      <c r="D2143">
        <v>53.974299999999999</v>
      </c>
      <c r="E2143">
        <v>78.430000000000007</v>
      </c>
      <c r="F2143">
        <v>64.934899999999999</v>
      </c>
      <c r="G2143">
        <v>102.6215</v>
      </c>
      <c r="H2143">
        <v>21.210599999999999</v>
      </c>
      <c r="I2143">
        <v>43.027999999999999</v>
      </c>
      <c r="J2143">
        <v>70.75</v>
      </c>
      <c r="K2143">
        <v>50.59</v>
      </c>
      <c r="N2143" s="1">
        <v>42684</v>
      </c>
      <c r="O2143" s="4">
        <f t="shared" si="67"/>
        <v>55.835205000000002</v>
      </c>
      <c r="P2143" s="4">
        <f t="shared" si="66"/>
        <v>195.9117</v>
      </c>
    </row>
    <row r="2144" spans="1:16" x14ac:dyDescent="0.3">
      <c r="A2144" s="1">
        <v>42685</v>
      </c>
      <c r="B2144">
        <v>195.46010000000001</v>
      </c>
      <c r="C2144">
        <v>25.446000000000002</v>
      </c>
      <c r="D2144">
        <v>54.268500000000003</v>
      </c>
      <c r="E2144">
        <v>78.7</v>
      </c>
      <c r="F2144">
        <v>63.963999999999999</v>
      </c>
      <c r="G2144">
        <v>106.553</v>
      </c>
      <c r="H2144">
        <v>21.0489</v>
      </c>
      <c r="I2144">
        <v>43.222799999999999</v>
      </c>
      <c r="J2144">
        <v>69.459999999999994</v>
      </c>
      <c r="K2144">
        <v>50.54</v>
      </c>
      <c r="N2144" s="1">
        <v>42685</v>
      </c>
      <c r="O2144" s="4">
        <f t="shared" si="67"/>
        <v>56.312139999999999</v>
      </c>
      <c r="P2144" s="4">
        <f t="shared" si="66"/>
        <v>195.46010000000001</v>
      </c>
    </row>
    <row r="2145" spans="1:16" x14ac:dyDescent="0.3">
      <c r="A2145" s="1">
        <v>42686</v>
      </c>
      <c r="B2145">
        <v>195.46010000000001</v>
      </c>
      <c r="C2145">
        <v>25.446000000000002</v>
      </c>
      <c r="D2145">
        <v>54.268500000000003</v>
      </c>
      <c r="E2145">
        <v>78.7</v>
      </c>
      <c r="F2145">
        <v>63.963999999999999</v>
      </c>
      <c r="G2145">
        <v>106.553</v>
      </c>
      <c r="H2145">
        <v>21.0489</v>
      </c>
      <c r="I2145">
        <v>43.222799999999999</v>
      </c>
      <c r="J2145">
        <v>69.459999999999994</v>
      </c>
      <c r="K2145">
        <v>50.54</v>
      </c>
      <c r="N2145" s="1">
        <v>42686</v>
      </c>
      <c r="O2145" s="4">
        <f t="shared" si="67"/>
        <v>56.312139999999999</v>
      </c>
      <c r="P2145" s="4">
        <f t="shared" si="66"/>
        <v>195.46010000000001</v>
      </c>
    </row>
    <row r="2146" spans="1:16" x14ac:dyDescent="0.3">
      <c r="A2146" s="1">
        <v>42687</v>
      </c>
      <c r="B2146">
        <v>195.46010000000001</v>
      </c>
      <c r="C2146">
        <v>25.446000000000002</v>
      </c>
      <c r="D2146">
        <v>54.268500000000003</v>
      </c>
      <c r="E2146">
        <v>78.7</v>
      </c>
      <c r="F2146">
        <v>63.963999999999999</v>
      </c>
      <c r="G2146">
        <v>106.553</v>
      </c>
      <c r="H2146">
        <v>21.0489</v>
      </c>
      <c r="I2146">
        <v>43.222799999999999</v>
      </c>
      <c r="J2146">
        <v>69.459999999999994</v>
      </c>
      <c r="K2146">
        <v>50.54</v>
      </c>
      <c r="N2146" s="1">
        <v>42687</v>
      </c>
      <c r="O2146" s="4">
        <f t="shared" si="67"/>
        <v>56.312139999999999</v>
      </c>
      <c r="P2146" s="4">
        <f t="shared" si="66"/>
        <v>195.46010000000001</v>
      </c>
    </row>
    <row r="2147" spans="1:16" x14ac:dyDescent="0.3">
      <c r="A2147" s="1">
        <v>42688</v>
      </c>
      <c r="B2147">
        <v>195.61369999999999</v>
      </c>
      <c r="C2147">
        <v>24.808</v>
      </c>
      <c r="D2147">
        <v>53.441000000000003</v>
      </c>
      <c r="E2147">
        <v>77.59</v>
      </c>
      <c r="F2147">
        <v>63.764299999999999</v>
      </c>
      <c r="G2147">
        <v>105.998</v>
      </c>
      <c r="H2147">
        <v>20.950099999999999</v>
      </c>
      <c r="I2147">
        <v>43.97</v>
      </c>
      <c r="J2147">
        <v>69.849999999999994</v>
      </c>
      <c r="K2147">
        <v>50.45</v>
      </c>
      <c r="N2147" s="1">
        <v>42688</v>
      </c>
      <c r="O2147" s="4">
        <f t="shared" si="67"/>
        <v>56.030300000000004</v>
      </c>
      <c r="P2147" s="4">
        <f t="shared" si="66"/>
        <v>195.61369999999999</v>
      </c>
    </row>
    <row r="2148" spans="1:16" x14ac:dyDescent="0.3">
      <c r="A2148" s="1">
        <v>42689</v>
      </c>
      <c r="B2148">
        <v>197.14</v>
      </c>
      <c r="C2148">
        <v>25.135999999999999</v>
      </c>
      <c r="D2148">
        <v>54.496200000000002</v>
      </c>
      <c r="E2148">
        <v>78.87</v>
      </c>
      <c r="F2148">
        <v>63.945799999999998</v>
      </c>
      <c r="G2148">
        <v>107.98260000000001</v>
      </c>
      <c r="H2148">
        <v>21.336500000000001</v>
      </c>
      <c r="I2148">
        <v>43.97</v>
      </c>
      <c r="J2148">
        <v>71.819999999999993</v>
      </c>
      <c r="K2148">
        <v>50.76</v>
      </c>
      <c r="N2148" s="1">
        <v>42689</v>
      </c>
      <c r="O2148" s="4">
        <f t="shared" si="67"/>
        <v>56.798195000000007</v>
      </c>
      <c r="P2148" s="4">
        <f t="shared" si="66"/>
        <v>197.14</v>
      </c>
    </row>
    <row r="2149" spans="1:16" x14ac:dyDescent="0.3">
      <c r="A2149" s="1">
        <v>42690</v>
      </c>
      <c r="B2149">
        <v>196.7697</v>
      </c>
      <c r="C2149">
        <v>25.812000000000001</v>
      </c>
      <c r="D2149">
        <v>55.218299999999999</v>
      </c>
      <c r="E2149">
        <v>79.2</v>
      </c>
      <c r="F2149">
        <v>63.6736</v>
      </c>
      <c r="G2149">
        <v>109.22410000000001</v>
      </c>
      <c r="H2149">
        <v>21.2286</v>
      </c>
      <c r="I2149">
        <v>43.589599999999997</v>
      </c>
      <c r="J2149">
        <v>71.319999999999993</v>
      </c>
      <c r="K2149">
        <v>50.77</v>
      </c>
      <c r="N2149" s="1">
        <v>42690</v>
      </c>
      <c r="O2149" s="4">
        <f t="shared" si="67"/>
        <v>56.99204000000001</v>
      </c>
      <c r="P2149" s="4">
        <f t="shared" si="66"/>
        <v>196.7697</v>
      </c>
    </row>
    <row r="2150" spans="1:16" x14ac:dyDescent="0.3">
      <c r="A2150" s="1">
        <v>42691</v>
      </c>
      <c r="B2150">
        <v>197.78120000000001</v>
      </c>
      <c r="C2150">
        <v>25.803000000000001</v>
      </c>
      <c r="D2150">
        <v>56.134700000000002</v>
      </c>
      <c r="E2150">
        <v>80.069999999999993</v>
      </c>
      <c r="F2150">
        <v>63.927700000000002</v>
      </c>
      <c r="G2150">
        <v>110.3997</v>
      </c>
      <c r="H2150">
        <v>21.354399999999998</v>
      </c>
      <c r="I2150">
        <v>43.929299999999998</v>
      </c>
      <c r="J2150">
        <v>70.84</v>
      </c>
      <c r="K2150">
        <v>50.68</v>
      </c>
      <c r="N2150" s="1">
        <v>42691</v>
      </c>
      <c r="O2150" s="4">
        <f t="shared" si="67"/>
        <v>57.45911000000001</v>
      </c>
      <c r="P2150" s="4">
        <f t="shared" si="66"/>
        <v>197.78120000000001</v>
      </c>
    </row>
    <row r="2151" spans="1:16" x14ac:dyDescent="0.3">
      <c r="A2151" s="1">
        <v>42692</v>
      </c>
      <c r="B2151">
        <v>197.33869999999999</v>
      </c>
      <c r="C2151">
        <v>25.827999999999999</v>
      </c>
      <c r="D2151">
        <v>55.866300000000003</v>
      </c>
      <c r="E2151">
        <v>80.180000000000007</v>
      </c>
      <c r="F2151">
        <v>63.247100000000003</v>
      </c>
      <c r="G2151">
        <v>111.1992</v>
      </c>
      <c r="H2151">
        <v>21.255500000000001</v>
      </c>
      <c r="I2151">
        <v>44.019799999999996</v>
      </c>
      <c r="J2151">
        <v>71.13</v>
      </c>
      <c r="K2151">
        <v>50.5</v>
      </c>
      <c r="N2151" s="1">
        <v>42692</v>
      </c>
      <c r="O2151" s="4">
        <f t="shared" si="67"/>
        <v>57.509905000000003</v>
      </c>
      <c r="P2151" s="4">
        <f t="shared" si="66"/>
        <v>197.33869999999999</v>
      </c>
    </row>
    <row r="2152" spans="1:16" x14ac:dyDescent="0.3">
      <c r="A2152" s="1">
        <v>42693</v>
      </c>
      <c r="B2152">
        <v>197.33869999999999</v>
      </c>
      <c r="C2152">
        <v>25.827999999999999</v>
      </c>
      <c r="D2152">
        <v>55.866300000000003</v>
      </c>
      <c r="E2152">
        <v>80.180000000000007</v>
      </c>
      <c r="F2152">
        <v>63.247100000000003</v>
      </c>
      <c r="G2152">
        <v>111.1992</v>
      </c>
      <c r="H2152">
        <v>21.255500000000001</v>
      </c>
      <c r="I2152">
        <v>44.019799999999996</v>
      </c>
      <c r="J2152">
        <v>71.13</v>
      </c>
      <c r="K2152">
        <v>50.5</v>
      </c>
      <c r="N2152" s="1">
        <v>42693</v>
      </c>
      <c r="O2152" s="4">
        <f t="shared" si="67"/>
        <v>57.509905000000003</v>
      </c>
      <c r="P2152" s="4">
        <f t="shared" si="66"/>
        <v>197.33869999999999</v>
      </c>
    </row>
    <row r="2153" spans="1:16" x14ac:dyDescent="0.3">
      <c r="A2153" s="1">
        <v>42694</v>
      </c>
      <c r="B2153">
        <v>197.33869999999999</v>
      </c>
      <c r="C2153">
        <v>25.827999999999999</v>
      </c>
      <c r="D2153">
        <v>55.866300000000003</v>
      </c>
      <c r="E2153">
        <v>80.180000000000007</v>
      </c>
      <c r="F2153">
        <v>63.247100000000003</v>
      </c>
      <c r="G2153">
        <v>111.1992</v>
      </c>
      <c r="H2153">
        <v>21.255500000000001</v>
      </c>
      <c r="I2153">
        <v>44.019799999999996</v>
      </c>
      <c r="J2153">
        <v>71.13</v>
      </c>
      <c r="K2153">
        <v>50.5</v>
      </c>
      <c r="N2153" s="1">
        <v>42694</v>
      </c>
      <c r="O2153" s="4">
        <f t="shared" si="67"/>
        <v>57.509905000000003</v>
      </c>
      <c r="P2153" s="4">
        <f t="shared" si="66"/>
        <v>197.33869999999999</v>
      </c>
    </row>
    <row r="2154" spans="1:16" x14ac:dyDescent="0.3">
      <c r="A2154" s="1">
        <v>42695</v>
      </c>
      <c r="B2154">
        <v>198.8289</v>
      </c>
      <c r="C2154">
        <v>26.22</v>
      </c>
      <c r="D2154">
        <v>56.3384</v>
      </c>
      <c r="E2154">
        <v>81.09</v>
      </c>
      <c r="F2154">
        <v>63.473999999999997</v>
      </c>
      <c r="G2154">
        <v>111.9422</v>
      </c>
      <c r="H2154">
        <v>21.426200000000001</v>
      </c>
      <c r="I2154">
        <v>44.128500000000003</v>
      </c>
      <c r="J2154">
        <v>72.819999999999993</v>
      </c>
      <c r="K2154">
        <v>50.84</v>
      </c>
      <c r="N2154" s="1">
        <v>42695</v>
      </c>
      <c r="O2154" s="4">
        <f t="shared" si="67"/>
        <v>57.989934999999996</v>
      </c>
      <c r="P2154" s="4">
        <f t="shared" si="66"/>
        <v>198.8289</v>
      </c>
    </row>
    <row r="2155" spans="1:16" x14ac:dyDescent="0.3">
      <c r="A2155" s="1">
        <v>42696</v>
      </c>
      <c r="B2155">
        <v>199.21719999999999</v>
      </c>
      <c r="C2155">
        <v>26.236999999999998</v>
      </c>
      <c r="D2155">
        <v>56.579099999999997</v>
      </c>
      <c r="E2155">
        <v>81.239999999999995</v>
      </c>
      <c r="F2155">
        <v>62.557499999999997</v>
      </c>
      <c r="G2155">
        <v>113.1367</v>
      </c>
      <c r="H2155">
        <v>21.579000000000001</v>
      </c>
      <c r="I2155">
        <v>44.286999999999999</v>
      </c>
      <c r="J2155">
        <v>72.78</v>
      </c>
      <c r="K2155">
        <v>51.1</v>
      </c>
      <c r="N2155" s="1">
        <v>42696</v>
      </c>
      <c r="O2155" s="4">
        <f t="shared" si="67"/>
        <v>58.103935000000007</v>
      </c>
      <c r="P2155" s="4">
        <f t="shared" si="66"/>
        <v>199.21719999999999</v>
      </c>
    </row>
    <row r="2156" spans="1:16" x14ac:dyDescent="0.3">
      <c r="A2156" s="1">
        <v>42697</v>
      </c>
      <c r="B2156">
        <v>199.32560000000001</v>
      </c>
      <c r="C2156">
        <v>26.103000000000002</v>
      </c>
      <c r="D2156">
        <v>55.912599999999998</v>
      </c>
      <c r="E2156">
        <v>81.06</v>
      </c>
      <c r="F2156">
        <v>62.802500000000002</v>
      </c>
      <c r="G2156">
        <v>113.2778</v>
      </c>
      <c r="H2156">
        <v>21.605899999999998</v>
      </c>
      <c r="I2156">
        <v>44.409300000000002</v>
      </c>
      <c r="J2156">
        <v>73.08</v>
      </c>
      <c r="K2156">
        <v>50.82</v>
      </c>
      <c r="N2156" s="1">
        <v>42697</v>
      </c>
      <c r="O2156" s="4">
        <f t="shared" si="67"/>
        <v>58.120514999999997</v>
      </c>
      <c r="P2156" s="4">
        <f t="shared" si="66"/>
        <v>199.32560000000001</v>
      </c>
    </row>
    <row r="2157" spans="1:16" x14ac:dyDescent="0.3">
      <c r="A2157" s="1">
        <v>42698</v>
      </c>
      <c r="B2157">
        <v>199.32560000000001</v>
      </c>
      <c r="C2157">
        <v>26.103000000000002</v>
      </c>
      <c r="D2157">
        <v>55.912599999999998</v>
      </c>
      <c r="E2157">
        <v>81.06</v>
      </c>
      <c r="F2157">
        <v>62.802500000000002</v>
      </c>
      <c r="G2157">
        <v>113.2778</v>
      </c>
      <c r="H2157">
        <v>21.605899999999998</v>
      </c>
      <c r="I2157">
        <v>44.409300000000002</v>
      </c>
      <c r="J2157">
        <v>73.08</v>
      </c>
      <c r="K2157">
        <v>50.82</v>
      </c>
      <c r="N2157" s="1">
        <v>42698</v>
      </c>
      <c r="O2157" s="4">
        <f t="shared" si="67"/>
        <v>58.120514999999997</v>
      </c>
      <c r="P2157" s="4">
        <f t="shared" si="66"/>
        <v>199.32560000000001</v>
      </c>
    </row>
    <row r="2158" spans="1:16" x14ac:dyDescent="0.3">
      <c r="A2158" s="1">
        <v>42699</v>
      </c>
      <c r="B2158">
        <v>200.06620000000001</v>
      </c>
      <c r="C2158">
        <v>26.234000000000002</v>
      </c>
      <c r="D2158">
        <v>56.032899999999998</v>
      </c>
      <c r="E2158">
        <v>81.23</v>
      </c>
      <c r="F2158">
        <v>63.047499999999999</v>
      </c>
      <c r="G2158">
        <v>113.4753</v>
      </c>
      <c r="H2158">
        <v>21.7227</v>
      </c>
      <c r="I2158">
        <v>44.540700000000001</v>
      </c>
      <c r="J2158">
        <v>72.72</v>
      </c>
      <c r="K2158">
        <v>51.22</v>
      </c>
      <c r="N2158" s="1">
        <v>42699</v>
      </c>
      <c r="O2158" s="4">
        <f t="shared" si="67"/>
        <v>58.241005000000008</v>
      </c>
      <c r="P2158" s="4">
        <f t="shared" si="66"/>
        <v>200.06620000000001</v>
      </c>
    </row>
    <row r="2159" spans="1:16" x14ac:dyDescent="0.3">
      <c r="A2159" s="1">
        <v>42700</v>
      </c>
      <c r="B2159">
        <v>200.06620000000001</v>
      </c>
      <c r="C2159">
        <v>26.234000000000002</v>
      </c>
      <c r="D2159">
        <v>56.032899999999998</v>
      </c>
      <c r="E2159">
        <v>81.23</v>
      </c>
      <c r="F2159">
        <v>63.047499999999999</v>
      </c>
      <c r="G2159">
        <v>113.4753</v>
      </c>
      <c r="H2159">
        <v>21.7227</v>
      </c>
      <c r="I2159">
        <v>44.540700000000001</v>
      </c>
      <c r="J2159">
        <v>72.72</v>
      </c>
      <c r="K2159">
        <v>51.22</v>
      </c>
      <c r="N2159" s="1">
        <v>42700</v>
      </c>
      <c r="O2159" s="4">
        <f t="shared" si="67"/>
        <v>58.241005000000008</v>
      </c>
      <c r="P2159" s="4">
        <f t="shared" si="66"/>
        <v>200.06620000000001</v>
      </c>
    </row>
    <row r="2160" spans="1:16" x14ac:dyDescent="0.3">
      <c r="A2160" s="1">
        <v>42701</v>
      </c>
      <c r="B2160">
        <v>200.06620000000001</v>
      </c>
      <c r="C2160">
        <v>26.234000000000002</v>
      </c>
      <c r="D2160">
        <v>56.032899999999998</v>
      </c>
      <c r="E2160">
        <v>81.23</v>
      </c>
      <c r="F2160">
        <v>63.047499999999999</v>
      </c>
      <c r="G2160">
        <v>113.4753</v>
      </c>
      <c r="H2160">
        <v>21.7227</v>
      </c>
      <c r="I2160">
        <v>44.540700000000001</v>
      </c>
      <c r="J2160">
        <v>72.72</v>
      </c>
      <c r="K2160">
        <v>51.22</v>
      </c>
      <c r="N2160" s="1">
        <v>42701</v>
      </c>
      <c r="O2160" s="4">
        <f t="shared" si="67"/>
        <v>58.241005000000008</v>
      </c>
      <c r="P2160" s="4">
        <f t="shared" si="66"/>
        <v>200.06620000000001</v>
      </c>
    </row>
    <row r="2161" spans="1:16" x14ac:dyDescent="0.3">
      <c r="A2161" s="1">
        <v>42702</v>
      </c>
      <c r="B2161">
        <v>199.12690000000001</v>
      </c>
      <c r="C2161">
        <v>26.183</v>
      </c>
      <c r="D2161">
        <v>56.106999999999999</v>
      </c>
      <c r="E2161">
        <v>80.8</v>
      </c>
      <c r="F2161">
        <v>62.575600000000001</v>
      </c>
      <c r="G2161">
        <v>113.1367</v>
      </c>
      <c r="H2161">
        <v>21.8125</v>
      </c>
      <c r="I2161">
        <v>44.115000000000002</v>
      </c>
      <c r="J2161">
        <v>71.709999999999994</v>
      </c>
      <c r="K2161">
        <v>51.33</v>
      </c>
      <c r="N2161" s="1">
        <v>42702</v>
      </c>
      <c r="O2161" s="4">
        <f t="shared" si="67"/>
        <v>57.924719999999994</v>
      </c>
      <c r="P2161" s="4">
        <f t="shared" si="66"/>
        <v>199.12690000000001</v>
      </c>
    </row>
    <row r="2162" spans="1:16" x14ac:dyDescent="0.3">
      <c r="A2162" s="1">
        <v>42703</v>
      </c>
      <c r="B2162">
        <v>199.5153</v>
      </c>
      <c r="C2162">
        <v>26.157</v>
      </c>
      <c r="D2162">
        <v>56.551299999999998</v>
      </c>
      <c r="E2162">
        <v>80.81</v>
      </c>
      <c r="F2162">
        <v>62.983899999999998</v>
      </c>
      <c r="G2162">
        <v>112.9298</v>
      </c>
      <c r="H2162">
        <v>21.7227</v>
      </c>
      <c r="I2162">
        <v>44.268900000000002</v>
      </c>
      <c r="J2162">
        <v>70.83</v>
      </c>
      <c r="K2162">
        <v>51.4</v>
      </c>
      <c r="N2162" s="1">
        <v>42703</v>
      </c>
      <c r="O2162" s="4">
        <f t="shared" si="67"/>
        <v>57.952440000000003</v>
      </c>
      <c r="P2162" s="4">
        <f t="shared" si="66"/>
        <v>199.5153</v>
      </c>
    </row>
    <row r="2163" spans="1:16" x14ac:dyDescent="0.3">
      <c r="A2163" s="1">
        <v>42704</v>
      </c>
      <c r="B2163">
        <v>199.03659999999999</v>
      </c>
      <c r="C2163">
        <v>25.936</v>
      </c>
      <c r="D2163">
        <v>55.783000000000001</v>
      </c>
      <c r="E2163">
        <v>79.92</v>
      </c>
      <c r="F2163">
        <v>62.384999999999998</v>
      </c>
      <c r="G2163">
        <v>112.2808</v>
      </c>
      <c r="H2163">
        <v>22.109000000000002</v>
      </c>
      <c r="I2163">
        <v>44.4908</v>
      </c>
      <c r="J2163">
        <v>74.430000000000007</v>
      </c>
      <c r="K2163">
        <v>50.58</v>
      </c>
      <c r="N2163" s="1">
        <v>42704</v>
      </c>
      <c r="O2163" s="4">
        <f t="shared" si="67"/>
        <v>57.770389999999992</v>
      </c>
      <c r="P2163" s="4">
        <f t="shared" si="66"/>
        <v>199.03659999999999</v>
      </c>
    </row>
    <row r="2164" spans="1:16" x14ac:dyDescent="0.3">
      <c r="A2164" s="1">
        <v>42705</v>
      </c>
      <c r="B2164">
        <v>198.30510000000001</v>
      </c>
      <c r="C2164">
        <v>25.695</v>
      </c>
      <c r="D2164">
        <v>54.801699999999997</v>
      </c>
      <c r="E2164">
        <v>78.41</v>
      </c>
      <c r="F2164">
        <v>61.9313</v>
      </c>
      <c r="G2164">
        <v>106.7975</v>
      </c>
      <c r="H2164">
        <v>22.091000000000001</v>
      </c>
      <c r="I2164">
        <v>44.785200000000003</v>
      </c>
      <c r="J2164">
        <v>74.61</v>
      </c>
      <c r="K2164">
        <v>50.25</v>
      </c>
      <c r="N2164" s="1">
        <v>42705</v>
      </c>
      <c r="O2164" s="4">
        <f t="shared" si="67"/>
        <v>56.568984999999998</v>
      </c>
      <c r="P2164" s="4">
        <f t="shared" si="66"/>
        <v>198.30510000000001</v>
      </c>
    </row>
    <row r="2165" spans="1:16" x14ac:dyDescent="0.3">
      <c r="A2165" s="1">
        <v>42706</v>
      </c>
      <c r="B2165">
        <v>198.40440000000001</v>
      </c>
      <c r="C2165">
        <v>25.791</v>
      </c>
      <c r="D2165">
        <v>54.847999999999999</v>
      </c>
      <c r="E2165">
        <v>78.739999999999995</v>
      </c>
      <c r="F2165">
        <v>62.076500000000003</v>
      </c>
      <c r="G2165">
        <v>108.1142</v>
      </c>
      <c r="H2165">
        <v>22.171900000000001</v>
      </c>
      <c r="I2165">
        <v>44.608600000000003</v>
      </c>
      <c r="J2165">
        <v>74.83</v>
      </c>
      <c r="K2165">
        <v>50.57</v>
      </c>
      <c r="N2165" s="1">
        <v>42706</v>
      </c>
      <c r="O2165" s="4">
        <f t="shared" si="67"/>
        <v>56.849940000000004</v>
      </c>
      <c r="P2165" s="4">
        <f t="shared" si="66"/>
        <v>198.40440000000001</v>
      </c>
    </row>
    <row r="2166" spans="1:16" x14ac:dyDescent="0.3">
      <c r="A2166" s="1">
        <v>42707</v>
      </c>
      <c r="B2166">
        <v>198.40440000000001</v>
      </c>
      <c r="C2166">
        <v>25.791</v>
      </c>
      <c r="D2166">
        <v>54.847999999999999</v>
      </c>
      <c r="E2166">
        <v>78.739999999999995</v>
      </c>
      <c r="F2166">
        <v>62.076500000000003</v>
      </c>
      <c r="G2166">
        <v>108.1142</v>
      </c>
      <c r="H2166">
        <v>22.171900000000001</v>
      </c>
      <c r="I2166">
        <v>44.608600000000003</v>
      </c>
      <c r="J2166">
        <v>74.83</v>
      </c>
      <c r="K2166">
        <v>50.57</v>
      </c>
      <c r="N2166" s="1">
        <v>42707</v>
      </c>
      <c r="O2166" s="4">
        <f t="shared" si="67"/>
        <v>56.849940000000004</v>
      </c>
      <c r="P2166" s="4">
        <f t="shared" si="66"/>
        <v>198.40440000000001</v>
      </c>
    </row>
    <row r="2167" spans="1:16" x14ac:dyDescent="0.3">
      <c r="A2167" s="1">
        <v>42708</v>
      </c>
      <c r="B2167">
        <v>198.40440000000001</v>
      </c>
      <c r="C2167">
        <v>25.791</v>
      </c>
      <c r="D2167">
        <v>54.847999999999999</v>
      </c>
      <c r="E2167">
        <v>78.739999999999995</v>
      </c>
      <c r="F2167">
        <v>62.076500000000003</v>
      </c>
      <c r="G2167">
        <v>108.1142</v>
      </c>
      <c r="H2167">
        <v>22.171900000000001</v>
      </c>
      <c r="I2167">
        <v>44.608600000000003</v>
      </c>
      <c r="J2167">
        <v>74.83</v>
      </c>
      <c r="K2167">
        <v>50.57</v>
      </c>
      <c r="N2167" s="1">
        <v>42708</v>
      </c>
      <c r="O2167" s="4">
        <f t="shared" si="67"/>
        <v>56.849940000000004</v>
      </c>
      <c r="P2167" s="4">
        <f t="shared" si="66"/>
        <v>198.40440000000001</v>
      </c>
    </row>
    <row r="2168" spans="1:16" x14ac:dyDescent="0.3">
      <c r="A2168" s="1">
        <v>42709</v>
      </c>
      <c r="B2168">
        <v>199.5966</v>
      </c>
      <c r="C2168">
        <v>25.606000000000002</v>
      </c>
      <c r="D2168">
        <v>55.745899999999999</v>
      </c>
      <c r="E2168">
        <v>79.959999999999994</v>
      </c>
      <c r="F2168">
        <v>61.967599999999997</v>
      </c>
      <c r="G2168">
        <v>109.431</v>
      </c>
      <c r="H2168">
        <v>22.279699999999998</v>
      </c>
      <c r="I2168">
        <v>45.129399999999997</v>
      </c>
      <c r="J2168">
        <v>75.489999999999995</v>
      </c>
      <c r="K2168">
        <v>50.63</v>
      </c>
      <c r="N2168" s="1">
        <v>42709</v>
      </c>
      <c r="O2168" s="4">
        <f t="shared" si="67"/>
        <v>57.427279999999996</v>
      </c>
      <c r="P2168" s="4">
        <f t="shared" si="66"/>
        <v>199.5966</v>
      </c>
    </row>
    <row r="2169" spans="1:16" x14ac:dyDescent="0.3">
      <c r="A2169" s="1">
        <v>42710</v>
      </c>
      <c r="B2169">
        <v>200.22880000000001</v>
      </c>
      <c r="C2169">
        <v>25.803000000000001</v>
      </c>
      <c r="D2169">
        <v>55.496000000000002</v>
      </c>
      <c r="E2169">
        <v>80.47</v>
      </c>
      <c r="F2169">
        <v>62.14</v>
      </c>
      <c r="G2169">
        <v>110.9453</v>
      </c>
      <c r="H2169">
        <v>22.3156</v>
      </c>
      <c r="I2169">
        <v>45.473599999999998</v>
      </c>
      <c r="J2169">
        <v>75.349999999999994</v>
      </c>
      <c r="K2169">
        <v>50.78</v>
      </c>
      <c r="N2169" s="1">
        <v>42710</v>
      </c>
      <c r="O2169" s="4">
        <f t="shared" si="67"/>
        <v>57.826065</v>
      </c>
      <c r="P2169" s="4">
        <f t="shared" si="66"/>
        <v>200.22880000000001</v>
      </c>
    </row>
    <row r="2170" spans="1:16" x14ac:dyDescent="0.3">
      <c r="A2170" s="1">
        <v>42711</v>
      </c>
      <c r="B2170">
        <v>202.84790000000001</v>
      </c>
      <c r="C2170">
        <v>26.056000000000001</v>
      </c>
      <c r="D2170">
        <v>56.810499999999998</v>
      </c>
      <c r="E2170">
        <v>81.36</v>
      </c>
      <c r="F2170">
        <v>61.604700000000001</v>
      </c>
      <c r="G2170">
        <v>113.2307</v>
      </c>
      <c r="H2170">
        <v>22.809699999999999</v>
      </c>
      <c r="I2170">
        <v>46.238999999999997</v>
      </c>
      <c r="J2170">
        <v>75.95</v>
      </c>
      <c r="K2170">
        <v>51.51</v>
      </c>
      <c r="N2170" s="1">
        <v>42711</v>
      </c>
      <c r="O2170" s="4">
        <f t="shared" si="67"/>
        <v>58.514470000000003</v>
      </c>
      <c r="P2170" s="4">
        <f t="shared" si="66"/>
        <v>202.84790000000001</v>
      </c>
    </row>
    <row r="2171" spans="1:16" x14ac:dyDescent="0.3">
      <c r="A2171" s="1">
        <v>42712</v>
      </c>
      <c r="B2171">
        <v>203.34460000000001</v>
      </c>
      <c r="C2171">
        <v>26.312000000000001</v>
      </c>
      <c r="D2171">
        <v>56.4773</v>
      </c>
      <c r="E2171">
        <v>82.03</v>
      </c>
      <c r="F2171">
        <v>61.7226</v>
      </c>
      <c r="G2171">
        <v>114.2183</v>
      </c>
      <c r="H2171">
        <v>23.1691</v>
      </c>
      <c r="I2171">
        <v>46.6556</v>
      </c>
      <c r="J2171">
        <v>76.36</v>
      </c>
      <c r="K2171">
        <v>51.3</v>
      </c>
      <c r="N2171" s="1">
        <v>42712</v>
      </c>
      <c r="O2171" s="4">
        <f t="shared" si="67"/>
        <v>58.911394999999999</v>
      </c>
      <c r="P2171" s="4">
        <f t="shared" si="66"/>
        <v>203.34460000000001</v>
      </c>
    </row>
    <row r="2172" spans="1:16" x14ac:dyDescent="0.3">
      <c r="A2172" s="1">
        <v>42713</v>
      </c>
      <c r="B2172">
        <v>204.5729</v>
      </c>
      <c r="C2172">
        <v>26.741</v>
      </c>
      <c r="D2172">
        <v>57.365900000000003</v>
      </c>
      <c r="E2172">
        <v>82.15</v>
      </c>
      <c r="F2172">
        <v>62.4758</v>
      </c>
      <c r="G2172">
        <v>113.8327</v>
      </c>
      <c r="H2172">
        <v>22.962499999999999</v>
      </c>
      <c r="I2172">
        <v>46.6828</v>
      </c>
      <c r="J2172">
        <v>76.599999999999994</v>
      </c>
      <c r="K2172">
        <v>52.04</v>
      </c>
      <c r="N2172" s="1">
        <v>42713</v>
      </c>
      <c r="O2172" s="4">
        <f t="shared" si="67"/>
        <v>59.062165</v>
      </c>
      <c r="P2172" s="4">
        <f t="shared" si="66"/>
        <v>204.5729</v>
      </c>
    </row>
    <row r="2173" spans="1:16" x14ac:dyDescent="0.3">
      <c r="A2173" s="1">
        <v>42714</v>
      </c>
      <c r="B2173">
        <v>204.5729</v>
      </c>
      <c r="C2173">
        <v>26.741</v>
      </c>
      <c r="D2173">
        <v>57.365900000000003</v>
      </c>
      <c r="E2173">
        <v>82.15</v>
      </c>
      <c r="F2173">
        <v>62.4758</v>
      </c>
      <c r="G2173">
        <v>113.8327</v>
      </c>
      <c r="H2173">
        <v>22.962499999999999</v>
      </c>
      <c r="I2173">
        <v>46.6828</v>
      </c>
      <c r="J2173">
        <v>76.599999999999994</v>
      </c>
      <c r="K2173">
        <v>52.04</v>
      </c>
      <c r="N2173" s="1">
        <v>42714</v>
      </c>
      <c r="O2173" s="4">
        <f t="shared" si="67"/>
        <v>59.062165</v>
      </c>
      <c r="P2173" s="4">
        <f t="shared" si="66"/>
        <v>204.5729</v>
      </c>
    </row>
    <row r="2174" spans="1:16" x14ac:dyDescent="0.3">
      <c r="A2174" s="1">
        <v>42715</v>
      </c>
      <c r="B2174">
        <v>204.5729</v>
      </c>
      <c r="C2174">
        <v>26.741</v>
      </c>
      <c r="D2174">
        <v>57.365900000000003</v>
      </c>
      <c r="E2174">
        <v>82.15</v>
      </c>
      <c r="F2174">
        <v>62.4758</v>
      </c>
      <c r="G2174">
        <v>113.8327</v>
      </c>
      <c r="H2174">
        <v>22.962499999999999</v>
      </c>
      <c r="I2174">
        <v>46.6828</v>
      </c>
      <c r="J2174">
        <v>76.599999999999994</v>
      </c>
      <c r="K2174">
        <v>52.04</v>
      </c>
      <c r="N2174" s="1">
        <v>42715</v>
      </c>
      <c r="O2174" s="4">
        <f t="shared" si="67"/>
        <v>59.062165</v>
      </c>
      <c r="P2174" s="4">
        <f t="shared" si="66"/>
        <v>204.5729</v>
      </c>
    </row>
    <row r="2175" spans="1:16" x14ac:dyDescent="0.3">
      <c r="A2175" s="1">
        <v>42716</v>
      </c>
      <c r="B2175">
        <v>204.3381</v>
      </c>
      <c r="C2175">
        <v>26.588999999999999</v>
      </c>
      <c r="D2175">
        <v>57.551099999999998</v>
      </c>
      <c r="E2175">
        <v>81.260000000000005</v>
      </c>
      <c r="F2175">
        <v>62.775199999999998</v>
      </c>
      <c r="G2175">
        <v>112.9392</v>
      </c>
      <c r="H2175">
        <v>22.890599999999999</v>
      </c>
      <c r="I2175">
        <v>46.3703</v>
      </c>
      <c r="J2175">
        <v>76.959999999999994</v>
      </c>
      <c r="K2175">
        <v>52.25</v>
      </c>
      <c r="N2175" s="1">
        <v>42716</v>
      </c>
      <c r="O2175" s="4">
        <f t="shared" si="67"/>
        <v>58.764240000000008</v>
      </c>
      <c r="P2175" s="4">
        <f t="shared" si="66"/>
        <v>204.3381</v>
      </c>
    </row>
    <row r="2176" spans="1:16" x14ac:dyDescent="0.3">
      <c r="A2176" s="1">
        <v>42717</v>
      </c>
      <c r="B2176">
        <v>205.70189999999999</v>
      </c>
      <c r="C2176">
        <v>27.032</v>
      </c>
      <c r="D2176">
        <v>58.300899999999999</v>
      </c>
      <c r="E2176">
        <v>81.94</v>
      </c>
      <c r="F2176">
        <v>63.2834</v>
      </c>
      <c r="G2176">
        <v>114.2559</v>
      </c>
      <c r="H2176">
        <v>22.782800000000002</v>
      </c>
      <c r="I2176">
        <v>46.465400000000002</v>
      </c>
      <c r="J2176">
        <v>77.83</v>
      </c>
      <c r="K2176">
        <v>52.49</v>
      </c>
      <c r="N2176" s="1">
        <v>42717</v>
      </c>
      <c r="O2176" s="4">
        <f t="shared" si="67"/>
        <v>59.285989999999998</v>
      </c>
      <c r="P2176" s="4">
        <f t="shared" si="66"/>
        <v>205.70189999999999</v>
      </c>
    </row>
    <row r="2177" spans="1:16" x14ac:dyDescent="0.3">
      <c r="A2177" s="1">
        <v>42718</v>
      </c>
      <c r="B2177">
        <v>204.00389999999999</v>
      </c>
      <c r="C2177">
        <v>27.032</v>
      </c>
      <c r="D2177">
        <v>58.023200000000003</v>
      </c>
      <c r="E2177">
        <v>81.62</v>
      </c>
      <c r="F2177">
        <v>62.956699999999998</v>
      </c>
      <c r="G2177">
        <v>114.1525</v>
      </c>
      <c r="H2177">
        <v>22.3965</v>
      </c>
      <c r="I2177">
        <v>46.085000000000001</v>
      </c>
      <c r="J2177">
        <v>76.27</v>
      </c>
      <c r="K2177">
        <v>51.92</v>
      </c>
      <c r="N2177" s="1">
        <v>42718</v>
      </c>
      <c r="O2177" s="4">
        <f t="shared" si="67"/>
        <v>58.989215000000002</v>
      </c>
      <c r="P2177" s="4">
        <f t="shared" si="66"/>
        <v>204.00389999999999</v>
      </c>
    </row>
    <row r="2178" spans="1:16" x14ac:dyDescent="0.3">
      <c r="A2178" s="1">
        <v>42719</v>
      </c>
      <c r="B2178">
        <v>204.84389999999999</v>
      </c>
      <c r="C2178">
        <v>27.18</v>
      </c>
      <c r="D2178">
        <v>57.930599999999998</v>
      </c>
      <c r="E2178">
        <v>81.63</v>
      </c>
      <c r="F2178">
        <v>63.365099999999998</v>
      </c>
      <c r="G2178">
        <v>116.0994</v>
      </c>
      <c r="H2178">
        <v>22.504300000000001</v>
      </c>
      <c r="I2178">
        <v>46.352200000000003</v>
      </c>
      <c r="J2178">
        <v>76.44</v>
      </c>
      <c r="K2178">
        <v>52.14</v>
      </c>
      <c r="N2178" s="1">
        <v>42719</v>
      </c>
      <c r="O2178" s="4">
        <f t="shared" si="67"/>
        <v>59.401249999999997</v>
      </c>
      <c r="P2178" s="4">
        <f t="shared" si="66"/>
        <v>204.84389999999999</v>
      </c>
    </row>
    <row r="2179" spans="1:16" x14ac:dyDescent="0.3">
      <c r="A2179" s="1">
        <v>42720</v>
      </c>
      <c r="B2179">
        <v>204.44309999999999</v>
      </c>
      <c r="C2179">
        <v>27.215</v>
      </c>
      <c r="D2179">
        <v>57.671399999999998</v>
      </c>
      <c r="E2179">
        <v>81.099999999999994</v>
      </c>
      <c r="F2179">
        <v>63.415599999999998</v>
      </c>
      <c r="G2179">
        <v>114.9237</v>
      </c>
      <c r="H2179">
        <v>22.3965</v>
      </c>
      <c r="I2179">
        <v>46.166499999999999</v>
      </c>
      <c r="J2179">
        <v>76.510000000000005</v>
      </c>
      <c r="K2179">
        <v>52.05</v>
      </c>
      <c r="N2179" s="1">
        <v>42720</v>
      </c>
      <c r="O2179" s="4">
        <f t="shared" si="67"/>
        <v>59.085514999999994</v>
      </c>
      <c r="P2179" s="4">
        <f t="shared" ref="P2179:P2242" si="68">B2179</f>
        <v>204.44309999999999</v>
      </c>
    </row>
    <row r="2180" spans="1:16" x14ac:dyDescent="0.3">
      <c r="A2180" s="1">
        <v>42721</v>
      </c>
      <c r="B2180">
        <v>204.44309999999999</v>
      </c>
      <c r="C2180">
        <v>27.215</v>
      </c>
      <c r="D2180">
        <v>57.671399999999998</v>
      </c>
      <c r="E2180">
        <v>81.099999999999994</v>
      </c>
      <c r="F2180">
        <v>63.415599999999998</v>
      </c>
      <c r="G2180">
        <v>114.9237</v>
      </c>
      <c r="H2180">
        <v>22.3965</v>
      </c>
      <c r="I2180">
        <v>46.166499999999999</v>
      </c>
      <c r="J2180">
        <v>76.510000000000005</v>
      </c>
      <c r="K2180">
        <v>52.05</v>
      </c>
      <c r="N2180" s="1">
        <v>42721</v>
      </c>
      <c r="O2180" s="4">
        <f t="shared" ref="O2180:O2243" si="69">SUMPRODUCT(C2180:J2180,$C$1:$J$1)</f>
        <v>59.085514999999994</v>
      </c>
      <c r="P2180" s="4">
        <f t="shared" si="68"/>
        <v>204.44309999999999</v>
      </c>
    </row>
    <row r="2181" spans="1:16" x14ac:dyDescent="0.3">
      <c r="A2181" s="1">
        <v>42722</v>
      </c>
      <c r="B2181">
        <v>204.44309999999999</v>
      </c>
      <c r="C2181">
        <v>27.215</v>
      </c>
      <c r="D2181">
        <v>57.671399999999998</v>
      </c>
      <c r="E2181">
        <v>81.099999999999994</v>
      </c>
      <c r="F2181">
        <v>63.415599999999998</v>
      </c>
      <c r="G2181">
        <v>114.9237</v>
      </c>
      <c r="H2181">
        <v>22.3965</v>
      </c>
      <c r="I2181">
        <v>46.166499999999999</v>
      </c>
      <c r="J2181">
        <v>76.510000000000005</v>
      </c>
      <c r="K2181">
        <v>52.05</v>
      </c>
      <c r="N2181" s="1">
        <v>42722</v>
      </c>
      <c r="O2181" s="4">
        <f t="shared" si="69"/>
        <v>59.085514999999994</v>
      </c>
      <c r="P2181" s="4">
        <f t="shared" si="68"/>
        <v>204.44309999999999</v>
      </c>
    </row>
    <row r="2182" spans="1:16" x14ac:dyDescent="0.3">
      <c r="A2182" s="1">
        <v>42723</v>
      </c>
      <c r="B2182">
        <v>204.88829999999999</v>
      </c>
      <c r="C2182">
        <v>27.373000000000001</v>
      </c>
      <c r="D2182">
        <v>58.893300000000004</v>
      </c>
      <c r="E2182">
        <v>81.42</v>
      </c>
      <c r="F2182">
        <v>63.151299999999999</v>
      </c>
      <c r="G2182">
        <v>116.0617</v>
      </c>
      <c r="H2182">
        <v>22.5672</v>
      </c>
      <c r="I2182">
        <v>46.329500000000003</v>
      </c>
      <c r="J2182">
        <v>76.16</v>
      </c>
      <c r="K2182">
        <v>52.15</v>
      </c>
      <c r="N2182" s="1">
        <v>42723</v>
      </c>
      <c r="O2182" s="4">
        <f t="shared" si="69"/>
        <v>59.365049999999997</v>
      </c>
      <c r="P2182" s="4">
        <f t="shared" si="68"/>
        <v>204.88829999999999</v>
      </c>
    </row>
    <row r="2183" spans="1:16" x14ac:dyDescent="0.3">
      <c r="A2183" s="1">
        <v>42724</v>
      </c>
      <c r="B2183">
        <v>205.67869999999999</v>
      </c>
      <c r="C2183">
        <v>27.445</v>
      </c>
      <c r="D2183">
        <v>58.819299999999998</v>
      </c>
      <c r="E2183">
        <v>81.790000000000006</v>
      </c>
      <c r="F2183">
        <v>63.105699999999999</v>
      </c>
      <c r="G2183">
        <v>117.1716</v>
      </c>
      <c r="H2183">
        <v>22.459399999999999</v>
      </c>
      <c r="I2183">
        <v>46.737099999999998</v>
      </c>
      <c r="J2183">
        <v>75.989999999999995</v>
      </c>
      <c r="K2183">
        <v>52.05</v>
      </c>
      <c r="N2183" s="1">
        <v>42724</v>
      </c>
      <c r="O2183" s="4">
        <f t="shared" si="69"/>
        <v>59.645845000000008</v>
      </c>
      <c r="P2183" s="4">
        <f t="shared" si="68"/>
        <v>205.67869999999999</v>
      </c>
    </row>
    <row r="2184" spans="1:16" x14ac:dyDescent="0.3">
      <c r="A2184" s="1">
        <v>42725</v>
      </c>
      <c r="B2184">
        <v>205.1063</v>
      </c>
      <c r="C2184">
        <v>27.471</v>
      </c>
      <c r="D2184">
        <v>58.819299999999998</v>
      </c>
      <c r="E2184">
        <v>81.41</v>
      </c>
      <c r="F2184">
        <v>62.750300000000003</v>
      </c>
      <c r="G2184">
        <v>117.17149999999999</v>
      </c>
      <c r="H2184">
        <v>22.423400000000001</v>
      </c>
      <c r="I2184">
        <v>46.515700000000002</v>
      </c>
      <c r="J2184">
        <v>76.11</v>
      </c>
      <c r="K2184">
        <v>52.04</v>
      </c>
      <c r="N2184" s="1">
        <v>42725</v>
      </c>
      <c r="O2184" s="4">
        <f t="shared" si="69"/>
        <v>59.488810000000001</v>
      </c>
      <c r="P2184" s="4">
        <f t="shared" si="68"/>
        <v>205.1063</v>
      </c>
    </row>
    <row r="2185" spans="1:16" x14ac:dyDescent="0.3">
      <c r="A2185" s="1">
        <v>42726</v>
      </c>
      <c r="B2185">
        <v>204.75200000000001</v>
      </c>
      <c r="C2185">
        <v>27.29</v>
      </c>
      <c r="D2185">
        <v>58.828499999999998</v>
      </c>
      <c r="E2185">
        <v>80.67</v>
      </c>
      <c r="F2185">
        <v>62.832299999999996</v>
      </c>
      <c r="G2185">
        <v>117.7371</v>
      </c>
      <c r="H2185">
        <v>22.261700000000001</v>
      </c>
      <c r="I2185">
        <v>46.433700000000002</v>
      </c>
      <c r="J2185">
        <v>76.42</v>
      </c>
      <c r="K2185">
        <v>51.96</v>
      </c>
      <c r="N2185" s="1">
        <v>42726</v>
      </c>
      <c r="O2185" s="4">
        <f t="shared" si="69"/>
        <v>59.424474999999994</v>
      </c>
      <c r="P2185" s="4">
        <f t="shared" si="68"/>
        <v>204.75200000000001</v>
      </c>
    </row>
    <row r="2186" spans="1:16" x14ac:dyDescent="0.3">
      <c r="A2186" s="1">
        <v>42727</v>
      </c>
      <c r="B2186">
        <v>205.05179999999999</v>
      </c>
      <c r="C2186">
        <v>27.344000000000001</v>
      </c>
      <c r="D2186">
        <v>58.541600000000003</v>
      </c>
      <c r="E2186">
        <v>80.83</v>
      </c>
      <c r="F2186">
        <v>63.306199999999997</v>
      </c>
      <c r="G2186">
        <v>118.34050000000001</v>
      </c>
      <c r="H2186">
        <v>22.235099999999999</v>
      </c>
      <c r="I2186">
        <v>46.506599999999999</v>
      </c>
      <c r="J2186">
        <v>76.349999999999994</v>
      </c>
      <c r="K2186">
        <v>52.06</v>
      </c>
      <c r="N2186" s="1">
        <v>42727</v>
      </c>
      <c r="O2186" s="4">
        <f t="shared" si="69"/>
        <v>59.61253</v>
      </c>
      <c r="P2186" s="4">
        <f t="shared" si="68"/>
        <v>205.05179999999999</v>
      </c>
    </row>
    <row r="2187" spans="1:16" x14ac:dyDescent="0.3">
      <c r="A2187" s="1">
        <v>42728</v>
      </c>
      <c r="B2187">
        <v>205.05179999999999</v>
      </c>
      <c r="C2187">
        <v>27.344000000000001</v>
      </c>
      <c r="D2187">
        <v>58.541600000000003</v>
      </c>
      <c r="E2187">
        <v>80.83</v>
      </c>
      <c r="F2187">
        <v>63.306199999999997</v>
      </c>
      <c r="G2187">
        <v>118.34050000000001</v>
      </c>
      <c r="H2187">
        <v>22.235099999999999</v>
      </c>
      <c r="I2187">
        <v>46.506599999999999</v>
      </c>
      <c r="J2187">
        <v>76.349999999999994</v>
      </c>
      <c r="K2187">
        <v>52.06</v>
      </c>
      <c r="N2187" s="1">
        <v>42728</v>
      </c>
      <c r="O2187" s="4">
        <f t="shared" si="69"/>
        <v>59.61253</v>
      </c>
      <c r="P2187" s="4">
        <f t="shared" si="68"/>
        <v>205.05179999999999</v>
      </c>
    </row>
    <row r="2188" spans="1:16" x14ac:dyDescent="0.3">
      <c r="A2188" s="1">
        <v>42729</v>
      </c>
      <c r="B2188">
        <v>205.05179999999999</v>
      </c>
      <c r="C2188">
        <v>27.344000000000001</v>
      </c>
      <c r="D2188">
        <v>58.541600000000003</v>
      </c>
      <c r="E2188">
        <v>80.83</v>
      </c>
      <c r="F2188">
        <v>63.306199999999997</v>
      </c>
      <c r="G2188">
        <v>118.34050000000001</v>
      </c>
      <c r="H2188">
        <v>22.235099999999999</v>
      </c>
      <c r="I2188">
        <v>46.506599999999999</v>
      </c>
      <c r="J2188">
        <v>76.349999999999994</v>
      </c>
      <c r="K2188">
        <v>52.06</v>
      </c>
      <c r="N2188" s="1">
        <v>42729</v>
      </c>
      <c r="O2188" s="4">
        <f t="shared" si="69"/>
        <v>59.61253</v>
      </c>
      <c r="P2188" s="4">
        <f t="shared" si="68"/>
        <v>205.05179999999999</v>
      </c>
    </row>
    <row r="2189" spans="1:16" x14ac:dyDescent="0.3">
      <c r="A2189" s="1">
        <v>42730</v>
      </c>
      <c r="B2189">
        <v>205.05179999999999</v>
      </c>
      <c r="C2189">
        <v>27.344000000000001</v>
      </c>
      <c r="D2189">
        <v>58.541600000000003</v>
      </c>
      <c r="E2189">
        <v>80.83</v>
      </c>
      <c r="F2189">
        <v>63.306199999999997</v>
      </c>
      <c r="G2189">
        <v>118.34050000000001</v>
      </c>
      <c r="H2189">
        <v>22.235099999999999</v>
      </c>
      <c r="I2189">
        <v>46.506599999999999</v>
      </c>
      <c r="J2189">
        <v>76.349999999999994</v>
      </c>
      <c r="K2189">
        <v>52.06</v>
      </c>
      <c r="N2189" s="1">
        <v>42730</v>
      </c>
      <c r="O2189" s="4">
        <f t="shared" si="69"/>
        <v>59.61253</v>
      </c>
      <c r="P2189" s="4">
        <f t="shared" si="68"/>
        <v>205.05179999999999</v>
      </c>
    </row>
    <row r="2190" spans="1:16" x14ac:dyDescent="0.3">
      <c r="A2190" s="1">
        <v>42731</v>
      </c>
      <c r="B2190">
        <v>205.56059999999999</v>
      </c>
      <c r="C2190">
        <v>27.518000000000001</v>
      </c>
      <c r="D2190">
        <v>58.578600000000002</v>
      </c>
      <c r="E2190">
        <v>81.44</v>
      </c>
      <c r="F2190">
        <v>63.433799999999998</v>
      </c>
      <c r="G2190">
        <v>119.8017</v>
      </c>
      <c r="H2190">
        <v>22.369499999999999</v>
      </c>
      <c r="I2190">
        <v>46.556699999999999</v>
      </c>
      <c r="J2190">
        <v>76.52</v>
      </c>
      <c r="K2190">
        <v>52.05</v>
      </c>
      <c r="N2190" s="1">
        <v>42731</v>
      </c>
      <c r="O2190" s="4">
        <f t="shared" si="69"/>
        <v>60.006134999999993</v>
      </c>
      <c r="P2190" s="4">
        <f t="shared" si="68"/>
        <v>205.56059999999999</v>
      </c>
    </row>
    <row r="2191" spans="1:16" x14ac:dyDescent="0.3">
      <c r="A2191" s="1">
        <v>42732</v>
      </c>
      <c r="B2191">
        <v>203.86170000000001</v>
      </c>
      <c r="C2191">
        <v>27.401</v>
      </c>
      <c r="D2191">
        <v>58.310099999999998</v>
      </c>
      <c r="E2191">
        <v>80.69</v>
      </c>
      <c r="F2191">
        <v>62.950800000000001</v>
      </c>
      <c r="G2191">
        <v>117.52970000000001</v>
      </c>
      <c r="H2191">
        <v>22.4009</v>
      </c>
      <c r="I2191">
        <v>46.160400000000003</v>
      </c>
      <c r="J2191">
        <v>75.69</v>
      </c>
      <c r="K2191">
        <v>51.73</v>
      </c>
      <c r="N2191" s="1">
        <v>42732</v>
      </c>
      <c r="O2191" s="4">
        <f t="shared" si="69"/>
        <v>59.324234999999994</v>
      </c>
      <c r="P2191" s="4">
        <f t="shared" si="68"/>
        <v>203.86170000000001</v>
      </c>
    </row>
    <row r="2192" spans="1:16" x14ac:dyDescent="0.3">
      <c r="A2192" s="1">
        <v>42733</v>
      </c>
      <c r="B2192">
        <v>203.81630000000001</v>
      </c>
      <c r="C2192">
        <v>27.393999999999998</v>
      </c>
      <c r="D2192">
        <v>58.226799999999997</v>
      </c>
      <c r="E2192">
        <v>80.53</v>
      </c>
      <c r="F2192">
        <v>63.060099999999998</v>
      </c>
      <c r="G2192">
        <v>117.51090000000001</v>
      </c>
      <c r="H2192">
        <v>22.510999999999999</v>
      </c>
      <c r="I2192">
        <v>46.055700000000002</v>
      </c>
      <c r="J2192">
        <v>75.540000000000006</v>
      </c>
      <c r="K2192">
        <v>51.97</v>
      </c>
      <c r="N2192" s="1">
        <v>42733</v>
      </c>
      <c r="O2192" s="4">
        <f t="shared" si="69"/>
        <v>59.283594999999998</v>
      </c>
      <c r="P2192" s="4">
        <f t="shared" si="68"/>
        <v>203.81630000000001</v>
      </c>
    </row>
    <row r="2193" spans="1:16" x14ac:dyDescent="0.3">
      <c r="A2193" s="1">
        <v>42734</v>
      </c>
      <c r="B2193">
        <v>203.07130000000001</v>
      </c>
      <c r="C2193">
        <v>27.18</v>
      </c>
      <c r="D2193">
        <v>57.523299999999999</v>
      </c>
      <c r="E2193">
        <v>79.83</v>
      </c>
      <c r="F2193">
        <v>62.832299999999996</v>
      </c>
      <c r="G2193">
        <v>115.6914</v>
      </c>
      <c r="H2193">
        <v>22.3734</v>
      </c>
      <c r="I2193">
        <v>46.210500000000003</v>
      </c>
      <c r="J2193">
        <v>75.319999999999993</v>
      </c>
      <c r="K2193">
        <v>51.71</v>
      </c>
      <c r="N2193" s="1">
        <v>42734</v>
      </c>
      <c r="O2193" s="4">
        <f t="shared" si="69"/>
        <v>58.795965000000002</v>
      </c>
      <c r="P2193" s="4">
        <f t="shared" si="68"/>
        <v>203.07130000000001</v>
      </c>
    </row>
    <row r="2194" spans="1:16" x14ac:dyDescent="0.3">
      <c r="A2194" s="1">
        <v>42735</v>
      </c>
      <c r="B2194">
        <v>203.07130000000001</v>
      </c>
      <c r="C2194">
        <v>27.18</v>
      </c>
      <c r="D2194">
        <v>57.523299999999999</v>
      </c>
      <c r="E2194">
        <v>79.83</v>
      </c>
      <c r="F2194">
        <v>62.832299999999996</v>
      </c>
      <c r="G2194">
        <v>115.6914</v>
      </c>
      <c r="H2194">
        <v>22.3734</v>
      </c>
      <c r="I2194">
        <v>46.210500000000003</v>
      </c>
      <c r="J2194">
        <v>75.319999999999993</v>
      </c>
      <c r="K2194">
        <v>51.71</v>
      </c>
      <c r="N2194" s="1">
        <v>42735</v>
      </c>
      <c r="O2194" s="4">
        <f t="shared" si="69"/>
        <v>58.795965000000002</v>
      </c>
      <c r="P2194" s="4">
        <f t="shared" si="68"/>
        <v>203.07130000000001</v>
      </c>
    </row>
    <row r="2195" spans="1:16" x14ac:dyDescent="0.3">
      <c r="A2195" s="1">
        <v>42736</v>
      </c>
      <c r="B2195">
        <v>203.07130000000001</v>
      </c>
      <c r="C2195">
        <v>27.18</v>
      </c>
      <c r="D2195">
        <v>57.523299999999999</v>
      </c>
      <c r="E2195">
        <v>79.83</v>
      </c>
      <c r="F2195">
        <v>62.832299999999996</v>
      </c>
      <c r="G2195">
        <v>115.6914</v>
      </c>
      <c r="H2195">
        <v>22.3734</v>
      </c>
      <c r="I2195">
        <v>46.210500000000003</v>
      </c>
      <c r="J2195">
        <v>75.319999999999993</v>
      </c>
      <c r="K2195">
        <v>51.71</v>
      </c>
      <c r="N2195" s="1">
        <v>42736</v>
      </c>
      <c r="O2195" s="4">
        <f t="shared" si="69"/>
        <v>58.795965000000002</v>
      </c>
      <c r="P2195" s="4">
        <f t="shared" si="68"/>
        <v>203.07130000000001</v>
      </c>
    </row>
    <row r="2196" spans="1:16" x14ac:dyDescent="0.3">
      <c r="A2196" s="1">
        <v>42737</v>
      </c>
      <c r="B2196">
        <v>203.07130000000001</v>
      </c>
      <c r="C2196">
        <v>27.18</v>
      </c>
      <c r="D2196">
        <v>57.523299999999999</v>
      </c>
      <c r="E2196">
        <v>79.83</v>
      </c>
      <c r="F2196">
        <v>62.832299999999996</v>
      </c>
      <c r="G2196">
        <v>115.6914</v>
      </c>
      <c r="H2196">
        <v>22.3734</v>
      </c>
      <c r="I2196">
        <v>46.210500000000003</v>
      </c>
      <c r="J2196">
        <v>75.319999999999993</v>
      </c>
      <c r="K2196">
        <v>51.71</v>
      </c>
      <c r="N2196" s="1">
        <v>42737</v>
      </c>
      <c r="O2196" s="4">
        <f t="shared" si="69"/>
        <v>58.795965000000002</v>
      </c>
      <c r="P2196" s="4">
        <f t="shared" si="68"/>
        <v>203.07130000000001</v>
      </c>
    </row>
    <row r="2197" spans="1:16" x14ac:dyDescent="0.3">
      <c r="A2197" s="1">
        <v>42738</v>
      </c>
      <c r="B2197">
        <v>204.62479999999999</v>
      </c>
      <c r="C2197">
        <v>27.257999999999999</v>
      </c>
      <c r="D2197">
        <v>57.930599999999998</v>
      </c>
      <c r="E2197">
        <v>80.790000000000006</v>
      </c>
      <c r="F2197">
        <v>63.6526</v>
      </c>
      <c r="G2197">
        <v>115.6914</v>
      </c>
      <c r="H2197">
        <v>22.749600000000001</v>
      </c>
      <c r="I2197">
        <v>46.561199999999999</v>
      </c>
      <c r="J2197">
        <v>76.17</v>
      </c>
      <c r="K2197">
        <v>51.9</v>
      </c>
      <c r="N2197" s="1">
        <v>42738</v>
      </c>
      <c r="O2197" s="4">
        <f t="shared" si="69"/>
        <v>59.249189999999999</v>
      </c>
      <c r="P2197" s="4">
        <f t="shared" si="68"/>
        <v>204.62479999999999</v>
      </c>
    </row>
    <row r="2198" spans="1:16" x14ac:dyDescent="0.3">
      <c r="A2198" s="1">
        <v>42739</v>
      </c>
      <c r="B2198">
        <v>205.84219999999999</v>
      </c>
      <c r="C2198">
        <v>27.227</v>
      </c>
      <c r="D2198">
        <v>57.671399999999998</v>
      </c>
      <c r="E2198">
        <v>81.96</v>
      </c>
      <c r="F2198">
        <v>64.153800000000004</v>
      </c>
      <c r="G2198">
        <v>116.0119</v>
      </c>
      <c r="H2198">
        <v>23.226800000000001</v>
      </c>
      <c r="I2198">
        <v>47.080399999999997</v>
      </c>
      <c r="J2198">
        <v>76.010000000000005</v>
      </c>
      <c r="K2198">
        <v>51.9</v>
      </c>
      <c r="N2198" s="1">
        <v>42739</v>
      </c>
      <c r="O2198" s="4">
        <f t="shared" si="69"/>
        <v>59.68567500000001</v>
      </c>
      <c r="P2198" s="4">
        <f t="shared" si="68"/>
        <v>205.84219999999999</v>
      </c>
    </row>
    <row r="2199" spans="1:16" x14ac:dyDescent="0.3">
      <c r="A2199" s="1">
        <v>42740</v>
      </c>
      <c r="B2199">
        <v>205.67869999999999</v>
      </c>
      <c r="C2199">
        <v>27.366</v>
      </c>
      <c r="D2199">
        <v>57.671399999999998</v>
      </c>
      <c r="E2199">
        <v>82.83</v>
      </c>
      <c r="F2199">
        <v>64.481899999999996</v>
      </c>
      <c r="G2199">
        <v>115.02209999999999</v>
      </c>
      <c r="H2199">
        <v>23.483799999999999</v>
      </c>
      <c r="I2199">
        <v>46.802599999999998</v>
      </c>
      <c r="J2199">
        <v>75.819999999999993</v>
      </c>
      <c r="K2199">
        <v>52.07</v>
      </c>
      <c r="N2199" s="1">
        <v>42740</v>
      </c>
      <c r="O2199" s="4">
        <f t="shared" si="69"/>
        <v>59.729049999999994</v>
      </c>
      <c r="P2199" s="4">
        <f t="shared" si="68"/>
        <v>205.67869999999999</v>
      </c>
    </row>
    <row r="2200" spans="1:16" x14ac:dyDescent="0.3">
      <c r="A2200" s="1">
        <v>42741</v>
      </c>
      <c r="B2200">
        <v>206.4145</v>
      </c>
      <c r="C2200">
        <v>27.670999999999999</v>
      </c>
      <c r="D2200">
        <v>58.171300000000002</v>
      </c>
      <c r="E2200">
        <v>83.6</v>
      </c>
      <c r="F2200">
        <v>64.664199999999994</v>
      </c>
      <c r="G2200">
        <v>115.9365</v>
      </c>
      <c r="H2200">
        <v>23.3553</v>
      </c>
      <c r="I2200">
        <v>46.948399999999999</v>
      </c>
      <c r="J2200">
        <v>75.89</v>
      </c>
      <c r="K2200">
        <v>52.12</v>
      </c>
      <c r="N2200" s="1">
        <v>42741</v>
      </c>
      <c r="O2200" s="4">
        <f t="shared" si="69"/>
        <v>60.106745000000004</v>
      </c>
      <c r="P2200" s="4">
        <f t="shared" si="68"/>
        <v>206.4145</v>
      </c>
    </row>
    <row r="2201" spans="1:16" x14ac:dyDescent="0.3">
      <c r="A2201" s="1">
        <v>42742</v>
      </c>
      <c r="B2201">
        <v>206.4145</v>
      </c>
      <c r="C2201">
        <v>27.670999999999999</v>
      </c>
      <c r="D2201">
        <v>58.171300000000002</v>
      </c>
      <c r="E2201">
        <v>83.6</v>
      </c>
      <c r="F2201">
        <v>64.664199999999994</v>
      </c>
      <c r="G2201">
        <v>115.9365</v>
      </c>
      <c r="H2201">
        <v>23.3553</v>
      </c>
      <c r="I2201">
        <v>46.948399999999999</v>
      </c>
      <c r="J2201">
        <v>75.89</v>
      </c>
      <c r="K2201">
        <v>52.12</v>
      </c>
      <c r="N2201" s="1">
        <v>42742</v>
      </c>
      <c r="O2201" s="4">
        <f t="shared" si="69"/>
        <v>60.106745000000004</v>
      </c>
      <c r="P2201" s="4">
        <f t="shared" si="68"/>
        <v>206.4145</v>
      </c>
    </row>
    <row r="2202" spans="1:16" x14ac:dyDescent="0.3">
      <c r="A2202" s="1">
        <v>42743</v>
      </c>
      <c r="B2202">
        <v>206.4145</v>
      </c>
      <c r="C2202">
        <v>27.670999999999999</v>
      </c>
      <c r="D2202">
        <v>58.171300000000002</v>
      </c>
      <c r="E2202">
        <v>83.6</v>
      </c>
      <c r="F2202">
        <v>64.664199999999994</v>
      </c>
      <c r="G2202">
        <v>115.9365</v>
      </c>
      <c r="H2202">
        <v>23.3553</v>
      </c>
      <c r="I2202">
        <v>46.948399999999999</v>
      </c>
      <c r="J2202">
        <v>75.89</v>
      </c>
      <c r="K2202">
        <v>52.12</v>
      </c>
      <c r="N2202" s="1">
        <v>42743</v>
      </c>
      <c r="O2202" s="4">
        <f t="shared" si="69"/>
        <v>60.106745000000004</v>
      </c>
      <c r="P2202" s="4">
        <f t="shared" si="68"/>
        <v>206.4145</v>
      </c>
    </row>
    <row r="2203" spans="1:16" x14ac:dyDescent="0.3">
      <c r="A2203" s="1">
        <v>42744</v>
      </c>
      <c r="B2203">
        <v>205.73320000000001</v>
      </c>
      <c r="C2203">
        <v>27.923999999999999</v>
      </c>
      <c r="D2203">
        <v>57.986199999999997</v>
      </c>
      <c r="E2203">
        <v>83.8</v>
      </c>
      <c r="F2203">
        <v>64.937600000000003</v>
      </c>
      <c r="G2203">
        <v>117.1621</v>
      </c>
      <c r="H2203">
        <v>23.437899999999999</v>
      </c>
      <c r="I2203">
        <v>46.597700000000003</v>
      </c>
      <c r="J2203">
        <v>74.790000000000006</v>
      </c>
      <c r="K2203">
        <v>51.7</v>
      </c>
      <c r="N2203" s="1">
        <v>42744</v>
      </c>
      <c r="O2203" s="4">
        <f t="shared" si="69"/>
        <v>60.271515000000001</v>
      </c>
      <c r="P2203" s="4">
        <f t="shared" si="68"/>
        <v>205.73320000000001</v>
      </c>
    </row>
    <row r="2204" spans="1:16" x14ac:dyDescent="0.3">
      <c r="A2204" s="1">
        <v>42745</v>
      </c>
      <c r="B2204">
        <v>205.73320000000001</v>
      </c>
      <c r="C2204">
        <v>27.952000000000002</v>
      </c>
      <c r="D2204">
        <v>57.967599999999997</v>
      </c>
      <c r="E2204">
        <v>83.88</v>
      </c>
      <c r="F2204">
        <v>65.165499999999994</v>
      </c>
      <c r="G2204">
        <v>117.7277</v>
      </c>
      <c r="H2204">
        <v>23.428699999999999</v>
      </c>
      <c r="I2204">
        <v>46.615900000000003</v>
      </c>
      <c r="J2204">
        <v>74.11</v>
      </c>
      <c r="K2204">
        <v>51.44</v>
      </c>
      <c r="N2204" s="1">
        <v>42745</v>
      </c>
      <c r="O2204" s="4">
        <f t="shared" si="69"/>
        <v>60.375279999999997</v>
      </c>
      <c r="P2204" s="4">
        <f t="shared" si="68"/>
        <v>205.73320000000001</v>
      </c>
    </row>
    <row r="2205" spans="1:16" x14ac:dyDescent="0.3">
      <c r="A2205" s="1">
        <v>42746</v>
      </c>
      <c r="B2205">
        <v>206.31460000000001</v>
      </c>
      <c r="C2205">
        <v>28.102</v>
      </c>
      <c r="D2205">
        <v>58.4953</v>
      </c>
      <c r="E2205">
        <v>84.34</v>
      </c>
      <c r="F2205">
        <v>64.509299999999996</v>
      </c>
      <c r="G2205">
        <v>118.1331</v>
      </c>
      <c r="H2205">
        <v>23.915099999999999</v>
      </c>
      <c r="I2205">
        <v>46.747999999999998</v>
      </c>
      <c r="J2205">
        <v>74.91</v>
      </c>
      <c r="K2205">
        <v>51.54</v>
      </c>
      <c r="N2205" s="1">
        <v>42746</v>
      </c>
      <c r="O2205" s="4">
        <f t="shared" si="69"/>
        <v>60.547679999999993</v>
      </c>
      <c r="P2205" s="4">
        <f t="shared" si="68"/>
        <v>206.31460000000001</v>
      </c>
    </row>
    <row r="2206" spans="1:16" x14ac:dyDescent="0.3">
      <c r="A2206" s="1">
        <v>42747</v>
      </c>
      <c r="B2206">
        <v>205.79679999999999</v>
      </c>
      <c r="C2206">
        <v>27.984999999999999</v>
      </c>
      <c r="D2206">
        <v>57.958399999999997</v>
      </c>
      <c r="E2206">
        <v>84.28</v>
      </c>
      <c r="F2206">
        <v>64.573099999999997</v>
      </c>
      <c r="G2206">
        <v>117.14319999999999</v>
      </c>
      <c r="H2206">
        <v>24.061900000000001</v>
      </c>
      <c r="I2206">
        <v>46.524799999999999</v>
      </c>
      <c r="J2206">
        <v>74.599999999999994</v>
      </c>
      <c r="K2206">
        <v>51.49</v>
      </c>
      <c r="N2206" s="1">
        <v>42747</v>
      </c>
      <c r="O2206" s="4">
        <f t="shared" si="69"/>
        <v>60.322429999999997</v>
      </c>
      <c r="P2206" s="4">
        <f t="shared" si="68"/>
        <v>205.79679999999999</v>
      </c>
    </row>
    <row r="2207" spans="1:16" x14ac:dyDescent="0.3">
      <c r="A2207" s="1">
        <v>42748</v>
      </c>
      <c r="B2207">
        <v>206.26920000000001</v>
      </c>
      <c r="C2207">
        <v>27.936</v>
      </c>
      <c r="D2207">
        <v>58.041699999999999</v>
      </c>
      <c r="E2207">
        <v>84.99</v>
      </c>
      <c r="F2207">
        <v>64.636899999999997</v>
      </c>
      <c r="G2207">
        <v>117.9068</v>
      </c>
      <c r="H2207">
        <v>24.3005</v>
      </c>
      <c r="I2207">
        <v>46.707000000000001</v>
      </c>
      <c r="J2207">
        <v>74.38</v>
      </c>
      <c r="K2207">
        <v>51.52</v>
      </c>
      <c r="N2207" s="1">
        <v>42748</v>
      </c>
      <c r="O2207" s="4">
        <f t="shared" si="69"/>
        <v>60.618515000000002</v>
      </c>
      <c r="P2207" s="4">
        <f t="shared" si="68"/>
        <v>206.26920000000001</v>
      </c>
    </row>
    <row r="2208" spans="1:16" x14ac:dyDescent="0.3">
      <c r="A2208" s="1">
        <v>42749</v>
      </c>
      <c r="B2208">
        <v>206.26920000000001</v>
      </c>
      <c r="C2208">
        <v>27.936</v>
      </c>
      <c r="D2208">
        <v>58.041699999999999</v>
      </c>
      <c r="E2208">
        <v>84.99</v>
      </c>
      <c r="F2208">
        <v>64.636899999999997</v>
      </c>
      <c r="G2208">
        <v>117.9068</v>
      </c>
      <c r="H2208">
        <v>24.3005</v>
      </c>
      <c r="I2208">
        <v>46.707000000000001</v>
      </c>
      <c r="J2208">
        <v>74.38</v>
      </c>
      <c r="K2208">
        <v>51.52</v>
      </c>
      <c r="N2208" s="1">
        <v>42749</v>
      </c>
      <c r="O2208" s="4">
        <f t="shared" si="69"/>
        <v>60.618515000000002</v>
      </c>
      <c r="P2208" s="4">
        <f t="shared" si="68"/>
        <v>206.26920000000001</v>
      </c>
    </row>
    <row r="2209" spans="1:16" x14ac:dyDescent="0.3">
      <c r="A2209" s="1">
        <v>42750</v>
      </c>
      <c r="B2209">
        <v>206.26920000000001</v>
      </c>
      <c r="C2209">
        <v>27.936</v>
      </c>
      <c r="D2209">
        <v>58.041699999999999</v>
      </c>
      <c r="E2209">
        <v>84.99</v>
      </c>
      <c r="F2209">
        <v>64.636899999999997</v>
      </c>
      <c r="G2209">
        <v>117.9068</v>
      </c>
      <c r="H2209">
        <v>24.3005</v>
      </c>
      <c r="I2209">
        <v>46.707000000000001</v>
      </c>
      <c r="J2209">
        <v>74.38</v>
      </c>
      <c r="K2209">
        <v>51.52</v>
      </c>
      <c r="N2209" s="1">
        <v>42750</v>
      </c>
      <c r="O2209" s="4">
        <f t="shared" si="69"/>
        <v>60.618515000000002</v>
      </c>
      <c r="P2209" s="4">
        <f t="shared" si="68"/>
        <v>206.26920000000001</v>
      </c>
    </row>
    <row r="2210" spans="1:16" x14ac:dyDescent="0.3">
      <c r="A2210" s="1">
        <v>42751</v>
      </c>
      <c r="B2210">
        <v>206.26920000000001</v>
      </c>
      <c r="C2210">
        <v>27.936</v>
      </c>
      <c r="D2210">
        <v>58.041699999999999</v>
      </c>
      <c r="E2210">
        <v>84.99</v>
      </c>
      <c r="F2210">
        <v>64.636899999999997</v>
      </c>
      <c r="G2210">
        <v>117.9068</v>
      </c>
      <c r="H2210">
        <v>24.3005</v>
      </c>
      <c r="I2210">
        <v>46.707000000000001</v>
      </c>
      <c r="J2210">
        <v>74.38</v>
      </c>
      <c r="K2210">
        <v>51.52</v>
      </c>
      <c r="N2210" s="1">
        <v>42751</v>
      </c>
      <c r="O2210" s="4">
        <f t="shared" si="69"/>
        <v>60.618515000000002</v>
      </c>
      <c r="P2210" s="4">
        <f t="shared" si="68"/>
        <v>206.26920000000001</v>
      </c>
    </row>
    <row r="2211" spans="1:16" x14ac:dyDescent="0.3">
      <c r="A2211" s="1">
        <v>42752</v>
      </c>
      <c r="B2211">
        <v>205.54239999999999</v>
      </c>
      <c r="C2211">
        <v>28.161000000000001</v>
      </c>
      <c r="D2211">
        <v>57.884300000000003</v>
      </c>
      <c r="E2211">
        <v>84.06</v>
      </c>
      <c r="F2211">
        <v>64.308800000000005</v>
      </c>
      <c r="G2211">
        <v>116.0119</v>
      </c>
      <c r="H2211">
        <v>24.034400000000002</v>
      </c>
      <c r="I2211">
        <v>45.982799999999997</v>
      </c>
      <c r="J2211">
        <v>74.84</v>
      </c>
      <c r="K2211">
        <v>52.25</v>
      </c>
      <c r="N2211" s="1">
        <v>42752</v>
      </c>
      <c r="O2211" s="4">
        <f t="shared" si="69"/>
        <v>60.003510000000006</v>
      </c>
      <c r="P2211" s="4">
        <f t="shared" si="68"/>
        <v>205.54239999999999</v>
      </c>
    </row>
    <row r="2212" spans="1:16" x14ac:dyDescent="0.3">
      <c r="A2212" s="1">
        <v>42753</v>
      </c>
      <c r="B2212">
        <v>205.9966</v>
      </c>
      <c r="C2212">
        <v>28.158999999999999</v>
      </c>
      <c r="D2212">
        <v>57.8566</v>
      </c>
      <c r="E2212">
        <v>84.45</v>
      </c>
      <c r="F2212">
        <v>64.226699999999994</v>
      </c>
      <c r="G2212">
        <v>117.59569999999999</v>
      </c>
      <c r="H2212">
        <v>23.960999999999999</v>
      </c>
      <c r="I2212">
        <v>46.287999999999997</v>
      </c>
      <c r="J2212">
        <v>74.67</v>
      </c>
      <c r="K2212">
        <v>52.43</v>
      </c>
      <c r="N2212" s="1">
        <v>42753</v>
      </c>
      <c r="O2212" s="4">
        <f t="shared" si="69"/>
        <v>60.338889999999999</v>
      </c>
      <c r="P2212" s="4">
        <f t="shared" si="68"/>
        <v>205.9966</v>
      </c>
    </row>
    <row r="2213" spans="1:16" x14ac:dyDescent="0.3">
      <c r="A2213" s="1">
        <v>42754</v>
      </c>
      <c r="B2213">
        <v>205.23349999999999</v>
      </c>
      <c r="C2213">
        <v>28.11</v>
      </c>
      <c r="D2213">
        <v>57.671399999999998</v>
      </c>
      <c r="E2213">
        <v>84.5</v>
      </c>
      <c r="F2213">
        <v>63.816600000000001</v>
      </c>
      <c r="G2213">
        <v>117.06780000000001</v>
      </c>
      <c r="H2213">
        <v>24.043600000000001</v>
      </c>
      <c r="I2213">
        <v>45.996499999999997</v>
      </c>
      <c r="J2213">
        <v>74.260000000000005</v>
      </c>
      <c r="K2213">
        <v>52.24</v>
      </c>
      <c r="N2213" s="1">
        <v>42754</v>
      </c>
      <c r="O2213" s="4">
        <f t="shared" si="69"/>
        <v>60.136385000000004</v>
      </c>
      <c r="P2213" s="4">
        <f t="shared" si="68"/>
        <v>205.23349999999999</v>
      </c>
    </row>
    <row r="2214" spans="1:16" x14ac:dyDescent="0.3">
      <c r="A2214" s="1">
        <v>42755</v>
      </c>
      <c r="B2214">
        <v>205.98750000000001</v>
      </c>
      <c r="C2214">
        <v>28.161000000000001</v>
      </c>
      <c r="D2214">
        <v>58.078699999999998</v>
      </c>
      <c r="E2214">
        <v>84.5</v>
      </c>
      <c r="F2214">
        <v>63.6526</v>
      </c>
      <c r="G2214">
        <v>118.5761</v>
      </c>
      <c r="H2214">
        <v>24.309699999999999</v>
      </c>
      <c r="I2214">
        <v>46.2196</v>
      </c>
      <c r="J2214">
        <v>74.540000000000006</v>
      </c>
      <c r="K2214">
        <v>52.58</v>
      </c>
      <c r="N2214" s="1">
        <v>42755</v>
      </c>
      <c r="O2214" s="4">
        <f t="shared" si="69"/>
        <v>60.421715000000006</v>
      </c>
      <c r="P2214" s="4">
        <f t="shared" si="68"/>
        <v>205.98750000000001</v>
      </c>
    </row>
    <row r="2215" spans="1:16" x14ac:dyDescent="0.3">
      <c r="A2215" s="1">
        <v>42756</v>
      </c>
      <c r="B2215">
        <v>205.98750000000001</v>
      </c>
      <c r="C2215">
        <v>28.161000000000001</v>
      </c>
      <c r="D2215">
        <v>58.078699999999998</v>
      </c>
      <c r="E2215">
        <v>84.5</v>
      </c>
      <c r="F2215">
        <v>63.6526</v>
      </c>
      <c r="G2215">
        <v>118.5761</v>
      </c>
      <c r="H2215">
        <v>24.309699999999999</v>
      </c>
      <c r="I2215">
        <v>46.2196</v>
      </c>
      <c r="J2215">
        <v>74.540000000000006</v>
      </c>
      <c r="K2215">
        <v>52.58</v>
      </c>
      <c r="N2215" s="1">
        <v>42756</v>
      </c>
      <c r="O2215" s="4">
        <f t="shared" si="69"/>
        <v>60.421715000000006</v>
      </c>
      <c r="P2215" s="4">
        <f t="shared" si="68"/>
        <v>205.98750000000001</v>
      </c>
    </row>
    <row r="2216" spans="1:16" x14ac:dyDescent="0.3">
      <c r="A2216" s="1">
        <v>42757</v>
      </c>
      <c r="B2216">
        <v>205.98750000000001</v>
      </c>
      <c r="C2216">
        <v>28.161000000000001</v>
      </c>
      <c r="D2216">
        <v>58.078699999999998</v>
      </c>
      <c r="E2216">
        <v>84.5</v>
      </c>
      <c r="F2216">
        <v>63.6526</v>
      </c>
      <c r="G2216">
        <v>118.5761</v>
      </c>
      <c r="H2216">
        <v>24.309699999999999</v>
      </c>
      <c r="I2216">
        <v>46.2196</v>
      </c>
      <c r="J2216">
        <v>74.540000000000006</v>
      </c>
      <c r="K2216">
        <v>52.58</v>
      </c>
      <c r="N2216" s="1">
        <v>42757</v>
      </c>
      <c r="O2216" s="4">
        <f t="shared" si="69"/>
        <v>60.421715000000006</v>
      </c>
      <c r="P2216" s="4">
        <f t="shared" si="68"/>
        <v>205.98750000000001</v>
      </c>
    </row>
    <row r="2217" spans="1:16" x14ac:dyDescent="0.3">
      <c r="A2217" s="1">
        <v>42758</v>
      </c>
      <c r="B2217">
        <v>205.45150000000001</v>
      </c>
      <c r="C2217">
        <v>28.18</v>
      </c>
      <c r="D2217">
        <v>58.282400000000003</v>
      </c>
      <c r="E2217">
        <v>84.75</v>
      </c>
      <c r="F2217">
        <v>63.388199999999998</v>
      </c>
      <c r="G2217">
        <v>117.8502</v>
      </c>
      <c r="H2217">
        <v>24.419799999999999</v>
      </c>
      <c r="I2217">
        <v>46.146799999999999</v>
      </c>
      <c r="J2217">
        <v>73.75</v>
      </c>
      <c r="K2217">
        <v>52.56</v>
      </c>
      <c r="N2217" s="1">
        <v>42758</v>
      </c>
      <c r="O2217" s="4">
        <f t="shared" si="69"/>
        <v>60.289389999999997</v>
      </c>
      <c r="P2217" s="4">
        <f t="shared" si="68"/>
        <v>205.45150000000001</v>
      </c>
    </row>
    <row r="2218" spans="1:16" x14ac:dyDescent="0.3">
      <c r="A2218" s="1">
        <v>42759</v>
      </c>
      <c r="B2218">
        <v>206.7688</v>
      </c>
      <c r="C2218">
        <v>28.154</v>
      </c>
      <c r="D2218">
        <v>58.800800000000002</v>
      </c>
      <c r="E2218">
        <v>85.48</v>
      </c>
      <c r="F2218">
        <v>62.950800000000001</v>
      </c>
      <c r="G2218">
        <v>120.13160000000001</v>
      </c>
      <c r="H2218">
        <v>24.7318</v>
      </c>
      <c r="I2218">
        <v>46.570300000000003</v>
      </c>
      <c r="J2218">
        <v>74.56</v>
      </c>
      <c r="K2218">
        <v>52.91</v>
      </c>
      <c r="N2218" s="1">
        <v>42759</v>
      </c>
      <c r="O2218" s="4">
        <f t="shared" si="69"/>
        <v>60.856234999999998</v>
      </c>
      <c r="P2218" s="4">
        <f t="shared" si="68"/>
        <v>206.7688</v>
      </c>
    </row>
    <row r="2219" spans="1:16" x14ac:dyDescent="0.3">
      <c r="A2219" s="1">
        <v>42760</v>
      </c>
      <c r="B2219">
        <v>208.55850000000001</v>
      </c>
      <c r="C2219">
        <v>28.602</v>
      </c>
      <c r="D2219">
        <v>58.948900000000002</v>
      </c>
      <c r="E2219">
        <v>86.37</v>
      </c>
      <c r="F2219">
        <v>63.543199999999999</v>
      </c>
      <c r="G2219">
        <v>121.9134</v>
      </c>
      <c r="H2219">
        <v>25.007100000000001</v>
      </c>
      <c r="I2219">
        <v>47.071300000000001</v>
      </c>
      <c r="J2219">
        <v>74.95</v>
      </c>
      <c r="K2219">
        <v>52.9</v>
      </c>
      <c r="N2219" s="1">
        <v>42760</v>
      </c>
      <c r="O2219" s="4">
        <f t="shared" si="69"/>
        <v>61.528585</v>
      </c>
      <c r="P2219" s="4">
        <f t="shared" si="68"/>
        <v>208.55850000000001</v>
      </c>
    </row>
    <row r="2220" spans="1:16" x14ac:dyDescent="0.3">
      <c r="A2220" s="1">
        <v>42761</v>
      </c>
      <c r="B2220">
        <v>208.34049999999999</v>
      </c>
      <c r="C2220">
        <v>28.616</v>
      </c>
      <c r="D2220">
        <v>59.495100000000001</v>
      </c>
      <c r="E2220">
        <v>86.21</v>
      </c>
      <c r="F2220">
        <v>63.051000000000002</v>
      </c>
      <c r="G2220">
        <v>121.2252</v>
      </c>
      <c r="H2220">
        <v>24.952100000000002</v>
      </c>
      <c r="I2220">
        <v>47.112299999999998</v>
      </c>
      <c r="J2220">
        <v>75.010000000000005</v>
      </c>
      <c r="K2220">
        <v>52.67</v>
      </c>
      <c r="N2220" s="1">
        <v>42761</v>
      </c>
      <c r="O2220" s="4">
        <f t="shared" si="69"/>
        <v>61.353935</v>
      </c>
      <c r="P2220" s="4">
        <f t="shared" si="68"/>
        <v>208.34049999999999</v>
      </c>
    </row>
    <row r="2221" spans="1:16" x14ac:dyDescent="0.3">
      <c r="A2221" s="1">
        <v>42762</v>
      </c>
      <c r="B2221">
        <v>208.01339999999999</v>
      </c>
      <c r="C2221">
        <v>28.619</v>
      </c>
      <c r="D2221">
        <v>60.892899999999997</v>
      </c>
      <c r="E2221">
        <v>86.1</v>
      </c>
      <c r="F2221">
        <v>63.570500000000003</v>
      </c>
      <c r="G2221">
        <v>122.7336</v>
      </c>
      <c r="H2221">
        <v>24.796099999999999</v>
      </c>
      <c r="I2221">
        <v>46.920999999999999</v>
      </c>
      <c r="J2221">
        <v>74.23</v>
      </c>
      <c r="K2221">
        <v>52.38</v>
      </c>
      <c r="N2221" s="1">
        <v>42762</v>
      </c>
      <c r="O2221" s="4">
        <f t="shared" si="69"/>
        <v>61.630665</v>
      </c>
      <c r="P2221" s="4">
        <f t="shared" si="68"/>
        <v>208.01339999999999</v>
      </c>
    </row>
    <row r="2222" spans="1:16" x14ac:dyDescent="0.3">
      <c r="A2222" s="1">
        <v>42763</v>
      </c>
      <c r="B2222">
        <v>208.01339999999999</v>
      </c>
      <c r="C2222">
        <v>28.619</v>
      </c>
      <c r="D2222">
        <v>60.892899999999997</v>
      </c>
      <c r="E2222">
        <v>86.1</v>
      </c>
      <c r="F2222">
        <v>63.570500000000003</v>
      </c>
      <c r="G2222">
        <v>122.7336</v>
      </c>
      <c r="H2222">
        <v>24.796099999999999</v>
      </c>
      <c r="I2222">
        <v>46.920999999999999</v>
      </c>
      <c r="J2222">
        <v>74.23</v>
      </c>
      <c r="K2222">
        <v>52.38</v>
      </c>
      <c r="N2222" s="1">
        <v>42763</v>
      </c>
      <c r="O2222" s="4">
        <f t="shared" si="69"/>
        <v>61.630665</v>
      </c>
      <c r="P2222" s="4">
        <f t="shared" si="68"/>
        <v>208.01339999999999</v>
      </c>
    </row>
    <row r="2223" spans="1:16" x14ac:dyDescent="0.3">
      <c r="A2223" s="1">
        <v>42764</v>
      </c>
      <c r="B2223">
        <v>208.01339999999999</v>
      </c>
      <c r="C2223">
        <v>28.619</v>
      </c>
      <c r="D2223">
        <v>60.892899999999997</v>
      </c>
      <c r="E2223">
        <v>86.1</v>
      </c>
      <c r="F2223">
        <v>63.570500000000003</v>
      </c>
      <c r="G2223">
        <v>122.7336</v>
      </c>
      <c r="H2223">
        <v>24.796099999999999</v>
      </c>
      <c r="I2223">
        <v>46.920999999999999</v>
      </c>
      <c r="J2223">
        <v>74.23</v>
      </c>
      <c r="K2223">
        <v>52.38</v>
      </c>
      <c r="N2223" s="1">
        <v>42764</v>
      </c>
      <c r="O2223" s="4">
        <f t="shared" si="69"/>
        <v>61.630665</v>
      </c>
      <c r="P2223" s="4">
        <f t="shared" si="68"/>
        <v>208.01339999999999</v>
      </c>
    </row>
    <row r="2224" spans="1:16" x14ac:dyDescent="0.3">
      <c r="A2224" s="1">
        <v>42765</v>
      </c>
      <c r="B2224">
        <v>206.7234</v>
      </c>
      <c r="C2224">
        <v>28.544</v>
      </c>
      <c r="D2224">
        <v>60.291200000000003</v>
      </c>
      <c r="E2224">
        <v>85.34</v>
      </c>
      <c r="F2224">
        <v>63.260599999999997</v>
      </c>
      <c r="G2224">
        <v>122.1208</v>
      </c>
      <c r="H2224">
        <v>24.456499999999998</v>
      </c>
      <c r="I2224">
        <v>46.602200000000003</v>
      </c>
      <c r="J2224">
        <v>72.87</v>
      </c>
      <c r="K2224">
        <v>52.34</v>
      </c>
      <c r="N2224" s="1">
        <v>42765</v>
      </c>
      <c r="O2224" s="4">
        <f t="shared" si="69"/>
        <v>61.173625000000001</v>
      </c>
      <c r="P2224" s="4">
        <f t="shared" si="68"/>
        <v>206.7234</v>
      </c>
    </row>
    <row r="2225" spans="1:16" x14ac:dyDescent="0.3">
      <c r="A2225" s="1">
        <v>42766</v>
      </c>
      <c r="B2225">
        <v>206.70519999999999</v>
      </c>
      <c r="C2225">
        <v>28.478000000000002</v>
      </c>
      <c r="D2225">
        <v>59.846800000000002</v>
      </c>
      <c r="E2225">
        <v>85.34</v>
      </c>
      <c r="F2225">
        <v>64.272300000000001</v>
      </c>
      <c r="G2225">
        <v>120.53700000000001</v>
      </c>
      <c r="H2225">
        <v>24.364699999999999</v>
      </c>
      <c r="I2225">
        <v>46.429099999999998</v>
      </c>
      <c r="J2225">
        <v>72.900000000000006</v>
      </c>
      <c r="K2225">
        <v>52.59</v>
      </c>
      <c r="N2225" s="1">
        <v>42766</v>
      </c>
      <c r="O2225" s="4">
        <f t="shared" si="69"/>
        <v>61.033235000000005</v>
      </c>
      <c r="P2225" s="4">
        <f t="shared" si="68"/>
        <v>206.70519999999999</v>
      </c>
    </row>
    <row r="2226" spans="1:16" x14ac:dyDescent="0.3">
      <c r="A2226" s="1">
        <v>42767</v>
      </c>
      <c r="B2226">
        <v>206.78700000000001</v>
      </c>
      <c r="C2226">
        <v>30.215</v>
      </c>
      <c r="D2226">
        <v>58.856299999999997</v>
      </c>
      <c r="E2226">
        <v>85.36</v>
      </c>
      <c r="F2226">
        <v>64.828299999999999</v>
      </c>
      <c r="G2226">
        <v>122.4508</v>
      </c>
      <c r="H2226">
        <v>24.539100000000001</v>
      </c>
      <c r="I2226">
        <v>46.347200000000001</v>
      </c>
      <c r="J2226">
        <v>72.36</v>
      </c>
      <c r="K2226">
        <v>52.18</v>
      </c>
      <c r="N2226" s="1">
        <v>42767</v>
      </c>
      <c r="O2226" s="4">
        <f t="shared" si="69"/>
        <v>61.414465000000007</v>
      </c>
      <c r="P2226" s="4">
        <f t="shared" si="68"/>
        <v>206.78700000000001</v>
      </c>
    </row>
    <row r="2227" spans="1:16" x14ac:dyDescent="0.3">
      <c r="A2227" s="1">
        <v>42768</v>
      </c>
      <c r="B2227">
        <v>206.92330000000001</v>
      </c>
      <c r="C2227">
        <v>30.163</v>
      </c>
      <c r="D2227">
        <v>58.476799999999997</v>
      </c>
      <c r="E2227">
        <v>85.27</v>
      </c>
      <c r="F2227">
        <v>64.81</v>
      </c>
      <c r="G2227">
        <v>122.3942</v>
      </c>
      <c r="H2227">
        <v>24.741</v>
      </c>
      <c r="I2227">
        <v>46.310699999999997</v>
      </c>
      <c r="J2227">
        <v>72.77</v>
      </c>
      <c r="K2227">
        <v>52.66</v>
      </c>
      <c r="N2227" s="1">
        <v>42768</v>
      </c>
      <c r="O2227" s="4">
        <f t="shared" si="69"/>
        <v>61.388774999999995</v>
      </c>
      <c r="P2227" s="4">
        <f t="shared" si="68"/>
        <v>206.92330000000001</v>
      </c>
    </row>
    <row r="2228" spans="1:16" x14ac:dyDescent="0.3">
      <c r="A2228" s="1">
        <v>42769</v>
      </c>
      <c r="B2228">
        <v>208.34960000000001</v>
      </c>
      <c r="C2228">
        <v>30.292000000000002</v>
      </c>
      <c r="D2228">
        <v>58.948900000000002</v>
      </c>
      <c r="E2228">
        <v>85.28</v>
      </c>
      <c r="F2228">
        <v>65.092600000000004</v>
      </c>
      <c r="G2228">
        <v>123.0258</v>
      </c>
      <c r="H2228">
        <v>24.7043</v>
      </c>
      <c r="I2228">
        <v>47.130499999999998</v>
      </c>
      <c r="J2228">
        <v>73.400000000000006</v>
      </c>
      <c r="K2228">
        <v>53</v>
      </c>
      <c r="N2228" s="1">
        <v>42769</v>
      </c>
      <c r="O2228" s="4">
        <f t="shared" si="69"/>
        <v>61.710594999999998</v>
      </c>
      <c r="P2228" s="4">
        <f t="shared" si="68"/>
        <v>208.34960000000001</v>
      </c>
    </row>
    <row r="2229" spans="1:16" x14ac:dyDescent="0.3">
      <c r="A2229" s="1">
        <v>42770</v>
      </c>
      <c r="B2229">
        <v>208.34960000000001</v>
      </c>
      <c r="C2229">
        <v>30.292000000000002</v>
      </c>
      <c r="D2229">
        <v>58.948900000000002</v>
      </c>
      <c r="E2229">
        <v>85.28</v>
      </c>
      <c r="F2229">
        <v>65.092600000000004</v>
      </c>
      <c r="G2229">
        <v>123.0258</v>
      </c>
      <c r="H2229">
        <v>24.7043</v>
      </c>
      <c r="I2229">
        <v>47.130499999999998</v>
      </c>
      <c r="J2229">
        <v>73.400000000000006</v>
      </c>
      <c r="K2229">
        <v>53</v>
      </c>
      <c r="N2229" s="1">
        <v>42770</v>
      </c>
      <c r="O2229" s="4">
        <f t="shared" si="69"/>
        <v>61.710594999999998</v>
      </c>
      <c r="P2229" s="4">
        <f t="shared" si="68"/>
        <v>208.34960000000001</v>
      </c>
    </row>
    <row r="2230" spans="1:16" x14ac:dyDescent="0.3">
      <c r="A2230" s="1">
        <v>42771</v>
      </c>
      <c r="B2230">
        <v>208.34960000000001</v>
      </c>
      <c r="C2230">
        <v>30.292000000000002</v>
      </c>
      <c r="D2230">
        <v>58.948900000000002</v>
      </c>
      <c r="E2230">
        <v>85.28</v>
      </c>
      <c r="F2230">
        <v>65.092600000000004</v>
      </c>
      <c r="G2230">
        <v>123.0258</v>
      </c>
      <c r="H2230">
        <v>24.7043</v>
      </c>
      <c r="I2230">
        <v>47.130499999999998</v>
      </c>
      <c r="J2230">
        <v>73.400000000000006</v>
      </c>
      <c r="K2230">
        <v>53</v>
      </c>
      <c r="N2230" s="1">
        <v>42771</v>
      </c>
      <c r="O2230" s="4">
        <f t="shared" si="69"/>
        <v>61.710594999999998</v>
      </c>
      <c r="P2230" s="4">
        <f t="shared" si="68"/>
        <v>208.34960000000001</v>
      </c>
    </row>
    <row r="2231" spans="1:16" x14ac:dyDescent="0.3">
      <c r="A2231" s="1">
        <v>42772</v>
      </c>
      <c r="B2231">
        <v>207.97710000000001</v>
      </c>
      <c r="C2231">
        <v>30.576000000000001</v>
      </c>
      <c r="D2231">
        <v>58.911900000000003</v>
      </c>
      <c r="E2231">
        <v>85.42</v>
      </c>
      <c r="F2231">
        <v>65.165499999999994</v>
      </c>
      <c r="G2231">
        <v>123.45950000000001</v>
      </c>
      <c r="H2231">
        <v>24.777699999999999</v>
      </c>
      <c r="I2231">
        <v>46.9711</v>
      </c>
      <c r="J2231">
        <v>72.78</v>
      </c>
      <c r="K2231">
        <v>52.71</v>
      </c>
      <c r="N2231" s="1">
        <v>42772</v>
      </c>
      <c r="O2231" s="4">
        <f t="shared" si="69"/>
        <v>61.775694999999999</v>
      </c>
      <c r="P2231" s="4">
        <f t="shared" si="68"/>
        <v>207.97710000000001</v>
      </c>
    </row>
    <row r="2232" spans="1:16" x14ac:dyDescent="0.3">
      <c r="A2232" s="1">
        <v>42773</v>
      </c>
      <c r="B2232">
        <v>207.9862</v>
      </c>
      <c r="C2232">
        <v>30.867000000000001</v>
      </c>
      <c r="D2232">
        <v>58.717500000000001</v>
      </c>
      <c r="E2232">
        <v>85.8</v>
      </c>
      <c r="F2232">
        <v>65.229299999999995</v>
      </c>
      <c r="G2232">
        <v>123.91200000000001</v>
      </c>
      <c r="H2232">
        <v>24.089400000000001</v>
      </c>
      <c r="I2232">
        <v>46.852699999999999</v>
      </c>
      <c r="J2232">
        <v>71.75</v>
      </c>
      <c r="K2232">
        <v>53.14</v>
      </c>
      <c r="N2232" s="1">
        <v>42773</v>
      </c>
      <c r="O2232" s="4">
        <f t="shared" si="69"/>
        <v>61.830294999999992</v>
      </c>
      <c r="P2232" s="4">
        <f t="shared" si="68"/>
        <v>207.9862</v>
      </c>
    </row>
    <row r="2233" spans="1:16" x14ac:dyDescent="0.3">
      <c r="A2233" s="1">
        <v>42774</v>
      </c>
      <c r="B2233">
        <v>208.2587</v>
      </c>
      <c r="C2233">
        <v>30.986999999999998</v>
      </c>
      <c r="D2233">
        <v>58.634099999999997</v>
      </c>
      <c r="E2233">
        <v>85.95</v>
      </c>
      <c r="F2233">
        <v>65.129000000000005</v>
      </c>
      <c r="G2233">
        <v>124.1477</v>
      </c>
      <c r="H2233">
        <v>24.273</v>
      </c>
      <c r="I2233">
        <v>46.665999999999997</v>
      </c>
      <c r="J2233">
        <v>71.92</v>
      </c>
      <c r="K2233">
        <v>53.36</v>
      </c>
      <c r="N2233" s="1">
        <v>42774</v>
      </c>
      <c r="O2233" s="4">
        <f t="shared" si="69"/>
        <v>61.872110000000006</v>
      </c>
      <c r="P2233" s="4">
        <f t="shared" si="68"/>
        <v>208.2587</v>
      </c>
    </row>
    <row r="2234" spans="1:16" x14ac:dyDescent="0.3">
      <c r="A2234" s="1">
        <v>42775</v>
      </c>
      <c r="B2234">
        <v>209.49420000000001</v>
      </c>
      <c r="C2234">
        <v>31.210999999999999</v>
      </c>
      <c r="D2234">
        <v>59.300699999999999</v>
      </c>
      <c r="E2234">
        <v>86.16</v>
      </c>
      <c r="F2234">
        <v>65.366</v>
      </c>
      <c r="G2234">
        <v>123.0635</v>
      </c>
      <c r="H2234">
        <v>24.373899999999999</v>
      </c>
      <c r="I2234">
        <v>47.171500000000002</v>
      </c>
      <c r="J2234">
        <v>72.73</v>
      </c>
      <c r="K2234">
        <v>53.58</v>
      </c>
      <c r="N2234" s="1">
        <v>42775</v>
      </c>
      <c r="O2234" s="4">
        <f t="shared" si="69"/>
        <v>61.952929999999988</v>
      </c>
      <c r="P2234" s="4">
        <f t="shared" si="68"/>
        <v>209.49420000000001</v>
      </c>
    </row>
    <row r="2235" spans="1:16" x14ac:dyDescent="0.3">
      <c r="A2235" s="1">
        <v>42776</v>
      </c>
      <c r="B2235">
        <v>210.321</v>
      </c>
      <c r="C2235">
        <v>31.14</v>
      </c>
      <c r="D2235">
        <v>59.245100000000001</v>
      </c>
      <c r="E2235">
        <v>86.32</v>
      </c>
      <c r="F2235">
        <v>65.493600000000001</v>
      </c>
      <c r="G2235">
        <v>122.9881</v>
      </c>
      <c r="H2235">
        <v>24.557500000000001</v>
      </c>
      <c r="I2235">
        <v>47.3446</v>
      </c>
      <c r="J2235">
        <v>73.28</v>
      </c>
      <c r="K2235">
        <v>53.62</v>
      </c>
      <c r="N2235" s="1">
        <v>42776</v>
      </c>
      <c r="O2235" s="4">
        <f t="shared" si="69"/>
        <v>62.049074999999995</v>
      </c>
      <c r="P2235" s="4">
        <f t="shared" si="68"/>
        <v>210.321</v>
      </c>
    </row>
    <row r="2236" spans="1:16" x14ac:dyDescent="0.3">
      <c r="A2236" s="1">
        <v>42777</v>
      </c>
      <c r="B2236">
        <v>210.321</v>
      </c>
      <c r="C2236">
        <v>31.14</v>
      </c>
      <c r="D2236">
        <v>59.245100000000001</v>
      </c>
      <c r="E2236">
        <v>86.32</v>
      </c>
      <c r="F2236">
        <v>65.493600000000001</v>
      </c>
      <c r="G2236">
        <v>122.9881</v>
      </c>
      <c r="H2236">
        <v>24.557500000000001</v>
      </c>
      <c r="I2236">
        <v>47.3446</v>
      </c>
      <c r="J2236">
        <v>73.28</v>
      </c>
      <c r="K2236">
        <v>53.62</v>
      </c>
      <c r="N2236" s="1">
        <v>42777</v>
      </c>
      <c r="O2236" s="4">
        <f t="shared" si="69"/>
        <v>62.049074999999995</v>
      </c>
      <c r="P2236" s="4">
        <f t="shared" si="68"/>
        <v>210.321</v>
      </c>
    </row>
    <row r="2237" spans="1:16" x14ac:dyDescent="0.3">
      <c r="A2237" s="1">
        <v>42778</v>
      </c>
      <c r="B2237">
        <v>210.321</v>
      </c>
      <c r="C2237">
        <v>31.14</v>
      </c>
      <c r="D2237">
        <v>59.245100000000001</v>
      </c>
      <c r="E2237">
        <v>86.32</v>
      </c>
      <c r="F2237">
        <v>65.493600000000001</v>
      </c>
      <c r="G2237">
        <v>122.9881</v>
      </c>
      <c r="H2237">
        <v>24.557500000000001</v>
      </c>
      <c r="I2237">
        <v>47.3446</v>
      </c>
      <c r="J2237">
        <v>73.28</v>
      </c>
      <c r="K2237">
        <v>53.62</v>
      </c>
      <c r="N2237" s="1">
        <v>42778</v>
      </c>
      <c r="O2237" s="4">
        <f t="shared" si="69"/>
        <v>62.049074999999995</v>
      </c>
      <c r="P2237" s="4">
        <f t="shared" si="68"/>
        <v>210.321</v>
      </c>
    </row>
    <row r="2238" spans="1:16" x14ac:dyDescent="0.3">
      <c r="A2238" s="1">
        <v>42779</v>
      </c>
      <c r="B2238">
        <v>211.46559999999999</v>
      </c>
      <c r="C2238">
        <v>31.416</v>
      </c>
      <c r="D2238">
        <v>59.9116</v>
      </c>
      <c r="E2238">
        <v>86.46</v>
      </c>
      <c r="F2238">
        <v>65.894599999999997</v>
      </c>
      <c r="G2238">
        <v>123.2426</v>
      </c>
      <c r="H2238">
        <v>24.7502</v>
      </c>
      <c r="I2238">
        <v>47.781799999999997</v>
      </c>
      <c r="J2238">
        <v>73.42</v>
      </c>
      <c r="K2238">
        <v>53.62</v>
      </c>
      <c r="N2238" s="1">
        <v>42779</v>
      </c>
      <c r="O2238" s="4">
        <f t="shared" si="69"/>
        <v>62.304739999999995</v>
      </c>
      <c r="P2238" s="4">
        <f t="shared" si="68"/>
        <v>211.46559999999999</v>
      </c>
    </row>
    <row r="2239" spans="1:16" x14ac:dyDescent="0.3">
      <c r="A2239" s="1">
        <v>42780</v>
      </c>
      <c r="B2239">
        <v>212.31049999999999</v>
      </c>
      <c r="C2239">
        <v>31.823</v>
      </c>
      <c r="D2239">
        <v>60.135100000000001</v>
      </c>
      <c r="E2239">
        <v>86.51</v>
      </c>
      <c r="F2239">
        <v>66.414100000000005</v>
      </c>
      <c r="G2239">
        <v>122.9033</v>
      </c>
      <c r="H2239">
        <v>24.777699999999999</v>
      </c>
      <c r="I2239">
        <v>48.155299999999997</v>
      </c>
      <c r="J2239">
        <v>73.66</v>
      </c>
      <c r="K2239">
        <v>53.63</v>
      </c>
      <c r="N2239" s="1">
        <v>42780</v>
      </c>
      <c r="O2239" s="4">
        <f t="shared" si="69"/>
        <v>62.442695000000008</v>
      </c>
      <c r="P2239" s="4">
        <f t="shared" si="68"/>
        <v>212.31049999999999</v>
      </c>
    </row>
    <row r="2240" spans="1:16" x14ac:dyDescent="0.3">
      <c r="A2240" s="1">
        <v>42781</v>
      </c>
      <c r="B2240">
        <v>213.41890000000001</v>
      </c>
      <c r="C2240">
        <v>31.939</v>
      </c>
      <c r="D2240">
        <v>60.097900000000003</v>
      </c>
      <c r="E2240">
        <v>87.06</v>
      </c>
      <c r="F2240">
        <v>67.134100000000004</v>
      </c>
      <c r="G2240">
        <v>123.8554</v>
      </c>
      <c r="H2240">
        <v>24.7043</v>
      </c>
      <c r="I2240">
        <v>48.419499999999999</v>
      </c>
      <c r="J2240">
        <v>73.37</v>
      </c>
      <c r="K2240">
        <v>54.12</v>
      </c>
      <c r="N2240" s="1">
        <v>42781</v>
      </c>
      <c r="O2240" s="4">
        <f t="shared" si="69"/>
        <v>62.82891</v>
      </c>
      <c r="P2240" s="4">
        <f t="shared" si="68"/>
        <v>213.41890000000001</v>
      </c>
    </row>
    <row r="2241" spans="1:16" x14ac:dyDescent="0.3">
      <c r="A2241" s="1">
        <v>42782</v>
      </c>
      <c r="B2241">
        <v>213.2372</v>
      </c>
      <c r="C2241">
        <v>31.9</v>
      </c>
      <c r="D2241">
        <v>60.0886</v>
      </c>
      <c r="E2241">
        <v>86.73</v>
      </c>
      <c r="F2241">
        <v>67.043000000000006</v>
      </c>
      <c r="G2241">
        <v>124.0534</v>
      </c>
      <c r="H2241">
        <v>24.410599999999999</v>
      </c>
      <c r="I2241">
        <v>48.414900000000003</v>
      </c>
      <c r="J2241">
        <v>72.37</v>
      </c>
      <c r="K2241">
        <v>54.19</v>
      </c>
      <c r="N2241" s="1">
        <v>42782</v>
      </c>
      <c r="O2241" s="4">
        <f t="shared" si="69"/>
        <v>62.711155000000005</v>
      </c>
      <c r="P2241" s="4">
        <f t="shared" si="68"/>
        <v>213.2372</v>
      </c>
    </row>
    <row r="2242" spans="1:16" x14ac:dyDescent="0.3">
      <c r="A2242" s="1">
        <v>42783</v>
      </c>
      <c r="B2242">
        <v>213.57329999999999</v>
      </c>
      <c r="C2242">
        <v>31.988</v>
      </c>
      <c r="D2242">
        <v>60.181699999999999</v>
      </c>
      <c r="E2242">
        <v>87.25</v>
      </c>
      <c r="F2242">
        <v>67.134100000000004</v>
      </c>
      <c r="G2242">
        <v>124.6944</v>
      </c>
      <c r="H2242">
        <v>24.2638</v>
      </c>
      <c r="I2242">
        <v>48.401299999999999</v>
      </c>
      <c r="J2242">
        <v>71.97</v>
      </c>
      <c r="K2242">
        <v>54.46</v>
      </c>
      <c r="N2242" s="1">
        <v>42783</v>
      </c>
      <c r="O2242" s="4">
        <f t="shared" si="69"/>
        <v>62.904644999999988</v>
      </c>
      <c r="P2242" s="4">
        <f t="shared" si="68"/>
        <v>213.57329999999999</v>
      </c>
    </row>
    <row r="2243" spans="1:16" x14ac:dyDescent="0.3">
      <c r="A2243" s="1">
        <v>42784</v>
      </c>
      <c r="B2243">
        <v>213.57329999999999</v>
      </c>
      <c r="C2243">
        <v>31.988</v>
      </c>
      <c r="D2243">
        <v>60.181699999999999</v>
      </c>
      <c r="E2243">
        <v>87.25</v>
      </c>
      <c r="F2243">
        <v>67.134100000000004</v>
      </c>
      <c r="G2243">
        <v>124.6944</v>
      </c>
      <c r="H2243">
        <v>24.2638</v>
      </c>
      <c r="I2243">
        <v>48.401299999999999</v>
      </c>
      <c r="J2243">
        <v>71.97</v>
      </c>
      <c r="K2243">
        <v>54.46</v>
      </c>
      <c r="N2243" s="1">
        <v>42784</v>
      </c>
      <c r="O2243" s="4">
        <f t="shared" si="69"/>
        <v>62.904644999999988</v>
      </c>
      <c r="P2243" s="4">
        <f t="shared" ref="P2243:P2306" si="70">B2243</f>
        <v>213.57329999999999</v>
      </c>
    </row>
    <row r="2244" spans="1:16" x14ac:dyDescent="0.3">
      <c r="A2244" s="1">
        <v>42785</v>
      </c>
      <c r="B2244">
        <v>213.57329999999999</v>
      </c>
      <c r="C2244">
        <v>31.988</v>
      </c>
      <c r="D2244">
        <v>60.181699999999999</v>
      </c>
      <c r="E2244">
        <v>87.25</v>
      </c>
      <c r="F2244">
        <v>67.134100000000004</v>
      </c>
      <c r="G2244">
        <v>124.6944</v>
      </c>
      <c r="H2244">
        <v>24.2638</v>
      </c>
      <c r="I2244">
        <v>48.401299999999999</v>
      </c>
      <c r="J2244">
        <v>71.97</v>
      </c>
      <c r="K2244">
        <v>54.46</v>
      </c>
      <c r="N2244" s="1">
        <v>42785</v>
      </c>
      <c r="O2244" s="4">
        <f t="shared" ref="O2244:O2307" si="71">SUMPRODUCT(C2244:J2244,$C$1:$J$1)</f>
        <v>62.904644999999988</v>
      </c>
      <c r="P2244" s="4">
        <f t="shared" si="70"/>
        <v>213.57329999999999</v>
      </c>
    </row>
    <row r="2245" spans="1:16" x14ac:dyDescent="0.3">
      <c r="A2245" s="1">
        <v>42786</v>
      </c>
      <c r="B2245">
        <v>213.57329999999999</v>
      </c>
      <c r="C2245">
        <v>31.988</v>
      </c>
      <c r="D2245">
        <v>60.181699999999999</v>
      </c>
      <c r="E2245">
        <v>87.25</v>
      </c>
      <c r="F2245">
        <v>67.134100000000004</v>
      </c>
      <c r="G2245">
        <v>124.6944</v>
      </c>
      <c r="H2245">
        <v>24.2638</v>
      </c>
      <c r="I2245">
        <v>48.401299999999999</v>
      </c>
      <c r="J2245">
        <v>71.97</v>
      </c>
      <c r="K2245">
        <v>54.46</v>
      </c>
      <c r="N2245" s="1">
        <v>42786</v>
      </c>
      <c r="O2245" s="4">
        <f t="shared" si="71"/>
        <v>62.904644999999988</v>
      </c>
      <c r="P2245" s="4">
        <f t="shared" si="70"/>
        <v>213.57329999999999</v>
      </c>
    </row>
    <row r="2246" spans="1:16" x14ac:dyDescent="0.3">
      <c r="A2246" s="1">
        <v>42787</v>
      </c>
      <c r="B2246">
        <v>214.84520000000001</v>
      </c>
      <c r="C2246">
        <v>32.219000000000001</v>
      </c>
      <c r="D2246">
        <v>60.060600000000001</v>
      </c>
      <c r="E2246">
        <v>87.66</v>
      </c>
      <c r="F2246">
        <v>67.434899999999999</v>
      </c>
      <c r="G2246">
        <v>126.4573</v>
      </c>
      <c r="H2246">
        <v>24.456499999999998</v>
      </c>
      <c r="I2246">
        <v>48.720100000000002</v>
      </c>
      <c r="J2246">
        <v>72.459999999999994</v>
      </c>
      <c r="K2246">
        <v>54.95</v>
      </c>
      <c r="N2246" s="1">
        <v>42787</v>
      </c>
      <c r="O2246" s="4">
        <f t="shared" si="71"/>
        <v>63.383649999999996</v>
      </c>
      <c r="P2246" s="4">
        <f t="shared" si="70"/>
        <v>214.84520000000001</v>
      </c>
    </row>
    <row r="2247" spans="1:16" x14ac:dyDescent="0.3">
      <c r="A2247" s="1">
        <v>42788</v>
      </c>
      <c r="B2247">
        <v>214.65440000000001</v>
      </c>
      <c r="C2247">
        <v>32.316000000000003</v>
      </c>
      <c r="D2247">
        <v>59.939599999999999</v>
      </c>
      <c r="E2247">
        <v>87.63</v>
      </c>
      <c r="F2247">
        <v>67.334599999999995</v>
      </c>
      <c r="G2247">
        <v>126.48560000000001</v>
      </c>
      <c r="H2247">
        <v>24.355599999999999</v>
      </c>
      <c r="I2247">
        <v>48.724600000000002</v>
      </c>
      <c r="J2247">
        <v>71.36</v>
      </c>
      <c r="K2247">
        <v>54.96</v>
      </c>
      <c r="N2247" s="1">
        <v>42788</v>
      </c>
      <c r="O2247" s="4">
        <f t="shared" si="71"/>
        <v>63.306279999999994</v>
      </c>
      <c r="P2247" s="4">
        <f t="shared" si="70"/>
        <v>214.65440000000001</v>
      </c>
    </row>
    <row r="2248" spans="1:16" x14ac:dyDescent="0.3">
      <c r="A2248" s="1">
        <v>42789</v>
      </c>
      <c r="B2248">
        <v>214.7997</v>
      </c>
      <c r="C2248">
        <v>32.179000000000002</v>
      </c>
      <c r="D2248">
        <v>60.181699999999999</v>
      </c>
      <c r="E2248">
        <v>87.07</v>
      </c>
      <c r="F2248">
        <v>67.826800000000006</v>
      </c>
      <c r="G2248">
        <v>124.43049999999999</v>
      </c>
      <c r="H2248">
        <v>24.172000000000001</v>
      </c>
      <c r="I2248">
        <v>48.824800000000003</v>
      </c>
      <c r="J2248">
        <v>71.66</v>
      </c>
      <c r="K2248">
        <v>55.09</v>
      </c>
      <c r="N2248" s="1">
        <v>42789</v>
      </c>
      <c r="O2248" s="4">
        <f t="shared" si="71"/>
        <v>62.985949999999995</v>
      </c>
      <c r="P2248" s="4">
        <f t="shared" si="70"/>
        <v>214.7997</v>
      </c>
    </row>
    <row r="2249" spans="1:16" x14ac:dyDescent="0.3">
      <c r="A2249" s="1">
        <v>42790</v>
      </c>
      <c r="B2249">
        <v>215.07230000000001</v>
      </c>
      <c r="C2249">
        <v>32.21</v>
      </c>
      <c r="D2249">
        <v>60.181699999999999</v>
      </c>
      <c r="E2249">
        <v>87.3</v>
      </c>
      <c r="F2249">
        <v>68.154899999999998</v>
      </c>
      <c r="G2249">
        <v>124.3456</v>
      </c>
      <c r="H2249">
        <v>23.988499999999998</v>
      </c>
      <c r="I2249">
        <v>48.610799999999998</v>
      </c>
      <c r="J2249">
        <v>70.989999999999995</v>
      </c>
      <c r="K2249">
        <v>55.28</v>
      </c>
      <c r="N2249" s="1">
        <v>42790</v>
      </c>
      <c r="O2249" s="4">
        <f t="shared" si="71"/>
        <v>62.995204999999999</v>
      </c>
      <c r="P2249" s="4">
        <f t="shared" si="70"/>
        <v>215.07230000000001</v>
      </c>
    </row>
    <row r="2250" spans="1:16" x14ac:dyDescent="0.3">
      <c r="A2250" s="1">
        <v>42791</v>
      </c>
      <c r="B2250">
        <v>215.07230000000001</v>
      </c>
      <c r="C2250">
        <v>32.21</v>
      </c>
      <c r="D2250">
        <v>60.181699999999999</v>
      </c>
      <c r="E2250">
        <v>87.3</v>
      </c>
      <c r="F2250">
        <v>68.154899999999998</v>
      </c>
      <c r="G2250">
        <v>124.3456</v>
      </c>
      <c r="H2250">
        <v>23.988499999999998</v>
      </c>
      <c r="I2250">
        <v>48.610799999999998</v>
      </c>
      <c r="J2250">
        <v>70.989999999999995</v>
      </c>
      <c r="K2250">
        <v>55.28</v>
      </c>
      <c r="N2250" s="1">
        <v>42791</v>
      </c>
      <c r="O2250" s="4">
        <f t="shared" si="71"/>
        <v>62.995204999999999</v>
      </c>
      <c r="P2250" s="4">
        <f t="shared" si="70"/>
        <v>215.07230000000001</v>
      </c>
    </row>
    <row r="2251" spans="1:16" x14ac:dyDescent="0.3">
      <c r="A2251" s="1">
        <v>42792</v>
      </c>
      <c r="B2251">
        <v>215.07230000000001</v>
      </c>
      <c r="C2251">
        <v>32.21</v>
      </c>
      <c r="D2251">
        <v>60.181699999999999</v>
      </c>
      <c r="E2251">
        <v>87.3</v>
      </c>
      <c r="F2251">
        <v>68.154899999999998</v>
      </c>
      <c r="G2251">
        <v>124.3456</v>
      </c>
      <c r="H2251">
        <v>23.988499999999998</v>
      </c>
      <c r="I2251">
        <v>48.610799999999998</v>
      </c>
      <c r="J2251">
        <v>70.989999999999995</v>
      </c>
      <c r="K2251">
        <v>55.28</v>
      </c>
      <c r="N2251" s="1">
        <v>42792</v>
      </c>
      <c r="O2251" s="4">
        <f t="shared" si="71"/>
        <v>62.995204999999999</v>
      </c>
      <c r="P2251" s="4">
        <f t="shared" si="70"/>
        <v>215.07230000000001</v>
      </c>
    </row>
    <row r="2252" spans="1:16" x14ac:dyDescent="0.3">
      <c r="A2252" s="1">
        <v>42793</v>
      </c>
      <c r="B2252">
        <v>215.4084</v>
      </c>
      <c r="C2252">
        <v>32.274000000000001</v>
      </c>
      <c r="D2252">
        <v>59.8185</v>
      </c>
      <c r="E2252">
        <v>87.38</v>
      </c>
      <c r="F2252">
        <v>68.483000000000004</v>
      </c>
      <c r="G2252">
        <v>125.5335</v>
      </c>
      <c r="H2252">
        <v>23.86</v>
      </c>
      <c r="I2252">
        <v>48.806600000000003</v>
      </c>
      <c r="J2252">
        <v>71.599999999999994</v>
      </c>
      <c r="K2252">
        <v>55.03</v>
      </c>
      <c r="N2252" s="1">
        <v>42793</v>
      </c>
      <c r="O2252" s="4">
        <f t="shared" si="71"/>
        <v>63.277089999999994</v>
      </c>
      <c r="P2252" s="4">
        <f t="shared" si="70"/>
        <v>215.4084</v>
      </c>
    </row>
    <row r="2253" spans="1:16" x14ac:dyDescent="0.3">
      <c r="A2253" s="1">
        <v>42794</v>
      </c>
      <c r="B2253">
        <v>214.827</v>
      </c>
      <c r="C2253">
        <v>32.287999999999997</v>
      </c>
      <c r="D2253">
        <v>59.585700000000003</v>
      </c>
      <c r="E2253">
        <v>86.21</v>
      </c>
      <c r="F2253">
        <v>68.346299999999999</v>
      </c>
      <c r="G2253">
        <v>123.9308</v>
      </c>
      <c r="H2253">
        <v>23.841699999999999</v>
      </c>
      <c r="I2253">
        <v>48.651800000000001</v>
      </c>
      <c r="J2253">
        <v>71.38</v>
      </c>
      <c r="K2253">
        <v>55.1</v>
      </c>
      <c r="N2253" s="1">
        <v>42794</v>
      </c>
      <c r="O2253" s="4">
        <f t="shared" si="71"/>
        <v>62.736105000000002</v>
      </c>
      <c r="P2253" s="4">
        <f t="shared" si="70"/>
        <v>214.827</v>
      </c>
    </row>
    <row r="2254" spans="1:16" x14ac:dyDescent="0.3">
      <c r="A2254" s="1">
        <v>42795</v>
      </c>
      <c r="B2254">
        <v>217.834</v>
      </c>
      <c r="C2254">
        <v>32.948</v>
      </c>
      <c r="D2254">
        <v>60.479700000000001</v>
      </c>
      <c r="E2254">
        <v>87.6</v>
      </c>
      <c r="F2254">
        <v>69.029799999999994</v>
      </c>
      <c r="G2254">
        <v>125.8634</v>
      </c>
      <c r="H2254">
        <v>24.2271</v>
      </c>
      <c r="I2254">
        <v>49.6447</v>
      </c>
      <c r="J2254">
        <v>72.81</v>
      </c>
      <c r="K2254">
        <v>55.36</v>
      </c>
      <c r="N2254" s="1">
        <v>42795</v>
      </c>
      <c r="O2254" s="4">
        <f t="shared" si="71"/>
        <v>63.723925000000001</v>
      </c>
      <c r="P2254" s="4">
        <f t="shared" si="70"/>
        <v>217.834</v>
      </c>
    </row>
    <row r="2255" spans="1:16" x14ac:dyDescent="0.3">
      <c r="A2255" s="1">
        <v>42796</v>
      </c>
      <c r="B2255">
        <v>216.4622</v>
      </c>
      <c r="C2255">
        <v>32.752000000000002</v>
      </c>
      <c r="D2255">
        <v>59.613599999999998</v>
      </c>
      <c r="E2255">
        <v>86.74</v>
      </c>
      <c r="F2255">
        <v>68.811099999999996</v>
      </c>
      <c r="G2255">
        <v>124.5719</v>
      </c>
      <c r="H2255">
        <v>24.2454</v>
      </c>
      <c r="I2255">
        <v>49.075299999999999</v>
      </c>
      <c r="J2255">
        <v>72.12</v>
      </c>
      <c r="K2255">
        <v>55.35</v>
      </c>
      <c r="N2255" s="1">
        <v>42796</v>
      </c>
      <c r="O2255" s="4">
        <f t="shared" si="71"/>
        <v>63.153294999999993</v>
      </c>
      <c r="P2255" s="4">
        <f t="shared" si="70"/>
        <v>216.4622</v>
      </c>
    </row>
    <row r="2256" spans="1:16" x14ac:dyDescent="0.3">
      <c r="A2256" s="1">
        <v>42797</v>
      </c>
      <c r="B2256">
        <v>216.5985</v>
      </c>
      <c r="C2256">
        <v>32.945</v>
      </c>
      <c r="D2256">
        <v>59.8371</v>
      </c>
      <c r="E2256">
        <v>86.8</v>
      </c>
      <c r="F2256">
        <v>69.084500000000006</v>
      </c>
      <c r="G2256">
        <v>124.5059</v>
      </c>
      <c r="H2256">
        <v>24.2179</v>
      </c>
      <c r="I2256">
        <v>49.1755</v>
      </c>
      <c r="J2256">
        <v>71.989999999999995</v>
      </c>
      <c r="K2256">
        <v>55.14</v>
      </c>
      <c r="N2256" s="1">
        <v>42797</v>
      </c>
      <c r="O2256" s="4">
        <f t="shared" si="71"/>
        <v>63.224385000000005</v>
      </c>
      <c r="P2256" s="4">
        <f t="shared" si="70"/>
        <v>216.5985</v>
      </c>
    </row>
    <row r="2257" spans="1:16" x14ac:dyDescent="0.3">
      <c r="A2257" s="1">
        <v>42798</v>
      </c>
      <c r="B2257">
        <v>216.5985</v>
      </c>
      <c r="C2257">
        <v>32.945</v>
      </c>
      <c r="D2257">
        <v>59.8371</v>
      </c>
      <c r="E2257">
        <v>86.8</v>
      </c>
      <c r="F2257">
        <v>69.084500000000006</v>
      </c>
      <c r="G2257">
        <v>124.5059</v>
      </c>
      <c r="H2257">
        <v>24.2179</v>
      </c>
      <c r="I2257">
        <v>49.1755</v>
      </c>
      <c r="J2257">
        <v>71.989999999999995</v>
      </c>
      <c r="K2257">
        <v>55.14</v>
      </c>
      <c r="N2257" s="1">
        <v>42798</v>
      </c>
      <c r="O2257" s="4">
        <f t="shared" si="71"/>
        <v>63.224385000000005</v>
      </c>
      <c r="P2257" s="4">
        <f t="shared" si="70"/>
        <v>216.5985</v>
      </c>
    </row>
    <row r="2258" spans="1:16" x14ac:dyDescent="0.3">
      <c r="A2258" s="1">
        <v>42799</v>
      </c>
      <c r="B2258">
        <v>216.5985</v>
      </c>
      <c r="C2258">
        <v>32.945</v>
      </c>
      <c r="D2258">
        <v>59.8371</v>
      </c>
      <c r="E2258">
        <v>86.8</v>
      </c>
      <c r="F2258">
        <v>69.084500000000006</v>
      </c>
      <c r="G2258">
        <v>124.5059</v>
      </c>
      <c r="H2258">
        <v>24.2179</v>
      </c>
      <c r="I2258">
        <v>49.1755</v>
      </c>
      <c r="J2258">
        <v>71.989999999999995</v>
      </c>
      <c r="K2258">
        <v>55.14</v>
      </c>
      <c r="N2258" s="1">
        <v>42799</v>
      </c>
      <c r="O2258" s="4">
        <f t="shared" si="71"/>
        <v>63.224385000000005</v>
      </c>
      <c r="P2258" s="4">
        <f t="shared" si="70"/>
        <v>216.5985</v>
      </c>
    </row>
    <row r="2259" spans="1:16" x14ac:dyDescent="0.3">
      <c r="A2259" s="1">
        <v>42800</v>
      </c>
      <c r="B2259">
        <v>215.95349999999999</v>
      </c>
      <c r="C2259">
        <v>32.841999999999999</v>
      </c>
      <c r="D2259">
        <v>59.855699999999999</v>
      </c>
      <c r="E2259">
        <v>86.68</v>
      </c>
      <c r="F2259">
        <v>68.8202</v>
      </c>
      <c r="G2259">
        <v>124.5719</v>
      </c>
      <c r="H2259">
        <v>24.098600000000001</v>
      </c>
      <c r="I2259">
        <v>48.8932</v>
      </c>
      <c r="J2259">
        <v>72.150000000000006</v>
      </c>
      <c r="K2259">
        <v>54.9</v>
      </c>
      <c r="N2259" s="1">
        <v>42800</v>
      </c>
      <c r="O2259" s="4">
        <f t="shared" si="71"/>
        <v>63.12610999999999</v>
      </c>
      <c r="P2259" s="4">
        <f t="shared" si="70"/>
        <v>215.95349999999999</v>
      </c>
    </row>
    <row r="2260" spans="1:16" x14ac:dyDescent="0.3">
      <c r="A2260" s="1">
        <v>42801</v>
      </c>
      <c r="B2260">
        <v>215.30850000000001</v>
      </c>
      <c r="C2260">
        <v>32.884</v>
      </c>
      <c r="D2260">
        <v>59.976799999999997</v>
      </c>
      <c r="E2260">
        <v>86.53</v>
      </c>
      <c r="F2260">
        <v>68.337199999999996</v>
      </c>
      <c r="G2260">
        <v>124.84529999999999</v>
      </c>
      <c r="H2260">
        <v>23.924299999999999</v>
      </c>
      <c r="I2260">
        <v>48.756500000000003</v>
      </c>
      <c r="J2260">
        <v>71.510000000000005</v>
      </c>
      <c r="K2260">
        <v>54.83</v>
      </c>
      <c r="N2260" s="1">
        <v>42801</v>
      </c>
      <c r="O2260" s="4">
        <f t="shared" si="71"/>
        <v>63.011604999999996</v>
      </c>
      <c r="P2260" s="4">
        <f t="shared" si="70"/>
        <v>215.30850000000001</v>
      </c>
    </row>
    <row r="2261" spans="1:16" x14ac:dyDescent="0.3">
      <c r="A2261" s="1">
        <v>42802</v>
      </c>
      <c r="B2261">
        <v>214.90880000000001</v>
      </c>
      <c r="C2261">
        <v>32.761000000000003</v>
      </c>
      <c r="D2261">
        <v>60.526299999999999</v>
      </c>
      <c r="E2261">
        <v>86.81</v>
      </c>
      <c r="F2261">
        <v>68.610600000000005</v>
      </c>
      <c r="G2261">
        <v>125.1375</v>
      </c>
      <c r="H2261">
        <v>23.7774</v>
      </c>
      <c r="I2261">
        <v>48.574300000000001</v>
      </c>
      <c r="J2261">
        <v>69.650000000000006</v>
      </c>
      <c r="K2261">
        <v>54.71</v>
      </c>
      <c r="N2261" s="1">
        <v>42802</v>
      </c>
      <c r="O2261" s="4">
        <f t="shared" si="71"/>
        <v>63.046095000000008</v>
      </c>
      <c r="P2261" s="4">
        <f t="shared" si="70"/>
        <v>214.90880000000001</v>
      </c>
    </row>
    <row r="2262" spans="1:16" x14ac:dyDescent="0.3">
      <c r="A2262" s="1">
        <v>42803</v>
      </c>
      <c r="B2262">
        <v>215.18129999999999</v>
      </c>
      <c r="C2262">
        <v>32.686</v>
      </c>
      <c r="D2262">
        <v>60.284100000000002</v>
      </c>
      <c r="E2262">
        <v>86.97</v>
      </c>
      <c r="F2262">
        <v>68.984300000000005</v>
      </c>
      <c r="G2262">
        <v>125.3826</v>
      </c>
      <c r="H2262">
        <v>23.896699999999999</v>
      </c>
      <c r="I2262">
        <v>48.551600000000001</v>
      </c>
      <c r="J2262">
        <v>70.11</v>
      </c>
      <c r="K2262">
        <v>54.8</v>
      </c>
      <c r="N2262" s="1">
        <v>42803</v>
      </c>
      <c r="O2262" s="4">
        <f t="shared" si="71"/>
        <v>63.180614999999996</v>
      </c>
      <c r="P2262" s="4">
        <f t="shared" si="70"/>
        <v>215.18129999999999</v>
      </c>
    </row>
    <row r="2263" spans="1:16" x14ac:dyDescent="0.3">
      <c r="A2263" s="1">
        <v>42804</v>
      </c>
      <c r="B2263">
        <v>215.93530000000001</v>
      </c>
      <c r="C2263">
        <v>32.793999999999997</v>
      </c>
      <c r="D2263">
        <v>60.470399999999998</v>
      </c>
      <c r="E2263">
        <v>87.3</v>
      </c>
      <c r="F2263">
        <v>69.248599999999996</v>
      </c>
      <c r="G2263">
        <v>126.8156</v>
      </c>
      <c r="H2263">
        <v>23.924299999999999</v>
      </c>
      <c r="I2263">
        <v>48.515099999999997</v>
      </c>
      <c r="J2263">
        <v>70.010000000000005</v>
      </c>
      <c r="K2263">
        <v>55.05</v>
      </c>
      <c r="N2263" s="1">
        <v>42804</v>
      </c>
      <c r="O2263" s="4">
        <f t="shared" si="71"/>
        <v>63.506830000000001</v>
      </c>
      <c r="P2263" s="4">
        <f t="shared" si="70"/>
        <v>215.93530000000001</v>
      </c>
    </row>
    <row r="2264" spans="1:16" x14ac:dyDescent="0.3">
      <c r="A2264" s="1">
        <v>42805</v>
      </c>
      <c r="B2264">
        <v>215.93530000000001</v>
      </c>
      <c r="C2264">
        <v>32.793999999999997</v>
      </c>
      <c r="D2264">
        <v>60.470399999999998</v>
      </c>
      <c r="E2264">
        <v>87.3</v>
      </c>
      <c r="F2264">
        <v>69.248599999999996</v>
      </c>
      <c r="G2264">
        <v>126.8156</v>
      </c>
      <c r="H2264">
        <v>23.924299999999999</v>
      </c>
      <c r="I2264">
        <v>48.515099999999997</v>
      </c>
      <c r="J2264">
        <v>70.010000000000005</v>
      </c>
      <c r="K2264">
        <v>55.05</v>
      </c>
      <c r="N2264" s="1">
        <v>42805</v>
      </c>
      <c r="O2264" s="4">
        <f t="shared" si="71"/>
        <v>63.506830000000001</v>
      </c>
      <c r="P2264" s="4">
        <f t="shared" si="70"/>
        <v>215.93530000000001</v>
      </c>
    </row>
    <row r="2265" spans="1:16" x14ac:dyDescent="0.3">
      <c r="A2265" s="1">
        <v>42806</v>
      </c>
      <c r="B2265">
        <v>215.93530000000001</v>
      </c>
      <c r="C2265">
        <v>32.793999999999997</v>
      </c>
      <c r="D2265">
        <v>60.470399999999998</v>
      </c>
      <c r="E2265">
        <v>87.3</v>
      </c>
      <c r="F2265">
        <v>69.248599999999996</v>
      </c>
      <c r="G2265">
        <v>126.8156</v>
      </c>
      <c r="H2265">
        <v>23.924299999999999</v>
      </c>
      <c r="I2265">
        <v>48.515099999999997</v>
      </c>
      <c r="J2265">
        <v>70.010000000000005</v>
      </c>
      <c r="K2265">
        <v>55.05</v>
      </c>
      <c r="N2265" s="1">
        <v>42806</v>
      </c>
      <c r="O2265" s="4">
        <f t="shared" si="71"/>
        <v>63.506830000000001</v>
      </c>
      <c r="P2265" s="4">
        <f t="shared" si="70"/>
        <v>215.93530000000001</v>
      </c>
    </row>
    <row r="2266" spans="1:16" x14ac:dyDescent="0.3">
      <c r="A2266" s="1">
        <v>42807</v>
      </c>
      <c r="B2266">
        <v>216.0444</v>
      </c>
      <c r="C2266">
        <v>32.808999999999997</v>
      </c>
      <c r="D2266">
        <v>60.265500000000003</v>
      </c>
      <c r="E2266">
        <v>87.97</v>
      </c>
      <c r="F2266">
        <v>69.193899999999999</v>
      </c>
      <c r="G2266">
        <v>127.7677</v>
      </c>
      <c r="H2266">
        <v>24.2179</v>
      </c>
      <c r="I2266">
        <v>48.597099999999998</v>
      </c>
      <c r="J2266">
        <v>70.02</v>
      </c>
      <c r="K2266">
        <v>55.09</v>
      </c>
      <c r="N2266" s="1">
        <v>42807</v>
      </c>
      <c r="O2266" s="4">
        <f t="shared" si="71"/>
        <v>63.793425000000006</v>
      </c>
      <c r="P2266" s="4">
        <f t="shared" si="70"/>
        <v>216.0444</v>
      </c>
    </row>
    <row r="2267" spans="1:16" x14ac:dyDescent="0.3">
      <c r="A2267" s="1">
        <v>42808</v>
      </c>
      <c r="B2267">
        <v>215.2176</v>
      </c>
      <c r="C2267">
        <v>32.759</v>
      </c>
      <c r="D2267">
        <v>59.9861</v>
      </c>
      <c r="E2267">
        <v>87.51</v>
      </c>
      <c r="F2267">
        <v>68.938699999999997</v>
      </c>
      <c r="G2267">
        <v>127.39060000000001</v>
      </c>
      <c r="H2267">
        <v>24.153700000000001</v>
      </c>
      <c r="I2267">
        <v>48.5197</v>
      </c>
      <c r="J2267">
        <v>69.23</v>
      </c>
      <c r="K2267">
        <v>54.93</v>
      </c>
      <c r="N2267" s="1">
        <v>42808</v>
      </c>
      <c r="O2267" s="4">
        <f t="shared" si="71"/>
        <v>63.535789999999999</v>
      </c>
      <c r="P2267" s="4">
        <f t="shared" si="70"/>
        <v>215.2176</v>
      </c>
    </row>
    <row r="2268" spans="1:16" x14ac:dyDescent="0.3">
      <c r="A2268" s="1">
        <v>42809</v>
      </c>
      <c r="B2268">
        <v>217.08</v>
      </c>
      <c r="C2268">
        <v>33.106000000000002</v>
      </c>
      <c r="D2268">
        <v>60.302799999999998</v>
      </c>
      <c r="E2268">
        <v>87.95</v>
      </c>
      <c r="F2268">
        <v>69.804500000000004</v>
      </c>
      <c r="G2268">
        <v>128.39940000000001</v>
      </c>
      <c r="H2268">
        <v>24.585000000000001</v>
      </c>
      <c r="I2268">
        <v>48.642699999999998</v>
      </c>
      <c r="J2268">
        <v>70.77</v>
      </c>
      <c r="K2268">
        <v>55.34</v>
      </c>
      <c r="N2268" s="1">
        <v>42809</v>
      </c>
      <c r="O2268" s="4">
        <f t="shared" si="71"/>
        <v>64.055180000000007</v>
      </c>
      <c r="P2268" s="4">
        <f t="shared" si="70"/>
        <v>217.08</v>
      </c>
    </row>
    <row r="2269" spans="1:16" x14ac:dyDescent="0.3">
      <c r="A2269" s="1">
        <v>42810</v>
      </c>
      <c r="B2269">
        <v>216.65299999999999</v>
      </c>
      <c r="C2269">
        <v>33.159999999999997</v>
      </c>
      <c r="D2269">
        <v>60.200299999999999</v>
      </c>
      <c r="E2269">
        <v>88.34</v>
      </c>
      <c r="F2269">
        <v>69.130099999999999</v>
      </c>
      <c r="G2269">
        <v>128.26740000000001</v>
      </c>
      <c r="H2269">
        <v>24.575800000000001</v>
      </c>
      <c r="I2269">
        <v>48.779299999999999</v>
      </c>
      <c r="J2269">
        <v>70.27</v>
      </c>
      <c r="K2269">
        <v>55.42</v>
      </c>
      <c r="N2269" s="1">
        <v>42810</v>
      </c>
      <c r="O2269" s="4">
        <f t="shared" si="71"/>
        <v>64.004824999999997</v>
      </c>
      <c r="P2269" s="4">
        <f t="shared" si="70"/>
        <v>216.65299999999999</v>
      </c>
    </row>
    <row r="2270" spans="1:16" x14ac:dyDescent="0.3">
      <c r="A2270" s="1">
        <v>42811</v>
      </c>
      <c r="B2270">
        <v>216.27260000000001</v>
      </c>
      <c r="C2270">
        <v>32.994999999999997</v>
      </c>
      <c r="D2270">
        <v>60.414499999999997</v>
      </c>
      <c r="E2270">
        <v>88.4</v>
      </c>
      <c r="F2270">
        <v>68.749399999999994</v>
      </c>
      <c r="G2270">
        <v>128.53129999999999</v>
      </c>
      <c r="H2270">
        <v>24.777699999999999</v>
      </c>
      <c r="I2270">
        <v>48.465000000000003</v>
      </c>
      <c r="J2270">
        <v>69.8</v>
      </c>
      <c r="K2270">
        <v>54.98</v>
      </c>
      <c r="N2270" s="1">
        <v>42811</v>
      </c>
      <c r="O2270" s="4">
        <f t="shared" si="71"/>
        <v>63.941215000000007</v>
      </c>
      <c r="P2270" s="4">
        <f t="shared" si="70"/>
        <v>216.27260000000001</v>
      </c>
    </row>
    <row r="2271" spans="1:16" x14ac:dyDescent="0.3">
      <c r="A2271" s="1">
        <v>42812</v>
      </c>
      <c r="B2271">
        <v>216.27260000000001</v>
      </c>
      <c r="C2271">
        <v>32.994999999999997</v>
      </c>
      <c r="D2271">
        <v>60.414499999999997</v>
      </c>
      <c r="E2271">
        <v>88.4</v>
      </c>
      <c r="F2271">
        <v>68.749399999999994</v>
      </c>
      <c r="G2271">
        <v>128.53129999999999</v>
      </c>
      <c r="H2271">
        <v>24.777699999999999</v>
      </c>
      <c r="I2271">
        <v>48.465000000000003</v>
      </c>
      <c r="J2271">
        <v>69.8</v>
      </c>
      <c r="K2271">
        <v>54.98</v>
      </c>
      <c r="N2271" s="1">
        <v>42812</v>
      </c>
      <c r="O2271" s="4">
        <f t="shared" si="71"/>
        <v>63.941215000000007</v>
      </c>
      <c r="P2271" s="4">
        <f t="shared" si="70"/>
        <v>216.27260000000001</v>
      </c>
    </row>
    <row r="2272" spans="1:16" x14ac:dyDescent="0.3">
      <c r="A2272" s="1">
        <v>42813</v>
      </c>
      <c r="B2272">
        <v>216.27260000000001</v>
      </c>
      <c r="C2272">
        <v>32.994999999999997</v>
      </c>
      <c r="D2272">
        <v>60.414499999999997</v>
      </c>
      <c r="E2272">
        <v>88.4</v>
      </c>
      <c r="F2272">
        <v>68.749399999999994</v>
      </c>
      <c r="G2272">
        <v>128.53129999999999</v>
      </c>
      <c r="H2272">
        <v>24.777699999999999</v>
      </c>
      <c r="I2272">
        <v>48.465000000000003</v>
      </c>
      <c r="J2272">
        <v>69.8</v>
      </c>
      <c r="K2272">
        <v>54.98</v>
      </c>
      <c r="N2272" s="1">
        <v>42813</v>
      </c>
      <c r="O2272" s="4">
        <f t="shared" si="71"/>
        <v>63.941215000000007</v>
      </c>
      <c r="P2272" s="4">
        <f t="shared" si="70"/>
        <v>216.27260000000001</v>
      </c>
    </row>
    <row r="2273" spans="1:16" x14ac:dyDescent="0.3">
      <c r="A2273" s="1">
        <v>42814</v>
      </c>
      <c r="B2273">
        <v>216.03540000000001</v>
      </c>
      <c r="C2273">
        <v>33.341000000000001</v>
      </c>
      <c r="D2273">
        <v>60.470399999999998</v>
      </c>
      <c r="E2273">
        <v>88.38</v>
      </c>
      <c r="F2273">
        <v>68.635900000000007</v>
      </c>
      <c r="G2273">
        <v>129.48349999999999</v>
      </c>
      <c r="H2273">
        <v>24.9771</v>
      </c>
      <c r="I2273">
        <v>48.146000000000001</v>
      </c>
      <c r="J2273">
        <v>69.745999999999995</v>
      </c>
      <c r="K2273">
        <v>55.077100000000002</v>
      </c>
      <c r="N2273" s="1">
        <v>42814</v>
      </c>
      <c r="O2273" s="4">
        <f t="shared" si="71"/>
        <v>64.042535000000001</v>
      </c>
      <c r="P2273" s="4">
        <f t="shared" si="70"/>
        <v>216.03540000000001</v>
      </c>
    </row>
    <row r="2274" spans="1:16" x14ac:dyDescent="0.3">
      <c r="A2274" s="1">
        <v>42815</v>
      </c>
      <c r="B2274">
        <v>213.26159999999999</v>
      </c>
      <c r="C2274">
        <v>32.959000000000003</v>
      </c>
      <c r="D2274">
        <v>59.799900000000001</v>
      </c>
      <c r="E2274">
        <v>86.54</v>
      </c>
      <c r="F2274">
        <v>68.109099999999998</v>
      </c>
      <c r="G2274">
        <v>126.4479</v>
      </c>
      <c r="H2274">
        <v>24.575800000000001</v>
      </c>
      <c r="I2274">
        <v>47.030299999999997</v>
      </c>
      <c r="J2274">
        <v>69.209999999999994</v>
      </c>
      <c r="K2274">
        <v>55.04</v>
      </c>
      <c r="N2274" s="1">
        <v>42815</v>
      </c>
      <c r="O2274" s="4">
        <f t="shared" si="71"/>
        <v>62.87333000000001</v>
      </c>
      <c r="P2274" s="4">
        <f t="shared" si="70"/>
        <v>213.26159999999999</v>
      </c>
    </row>
    <row r="2275" spans="1:16" x14ac:dyDescent="0.3">
      <c r="A2275" s="1">
        <v>42816</v>
      </c>
      <c r="B2275">
        <v>213.76349999999999</v>
      </c>
      <c r="C2275">
        <v>33.332000000000001</v>
      </c>
      <c r="D2275">
        <v>60.563499999999998</v>
      </c>
      <c r="E2275">
        <v>86.86</v>
      </c>
      <c r="F2275">
        <v>68.127399999999994</v>
      </c>
      <c r="G2275">
        <v>127.78660000000001</v>
      </c>
      <c r="H2275">
        <v>24.786899999999999</v>
      </c>
      <c r="I2275">
        <v>46.980200000000004</v>
      </c>
      <c r="J2275">
        <v>69.11</v>
      </c>
      <c r="K2275">
        <v>54.93</v>
      </c>
      <c r="N2275" s="1">
        <v>42816</v>
      </c>
      <c r="O2275" s="4">
        <f t="shared" si="71"/>
        <v>63.195749999999997</v>
      </c>
      <c r="P2275" s="4">
        <f t="shared" si="70"/>
        <v>213.76349999999999</v>
      </c>
    </row>
    <row r="2276" spans="1:16" x14ac:dyDescent="0.3">
      <c r="A2276" s="1">
        <v>42817</v>
      </c>
      <c r="B2276">
        <v>213.53540000000001</v>
      </c>
      <c r="C2276">
        <v>33.213999999999999</v>
      </c>
      <c r="D2276">
        <v>60.414499999999997</v>
      </c>
      <c r="E2276">
        <v>86.86</v>
      </c>
      <c r="F2276">
        <v>67.917000000000002</v>
      </c>
      <c r="G2276">
        <v>127.5038</v>
      </c>
      <c r="H2276">
        <v>24.7318</v>
      </c>
      <c r="I2276">
        <v>47.157899999999998</v>
      </c>
      <c r="J2276">
        <v>68.83</v>
      </c>
      <c r="K2276">
        <v>54.81</v>
      </c>
      <c r="N2276" s="1">
        <v>42817</v>
      </c>
      <c r="O2276" s="4">
        <f t="shared" si="71"/>
        <v>63.118319999999997</v>
      </c>
      <c r="P2276" s="4">
        <f t="shared" si="70"/>
        <v>213.53540000000001</v>
      </c>
    </row>
    <row r="2277" spans="1:16" x14ac:dyDescent="0.3">
      <c r="A2277" s="1">
        <v>42818</v>
      </c>
      <c r="B2277">
        <v>213.3802</v>
      </c>
      <c r="C2277">
        <v>33.148000000000003</v>
      </c>
      <c r="D2277">
        <v>60.517000000000003</v>
      </c>
      <c r="E2277">
        <v>86.98</v>
      </c>
      <c r="F2277">
        <v>67.953599999999994</v>
      </c>
      <c r="G2277">
        <v>128.43299999999999</v>
      </c>
      <c r="H2277">
        <v>24.878699999999998</v>
      </c>
      <c r="I2277">
        <v>47.135800000000003</v>
      </c>
      <c r="J2277">
        <v>68.56</v>
      </c>
      <c r="K2277">
        <v>54.7</v>
      </c>
      <c r="N2277" s="1">
        <v>42818</v>
      </c>
      <c r="O2277" s="4">
        <f t="shared" si="71"/>
        <v>63.279544999999999</v>
      </c>
      <c r="P2277" s="4">
        <f t="shared" si="70"/>
        <v>213.3802</v>
      </c>
    </row>
    <row r="2278" spans="1:16" x14ac:dyDescent="0.3">
      <c r="A2278" s="1">
        <v>42819</v>
      </c>
      <c r="B2278">
        <v>213.3802</v>
      </c>
      <c r="C2278">
        <v>33.148000000000003</v>
      </c>
      <c r="D2278">
        <v>60.517000000000003</v>
      </c>
      <c r="E2278">
        <v>86.98</v>
      </c>
      <c r="F2278">
        <v>67.953599999999994</v>
      </c>
      <c r="G2278">
        <v>128.43299999999999</v>
      </c>
      <c r="H2278">
        <v>24.878699999999998</v>
      </c>
      <c r="I2278">
        <v>47.135800000000003</v>
      </c>
      <c r="J2278">
        <v>68.56</v>
      </c>
      <c r="K2278">
        <v>54.7</v>
      </c>
      <c r="N2278" s="1">
        <v>42819</v>
      </c>
      <c r="O2278" s="4">
        <f t="shared" si="71"/>
        <v>63.279544999999999</v>
      </c>
      <c r="P2278" s="4">
        <f t="shared" si="70"/>
        <v>213.3802</v>
      </c>
    </row>
    <row r="2279" spans="1:16" x14ac:dyDescent="0.3">
      <c r="A2279" s="1">
        <v>42820</v>
      </c>
      <c r="B2279">
        <v>213.3802</v>
      </c>
      <c r="C2279">
        <v>33.148000000000003</v>
      </c>
      <c r="D2279">
        <v>60.517000000000003</v>
      </c>
      <c r="E2279">
        <v>86.98</v>
      </c>
      <c r="F2279">
        <v>67.953599999999994</v>
      </c>
      <c r="G2279">
        <v>128.43299999999999</v>
      </c>
      <c r="H2279">
        <v>24.878699999999998</v>
      </c>
      <c r="I2279">
        <v>47.135800000000003</v>
      </c>
      <c r="J2279">
        <v>68.56</v>
      </c>
      <c r="K2279">
        <v>54.7</v>
      </c>
      <c r="N2279" s="1">
        <v>42820</v>
      </c>
      <c r="O2279" s="4">
        <f t="shared" si="71"/>
        <v>63.279544999999999</v>
      </c>
      <c r="P2279" s="4">
        <f t="shared" si="70"/>
        <v>213.3802</v>
      </c>
    </row>
    <row r="2280" spans="1:16" x14ac:dyDescent="0.3">
      <c r="A2280" s="1">
        <v>42821</v>
      </c>
      <c r="B2280">
        <v>213.16130000000001</v>
      </c>
      <c r="C2280">
        <v>33.204999999999998</v>
      </c>
      <c r="D2280">
        <v>60.628700000000002</v>
      </c>
      <c r="E2280">
        <v>87.09</v>
      </c>
      <c r="F2280">
        <v>68.136600000000001</v>
      </c>
      <c r="G2280">
        <v>128.62209999999999</v>
      </c>
      <c r="H2280">
        <v>24.823599999999999</v>
      </c>
      <c r="I2280">
        <v>46.866199999999999</v>
      </c>
      <c r="J2280">
        <v>68.239999999999995</v>
      </c>
      <c r="K2280">
        <v>54.65</v>
      </c>
      <c r="N2280" s="1">
        <v>42821</v>
      </c>
      <c r="O2280" s="4">
        <f t="shared" si="71"/>
        <v>63.306600000000003</v>
      </c>
      <c r="P2280" s="4">
        <f t="shared" si="70"/>
        <v>213.16130000000001</v>
      </c>
    </row>
    <row r="2281" spans="1:16" x14ac:dyDescent="0.3">
      <c r="A2281" s="1">
        <v>42822</v>
      </c>
      <c r="B2281">
        <v>214.7124</v>
      </c>
      <c r="C2281">
        <v>33.893000000000001</v>
      </c>
      <c r="D2281">
        <v>60.805700000000002</v>
      </c>
      <c r="E2281">
        <v>87.57</v>
      </c>
      <c r="F2281">
        <v>68.182299999999998</v>
      </c>
      <c r="G2281">
        <v>129.02850000000001</v>
      </c>
      <c r="H2281">
        <v>25.025500000000001</v>
      </c>
      <c r="I2281">
        <v>47.378100000000003</v>
      </c>
      <c r="J2281">
        <v>69.209999999999994</v>
      </c>
      <c r="K2281">
        <v>54.75</v>
      </c>
      <c r="N2281" s="1">
        <v>42822</v>
      </c>
      <c r="O2281" s="4">
        <f t="shared" si="71"/>
        <v>63.649045000000001</v>
      </c>
      <c r="P2281" s="4">
        <f t="shared" si="70"/>
        <v>214.7124</v>
      </c>
    </row>
    <row r="2282" spans="1:16" x14ac:dyDescent="0.3">
      <c r="A2282" s="1">
        <v>42823</v>
      </c>
      <c r="B2282">
        <v>214.91309999999999</v>
      </c>
      <c r="C2282">
        <v>33.968000000000004</v>
      </c>
      <c r="D2282">
        <v>60.973300000000002</v>
      </c>
      <c r="E2282">
        <v>88.2</v>
      </c>
      <c r="F2282">
        <v>68.200599999999994</v>
      </c>
      <c r="G2282">
        <v>128.7166</v>
      </c>
      <c r="H2282">
        <v>25.0989</v>
      </c>
      <c r="I2282">
        <v>47.273000000000003</v>
      </c>
      <c r="J2282">
        <v>70.16</v>
      </c>
      <c r="K2282">
        <v>54.85</v>
      </c>
      <c r="N2282" s="1">
        <v>42823</v>
      </c>
      <c r="O2282" s="4">
        <f t="shared" si="71"/>
        <v>63.77854</v>
      </c>
      <c r="P2282" s="4">
        <f t="shared" si="70"/>
        <v>214.91309999999999</v>
      </c>
    </row>
    <row r="2283" spans="1:16" x14ac:dyDescent="0.3">
      <c r="A2283" s="1">
        <v>42824</v>
      </c>
      <c r="B2283">
        <v>215.59739999999999</v>
      </c>
      <c r="C2283">
        <v>33.923000000000002</v>
      </c>
      <c r="D2283">
        <v>61.196800000000003</v>
      </c>
      <c r="E2283">
        <v>88.13</v>
      </c>
      <c r="F2283">
        <v>68.209699999999998</v>
      </c>
      <c r="G2283">
        <v>129.37819999999999</v>
      </c>
      <c r="H2283">
        <v>25.062200000000001</v>
      </c>
      <c r="I2283">
        <v>47.7575</v>
      </c>
      <c r="J2283">
        <v>70.14</v>
      </c>
      <c r="K2283">
        <v>54.74</v>
      </c>
      <c r="N2283" s="1">
        <v>42824</v>
      </c>
      <c r="O2283" s="4">
        <f t="shared" si="71"/>
        <v>63.943909999999995</v>
      </c>
      <c r="P2283" s="4">
        <f t="shared" si="70"/>
        <v>215.59739999999999</v>
      </c>
    </row>
    <row r="2284" spans="1:16" x14ac:dyDescent="0.3">
      <c r="A2284" s="1">
        <v>42825</v>
      </c>
      <c r="B2284">
        <v>215.09559999999999</v>
      </c>
      <c r="C2284">
        <v>33.86</v>
      </c>
      <c r="D2284">
        <v>61.336500000000001</v>
      </c>
      <c r="E2284">
        <v>88.04</v>
      </c>
      <c r="F2284">
        <v>68.017600000000002</v>
      </c>
      <c r="G2284">
        <v>129.3877</v>
      </c>
      <c r="H2284">
        <v>25.796399999999998</v>
      </c>
      <c r="I2284">
        <v>47.560899999999997</v>
      </c>
      <c r="J2284">
        <v>69.900000000000006</v>
      </c>
      <c r="K2284">
        <v>54.58</v>
      </c>
      <c r="N2284" s="1">
        <v>42825</v>
      </c>
      <c r="O2284" s="4">
        <f t="shared" si="71"/>
        <v>63.897574999999989</v>
      </c>
      <c r="P2284" s="4">
        <f t="shared" si="70"/>
        <v>215.09559999999999</v>
      </c>
    </row>
    <row r="2285" spans="1:16" x14ac:dyDescent="0.3">
      <c r="A2285" s="1">
        <v>42826</v>
      </c>
      <c r="B2285">
        <v>215.09559999999999</v>
      </c>
      <c r="C2285">
        <v>33.86</v>
      </c>
      <c r="D2285">
        <v>61.336500000000001</v>
      </c>
      <c r="E2285">
        <v>88.04</v>
      </c>
      <c r="F2285">
        <v>68.017600000000002</v>
      </c>
      <c r="G2285">
        <v>129.3877</v>
      </c>
      <c r="H2285">
        <v>25.796399999999998</v>
      </c>
      <c r="I2285">
        <v>47.560899999999997</v>
      </c>
      <c r="J2285">
        <v>69.900000000000006</v>
      </c>
      <c r="K2285">
        <v>54.58</v>
      </c>
      <c r="N2285" s="1">
        <v>42826</v>
      </c>
      <c r="O2285" s="4">
        <f t="shared" si="71"/>
        <v>63.897574999999989</v>
      </c>
      <c r="P2285" s="4">
        <f t="shared" si="70"/>
        <v>215.09559999999999</v>
      </c>
    </row>
    <row r="2286" spans="1:16" x14ac:dyDescent="0.3">
      <c r="A2286" s="1">
        <v>42827</v>
      </c>
      <c r="B2286">
        <v>215.09559999999999</v>
      </c>
      <c r="C2286">
        <v>33.86</v>
      </c>
      <c r="D2286">
        <v>61.336500000000001</v>
      </c>
      <c r="E2286">
        <v>88.04</v>
      </c>
      <c r="F2286">
        <v>68.017600000000002</v>
      </c>
      <c r="G2286">
        <v>129.3877</v>
      </c>
      <c r="H2286">
        <v>25.796399999999998</v>
      </c>
      <c r="I2286">
        <v>47.560899999999997</v>
      </c>
      <c r="J2286">
        <v>69.900000000000006</v>
      </c>
      <c r="K2286">
        <v>54.58</v>
      </c>
      <c r="N2286" s="1">
        <v>42827</v>
      </c>
      <c r="O2286" s="4">
        <f t="shared" si="71"/>
        <v>63.897574999999989</v>
      </c>
      <c r="P2286" s="4">
        <f t="shared" si="70"/>
        <v>215.09559999999999</v>
      </c>
    </row>
    <row r="2287" spans="1:16" x14ac:dyDescent="0.3">
      <c r="A2287" s="1">
        <v>42828</v>
      </c>
      <c r="B2287">
        <v>214.72149999999999</v>
      </c>
      <c r="C2287">
        <v>33.869</v>
      </c>
      <c r="D2287">
        <v>61.047800000000002</v>
      </c>
      <c r="E2287">
        <v>88.05</v>
      </c>
      <c r="F2287">
        <v>68.072500000000005</v>
      </c>
      <c r="G2287">
        <v>128.56530000000001</v>
      </c>
      <c r="H2287">
        <v>25.878900000000002</v>
      </c>
      <c r="I2287">
        <v>47.455800000000004</v>
      </c>
      <c r="J2287">
        <v>69.78</v>
      </c>
      <c r="K2287">
        <v>54.49</v>
      </c>
      <c r="N2287" s="1">
        <v>42828</v>
      </c>
      <c r="O2287" s="4">
        <f t="shared" si="71"/>
        <v>63.752825000000001</v>
      </c>
      <c r="P2287" s="4">
        <f t="shared" si="70"/>
        <v>214.72149999999999</v>
      </c>
    </row>
    <row r="2288" spans="1:16" x14ac:dyDescent="0.3">
      <c r="A2288" s="1">
        <v>42829</v>
      </c>
      <c r="B2288">
        <v>214.85839999999999</v>
      </c>
      <c r="C2288">
        <v>34.121000000000002</v>
      </c>
      <c r="D2288">
        <v>61.215499999999999</v>
      </c>
      <c r="E2288">
        <v>87.9</v>
      </c>
      <c r="F2288">
        <v>68.035899999999998</v>
      </c>
      <c r="G2288">
        <v>127.9226</v>
      </c>
      <c r="H2288">
        <v>25.842199999999998</v>
      </c>
      <c r="I2288">
        <v>47.387300000000003</v>
      </c>
      <c r="J2288">
        <v>70.290000000000006</v>
      </c>
      <c r="K2288">
        <v>54.65</v>
      </c>
      <c r="N2288" s="1">
        <v>42829</v>
      </c>
      <c r="O2288" s="4">
        <f t="shared" si="71"/>
        <v>63.655304999999998</v>
      </c>
      <c r="P2288" s="4">
        <f t="shared" si="70"/>
        <v>214.85839999999999</v>
      </c>
    </row>
    <row r="2289" spans="1:16" x14ac:dyDescent="0.3">
      <c r="A2289" s="1">
        <v>42830</v>
      </c>
      <c r="B2289">
        <v>214.21969999999999</v>
      </c>
      <c r="C2289">
        <v>33.945</v>
      </c>
      <c r="D2289">
        <v>61.057099999999998</v>
      </c>
      <c r="E2289">
        <v>87.62</v>
      </c>
      <c r="F2289">
        <v>67.825599999999994</v>
      </c>
      <c r="G2289">
        <v>127.0341</v>
      </c>
      <c r="H2289">
        <v>25.943200000000001</v>
      </c>
      <c r="I2289">
        <v>47.135800000000003</v>
      </c>
      <c r="J2289">
        <v>70.069999999999993</v>
      </c>
      <c r="K2289">
        <v>54.55</v>
      </c>
      <c r="N2289" s="1">
        <v>42830</v>
      </c>
      <c r="O2289" s="4">
        <f t="shared" si="71"/>
        <v>63.37409000000001</v>
      </c>
      <c r="P2289" s="4">
        <f t="shared" si="70"/>
        <v>214.21969999999999</v>
      </c>
    </row>
    <row r="2290" spans="1:16" x14ac:dyDescent="0.3">
      <c r="A2290" s="1">
        <v>42831</v>
      </c>
      <c r="B2290">
        <v>214.8219</v>
      </c>
      <c r="C2290">
        <v>33.86</v>
      </c>
      <c r="D2290">
        <v>61.215499999999999</v>
      </c>
      <c r="E2290">
        <v>87.71</v>
      </c>
      <c r="F2290">
        <v>67.944500000000005</v>
      </c>
      <c r="G2290">
        <v>127.23260000000001</v>
      </c>
      <c r="H2290">
        <v>26.420400000000001</v>
      </c>
      <c r="I2290">
        <v>47.3964</v>
      </c>
      <c r="J2290">
        <v>70.63</v>
      </c>
      <c r="K2290">
        <v>54.55</v>
      </c>
      <c r="N2290" s="1">
        <v>42831</v>
      </c>
      <c r="O2290" s="4">
        <f t="shared" si="71"/>
        <v>63.534319999999994</v>
      </c>
      <c r="P2290" s="4">
        <f t="shared" si="70"/>
        <v>214.8219</v>
      </c>
    </row>
    <row r="2291" spans="1:16" x14ac:dyDescent="0.3">
      <c r="A2291" s="1">
        <v>42832</v>
      </c>
      <c r="B2291">
        <v>214.60290000000001</v>
      </c>
      <c r="C2291">
        <v>33.783999999999999</v>
      </c>
      <c r="D2291">
        <v>61.168900000000001</v>
      </c>
      <c r="E2291">
        <v>87.53</v>
      </c>
      <c r="F2291">
        <v>68.063400000000001</v>
      </c>
      <c r="G2291">
        <v>127.7808</v>
      </c>
      <c r="H2291">
        <v>26.4938</v>
      </c>
      <c r="I2291">
        <v>47.273000000000003</v>
      </c>
      <c r="J2291">
        <v>70.36</v>
      </c>
      <c r="K2291">
        <v>54.7</v>
      </c>
      <c r="N2291" s="1">
        <v>42832</v>
      </c>
      <c r="O2291" s="4">
        <f t="shared" si="71"/>
        <v>63.563914999999994</v>
      </c>
      <c r="P2291" s="4">
        <f t="shared" si="70"/>
        <v>214.60290000000001</v>
      </c>
    </row>
    <row r="2292" spans="1:16" x14ac:dyDescent="0.3">
      <c r="A2292" s="1">
        <v>42833</v>
      </c>
      <c r="B2292">
        <v>214.60290000000001</v>
      </c>
      <c r="C2292">
        <v>33.783999999999999</v>
      </c>
      <c r="D2292">
        <v>61.168900000000001</v>
      </c>
      <c r="E2292">
        <v>87.53</v>
      </c>
      <c r="F2292">
        <v>68.063400000000001</v>
      </c>
      <c r="G2292">
        <v>127.7808</v>
      </c>
      <c r="H2292">
        <v>26.4938</v>
      </c>
      <c r="I2292">
        <v>47.273000000000003</v>
      </c>
      <c r="J2292">
        <v>70.36</v>
      </c>
      <c r="K2292">
        <v>54.7</v>
      </c>
      <c r="N2292" s="1">
        <v>42833</v>
      </c>
      <c r="O2292" s="4">
        <f t="shared" si="71"/>
        <v>63.563914999999994</v>
      </c>
      <c r="P2292" s="4">
        <f t="shared" si="70"/>
        <v>214.60290000000001</v>
      </c>
    </row>
    <row r="2293" spans="1:16" x14ac:dyDescent="0.3">
      <c r="A2293" s="1">
        <v>42834</v>
      </c>
      <c r="B2293">
        <v>214.60290000000001</v>
      </c>
      <c r="C2293">
        <v>33.783999999999999</v>
      </c>
      <c r="D2293">
        <v>61.168900000000001</v>
      </c>
      <c r="E2293">
        <v>87.53</v>
      </c>
      <c r="F2293">
        <v>68.063400000000001</v>
      </c>
      <c r="G2293">
        <v>127.7808</v>
      </c>
      <c r="H2293">
        <v>26.4938</v>
      </c>
      <c r="I2293">
        <v>47.273000000000003</v>
      </c>
      <c r="J2293">
        <v>70.36</v>
      </c>
      <c r="K2293">
        <v>54.7</v>
      </c>
      <c r="N2293" s="1">
        <v>42834</v>
      </c>
      <c r="O2293" s="4">
        <f t="shared" si="71"/>
        <v>63.563914999999994</v>
      </c>
      <c r="P2293" s="4">
        <f t="shared" si="70"/>
        <v>214.60290000000001</v>
      </c>
    </row>
    <row r="2294" spans="1:16" x14ac:dyDescent="0.3">
      <c r="A2294" s="1">
        <v>42835</v>
      </c>
      <c r="B2294">
        <v>214.73060000000001</v>
      </c>
      <c r="C2294">
        <v>33.744</v>
      </c>
      <c r="D2294">
        <v>61.029200000000003</v>
      </c>
      <c r="E2294">
        <v>87.66</v>
      </c>
      <c r="F2294">
        <v>67.935299999999998</v>
      </c>
      <c r="G2294">
        <v>126.7978</v>
      </c>
      <c r="H2294">
        <v>26.5489</v>
      </c>
      <c r="I2294">
        <v>47.273000000000003</v>
      </c>
      <c r="J2294">
        <v>70.89</v>
      </c>
      <c r="K2294">
        <v>54.86</v>
      </c>
      <c r="N2294" s="1">
        <v>42835</v>
      </c>
      <c r="O2294" s="4">
        <f t="shared" si="71"/>
        <v>63.443519999999992</v>
      </c>
      <c r="P2294" s="4">
        <f t="shared" si="70"/>
        <v>214.73060000000001</v>
      </c>
    </row>
    <row r="2295" spans="1:16" x14ac:dyDescent="0.3">
      <c r="A2295" s="1">
        <v>42836</v>
      </c>
      <c r="B2295">
        <v>214.4752</v>
      </c>
      <c r="C2295">
        <v>33.381</v>
      </c>
      <c r="D2295">
        <v>60.982599999999998</v>
      </c>
      <c r="E2295">
        <v>87.62</v>
      </c>
      <c r="F2295">
        <v>67.843900000000005</v>
      </c>
      <c r="G2295">
        <v>125.777</v>
      </c>
      <c r="H2295">
        <v>26.4846</v>
      </c>
      <c r="I2295">
        <v>47.277500000000003</v>
      </c>
      <c r="J2295">
        <v>70.900000000000006</v>
      </c>
      <c r="K2295">
        <v>54.88</v>
      </c>
      <c r="N2295" s="1">
        <v>42836</v>
      </c>
      <c r="O2295" s="4">
        <f t="shared" si="71"/>
        <v>63.246169999999999</v>
      </c>
      <c r="P2295" s="4">
        <f t="shared" si="70"/>
        <v>214.4752</v>
      </c>
    </row>
    <row r="2296" spans="1:16" x14ac:dyDescent="0.3">
      <c r="A2296" s="1">
        <v>42837</v>
      </c>
      <c r="B2296">
        <v>213.53540000000001</v>
      </c>
      <c r="C2296">
        <v>33.420999999999999</v>
      </c>
      <c r="D2296">
        <v>60.7498</v>
      </c>
      <c r="E2296">
        <v>87.25</v>
      </c>
      <c r="F2296">
        <v>67.843900000000005</v>
      </c>
      <c r="G2296">
        <v>123.6125</v>
      </c>
      <c r="H2296">
        <v>25.961500000000001</v>
      </c>
      <c r="I2296">
        <v>46.939300000000003</v>
      </c>
      <c r="J2296">
        <v>70.599999999999994</v>
      </c>
      <c r="K2296">
        <v>55.09</v>
      </c>
      <c r="N2296" s="1">
        <v>42837</v>
      </c>
      <c r="O2296" s="4">
        <f t="shared" si="71"/>
        <v>62.745969999999993</v>
      </c>
      <c r="P2296" s="4">
        <f t="shared" si="70"/>
        <v>213.53540000000001</v>
      </c>
    </row>
    <row r="2297" spans="1:16" x14ac:dyDescent="0.3">
      <c r="A2297" s="1">
        <v>42838</v>
      </c>
      <c r="B2297">
        <v>212.14850000000001</v>
      </c>
      <c r="C2297">
        <v>33.244999999999997</v>
      </c>
      <c r="D2297">
        <v>60.488999999999997</v>
      </c>
      <c r="E2297">
        <v>86.86</v>
      </c>
      <c r="F2297">
        <v>67.670100000000005</v>
      </c>
      <c r="G2297">
        <v>122.7902</v>
      </c>
      <c r="H2297">
        <v>25.952400000000001</v>
      </c>
      <c r="I2297">
        <v>46.473100000000002</v>
      </c>
      <c r="J2297">
        <v>69.31</v>
      </c>
      <c r="K2297">
        <v>54.84</v>
      </c>
      <c r="N2297" s="1">
        <v>42838</v>
      </c>
      <c r="O2297" s="4">
        <f t="shared" si="71"/>
        <v>62.361830000000005</v>
      </c>
      <c r="P2297" s="4">
        <f t="shared" si="70"/>
        <v>212.14850000000001</v>
      </c>
    </row>
    <row r="2298" spans="1:16" x14ac:dyDescent="0.3">
      <c r="A2298" s="1">
        <v>42839</v>
      </c>
      <c r="B2298">
        <v>212.14850000000001</v>
      </c>
      <c r="C2298">
        <v>33.244999999999997</v>
      </c>
      <c r="D2298">
        <v>60.488999999999997</v>
      </c>
      <c r="E2298">
        <v>86.86</v>
      </c>
      <c r="F2298">
        <v>67.670100000000005</v>
      </c>
      <c r="G2298">
        <v>122.7902</v>
      </c>
      <c r="H2298">
        <v>25.952400000000001</v>
      </c>
      <c r="I2298">
        <v>46.473100000000002</v>
      </c>
      <c r="J2298">
        <v>69.31</v>
      </c>
      <c r="K2298">
        <v>54.84</v>
      </c>
      <c r="N2298" s="1">
        <v>42839</v>
      </c>
      <c r="O2298" s="4">
        <f t="shared" si="71"/>
        <v>62.361830000000005</v>
      </c>
      <c r="P2298" s="4">
        <f t="shared" si="70"/>
        <v>212.14850000000001</v>
      </c>
    </row>
    <row r="2299" spans="1:16" x14ac:dyDescent="0.3">
      <c r="A2299" s="1">
        <v>42840</v>
      </c>
      <c r="B2299">
        <v>212.14850000000001</v>
      </c>
      <c r="C2299">
        <v>33.244999999999997</v>
      </c>
      <c r="D2299">
        <v>60.488999999999997</v>
      </c>
      <c r="E2299">
        <v>86.86</v>
      </c>
      <c r="F2299">
        <v>67.670100000000005</v>
      </c>
      <c r="G2299">
        <v>122.7902</v>
      </c>
      <c r="H2299">
        <v>25.952400000000001</v>
      </c>
      <c r="I2299">
        <v>46.473100000000002</v>
      </c>
      <c r="J2299">
        <v>69.31</v>
      </c>
      <c r="K2299">
        <v>54.84</v>
      </c>
      <c r="N2299" s="1">
        <v>42840</v>
      </c>
      <c r="O2299" s="4">
        <f t="shared" si="71"/>
        <v>62.361830000000005</v>
      </c>
      <c r="P2299" s="4">
        <f t="shared" si="70"/>
        <v>212.14850000000001</v>
      </c>
    </row>
    <row r="2300" spans="1:16" x14ac:dyDescent="0.3">
      <c r="A2300" s="1">
        <v>42841</v>
      </c>
      <c r="B2300">
        <v>212.14850000000001</v>
      </c>
      <c r="C2300">
        <v>33.244999999999997</v>
      </c>
      <c r="D2300">
        <v>60.488999999999997</v>
      </c>
      <c r="E2300">
        <v>86.86</v>
      </c>
      <c r="F2300">
        <v>67.670100000000005</v>
      </c>
      <c r="G2300">
        <v>122.7902</v>
      </c>
      <c r="H2300">
        <v>25.952400000000001</v>
      </c>
      <c r="I2300">
        <v>46.473100000000002</v>
      </c>
      <c r="J2300">
        <v>69.31</v>
      </c>
      <c r="K2300">
        <v>54.84</v>
      </c>
      <c r="N2300" s="1">
        <v>42841</v>
      </c>
      <c r="O2300" s="4">
        <f t="shared" si="71"/>
        <v>62.361830000000005</v>
      </c>
      <c r="P2300" s="4">
        <f t="shared" si="70"/>
        <v>212.14850000000001</v>
      </c>
    </row>
    <row r="2301" spans="1:16" x14ac:dyDescent="0.3">
      <c r="A2301" s="1">
        <v>42842</v>
      </c>
      <c r="B2301">
        <v>214.02809999999999</v>
      </c>
      <c r="C2301">
        <v>33.427999999999997</v>
      </c>
      <c r="D2301">
        <v>60.982599999999998</v>
      </c>
      <c r="E2301">
        <v>87.92</v>
      </c>
      <c r="F2301">
        <v>67.917000000000002</v>
      </c>
      <c r="G2301">
        <v>124.3214</v>
      </c>
      <c r="H2301">
        <v>26.0533</v>
      </c>
      <c r="I2301">
        <v>47.172400000000003</v>
      </c>
      <c r="J2301">
        <v>69.459999999999994</v>
      </c>
      <c r="K2301">
        <v>55.23</v>
      </c>
      <c r="N2301" s="1">
        <v>42842</v>
      </c>
      <c r="O2301" s="4">
        <f t="shared" si="71"/>
        <v>62.991814999999995</v>
      </c>
      <c r="P2301" s="4">
        <f t="shared" si="70"/>
        <v>214.02809999999999</v>
      </c>
    </row>
    <row r="2302" spans="1:16" x14ac:dyDescent="0.3">
      <c r="A2302" s="1">
        <v>42843</v>
      </c>
      <c r="B2302">
        <v>213.38939999999999</v>
      </c>
      <c r="C2302">
        <v>33.28</v>
      </c>
      <c r="D2302">
        <v>60.898800000000001</v>
      </c>
      <c r="E2302">
        <v>87.7</v>
      </c>
      <c r="F2302">
        <v>67.176100000000005</v>
      </c>
      <c r="G2302">
        <v>124.898</v>
      </c>
      <c r="H2302">
        <v>25.906500000000001</v>
      </c>
      <c r="I2302">
        <v>46.957599999999999</v>
      </c>
      <c r="J2302">
        <v>68.81</v>
      </c>
      <c r="K2302">
        <v>55.48</v>
      </c>
      <c r="N2302" s="1">
        <v>42843</v>
      </c>
      <c r="O2302" s="4">
        <f t="shared" si="71"/>
        <v>62.839520000000007</v>
      </c>
      <c r="P2302" s="4">
        <f t="shared" si="70"/>
        <v>213.38939999999999</v>
      </c>
    </row>
    <row r="2303" spans="1:16" x14ac:dyDescent="0.3">
      <c r="A2303" s="1">
        <v>42844</v>
      </c>
      <c r="B2303">
        <v>212.99700000000001</v>
      </c>
      <c r="C2303">
        <v>33.156999999999996</v>
      </c>
      <c r="D2303">
        <v>60.572899999999997</v>
      </c>
      <c r="E2303">
        <v>88.03</v>
      </c>
      <c r="F2303">
        <v>67.377399999999994</v>
      </c>
      <c r="G2303">
        <v>125.5502</v>
      </c>
      <c r="H2303">
        <v>25.759599999999999</v>
      </c>
      <c r="I2303">
        <v>46.875300000000003</v>
      </c>
      <c r="J2303">
        <v>67.8</v>
      </c>
      <c r="K2303">
        <v>55.27</v>
      </c>
      <c r="N2303" s="1">
        <v>42844</v>
      </c>
      <c r="O2303" s="4">
        <f t="shared" si="71"/>
        <v>62.940909999999995</v>
      </c>
      <c r="P2303" s="4">
        <f t="shared" si="70"/>
        <v>212.99700000000001</v>
      </c>
    </row>
    <row r="2304" spans="1:16" x14ac:dyDescent="0.3">
      <c r="A2304" s="1">
        <v>42845</v>
      </c>
      <c r="B2304">
        <v>214.73060000000001</v>
      </c>
      <c r="C2304">
        <v>33.572000000000003</v>
      </c>
      <c r="D2304">
        <v>61.001300000000001</v>
      </c>
      <c r="E2304">
        <v>88.63</v>
      </c>
      <c r="F2304">
        <v>67.798100000000005</v>
      </c>
      <c r="G2304">
        <v>127.5351</v>
      </c>
      <c r="H2304">
        <v>26.0533</v>
      </c>
      <c r="I2304">
        <v>47.4512</v>
      </c>
      <c r="J2304">
        <v>68.13</v>
      </c>
      <c r="K2304">
        <v>55.16</v>
      </c>
      <c r="N2304" s="1">
        <v>42845</v>
      </c>
      <c r="O2304" s="4">
        <f t="shared" si="71"/>
        <v>63.581489999999995</v>
      </c>
      <c r="P2304" s="4">
        <f t="shared" si="70"/>
        <v>214.73060000000001</v>
      </c>
    </row>
    <row r="2305" spans="1:16" x14ac:dyDescent="0.3">
      <c r="A2305" s="1">
        <v>42846</v>
      </c>
      <c r="B2305">
        <v>214.0463</v>
      </c>
      <c r="C2305">
        <v>33.531999999999996</v>
      </c>
      <c r="D2305">
        <v>61.839399999999998</v>
      </c>
      <c r="E2305">
        <v>88.52</v>
      </c>
      <c r="F2305">
        <v>67.395600000000002</v>
      </c>
      <c r="G2305">
        <v>126.99630000000001</v>
      </c>
      <c r="H2305">
        <v>26.0258</v>
      </c>
      <c r="I2305">
        <v>47.131300000000003</v>
      </c>
      <c r="J2305">
        <v>67.790000000000006</v>
      </c>
      <c r="K2305">
        <v>55</v>
      </c>
      <c r="N2305" s="1">
        <v>42846</v>
      </c>
      <c r="O2305" s="4">
        <f t="shared" si="71"/>
        <v>63.391840000000002</v>
      </c>
      <c r="P2305" s="4">
        <f t="shared" si="70"/>
        <v>214.0463</v>
      </c>
    </row>
    <row r="2306" spans="1:16" x14ac:dyDescent="0.3">
      <c r="A2306" s="1">
        <v>42847</v>
      </c>
      <c r="B2306">
        <v>214.0463</v>
      </c>
      <c r="C2306">
        <v>33.531999999999996</v>
      </c>
      <c r="D2306">
        <v>61.839399999999998</v>
      </c>
      <c r="E2306">
        <v>88.52</v>
      </c>
      <c r="F2306">
        <v>67.395600000000002</v>
      </c>
      <c r="G2306">
        <v>126.99630000000001</v>
      </c>
      <c r="H2306">
        <v>26.0258</v>
      </c>
      <c r="I2306">
        <v>47.131300000000003</v>
      </c>
      <c r="J2306">
        <v>67.790000000000006</v>
      </c>
      <c r="K2306">
        <v>55</v>
      </c>
      <c r="N2306" s="1">
        <v>42847</v>
      </c>
      <c r="O2306" s="4">
        <f t="shared" si="71"/>
        <v>63.391840000000002</v>
      </c>
      <c r="P2306" s="4">
        <f t="shared" si="70"/>
        <v>214.0463</v>
      </c>
    </row>
    <row r="2307" spans="1:16" x14ac:dyDescent="0.3">
      <c r="A2307" s="1">
        <v>42848</v>
      </c>
      <c r="B2307">
        <v>214.0463</v>
      </c>
      <c r="C2307">
        <v>33.531999999999996</v>
      </c>
      <c r="D2307">
        <v>61.839399999999998</v>
      </c>
      <c r="E2307">
        <v>88.52</v>
      </c>
      <c r="F2307">
        <v>67.395600000000002</v>
      </c>
      <c r="G2307">
        <v>126.99630000000001</v>
      </c>
      <c r="H2307">
        <v>26.0258</v>
      </c>
      <c r="I2307">
        <v>47.131300000000003</v>
      </c>
      <c r="J2307">
        <v>67.790000000000006</v>
      </c>
      <c r="K2307">
        <v>55</v>
      </c>
      <c r="N2307" s="1">
        <v>42848</v>
      </c>
      <c r="O2307" s="4">
        <f t="shared" si="71"/>
        <v>63.391840000000002</v>
      </c>
      <c r="P2307" s="4">
        <f t="shared" ref="P2307:P2370" si="72">B2307</f>
        <v>214.0463</v>
      </c>
    </row>
    <row r="2308" spans="1:16" x14ac:dyDescent="0.3">
      <c r="A2308" s="1">
        <v>42849</v>
      </c>
      <c r="B2308">
        <v>216.40039999999999</v>
      </c>
      <c r="C2308">
        <v>33.854999999999997</v>
      </c>
      <c r="D2308">
        <v>62.891800000000003</v>
      </c>
      <c r="E2308">
        <v>89.65</v>
      </c>
      <c r="F2308">
        <v>68.063400000000001</v>
      </c>
      <c r="G2308">
        <v>128.82060000000001</v>
      </c>
      <c r="H2308">
        <v>26.383700000000001</v>
      </c>
      <c r="I2308">
        <v>47.752899999999997</v>
      </c>
      <c r="J2308">
        <v>68.19</v>
      </c>
      <c r="K2308">
        <v>55.5</v>
      </c>
      <c r="N2308" s="1">
        <v>42849</v>
      </c>
      <c r="O2308" s="4">
        <f t="shared" ref="O2308:O2371" si="73">SUMPRODUCT(C2308:J2308,$C$1:$J$1)</f>
        <v>64.191559999999996</v>
      </c>
      <c r="P2308" s="4">
        <f t="shared" si="72"/>
        <v>216.40039999999999</v>
      </c>
    </row>
    <row r="2309" spans="1:16" x14ac:dyDescent="0.3">
      <c r="A2309" s="1">
        <v>42850</v>
      </c>
      <c r="B2309">
        <v>217.65950000000001</v>
      </c>
      <c r="C2309">
        <v>34.064999999999998</v>
      </c>
      <c r="D2309">
        <v>63.255000000000003</v>
      </c>
      <c r="E2309">
        <v>90.51</v>
      </c>
      <c r="F2309">
        <v>68.356099999999998</v>
      </c>
      <c r="G2309">
        <v>130.1344</v>
      </c>
      <c r="H2309">
        <v>26.4938</v>
      </c>
      <c r="I2309">
        <v>48.082000000000001</v>
      </c>
      <c r="J2309">
        <v>68.77</v>
      </c>
      <c r="K2309">
        <v>55.72</v>
      </c>
      <c r="N2309" s="1">
        <v>42850</v>
      </c>
      <c r="O2309" s="4">
        <f t="shared" si="73"/>
        <v>64.717064999999991</v>
      </c>
      <c r="P2309" s="4">
        <f t="shared" si="72"/>
        <v>217.65950000000001</v>
      </c>
    </row>
    <row r="2310" spans="1:16" x14ac:dyDescent="0.3">
      <c r="A2310" s="1">
        <v>42851</v>
      </c>
      <c r="B2310">
        <v>217.52269999999999</v>
      </c>
      <c r="C2310">
        <v>33.863999999999997</v>
      </c>
      <c r="D2310">
        <v>63.171199999999999</v>
      </c>
      <c r="E2310">
        <v>90.95</v>
      </c>
      <c r="F2310">
        <v>68.731099999999998</v>
      </c>
      <c r="G2310">
        <v>129.06630000000001</v>
      </c>
      <c r="H2310">
        <v>26.392900000000001</v>
      </c>
      <c r="I2310">
        <v>48.063800000000001</v>
      </c>
      <c r="J2310">
        <v>68.540000000000006</v>
      </c>
      <c r="K2310">
        <v>55.27</v>
      </c>
      <c r="N2310" s="1">
        <v>42851</v>
      </c>
      <c r="O2310" s="4">
        <f t="shared" si="73"/>
        <v>64.667585000000003</v>
      </c>
      <c r="P2310" s="4">
        <f t="shared" si="72"/>
        <v>217.52269999999999</v>
      </c>
    </row>
    <row r="2311" spans="1:16" x14ac:dyDescent="0.3">
      <c r="A2311" s="1">
        <v>42852</v>
      </c>
      <c r="B2311">
        <v>217.70509999999999</v>
      </c>
      <c r="C2311">
        <v>33.89</v>
      </c>
      <c r="D2311">
        <v>63.581000000000003</v>
      </c>
      <c r="E2311">
        <v>91.71</v>
      </c>
      <c r="F2311">
        <v>68.877499999999998</v>
      </c>
      <c r="G2311">
        <v>130.8811</v>
      </c>
      <c r="H2311">
        <v>26.273599999999998</v>
      </c>
      <c r="I2311">
        <v>47.908299999999997</v>
      </c>
      <c r="J2311">
        <v>67.790000000000006</v>
      </c>
      <c r="K2311">
        <v>55.2</v>
      </c>
      <c r="N2311" s="1">
        <v>42852</v>
      </c>
      <c r="O2311" s="4">
        <f t="shared" si="73"/>
        <v>65.068764999999999</v>
      </c>
      <c r="P2311" s="4">
        <f t="shared" si="72"/>
        <v>217.70509999999999</v>
      </c>
    </row>
    <row r="2312" spans="1:16" x14ac:dyDescent="0.3">
      <c r="A2312" s="1">
        <v>42853</v>
      </c>
      <c r="B2312">
        <v>217.23070000000001</v>
      </c>
      <c r="C2312">
        <v>33.856999999999999</v>
      </c>
      <c r="D2312">
        <v>63.758000000000003</v>
      </c>
      <c r="E2312">
        <v>92.24</v>
      </c>
      <c r="F2312">
        <v>69.060400000000001</v>
      </c>
      <c r="G2312">
        <v>128.65039999999999</v>
      </c>
      <c r="H2312">
        <v>26.328600000000002</v>
      </c>
      <c r="I2312">
        <v>47.433</v>
      </c>
      <c r="J2312">
        <v>67.84</v>
      </c>
      <c r="K2312">
        <v>55.18</v>
      </c>
      <c r="N2312" s="1">
        <v>42853</v>
      </c>
      <c r="O2312" s="4">
        <f t="shared" si="73"/>
        <v>64.808749999999989</v>
      </c>
      <c r="P2312" s="4">
        <f t="shared" si="72"/>
        <v>217.23070000000001</v>
      </c>
    </row>
    <row r="2313" spans="1:16" x14ac:dyDescent="0.3">
      <c r="A2313" s="1">
        <v>42854</v>
      </c>
      <c r="B2313">
        <v>217.23070000000001</v>
      </c>
      <c r="C2313">
        <v>33.856999999999999</v>
      </c>
      <c r="D2313">
        <v>63.758000000000003</v>
      </c>
      <c r="E2313">
        <v>92.24</v>
      </c>
      <c r="F2313">
        <v>69.060400000000001</v>
      </c>
      <c r="G2313">
        <v>128.65039999999999</v>
      </c>
      <c r="H2313">
        <v>26.328600000000002</v>
      </c>
      <c r="I2313">
        <v>47.433</v>
      </c>
      <c r="J2313">
        <v>67.84</v>
      </c>
      <c r="K2313">
        <v>55.18</v>
      </c>
      <c r="N2313" s="1">
        <v>42854</v>
      </c>
      <c r="O2313" s="4">
        <f t="shared" si="73"/>
        <v>64.808749999999989</v>
      </c>
      <c r="P2313" s="4">
        <f t="shared" si="72"/>
        <v>217.23070000000001</v>
      </c>
    </row>
    <row r="2314" spans="1:16" x14ac:dyDescent="0.3">
      <c r="A2314" s="1">
        <v>42855</v>
      </c>
      <c r="B2314">
        <v>217.23070000000001</v>
      </c>
      <c r="C2314">
        <v>33.856999999999999</v>
      </c>
      <c r="D2314">
        <v>63.758000000000003</v>
      </c>
      <c r="E2314">
        <v>92.24</v>
      </c>
      <c r="F2314">
        <v>69.060400000000001</v>
      </c>
      <c r="G2314">
        <v>128.65039999999999</v>
      </c>
      <c r="H2314">
        <v>26.328600000000002</v>
      </c>
      <c r="I2314">
        <v>47.433</v>
      </c>
      <c r="J2314">
        <v>67.84</v>
      </c>
      <c r="K2314">
        <v>55.18</v>
      </c>
      <c r="N2314" s="1">
        <v>42855</v>
      </c>
      <c r="O2314" s="4">
        <f t="shared" si="73"/>
        <v>64.808749999999989</v>
      </c>
      <c r="P2314" s="4">
        <f t="shared" si="72"/>
        <v>217.23070000000001</v>
      </c>
    </row>
    <row r="2315" spans="1:16" x14ac:dyDescent="0.3">
      <c r="A2315" s="1">
        <v>42856</v>
      </c>
      <c r="B2315">
        <v>217.77809999999999</v>
      </c>
      <c r="C2315">
        <v>34.548000000000002</v>
      </c>
      <c r="D2315">
        <v>64.642700000000005</v>
      </c>
      <c r="E2315">
        <v>93.23</v>
      </c>
      <c r="F2315">
        <v>69.215900000000005</v>
      </c>
      <c r="G2315">
        <v>129.9264</v>
      </c>
      <c r="H2315">
        <v>26.383700000000001</v>
      </c>
      <c r="I2315">
        <v>47.6935</v>
      </c>
      <c r="J2315">
        <v>67.650000000000006</v>
      </c>
      <c r="K2315">
        <v>54.97</v>
      </c>
      <c r="N2315" s="1">
        <v>42856</v>
      </c>
      <c r="O2315" s="4">
        <f t="shared" si="73"/>
        <v>65.332589999999996</v>
      </c>
      <c r="P2315" s="4">
        <f t="shared" si="72"/>
        <v>217.77809999999999</v>
      </c>
    </row>
    <row r="2316" spans="1:16" x14ac:dyDescent="0.3">
      <c r="A2316" s="1">
        <v>42857</v>
      </c>
      <c r="B2316">
        <v>217.8603</v>
      </c>
      <c r="C2316">
        <v>34.767000000000003</v>
      </c>
      <c r="D2316">
        <v>64.540300000000002</v>
      </c>
      <c r="E2316">
        <v>93.99</v>
      </c>
      <c r="F2316">
        <v>69.408000000000001</v>
      </c>
      <c r="G2316">
        <v>128.55590000000001</v>
      </c>
      <c r="H2316">
        <v>26.420400000000001</v>
      </c>
      <c r="I2316">
        <v>47.6569</v>
      </c>
      <c r="J2316">
        <v>67.31</v>
      </c>
      <c r="K2316">
        <v>54.6</v>
      </c>
      <c r="N2316" s="1">
        <v>42857</v>
      </c>
      <c r="O2316" s="4">
        <f t="shared" si="73"/>
        <v>65.293004999999994</v>
      </c>
      <c r="P2316" s="4">
        <f t="shared" si="72"/>
        <v>217.8603</v>
      </c>
    </row>
    <row r="2317" spans="1:16" x14ac:dyDescent="0.3">
      <c r="A2317" s="1">
        <v>42858</v>
      </c>
      <c r="B2317">
        <v>217.59569999999999</v>
      </c>
      <c r="C2317">
        <v>34.661000000000001</v>
      </c>
      <c r="D2317">
        <v>64.335400000000007</v>
      </c>
      <c r="E2317">
        <v>93.59</v>
      </c>
      <c r="F2317">
        <v>69.069599999999994</v>
      </c>
      <c r="G2317">
        <v>129.0001</v>
      </c>
      <c r="H2317">
        <v>26.09</v>
      </c>
      <c r="I2317">
        <v>47.7164</v>
      </c>
      <c r="J2317">
        <v>67.5</v>
      </c>
      <c r="K2317">
        <v>54.65</v>
      </c>
      <c r="N2317" s="1">
        <v>42858</v>
      </c>
      <c r="O2317" s="4">
        <f t="shared" si="73"/>
        <v>65.215234999999993</v>
      </c>
      <c r="P2317" s="4">
        <f t="shared" si="72"/>
        <v>217.59569999999999</v>
      </c>
    </row>
    <row r="2318" spans="1:16" x14ac:dyDescent="0.3">
      <c r="A2318" s="1">
        <v>42859</v>
      </c>
      <c r="B2318">
        <v>217.8511</v>
      </c>
      <c r="C2318">
        <v>34.536000000000001</v>
      </c>
      <c r="D2318">
        <v>64.0839</v>
      </c>
      <c r="E2318">
        <v>93.68</v>
      </c>
      <c r="F2318">
        <v>69.526899999999998</v>
      </c>
      <c r="G2318">
        <v>128.90559999999999</v>
      </c>
      <c r="H2318">
        <v>25.704599999999999</v>
      </c>
      <c r="I2318">
        <v>47.775799999999997</v>
      </c>
      <c r="J2318">
        <v>66.260000000000005</v>
      </c>
      <c r="K2318">
        <v>55.07</v>
      </c>
      <c r="N2318" s="1">
        <v>42859</v>
      </c>
      <c r="O2318" s="4">
        <f t="shared" si="73"/>
        <v>65.196469999999991</v>
      </c>
      <c r="P2318" s="4">
        <f t="shared" si="72"/>
        <v>217.8511</v>
      </c>
    </row>
    <row r="2319" spans="1:16" x14ac:dyDescent="0.3">
      <c r="A2319" s="1">
        <v>42860</v>
      </c>
      <c r="B2319">
        <v>218.7088</v>
      </c>
      <c r="C2319">
        <v>35.109000000000002</v>
      </c>
      <c r="D2319">
        <v>64.260900000000007</v>
      </c>
      <c r="E2319">
        <v>94.05</v>
      </c>
      <c r="F2319">
        <v>69.490300000000005</v>
      </c>
      <c r="G2319">
        <v>129.416</v>
      </c>
      <c r="H2319">
        <v>26.245999999999999</v>
      </c>
      <c r="I2319">
        <v>47.816899999999997</v>
      </c>
      <c r="J2319">
        <v>67.31</v>
      </c>
      <c r="K2319">
        <v>55.22</v>
      </c>
      <c r="N2319" s="1">
        <v>42860</v>
      </c>
      <c r="O2319" s="4">
        <f t="shared" si="73"/>
        <v>65.464774999999989</v>
      </c>
      <c r="P2319" s="4">
        <f t="shared" si="72"/>
        <v>218.7088</v>
      </c>
    </row>
    <row r="2320" spans="1:16" x14ac:dyDescent="0.3">
      <c r="A2320" s="1">
        <v>42861</v>
      </c>
      <c r="B2320">
        <v>218.7088</v>
      </c>
      <c r="C2320">
        <v>35.109000000000002</v>
      </c>
      <c r="D2320">
        <v>64.260900000000007</v>
      </c>
      <c r="E2320">
        <v>94.05</v>
      </c>
      <c r="F2320">
        <v>69.490300000000005</v>
      </c>
      <c r="G2320">
        <v>129.416</v>
      </c>
      <c r="H2320">
        <v>26.245999999999999</v>
      </c>
      <c r="I2320">
        <v>47.816899999999997</v>
      </c>
      <c r="J2320">
        <v>67.31</v>
      </c>
      <c r="K2320">
        <v>55.22</v>
      </c>
      <c r="N2320" s="1">
        <v>42861</v>
      </c>
      <c r="O2320" s="4">
        <f t="shared" si="73"/>
        <v>65.464774999999989</v>
      </c>
      <c r="P2320" s="4">
        <f t="shared" si="72"/>
        <v>218.7088</v>
      </c>
    </row>
    <row r="2321" spans="1:16" x14ac:dyDescent="0.3">
      <c r="A2321" s="1">
        <v>42862</v>
      </c>
      <c r="B2321">
        <v>218.7088</v>
      </c>
      <c r="C2321">
        <v>35.109000000000002</v>
      </c>
      <c r="D2321">
        <v>64.260900000000007</v>
      </c>
      <c r="E2321">
        <v>94.05</v>
      </c>
      <c r="F2321">
        <v>69.490300000000005</v>
      </c>
      <c r="G2321">
        <v>129.416</v>
      </c>
      <c r="H2321">
        <v>26.245999999999999</v>
      </c>
      <c r="I2321">
        <v>47.816899999999997</v>
      </c>
      <c r="J2321">
        <v>67.31</v>
      </c>
      <c r="K2321">
        <v>55.22</v>
      </c>
      <c r="N2321" s="1">
        <v>42862</v>
      </c>
      <c r="O2321" s="4">
        <f t="shared" si="73"/>
        <v>65.464774999999989</v>
      </c>
      <c r="P2321" s="4">
        <f t="shared" si="72"/>
        <v>218.7088</v>
      </c>
    </row>
    <row r="2322" spans="1:16" x14ac:dyDescent="0.3">
      <c r="A2322" s="1">
        <v>42863</v>
      </c>
      <c r="B2322">
        <v>218.67230000000001</v>
      </c>
      <c r="C2322">
        <v>36.063000000000002</v>
      </c>
      <c r="D2322">
        <v>64.204999999999998</v>
      </c>
      <c r="E2322">
        <v>93.93</v>
      </c>
      <c r="F2322">
        <v>69.060400000000001</v>
      </c>
      <c r="G2322">
        <v>128.90559999999999</v>
      </c>
      <c r="H2322">
        <v>26.200099999999999</v>
      </c>
      <c r="I2322">
        <v>47.7072</v>
      </c>
      <c r="J2322">
        <v>67.790000000000006</v>
      </c>
      <c r="K2322">
        <v>55.2</v>
      </c>
      <c r="N2322" s="1">
        <v>42863</v>
      </c>
      <c r="O2322" s="4">
        <f t="shared" si="73"/>
        <v>65.349885</v>
      </c>
      <c r="P2322" s="4">
        <f t="shared" si="72"/>
        <v>218.67230000000001</v>
      </c>
    </row>
    <row r="2323" spans="1:16" x14ac:dyDescent="0.3">
      <c r="A2323" s="1">
        <v>42864</v>
      </c>
      <c r="B2323">
        <v>218.4716</v>
      </c>
      <c r="C2323">
        <v>36.293999999999997</v>
      </c>
      <c r="D2323">
        <v>64.298100000000005</v>
      </c>
      <c r="E2323">
        <v>94</v>
      </c>
      <c r="F2323">
        <v>69.142700000000005</v>
      </c>
      <c r="G2323">
        <v>130.1816</v>
      </c>
      <c r="H2323">
        <v>26.402000000000001</v>
      </c>
      <c r="I2323">
        <v>47.497</v>
      </c>
      <c r="J2323">
        <v>67.23</v>
      </c>
      <c r="K2323">
        <v>55</v>
      </c>
      <c r="N2323" s="1">
        <v>42864</v>
      </c>
      <c r="O2323" s="4">
        <f t="shared" si="73"/>
        <v>65.534400000000005</v>
      </c>
      <c r="P2323" s="4">
        <f t="shared" si="72"/>
        <v>218.4716</v>
      </c>
    </row>
    <row r="2324" spans="1:16" x14ac:dyDescent="0.3">
      <c r="A2324" s="1">
        <v>42865</v>
      </c>
      <c r="B2324">
        <v>218.8639</v>
      </c>
      <c r="C2324">
        <v>36.122</v>
      </c>
      <c r="D2324">
        <v>64.549599999999998</v>
      </c>
      <c r="E2324">
        <v>94.31</v>
      </c>
      <c r="F2324">
        <v>68.941500000000005</v>
      </c>
      <c r="G2324">
        <v>132.94159999999999</v>
      </c>
      <c r="H2324">
        <v>26.5305</v>
      </c>
      <c r="I2324">
        <v>47.661499999999997</v>
      </c>
      <c r="J2324">
        <v>68.12</v>
      </c>
      <c r="K2324">
        <v>55.04</v>
      </c>
      <c r="N2324" s="1">
        <v>42865</v>
      </c>
      <c r="O2324" s="4">
        <f t="shared" si="73"/>
        <v>66.059795000000008</v>
      </c>
      <c r="P2324" s="4">
        <f t="shared" si="72"/>
        <v>218.8639</v>
      </c>
    </row>
    <row r="2325" spans="1:16" x14ac:dyDescent="0.3">
      <c r="A2325" s="1">
        <v>42866</v>
      </c>
      <c r="B2325">
        <v>218.41679999999999</v>
      </c>
      <c r="C2325">
        <v>36.435000000000002</v>
      </c>
      <c r="D2325">
        <v>63.758000000000003</v>
      </c>
      <c r="E2325">
        <v>93.93</v>
      </c>
      <c r="F2325">
        <v>68.978099999999998</v>
      </c>
      <c r="G2325">
        <v>133.42359999999999</v>
      </c>
      <c r="H2325">
        <v>26.603899999999999</v>
      </c>
      <c r="I2325">
        <v>47.387300000000003</v>
      </c>
      <c r="J2325">
        <v>67.98</v>
      </c>
      <c r="K2325">
        <v>55.12</v>
      </c>
      <c r="N2325" s="1">
        <v>42866</v>
      </c>
      <c r="O2325" s="4">
        <f t="shared" si="73"/>
        <v>65.993195</v>
      </c>
      <c r="P2325" s="4">
        <f t="shared" si="72"/>
        <v>218.41679999999999</v>
      </c>
    </row>
    <row r="2326" spans="1:16" x14ac:dyDescent="0.3">
      <c r="A2326" s="1">
        <v>42867</v>
      </c>
      <c r="B2326">
        <v>218.05189999999999</v>
      </c>
      <c r="C2326">
        <v>36.944000000000003</v>
      </c>
      <c r="D2326">
        <v>63.683500000000002</v>
      </c>
      <c r="E2326">
        <v>94.01</v>
      </c>
      <c r="F2326">
        <v>68.859200000000001</v>
      </c>
      <c r="G2326">
        <v>133.80170000000001</v>
      </c>
      <c r="H2326">
        <v>26.603899999999999</v>
      </c>
      <c r="I2326">
        <v>47.209000000000003</v>
      </c>
      <c r="J2326">
        <v>67.75</v>
      </c>
      <c r="K2326">
        <v>54.96</v>
      </c>
      <c r="N2326" s="1">
        <v>42867</v>
      </c>
      <c r="O2326" s="4">
        <f t="shared" si="73"/>
        <v>66.031555000000012</v>
      </c>
      <c r="P2326" s="4">
        <f t="shared" si="72"/>
        <v>218.05189999999999</v>
      </c>
    </row>
    <row r="2327" spans="1:16" x14ac:dyDescent="0.3">
      <c r="A2327" s="1">
        <v>42868</v>
      </c>
      <c r="B2327">
        <v>218.05189999999999</v>
      </c>
      <c r="C2327">
        <v>36.944000000000003</v>
      </c>
      <c r="D2327">
        <v>63.683500000000002</v>
      </c>
      <c r="E2327">
        <v>94.01</v>
      </c>
      <c r="F2327">
        <v>68.859200000000001</v>
      </c>
      <c r="G2327">
        <v>133.80170000000001</v>
      </c>
      <c r="H2327">
        <v>26.603899999999999</v>
      </c>
      <c r="I2327">
        <v>47.209000000000003</v>
      </c>
      <c r="J2327">
        <v>67.75</v>
      </c>
      <c r="K2327">
        <v>54.96</v>
      </c>
      <c r="N2327" s="1">
        <v>42868</v>
      </c>
      <c r="O2327" s="4">
        <f t="shared" si="73"/>
        <v>66.031555000000012</v>
      </c>
      <c r="P2327" s="4">
        <f t="shared" si="72"/>
        <v>218.05189999999999</v>
      </c>
    </row>
    <row r="2328" spans="1:16" x14ac:dyDescent="0.3">
      <c r="A2328" s="1">
        <v>42869</v>
      </c>
      <c r="B2328">
        <v>218.05189999999999</v>
      </c>
      <c r="C2328">
        <v>36.944000000000003</v>
      </c>
      <c r="D2328">
        <v>63.683500000000002</v>
      </c>
      <c r="E2328">
        <v>94.01</v>
      </c>
      <c r="F2328">
        <v>68.859200000000001</v>
      </c>
      <c r="G2328">
        <v>133.80170000000001</v>
      </c>
      <c r="H2328">
        <v>26.603899999999999</v>
      </c>
      <c r="I2328">
        <v>47.209000000000003</v>
      </c>
      <c r="J2328">
        <v>67.75</v>
      </c>
      <c r="K2328">
        <v>54.96</v>
      </c>
      <c r="N2328" s="1">
        <v>42869</v>
      </c>
      <c r="O2328" s="4">
        <f t="shared" si="73"/>
        <v>66.031555000000012</v>
      </c>
      <c r="P2328" s="4">
        <f t="shared" si="72"/>
        <v>218.05189999999999</v>
      </c>
    </row>
    <row r="2329" spans="1:16" x14ac:dyDescent="0.3">
      <c r="A2329" s="1">
        <v>42870</v>
      </c>
      <c r="B2329">
        <v>219.25630000000001</v>
      </c>
      <c r="C2329">
        <v>36.848999999999997</v>
      </c>
      <c r="D2329">
        <v>63.73</v>
      </c>
      <c r="E2329">
        <v>94.57</v>
      </c>
      <c r="F2329">
        <v>69.307400000000001</v>
      </c>
      <c r="G2329">
        <v>135.8717</v>
      </c>
      <c r="H2329">
        <v>26.879200000000001</v>
      </c>
      <c r="I2329">
        <v>47.547199999999997</v>
      </c>
      <c r="J2329">
        <v>68.28</v>
      </c>
      <c r="K2329">
        <v>55.14</v>
      </c>
      <c r="N2329" s="1">
        <v>42870</v>
      </c>
      <c r="O2329" s="4">
        <f t="shared" si="73"/>
        <v>66.609854999999996</v>
      </c>
      <c r="P2329" s="4">
        <f t="shared" si="72"/>
        <v>219.25630000000001</v>
      </c>
    </row>
    <row r="2330" spans="1:16" x14ac:dyDescent="0.3">
      <c r="A2330" s="1">
        <v>42871</v>
      </c>
      <c r="B2330">
        <v>219.05549999999999</v>
      </c>
      <c r="C2330">
        <v>36.795000000000002</v>
      </c>
      <c r="D2330">
        <v>65.013199999999998</v>
      </c>
      <c r="E2330">
        <v>95.05</v>
      </c>
      <c r="F2330">
        <v>69.042100000000005</v>
      </c>
      <c r="G2330">
        <v>137.81880000000001</v>
      </c>
      <c r="H2330">
        <v>27.0077</v>
      </c>
      <c r="I2330">
        <v>47.556399999999996</v>
      </c>
      <c r="J2330">
        <v>67.94</v>
      </c>
      <c r="K2330">
        <v>55.09</v>
      </c>
      <c r="N2330" s="1">
        <v>42871</v>
      </c>
      <c r="O2330" s="4">
        <f t="shared" si="73"/>
        <v>67.010390000000015</v>
      </c>
      <c r="P2330" s="4">
        <f t="shared" si="72"/>
        <v>219.05549999999999</v>
      </c>
    </row>
    <row r="2331" spans="1:16" x14ac:dyDescent="0.3">
      <c r="A2331" s="1">
        <v>42872</v>
      </c>
      <c r="B2331">
        <v>215.1686</v>
      </c>
      <c r="C2331">
        <v>35.558999999999997</v>
      </c>
      <c r="D2331">
        <v>63.205500000000001</v>
      </c>
      <c r="E2331">
        <v>91.82</v>
      </c>
      <c r="F2331">
        <v>68.136600000000001</v>
      </c>
      <c r="G2331">
        <v>131.87350000000001</v>
      </c>
      <c r="H2331">
        <v>26.282699999999998</v>
      </c>
      <c r="I2331">
        <v>46.518799999999999</v>
      </c>
      <c r="J2331">
        <v>67.27</v>
      </c>
      <c r="K2331">
        <v>55.01</v>
      </c>
      <c r="N2331" s="1">
        <v>42872</v>
      </c>
      <c r="O2331" s="4">
        <f t="shared" si="73"/>
        <v>64.959194999999994</v>
      </c>
      <c r="P2331" s="4">
        <f t="shared" si="72"/>
        <v>215.1686</v>
      </c>
    </row>
    <row r="2332" spans="1:16" x14ac:dyDescent="0.3">
      <c r="A2332" s="1">
        <v>42873</v>
      </c>
      <c r="B2332">
        <v>216.03540000000001</v>
      </c>
      <c r="C2332">
        <v>36.100999999999999</v>
      </c>
      <c r="D2332">
        <v>63.420900000000003</v>
      </c>
      <c r="E2332">
        <v>92.5</v>
      </c>
      <c r="F2332">
        <v>68.438400000000001</v>
      </c>
      <c r="G2332">
        <v>134.33099999999999</v>
      </c>
      <c r="H2332">
        <v>26.218499999999999</v>
      </c>
      <c r="I2332">
        <v>46.655900000000003</v>
      </c>
      <c r="J2332">
        <v>67.25</v>
      </c>
      <c r="K2332">
        <v>55.05</v>
      </c>
      <c r="N2332" s="1">
        <v>42873</v>
      </c>
      <c r="O2332" s="4">
        <f t="shared" si="73"/>
        <v>65.563314999999989</v>
      </c>
      <c r="P2332" s="4">
        <f t="shared" si="72"/>
        <v>216.03540000000001</v>
      </c>
    </row>
    <row r="2333" spans="1:16" x14ac:dyDescent="0.3">
      <c r="A2333" s="1">
        <v>42874</v>
      </c>
      <c r="B2333">
        <v>217.44049999999999</v>
      </c>
      <c r="C2333">
        <v>36.223999999999997</v>
      </c>
      <c r="D2333">
        <v>63.402200000000001</v>
      </c>
      <c r="E2333">
        <v>92.94</v>
      </c>
      <c r="F2333">
        <v>68.630499999999998</v>
      </c>
      <c r="G2333">
        <v>135.815</v>
      </c>
      <c r="H2333">
        <v>26.851700000000001</v>
      </c>
      <c r="I2333">
        <v>47.017000000000003</v>
      </c>
      <c r="J2333">
        <v>68.08</v>
      </c>
      <c r="K2333">
        <v>55.35</v>
      </c>
      <c r="N2333" s="1">
        <v>42874</v>
      </c>
      <c r="O2333" s="4">
        <f t="shared" si="73"/>
        <v>66.035269999999997</v>
      </c>
      <c r="P2333" s="4">
        <f t="shared" si="72"/>
        <v>217.44049999999999</v>
      </c>
    </row>
    <row r="2334" spans="1:16" x14ac:dyDescent="0.3">
      <c r="A2334" s="1">
        <v>42875</v>
      </c>
      <c r="B2334">
        <v>217.44049999999999</v>
      </c>
      <c r="C2334">
        <v>36.223999999999997</v>
      </c>
      <c r="D2334">
        <v>63.402200000000001</v>
      </c>
      <c r="E2334">
        <v>92.94</v>
      </c>
      <c r="F2334">
        <v>68.630499999999998</v>
      </c>
      <c r="G2334">
        <v>135.815</v>
      </c>
      <c r="H2334">
        <v>26.851700000000001</v>
      </c>
      <c r="I2334">
        <v>47.017000000000003</v>
      </c>
      <c r="J2334">
        <v>68.08</v>
      </c>
      <c r="K2334">
        <v>55.35</v>
      </c>
      <c r="N2334" s="1">
        <v>42875</v>
      </c>
      <c r="O2334" s="4">
        <f t="shared" si="73"/>
        <v>66.035269999999997</v>
      </c>
      <c r="P2334" s="4">
        <f t="shared" si="72"/>
        <v>217.44049999999999</v>
      </c>
    </row>
    <row r="2335" spans="1:16" x14ac:dyDescent="0.3">
      <c r="A2335" s="1">
        <v>42876</v>
      </c>
      <c r="B2335">
        <v>217.44049999999999</v>
      </c>
      <c r="C2335">
        <v>36.223999999999997</v>
      </c>
      <c r="D2335">
        <v>63.402200000000001</v>
      </c>
      <c r="E2335">
        <v>92.94</v>
      </c>
      <c r="F2335">
        <v>68.630499999999998</v>
      </c>
      <c r="G2335">
        <v>135.815</v>
      </c>
      <c r="H2335">
        <v>26.851700000000001</v>
      </c>
      <c r="I2335">
        <v>47.017000000000003</v>
      </c>
      <c r="J2335">
        <v>68.08</v>
      </c>
      <c r="K2335">
        <v>55.35</v>
      </c>
      <c r="N2335" s="1">
        <v>42876</v>
      </c>
      <c r="O2335" s="4">
        <f t="shared" si="73"/>
        <v>66.035269999999997</v>
      </c>
      <c r="P2335" s="4">
        <f t="shared" si="72"/>
        <v>217.44049999999999</v>
      </c>
    </row>
    <row r="2336" spans="1:16" x14ac:dyDescent="0.3">
      <c r="A2336" s="1">
        <v>42877</v>
      </c>
      <c r="B2336">
        <v>218.5446</v>
      </c>
      <c r="C2336">
        <v>36.444000000000003</v>
      </c>
      <c r="D2336">
        <v>64.114000000000004</v>
      </c>
      <c r="E2336">
        <v>93.54</v>
      </c>
      <c r="F2336">
        <v>68.813400000000001</v>
      </c>
      <c r="G2336">
        <v>137.2989</v>
      </c>
      <c r="H2336">
        <v>26.897600000000001</v>
      </c>
      <c r="I2336">
        <v>47.177</v>
      </c>
      <c r="J2336">
        <v>67.930000000000007</v>
      </c>
      <c r="K2336">
        <v>55.66</v>
      </c>
      <c r="N2336" s="1">
        <v>42877</v>
      </c>
      <c r="O2336" s="4">
        <f t="shared" si="73"/>
        <v>66.470675</v>
      </c>
      <c r="P2336" s="4">
        <f t="shared" si="72"/>
        <v>218.5446</v>
      </c>
    </row>
    <row r="2337" spans="1:16" x14ac:dyDescent="0.3">
      <c r="A2337" s="1">
        <v>42878</v>
      </c>
      <c r="B2337">
        <v>219.0282</v>
      </c>
      <c r="C2337">
        <v>36.399000000000001</v>
      </c>
      <c r="D2337">
        <v>64.329499999999996</v>
      </c>
      <c r="E2337">
        <v>93.56</v>
      </c>
      <c r="F2337">
        <v>69.042100000000005</v>
      </c>
      <c r="G2337">
        <v>136.75069999999999</v>
      </c>
      <c r="H2337">
        <v>26.842500000000001</v>
      </c>
      <c r="I2337">
        <v>47.483199999999997</v>
      </c>
      <c r="J2337">
        <v>68.09</v>
      </c>
      <c r="K2337">
        <v>55.72</v>
      </c>
      <c r="N2337" s="1">
        <v>42878</v>
      </c>
      <c r="O2337" s="4">
        <f t="shared" si="73"/>
        <v>66.486450000000005</v>
      </c>
      <c r="P2337" s="4">
        <f t="shared" si="72"/>
        <v>219.0282</v>
      </c>
    </row>
    <row r="2338" spans="1:16" x14ac:dyDescent="0.3">
      <c r="A2338" s="1">
        <v>42879</v>
      </c>
      <c r="B2338">
        <v>219.53909999999999</v>
      </c>
      <c r="C2338">
        <v>36.29</v>
      </c>
      <c r="D2338">
        <v>64.413799999999995</v>
      </c>
      <c r="E2338">
        <v>94.07</v>
      </c>
      <c r="F2338">
        <v>69.215900000000005</v>
      </c>
      <c r="G2338">
        <v>137.63919999999999</v>
      </c>
      <c r="H2338">
        <v>27.099499999999999</v>
      </c>
      <c r="I2338">
        <v>47.5792</v>
      </c>
      <c r="J2338">
        <v>67.73</v>
      </c>
      <c r="K2338">
        <v>55.94</v>
      </c>
      <c r="N2338" s="1">
        <v>42879</v>
      </c>
      <c r="O2338" s="4">
        <f t="shared" si="73"/>
        <v>66.755809999999997</v>
      </c>
      <c r="P2338" s="4">
        <f t="shared" si="72"/>
        <v>219.53909999999999</v>
      </c>
    </row>
    <row r="2339" spans="1:16" x14ac:dyDescent="0.3">
      <c r="A2339" s="1">
        <v>42880</v>
      </c>
      <c r="B2339">
        <v>220.58840000000001</v>
      </c>
      <c r="C2339">
        <v>36.415999999999997</v>
      </c>
      <c r="D2339">
        <v>65.209900000000005</v>
      </c>
      <c r="E2339">
        <v>95.05</v>
      </c>
      <c r="F2339">
        <v>69.545199999999994</v>
      </c>
      <c r="G2339">
        <v>138.33869999999999</v>
      </c>
      <c r="H2339">
        <v>27.347300000000001</v>
      </c>
      <c r="I2339">
        <v>47.684399999999997</v>
      </c>
      <c r="J2339">
        <v>66.5</v>
      </c>
      <c r="K2339">
        <v>56.29</v>
      </c>
      <c r="N2339" s="1">
        <v>42880</v>
      </c>
      <c r="O2339" s="4">
        <f t="shared" si="73"/>
        <v>67.118904999999984</v>
      </c>
      <c r="P2339" s="4">
        <f t="shared" si="72"/>
        <v>220.58840000000001</v>
      </c>
    </row>
    <row r="2340" spans="1:16" x14ac:dyDescent="0.3">
      <c r="A2340" s="1">
        <v>42881</v>
      </c>
      <c r="B2340">
        <v>220.5428</v>
      </c>
      <c r="C2340">
        <v>36.353999999999999</v>
      </c>
      <c r="D2340">
        <v>65.528400000000005</v>
      </c>
      <c r="E2340">
        <v>95.18</v>
      </c>
      <c r="F2340">
        <v>69.417100000000005</v>
      </c>
      <c r="G2340">
        <v>138.97190000000001</v>
      </c>
      <c r="H2340">
        <v>27.54</v>
      </c>
      <c r="I2340">
        <v>47.5884</v>
      </c>
      <c r="J2340">
        <v>66.61</v>
      </c>
      <c r="K2340">
        <v>56.5</v>
      </c>
      <c r="N2340" s="1">
        <v>42881</v>
      </c>
      <c r="O2340" s="4">
        <f t="shared" si="73"/>
        <v>67.234230000000011</v>
      </c>
      <c r="P2340" s="4">
        <f t="shared" si="72"/>
        <v>220.5428</v>
      </c>
    </row>
    <row r="2341" spans="1:16" x14ac:dyDescent="0.3">
      <c r="A2341" s="1">
        <v>42882</v>
      </c>
      <c r="B2341">
        <v>220.5428</v>
      </c>
      <c r="C2341">
        <v>36.353999999999999</v>
      </c>
      <c r="D2341">
        <v>65.528400000000005</v>
      </c>
      <c r="E2341">
        <v>95.18</v>
      </c>
      <c r="F2341">
        <v>69.417100000000005</v>
      </c>
      <c r="G2341">
        <v>138.97190000000001</v>
      </c>
      <c r="H2341">
        <v>27.54</v>
      </c>
      <c r="I2341">
        <v>47.5884</v>
      </c>
      <c r="J2341">
        <v>66.61</v>
      </c>
      <c r="K2341">
        <v>56.5</v>
      </c>
      <c r="N2341" s="1">
        <v>42882</v>
      </c>
      <c r="O2341" s="4">
        <f t="shared" si="73"/>
        <v>67.234230000000011</v>
      </c>
      <c r="P2341" s="4">
        <f t="shared" si="72"/>
        <v>220.5428</v>
      </c>
    </row>
    <row r="2342" spans="1:16" x14ac:dyDescent="0.3">
      <c r="A2342" s="1">
        <v>42883</v>
      </c>
      <c r="B2342">
        <v>220.5428</v>
      </c>
      <c r="C2342">
        <v>36.353999999999999</v>
      </c>
      <c r="D2342">
        <v>65.528400000000005</v>
      </c>
      <c r="E2342">
        <v>95.18</v>
      </c>
      <c r="F2342">
        <v>69.417100000000005</v>
      </c>
      <c r="G2342">
        <v>138.97190000000001</v>
      </c>
      <c r="H2342">
        <v>27.54</v>
      </c>
      <c r="I2342">
        <v>47.5884</v>
      </c>
      <c r="J2342">
        <v>66.61</v>
      </c>
      <c r="K2342">
        <v>56.5</v>
      </c>
      <c r="N2342" s="1">
        <v>42883</v>
      </c>
      <c r="O2342" s="4">
        <f t="shared" si="73"/>
        <v>67.234230000000011</v>
      </c>
      <c r="P2342" s="4">
        <f t="shared" si="72"/>
        <v>220.5428</v>
      </c>
    </row>
    <row r="2343" spans="1:16" x14ac:dyDescent="0.3">
      <c r="A2343" s="1">
        <v>42884</v>
      </c>
      <c r="B2343">
        <v>220.5428</v>
      </c>
      <c r="C2343">
        <v>36.353999999999999</v>
      </c>
      <c r="D2343">
        <v>65.528400000000005</v>
      </c>
      <c r="E2343">
        <v>95.18</v>
      </c>
      <c r="F2343">
        <v>69.417100000000005</v>
      </c>
      <c r="G2343">
        <v>138.97190000000001</v>
      </c>
      <c r="H2343">
        <v>27.54</v>
      </c>
      <c r="I2343">
        <v>47.5884</v>
      </c>
      <c r="J2343">
        <v>66.61</v>
      </c>
      <c r="K2343">
        <v>56.5</v>
      </c>
      <c r="N2343" s="1">
        <v>42884</v>
      </c>
      <c r="O2343" s="4">
        <f t="shared" si="73"/>
        <v>67.234230000000011</v>
      </c>
      <c r="P2343" s="4">
        <f t="shared" si="72"/>
        <v>220.5428</v>
      </c>
    </row>
    <row r="2344" spans="1:16" x14ac:dyDescent="0.3">
      <c r="A2344" s="1">
        <v>42885</v>
      </c>
      <c r="B2344">
        <v>220.35120000000001</v>
      </c>
      <c r="C2344">
        <v>36.369</v>
      </c>
      <c r="D2344">
        <v>65.9499</v>
      </c>
      <c r="E2344">
        <v>94.95</v>
      </c>
      <c r="F2344">
        <v>69.316500000000005</v>
      </c>
      <c r="G2344">
        <v>139.8982</v>
      </c>
      <c r="H2344">
        <v>27.5124</v>
      </c>
      <c r="I2344">
        <v>47.305</v>
      </c>
      <c r="J2344">
        <v>65.72</v>
      </c>
      <c r="K2344">
        <v>56.48</v>
      </c>
      <c r="N2344" s="1">
        <v>42885</v>
      </c>
      <c r="O2344" s="4">
        <f t="shared" si="73"/>
        <v>67.245519999999999</v>
      </c>
      <c r="P2344" s="4">
        <f t="shared" si="72"/>
        <v>220.35120000000001</v>
      </c>
    </row>
    <row r="2345" spans="1:16" x14ac:dyDescent="0.3">
      <c r="A2345" s="1">
        <v>42886</v>
      </c>
      <c r="B2345">
        <v>220.29640000000001</v>
      </c>
      <c r="C2345">
        <v>36.152999999999999</v>
      </c>
      <c r="D2345">
        <v>65.415999999999997</v>
      </c>
      <c r="E2345">
        <v>94.69</v>
      </c>
      <c r="F2345">
        <v>69.590900000000005</v>
      </c>
      <c r="G2345">
        <v>139.8793</v>
      </c>
      <c r="H2345">
        <v>27.356400000000001</v>
      </c>
      <c r="I2345">
        <v>47.0764</v>
      </c>
      <c r="J2345">
        <v>65.44</v>
      </c>
      <c r="K2345">
        <v>56.64</v>
      </c>
      <c r="N2345" s="1">
        <v>42886</v>
      </c>
      <c r="O2345" s="4">
        <f t="shared" si="73"/>
        <v>67.138259999999988</v>
      </c>
      <c r="P2345" s="4">
        <f t="shared" si="72"/>
        <v>220.29640000000001</v>
      </c>
    </row>
    <row r="2346" spans="1:16" x14ac:dyDescent="0.3">
      <c r="A2346" s="1">
        <v>42887</v>
      </c>
      <c r="B2346">
        <v>222.04830000000001</v>
      </c>
      <c r="C2346">
        <v>36.253</v>
      </c>
      <c r="D2346">
        <v>65.659499999999994</v>
      </c>
      <c r="E2346">
        <v>95.89</v>
      </c>
      <c r="F2346">
        <v>70.359300000000005</v>
      </c>
      <c r="G2346">
        <v>140.02109999999999</v>
      </c>
      <c r="H2346">
        <v>27.4207</v>
      </c>
      <c r="I2346">
        <v>47.606699999999996</v>
      </c>
      <c r="J2346">
        <v>65.849999999999994</v>
      </c>
      <c r="K2346">
        <v>57.1</v>
      </c>
      <c r="N2346" s="1">
        <v>42887</v>
      </c>
      <c r="O2346" s="4">
        <f t="shared" si="73"/>
        <v>67.635225000000005</v>
      </c>
      <c r="P2346" s="4">
        <f t="shared" si="72"/>
        <v>222.04830000000001</v>
      </c>
    </row>
    <row r="2347" spans="1:16" x14ac:dyDescent="0.3">
      <c r="A2347" s="1">
        <v>42888</v>
      </c>
      <c r="B2347">
        <v>222.78739999999999</v>
      </c>
      <c r="C2347">
        <v>36.79</v>
      </c>
      <c r="D2347">
        <v>67.214399999999998</v>
      </c>
      <c r="E2347">
        <v>96.54</v>
      </c>
      <c r="F2347">
        <v>70.816699999999997</v>
      </c>
      <c r="G2347">
        <v>141.44829999999999</v>
      </c>
      <c r="H2347">
        <v>27.549099999999999</v>
      </c>
      <c r="I2347">
        <v>47.5655</v>
      </c>
      <c r="J2347">
        <v>65.09</v>
      </c>
      <c r="K2347">
        <v>57.27</v>
      </c>
      <c r="N2347" s="1">
        <v>42888</v>
      </c>
      <c r="O2347" s="4">
        <f t="shared" si="73"/>
        <v>68.114749999999987</v>
      </c>
      <c r="P2347" s="4">
        <f t="shared" si="72"/>
        <v>222.78739999999999</v>
      </c>
    </row>
    <row r="2348" spans="1:16" x14ac:dyDescent="0.3">
      <c r="A2348" s="1">
        <v>42889</v>
      </c>
      <c r="B2348">
        <v>222.78739999999999</v>
      </c>
      <c r="C2348">
        <v>36.79</v>
      </c>
      <c r="D2348">
        <v>67.214399999999998</v>
      </c>
      <c r="E2348">
        <v>96.54</v>
      </c>
      <c r="F2348">
        <v>70.816699999999997</v>
      </c>
      <c r="G2348">
        <v>141.44829999999999</v>
      </c>
      <c r="H2348">
        <v>27.549099999999999</v>
      </c>
      <c r="I2348">
        <v>47.5655</v>
      </c>
      <c r="J2348">
        <v>65.09</v>
      </c>
      <c r="K2348">
        <v>57.27</v>
      </c>
      <c r="N2348" s="1">
        <v>42889</v>
      </c>
      <c r="O2348" s="4">
        <f t="shared" si="73"/>
        <v>68.114749999999987</v>
      </c>
      <c r="P2348" s="4">
        <f t="shared" si="72"/>
        <v>222.78739999999999</v>
      </c>
    </row>
    <row r="2349" spans="1:16" x14ac:dyDescent="0.3">
      <c r="A2349" s="1">
        <v>42890</v>
      </c>
      <c r="B2349">
        <v>222.78739999999999</v>
      </c>
      <c r="C2349">
        <v>36.79</v>
      </c>
      <c r="D2349">
        <v>67.214399999999998</v>
      </c>
      <c r="E2349">
        <v>96.54</v>
      </c>
      <c r="F2349">
        <v>70.816699999999997</v>
      </c>
      <c r="G2349">
        <v>141.44829999999999</v>
      </c>
      <c r="H2349">
        <v>27.549099999999999</v>
      </c>
      <c r="I2349">
        <v>47.5655</v>
      </c>
      <c r="J2349">
        <v>65.09</v>
      </c>
      <c r="K2349">
        <v>57.27</v>
      </c>
      <c r="N2349" s="1">
        <v>42890</v>
      </c>
      <c r="O2349" s="4">
        <f t="shared" si="73"/>
        <v>68.114749999999987</v>
      </c>
      <c r="P2349" s="4">
        <f t="shared" si="72"/>
        <v>222.78739999999999</v>
      </c>
    </row>
    <row r="2350" spans="1:16" x14ac:dyDescent="0.3">
      <c r="A2350" s="1">
        <v>42891</v>
      </c>
      <c r="B2350">
        <v>222.62309999999999</v>
      </c>
      <c r="C2350">
        <v>36.43</v>
      </c>
      <c r="D2350">
        <v>67.701400000000007</v>
      </c>
      <c r="E2350">
        <v>96.81</v>
      </c>
      <c r="F2350">
        <v>70.615399999999994</v>
      </c>
      <c r="G2350">
        <v>141.7886</v>
      </c>
      <c r="H2350">
        <v>27.4574</v>
      </c>
      <c r="I2350">
        <v>47.5655</v>
      </c>
      <c r="J2350">
        <v>65.209999999999994</v>
      </c>
      <c r="K2350">
        <v>57.33</v>
      </c>
      <c r="N2350" s="1">
        <v>42891</v>
      </c>
      <c r="O2350" s="4">
        <f t="shared" si="73"/>
        <v>68.197364999999991</v>
      </c>
      <c r="P2350" s="4">
        <f t="shared" si="72"/>
        <v>222.62309999999999</v>
      </c>
    </row>
    <row r="2351" spans="1:16" x14ac:dyDescent="0.3">
      <c r="A2351" s="1">
        <v>42892</v>
      </c>
      <c r="B2351">
        <v>221.91139999999999</v>
      </c>
      <c r="C2351">
        <v>36.552999999999997</v>
      </c>
      <c r="D2351">
        <v>67.926199999999994</v>
      </c>
      <c r="E2351">
        <v>96.27</v>
      </c>
      <c r="F2351">
        <v>70.441599999999994</v>
      </c>
      <c r="G2351">
        <v>142.2518</v>
      </c>
      <c r="H2351">
        <v>27.4482</v>
      </c>
      <c r="I2351">
        <v>47.341500000000003</v>
      </c>
      <c r="J2351">
        <v>65.98</v>
      </c>
      <c r="K2351">
        <v>57.19</v>
      </c>
      <c r="N2351" s="1">
        <v>42892</v>
      </c>
      <c r="O2351" s="4">
        <f t="shared" si="73"/>
        <v>68.154605000000018</v>
      </c>
      <c r="P2351" s="4">
        <f t="shared" si="72"/>
        <v>221.91139999999999</v>
      </c>
    </row>
    <row r="2352" spans="1:16" x14ac:dyDescent="0.3">
      <c r="A2352" s="1">
        <v>42893</v>
      </c>
      <c r="B2352">
        <v>222.322</v>
      </c>
      <c r="C2352">
        <v>36.771000000000001</v>
      </c>
      <c r="D2352">
        <v>67.804500000000004</v>
      </c>
      <c r="E2352">
        <v>96.23</v>
      </c>
      <c r="F2352">
        <v>70.633700000000005</v>
      </c>
      <c r="G2352">
        <v>143.31039999999999</v>
      </c>
      <c r="H2352">
        <v>27.4298</v>
      </c>
      <c r="I2352">
        <v>47.6432</v>
      </c>
      <c r="J2352">
        <v>65.05</v>
      </c>
      <c r="K2352">
        <v>57.17</v>
      </c>
      <c r="N2352" s="1">
        <v>42893</v>
      </c>
      <c r="O2352" s="4">
        <f t="shared" si="73"/>
        <v>68.336860000000001</v>
      </c>
      <c r="P2352" s="4">
        <f t="shared" si="72"/>
        <v>222.322</v>
      </c>
    </row>
    <row r="2353" spans="1:16" x14ac:dyDescent="0.3">
      <c r="A2353" s="1">
        <v>42894</v>
      </c>
      <c r="B2353">
        <v>222.4315</v>
      </c>
      <c r="C2353">
        <v>36.680999999999997</v>
      </c>
      <c r="D2353">
        <v>67.392300000000006</v>
      </c>
      <c r="E2353">
        <v>97.52</v>
      </c>
      <c r="F2353">
        <v>70.432500000000005</v>
      </c>
      <c r="G2353">
        <v>145.92859999999999</v>
      </c>
      <c r="H2353">
        <v>27.521599999999999</v>
      </c>
      <c r="I2353">
        <v>48.059199999999997</v>
      </c>
      <c r="J2353">
        <v>64.86</v>
      </c>
      <c r="K2353">
        <v>56.74</v>
      </c>
      <c r="N2353" s="1">
        <v>42894</v>
      </c>
      <c r="O2353" s="4">
        <f t="shared" si="73"/>
        <v>68.989789999999999</v>
      </c>
      <c r="P2353" s="4">
        <f t="shared" si="72"/>
        <v>222.4315</v>
      </c>
    </row>
    <row r="2354" spans="1:16" x14ac:dyDescent="0.3">
      <c r="A2354" s="1">
        <v>42895</v>
      </c>
      <c r="B2354">
        <v>222.09389999999999</v>
      </c>
      <c r="C2354">
        <v>35.259</v>
      </c>
      <c r="D2354">
        <v>65.865600000000001</v>
      </c>
      <c r="E2354">
        <v>94.64</v>
      </c>
      <c r="F2354">
        <v>70.908100000000005</v>
      </c>
      <c r="G2354">
        <v>139.79429999999999</v>
      </c>
      <c r="H2354">
        <v>27.4298</v>
      </c>
      <c r="I2354">
        <v>48.740299999999998</v>
      </c>
      <c r="J2354">
        <v>66.42</v>
      </c>
      <c r="K2354">
        <v>56.67</v>
      </c>
      <c r="N2354" s="1">
        <v>42895</v>
      </c>
      <c r="O2354" s="4">
        <f t="shared" si="73"/>
        <v>67.593125000000001</v>
      </c>
      <c r="P2354" s="4">
        <f t="shared" si="72"/>
        <v>222.09389999999999</v>
      </c>
    </row>
    <row r="2355" spans="1:16" x14ac:dyDescent="0.3">
      <c r="A2355" s="1">
        <v>42896</v>
      </c>
      <c r="B2355">
        <v>222.09389999999999</v>
      </c>
      <c r="C2355">
        <v>35.259</v>
      </c>
      <c r="D2355">
        <v>65.865600000000001</v>
      </c>
      <c r="E2355">
        <v>94.64</v>
      </c>
      <c r="F2355">
        <v>70.908100000000005</v>
      </c>
      <c r="G2355">
        <v>139.79429999999999</v>
      </c>
      <c r="H2355">
        <v>27.4298</v>
      </c>
      <c r="I2355">
        <v>48.740299999999998</v>
      </c>
      <c r="J2355">
        <v>66.42</v>
      </c>
      <c r="K2355">
        <v>56.67</v>
      </c>
      <c r="N2355" s="1">
        <v>42896</v>
      </c>
      <c r="O2355" s="4">
        <f t="shared" si="73"/>
        <v>67.593125000000001</v>
      </c>
      <c r="P2355" s="4">
        <f t="shared" si="72"/>
        <v>222.09389999999999</v>
      </c>
    </row>
    <row r="2356" spans="1:16" x14ac:dyDescent="0.3">
      <c r="A2356" s="1">
        <v>42897</v>
      </c>
      <c r="B2356">
        <v>222.09389999999999</v>
      </c>
      <c r="C2356">
        <v>35.259</v>
      </c>
      <c r="D2356">
        <v>65.865600000000001</v>
      </c>
      <c r="E2356">
        <v>94.64</v>
      </c>
      <c r="F2356">
        <v>70.908100000000005</v>
      </c>
      <c r="G2356">
        <v>139.79429999999999</v>
      </c>
      <c r="H2356">
        <v>27.4298</v>
      </c>
      <c r="I2356">
        <v>48.740299999999998</v>
      </c>
      <c r="J2356">
        <v>66.42</v>
      </c>
      <c r="K2356">
        <v>56.67</v>
      </c>
      <c r="N2356" s="1">
        <v>42897</v>
      </c>
      <c r="O2356" s="4">
        <f t="shared" si="73"/>
        <v>67.593125000000001</v>
      </c>
      <c r="P2356" s="4">
        <f t="shared" si="72"/>
        <v>222.09389999999999</v>
      </c>
    </row>
    <row r="2357" spans="1:16" x14ac:dyDescent="0.3">
      <c r="A2357" s="1">
        <v>42898</v>
      </c>
      <c r="B2357">
        <v>222.04830000000001</v>
      </c>
      <c r="C2357">
        <v>34.415999999999997</v>
      </c>
      <c r="D2357">
        <v>65.359800000000007</v>
      </c>
      <c r="E2357">
        <v>93.81</v>
      </c>
      <c r="F2357">
        <v>70.816699999999997</v>
      </c>
      <c r="G2357">
        <v>138.99080000000001</v>
      </c>
      <c r="H2357">
        <v>27.163699999999999</v>
      </c>
      <c r="I2357">
        <v>48.831699999999998</v>
      </c>
      <c r="J2357">
        <v>66.89</v>
      </c>
      <c r="K2357">
        <v>56.66</v>
      </c>
      <c r="N2357" s="1">
        <v>42898</v>
      </c>
      <c r="O2357" s="4">
        <f t="shared" si="73"/>
        <v>67.249354999999994</v>
      </c>
      <c r="P2357" s="4">
        <f t="shared" si="72"/>
        <v>222.04830000000001</v>
      </c>
    </row>
    <row r="2358" spans="1:16" x14ac:dyDescent="0.3">
      <c r="A2358" s="1">
        <v>42899</v>
      </c>
      <c r="B2358">
        <v>223.13409999999999</v>
      </c>
      <c r="C2358">
        <v>34.692999999999998</v>
      </c>
      <c r="D2358">
        <v>66.174700000000001</v>
      </c>
      <c r="E2358">
        <v>94.59</v>
      </c>
      <c r="F2358">
        <v>70.962999999999994</v>
      </c>
      <c r="G2358">
        <v>139.93600000000001</v>
      </c>
      <c r="H2358">
        <v>27.604199999999999</v>
      </c>
      <c r="I2358">
        <v>49.055700000000002</v>
      </c>
      <c r="J2358">
        <v>67.39</v>
      </c>
      <c r="K2358">
        <v>56.75</v>
      </c>
      <c r="N2358" s="1">
        <v>42899</v>
      </c>
      <c r="O2358" s="4">
        <f t="shared" si="73"/>
        <v>67.704300000000003</v>
      </c>
      <c r="P2358" s="4">
        <f t="shared" si="72"/>
        <v>223.13409999999999</v>
      </c>
    </row>
    <row r="2359" spans="1:16" x14ac:dyDescent="0.3">
      <c r="A2359" s="1">
        <v>42900</v>
      </c>
      <c r="B2359">
        <v>222.85120000000001</v>
      </c>
      <c r="C2359">
        <v>34.354999999999997</v>
      </c>
      <c r="D2359">
        <v>65.818700000000007</v>
      </c>
      <c r="E2359">
        <v>94.28</v>
      </c>
      <c r="F2359">
        <v>71.301400000000001</v>
      </c>
      <c r="G2359">
        <v>138.471</v>
      </c>
      <c r="H2359">
        <v>27.365600000000001</v>
      </c>
      <c r="I2359">
        <v>49.142499999999998</v>
      </c>
      <c r="J2359">
        <v>66.17</v>
      </c>
      <c r="K2359">
        <v>57.11</v>
      </c>
      <c r="N2359" s="1">
        <v>42900</v>
      </c>
      <c r="O2359" s="4">
        <f t="shared" si="73"/>
        <v>67.378699999999995</v>
      </c>
      <c r="P2359" s="4">
        <f t="shared" si="72"/>
        <v>222.85120000000001</v>
      </c>
    </row>
    <row r="2360" spans="1:16" x14ac:dyDescent="0.3">
      <c r="A2360" s="1">
        <v>42901</v>
      </c>
      <c r="B2360">
        <v>222.42240000000001</v>
      </c>
      <c r="C2360">
        <v>34.149000000000001</v>
      </c>
      <c r="D2360">
        <v>65.472200000000001</v>
      </c>
      <c r="E2360">
        <v>93.91</v>
      </c>
      <c r="F2360">
        <v>71.228300000000004</v>
      </c>
      <c r="G2360">
        <v>137.37459999999999</v>
      </c>
      <c r="H2360">
        <v>26.888400000000001</v>
      </c>
      <c r="I2360">
        <v>49.028199999999998</v>
      </c>
      <c r="J2360">
        <v>65.67</v>
      </c>
      <c r="K2360">
        <v>56.98</v>
      </c>
      <c r="N2360" s="1">
        <v>42901</v>
      </c>
      <c r="O2360" s="4">
        <f t="shared" si="73"/>
        <v>67.035645000000002</v>
      </c>
      <c r="P2360" s="4">
        <f t="shared" si="72"/>
        <v>222.42240000000001</v>
      </c>
    </row>
    <row r="2361" spans="1:16" x14ac:dyDescent="0.3">
      <c r="A2361" s="1">
        <v>42902</v>
      </c>
      <c r="B2361">
        <v>222.471</v>
      </c>
      <c r="C2361">
        <v>33.670999999999999</v>
      </c>
      <c r="D2361">
        <v>65.565799999999996</v>
      </c>
      <c r="E2361">
        <v>94.08</v>
      </c>
      <c r="F2361">
        <v>71.345699999999994</v>
      </c>
      <c r="G2361">
        <v>136.8263</v>
      </c>
      <c r="H2361">
        <v>26.9894</v>
      </c>
      <c r="I2361">
        <v>49.000799999999998</v>
      </c>
      <c r="J2361">
        <v>66.3</v>
      </c>
      <c r="K2361">
        <v>55.95</v>
      </c>
      <c r="N2361" s="1">
        <v>42902</v>
      </c>
      <c r="O2361" s="4">
        <f t="shared" si="73"/>
        <v>67.018229999999988</v>
      </c>
      <c r="P2361" s="4">
        <f t="shared" si="72"/>
        <v>222.471</v>
      </c>
    </row>
    <row r="2362" spans="1:16" x14ac:dyDescent="0.3">
      <c r="A2362" s="1">
        <v>42903</v>
      </c>
      <c r="B2362">
        <v>222.471</v>
      </c>
      <c r="C2362">
        <v>33.670999999999999</v>
      </c>
      <c r="D2362">
        <v>65.565799999999996</v>
      </c>
      <c r="E2362">
        <v>94.08</v>
      </c>
      <c r="F2362">
        <v>71.345699999999994</v>
      </c>
      <c r="G2362">
        <v>136.8263</v>
      </c>
      <c r="H2362">
        <v>26.9894</v>
      </c>
      <c r="I2362">
        <v>49.000799999999998</v>
      </c>
      <c r="J2362">
        <v>66.3</v>
      </c>
      <c r="K2362">
        <v>55.95</v>
      </c>
      <c r="N2362" s="1">
        <v>42903</v>
      </c>
      <c r="O2362" s="4">
        <f t="shared" si="73"/>
        <v>67.018229999999988</v>
      </c>
      <c r="P2362" s="4">
        <f t="shared" si="72"/>
        <v>222.471</v>
      </c>
    </row>
    <row r="2363" spans="1:16" x14ac:dyDescent="0.3">
      <c r="A2363" s="1">
        <v>42904</v>
      </c>
      <c r="B2363">
        <v>222.471</v>
      </c>
      <c r="C2363">
        <v>33.670999999999999</v>
      </c>
      <c r="D2363">
        <v>65.565799999999996</v>
      </c>
      <c r="E2363">
        <v>94.08</v>
      </c>
      <c r="F2363">
        <v>71.345699999999994</v>
      </c>
      <c r="G2363">
        <v>136.8263</v>
      </c>
      <c r="H2363">
        <v>26.9894</v>
      </c>
      <c r="I2363">
        <v>49.000799999999998</v>
      </c>
      <c r="J2363">
        <v>66.3</v>
      </c>
      <c r="K2363">
        <v>55.95</v>
      </c>
      <c r="N2363" s="1">
        <v>42904</v>
      </c>
      <c r="O2363" s="4">
        <f t="shared" si="73"/>
        <v>67.018229999999988</v>
      </c>
      <c r="P2363" s="4">
        <f t="shared" si="72"/>
        <v>222.471</v>
      </c>
    </row>
    <row r="2364" spans="1:16" x14ac:dyDescent="0.3">
      <c r="A2364" s="1">
        <v>42905</v>
      </c>
      <c r="B2364">
        <v>224.32310000000001</v>
      </c>
      <c r="C2364">
        <v>34.634</v>
      </c>
      <c r="D2364">
        <v>66.380700000000004</v>
      </c>
      <c r="E2364">
        <v>95.35</v>
      </c>
      <c r="F2364">
        <v>72.089500000000001</v>
      </c>
      <c r="G2364">
        <v>139.4256</v>
      </c>
      <c r="H2364">
        <v>27.0261</v>
      </c>
      <c r="I2364">
        <v>49.325299999999999</v>
      </c>
      <c r="J2364">
        <v>65.88</v>
      </c>
      <c r="K2364">
        <v>56.22</v>
      </c>
      <c r="N2364" s="1">
        <v>42905</v>
      </c>
      <c r="O2364" s="4">
        <f t="shared" si="73"/>
        <v>67.892099999999985</v>
      </c>
      <c r="P2364" s="4">
        <f t="shared" si="72"/>
        <v>224.32310000000001</v>
      </c>
    </row>
    <row r="2365" spans="1:16" x14ac:dyDescent="0.3">
      <c r="A2365" s="1">
        <v>42906</v>
      </c>
      <c r="B2365">
        <v>222.81020000000001</v>
      </c>
      <c r="C2365">
        <v>34.319000000000003</v>
      </c>
      <c r="D2365">
        <v>65.4816</v>
      </c>
      <c r="E2365">
        <v>94.47</v>
      </c>
      <c r="F2365">
        <v>72.328299999999999</v>
      </c>
      <c r="G2365">
        <v>137.85659999999999</v>
      </c>
      <c r="H2365">
        <v>26.833300000000001</v>
      </c>
      <c r="I2365">
        <v>48.987099999999998</v>
      </c>
      <c r="J2365">
        <v>65.040000000000006</v>
      </c>
      <c r="K2365">
        <v>56</v>
      </c>
      <c r="N2365" s="1">
        <v>42906</v>
      </c>
      <c r="O2365" s="4">
        <f t="shared" si="73"/>
        <v>67.353494999999995</v>
      </c>
      <c r="P2365" s="4">
        <f t="shared" si="72"/>
        <v>222.81020000000001</v>
      </c>
    </row>
    <row r="2366" spans="1:16" x14ac:dyDescent="0.3">
      <c r="A2366" s="1">
        <v>42907</v>
      </c>
      <c r="B2366">
        <v>222.7552</v>
      </c>
      <c r="C2366">
        <v>34.523000000000003</v>
      </c>
      <c r="D2366">
        <v>65.818700000000007</v>
      </c>
      <c r="E2366">
        <v>95.42</v>
      </c>
      <c r="F2366">
        <v>73.246600000000001</v>
      </c>
      <c r="G2366">
        <v>139.45400000000001</v>
      </c>
      <c r="H2366">
        <v>26.741599999999998</v>
      </c>
      <c r="I2366">
        <v>48.648800000000001</v>
      </c>
      <c r="J2366">
        <v>63.99</v>
      </c>
      <c r="K2366">
        <v>55.84</v>
      </c>
      <c r="N2366" s="1">
        <v>42907</v>
      </c>
      <c r="O2366" s="4">
        <f t="shared" si="73"/>
        <v>67.840074999999999</v>
      </c>
      <c r="P2366" s="4">
        <f t="shared" si="72"/>
        <v>222.7552</v>
      </c>
    </row>
    <row r="2367" spans="1:16" x14ac:dyDescent="0.3">
      <c r="A2367" s="1">
        <v>42908</v>
      </c>
      <c r="B2367">
        <v>222.65440000000001</v>
      </c>
      <c r="C2367">
        <v>34.466000000000001</v>
      </c>
      <c r="D2367">
        <v>65.809399999999997</v>
      </c>
      <c r="E2367">
        <v>95.83</v>
      </c>
      <c r="F2367">
        <v>74.008799999999994</v>
      </c>
      <c r="G2367">
        <v>139.1326</v>
      </c>
      <c r="H2367">
        <v>26.668199999999999</v>
      </c>
      <c r="I2367">
        <v>48.443100000000001</v>
      </c>
      <c r="J2367">
        <v>63.95</v>
      </c>
      <c r="K2367">
        <v>55.47</v>
      </c>
      <c r="N2367" s="1">
        <v>42908</v>
      </c>
      <c r="O2367" s="4">
        <f t="shared" si="73"/>
        <v>67.948355000000006</v>
      </c>
      <c r="P2367" s="4">
        <f t="shared" si="72"/>
        <v>222.65440000000001</v>
      </c>
    </row>
    <row r="2368" spans="1:16" x14ac:dyDescent="0.3">
      <c r="A2368" s="1">
        <v>42909</v>
      </c>
      <c r="B2368">
        <v>222.9203</v>
      </c>
      <c r="C2368">
        <v>34.619999999999997</v>
      </c>
      <c r="D2368">
        <v>66.699200000000005</v>
      </c>
      <c r="E2368">
        <v>96.88</v>
      </c>
      <c r="F2368">
        <v>73.898600000000002</v>
      </c>
      <c r="G2368">
        <v>139.54849999999999</v>
      </c>
      <c r="H2368">
        <v>26.805800000000001</v>
      </c>
      <c r="I2368">
        <v>48.388300000000001</v>
      </c>
      <c r="J2368">
        <v>64.38</v>
      </c>
      <c r="K2368">
        <v>55.49</v>
      </c>
      <c r="N2368" s="1">
        <v>42909</v>
      </c>
      <c r="O2368" s="4">
        <f t="shared" si="73"/>
        <v>68.276559999999989</v>
      </c>
      <c r="P2368" s="4">
        <f t="shared" si="72"/>
        <v>222.9203</v>
      </c>
    </row>
    <row r="2369" spans="1:16" x14ac:dyDescent="0.3">
      <c r="A2369" s="1">
        <v>42910</v>
      </c>
      <c r="B2369">
        <v>222.9203</v>
      </c>
      <c r="C2369">
        <v>34.619999999999997</v>
      </c>
      <c r="D2369">
        <v>66.699200000000005</v>
      </c>
      <c r="E2369">
        <v>96.88</v>
      </c>
      <c r="F2369">
        <v>73.898600000000002</v>
      </c>
      <c r="G2369">
        <v>139.54849999999999</v>
      </c>
      <c r="H2369">
        <v>26.805800000000001</v>
      </c>
      <c r="I2369">
        <v>48.388300000000001</v>
      </c>
      <c r="J2369">
        <v>64.38</v>
      </c>
      <c r="K2369">
        <v>55.49</v>
      </c>
      <c r="N2369" s="1">
        <v>42910</v>
      </c>
      <c r="O2369" s="4">
        <f t="shared" si="73"/>
        <v>68.276559999999989</v>
      </c>
      <c r="P2369" s="4">
        <f t="shared" si="72"/>
        <v>222.9203</v>
      </c>
    </row>
    <row r="2370" spans="1:16" x14ac:dyDescent="0.3">
      <c r="A2370" s="1">
        <v>42911</v>
      </c>
      <c r="B2370">
        <v>222.9203</v>
      </c>
      <c r="C2370">
        <v>34.619999999999997</v>
      </c>
      <c r="D2370">
        <v>66.699200000000005</v>
      </c>
      <c r="E2370">
        <v>96.88</v>
      </c>
      <c r="F2370">
        <v>73.898600000000002</v>
      </c>
      <c r="G2370">
        <v>139.54849999999999</v>
      </c>
      <c r="H2370">
        <v>26.805800000000001</v>
      </c>
      <c r="I2370">
        <v>48.388300000000001</v>
      </c>
      <c r="J2370">
        <v>64.38</v>
      </c>
      <c r="K2370">
        <v>55.49</v>
      </c>
      <c r="N2370" s="1">
        <v>42911</v>
      </c>
      <c r="O2370" s="4">
        <f t="shared" si="73"/>
        <v>68.276559999999989</v>
      </c>
      <c r="P2370" s="4">
        <f t="shared" si="72"/>
        <v>222.9203</v>
      </c>
    </row>
    <row r="2371" spans="1:16" x14ac:dyDescent="0.3">
      <c r="A2371" s="1">
        <v>42912</v>
      </c>
      <c r="B2371">
        <v>223.06700000000001</v>
      </c>
      <c r="C2371">
        <v>34.511000000000003</v>
      </c>
      <c r="D2371">
        <v>66.062299999999993</v>
      </c>
      <c r="E2371">
        <v>96.1</v>
      </c>
      <c r="F2371">
        <v>73.825199999999995</v>
      </c>
      <c r="G2371">
        <v>138.34809999999999</v>
      </c>
      <c r="H2371">
        <v>26.9251</v>
      </c>
      <c r="I2371">
        <v>48.625999999999998</v>
      </c>
      <c r="J2371">
        <v>64.239999999999995</v>
      </c>
      <c r="K2371">
        <v>55.71</v>
      </c>
      <c r="N2371" s="1">
        <v>42912</v>
      </c>
      <c r="O2371" s="4">
        <f t="shared" si="73"/>
        <v>67.926814999999991</v>
      </c>
      <c r="P2371" s="4">
        <f t="shared" ref="P2371:P2434" si="74">B2371</f>
        <v>223.06700000000001</v>
      </c>
    </row>
    <row r="2372" spans="1:16" x14ac:dyDescent="0.3">
      <c r="A2372" s="1">
        <v>42913</v>
      </c>
      <c r="B2372">
        <v>221.26990000000001</v>
      </c>
      <c r="C2372">
        <v>34.015999999999998</v>
      </c>
      <c r="D2372">
        <v>64.825900000000004</v>
      </c>
      <c r="E2372">
        <v>94.53</v>
      </c>
      <c r="F2372">
        <v>73.154799999999994</v>
      </c>
      <c r="G2372">
        <v>134.65260000000001</v>
      </c>
      <c r="H2372">
        <v>26.805800000000001</v>
      </c>
      <c r="I2372">
        <v>48.732300000000002</v>
      </c>
      <c r="J2372">
        <v>64.14</v>
      </c>
      <c r="K2372">
        <v>55.23</v>
      </c>
      <c r="N2372" s="1">
        <v>42913</v>
      </c>
      <c r="O2372" s="4">
        <f t="shared" ref="O2372:O2435" si="75">SUMPRODUCT(C2372:J2372,$C$1:$J$1)</f>
        <v>66.876339999999999</v>
      </c>
      <c r="P2372" s="4">
        <f t="shared" si="74"/>
        <v>221.26990000000001</v>
      </c>
    </row>
    <row r="2373" spans="1:16" x14ac:dyDescent="0.3">
      <c r="A2373" s="1">
        <v>42914</v>
      </c>
      <c r="B2373">
        <v>223.25030000000001</v>
      </c>
      <c r="C2373">
        <v>34.512999999999998</v>
      </c>
      <c r="D2373">
        <v>65.378500000000003</v>
      </c>
      <c r="E2373">
        <v>96.13</v>
      </c>
      <c r="F2373">
        <v>73.540499999999994</v>
      </c>
      <c r="G2373">
        <v>136.98349999999999</v>
      </c>
      <c r="H2373">
        <v>27.0352</v>
      </c>
      <c r="I2373">
        <v>49.305900000000001</v>
      </c>
      <c r="J2373">
        <v>64.489999999999995</v>
      </c>
      <c r="K2373">
        <v>55.43</v>
      </c>
      <c r="N2373" s="1">
        <v>42914</v>
      </c>
      <c r="O2373" s="4">
        <f t="shared" si="75"/>
        <v>67.771320000000003</v>
      </c>
      <c r="P2373" s="4">
        <f t="shared" si="74"/>
        <v>223.25030000000001</v>
      </c>
    </row>
    <row r="2374" spans="1:16" x14ac:dyDescent="0.3">
      <c r="A2374" s="1">
        <v>42915</v>
      </c>
      <c r="B2374">
        <v>221.28819999999999</v>
      </c>
      <c r="C2374">
        <v>34.003999999999998</v>
      </c>
      <c r="D2374">
        <v>64.151499999999999</v>
      </c>
      <c r="E2374">
        <v>94.6</v>
      </c>
      <c r="F2374">
        <v>72.870099999999994</v>
      </c>
      <c r="G2374">
        <v>133.57239999999999</v>
      </c>
      <c r="H2374">
        <v>26.5489</v>
      </c>
      <c r="I2374">
        <v>49.3977</v>
      </c>
      <c r="J2374">
        <v>64.63</v>
      </c>
      <c r="K2374">
        <v>54.84</v>
      </c>
      <c r="N2374" s="1">
        <v>42915</v>
      </c>
      <c r="O2374" s="4">
        <f t="shared" si="75"/>
        <v>66.762749999999983</v>
      </c>
      <c r="P2374" s="4">
        <f t="shared" si="74"/>
        <v>221.28819999999999</v>
      </c>
    </row>
    <row r="2375" spans="1:16" x14ac:dyDescent="0.3">
      <c r="A2375" s="1">
        <v>42916</v>
      </c>
      <c r="B2375">
        <v>221.70079999999999</v>
      </c>
      <c r="C2375">
        <v>34.085000000000001</v>
      </c>
      <c r="D2375">
        <v>64.563599999999994</v>
      </c>
      <c r="E2375">
        <v>94.74</v>
      </c>
      <c r="F2375">
        <v>72.769099999999995</v>
      </c>
      <c r="G2375">
        <v>132.84280000000001</v>
      </c>
      <c r="H2375">
        <v>26.631499999999999</v>
      </c>
      <c r="I2375">
        <v>49.338000000000001</v>
      </c>
      <c r="J2375">
        <v>64.92</v>
      </c>
      <c r="K2375">
        <v>54.94</v>
      </c>
      <c r="N2375" s="1">
        <v>42916</v>
      </c>
      <c r="O2375" s="4">
        <f t="shared" si="75"/>
        <v>66.700490000000002</v>
      </c>
      <c r="P2375" s="4">
        <f t="shared" si="74"/>
        <v>221.70079999999999</v>
      </c>
    </row>
    <row r="2376" spans="1:16" x14ac:dyDescent="0.3">
      <c r="A2376" s="1">
        <v>42917</v>
      </c>
      <c r="B2376">
        <v>221.70079999999999</v>
      </c>
      <c r="C2376">
        <v>34.085000000000001</v>
      </c>
      <c r="D2376">
        <v>64.563599999999994</v>
      </c>
      <c r="E2376">
        <v>94.74</v>
      </c>
      <c r="F2376">
        <v>72.769099999999995</v>
      </c>
      <c r="G2376">
        <v>132.84280000000001</v>
      </c>
      <c r="H2376">
        <v>26.631499999999999</v>
      </c>
      <c r="I2376">
        <v>49.338000000000001</v>
      </c>
      <c r="J2376">
        <v>64.92</v>
      </c>
      <c r="K2376">
        <v>54.94</v>
      </c>
      <c r="N2376" s="1">
        <v>42917</v>
      </c>
      <c r="O2376" s="4">
        <f t="shared" si="75"/>
        <v>66.700490000000002</v>
      </c>
      <c r="P2376" s="4">
        <f t="shared" si="74"/>
        <v>221.70079999999999</v>
      </c>
    </row>
    <row r="2377" spans="1:16" x14ac:dyDescent="0.3">
      <c r="A2377" s="1">
        <v>42918</v>
      </c>
      <c r="B2377">
        <v>221.70079999999999</v>
      </c>
      <c r="C2377">
        <v>34.085000000000001</v>
      </c>
      <c r="D2377">
        <v>64.563599999999994</v>
      </c>
      <c r="E2377">
        <v>94.74</v>
      </c>
      <c r="F2377">
        <v>72.769099999999995</v>
      </c>
      <c r="G2377">
        <v>132.84280000000001</v>
      </c>
      <c r="H2377">
        <v>26.631499999999999</v>
      </c>
      <c r="I2377">
        <v>49.338000000000001</v>
      </c>
      <c r="J2377">
        <v>64.92</v>
      </c>
      <c r="K2377">
        <v>54.94</v>
      </c>
      <c r="N2377" s="1">
        <v>42918</v>
      </c>
      <c r="O2377" s="4">
        <f t="shared" si="75"/>
        <v>66.700490000000002</v>
      </c>
      <c r="P2377" s="4">
        <f t="shared" si="74"/>
        <v>221.70079999999999</v>
      </c>
    </row>
    <row r="2378" spans="1:16" x14ac:dyDescent="0.3">
      <c r="A2378" s="1">
        <v>42919</v>
      </c>
      <c r="B2378">
        <v>222.07669999999999</v>
      </c>
      <c r="C2378">
        <v>33.962000000000003</v>
      </c>
      <c r="D2378">
        <v>63.851799999999997</v>
      </c>
      <c r="E2378">
        <v>93.86</v>
      </c>
      <c r="F2378">
        <v>72.897599999999997</v>
      </c>
      <c r="G2378">
        <v>131.02350000000001</v>
      </c>
      <c r="H2378">
        <v>26.704899999999999</v>
      </c>
      <c r="I2378">
        <v>49.916200000000003</v>
      </c>
      <c r="J2378">
        <v>66.17</v>
      </c>
      <c r="K2378">
        <v>54.89</v>
      </c>
      <c r="N2378" s="1">
        <v>42919</v>
      </c>
      <c r="O2378" s="4">
        <f t="shared" si="75"/>
        <v>66.38203</v>
      </c>
      <c r="P2378" s="4">
        <f t="shared" si="74"/>
        <v>222.07669999999999</v>
      </c>
    </row>
    <row r="2379" spans="1:16" x14ac:dyDescent="0.3">
      <c r="A2379" s="1">
        <v>42920</v>
      </c>
      <c r="B2379">
        <v>222.07669999999999</v>
      </c>
      <c r="C2379">
        <v>33.962000000000003</v>
      </c>
      <c r="D2379">
        <v>63.851799999999997</v>
      </c>
      <c r="E2379">
        <v>93.86</v>
      </c>
      <c r="F2379">
        <v>72.897599999999997</v>
      </c>
      <c r="G2379">
        <v>131.02350000000001</v>
      </c>
      <c r="H2379">
        <v>26.704899999999999</v>
      </c>
      <c r="I2379">
        <v>49.916200000000003</v>
      </c>
      <c r="J2379">
        <v>66.17</v>
      </c>
      <c r="K2379">
        <v>54.89</v>
      </c>
      <c r="N2379" s="1">
        <v>42920</v>
      </c>
      <c r="O2379" s="4">
        <f t="shared" si="75"/>
        <v>66.38203</v>
      </c>
      <c r="P2379" s="4">
        <f t="shared" si="74"/>
        <v>222.07669999999999</v>
      </c>
    </row>
    <row r="2380" spans="1:16" x14ac:dyDescent="0.3">
      <c r="A2380" s="1">
        <v>42921</v>
      </c>
      <c r="B2380">
        <v>222.59020000000001</v>
      </c>
      <c r="C2380">
        <v>34.100999999999999</v>
      </c>
      <c r="D2380">
        <v>64.704099999999997</v>
      </c>
      <c r="E2380">
        <v>94.83</v>
      </c>
      <c r="F2380">
        <v>73.329300000000003</v>
      </c>
      <c r="G2380">
        <v>133.70500000000001</v>
      </c>
      <c r="H2380">
        <v>26.787500000000001</v>
      </c>
      <c r="I2380">
        <v>49.916200000000003</v>
      </c>
      <c r="J2380">
        <v>64.83</v>
      </c>
      <c r="K2380">
        <v>54.85</v>
      </c>
      <c r="N2380" s="1">
        <v>42921</v>
      </c>
      <c r="O2380" s="4">
        <f t="shared" si="75"/>
        <v>67.029704999999993</v>
      </c>
      <c r="P2380" s="4">
        <f t="shared" si="74"/>
        <v>222.59020000000001</v>
      </c>
    </row>
    <row r="2381" spans="1:16" x14ac:dyDescent="0.3">
      <c r="A2381" s="1">
        <v>42922</v>
      </c>
      <c r="B2381">
        <v>220.5547</v>
      </c>
      <c r="C2381">
        <v>33.779000000000003</v>
      </c>
      <c r="D2381">
        <v>64.226399999999998</v>
      </c>
      <c r="E2381">
        <v>93.67</v>
      </c>
      <c r="F2381">
        <v>72.383399999999995</v>
      </c>
      <c r="G2381">
        <v>133.11760000000001</v>
      </c>
      <c r="H2381">
        <v>26.631499999999999</v>
      </c>
      <c r="I2381">
        <v>49.4206</v>
      </c>
      <c r="J2381">
        <v>64.11</v>
      </c>
      <c r="K2381">
        <v>54.54</v>
      </c>
      <c r="N2381" s="1">
        <v>42922</v>
      </c>
      <c r="O2381" s="4">
        <f t="shared" si="75"/>
        <v>66.409584999999993</v>
      </c>
      <c r="P2381" s="4">
        <f t="shared" si="74"/>
        <v>220.5547</v>
      </c>
    </row>
    <row r="2382" spans="1:16" x14ac:dyDescent="0.3">
      <c r="A2382" s="1">
        <v>42923</v>
      </c>
      <c r="B2382">
        <v>221.98509999999999</v>
      </c>
      <c r="C2382">
        <v>34.122999999999998</v>
      </c>
      <c r="D2382">
        <v>65.060100000000006</v>
      </c>
      <c r="E2382">
        <v>94.92</v>
      </c>
      <c r="F2382">
        <v>72.750699999999995</v>
      </c>
      <c r="G2382">
        <v>135.36320000000001</v>
      </c>
      <c r="H2382">
        <v>26.9985</v>
      </c>
      <c r="I2382">
        <v>49.732599999999998</v>
      </c>
      <c r="J2382">
        <v>64.010000000000005</v>
      </c>
      <c r="K2382">
        <v>54.51</v>
      </c>
      <c r="N2382" s="1">
        <v>42923</v>
      </c>
      <c r="O2382" s="4">
        <f t="shared" si="75"/>
        <v>67.170555000000007</v>
      </c>
      <c r="P2382" s="4">
        <f t="shared" si="74"/>
        <v>221.98509999999999</v>
      </c>
    </row>
    <row r="2383" spans="1:16" x14ac:dyDescent="0.3">
      <c r="A2383" s="1">
        <v>42924</v>
      </c>
      <c r="B2383">
        <v>221.98509999999999</v>
      </c>
      <c r="C2383">
        <v>34.122999999999998</v>
      </c>
      <c r="D2383">
        <v>65.060100000000006</v>
      </c>
      <c r="E2383">
        <v>94.92</v>
      </c>
      <c r="F2383">
        <v>72.750699999999995</v>
      </c>
      <c r="G2383">
        <v>135.36320000000001</v>
      </c>
      <c r="H2383">
        <v>26.9985</v>
      </c>
      <c r="I2383">
        <v>49.732599999999998</v>
      </c>
      <c r="J2383">
        <v>64.010000000000005</v>
      </c>
      <c r="K2383">
        <v>54.51</v>
      </c>
      <c r="N2383" s="1">
        <v>42924</v>
      </c>
      <c r="O2383" s="4">
        <f t="shared" si="75"/>
        <v>67.170555000000007</v>
      </c>
      <c r="P2383" s="4">
        <f t="shared" si="74"/>
        <v>221.98509999999999</v>
      </c>
    </row>
    <row r="2384" spans="1:16" x14ac:dyDescent="0.3">
      <c r="A2384" s="1">
        <v>42925</v>
      </c>
      <c r="B2384">
        <v>221.98509999999999</v>
      </c>
      <c r="C2384">
        <v>34.122999999999998</v>
      </c>
      <c r="D2384">
        <v>65.060100000000006</v>
      </c>
      <c r="E2384">
        <v>94.92</v>
      </c>
      <c r="F2384">
        <v>72.750699999999995</v>
      </c>
      <c r="G2384">
        <v>135.36320000000001</v>
      </c>
      <c r="H2384">
        <v>26.9985</v>
      </c>
      <c r="I2384">
        <v>49.732599999999998</v>
      </c>
      <c r="J2384">
        <v>64.010000000000005</v>
      </c>
      <c r="K2384">
        <v>54.51</v>
      </c>
      <c r="N2384" s="1">
        <v>42925</v>
      </c>
      <c r="O2384" s="4">
        <f t="shared" si="75"/>
        <v>67.170555000000007</v>
      </c>
      <c r="P2384" s="4">
        <f t="shared" si="74"/>
        <v>221.98509999999999</v>
      </c>
    </row>
    <row r="2385" spans="1:16" x14ac:dyDescent="0.3">
      <c r="A2385" s="1">
        <v>42926</v>
      </c>
      <c r="B2385">
        <v>222.2234</v>
      </c>
      <c r="C2385">
        <v>34.331000000000003</v>
      </c>
      <c r="D2385">
        <v>65.5471</v>
      </c>
      <c r="E2385">
        <v>95.9</v>
      </c>
      <c r="F2385">
        <v>72.613</v>
      </c>
      <c r="G2385">
        <v>136.92660000000001</v>
      </c>
      <c r="H2385">
        <v>27.218800000000002</v>
      </c>
      <c r="I2385">
        <v>49.604199999999999</v>
      </c>
      <c r="J2385">
        <v>64.22</v>
      </c>
      <c r="K2385">
        <v>54.13</v>
      </c>
      <c r="N2385" s="1">
        <v>42926</v>
      </c>
      <c r="O2385" s="4">
        <f t="shared" si="75"/>
        <v>67.617415000000008</v>
      </c>
      <c r="P2385" s="4">
        <f t="shared" si="74"/>
        <v>222.2234</v>
      </c>
    </row>
    <row r="2386" spans="1:16" x14ac:dyDescent="0.3">
      <c r="A2386" s="1">
        <v>42927</v>
      </c>
      <c r="B2386">
        <v>222.05840000000001</v>
      </c>
      <c r="C2386">
        <v>34.442</v>
      </c>
      <c r="D2386">
        <v>65.5565</v>
      </c>
      <c r="E2386">
        <v>96.35</v>
      </c>
      <c r="F2386">
        <v>72.530299999999997</v>
      </c>
      <c r="G2386">
        <v>138.06360000000001</v>
      </c>
      <c r="H2386">
        <v>27.209599999999998</v>
      </c>
      <c r="I2386">
        <v>49.3977</v>
      </c>
      <c r="J2386">
        <v>64.569999999999993</v>
      </c>
      <c r="K2386">
        <v>53.98</v>
      </c>
      <c r="N2386" s="1">
        <v>42927</v>
      </c>
      <c r="O2386" s="4">
        <f t="shared" si="75"/>
        <v>67.857644999999991</v>
      </c>
      <c r="P2386" s="4">
        <f t="shared" si="74"/>
        <v>222.05840000000001</v>
      </c>
    </row>
    <row r="2387" spans="1:16" x14ac:dyDescent="0.3">
      <c r="A2387" s="1">
        <v>42928</v>
      </c>
      <c r="B2387">
        <v>223.72710000000001</v>
      </c>
      <c r="C2387">
        <v>34.491999999999997</v>
      </c>
      <c r="D2387">
        <v>66.643000000000001</v>
      </c>
      <c r="E2387">
        <v>98.11</v>
      </c>
      <c r="F2387">
        <v>73.026200000000003</v>
      </c>
      <c r="G2387">
        <v>140.2714</v>
      </c>
      <c r="H2387">
        <v>27.613399999999999</v>
      </c>
      <c r="I2387">
        <v>49.594999999999999</v>
      </c>
      <c r="J2387">
        <v>64.75</v>
      </c>
      <c r="K2387">
        <v>54.28</v>
      </c>
      <c r="N2387" s="1">
        <v>42928</v>
      </c>
      <c r="O2387" s="4">
        <f t="shared" si="75"/>
        <v>68.730809999999991</v>
      </c>
      <c r="P2387" s="4">
        <f t="shared" si="74"/>
        <v>223.72710000000001</v>
      </c>
    </row>
    <row r="2388" spans="1:16" x14ac:dyDescent="0.3">
      <c r="A2388" s="1">
        <v>42929</v>
      </c>
      <c r="B2388">
        <v>224.10300000000001</v>
      </c>
      <c r="C2388">
        <v>34.972000000000001</v>
      </c>
      <c r="D2388">
        <v>67.223699999999994</v>
      </c>
      <c r="E2388">
        <v>98.12</v>
      </c>
      <c r="F2388">
        <v>73.090500000000006</v>
      </c>
      <c r="G2388">
        <v>139.8355</v>
      </c>
      <c r="H2388">
        <v>27.852</v>
      </c>
      <c r="I2388">
        <v>49.829000000000001</v>
      </c>
      <c r="J2388">
        <v>65.010000000000005</v>
      </c>
      <c r="K2388">
        <v>54.29</v>
      </c>
      <c r="N2388" s="1">
        <v>42929</v>
      </c>
      <c r="O2388" s="4">
        <f t="shared" si="75"/>
        <v>68.790135000000006</v>
      </c>
      <c r="P2388" s="4">
        <f t="shared" si="74"/>
        <v>224.10300000000001</v>
      </c>
    </row>
    <row r="2389" spans="1:16" x14ac:dyDescent="0.3">
      <c r="A2389" s="1">
        <v>42930</v>
      </c>
      <c r="B2389">
        <v>225.14830000000001</v>
      </c>
      <c r="C2389">
        <v>35.273000000000003</v>
      </c>
      <c r="D2389">
        <v>68.169700000000006</v>
      </c>
      <c r="E2389">
        <v>98.67</v>
      </c>
      <c r="F2389">
        <v>73.586399999999998</v>
      </c>
      <c r="G2389">
        <v>141.7116</v>
      </c>
      <c r="H2389">
        <v>28.026299999999999</v>
      </c>
      <c r="I2389">
        <v>49.783099999999997</v>
      </c>
      <c r="J2389">
        <v>65.400000000000006</v>
      </c>
      <c r="K2389">
        <v>54.72</v>
      </c>
      <c r="N2389" s="1">
        <v>42930</v>
      </c>
      <c r="O2389" s="4">
        <f t="shared" si="75"/>
        <v>69.339614999999995</v>
      </c>
      <c r="P2389" s="4">
        <f t="shared" si="74"/>
        <v>225.14830000000001</v>
      </c>
    </row>
    <row r="2390" spans="1:16" x14ac:dyDescent="0.3">
      <c r="A2390" s="1">
        <v>42931</v>
      </c>
      <c r="B2390">
        <v>225.14830000000001</v>
      </c>
      <c r="C2390">
        <v>35.273000000000003</v>
      </c>
      <c r="D2390">
        <v>68.169700000000006</v>
      </c>
      <c r="E2390">
        <v>98.67</v>
      </c>
      <c r="F2390">
        <v>73.586399999999998</v>
      </c>
      <c r="G2390">
        <v>141.7116</v>
      </c>
      <c r="H2390">
        <v>28.026299999999999</v>
      </c>
      <c r="I2390">
        <v>49.783099999999997</v>
      </c>
      <c r="J2390">
        <v>65.400000000000006</v>
      </c>
      <c r="K2390">
        <v>54.72</v>
      </c>
      <c r="N2390" s="1">
        <v>42931</v>
      </c>
      <c r="O2390" s="4">
        <f t="shared" si="75"/>
        <v>69.339614999999995</v>
      </c>
      <c r="P2390" s="4">
        <f t="shared" si="74"/>
        <v>225.14830000000001</v>
      </c>
    </row>
    <row r="2391" spans="1:16" x14ac:dyDescent="0.3">
      <c r="A2391" s="1">
        <v>42932</v>
      </c>
      <c r="B2391">
        <v>225.14830000000001</v>
      </c>
      <c r="C2391">
        <v>35.273000000000003</v>
      </c>
      <c r="D2391">
        <v>68.169700000000006</v>
      </c>
      <c r="E2391">
        <v>98.67</v>
      </c>
      <c r="F2391">
        <v>73.586399999999998</v>
      </c>
      <c r="G2391">
        <v>141.7116</v>
      </c>
      <c r="H2391">
        <v>28.026299999999999</v>
      </c>
      <c r="I2391">
        <v>49.783099999999997</v>
      </c>
      <c r="J2391">
        <v>65.400000000000006</v>
      </c>
      <c r="K2391">
        <v>54.72</v>
      </c>
      <c r="N2391" s="1">
        <v>42932</v>
      </c>
      <c r="O2391" s="4">
        <f t="shared" si="75"/>
        <v>69.339614999999995</v>
      </c>
      <c r="P2391" s="4">
        <f t="shared" si="74"/>
        <v>225.14830000000001</v>
      </c>
    </row>
    <row r="2392" spans="1:16" x14ac:dyDescent="0.3">
      <c r="A2392" s="1">
        <v>42933</v>
      </c>
      <c r="B2392">
        <v>225.1208</v>
      </c>
      <c r="C2392">
        <v>35.396000000000001</v>
      </c>
      <c r="D2392">
        <v>68.703599999999994</v>
      </c>
      <c r="E2392">
        <v>98.87</v>
      </c>
      <c r="F2392">
        <v>73.320099999999996</v>
      </c>
      <c r="G2392">
        <v>141.1336</v>
      </c>
      <c r="H2392">
        <v>28.044699999999999</v>
      </c>
      <c r="I2392">
        <v>49.764800000000001</v>
      </c>
      <c r="J2392">
        <v>65.319999999999993</v>
      </c>
      <c r="K2392">
        <v>54.78</v>
      </c>
      <c r="N2392" s="1">
        <v>42933</v>
      </c>
      <c r="O2392" s="4">
        <f t="shared" si="75"/>
        <v>69.279990000000012</v>
      </c>
      <c r="P2392" s="4">
        <f t="shared" si="74"/>
        <v>225.1208</v>
      </c>
    </row>
    <row r="2393" spans="1:16" x14ac:dyDescent="0.3">
      <c r="A2393" s="1">
        <v>42934</v>
      </c>
      <c r="B2393">
        <v>225.24</v>
      </c>
      <c r="C2393">
        <v>35.518999999999998</v>
      </c>
      <c r="D2393">
        <v>68.656800000000004</v>
      </c>
      <c r="E2393">
        <v>100.4</v>
      </c>
      <c r="F2393">
        <v>73.375200000000007</v>
      </c>
      <c r="G2393">
        <v>141.56950000000001</v>
      </c>
      <c r="H2393">
        <v>28.090599999999998</v>
      </c>
      <c r="I2393">
        <v>49.682200000000002</v>
      </c>
      <c r="J2393">
        <v>65.010000000000005</v>
      </c>
      <c r="K2393">
        <v>54.78</v>
      </c>
      <c r="N2393" s="1">
        <v>42934</v>
      </c>
      <c r="O2393" s="4">
        <f t="shared" si="75"/>
        <v>69.637855000000002</v>
      </c>
      <c r="P2393" s="4">
        <f t="shared" si="74"/>
        <v>225.24</v>
      </c>
    </row>
    <row r="2394" spans="1:16" x14ac:dyDescent="0.3">
      <c r="A2394" s="1">
        <v>42935</v>
      </c>
      <c r="B2394">
        <v>226.45939999999999</v>
      </c>
      <c r="C2394">
        <v>35.741</v>
      </c>
      <c r="D2394">
        <v>69.181299999999993</v>
      </c>
      <c r="E2394">
        <v>100.97</v>
      </c>
      <c r="F2394">
        <v>73.972099999999998</v>
      </c>
      <c r="G2394">
        <v>142.87710000000001</v>
      </c>
      <c r="H2394">
        <v>28.026299999999999</v>
      </c>
      <c r="I2394">
        <v>49.851999999999997</v>
      </c>
      <c r="J2394">
        <v>65.959999999999994</v>
      </c>
      <c r="K2394">
        <v>54.98</v>
      </c>
      <c r="N2394" s="1">
        <v>42935</v>
      </c>
      <c r="O2394" s="4">
        <f t="shared" si="75"/>
        <v>70.14461</v>
      </c>
      <c r="P2394" s="4">
        <f t="shared" si="74"/>
        <v>226.45939999999999</v>
      </c>
    </row>
    <row r="2395" spans="1:16" x14ac:dyDescent="0.3">
      <c r="A2395" s="1">
        <v>42936</v>
      </c>
      <c r="B2395">
        <v>226.56030000000001</v>
      </c>
      <c r="C2395">
        <v>35.58</v>
      </c>
      <c r="D2395">
        <v>69.518500000000003</v>
      </c>
      <c r="E2395">
        <v>100.69</v>
      </c>
      <c r="F2395">
        <v>74.458799999999997</v>
      </c>
      <c r="G2395">
        <v>143.29400000000001</v>
      </c>
      <c r="H2395">
        <v>28.081399999999999</v>
      </c>
      <c r="I2395">
        <v>49.829000000000001</v>
      </c>
      <c r="J2395">
        <v>65.760000000000005</v>
      </c>
      <c r="K2395">
        <v>54.99</v>
      </c>
      <c r="N2395" s="1">
        <v>42936</v>
      </c>
      <c r="O2395" s="4">
        <f t="shared" si="75"/>
        <v>70.222264999999993</v>
      </c>
      <c r="P2395" s="4">
        <f t="shared" si="74"/>
        <v>226.56030000000001</v>
      </c>
    </row>
    <row r="2396" spans="1:16" x14ac:dyDescent="0.3">
      <c r="A2396" s="1">
        <v>42937</v>
      </c>
      <c r="B2396">
        <v>226.3586</v>
      </c>
      <c r="C2396">
        <v>35.564</v>
      </c>
      <c r="D2396">
        <v>69.115799999999993</v>
      </c>
      <c r="E2396">
        <v>100.56</v>
      </c>
      <c r="F2396">
        <v>74.376199999999997</v>
      </c>
      <c r="G2396">
        <v>142.07169999999999</v>
      </c>
      <c r="H2396">
        <v>28.154800000000002</v>
      </c>
      <c r="I2396">
        <v>49.838200000000001</v>
      </c>
      <c r="J2396">
        <v>65.11</v>
      </c>
      <c r="K2396">
        <v>55.08</v>
      </c>
      <c r="N2396" s="1">
        <v>42937</v>
      </c>
      <c r="O2396" s="4">
        <f t="shared" si="75"/>
        <v>69.952145000000002</v>
      </c>
      <c r="P2396" s="4">
        <f t="shared" si="74"/>
        <v>226.3586</v>
      </c>
    </row>
    <row r="2397" spans="1:16" x14ac:dyDescent="0.3">
      <c r="A2397" s="1">
        <v>42938</v>
      </c>
      <c r="B2397">
        <v>226.3586</v>
      </c>
      <c r="C2397">
        <v>35.564</v>
      </c>
      <c r="D2397">
        <v>69.115799999999993</v>
      </c>
      <c r="E2397">
        <v>100.56</v>
      </c>
      <c r="F2397">
        <v>74.376199999999997</v>
      </c>
      <c r="G2397">
        <v>142.07169999999999</v>
      </c>
      <c r="H2397">
        <v>28.154800000000002</v>
      </c>
      <c r="I2397">
        <v>49.838200000000001</v>
      </c>
      <c r="J2397">
        <v>65.11</v>
      </c>
      <c r="K2397">
        <v>55.08</v>
      </c>
      <c r="N2397" s="1">
        <v>42938</v>
      </c>
      <c r="O2397" s="4">
        <f t="shared" si="75"/>
        <v>69.952145000000002</v>
      </c>
      <c r="P2397" s="4">
        <f t="shared" si="74"/>
        <v>226.3586</v>
      </c>
    </row>
    <row r="2398" spans="1:16" x14ac:dyDescent="0.3">
      <c r="A2398" s="1">
        <v>42939</v>
      </c>
      <c r="B2398">
        <v>226.3586</v>
      </c>
      <c r="C2398">
        <v>35.564</v>
      </c>
      <c r="D2398">
        <v>69.115799999999993</v>
      </c>
      <c r="E2398">
        <v>100.56</v>
      </c>
      <c r="F2398">
        <v>74.376199999999997</v>
      </c>
      <c r="G2398">
        <v>142.07169999999999</v>
      </c>
      <c r="H2398">
        <v>28.154800000000002</v>
      </c>
      <c r="I2398">
        <v>49.838200000000001</v>
      </c>
      <c r="J2398">
        <v>65.11</v>
      </c>
      <c r="K2398">
        <v>55.08</v>
      </c>
      <c r="N2398" s="1">
        <v>42939</v>
      </c>
      <c r="O2398" s="4">
        <f t="shared" si="75"/>
        <v>69.952145000000002</v>
      </c>
      <c r="P2398" s="4">
        <f t="shared" si="74"/>
        <v>226.3586</v>
      </c>
    </row>
    <row r="2399" spans="1:16" x14ac:dyDescent="0.3">
      <c r="A2399" s="1">
        <v>42940</v>
      </c>
      <c r="B2399">
        <v>226.30350000000001</v>
      </c>
      <c r="C2399">
        <v>35.994999999999997</v>
      </c>
      <c r="D2399">
        <v>68.937799999999996</v>
      </c>
      <c r="E2399">
        <v>101.11</v>
      </c>
      <c r="F2399">
        <v>74.348600000000005</v>
      </c>
      <c r="G2399">
        <v>141.64529999999999</v>
      </c>
      <c r="H2399">
        <v>28.3659</v>
      </c>
      <c r="I2399">
        <v>49.980400000000003</v>
      </c>
      <c r="J2399">
        <v>64.989999999999995</v>
      </c>
      <c r="K2399">
        <v>54.9</v>
      </c>
      <c r="N2399" s="1">
        <v>42940</v>
      </c>
      <c r="O2399" s="4">
        <f t="shared" si="75"/>
        <v>70.032579999999996</v>
      </c>
      <c r="P2399" s="4">
        <f t="shared" si="74"/>
        <v>226.30350000000001</v>
      </c>
    </row>
    <row r="2400" spans="1:16" x14ac:dyDescent="0.3">
      <c r="A2400" s="1">
        <v>42941</v>
      </c>
      <c r="B2400">
        <v>226.8537</v>
      </c>
      <c r="C2400">
        <v>36.148000000000003</v>
      </c>
      <c r="D2400">
        <v>69.490399999999994</v>
      </c>
      <c r="E2400">
        <v>101.26</v>
      </c>
      <c r="F2400">
        <v>73.816000000000003</v>
      </c>
      <c r="G2400">
        <v>141.52209999999999</v>
      </c>
      <c r="H2400">
        <v>28.503499999999999</v>
      </c>
      <c r="I2400">
        <v>50.448500000000003</v>
      </c>
      <c r="J2400">
        <v>65.81</v>
      </c>
      <c r="K2400">
        <v>55.28</v>
      </c>
      <c r="N2400" s="1">
        <v>42941</v>
      </c>
      <c r="O2400" s="4">
        <f t="shared" si="75"/>
        <v>70.117585000000005</v>
      </c>
      <c r="P2400" s="4">
        <f t="shared" si="74"/>
        <v>226.8537</v>
      </c>
    </row>
    <row r="2401" spans="1:16" x14ac:dyDescent="0.3">
      <c r="A2401" s="1">
        <v>42942</v>
      </c>
      <c r="B2401">
        <v>226.86279999999999</v>
      </c>
      <c r="C2401">
        <v>36.319000000000003</v>
      </c>
      <c r="D2401">
        <v>69.359300000000005</v>
      </c>
      <c r="E2401">
        <v>101</v>
      </c>
      <c r="F2401">
        <v>73.567999999999998</v>
      </c>
      <c r="G2401">
        <v>143.07599999999999</v>
      </c>
      <c r="H2401">
        <v>28.3659</v>
      </c>
      <c r="I2401">
        <v>50.264899999999997</v>
      </c>
      <c r="J2401">
        <v>65.88</v>
      </c>
      <c r="K2401">
        <v>55.27</v>
      </c>
      <c r="N2401" s="1">
        <v>42942</v>
      </c>
      <c r="O2401" s="4">
        <f t="shared" si="75"/>
        <v>70.232544999999988</v>
      </c>
      <c r="P2401" s="4">
        <f t="shared" si="74"/>
        <v>226.86279999999999</v>
      </c>
    </row>
    <row r="2402" spans="1:16" x14ac:dyDescent="0.3">
      <c r="A2402" s="1">
        <v>42943</v>
      </c>
      <c r="B2402">
        <v>226.65199999999999</v>
      </c>
      <c r="C2402">
        <v>35.633000000000003</v>
      </c>
      <c r="D2402">
        <v>68.525700000000001</v>
      </c>
      <c r="E2402">
        <v>100.16</v>
      </c>
      <c r="F2402">
        <v>73.062899999999999</v>
      </c>
      <c r="G2402">
        <v>140.89670000000001</v>
      </c>
      <c r="H2402">
        <v>28.209900000000001</v>
      </c>
      <c r="I2402">
        <v>50.021700000000003</v>
      </c>
      <c r="J2402">
        <v>66.55</v>
      </c>
      <c r="K2402">
        <v>55.81</v>
      </c>
      <c r="N2402" s="1">
        <v>42943</v>
      </c>
      <c r="O2402" s="4">
        <f t="shared" si="75"/>
        <v>69.575125</v>
      </c>
      <c r="P2402" s="4">
        <f t="shared" si="74"/>
        <v>226.65199999999999</v>
      </c>
    </row>
    <row r="2403" spans="1:16" x14ac:dyDescent="0.3">
      <c r="A2403" s="1">
        <v>42944</v>
      </c>
      <c r="B2403">
        <v>226.3861</v>
      </c>
      <c r="C2403">
        <v>35.381999999999998</v>
      </c>
      <c r="D2403">
        <v>68.413300000000007</v>
      </c>
      <c r="E2403">
        <v>100.12</v>
      </c>
      <c r="F2403">
        <v>73.430300000000003</v>
      </c>
      <c r="G2403">
        <v>140.35659999999999</v>
      </c>
      <c r="H2403">
        <v>28.3017</v>
      </c>
      <c r="I2403">
        <v>50.003399999999999</v>
      </c>
      <c r="J2403">
        <v>66.47</v>
      </c>
      <c r="K2403">
        <v>55.34</v>
      </c>
      <c r="N2403" s="1">
        <v>42944</v>
      </c>
      <c r="O2403" s="4">
        <f t="shared" si="75"/>
        <v>69.520894999999996</v>
      </c>
      <c r="P2403" s="4">
        <f t="shared" si="74"/>
        <v>226.3861</v>
      </c>
    </row>
    <row r="2404" spans="1:16" x14ac:dyDescent="0.3">
      <c r="A2404" s="1">
        <v>42945</v>
      </c>
      <c r="B2404">
        <v>226.3861</v>
      </c>
      <c r="C2404">
        <v>35.381999999999998</v>
      </c>
      <c r="D2404">
        <v>68.413300000000007</v>
      </c>
      <c r="E2404">
        <v>100.12</v>
      </c>
      <c r="F2404">
        <v>73.430300000000003</v>
      </c>
      <c r="G2404">
        <v>140.35659999999999</v>
      </c>
      <c r="H2404">
        <v>28.3017</v>
      </c>
      <c r="I2404">
        <v>50.003399999999999</v>
      </c>
      <c r="J2404">
        <v>66.47</v>
      </c>
      <c r="K2404">
        <v>55.34</v>
      </c>
      <c r="N2404" s="1">
        <v>42945</v>
      </c>
      <c r="O2404" s="4">
        <f t="shared" si="75"/>
        <v>69.520894999999996</v>
      </c>
      <c r="P2404" s="4">
        <f t="shared" si="74"/>
        <v>226.3861</v>
      </c>
    </row>
    <row r="2405" spans="1:16" x14ac:dyDescent="0.3">
      <c r="A2405" s="1">
        <v>42946</v>
      </c>
      <c r="B2405">
        <v>226.3861</v>
      </c>
      <c r="C2405">
        <v>35.381999999999998</v>
      </c>
      <c r="D2405">
        <v>68.413300000000007</v>
      </c>
      <c r="E2405">
        <v>100.12</v>
      </c>
      <c r="F2405">
        <v>73.430300000000003</v>
      </c>
      <c r="G2405">
        <v>140.35659999999999</v>
      </c>
      <c r="H2405">
        <v>28.3017</v>
      </c>
      <c r="I2405">
        <v>50.003399999999999</v>
      </c>
      <c r="J2405">
        <v>66.47</v>
      </c>
      <c r="K2405">
        <v>55.34</v>
      </c>
      <c r="N2405" s="1">
        <v>42946</v>
      </c>
      <c r="O2405" s="4">
        <f t="shared" si="75"/>
        <v>69.520894999999996</v>
      </c>
      <c r="P2405" s="4">
        <f t="shared" si="74"/>
        <v>226.3861</v>
      </c>
    </row>
    <row r="2406" spans="1:16" x14ac:dyDescent="0.3">
      <c r="A2406" s="1">
        <v>42947</v>
      </c>
      <c r="B2406">
        <v>226.2577</v>
      </c>
      <c r="C2406">
        <v>35.198999999999998</v>
      </c>
      <c r="D2406">
        <v>68.094800000000006</v>
      </c>
      <c r="E2406">
        <v>98.87</v>
      </c>
      <c r="F2406">
        <v>73.366</v>
      </c>
      <c r="G2406">
        <v>139.267</v>
      </c>
      <c r="H2406">
        <v>28.3842</v>
      </c>
      <c r="I2406">
        <v>50.241999999999997</v>
      </c>
      <c r="J2406">
        <v>66.62</v>
      </c>
      <c r="K2406">
        <v>55.32</v>
      </c>
      <c r="N2406" s="1">
        <v>42947</v>
      </c>
      <c r="O2406" s="4">
        <f t="shared" si="75"/>
        <v>69.12015000000001</v>
      </c>
      <c r="P2406" s="4">
        <f t="shared" si="74"/>
        <v>226.2577</v>
      </c>
    </row>
    <row r="2407" spans="1:16" x14ac:dyDescent="0.3">
      <c r="A2407" s="1">
        <v>42948</v>
      </c>
      <c r="B2407">
        <v>226.762</v>
      </c>
      <c r="C2407">
        <v>35.512</v>
      </c>
      <c r="D2407">
        <v>67.982399999999998</v>
      </c>
      <c r="E2407">
        <v>98.99</v>
      </c>
      <c r="F2407">
        <v>73.200699999999998</v>
      </c>
      <c r="G2407">
        <v>140.1292</v>
      </c>
      <c r="H2407">
        <v>28.466799999999999</v>
      </c>
      <c r="I2407">
        <v>50.609099999999998</v>
      </c>
      <c r="J2407">
        <v>66.61</v>
      </c>
      <c r="K2407">
        <v>55.26</v>
      </c>
      <c r="N2407" s="1">
        <v>42948</v>
      </c>
      <c r="O2407" s="4">
        <f t="shared" si="75"/>
        <v>69.31741000000001</v>
      </c>
      <c r="P2407" s="4">
        <f t="shared" si="74"/>
        <v>226.762</v>
      </c>
    </row>
    <row r="2408" spans="1:16" x14ac:dyDescent="0.3">
      <c r="A2408" s="1">
        <v>42949</v>
      </c>
      <c r="B2408">
        <v>226.87200000000001</v>
      </c>
      <c r="C2408">
        <v>37.19</v>
      </c>
      <c r="D2408">
        <v>67.682699999999997</v>
      </c>
      <c r="E2408">
        <v>98.2</v>
      </c>
      <c r="F2408">
        <v>73.035399999999996</v>
      </c>
      <c r="G2408">
        <v>139.11539999999999</v>
      </c>
      <c r="H2408">
        <v>29.2469</v>
      </c>
      <c r="I2408">
        <v>50.563200000000002</v>
      </c>
      <c r="J2408">
        <v>66.36</v>
      </c>
      <c r="K2408">
        <v>55.22</v>
      </c>
      <c r="N2408" s="1">
        <v>42949</v>
      </c>
      <c r="O2408" s="4">
        <f t="shared" si="75"/>
        <v>69.071079999999995</v>
      </c>
      <c r="P2408" s="4">
        <f t="shared" si="74"/>
        <v>226.87200000000001</v>
      </c>
    </row>
    <row r="2409" spans="1:16" x14ac:dyDescent="0.3">
      <c r="A2409" s="1">
        <v>42950</v>
      </c>
      <c r="B2409">
        <v>226.43190000000001</v>
      </c>
      <c r="C2409">
        <v>36.817999999999998</v>
      </c>
      <c r="D2409">
        <v>67.579700000000003</v>
      </c>
      <c r="E2409">
        <v>98.36</v>
      </c>
      <c r="F2409">
        <v>73.154799999999994</v>
      </c>
      <c r="G2409">
        <v>138.5943</v>
      </c>
      <c r="H2409">
        <v>29.2928</v>
      </c>
      <c r="I2409">
        <v>50.388800000000003</v>
      </c>
      <c r="J2409">
        <v>65.430000000000007</v>
      </c>
      <c r="K2409">
        <v>55.17</v>
      </c>
      <c r="N2409" s="1">
        <v>42950</v>
      </c>
      <c r="O2409" s="4">
        <f t="shared" si="75"/>
        <v>68.948710000000005</v>
      </c>
      <c r="P2409" s="4">
        <f t="shared" si="74"/>
        <v>226.43190000000001</v>
      </c>
    </row>
    <row r="2410" spans="1:16" x14ac:dyDescent="0.3">
      <c r="A2410" s="1">
        <v>42951</v>
      </c>
      <c r="B2410">
        <v>226.84450000000001</v>
      </c>
      <c r="C2410">
        <v>37.012</v>
      </c>
      <c r="D2410">
        <v>68.076099999999997</v>
      </c>
      <c r="E2410">
        <v>99.07</v>
      </c>
      <c r="F2410">
        <v>72.989500000000007</v>
      </c>
      <c r="G2410">
        <v>138.65110000000001</v>
      </c>
      <c r="H2410">
        <v>29.77</v>
      </c>
      <c r="I2410">
        <v>50.659599999999998</v>
      </c>
      <c r="J2410">
        <v>65.64</v>
      </c>
      <c r="K2410">
        <v>55.02</v>
      </c>
      <c r="N2410" s="1">
        <v>42951</v>
      </c>
      <c r="O2410" s="4">
        <f t="shared" si="75"/>
        <v>69.183935000000005</v>
      </c>
      <c r="P2410" s="4">
        <f t="shared" si="74"/>
        <v>226.84450000000001</v>
      </c>
    </row>
    <row r="2411" spans="1:16" x14ac:dyDescent="0.3">
      <c r="A2411" s="1">
        <v>42952</v>
      </c>
      <c r="B2411">
        <v>226.84450000000001</v>
      </c>
      <c r="C2411">
        <v>37.012</v>
      </c>
      <c r="D2411">
        <v>68.076099999999997</v>
      </c>
      <c r="E2411">
        <v>99.07</v>
      </c>
      <c r="F2411">
        <v>72.989500000000007</v>
      </c>
      <c r="G2411">
        <v>138.65110000000001</v>
      </c>
      <c r="H2411">
        <v>29.77</v>
      </c>
      <c r="I2411">
        <v>50.659599999999998</v>
      </c>
      <c r="J2411">
        <v>65.64</v>
      </c>
      <c r="K2411">
        <v>55.02</v>
      </c>
      <c r="N2411" s="1">
        <v>42952</v>
      </c>
      <c r="O2411" s="4">
        <f t="shared" si="75"/>
        <v>69.183935000000005</v>
      </c>
      <c r="P2411" s="4">
        <f t="shared" si="74"/>
        <v>226.84450000000001</v>
      </c>
    </row>
    <row r="2412" spans="1:16" x14ac:dyDescent="0.3">
      <c r="A2412" s="1">
        <v>42953</v>
      </c>
      <c r="B2412">
        <v>226.84450000000001</v>
      </c>
      <c r="C2412">
        <v>37.012</v>
      </c>
      <c r="D2412">
        <v>68.076099999999997</v>
      </c>
      <c r="E2412">
        <v>99.07</v>
      </c>
      <c r="F2412">
        <v>72.989500000000007</v>
      </c>
      <c r="G2412">
        <v>138.65110000000001</v>
      </c>
      <c r="H2412">
        <v>29.77</v>
      </c>
      <c r="I2412">
        <v>50.659599999999998</v>
      </c>
      <c r="J2412">
        <v>65.64</v>
      </c>
      <c r="K2412">
        <v>55.02</v>
      </c>
      <c r="N2412" s="1">
        <v>42953</v>
      </c>
      <c r="O2412" s="4">
        <f t="shared" si="75"/>
        <v>69.183935000000005</v>
      </c>
      <c r="P2412" s="4">
        <f t="shared" si="74"/>
        <v>226.84450000000001</v>
      </c>
    </row>
    <row r="2413" spans="1:16" x14ac:dyDescent="0.3">
      <c r="A2413" s="1">
        <v>42954</v>
      </c>
      <c r="B2413">
        <v>227.2663</v>
      </c>
      <c r="C2413">
        <v>37.585000000000001</v>
      </c>
      <c r="D2413">
        <v>67.813800000000001</v>
      </c>
      <c r="E2413">
        <v>99.69</v>
      </c>
      <c r="F2413">
        <v>73.145600000000002</v>
      </c>
      <c r="G2413">
        <v>141.03890000000001</v>
      </c>
      <c r="H2413">
        <v>29.925999999999998</v>
      </c>
      <c r="I2413">
        <v>50.627400000000002</v>
      </c>
      <c r="J2413">
        <v>65.14</v>
      </c>
      <c r="K2413">
        <v>55.43</v>
      </c>
      <c r="N2413" s="1">
        <v>42954</v>
      </c>
      <c r="O2413" s="4">
        <f t="shared" si="75"/>
        <v>69.683025000000001</v>
      </c>
      <c r="P2413" s="4">
        <f t="shared" si="74"/>
        <v>227.2663</v>
      </c>
    </row>
    <row r="2414" spans="1:16" x14ac:dyDescent="0.3">
      <c r="A2414" s="1">
        <v>42955</v>
      </c>
      <c r="B2414">
        <v>226.70699999999999</v>
      </c>
      <c r="C2414">
        <v>37.886000000000003</v>
      </c>
      <c r="D2414">
        <v>68.179100000000005</v>
      </c>
      <c r="E2414">
        <v>99.33</v>
      </c>
      <c r="F2414">
        <v>72.805800000000005</v>
      </c>
      <c r="G2414">
        <v>140.63140000000001</v>
      </c>
      <c r="H2414">
        <v>29.7883</v>
      </c>
      <c r="I2414">
        <v>50.508099999999999</v>
      </c>
      <c r="J2414">
        <v>64.989999999999995</v>
      </c>
      <c r="K2414">
        <v>55.22</v>
      </c>
      <c r="N2414" s="1">
        <v>42955</v>
      </c>
      <c r="O2414" s="4">
        <f t="shared" si="75"/>
        <v>69.499965000000003</v>
      </c>
      <c r="P2414" s="4">
        <f t="shared" si="74"/>
        <v>226.70699999999999</v>
      </c>
    </row>
    <row r="2415" spans="1:16" x14ac:dyDescent="0.3">
      <c r="A2415" s="1">
        <v>42956</v>
      </c>
      <c r="B2415">
        <v>226.6978</v>
      </c>
      <c r="C2415">
        <v>38.118000000000002</v>
      </c>
      <c r="D2415">
        <v>67.879400000000004</v>
      </c>
      <c r="E2415">
        <v>98.92</v>
      </c>
      <c r="F2415">
        <v>72.888499999999993</v>
      </c>
      <c r="G2415">
        <v>140.15770000000001</v>
      </c>
      <c r="H2415">
        <v>29.513000000000002</v>
      </c>
      <c r="I2415">
        <v>50.407200000000003</v>
      </c>
      <c r="J2415">
        <v>65.05</v>
      </c>
      <c r="K2415">
        <v>55.31</v>
      </c>
      <c r="N2415" s="1">
        <v>42956</v>
      </c>
      <c r="O2415" s="4">
        <f t="shared" si="75"/>
        <v>69.330030000000008</v>
      </c>
      <c r="P2415" s="4">
        <f t="shared" si="74"/>
        <v>226.6978</v>
      </c>
    </row>
    <row r="2416" spans="1:16" x14ac:dyDescent="0.3">
      <c r="A2416" s="1">
        <v>42957</v>
      </c>
      <c r="B2416">
        <v>223.49789999999999</v>
      </c>
      <c r="C2416">
        <v>36.902999999999999</v>
      </c>
      <c r="D2416">
        <v>66.886499999999998</v>
      </c>
      <c r="E2416">
        <v>96.2</v>
      </c>
      <c r="F2416">
        <v>71.979299999999995</v>
      </c>
      <c r="G2416">
        <v>136.24440000000001</v>
      </c>
      <c r="H2416">
        <v>28.8064</v>
      </c>
      <c r="I2416">
        <v>49.608699999999999</v>
      </c>
      <c r="J2416">
        <v>64.36</v>
      </c>
      <c r="K2416">
        <v>55.08</v>
      </c>
      <c r="N2416" s="1">
        <v>42957</v>
      </c>
      <c r="O2416" s="4">
        <f t="shared" si="75"/>
        <v>67.762655000000009</v>
      </c>
      <c r="P2416" s="4">
        <f t="shared" si="74"/>
        <v>223.49789999999999</v>
      </c>
    </row>
    <row r="2417" spans="1:16" x14ac:dyDescent="0.3">
      <c r="A2417" s="1">
        <v>42958</v>
      </c>
      <c r="B2417">
        <v>223.828</v>
      </c>
      <c r="C2417">
        <v>37.417000000000002</v>
      </c>
      <c r="D2417">
        <v>67.907499999999999</v>
      </c>
      <c r="E2417">
        <v>97.07</v>
      </c>
      <c r="F2417">
        <v>72.181299999999993</v>
      </c>
      <c r="G2417">
        <v>137.0119</v>
      </c>
      <c r="H2417">
        <v>28.8064</v>
      </c>
      <c r="I2417">
        <v>49.3977</v>
      </c>
      <c r="J2417">
        <v>63.94</v>
      </c>
      <c r="K2417">
        <v>55.12</v>
      </c>
      <c r="N2417" s="1">
        <v>42958</v>
      </c>
      <c r="O2417" s="4">
        <f t="shared" si="75"/>
        <v>68.106179999999995</v>
      </c>
      <c r="P2417" s="4">
        <f t="shared" si="74"/>
        <v>223.828</v>
      </c>
    </row>
    <row r="2418" spans="1:16" x14ac:dyDescent="0.3">
      <c r="A2418" s="1">
        <v>42959</v>
      </c>
      <c r="B2418">
        <v>223.828</v>
      </c>
      <c r="C2418">
        <v>37.417000000000002</v>
      </c>
      <c r="D2418">
        <v>67.907499999999999</v>
      </c>
      <c r="E2418">
        <v>97.07</v>
      </c>
      <c r="F2418">
        <v>72.181299999999993</v>
      </c>
      <c r="G2418">
        <v>137.0119</v>
      </c>
      <c r="H2418">
        <v>28.8064</v>
      </c>
      <c r="I2418">
        <v>49.3977</v>
      </c>
      <c r="J2418">
        <v>63.94</v>
      </c>
      <c r="K2418">
        <v>55.12</v>
      </c>
      <c r="N2418" s="1">
        <v>42959</v>
      </c>
      <c r="O2418" s="4">
        <f t="shared" si="75"/>
        <v>68.106179999999995</v>
      </c>
      <c r="P2418" s="4">
        <f t="shared" si="74"/>
        <v>223.828</v>
      </c>
    </row>
    <row r="2419" spans="1:16" x14ac:dyDescent="0.3">
      <c r="A2419" s="1">
        <v>42960</v>
      </c>
      <c r="B2419">
        <v>223.828</v>
      </c>
      <c r="C2419">
        <v>37.417000000000002</v>
      </c>
      <c r="D2419">
        <v>67.907499999999999</v>
      </c>
      <c r="E2419">
        <v>97.07</v>
      </c>
      <c r="F2419">
        <v>72.181299999999993</v>
      </c>
      <c r="G2419">
        <v>137.0119</v>
      </c>
      <c r="H2419">
        <v>28.8064</v>
      </c>
      <c r="I2419">
        <v>49.3977</v>
      </c>
      <c r="J2419">
        <v>63.94</v>
      </c>
      <c r="K2419">
        <v>55.12</v>
      </c>
      <c r="N2419" s="1">
        <v>42960</v>
      </c>
      <c r="O2419" s="4">
        <f t="shared" si="75"/>
        <v>68.106179999999995</v>
      </c>
      <c r="P2419" s="4">
        <f t="shared" si="74"/>
        <v>223.828</v>
      </c>
    </row>
    <row r="2420" spans="1:16" x14ac:dyDescent="0.3">
      <c r="A2420" s="1">
        <v>42961</v>
      </c>
      <c r="B2420">
        <v>226.04679999999999</v>
      </c>
      <c r="C2420">
        <v>37.979999999999997</v>
      </c>
      <c r="D2420">
        <v>68.928399999999996</v>
      </c>
      <c r="E2420">
        <v>98.32</v>
      </c>
      <c r="F2420">
        <v>72.668099999999995</v>
      </c>
      <c r="G2420">
        <v>140.49879999999999</v>
      </c>
      <c r="H2420">
        <v>29.2469</v>
      </c>
      <c r="I2420">
        <v>50.140999999999998</v>
      </c>
      <c r="J2420">
        <v>63.75</v>
      </c>
      <c r="K2420">
        <v>55.39</v>
      </c>
      <c r="N2420" s="1">
        <v>42961</v>
      </c>
      <c r="O2420" s="4">
        <f t="shared" si="75"/>
        <v>69.155450000000002</v>
      </c>
      <c r="P2420" s="4">
        <f t="shared" si="74"/>
        <v>226.04679999999999</v>
      </c>
    </row>
    <row r="2421" spans="1:16" x14ac:dyDescent="0.3">
      <c r="A2421" s="1">
        <v>42962</v>
      </c>
      <c r="B2421">
        <v>226.01929999999999</v>
      </c>
      <c r="C2421">
        <v>38.396000000000001</v>
      </c>
      <c r="D2421">
        <v>68.947299999999998</v>
      </c>
      <c r="E2421">
        <v>98.06</v>
      </c>
      <c r="F2421">
        <v>72.668099999999995</v>
      </c>
      <c r="G2421">
        <v>140.8494</v>
      </c>
      <c r="H2421">
        <v>29.393699999999999</v>
      </c>
      <c r="I2421">
        <v>50.196100000000001</v>
      </c>
      <c r="J2421">
        <v>63.51</v>
      </c>
      <c r="K2421">
        <v>55.67</v>
      </c>
      <c r="N2421" s="1">
        <v>42962</v>
      </c>
      <c r="O2421" s="4">
        <f t="shared" si="75"/>
        <v>69.181389999999993</v>
      </c>
      <c r="P2421" s="4">
        <f t="shared" si="74"/>
        <v>226.01929999999999</v>
      </c>
    </row>
    <row r="2422" spans="1:16" x14ac:dyDescent="0.3">
      <c r="A2422" s="1">
        <v>42963</v>
      </c>
      <c r="B2422">
        <v>226.4136</v>
      </c>
      <c r="C2422">
        <v>38.241</v>
      </c>
      <c r="D2422">
        <v>69.352199999999996</v>
      </c>
      <c r="E2422">
        <v>98.59</v>
      </c>
      <c r="F2422">
        <v>72.870099999999994</v>
      </c>
      <c r="G2422">
        <v>141.07679999999999</v>
      </c>
      <c r="H2422">
        <v>29.623100000000001</v>
      </c>
      <c r="I2422">
        <v>50.186900000000001</v>
      </c>
      <c r="J2422">
        <v>62.9</v>
      </c>
      <c r="K2422">
        <v>55.86</v>
      </c>
      <c r="N2422" s="1">
        <v>42963</v>
      </c>
      <c r="O2422" s="4">
        <f t="shared" si="75"/>
        <v>69.343885</v>
      </c>
      <c r="P2422" s="4">
        <f t="shared" si="74"/>
        <v>226.4136</v>
      </c>
    </row>
    <row r="2423" spans="1:16" x14ac:dyDescent="0.3">
      <c r="A2423" s="1">
        <v>42964</v>
      </c>
      <c r="B2423">
        <v>222.8836</v>
      </c>
      <c r="C2423">
        <v>37.506999999999998</v>
      </c>
      <c r="D2423">
        <v>68.1751</v>
      </c>
      <c r="E2423">
        <v>96.79</v>
      </c>
      <c r="F2423">
        <v>71.960899999999995</v>
      </c>
      <c r="G2423">
        <v>137.51410000000001</v>
      </c>
      <c r="H2423">
        <v>29.2193</v>
      </c>
      <c r="I2423">
        <v>49.4298</v>
      </c>
      <c r="J2423">
        <v>62.01</v>
      </c>
      <c r="K2423">
        <v>55.35</v>
      </c>
      <c r="N2423" s="1">
        <v>42964</v>
      </c>
      <c r="O2423" s="4">
        <f t="shared" si="75"/>
        <v>68.039289999999994</v>
      </c>
      <c r="P2423" s="4">
        <f t="shared" si="74"/>
        <v>222.8836</v>
      </c>
    </row>
    <row r="2424" spans="1:16" x14ac:dyDescent="0.3">
      <c r="A2424" s="1">
        <v>42965</v>
      </c>
      <c r="B2424">
        <v>222.5352</v>
      </c>
      <c r="C2424">
        <v>37.420999999999999</v>
      </c>
      <c r="D2424">
        <v>68.259900000000002</v>
      </c>
      <c r="E2424">
        <v>96.96</v>
      </c>
      <c r="F2424">
        <v>71.630300000000005</v>
      </c>
      <c r="G2424">
        <v>137.7225</v>
      </c>
      <c r="H2424">
        <v>29.375399999999999</v>
      </c>
      <c r="I2424">
        <v>49.324199999999998</v>
      </c>
      <c r="J2424">
        <v>62.32</v>
      </c>
      <c r="K2424">
        <v>55.2</v>
      </c>
      <c r="N2424" s="1">
        <v>42965</v>
      </c>
      <c r="O2424" s="4">
        <f t="shared" si="75"/>
        <v>68.062365</v>
      </c>
      <c r="P2424" s="4">
        <f t="shared" si="74"/>
        <v>222.5352</v>
      </c>
    </row>
    <row r="2425" spans="1:16" x14ac:dyDescent="0.3">
      <c r="A2425" s="1">
        <v>42966</v>
      </c>
      <c r="B2425">
        <v>222.5352</v>
      </c>
      <c r="C2425">
        <v>37.420999999999999</v>
      </c>
      <c r="D2425">
        <v>68.259900000000002</v>
      </c>
      <c r="E2425">
        <v>96.96</v>
      </c>
      <c r="F2425">
        <v>71.630300000000005</v>
      </c>
      <c r="G2425">
        <v>137.7225</v>
      </c>
      <c r="H2425">
        <v>29.375399999999999</v>
      </c>
      <c r="I2425">
        <v>49.324199999999998</v>
      </c>
      <c r="J2425">
        <v>62.32</v>
      </c>
      <c r="K2425">
        <v>55.2</v>
      </c>
      <c r="N2425" s="1">
        <v>42966</v>
      </c>
      <c r="O2425" s="4">
        <f t="shared" si="75"/>
        <v>68.062365</v>
      </c>
      <c r="P2425" s="4">
        <f t="shared" si="74"/>
        <v>222.5352</v>
      </c>
    </row>
    <row r="2426" spans="1:16" x14ac:dyDescent="0.3">
      <c r="A2426" s="1">
        <v>42967</v>
      </c>
      <c r="B2426">
        <v>222.5352</v>
      </c>
      <c r="C2426">
        <v>37.420999999999999</v>
      </c>
      <c r="D2426">
        <v>68.259900000000002</v>
      </c>
      <c r="E2426">
        <v>96.96</v>
      </c>
      <c r="F2426">
        <v>71.630300000000005</v>
      </c>
      <c r="G2426">
        <v>137.7225</v>
      </c>
      <c r="H2426">
        <v>29.375399999999999</v>
      </c>
      <c r="I2426">
        <v>49.324199999999998</v>
      </c>
      <c r="J2426">
        <v>62.32</v>
      </c>
      <c r="K2426">
        <v>55.2</v>
      </c>
      <c r="N2426" s="1">
        <v>42967</v>
      </c>
      <c r="O2426" s="4">
        <f t="shared" si="75"/>
        <v>68.062365</v>
      </c>
      <c r="P2426" s="4">
        <f t="shared" si="74"/>
        <v>222.5352</v>
      </c>
    </row>
    <row r="2427" spans="1:16" x14ac:dyDescent="0.3">
      <c r="A2427" s="1">
        <v>42968</v>
      </c>
      <c r="B2427">
        <v>222.70939999999999</v>
      </c>
      <c r="C2427">
        <v>37.351999999999997</v>
      </c>
      <c r="D2427">
        <v>67.939700000000002</v>
      </c>
      <c r="E2427">
        <v>96.94</v>
      </c>
      <c r="F2427">
        <v>71.951800000000006</v>
      </c>
      <c r="G2427">
        <v>136.69919999999999</v>
      </c>
      <c r="H2427">
        <v>29.476299999999998</v>
      </c>
      <c r="I2427">
        <v>49.351799999999997</v>
      </c>
      <c r="J2427">
        <v>62</v>
      </c>
      <c r="K2427">
        <v>55.4</v>
      </c>
      <c r="N2427" s="1">
        <v>42968</v>
      </c>
      <c r="O2427" s="4">
        <f t="shared" si="75"/>
        <v>67.926820000000006</v>
      </c>
      <c r="P2427" s="4">
        <f t="shared" si="74"/>
        <v>222.70939999999999</v>
      </c>
    </row>
    <row r="2428" spans="1:16" x14ac:dyDescent="0.3">
      <c r="A2428" s="1">
        <v>42969</v>
      </c>
      <c r="B2428">
        <v>225.03829999999999</v>
      </c>
      <c r="C2428">
        <v>37.963000000000001</v>
      </c>
      <c r="D2428">
        <v>68.890799999999999</v>
      </c>
      <c r="E2428">
        <v>98.54</v>
      </c>
      <c r="F2428">
        <v>72.824200000000005</v>
      </c>
      <c r="G2428">
        <v>138.95429999999999</v>
      </c>
      <c r="H2428">
        <v>29.852599999999999</v>
      </c>
      <c r="I2428">
        <v>49.764800000000001</v>
      </c>
      <c r="J2428">
        <v>62.41</v>
      </c>
      <c r="K2428">
        <v>55.41</v>
      </c>
      <c r="N2428" s="1">
        <v>42969</v>
      </c>
      <c r="O2428" s="4">
        <f t="shared" si="75"/>
        <v>68.895314999999982</v>
      </c>
      <c r="P2428" s="4">
        <f t="shared" si="74"/>
        <v>225.03829999999999</v>
      </c>
    </row>
    <row r="2429" spans="1:16" x14ac:dyDescent="0.3">
      <c r="A2429" s="1">
        <v>42970</v>
      </c>
      <c r="B2429">
        <v>224.23140000000001</v>
      </c>
      <c r="C2429">
        <v>38.011000000000003</v>
      </c>
      <c r="D2429">
        <v>68.476500000000001</v>
      </c>
      <c r="E2429">
        <v>98.32</v>
      </c>
      <c r="F2429">
        <v>72.273200000000003</v>
      </c>
      <c r="G2429">
        <v>139.54179999999999</v>
      </c>
      <c r="H2429">
        <v>29.944299999999998</v>
      </c>
      <c r="I2429">
        <v>49.737200000000001</v>
      </c>
      <c r="J2429">
        <v>62.68</v>
      </c>
      <c r="K2429">
        <v>55.25</v>
      </c>
      <c r="N2429" s="1">
        <v>42970</v>
      </c>
      <c r="O2429" s="4">
        <f t="shared" si="75"/>
        <v>68.852419999999995</v>
      </c>
      <c r="P2429" s="4">
        <f t="shared" si="74"/>
        <v>224.23140000000001</v>
      </c>
    </row>
    <row r="2430" spans="1:16" x14ac:dyDescent="0.3">
      <c r="A2430" s="1">
        <v>42971</v>
      </c>
      <c r="B2430">
        <v>223.7088</v>
      </c>
      <c r="C2430">
        <v>37.841999999999999</v>
      </c>
      <c r="D2430">
        <v>68.4482</v>
      </c>
      <c r="E2430">
        <v>98.51</v>
      </c>
      <c r="F2430">
        <v>72.484399999999994</v>
      </c>
      <c r="G2430">
        <v>139.5607</v>
      </c>
      <c r="H2430">
        <v>30.1921</v>
      </c>
      <c r="I2430">
        <v>49.709699999999998</v>
      </c>
      <c r="J2430">
        <v>62.72</v>
      </c>
      <c r="K2430">
        <v>54.49</v>
      </c>
      <c r="N2430" s="1">
        <v>42971</v>
      </c>
      <c r="O2430" s="4">
        <f t="shared" si="75"/>
        <v>68.92533499999999</v>
      </c>
      <c r="P2430" s="4">
        <f t="shared" si="74"/>
        <v>223.7088</v>
      </c>
    </row>
    <row r="2431" spans="1:16" x14ac:dyDescent="0.3">
      <c r="A2431" s="1">
        <v>42972</v>
      </c>
      <c r="B2431">
        <v>224.23140000000001</v>
      </c>
      <c r="C2431">
        <v>37.981999999999999</v>
      </c>
      <c r="D2431">
        <v>68.570599999999999</v>
      </c>
      <c r="E2431">
        <v>97.53</v>
      </c>
      <c r="F2431">
        <v>72.502799999999993</v>
      </c>
      <c r="G2431">
        <v>138.88800000000001</v>
      </c>
      <c r="H2431">
        <v>30.476600000000001</v>
      </c>
      <c r="I2431">
        <v>49.897799999999997</v>
      </c>
      <c r="J2431">
        <v>63</v>
      </c>
      <c r="K2431">
        <v>54.67</v>
      </c>
      <c r="N2431" s="1">
        <v>42972</v>
      </c>
      <c r="O2431" s="4">
        <f t="shared" si="75"/>
        <v>68.700749999999999</v>
      </c>
      <c r="P2431" s="4">
        <f t="shared" si="74"/>
        <v>224.23140000000001</v>
      </c>
    </row>
    <row r="2432" spans="1:16" x14ac:dyDescent="0.3">
      <c r="A2432" s="1">
        <v>42973</v>
      </c>
      <c r="B2432">
        <v>224.23140000000001</v>
      </c>
      <c r="C2432">
        <v>37.981999999999999</v>
      </c>
      <c r="D2432">
        <v>68.570599999999999</v>
      </c>
      <c r="E2432">
        <v>97.53</v>
      </c>
      <c r="F2432">
        <v>72.502799999999993</v>
      </c>
      <c r="G2432">
        <v>138.88800000000001</v>
      </c>
      <c r="H2432">
        <v>30.476600000000001</v>
      </c>
      <c r="I2432">
        <v>49.897799999999997</v>
      </c>
      <c r="J2432">
        <v>63</v>
      </c>
      <c r="K2432">
        <v>54.67</v>
      </c>
      <c r="N2432" s="1">
        <v>42973</v>
      </c>
      <c r="O2432" s="4">
        <f t="shared" si="75"/>
        <v>68.700749999999999</v>
      </c>
      <c r="P2432" s="4">
        <f t="shared" si="74"/>
        <v>224.23140000000001</v>
      </c>
    </row>
    <row r="2433" spans="1:16" x14ac:dyDescent="0.3">
      <c r="A2433" s="1">
        <v>42974</v>
      </c>
      <c r="B2433">
        <v>224.23140000000001</v>
      </c>
      <c r="C2433">
        <v>37.981999999999999</v>
      </c>
      <c r="D2433">
        <v>68.570599999999999</v>
      </c>
      <c r="E2433">
        <v>97.53</v>
      </c>
      <c r="F2433">
        <v>72.502799999999993</v>
      </c>
      <c r="G2433">
        <v>138.88800000000001</v>
      </c>
      <c r="H2433">
        <v>30.476600000000001</v>
      </c>
      <c r="I2433">
        <v>49.897799999999997</v>
      </c>
      <c r="J2433">
        <v>63</v>
      </c>
      <c r="K2433">
        <v>54.67</v>
      </c>
      <c r="N2433" s="1">
        <v>42974</v>
      </c>
      <c r="O2433" s="4">
        <f t="shared" si="75"/>
        <v>68.700749999999999</v>
      </c>
      <c r="P2433" s="4">
        <f t="shared" si="74"/>
        <v>224.23140000000001</v>
      </c>
    </row>
    <row r="2434" spans="1:16" x14ac:dyDescent="0.3">
      <c r="A2434" s="1">
        <v>42975</v>
      </c>
      <c r="B2434">
        <v>224.2406</v>
      </c>
      <c r="C2434">
        <v>38.365000000000002</v>
      </c>
      <c r="D2434">
        <v>68.580100000000002</v>
      </c>
      <c r="E2434">
        <v>97.72</v>
      </c>
      <c r="F2434">
        <v>72.888499999999993</v>
      </c>
      <c r="G2434">
        <v>139.3049</v>
      </c>
      <c r="H2434">
        <v>30.375599999999999</v>
      </c>
      <c r="I2434">
        <v>49.668399999999998</v>
      </c>
      <c r="J2434">
        <v>62.72</v>
      </c>
      <c r="K2434">
        <v>54.51</v>
      </c>
      <c r="N2434" s="1">
        <v>42975</v>
      </c>
      <c r="O2434" s="4">
        <f t="shared" si="75"/>
        <v>68.825304999999986</v>
      </c>
      <c r="P2434" s="4">
        <f t="shared" si="74"/>
        <v>224.2406</v>
      </c>
    </row>
    <row r="2435" spans="1:16" x14ac:dyDescent="0.3">
      <c r="A2435" s="1">
        <v>42976</v>
      </c>
      <c r="B2435">
        <v>224.4973</v>
      </c>
      <c r="C2435">
        <v>38.707000000000001</v>
      </c>
      <c r="D2435">
        <v>68.787199999999999</v>
      </c>
      <c r="E2435">
        <v>98.18</v>
      </c>
      <c r="F2435">
        <v>73.026200000000003</v>
      </c>
      <c r="G2435">
        <v>139.52279999999999</v>
      </c>
      <c r="H2435">
        <v>30.292999999999999</v>
      </c>
      <c r="I2435">
        <v>49.4711</v>
      </c>
      <c r="J2435">
        <v>62.64</v>
      </c>
      <c r="K2435">
        <v>54.7</v>
      </c>
      <c r="N2435" s="1">
        <v>42976</v>
      </c>
      <c r="O2435" s="4">
        <f t="shared" si="75"/>
        <v>68.960375000000013</v>
      </c>
      <c r="P2435" s="4">
        <f t="shared" ref="P2435:P2498" si="76">B2435</f>
        <v>224.4973</v>
      </c>
    </row>
    <row r="2436" spans="1:16" x14ac:dyDescent="0.3">
      <c r="A2436" s="1">
        <v>42977</v>
      </c>
      <c r="B2436">
        <v>225.5609</v>
      </c>
      <c r="C2436">
        <v>38.811</v>
      </c>
      <c r="D2436">
        <v>69.691199999999995</v>
      </c>
      <c r="E2436">
        <v>99.37</v>
      </c>
      <c r="F2436">
        <v>73.402699999999996</v>
      </c>
      <c r="G2436">
        <v>141.91059999999999</v>
      </c>
      <c r="H2436">
        <v>30.393999999999998</v>
      </c>
      <c r="I2436">
        <v>49.700499999999998</v>
      </c>
      <c r="J2436">
        <v>62.67</v>
      </c>
      <c r="K2436">
        <v>54.69</v>
      </c>
      <c r="N2436" s="1">
        <v>42977</v>
      </c>
      <c r="O2436" s="4">
        <f t="shared" ref="O2436:O2499" si="77">SUMPRODUCT(C2436:J2436,$C$1:$J$1)</f>
        <v>69.70438</v>
      </c>
      <c r="P2436" s="4">
        <f t="shared" si="76"/>
        <v>225.5609</v>
      </c>
    </row>
    <row r="2437" spans="1:16" x14ac:dyDescent="0.3">
      <c r="A2437" s="1">
        <v>42978</v>
      </c>
      <c r="B2437">
        <v>226.9179</v>
      </c>
      <c r="C2437">
        <v>38.966000000000001</v>
      </c>
      <c r="D2437">
        <v>70.406800000000004</v>
      </c>
      <c r="E2437">
        <v>100.52</v>
      </c>
      <c r="F2437">
        <v>74.651700000000005</v>
      </c>
      <c r="G2437">
        <v>143.31290000000001</v>
      </c>
      <c r="H2437">
        <v>30.944600000000001</v>
      </c>
      <c r="I2437">
        <v>49.760199999999998</v>
      </c>
      <c r="J2437">
        <v>62.97</v>
      </c>
      <c r="K2437">
        <v>54.71</v>
      </c>
      <c r="N2437" s="1">
        <v>42978</v>
      </c>
      <c r="O2437" s="4">
        <f t="shared" si="77"/>
        <v>70.427089999999993</v>
      </c>
      <c r="P2437" s="4">
        <f t="shared" si="76"/>
        <v>226.9179</v>
      </c>
    </row>
    <row r="2438" spans="1:16" x14ac:dyDescent="0.3">
      <c r="A2438" s="1">
        <v>42979</v>
      </c>
      <c r="B2438">
        <v>227.2388</v>
      </c>
      <c r="C2438">
        <v>38.978000000000002</v>
      </c>
      <c r="D2438">
        <v>69.625299999999996</v>
      </c>
      <c r="E2438">
        <v>100.47</v>
      </c>
      <c r="F2438">
        <v>74.596599999999995</v>
      </c>
      <c r="G2438">
        <v>143.9383</v>
      </c>
      <c r="H2438">
        <v>31.366700000000002</v>
      </c>
      <c r="I2438">
        <v>49.93</v>
      </c>
      <c r="J2438">
        <v>63.58</v>
      </c>
      <c r="K2438">
        <v>54.97</v>
      </c>
      <c r="N2438" s="1">
        <v>42979</v>
      </c>
      <c r="O2438" s="4">
        <f t="shared" si="77"/>
        <v>70.541235</v>
      </c>
      <c r="P2438" s="4">
        <f t="shared" si="76"/>
        <v>227.2388</v>
      </c>
    </row>
    <row r="2439" spans="1:16" x14ac:dyDescent="0.3">
      <c r="A2439" s="1">
        <v>42980</v>
      </c>
      <c r="B2439">
        <v>227.2388</v>
      </c>
      <c r="C2439">
        <v>38.978000000000002</v>
      </c>
      <c r="D2439">
        <v>69.625299999999996</v>
      </c>
      <c r="E2439">
        <v>100.47</v>
      </c>
      <c r="F2439">
        <v>74.596599999999995</v>
      </c>
      <c r="G2439">
        <v>143.9383</v>
      </c>
      <c r="H2439">
        <v>31.366700000000002</v>
      </c>
      <c r="I2439">
        <v>49.93</v>
      </c>
      <c r="J2439">
        <v>63.58</v>
      </c>
      <c r="K2439">
        <v>54.97</v>
      </c>
      <c r="N2439" s="1">
        <v>42980</v>
      </c>
      <c r="O2439" s="4">
        <f t="shared" si="77"/>
        <v>70.541235</v>
      </c>
      <c r="P2439" s="4">
        <f t="shared" si="76"/>
        <v>227.2388</v>
      </c>
    </row>
    <row r="2440" spans="1:16" x14ac:dyDescent="0.3">
      <c r="A2440" s="1">
        <v>42981</v>
      </c>
      <c r="B2440">
        <v>227.2388</v>
      </c>
      <c r="C2440">
        <v>38.978000000000002</v>
      </c>
      <c r="D2440">
        <v>69.625299999999996</v>
      </c>
      <c r="E2440">
        <v>100.47</v>
      </c>
      <c r="F2440">
        <v>74.596599999999995</v>
      </c>
      <c r="G2440">
        <v>143.9383</v>
      </c>
      <c r="H2440">
        <v>31.366700000000002</v>
      </c>
      <c r="I2440">
        <v>49.93</v>
      </c>
      <c r="J2440">
        <v>63.58</v>
      </c>
      <c r="K2440">
        <v>54.97</v>
      </c>
      <c r="N2440" s="1">
        <v>42981</v>
      </c>
      <c r="O2440" s="4">
        <f t="shared" si="77"/>
        <v>70.541235</v>
      </c>
      <c r="P2440" s="4">
        <f t="shared" si="76"/>
        <v>227.2388</v>
      </c>
    </row>
    <row r="2441" spans="1:16" x14ac:dyDescent="0.3">
      <c r="A2441" s="1">
        <v>42982</v>
      </c>
      <c r="B2441">
        <v>227.2388</v>
      </c>
      <c r="C2441">
        <v>38.978000000000002</v>
      </c>
      <c r="D2441">
        <v>69.625299999999996</v>
      </c>
      <c r="E2441">
        <v>100.47</v>
      </c>
      <c r="F2441">
        <v>74.596599999999995</v>
      </c>
      <c r="G2441">
        <v>143.9383</v>
      </c>
      <c r="H2441">
        <v>31.366700000000002</v>
      </c>
      <c r="I2441">
        <v>49.93</v>
      </c>
      <c r="J2441">
        <v>63.58</v>
      </c>
      <c r="K2441">
        <v>54.97</v>
      </c>
      <c r="N2441" s="1">
        <v>42982</v>
      </c>
      <c r="O2441" s="4">
        <f t="shared" si="77"/>
        <v>70.541235</v>
      </c>
      <c r="P2441" s="4">
        <f t="shared" si="76"/>
        <v>227.2388</v>
      </c>
    </row>
    <row r="2442" spans="1:16" x14ac:dyDescent="0.3">
      <c r="A2442" s="1">
        <v>42983</v>
      </c>
      <c r="B2442">
        <v>225.60669999999999</v>
      </c>
      <c r="C2442">
        <v>38.51</v>
      </c>
      <c r="D2442">
        <v>69.314499999999995</v>
      </c>
      <c r="E2442">
        <v>99.76</v>
      </c>
      <c r="F2442">
        <v>74.275099999999995</v>
      </c>
      <c r="G2442">
        <v>141.99590000000001</v>
      </c>
      <c r="H2442">
        <v>30.861999999999998</v>
      </c>
      <c r="I2442">
        <v>49.039700000000003</v>
      </c>
      <c r="J2442">
        <v>63.93</v>
      </c>
      <c r="K2442">
        <v>55.05</v>
      </c>
      <c r="N2442" s="1">
        <v>42983</v>
      </c>
      <c r="O2442" s="4">
        <f t="shared" si="77"/>
        <v>69.879429999999999</v>
      </c>
      <c r="P2442" s="4">
        <f t="shared" si="76"/>
        <v>225.60669999999999</v>
      </c>
    </row>
    <row r="2443" spans="1:16" x14ac:dyDescent="0.3">
      <c r="A2443" s="1">
        <v>42984</v>
      </c>
      <c r="B2443">
        <v>226.37690000000001</v>
      </c>
      <c r="C2443">
        <v>38.469000000000001</v>
      </c>
      <c r="D2443">
        <v>69.116799999999998</v>
      </c>
      <c r="E2443">
        <v>99.88</v>
      </c>
      <c r="F2443">
        <v>74.633300000000006</v>
      </c>
      <c r="G2443">
        <v>142.19479999999999</v>
      </c>
      <c r="H2443">
        <v>31.219899999999999</v>
      </c>
      <c r="I2443">
        <v>49.163600000000002</v>
      </c>
      <c r="J2443">
        <v>64.97</v>
      </c>
      <c r="K2443">
        <v>55.28</v>
      </c>
      <c r="N2443" s="1">
        <v>42984</v>
      </c>
      <c r="O2443" s="4">
        <f t="shared" si="77"/>
        <v>70.063539999999989</v>
      </c>
      <c r="P2443" s="4">
        <f t="shared" si="76"/>
        <v>226.37690000000001</v>
      </c>
    </row>
    <row r="2444" spans="1:16" x14ac:dyDescent="0.3">
      <c r="A2444" s="1">
        <v>42985</v>
      </c>
      <c r="B2444">
        <v>226.3494</v>
      </c>
      <c r="C2444">
        <v>38.314999999999998</v>
      </c>
      <c r="D2444">
        <v>70.001900000000006</v>
      </c>
      <c r="E2444">
        <v>100.4</v>
      </c>
      <c r="F2444">
        <v>75.459800000000001</v>
      </c>
      <c r="G2444">
        <v>142.44120000000001</v>
      </c>
      <c r="H2444">
        <v>31.724599999999999</v>
      </c>
      <c r="I2444">
        <v>48.700200000000002</v>
      </c>
      <c r="J2444">
        <v>65.09</v>
      </c>
      <c r="K2444">
        <v>55.36</v>
      </c>
      <c r="N2444" s="1">
        <v>42985</v>
      </c>
      <c r="O2444" s="4">
        <f t="shared" si="77"/>
        <v>70.326754999999991</v>
      </c>
      <c r="P2444" s="4">
        <f t="shared" si="76"/>
        <v>226.3494</v>
      </c>
    </row>
    <row r="2445" spans="1:16" x14ac:dyDescent="0.3">
      <c r="A2445" s="1">
        <v>42986</v>
      </c>
      <c r="B2445">
        <v>226.08349999999999</v>
      </c>
      <c r="C2445">
        <v>37.69</v>
      </c>
      <c r="D2445">
        <v>69.662899999999993</v>
      </c>
      <c r="E2445">
        <v>99.62</v>
      </c>
      <c r="F2445">
        <v>75.799599999999998</v>
      </c>
      <c r="G2445">
        <v>140.76410000000001</v>
      </c>
      <c r="H2445">
        <v>31.5044</v>
      </c>
      <c r="I2445">
        <v>48.998399999999997</v>
      </c>
      <c r="J2445">
        <v>64.400000000000006</v>
      </c>
      <c r="K2445">
        <v>55.09</v>
      </c>
      <c r="N2445" s="1">
        <v>42986</v>
      </c>
      <c r="O2445" s="4">
        <f t="shared" si="77"/>
        <v>69.921180000000007</v>
      </c>
      <c r="P2445" s="4">
        <f t="shared" si="76"/>
        <v>226.08349999999999</v>
      </c>
    </row>
    <row r="2446" spans="1:16" x14ac:dyDescent="0.3">
      <c r="A2446" s="1">
        <v>42987</v>
      </c>
      <c r="B2446">
        <v>226.08349999999999</v>
      </c>
      <c r="C2446">
        <v>37.69</v>
      </c>
      <c r="D2446">
        <v>69.662899999999993</v>
      </c>
      <c r="E2446">
        <v>99.62</v>
      </c>
      <c r="F2446">
        <v>75.799599999999998</v>
      </c>
      <c r="G2446">
        <v>140.76410000000001</v>
      </c>
      <c r="H2446">
        <v>31.5044</v>
      </c>
      <c r="I2446">
        <v>48.998399999999997</v>
      </c>
      <c r="J2446">
        <v>64.400000000000006</v>
      </c>
      <c r="K2446">
        <v>55.09</v>
      </c>
      <c r="N2446" s="1">
        <v>42987</v>
      </c>
      <c r="O2446" s="4">
        <f t="shared" si="77"/>
        <v>69.921180000000007</v>
      </c>
      <c r="P2446" s="4">
        <f t="shared" si="76"/>
        <v>226.08349999999999</v>
      </c>
    </row>
    <row r="2447" spans="1:16" x14ac:dyDescent="0.3">
      <c r="A2447" s="1">
        <v>42988</v>
      </c>
      <c r="B2447">
        <v>226.08349999999999</v>
      </c>
      <c r="C2447">
        <v>37.69</v>
      </c>
      <c r="D2447">
        <v>69.662899999999993</v>
      </c>
      <c r="E2447">
        <v>99.62</v>
      </c>
      <c r="F2447">
        <v>75.799599999999998</v>
      </c>
      <c r="G2447">
        <v>140.76410000000001</v>
      </c>
      <c r="H2447">
        <v>31.5044</v>
      </c>
      <c r="I2447">
        <v>48.998399999999997</v>
      </c>
      <c r="J2447">
        <v>64.400000000000006</v>
      </c>
      <c r="K2447">
        <v>55.09</v>
      </c>
      <c r="N2447" s="1">
        <v>42988</v>
      </c>
      <c r="O2447" s="4">
        <f t="shared" si="77"/>
        <v>69.921180000000007</v>
      </c>
      <c r="P2447" s="4">
        <f t="shared" si="76"/>
        <v>226.08349999999999</v>
      </c>
    </row>
    <row r="2448" spans="1:16" x14ac:dyDescent="0.3">
      <c r="A2448" s="1">
        <v>42989</v>
      </c>
      <c r="B2448">
        <v>228.4949</v>
      </c>
      <c r="C2448">
        <v>38.372</v>
      </c>
      <c r="D2448">
        <v>70.397400000000005</v>
      </c>
      <c r="E2448">
        <v>100.79</v>
      </c>
      <c r="F2448">
        <v>76.387299999999996</v>
      </c>
      <c r="G2448">
        <v>143.44560000000001</v>
      </c>
      <c r="H2448">
        <v>33.0002</v>
      </c>
      <c r="I2448">
        <v>49.796900000000001</v>
      </c>
      <c r="J2448">
        <v>65.010000000000005</v>
      </c>
      <c r="K2448">
        <v>55.43</v>
      </c>
      <c r="N2448" s="1">
        <v>42989</v>
      </c>
      <c r="O2448" s="4">
        <f t="shared" si="77"/>
        <v>70.941450000000003</v>
      </c>
      <c r="P2448" s="4">
        <f t="shared" si="76"/>
        <v>228.4949</v>
      </c>
    </row>
    <row r="2449" spans="1:16" x14ac:dyDescent="0.3">
      <c r="A2449" s="1">
        <v>42990</v>
      </c>
      <c r="B2449">
        <v>229.26509999999999</v>
      </c>
      <c r="C2449">
        <v>38.22</v>
      </c>
      <c r="D2449">
        <v>70.322100000000006</v>
      </c>
      <c r="E2449">
        <v>101.2</v>
      </c>
      <c r="F2449">
        <v>76.552599999999998</v>
      </c>
      <c r="G2449">
        <v>144.0899</v>
      </c>
      <c r="H2449">
        <v>33.431600000000003</v>
      </c>
      <c r="I2449">
        <v>50.131900000000002</v>
      </c>
      <c r="J2449">
        <v>65.41</v>
      </c>
      <c r="K2449">
        <v>55.55</v>
      </c>
      <c r="N2449" s="1">
        <v>42990</v>
      </c>
      <c r="O2449" s="4">
        <f t="shared" si="77"/>
        <v>71.225345000000004</v>
      </c>
      <c r="P2449" s="4">
        <f t="shared" si="76"/>
        <v>229.26509999999999</v>
      </c>
    </row>
    <row r="2450" spans="1:16" x14ac:dyDescent="0.3">
      <c r="A2450" s="1">
        <v>42991</v>
      </c>
      <c r="B2450">
        <v>229.3751</v>
      </c>
      <c r="C2450">
        <v>37.932000000000002</v>
      </c>
      <c r="D2450">
        <v>70.821200000000005</v>
      </c>
      <c r="E2450">
        <v>101.1</v>
      </c>
      <c r="F2450">
        <v>76.267899999999997</v>
      </c>
      <c r="G2450">
        <v>144.3741</v>
      </c>
      <c r="H2450">
        <v>33.963799999999999</v>
      </c>
      <c r="I2450">
        <v>50.131900000000002</v>
      </c>
      <c r="J2450">
        <v>66.23</v>
      </c>
      <c r="K2450">
        <v>55.58</v>
      </c>
      <c r="N2450" s="1">
        <v>42991</v>
      </c>
      <c r="O2450" s="4">
        <f t="shared" si="77"/>
        <v>71.283434999999997</v>
      </c>
      <c r="P2450" s="4">
        <f t="shared" si="76"/>
        <v>229.3751</v>
      </c>
    </row>
    <row r="2451" spans="1:16" x14ac:dyDescent="0.3">
      <c r="A2451" s="1">
        <v>42992</v>
      </c>
      <c r="B2451">
        <v>229.30170000000001</v>
      </c>
      <c r="C2451">
        <v>37.606999999999999</v>
      </c>
      <c r="D2451">
        <v>70.406800000000004</v>
      </c>
      <c r="E2451">
        <v>100.82</v>
      </c>
      <c r="F2451">
        <v>76.369</v>
      </c>
      <c r="G2451">
        <v>144.9427</v>
      </c>
      <c r="H2451">
        <v>34.2483</v>
      </c>
      <c r="I2451">
        <v>50.067599999999999</v>
      </c>
      <c r="J2451">
        <v>66.55</v>
      </c>
      <c r="K2451">
        <v>55.47</v>
      </c>
      <c r="N2451" s="1">
        <v>42992</v>
      </c>
      <c r="O2451" s="4">
        <f t="shared" si="77"/>
        <v>71.311500000000009</v>
      </c>
      <c r="P2451" s="4">
        <f t="shared" si="76"/>
        <v>229.30170000000001</v>
      </c>
    </row>
    <row r="2452" spans="1:16" x14ac:dyDescent="0.3">
      <c r="A2452" s="1">
        <v>42993</v>
      </c>
      <c r="B2452">
        <v>229.60990000000001</v>
      </c>
      <c r="C2452">
        <v>37.987000000000002</v>
      </c>
      <c r="D2452">
        <v>70.915300000000002</v>
      </c>
      <c r="E2452">
        <v>101.01</v>
      </c>
      <c r="F2452">
        <v>76.124499999999998</v>
      </c>
      <c r="G2452">
        <v>147.4726</v>
      </c>
      <c r="H2452">
        <v>34.734699999999997</v>
      </c>
      <c r="I2452">
        <v>50.260300000000001</v>
      </c>
      <c r="J2452">
        <v>65.84</v>
      </c>
      <c r="K2452">
        <v>55.22</v>
      </c>
      <c r="N2452" s="1">
        <v>42993</v>
      </c>
      <c r="O2452" s="4">
        <f t="shared" si="77"/>
        <v>71.754459999999995</v>
      </c>
      <c r="P2452" s="4">
        <f t="shared" si="76"/>
        <v>229.60990000000001</v>
      </c>
    </row>
    <row r="2453" spans="1:16" x14ac:dyDescent="0.3">
      <c r="A2453" s="1">
        <v>42994</v>
      </c>
      <c r="B2453">
        <v>229.60990000000001</v>
      </c>
      <c r="C2453">
        <v>37.987000000000002</v>
      </c>
      <c r="D2453">
        <v>70.915300000000002</v>
      </c>
      <c r="E2453">
        <v>101.01</v>
      </c>
      <c r="F2453">
        <v>76.124499999999998</v>
      </c>
      <c r="G2453">
        <v>147.4726</v>
      </c>
      <c r="H2453">
        <v>34.734699999999997</v>
      </c>
      <c r="I2453">
        <v>50.260300000000001</v>
      </c>
      <c r="J2453">
        <v>65.84</v>
      </c>
      <c r="K2453">
        <v>55.22</v>
      </c>
      <c r="N2453" s="1">
        <v>42994</v>
      </c>
      <c r="O2453" s="4">
        <f t="shared" si="77"/>
        <v>71.754459999999995</v>
      </c>
      <c r="P2453" s="4">
        <f t="shared" si="76"/>
        <v>229.60990000000001</v>
      </c>
    </row>
    <row r="2454" spans="1:16" x14ac:dyDescent="0.3">
      <c r="A2454" s="1">
        <v>42995</v>
      </c>
      <c r="B2454">
        <v>229.60990000000001</v>
      </c>
      <c r="C2454">
        <v>37.987000000000002</v>
      </c>
      <c r="D2454">
        <v>70.915300000000002</v>
      </c>
      <c r="E2454">
        <v>101.01</v>
      </c>
      <c r="F2454">
        <v>76.124499999999998</v>
      </c>
      <c r="G2454">
        <v>147.4726</v>
      </c>
      <c r="H2454">
        <v>34.734699999999997</v>
      </c>
      <c r="I2454">
        <v>50.260300000000001</v>
      </c>
      <c r="J2454">
        <v>65.84</v>
      </c>
      <c r="K2454">
        <v>55.22</v>
      </c>
      <c r="N2454" s="1">
        <v>42995</v>
      </c>
      <c r="O2454" s="4">
        <f t="shared" si="77"/>
        <v>71.754459999999995</v>
      </c>
      <c r="P2454" s="4">
        <f t="shared" si="76"/>
        <v>229.60990000000001</v>
      </c>
    </row>
    <row r="2455" spans="1:16" x14ac:dyDescent="0.3">
      <c r="A2455" s="1">
        <v>42996</v>
      </c>
      <c r="B2455">
        <v>230.09829999999999</v>
      </c>
      <c r="C2455">
        <v>37.698999999999998</v>
      </c>
      <c r="D2455">
        <v>70.774100000000004</v>
      </c>
      <c r="E2455">
        <v>101.18</v>
      </c>
      <c r="F2455">
        <v>76.106099999999998</v>
      </c>
      <c r="G2455">
        <v>149.40549999999999</v>
      </c>
      <c r="H2455">
        <v>35.487200000000001</v>
      </c>
      <c r="I2455">
        <v>50.558599999999998</v>
      </c>
      <c r="J2455">
        <v>66.12</v>
      </c>
      <c r="K2455">
        <v>55.3</v>
      </c>
      <c r="N2455" s="1">
        <v>42996</v>
      </c>
      <c r="O2455" s="4">
        <f t="shared" si="77"/>
        <v>72.150544999999994</v>
      </c>
      <c r="P2455" s="4">
        <f t="shared" si="76"/>
        <v>230.09829999999999</v>
      </c>
    </row>
    <row r="2456" spans="1:16" x14ac:dyDescent="0.3">
      <c r="A2456" s="1">
        <v>42997</v>
      </c>
      <c r="B2456">
        <v>230.32859999999999</v>
      </c>
      <c r="C2456">
        <v>37.713999999999999</v>
      </c>
      <c r="D2456">
        <v>71.037800000000004</v>
      </c>
      <c r="E2456">
        <v>101.47</v>
      </c>
      <c r="F2456">
        <v>75.507000000000005</v>
      </c>
      <c r="G2456">
        <v>149.8793</v>
      </c>
      <c r="H2456">
        <v>36.046999999999997</v>
      </c>
      <c r="I2456">
        <v>50.7789</v>
      </c>
      <c r="J2456">
        <v>66.39</v>
      </c>
      <c r="K2456">
        <v>55.13</v>
      </c>
      <c r="N2456" s="1">
        <v>42997</v>
      </c>
      <c r="O2456" s="4">
        <f t="shared" si="77"/>
        <v>72.278220000000005</v>
      </c>
      <c r="P2456" s="4">
        <f t="shared" si="76"/>
        <v>230.32859999999999</v>
      </c>
    </row>
    <row r="2457" spans="1:16" x14ac:dyDescent="0.3">
      <c r="A2457" s="1">
        <v>42998</v>
      </c>
      <c r="B2457">
        <v>230.41149999999999</v>
      </c>
      <c r="C2457">
        <v>37.082000000000001</v>
      </c>
      <c r="D2457">
        <v>70.566900000000004</v>
      </c>
      <c r="E2457">
        <v>101.52</v>
      </c>
      <c r="F2457">
        <v>75.580699999999993</v>
      </c>
      <c r="G2457">
        <v>147.81370000000001</v>
      </c>
      <c r="H2457">
        <v>35.257800000000003</v>
      </c>
      <c r="I2457">
        <v>50.976199999999999</v>
      </c>
      <c r="J2457">
        <v>66.84</v>
      </c>
      <c r="K2457">
        <v>54.6</v>
      </c>
      <c r="N2457" s="1">
        <v>42998</v>
      </c>
      <c r="O2457" s="4">
        <f t="shared" si="77"/>
        <v>71.946924999999993</v>
      </c>
      <c r="P2457" s="4">
        <f t="shared" si="76"/>
        <v>230.41149999999999</v>
      </c>
    </row>
    <row r="2458" spans="1:16" x14ac:dyDescent="0.3">
      <c r="A2458" s="1">
        <v>42999</v>
      </c>
      <c r="B2458">
        <v>229.79419999999999</v>
      </c>
      <c r="C2458">
        <v>36.445</v>
      </c>
      <c r="D2458">
        <v>69.879499999999993</v>
      </c>
      <c r="E2458">
        <v>101.49</v>
      </c>
      <c r="F2458">
        <v>75.193600000000004</v>
      </c>
      <c r="G2458">
        <v>147.1788</v>
      </c>
      <c r="H2458">
        <v>34.8264</v>
      </c>
      <c r="I2458">
        <v>51.003700000000002</v>
      </c>
      <c r="J2458">
        <v>66.86</v>
      </c>
      <c r="K2458">
        <v>54.08</v>
      </c>
      <c r="N2458" s="1">
        <v>42999</v>
      </c>
      <c r="O2458" s="4">
        <f t="shared" si="77"/>
        <v>71.70496</v>
      </c>
      <c r="P2458" s="4">
        <f t="shared" si="76"/>
        <v>229.79419999999999</v>
      </c>
    </row>
    <row r="2459" spans="1:16" x14ac:dyDescent="0.3">
      <c r="A2459" s="1">
        <v>43000</v>
      </c>
      <c r="B2459">
        <v>229.84030000000001</v>
      </c>
      <c r="C2459">
        <v>36.088000000000001</v>
      </c>
      <c r="D2459">
        <v>70.067899999999995</v>
      </c>
      <c r="E2459">
        <v>101.62</v>
      </c>
      <c r="F2459">
        <v>75.193600000000004</v>
      </c>
      <c r="G2459">
        <v>147.92740000000001</v>
      </c>
      <c r="H2459">
        <v>34.037199999999999</v>
      </c>
      <c r="I2459">
        <v>50.957799999999999</v>
      </c>
      <c r="J2459">
        <v>67.2</v>
      </c>
      <c r="K2459">
        <v>53.92</v>
      </c>
      <c r="N2459" s="1">
        <v>43000</v>
      </c>
      <c r="O2459" s="4">
        <f t="shared" si="77"/>
        <v>71.805475000000001</v>
      </c>
      <c r="P2459" s="4">
        <f t="shared" si="76"/>
        <v>229.84030000000001</v>
      </c>
    </row>
    <row r="2460" spans="1:16" x14ac:dyDescent="0.3">
      <c r="A2460" s="1">
        <v>43001</v>
      </c>
      <c r="B2460">
        <v>229.84030000000001</v>
      </c>
      <c r="C2460">
        <v>36.088000000000001</v>
      </c>
      <c r="D2460">
        <v>70.067899999999995</v>
      </c>
      <c r="E2460">
        <v>101.62</v>
      </c>
      <c r="F2460">
        <v>75.193600000000004</v>
      </c>
      <c r="G2460">
        <v>147.92740000000001</v>
      </c>
      <c r="H2460">
        <v>34.037199999999999</v>
      </c>
      <c r="I2460">
        <v>50.957799999999999</v>
      </c>
      <c r="J2460">
        <v>67.2</v>
      </c>
      <c r="K2460">
        <v>53.92</v>
      </c>
      <c r="N2460" s="1">
        <v>43001</v>
      </c>
      <c r="O2460" s="4">
        <f t="shared" si="77"/>
        <v>71.805475000000001</v>
      </c>
      <c r="P2460" s="4">
        <f t="shared" si="76"/>
        <v>229.84030000000001</v>
      </c>
    </row>
    <row r="2461" spans="1:16" x14ac:dyDescent="0.3">
      <c r="A2461" s="1">
        <v>43002</v>
      </c>
      <c r="B2461">
        <v>229.84030000000001</v>
      </c>
      <c r="C2461">
        <v>36.088000000000001</v>
      </c>
      <c r="D2461">
        <v>70.067899999999995</v>
      </c>
      <c r="E2461">
        <v>101.62</v>
      </c>
      <c r="F2461">
        <v>75.193600000000004</v>
      </c>
      <c r="G2461">
        <v>147.92740000000001</v>
      </c>
      <c r="H2461">
        <v>34.037199999999999</v>
      </c>
      <c r="I2461">
        <v>50.957799999999999</v>
      </c>
      <c r="J2461">
        <v>67.2</v>
      </c>
      <c r="K2461">
        <v>53.92</v>
      </c>
      <c r="N2461" s="1">
        <v>43002</v>
      </c>
      <c r="O2461" s="4">
        <f t="shared" si="77"/>
        <v>71.805475000000001</v>
      </c>
      <c r="P2461" s="4">
        <f t="shared" si="76"/>
        <v>229.84030000000001</v>
      </c>
    </row>
    <row r="2462" spans="1:16" x14ac:dyDescent="0.3">
      <c r="A2462" s="1">
        <v>43003</v>
      </c>
      <c r="B2462">
        <v>229.37029999999999</v>
      </c>
      <c r="C2462">
        <v>35.770000000000003</v>
      </c>
      <c r="D2462">
        <v>68.984999999999999</v>
      </c>
      <c r="E2462">
        <v>99.56</v>
      </c>
      <c r="F2462">
        <v>74.972399999999993</v>
      </c>
      <c r="G2462">
        <v>145.0753</v>
      </c>
      <c r="H2462">
        <v>33.036900000000003</v>
      </c>
      <c r="I2462">
        <v>50.866100000000003</v>
      </c>
      <c r="J2462">
        <v>68.17</v>
      </c>
      <c r="K2462">
        <v>54.31</v>
      </c>
      <c r="N2462" s="1">
        <v>43003</v>
      </c>
      <c r="O2462" s="4">
        <f t="shared" si="77"/>
        <v>70.847165000000018</v>
      </c>
      <c r="P2462" s="4">
        <f t="shared" si="76"/>
        <v>229.37029999999999</v>
      </c>
    </row>
    <row r="2463" spans="1:16" x14ac:dyDescent="0.3">
      <c r="A2463" s="1">
        <v>43004</v>
      </c>
      <c r="B2463">
        <v>229.5085</v>
      </c>
      <c r="C2463">
        <v>36.384999999999998</v>
      </c>
      <c r="D2463">
        <v>68.984999999999999</v>
      </c>
      <c r="E2463">
        <v>99.66</v>
      </c>
      <c r="F2463">
        <v>74.852500000000006</v>
      </c>
      <c r="G2463">
        <v>144.8458</v>
      </c>
      <c r="H2463">
        <v>33.257199999999997</v>
      </c>
      <c r="I2463">
        <v>50.892299999999999</v>
      </c>
      <c r="J2463">
        <v>68.14</v>
      </c>
      <c r="K2463">
        <v>54.44</v>
      </c>
      <c r="N2463" s="1">
        <v>43004</v>
      </c>
      <c r="O2463" s="4">
        <f t="shared" si="77"/>
        <v>70.858949999999993</v>
      </c>
      <c r="P2463" s="4">
        <f t="shared" si="76"/>
        <v>229.5085</v>
      </c>
    </row>
    <row r="2464" spans="1:16" x14ac:dyDescent="0.3">
      <c r="A2464" s="1">
        <v>43005</v>
      </c>
      <c r="B2464">
        <v>230.4023</v>
      </c>
      <c r="C2464">
        <v>36.643999999999998</v>
      </c>
      <c r="D2464">
        <v>69.540499999999994</v>
      </c>
      <c r="E2464">
        <v>101.34</v>
      </c>
      <c r="F2464">
        <v>74.8249</v>
      </c>
      <c r="G2464">
        <v>148.3535</v>
      </c>
      <c r="H2464">
        <v>33.8904</v>
      </c>
      <c r="I2464">
        <v>51.302199999999999</v>
      </c>
      <c r="J2464">
        <v>68.430000000000007</v>
      </c>
      <c r="K2464">
        <v>54.02</v>
      </c>
      <c r="N2464" s="1">
        <v>43005</v>
      </c>
      <c r="O2464" s="4">
        <f t="shared" si="77"/>
        <v>71.865334999999988</v>
      </c>
      <c r="P2464" s="4">
        <f t="shared" si="76"/>
        <v>230.4023</v>
      </c>
    </row>
    <row r="2465" spans="1:16" x14ac:dyDescent="0.3">
      <c r="A2465" s="1">
        <v>43006</v>
      </c>
      <c r="B2465">
        <v>230.6788</v>
      </c>
      <c r="C2465">
        <v>36.418999999999997</v>
      </c>
      <c r="D2465">
        <v>69.559399999999997</v>
      </c>
      <c r="E2465">
        <v>101.54</v>
      </c>
      <c r="F2465">
        <v>74.889399999999995</v>
      </c>
      <c r="G2465">
        <v>149.4468</v>
      </c>
      <c r="H2465">
        <v>33.917900000000003</v>
      </c>
      <c r="I2465">
        <v>51.477200000000003</v>
      </c>
      <c r="J2465">
        <v>68.489999999999995</v>
      </c>
      <c r="K2465">
        <v>54.02</v>
      </c>
      <c r="N2465" s="1">
        <v>43006</v>
      </c>
      <c r="O2465" s="4">
        <f t="shared" si="77"/>
        <v>72.099324999999993</v>
      </c>
      <c r="P2465" s="4">
        <f t="shared" si="76"/>
        <v>230.6788</v>
      </c>
    </row>
    <row r="2466" spans="1:16" x14ac:dyDescent="0.3">
      <c r="A2466" s="1">
        <v>43007</v>
      </c>
      <c r="B2466">
        <v>231.4896</v>
      </c>
      <c r="C2466">
        <v>36.618000000000002</v>
      </c>
      <c r="D2466">
        <v>70.143199999999993</v>
      </c>
      <c r="E2466">
        <v>102.36</v>
      </c>
      <c r="F2466">
        <v>75.331800000000001</v>
      </c>
      <c r="G2466">
        <v>150.7396</v>
      </c>
      <c r="H2466">
        <v>34.3309</v>
      </c>
      <c r="I2466">
        <v>51.638399999999997</v>
      </c>
      <c r="J2466">
        <v>68.48</v>
      </c>
      <c r="K2466">
        <v>53.98</v>
      </c>
      <c r="N2466" s="1">
        <v>43007</v>
      </c>
      <c r="O2466" s="4">
        <f t="shared" si="77"/>
        <v>72.607075000000009</v>
      </c>
      <c r="P2466" s="4">
        <f t="shared" si="76"/>
        <v>231.4896</v>
      </c>
    </row>
    <row r="2467" spans="1:16" x14ac:dyDescent="0.3">
      <c r="A2467" s="1">
        <v>43008</v>
      </c>
      <c r="B2467">
        <v>231.4896</v>
      </c>
      <c r="C2467">
        <v>36.618000000000002</v>
      </c>
      <c r="D2467">
        <v>70.143199999999993</v>
      </c>
      <c r="E2467">
        <v>102.36</v>
      </c>
      <c r="F2467">
        <v>75.331800000000001</v>
      </c>
      <c r="G2467">
        <v>150.7396</v>
      </c>
      <c r="H2467">
        <v>34.3309</v>
      </c>
      <c r="I2467">
        <v>51.638399999999997</v>
      </c>
      <c r="J2467">
        <v>68.48</v>
      </c>
      <c r="K2467">
        <v>53.98</v>
      </c>
      <c r="N2467" s="1">
        <v>43008</v>
      </c>
      <c r="O2467" s="4">
        <f t="shared" si="77"/>
        <v>72.607075000000009</v>
      </c>
      <c r="P2467" s="4">
        <f t="shared" si="76"/>
        <v>231.4896</v>
      </c>
    </row>
    <row r="2468" spans="1:16" x14ac:dyDescent="0.3">
      <c r="A2468" s="1">
        <v>43009</v>
      </c>
      <c r="B2468">
        <v>231.4896</v>
      </c>
      <c r="C2468">
        <v>36.618000000000002</v>
      </c>
      <c r="D2468">
        <v>70.143199999999993</v>
      </c>
      <c r="E2468">
        <v>102.36</v>
      </c>
      <c r="F2468">
        <v>75.331800000000001</v>
      </c>
      <c r="G2468">
        <v>150.7396</v>
      </c>
      <c r="H2468">
        <v>34.3309</v>
      </c>
      <c r="I2468">
        <v>51.638399999999997</v>
      </c>
      <c r="J2468">
        <v>68.48</v>
      </c>
      <c r="K2468">
        <v>53.98</v>
      </c>
      <c r="N2468" s="1">
        <v>43009</v>
      </c>
      <c r="O2468" s="4">
        <f t="shared" si="77"/>
        <v>72.607075000000009</v>
      </c>
      <c r="P2468" s="4">
        <f t="shared" si="76"/>
        <v>231.4896</v>
      </c>
    </row>
    <row r="2469" spans="1:16" x14ac:dyDescent="0.3">
      <c r="A2469" s="1">
        <v>43010</v>
      </c>
      <c r="B2469">
        <v>232.494</v>
      </c>
      <c r="C2469">
        <v>36.545000000000002</v>
      </c>
      <c r="D2469">
        <v>70.256200000000007</v>
      </c>
      <c r="E2469">
        <v>102.74</v>
      </c>
      <c r="F2469">
        <v>76.096900000000005</v>
      </c>
      <c r="G2469">
        <v>151.7473</v>
      </c>
      <c r="H2469">
        <v>34.578699999999998</v>
      </c>
      <c r="I2469">
        <v>51.965400000000002</v>
      </c>
      <c r="J2469">
        <v>68.459999999999994</v>
      </c>
      <c r="K2469">
        <v>53.88</v>
      </c>
      <c r="N2469" s="1">
        <v>43010</v>
      </c>
      <c r="O2469" s="4">
        <f t="shared" si="77"/>
        <v>73.011435000000006</v>
      </c>
      <c r="P2469" s="4">
        <f t="shared" si="76"/>
        <v>232.494</v>
      </c>
    </row>
    <row r="2470" spans="1:16" x14ac:dyDescent="0.3">
      <c r="A2470" s="1">
        <v>43011</v>
      </c>
      <c r="B2470">
        <v>232.9915</v>
      </c>
      <c r="C2470">
        <v>36.704000000000001</v>
      </c>
      <c r="D2470">
        <v>69.926599999999993</v>
      </c>
      <c r="E2470">
        <v>103.46</v>
      </c>
      <c r="F2470">
        <v>76.078400000000002</v>
      </c>
      <c r="G2470">
        <v>152.16550000000001</v>
      </c>
      <c r="H2470">
        <v>35.120100000000001</v>
      </c>
      <c r="I2470">
        <v>52.108199999999997</v>
      </c>
      <c r="J2470">
        <v>68.39</v>
      </c>
      <c r="K2470">
        <v>53.94</v>
      </c>
      <c r="N2470" s="1">
        <v>43011</v>
      </c>
      <c r="O2470" s="4">
        <f t="shared" si="77"/>
        <v>73.251850000000005</v>
      </c>
      <c r="P2470" s="4">
        <f t="shared" si="76"/>
        <v>232.9915</v>
      </c>
    </row>
    <row r="2471" spans="1:16" x14ac:dyDescent="0.3">
      <c r="A2471" s="1">
        <v>43012</v>
      </c>
      <c r="B2471">
        <v>233.268</v>
      </c>
      <c r="C2471">
        <v>36.466000000000001</v>
      </c>
      <c r="D2471">
        <v>70.331500000000005</v>
      </c>
      <c r="E2471">
        <v>103.69</v>
      </c>
      <c r="F2471">
        <v>76.447100000000006</v>
      </c>
      <c r="G2471">
        <v>152.51730000000001</v>
      </c>
      <c r="H2471">
        <v>35.918500000000002</v>
      </c>
      <c r="I2471">
        <v>51.988500000000002</v>
      </c>
      <c r="J2471">
        <v>68.34</v>
      </c>
      <c r="K2471">
        <v>54.11</v>
      </c>
      <c r="N2471" s="1">
        <v>43012</v>
      </c>
      <c r="O2471" s="4">
        <f t="shared" si="77"/>
        <v>73.433734999999999</v>
      </c>
      <c r="P2471" s="4">
        <f t="shared" si="76"/>
        <v>233.268</v>
      </c>
    </row>
    <row r="2472" spans="1:16" x14ac:dyDescent="0.3">
      <c r="A2472" s="1">
        <v>43013</v>
      </c>
      <c r="B2472">
        <v>234.65010000000001</v>
      </c>
      <c r="C2472">
        <v>36.92</v>
      </c>
      <c r="D2472">
        <v>71.536799999999999</v>
      </c>
      <c r="E2472">
        <v>104.86</v>
      </c>
      <c r="F2472">
        <v>76.502399999999994</v>
      </c>
      <c r="G2472">
        <v>152.65029999999999</v>
      </c>
      <c r="H2472">
        <v>36.359000000000002</v>
      </c>
      <c r="I2472">
        <v>52.458199999999998</v>
      </c>
      <c r="J2472">
        <v>68.650000000000006</v>
      </c>
      <c r="K2472">
        <v>54.35</v>
      </c>
      <c r="N2472" s="1">
        <v>43013</v>
      </c>
      <c r="O2472" s="4">
        <f t="shared" si="77"/>
        <v>73.886924999999991</v>
      </c>
      <c r="P2472" s="4">
        <f t="shared" si="76"/>
        <v>234.65010000000001</v>
      </c>
    </row>
    <row r="2473" spans="1:16" x14ac:dyDescent="0.3">
      <c r="A2473" s="1">
        <v>43014</v>
      </c>
      <c r="B2473">
        <v>234.38290000000001</v>
      </c>
      <c r="C2473">
        <v>36.899000000000001</v>
      </c>
      <c r="D2473">
        <v>71.565100000000001</v>
      </c>
      <c r="E2473">
        <v>105.04</v>
      </c>
      <c r="F2473">
        <v>76.400999999999996</v>
      </c>
      <c r="G2473">
        <v>153.2492</v>
      </c>
      <c r="H2473">
        <v>35.817599999999999</v>
      </c>
      <c r="I2473">
        <v>52.412199999999999</v>
      </c>
      <c r="J2473">
        <v>68.069999999999993</v>
      </c>
      <c r="K2473">
        <v>53.81</v>
      </c>
      <c r="N2473" s="1">
        <v>43014</v>
      </c>
      <c r="O2473" s="4">
        <f t="shared" si="77"/>
        <v>73.934944999999999</v>
      </c>
      <c r="P2473" s="4">
        <f t="shared" si="76"/>
        <v>234.38290000000001</v>
      </c>
    </row>
    <row r="2474" spans="1:16" x14ac:dyDescent="0.3">
      <c r="A2474" s="1">
        <v>43015</v>
      </c>
      <c r="B2474">
        <v>234.38290000000001</v>
      </c>
      <c r="C2474">
        <v>36.899000000000001</v>
      </c>
      <c r="D2474">
        <v>71.565100000000001</v>
      </c>
      <c r="E2474">
        <v>105.04</v>
      </c>
      <c r="F2474">
        <v>76.400999999999996</v>
      </c>
      <c r="G2474">
        <v>153.2492</v>
      </c>
      <c r="H2474">
        <v>35.817599999999999</v>
      </c>
      <c r="I2474">
        <v>52.412199999999999</v>
      </c>
      <c r="J2474">
        <v>68.069999999999993</v>
      </c>
      <c r="K2474">
        <v>53.81</v>
      </c>
      <c r="N2474" s="1">
        <v>43015</v>
      </c>
      <c r="O2474" s="4">
        <f t="shared" si="77"/>
        <v>73.934944999999999</v>
      </c>
      <c r="P2474" s="4">
        <f t="shared" si="76"/>
        <v>234.38290000000001</v>
      </c>
    </row>
    <row r="2475" spans="1:16" x14ac:dyDescent="0.3">
      <c r="A2475" s="1">
        <v>43016</v>
      </c>
      <c r="B2475">
        <v>234.38290000000001</v>
      </c>
      <c r="C2475">
        <v>36.899000000000001</v>
      </c>
      <c r="D2475">
        <v>71.565100000000001</v>
      </c>
      <c r="E2475">
        <v>105.04</v>
      </c>
      <c r="F2475">
        <v>76.400999999999996</v>
      </c>
      <c r="G2475">
        <v>153.2492</v>
      </c>
      <c r="H2475">
        <v>35.817599999999999</v>
      </c>
      <c r="I2475">
        <v>52.412199999999999</v>
      </c>
      <c r="J2475">
        <v>68.069999999999993</v>
      </c>
      <c r="K2475">
        <v>53.81</v>
      </c>
      <c r="N2475" s="1">
        <v>43016</v>
      </c>
      <c r="O2475" s="4">
        <f t="shared" si="77"/>
        <v>73.934944999999999</v>
      </c>
      <c r="P2475" s="4">
        <f t="shared" si="76"/>
        <v>234.38290000000001</v>
      </c>
    </row>
    <row r="2476" spans="1:16" x14ac:dyDescent="0.3">
      <c r="A2476" s="1">
        <v>43017</v>
      </c>
      <c r="B2476">
        <v>233.99590000000001</v>
      </c>
      <c r="C2476">
        <v>37.027000000000001</v>
      </c>
      <c r="D2476">
        <v>71.838200000000001</v>
      </c>
      <c r="E2476">
        <v>104.86</v>
      </c>
      <c r="F2476">
        <v>75.921700000000001</v>
      </c>
      <c r="G2476">
        <v>154.41849999999999</v>
      </c>
      <c r="H2476">
        <v>35.679900000000004</v>
      </c>
      <c r="I2476">
        <v>52.3247</v>
      </c>
      <c r="J2476">
        <v>68.209999999999994</v>
      </c>
      <c r="K2476">
        <v>53.66</v>
      </c>
      <c r="N2476" s="1">
        <v>43017</v>
      </c>
      <c r="O2476" s="4">
        <f t="shared" si="77"/>
        <v>74.00949</v>
      </c>
      <c r="P2476" s="4">
        <f t="shared" si="76"/>
        <v>233.99590000000001</v>
      </c>
    </row>
    <row r="2477" spans="1:16" x14ac:dyDescent="0.3">
      <c r="A2477" s="1">
        <v>43018</v>
      </c>
      <c r="B2477">
        <v>234.61320000000001</v>
      </c>
      <c r="C2477">
        <v>37.040999999999997</v>
      </c>
      <c r="D2477">
        <v>71.838200000000001</v>
      </c>
      <c r="E2477">
        <v>104.37</v>
      </c>
      <c r="F2477">
        <v>76.096900000000005</v>
      </c>
      <c r="G2477">
        <v>155.28360000000001</v>
      </c>
      <c r="H2477">
        <v>35.927700000000002</v>
      </c>
      <c r="I2477">
        <v>52.5411</v>
      </c>
      <c r="J2477">
        <v>68.27</v>
      </c>
      <c r="K2477">
        <v>54.13</v>
      </c>
      <c r="N2477" s="1">
        <v>43018</v>
      </c>
      <c r="O2477" s="4">
        <f t="shared" si="77"/>
        <v>74.116084999999998</v>
      </c>
      <c r="P2477" s="4">
        <f t="shared" si="76"/>
        <v>234.61320000000001</v>
      </c>
    </row>
    <row r="2478" spans="1:16" x14ac:dyDescent="0.3">
      <c r="A2478" s="1">
        <v>43019</v>
      </c>
      <c r="B2478">
        <v>234.98179999999999</v>
      </c>
      <c r="C2478">
        <v>37.195999999999998</v>
      </c>
      <c r="D2478">
        <v>71.960599999999999</v>
      </c>
      <c r="E2478">
        <v>104.95</v>
      </c>
      <c r="F2478">
        <v>76.244299999999996</v>
      </c>
      <c r="G2478">
        <v>156.34829999999999</v>
      </c>
      <c r="H2478">
        <v>35.835900000000002</v>
      </c>
      <c r="I2478">
        <v>52.5411</v>
      </c>
      <c r="J2478">
        <v>68.430000000000007</v>
      </c>
      <c r="K2478">
        <v>54.24</v>
      </c>
      <c r="N2478" s="1">
        <v>43019</v>
      </c>
      <c r="O2478" s="4">
        <f t="shared" si="77"/>
        <v>74.431179999999998</v>
      </c>
      <c r="P2478" s="4">
        <f t="shared" si="76"/>
        <v>234.98179999999999</v>
      </c>
    </row>
    <row r="2479" spans="1:16" x14ac:dyDescent="0.3">
      <c r="A2479" s="1">
        <v>43020</v>
      </c>
      <c r="B2479">
        <v>234.6317</v>
      </c>
      <c r="C2479">
        <v>37.064999999999998</v>
      </c>
      <c r="D2479">
        <v>72.619699999999995</v>
      </c>
      <c r="E2479">
        <v>105.14</v>
      </c>
      <c r="F2479">
        <v>76.1614</v>
      </c>
      <c r="G2479">
        <v>155.85390000000001</v>
      </c>
      <c r="H2479">
        <v>35.835900000000002</v>
      </c>
      <c r="I2479">
        <v>52.338500000000003</v>
      </c>
      <c r="J2479">
        <v>68.180000000000007</v>
      </c>
      <c r="K2479">
        <v>54.47</v>
      </c>
      <c r="N2479" s="1">
        <v>43020</v>
      </c>
      <c r="O2479" s="4">
        <f t="shared" si="77"/>
        <v>74.366100000000017</v>
      </c>
      <c r="P2479" s="4">
        <f t="shared" si="76"/>
        <v>234.6317</v>
      </c>
    </row>
    <row r="2480" spans="1:16" x14ac:dyDescent="0.3">
      <c r="A2480" s="1">
        <v>43021</v>
      </c>
      <c r="B2480">
        <v>234.91730000000001</v>
      </c>
      <c r="C2480">
        <v>37.299999999999997</v>
      </c>
      <c r="D2480">
        <v>72.968100000000007</v>
      </c>
      <c r="E2480">
        <v>105.44</v>
      </c>
      <c r="F2480">
        <v>75.967799999999997</v>
      </c>
      <c r="G2480">
        <v>156.85210000000001</v>
      </c>
      <c r="H2480">
        <v>36.395699999999998</v>
      </c>
      <c r="I2480">
        <v>52.356900000000003</v>
      </c>
      <c r="J2480">
        <v>68.14</v>
      </c>
      <c r="K2480">
        <v>54.57</v>
      </c>
      <c r="N2480" s="1">
        <v>43021</v>
      </c>
      <c r="O2480" s="4">
        <f t="shared" si="77"/>
        <v>74.604709999999997</v>
      </c>
      <c r="P2480" s="4">
        <f t="shared" si="76"/>
        <v>234.91730000000001</v>
      </c>
    </row>
    <row r="2481" spans="1:16" x14ac:dyDescent="0.3">
      <c r="A2481" s="1">
        <v>43022</v>
      </c>
      <c r="B2481">
        <v>234.91730000000001</v>
      </c>
      <c r="C2481">
        <v>37.299999999999997</v>
      </c>
      <c r="D2481">
        <v>72.968100000000007</v>
      </c>
      <c r="E2481">
        <v>105.44</v>
      </c>
      <c r="F2481">
        <v>75.967799999999997</v>
      </c>
      <c r="G2481">
        <v>156.85210000000001</v>
      </c>
      <c r="H2481">
        <v>36.395699999999998</v>
      </c>
      <c r="I2481">
        <v>52.356900000000003</v>
      </c>
      <c r="J2481">
        <v>68.14</v>
      </c>
      <c r="K2481">
        <v>54.57</v>
      </c>
      <c r="N2481" s="1">
        <v>43022</v>
      </c>
      <c r="O2481" s="4">
        <f t="shared" si="77"/>
        <v>74.604709999999997</v>
      </c>
      <c r="P2481" s="4">
        <f t="shared" si="76"/>
        <v>234.91730000000001</v>
      </c>
    </row>
    <row r="2482" spans="1:16" x14ac:dyDescent="0.3">
      <c r="A2482" s="1">
        <v>43023</v>
      </c>
      <c r="B2482">
        <v>234.91730000000001</v>
      </c>
      <c r="C2482">
        <v>37.299999999999997</v>
      </c>
      <c r="D2482">
        <v>72.968100000000007</v>
      </c>
      <c r="E2482">
        <v>105.44</v>
      </c>
      <c r="F2482">
        <v>75.967799999999997</v>
      </c>
      <c r="G2482">
        <v>156.85210000000001</v>
      </c>
      <c r="H2482">
        <v>36.395699999999998</v>
      </c>
      <c r="I2482">
        <v>52.356900000000003</v>
      </c>
      <c r="J2482">
        <v>68.14</v>
      </c>
      <c r="K2482">
        <v>54.57</v>
      </c>
      <c r="N2482" s="1">
        <v>43023</v>
      </c>
      <c r="O2482" s="4">
        <f t="shared" si="77"/>
        <v>74.604709999999997</v>
      </c>
      <c r="P2482" s="4">
        <f t="shared" si="76"/>
        <v>234.91730000000001</v>
      </c>
    </row>
    <row r="2483" spans="1:16" x14ac:dyDescent="0.3">
      <c r="A2483" s="1">
        <v>43024</v>
      </c>
      <c r="B2483">
        <v>235.23060000000001</v>
      </c>
      <c r="C2483">
        <v>37.987000000000002</v>
      </c>
      <c r="D2483">
        <v>73.118799999999993</v>
      </c>
      <c r="E2483">
        <v>105.16</v>
      </c>
      <c r="F2483">
        <v>75.635999999999996</v>
      </c>
      <c r="G2483">
        <v>157.59360000000001</v>
      </c>
      <c r="H2483">
        <v>36.634300000000003</v>
      </c>
      <c r="I2483">
        <v>52.513500000000001</v>
      </c>
      <c r="J2483">
        <v>68.290000000000006</v>
      </c>
      <c r="K2483">
        <v>54.59</v>
      </c>
      <c r="N2483" s="1">
        <v>43024</v>
      </c>
      <c r="O2483" s="4">
        <f t="shared" si="77"/>
        <v>74.694970000000012</v>
      </c>
      <c r="P2483" s="4">
        <f t="shared" si="76"/>
        <v>235.23060000000001</v>
      </c>
    </row>
    <row r="2484" spans="1:16" x14ac:dyDescent="0.3">
      <c r="A2484" s="1">
        <v>43025</v>
      </c>
      <c r="B2484">
        <v>235.3964</v>
      </c>
      <c r="C2484">
        <v>38.127000000000002</v>
      </c>
      <c r="D2484">
        <v>73.062299999999993</v>
      </c>
      <c r="E2484">
        <v>105.13</v>
      </c>
      <c r="F2484">
        <v>76.649900000000002</v>
      </c>
      <c r="G2484">
        <v>157.4605</v>
      </c>
      <c r="H2484">
        <v>36.221299999999999</v>
      </c>
      <c r="I2484">
        <v>52.3063</v>
      </c>
      <c r="J2484">
        <v>68.33</v>
      </c>
      <c r="K2484">
        <v>54.39</v>
      </c>
      <c r="N2484" s="1">
        <v>43025</v>
      </c>
      <c r="O2484" s="4">
        <f t="shared" si="77"/>
        <v>74.775534999999991</v>
      </c>
      <c r="P2484" s="4">
        <f t="shared" si="76"/>
        <v>235.3964</v>
      </c>
    </row>
    <row r="2485" spans="1:16" x14ac:dyDescent="0.3">
      <c r="A2485" s="1">
        <v>43026</v>
      </c>
      <c r="B2485">
        <v>235.6268</v>
      </c>
      <c r="C2485">
        <v>37.957999999999998</v>
      </c>
      <c r="D2485">
        <v>73.081100000000006</v>
      </c>
      <c r="E2485">
        <v>105.25</v>
      </c>
      <c r="F2485">
        <v>76.760499999999993</v>
      </c>
      <c r="G2485">
        <v>157.99279999999999</v>
      </c>
      <c r="H2485">
        <v>36.349800000000002</v>
      </c>
      <c r="I2485">
        <v>52.499699999999997</v>
      </c>
      <c r="J2485">
        <v>67.849999999999994</v>
      </c>
      <c r="K2485">
        <v>54.32</v>
      </c>
      <c r="N2485" s="1">
        <v>43026</v>
      </c>
      <c r="O2485" s="4">
        <f t="shared" si="77"/>
        <v>74.899894999999987</v>
      </c>
      <c r="P2485" s="4">
        <f t="shared" si="76"/>
        <v>235.6268</v>
      </c>
    </row>
    <row r="2486" spans="1:16" x14ac:dyDescent="0.3">
      <c r="A2486" s="1">
        <v>43027</v>
      </c>
      <c r="B2486">
        <v>235.69130000000001</v>
      </c>
      <c r="C2486">
        <v>37.06</v>
      </c>
      <c r="D2486">
        <v>73.363600000000005</v>
      </c>
      <c r="E2486">
        <v>104.82</v>
      </c>
      <c r="F2486">
        <v>77.230599999999995</v>
      </c>
      <c r="G2486">
        <v>157.59360000000001</v>
      </c>
      <c r="H2486">
        <v>36.230499999999999</v>
      </c>
      <c r="I2486">
        <v>52.555</v>
      </c>
      <c r="J2486">
        <v>67.64</v>
      </c>
      <c r="K2486">
        <v>54.03</v>
      </c>
      <c r="N2486" s="1">
        <v>43027</v>
      </c>
      <c r="O2486" s="4">
        <f t="shared" si="77"/>
        <v>74.785585000000012</v>
      </c>
      <c r="P2486" s="4">
        <f t="shared" si="76"/>
        <v>235.69130000000001</v>
      </c>
    </row>
    <row r="2487" spans="1:16" x14ac:dyDescent="0.3">
      <c r="A2487" s="1">
        <v>43028</v>
      </c>
      <c r="B2487">
        <v>236.9076</v>
      </c>
      <c r="C2487">
        <v>37.124000000000002</v>
      </c>
      <c r="D2487">
        <v>74.211100000000002</v>
      </c>
      <c r="E2487">
        <v>105.55</v>
      </c>
      <c r="F2487">
        <v>77.313500000000005</v>
      </c>
      <c r="G2487">
        <v>158.4016</v>
      </c>
      <c r="H2487">
        <v>36.193800000000003</v>
      </c>
      <c r="I2487">
        <v>52.923400000000001</v>
      </c>
      <c r="J2487">
        <v>67.77</v>
      </c>
      <c r="K2487">
        <v>53.9</v>
      </c>
      <c r="N2487" s="1">
        <v>43028</v>
      </c>
      <c r="O2487" s="4">
        <f t="shared" si="77"/>
        <v>75.170719999999989</v>
      </c>
      <c r="P2487" s="4">
        <f t="shared" si="76"/>
        <v>236.9076</v>
      </c>
    </row>
    <row r="2488" spans="1:16" x14ac:dyDescent="0.3">
      <c r="A2488" s="1">
        <v>43029</v>
      </c>
      <c r="B2488">
        <v>236.9076</v>
      </c>
      <c r="C2488">
        <v>37.124000000000002</v>
      </c>
      <c r="D2488">
        <v>74.211100000000002</v>
      </c>
      <c r="E2488">
        <v>105.55</v>
      </c>
      <c r="F2488">
        <v>77.313500000000005</v>
      </c>
      <c r="G2488">
        <v>158.4016</v>
      </c>
      <c r="H2488">
        <v>36.193800000000003</v>
      </c>
      <c r="I2488">
        <v>52.923400000000001</v>
      </c>
      <c r="J2488">
        <v>67.77</v>
      </c>
      <c r="K2488">
        <v>53.9</v>
      </c>
      <c r="N2488" s="1">
        <v>43029</v>
      </c>
      <c r="O2488" s="4">
        <f t="shared" si="77"/>
        <v>75.170719999999989</v>
      </c>
      <c r="P2488" s="4">
        <f t="shared" si="76"/>
        <v>236.9076</v>
      </c>
    </row>
    <row r="2489" spans="1:16" x14ac:dyDescent="0.3">
      <c r="A2489" s="1">
        <v>43030</v>
      </c>
      <c r="B2489">
        <v>236.9076</v>
      </c>
      <c r="C2489">
        <v>37.124000000000002</v>
      </c>
      <c r="D2489">
        <v>74.211100000000002</v>
      </c>
      <c r="E2489">
        <v>105.55</v>
      </c>
      <c r="F2489">
        <v>77.313500000000005</v>
      </c>
      <c r="G2489">
        <v>158.4016</v>
      </c>
      <c r="H2489">
        <v>36.193800000000003</v>
      </c>
      <c r="I2489">
        <v>52.923400000000001</v>
      </c>
      <c r="J2489">
        <v>67.77</v>
      </c>
      <c r="K2489">
        <v>53.9</v>
      </c>
      <c r="N2489" s="1">
        <v>43030</v>
      </c>
      <c r="O2489" s="4">
        <f t="shared" si="77"/>
        <v>75.170719999999989</v>
      </c>
      <c r="P2489" s="4">
        <f t="shared" si="76"/>
        <v>236.9076</v>
      </c>
    </row>
    <row r="2490" spans="1:16" x14ac:dyDescent="0.3">
      <c r="A2490" s="1">
        <v>43031</v>
      </c>
      <c r="B2490">
        <v>235.9862</v>
      </c>
      <c r="C2490">
        <v>37.104999999999997</v>
      </c>
      <c r="D2490">
        <v>74.229900000000001</v>
      </c>
      <c r="E2490">
        <v>104.27</v>
      </c>
      <c r="F2490">
        <v>77.12</v>
      </c>
      <c r="G2490">
        <v>159.18109999999999</v>
      </c>
      <c r="H2490">
        <v>36.239699999999999</v>
      </c>
      <c r="I2490">
        <v>52.831299999999999</v>
      </c>
      <c r="J2490">
        <v>67.42</v>
      </c>
      <c r="K2490">
        <v>53.86</v>
      </c>
      <c r="N2490" s="1">
        <v>43031</v>
      </c>
      <c r="O2490" s="4">
        <f t="shared" si="77"/>
        <v>74.973589999999987</v>
      </c>
      <c r="P2490" s="4">
        <f t="shared" si="76"/>
        <v>235.9862</v>
      </c>
    </row>
    <row r="2491" spans="1:16" x14ac:dyDescent="0.3">
      <c r="A2491" s="1">
        <v>43032</v>
      </c>
      <c r="B2491">
        <v>236.4008</v>
      </c>
      <c r="C2491">
        <v>37.326000000000001</v>
      </c>
      <c r="D2491">
        <v>74.258200000000002</v>
      </c>
      <c r="E2491">
        <v>104.84</v>
      </c>
      <c r="F2491">
        <v>76.603800000000007</v>
      </c>
      <c r="G2491">
        <v>160.29329999999999</v>
      </c>
      <c r="H2491">
        <v>36.331499999999998</v>
      </c>
      <c r="I2491">
        <v>53.052399999999999</v>
      </c>
      <c r="J2491">
        <v>67.55</v>
      </c>
      <c r="K2491">
        <v>53.67</v>
      </c>
      <c r="N2491" s="1">
        <v>43032</v>
      </c>
      <c r="O2491" s="4">
        <f t="shared" si="77"/>
        <v>75.233710000000002</v>
      </c>
      <c r="P2491" s="4">
        <f t="shared" si="76"/>
        <v>236.4008</v>
      </c>
    </row>
    <row r="2492" spans="1:16" x14ac:dyDescent="0.3">
      <c r="A2492" s="1">
        <v>43033</v>
      </c>
      <c r="B2492">
        <v>235.23060000000001</v>
      </c>
      <c r="C2492">
        <v>37.161999999999999</v>
      </c>
      <c r="D2492">
        <v>74.041600000000003</v>
      </c>
      <c r="E2492">
        <v>104.36</v>
      </c>
      <c r="F2492">
        <v>76.493200000000002</v>
      </c>
      <c r="G2492">
        <v>158.1925</v>
      </c>
      <c r="H2492">
        <v>35.799199999999999</v>
      </c>
      <c r="I2492">
        <v>52.849699999999999</v>
      </c>
      <c r="J2492">
        <v>67.08</v>
      </c>
      <c r="K2492">
        <v>53.52</v>
      </c>
      <c r="N2492" s="1">
        <v>43033</v>
      </c>
      <c r="O2492" s="4">
        <f t="shared" si="77"/>
        <v>74.706450000000004</v>
      </c>
      <c r="P2492" s="4">
        <f t="shared" si="76"/>
        <v>235.23060000000001</v>
      </c>
    </row>
    <row r="2493" spans="1:16" x14ac:dyDescent="0.3">
      <c r="A2493" s="1">
        <v>43034</v>
      </c>
      <c r="B2493">
        <v>235.53469999999999</v>
      </c>
      <c r="C2493">
        <v>37.4</v>
      </c>
      <c r="D2493">
        <v>74.164000000000001</v>
      </c>
      <c r="E2493">
        <v>105.13</v>
      </c>
      <c r="F2493">
        <v>75.728200000000001</v>
      </c>
      <c r="G2493">
        <v>159.1241</v>
      </c>
      <c r="H2493">
        <v>35.734999999999999</v>
      </c>
      <c r="I2493">
        <v>53.033999999999999</v>
      </c>
      <c r="J2493">
        <v>67.22</v>
      </c>
      <c r="K2493">
        <v>53.56</v>
      </c>
      <c r="N2493" s="1">
        <v>43034</v>
      </c>
      <c r="O2493" s="4">
        <f t="shared" si="77"/>
        <v>74.934894999999997</v>
      </c>
      <c r="P2493" s="4">
        <f t="shared" si="76"/>
        <v>235.53469999999999</v>
      </c>
    </row>
    <row r="2494" spans="1:16" x14ac:dyDescent="0.3">
      <c r="A2494" s="1">
        <v>43035</v>
      </c>
      <c r="B2494">
        <v>237.46039999999999</v>
      </c>
      <c r="C2494">
        <v>38.74</v>
      </c>
      <c r="D2494">
        <v>78.919300000000007</v>
      </c>
      <c r="E2494">
        <v>107.25</v>
      </c>
      <c r="F2494">
        <v>75.709699999999998</v>
      </c>
      <c r="G2494">
        <v>162.4512</v>
      </c>
      <c r="H2494">
        <v>35.771700000000003</v>
      </c>
      <c r="I2494">
        <v>53.066200000000002</v>
      </c>
      <c r="J2494">
        <v>67.34</v>
      </c>
      <c r="K2494">
        <v>53.1</v>
      </c>
      <c r="N2494" s="1">
        <v>43035</v>
      </c>
      <c r="O2494" s="4">
        <f t="shared" si="77"/>
        <v>76.172615000000008</v>
      </c>
      <c r="P2494" s="4">
        <f t="shared" si="76"/>
        <v>237.46039999999999</v>
      </c>
    </row>
    <row r="2495" spans="1:16" x14ac:dyDescent="0.3">
      <c r="A2495" s="1">
        <v>43036</v>
      </c>
      <c r="B2495">
        <v>237.46039999999999</v>
      </c>
      <c r="C2495">
        <v>38.74</v>
      </c>
      <c r="D2495">
        <v>78.919300000000007</v>
      </c>
      <c r="E2495">
        <v>107.25</v>
      </c>
      <c r="F2495">
        <v>75.709699999999998</v>
      </c>
      <c r="G2495">
        <v>162.4512</v>
      </c>
      <c r="H2495">
        <v>35.771700000000003</v>
      </c>
      <c r="I2495">
        <v>53.066200000000002</v>
      </c>
      <c r="J2495">
        <v>67.34</v>
      </c>
      <c r="K2495">
        <v>53.1</v>
      </c>
      <c r="N2495" s="1">
        <v>43036</v>
      </c>
      <c r="O2495" s="4">
        <f t="shared" si="77"/>
        <v>76.172615000000008</v>
      </c>
      <c r="P2495" s="4">
        <f t="shared" si="76"/>
        <v>237.46039999999999</v>
      </c>
    </row>
    <row r="2496" spans="1:16" x14ac:dyDescent="0.3">
      <c r="A2496" s="1">
        <v>43037</v>
      </c>
      <c r="B2496">
        <v>237.46039999999999</v>
      </c>
      <c r="C2496">
        <v>38.74</v>
      </c>
      <c r="D2496">
        <v>78.919300000000007</v>
      </c>
      <c r="E2496">
        <v>107.25</v>
      </c>
      <c r="F2496">
        <v>75.709699999999998</v>
      </c>
      <c r="G2496">
        <v>162.4512</v>
      </c>
      <c r="H2496">
        <v>35.771700000000003</v>
      </c>
      <c r="I2496">
        <v>53.066200000000002</v>
      </c>
      <c r="J2496">
        <v>67.34</v>
      </c>
      <c r="K2496">
        <v>53.1</v>
      </c>
      <c r="N2496" s="1">
        <v>43037</v>
      </c>
      <c r="O2496" s="4">
        <f t="shared" si="77"/>
        <v>76.172615000000008</v>
      </c>
      <c r="P2496" s="4">
        <f t="shared" si="76"/>
        <v>237.46039999999999</v>
      </c>
    </row>
    <row r="2497" spans="1:16" x14ac:dyDescent="0.3">
      <c r="A2497" s="1">
        <v>43038</v>
      </c>
      <c r="B2497">
        <v>236.57589999999999</v>
      </c>
      <c r="C2497">
        <v>39.612000000000002</v>
      </c>
      <c r="D2497">
        <v>78.994699999999995</v>
      </c>
      <c r="E2497">
        <v>107.02</v>
      </c>
      <c r="F2497">
        <v>74.898600000000002</v>
      </c>
      <c r="G2497">
        <v>162.88849999999999</v>
      </c>
      <c r="H2497">
        <v>35.753300000000003</v>
      </c>
      <c r="I2497">
        <v>52.881999999999998</v>
      </c>
      <c r="J2497">
        <v>67.69</v>
      </c>
      <c r="K2497">
        <v>52.65</v>
      </c>
      <c r="N2497" s="1">
        <v>43038</v>
      </c>
      <c r="O2497" s="4">
        <f t="shared" si="77"/>
        <v>76.106864999999999</v>
      </c>
      <c r="P2497" s="4">
        <f t="shared" si="76"/>
        <v>236.57589999999999</v>
      </c>
    </row>
    <row r="2498" spans="1:16" x14ac:dyDescent="0.3">
      <c r="A2498" s="1">
        <v>43039</v>
      </c>
      <c r="B2498">
        <v>236.9444</v>
      </c>
      <c r="C2498">
        <v>40.162999999999997</v>
      </c>
      <c r="D2498">
        <v>78.326099999999997</v>
      </c>
      <c r="E2498">
        <v>107.43</v>
      </c>
      <c r="F2498">
        <v>74.760400000000004</v>
      </c>
      <c r="G2498">
        <v>164.1909</v>
      </c>
      <c r="H2498">
        <v>35.982700000000001</v>
      </c>
      <c r="I2498">
        <v>52.817500000000003</v>
      </c>
      <c r="J2498">
        <v>67.91</v>
      </c>
      <c r="K2498">
        <v>53.09</v>
      </c>
      <c r="N2498" s="1">
        <v>43039</v>
      </c>
      <c r="O2498" s="4">
        <f t="shared" si="77"/>
        <v>76.370410000000007</v>
      </c>
      <c r="P2498" s="4">
        <f t="shared" si="76"/>
        <v>236.9444</v>
      </c>
    </row>
    <row r="2499" spans="1:16" x14ac:dyDescent="0.3">
      <c r="A2499" s="1">
        <v>43040</v>
      </c>
      <c r="B2499">
        <v>237.2577</v>
      </c>
      <c r="C2499">
        <v>39.652000000000001</v>
      </c>
      <c r="D2499">
        <v>78.326099999999997</v>
      </c>
      <c r="E2499">
        <v>107.27</v>
      </c>
      <c r="F2499">
        <v>74.944699999999997</v>
      </c>
      <c r="G2499">
        <v>163.59200000000001</v>
      </c>
      <c r="H2499">
        <v>36.5792</v>
      </c>
      <c r="I2499">
        <v>52.923400000000001</v>
      </c>
      <c r="J2499">
        <v>68.680000000000007</v>
      </c>
      <c r="K2499">
        <v>53.26</v>
      </c>
      <c r="N2499" s="1">
        <v>43040</v>
      </c>
      <c r="O2499" s="4">
        <f t="shared" si="77"/>
        <v>76.334879999999998</v>
      </c>
      <c r="P2499" s="4">
        <f t="shared" ref="P2499:P2562" si="78">B2499</f>
        <v>237.2577</v>
      </c>
    </row>
    <row r="2500" spans="1:16" x14ac:dyDescent="0.3">
      <c r="A2500" s="1">
        <v>43041</v>
      </c>
      <c r="B2500">
        <v>237.34989999999999</v>
      </c>
      <c r="C2500">
        <v>39.942</v>
      </c>
      <c r="D2500">
        <v>79.145300000000006</v>
      </c>
      <c r="E2500">
        <v>106.89</v>
      </c>
      <c r="F2500">
        <v>74.603700000000003</v>
      </c>
      <c r="G2500">
        <v>164.4</v>
      </c>
      <c r="H2500">
        <v>35.854300000000002</v>
      </c>
      <c r="I2500">
        <v>53.314900000000002</v>
      </c>
      <c r="J2500">
        <v>68.48</v>
      </c>
      <c r="K2500">
        <v>53.13</v>
      </c>
      <c r="N2500" s="1">
        <v>43041</v>
      </c>
      <c r="O2500" s="4">
        <f t="shared" ref="O2500:O2563" si="79">SUMPRODUCT(C2500:J2500,$C$1:$J$1)</f>
        <v>76.396870000000007</v>
      </c>
      <c r="P2500" s="4">
        <f t="shared" si="78"/>
        <v>237.34989999999999</v>
      </c>
    </row>
    <row r="2501" spans="1:16" x14ac:dyDescent="0.3">
      <c r="A2501" s="1">
        <v>43042</v>
      </c>
      <c r="B2501">
        <v>238.14230000000001</v>
      </c>
      <c r="C2501">
        <v>40.984999999999999</v>
      </c>
      <c r="D2501">
        <v>79.230099999999993</v>
      </c>
      <c r="E2501">
        <v>107.39</v>
      </c>
      <c r="F2501">
        <v>75.221199999999996</v>
      </c>
      <c r="G2501">
        <v>167.30889999999999</v>
      </c>
      <c r="H2501">
        <v>35.927700000000002</v>
      </c>
      <c r="I2501">
        <v>53.176699999999997</v>
      </c>
      <c r="J2501">
        <v>68.680000000000007</v>
      </c>
      <c r="K2501">
        <v>53.14</v>
      </c>
      <c r="N2501" s="1">
        <v>43042</v>
      </c>
      <c r="O2501" s="4">
        <f t="shared" si="79"/>
        <v>77.075159999999997</v>
      </c>
      <c r="P2501" s="4">
        <f t="shared" si="78"/>
        <v>238.14230000000001</v>
      </c>
    </row>
    <row r="2502" spans="1:16" x14ac:dyDescent="0.3">
      <c r="A2502" s="1">
        <v>43043</v>
      </c>
      <c r="B2502">
        <v>238.14230000000001</v>
      </c>
      <c r="C2502">
        <v>40.984999999999999</v>
      </c>
      <c r="D2502">
        <v>79.230099999999993</v>
      </c>
      <c r="E2502">
        <v>107.39</v>
      </c>
      <c r="F2502">
        <v>75.221199999999996</v>
      </c>
      <c r="G2502">
        <v>167.30889999999999</v>
      </c>
      <c r="H2502">
        <v>35.927700000000002</v>
      </c>
      <c r="I2502">
        <v>53.176699999999997</v>
      </c>
      <c r="J2502">
        <v>68.680000000000007</v>
      </c>
      <c r="K2502">
        <v>53.14</v>
      </c>
      <c r="N2502" s="1">
        <v>43043</v>
      </c>
      <c r="O2502" s="4">
        <f t="shared" si="79"/>
        <v>77.075159999999997</v>
      </c>
      <c r="P2502" s="4">
        <f t="shared" si="78"/>
        <v>238.14230000000001</v>
      </c>
    </row>
    <row r="2503" spans="1:16" x14ac:dyDescent="0.3">
      <c r="A2503" s="1">
        <v>43044</v>
      </c>
      <c r="B2503">
        <v>238.14230000000001</v>
      </c>
      <c r="C2503">
        <v>40.984999999999999</v>
      </c>
      <c r="D2503">
        <v>79.230099999999993</v>
      </c>
      <c r="E2503">
        <v>107.39</v>
      </c>
      <c r="F2503">
        <v>75.221199999999996</v>
      </c>
      <c r="G2503">
        <v>167.30889999999999</v>
      </c>
      <c r="H2503">
        <v>35.927700000000002</v>
      </c>
      <c r="I2503">
        <v>53.176699999999997</v>
      </c>
      <c r="J2503">
        <v>68.680000000000007</v>
      </c>
      <c r="K2503">
        <v>53.14</v>
      </c>
      <c r="N2503" s="1">
        <v>43044</v>
      </c>
      <c r="O2503" s="4">
        <f t="shared" si="79"/>
        <v>77.075159999999997</v>
      </c>
      <c r="P2503" s="4">
        <f t="shared" si="78"/>
        <v>238.14230000000001</v>
      </c>
    </row>
    <row r="2504" spans="1:16" x14ac:dyDescent="0.3">
      <c r="A2504" s="1">
        <v>43045</v>
      </c>
      <c r="B2504">
        <v>238.51089999999999</v>
      </c>
      <c r="C2504">
        <v>41.401000000000003</v>
      </c>
      <c r="D2504">
        <v>79.540800000000004</v>
      </c>
      <c r="E2504">
        <v>107.65</v>
      </c>
      <c r="F2504">
        <v>74.990799999999993</v>
      </c>
      <c r="G2504">
        <v>169.67590000000001</v>
      </c>
      <c r="H2504">
        <v>36.276400000000002</v>
      </c>
      <c r="I2504">
        <v>53.278100000000002</v>
      </c>
      <c r="J2504">
        <v>70.25</v>
      </c>
      <c r="K2504">
        <v>52.57</v>
      </c>
      <c r="N2504" s="1">
        <v>43045</v>
      </c>
      <c r="O2504" s="4">
        <f t="shared" si="79"/>
        <v>77.595130000000012</v>
      </c>
      <c r="P2504" s="4">
        <f t="shared" si="78"/>
        <v>238.51089999999999</v>
      </c>
    </row>
    <row r="2505" spans="1:16" x14ac:dyDescent="0.3">
      <c r="A2505" s="1">
        <v>43046</v>
      </c>
      <c r="B2505">
        <v>238.345</v>
      </c>
      <c r="C2505">
        <v>41.533999999999999</v>
      </c>
      <c r="D2505">
        <v>79.352500000000006</v>
      </c>
      <c r="E2505">
        <v>106.75</v>
      </c>
      <c r="F2505">
        <v>75.147499999999994</v>
      </c>
      <c r="G2505">
        <v>169.52379999999999</v>
      </c>
      <c r="H2505">
        <v>36.716900000000003</v>
      </c>
      <c r="I2505">
        <v>52.854300000000002</v>
      </c>
      <c r="J2505">
        <v>70.16</v>
      </c>
      <c r="K2505">
        <v>53.16</v>
      </c>
      <c r="N2505" s="1">
        <v>43046</v>
      </c>
      <c r="O2505" s="4">
        <f t="shared" si="79"/>
        <v>77.367009999999993</v>
      </c>
      <c r="P2505" s="4">
        <f t="shared" si="78"/>
        <v>238.345</v>
      </c>
    </row>
    <row r="2506" spans="1:16" x14ac:dyDescent="0.3">
      <c r="A2506" s="1">
        <v>43047</v>
      </c>
      <c r="B2506">
        <v>238.75040000000001</v>
      </c>
      <c r="C2506">
        <v>41.874000000000002</v>
      </c>
      <c r="D2506">
        <v>79.625600000000006</v>
      </c>
      <c r="E2506">
        <v>107.18</v>
      </c>
      <c r="F2506">
        <v>75.322599999999994</v>
      </c>
      <c r="G2506">
        <v>170.06569999999999</v>
      </c>
      <c r="H2506">
        <v>37.340899999999998</v>
      </c>
      <c r="I2506">
        <v>52.688499999999998</v>
      </c>
      <c r="J2506">
        <v>69.819999999999993</v>
      </c>
      <c r="K2506">
        <v>53.74</v>
      </c>
      <c r="N2506" s="1">
        <v>43047</v>
      </c>
      <c r="O2506" s="4">
        <f t="shared" si="79"/>
        <v>77.580545000000001</v>
      </c>
      <c r="P2506" s="4">
        <f t="shared" si="78"/>
        <v>238.75040000000001</v>
      </c>
    </row>
    <row r="2507" spans="1:16" x14ac:dyDescent="0.3">
      <c r="A2507" s="1">
        <v>43048</v>
      </c>
      <c r="B2507">
        <v>237.8843</v>
      </c>
      <c r="C2507">
        <v>41.787999999999997</v>
      </c>
      <c r="D2507">
        <v>79.183000000000007</v>
      </c>
      <c r="E2507">
        <v>105.99</v>
      </c>
      <c r="F2507">
        <v>75.331800000000001</v>
      </c>
      <c r="G2507">
        <v>166.66249999999999</v>
      </c>
      <c r="H2507">
        <v>36.992199999999997</v>
      </c>
      <c r="I2507">
        <v>52.5642</v>
      </c>
      <c r="J2507">
        <v>70.03</v>
      </c>
      <c r="K2507">
        <v>53.73</v>
      </c>
      <c r="N2507" s="1">
        <v>43048</v>
      </c>
      <c r="O2507" s="4">
        <f t="shared" si="79"/>
        <v>76.781434999999988</v>
      </c>
      <c r="P2507" s="4">
        <f t="shared" si="78"/>
        <v>237.8843</v>
      </c>
    </row>
    <row r="2508" spans="1:16" x14ac:dyDescent="0.3">
      <c r="A2508" s="1">
        <v>43049</v>
      </c>
      <c r="B2508">
        <v>237.81059999999999</v>
      </c>
      <c r="C2508">
        <v>41.65</v>
      </c>
      <c r="D2508">
        <v>78.975800000000007</v>
      </c>
      <c r="E2508">
        <v>106.19</v>
      </c>
      <c r="F2508">
        <v>74.843299999999999</v>
      </c>
      <c r="G2508">
        <v>167.76519999999999</v>
      </c>
      <c r="H2508">
        <v>36.992199999999997</v>
      </c>
      <c r="I2508">
        <v>52.458199999999998</v>
      </c>
      <c r="J2508">
        <v>69.66</v>
      </c>
      <c r="K2508">
        <v>54.28</v>
      </c>
      <c r="N2508" s="1">
        <v>43049</v>
      </c>
      <c r="O2508" s="4">
        <f t="shared" si="79"/>
        <v>76.861904999999993</v>
      </c>
      <c r="P2508" s="4">
        <f t="shared" si="78"/>
        <v>237.81059999999999</v>
      </c>
    </row>
    <row r="2509" spans="1:16" x14ac:dyDescent="0.3">
      <c r="A2509" s="1">
        <v>43050</v>
      </c>
      <c r="B2509">
        <v>237.81059999999999</v>
      </c>
      <c r="C2509">
        <v>41.65</v>
      </c>
      <c r="D2509">
        <v>78.975800000000007</v>
      </c>
      <c r="E2509">
        <v>106.19</v>
      </c>
      <c r="F2509">
        <v>74.843299999999999</v>
      </c>
      <c r="G2509">
        <v>167.76519999999999</v>
      </c>
      <c r="H2509">
        <v>36.992199999999997</v>
      </c>
      <c r="I2509">
        <v>52.458199999999998</v>
      </c>
      <c r="J2509">
        <v>69.66</v>
      </c>
      <c r="K2509">
        <v>54.28</v>
      </c>
      <c r="N2509" s="1">
        <v>43050</v>
      </c>
      <c r="O2509" s="4">
        <f t="shared" si="79"/>
        <v>76.861904999999993</v>
      </c>
      <c r="P2509" s="4">
        <f t="shared" si="78"/>
        <v>237.81059999999999</v>
      </c>
    </row>
    <row r="2510" spans="1:16" x14ac:dyDescent="0.3">
      <c r="A2510" s="1">
        <v>43051</v>
      </c>
      <c r="B2510">
        <v>237.81059999999999</v>
      </c>
      <c r="C2510">
        <v>41.65</v>
      </c>
      <c r="D2510">
        <v>78.975800000000007</v>
      </c>
      <c r="E2510">
        <v>106.19</v>
      </c>
      <c r="F2510">
        <v>74.843299999999999</v>
      </c>
      <c r="G2510">
        <v>167.76519999999999</v>
      </c>
      <c r="H2510">
        <v>36.992199999999997</v>
      </c>
      <c r="I2510">
        <v>52.458199999999998</v>
      </c>
      <c r="J2510">
        <v>69.66</v>
      </c>
      <c r="K2510">
        <v>54.28</v>
      </c>
      <c r="N2510" s="1">
        <v>43051</v>
      </c>
      <c r="O2510" s="4">
        <f t="shared" si="79"/>
        <v>76.861904999999993</v>
      </c>
      <c r="P2510" s="4">
        <f t="shared" si="78"/>
        <v>237.81059999999999</v>
      </c>
    </row>
    <row r="2511" spans="1:16" x14ac:dyDescent="0.3">
      <c r="A2511" s="1">
        <v>43052</v>
      </c>
      <c r="B2511">
        <v>238.0317</v>
      </c>
      <c r="C2511">
        <v>41.482999999999997</v>
      </c>
      <c r="D2511">
        <v>79.032300000000006</v>
      </c>
      <c r="E2511">
        <v>106.38</v>
      </c>
      <c r="F2511">
        <v>74.917100000000005</v>
      </c>
      <c r="G2511">
        <v>168.25</v>
      </c>
      <c r="H2511">
        <v>37.120699999999999</v>
      </c>
      <c r="I2511">
        <v>52.587200000000003</v>
      </c>
      <c r="J2511">
        <v>69.260000000000005</v>
      </c>
      <c r="K2511">
        <v>54.59</v>
      </c>
      <c r="N2511" s="1">
        <v>43052</v>
      </c>
      <c r="O2511" s="4">
        <f t="shared" si="79"/>
        <v>76.983945000000006</v>
      </c>
      <c r="P2511" s="4">
        <f t="shared" si="78"/>
        <v>238.0317</v>
      </c>
    </row>
    <row r="2512" spans="1:16" x14ac:dyDescent="0.3">
      <c r="A2512" s="1">
        <v>43053</v>
      </c>
      <c r="B2512">
        <v>237.47890000000001</v>
      </c>
      <c r="C2512">
        <v>40.856000000000002</v>
      </c>
      <c r="D2512">
        <v>79.145300000000006</v>
      </c>
      <c r="E2512">
        <v>106.68</v>
      </c>
      <c r="F2512">
        <v>74.612899999999996</v>
      </c>
      <c r="G2512">
        <v>168.09790000000001</v>
      </c>
      <c r="H2512">
        <v>36.5334</v>
      </c>
      <c r="I2512">
        <v>52.600999999999999</v>
      </c>
      <c r="J2512">
        <v>68.14</v>
      </c>
      <c r="K2512">
        <v>54.78</v>
      </c>
      <c r="N2512" s="1">
        <v>43053</v>
      </c>
      <c r="O2512" s="4">
        <f t="shared" si="79"/>
        <v>76.866505000000004</v>
      </c>
      <c r="P2512" s="4">
        <f t="shared" si="78"/>
        <v>237.47890000000001</v>
      </c>
    </row>
    <row r="2513" spans="1:16" x14ac:dyDescent="0.3">
      <c r="A2513" s="1">
        <v>43054</v>
      </c>
      <c r="B2513">
        <v>236.2902</v>
      </c>
      <c r="C2513">
        <v>40.317</v>
      </c>
      <c r="D2513">
        <v>78.530199999999994</v>
      </c>
      <c r="E2513">
        <v>106.05</v>
      </c>
      <c r="F2513">
        <v>74.400899999999993</v>
      </c>
      <c r="G2513">
        <v>166.5864</v>
      </c>
      <c r="H2513">
        <v>35.689100000000003</v>
      </c>
      <c r="I2513">
        <v>52.5458</v>
      </c>
      <c r="J2513">
        <v>67.37</v>
      </c>
      <c r="K2513">
        <v>54.2</v>
      </c>
      <c r="N2513" s="1">
        <v>43054</v>
      </c>
      <c r="O2513" s="4">
        <f t="shared" si="79"/>
        <v>76.335279999999997</v>
      </c>
      <c r="P2513" s="4">
        <f t="shared" si="78"/>
        <v>236.2902</v>
      </c>
    </row>
    <row r="2514" spans="1:16" x14ac:dyDescent="0.3">
      <c r="A2514" s="1">
        <v>43055</v>
      </c>
      <c r="B2514">
        <v>238.2989</v>
      </c>
      <c r="C2514">
        <v>40.798999999999999</v>
      </c>
      <c r="D2514">
        <v>78.738399999999999</v>
      </c>
      <c r="E2514">
        <v>107.97</v>
      </c>
      <c r="F2514">
        <v>75.1751</v>
      </c>
      <c r="G2514">
        <v>169.0675</v>
      </c>
      <c r="H2514">
        <v>36.313099999999999</v>
      </c>
      <c r="I2514">
        <v>52.628700000000002</v>
      </c>
      <c r="J2514">
        <v>67.099999999999994</v>
      </c>
      <c r="K2514">
        <v>54.95</v>
      </c>
      <c r="N2514" s="1">
        <v>43055</v>
      </c>
      <c r="O2514" s="4">
        <f t="shared" si="79"/>
        <v>77.272220000000019</v>
      </c>
      <c r="P2514" s="4">
        <f t="shared" si="78"/>
        <v>238.2989</v>
      </c>
    </row>
    <row r="2515" spans="1:16" x14ac:dyDescent="0.3">
      <c r="A2515" s="1">
        <v>43056</v>
      </c>
      <c r="B2515">
        <v>237.59870000000001</v>
      </c>
      <c r="C2515">
        <v>40.572000000000003</v>
      </c>
      <c r="D2515">
        <v>77.981300000000005</v>
      </c>
      <c r="E2515">
        <v>107.88</v>
      </c>
      <c r="F2515">
        <v>74.880200000000002</v>
      </c>
      <c r="G2515">
        <v>168.32599999999999</v>
      </c>
      <c r="H2515">
        <v>36.368200000000002</v>
      </c>
      <c r="I2515">
        <v>52.5319</v>
      </c>
      <c r="J2515">
        <v>67.430000000000007</v>
      </c>
      <c r="K2515">
        <v>54.76</v>
      </c>
      <c r="N2515" s="1">
        <v>43056</v>
      </c>
      <c r="O2515" s="4">
        <f t="shared" si="79"/>
        <v>77.054289999999995</v>
      </c>
      <c r="P2515" s="4">
        <f t="shared" si="78"/>
        <v>237.59870000000001</v>
      </c>
    </row>
    <row r="2516" spans="1:16" x14ac:dyDescent="0.3">
      <c r="A2516" s="1">
        <v>43057</v>
      </c>
      <c r="B2516">
        <v>237.59870000000001</v>
      </c>
      <c r="C2516">
        <v>40.572000000000003</v>
      </c>
      <c r="D2516">
        <v>77.981300000000005</v>
      </c>
      <c r="E2516">
        <v>107.88</v>
      </c>
      <c r="F2516">
        <v>74.880200000000002</v>
      </c>
      <c r="G2516">
        <v>168.32599999999999</v>
      </c>
      <c r="H2516">
        <v>36.368200000000002</v>
      </c>
      <c r="I2516">
        <v>52.5319</v>
      </c>
      <c r="J2516">
        <v>67.430000000000007</v>
      </c>
      <c r="K2516">
        <v>54.76</v>
      </c>
      <c r="N2516" s="1">
        <v>43057</v>
      </c>
      <c r="O2516" s="4">
        <f t="shared" si="79"/>
        <v>77.054289999999995</v>
      </c>
      <c r="P2516" s="4">
        <f t="shared" si="78"/>
        <v>237.59870000000001</v>
      </c>
    </row>
    <row r="2517" spans="1:16" x14ac:dyDescent="0.3">
      <c r="A2517" s="1">
        <v>43058</v>
      </c>
      <c r="B2517">
        <v>237.59870000000001</v>
      </c>
      <c r="C2517">
        <v>40.572000000000003</v>
      </c>
      <c r="D2517">
        <v>77.981300000000005</v>
      </c>
      <c r="E2517">
        <v>107.88</v>
      </c>
      <c r="F2517">
        <v>74.880200000000002</v>
      </c>
      <c r="G2517">
        <v>168.32599999999999</v>
      </c>
      <c r="H2517">
        <v>36.368200000000002</v>
      </c>
      <c r="I2517">
        <v>52.5319</v>
      </c>
      <c r="J2517">
        <v>67.430000000000007</v>
      </c>
      <c r="K2517">
        <v>54.76</v>
      </c>
      <c r="N2517" s="1">
        <v>43058</v>
      </c>
      <c r="O2517" s="4">
        <f t="shared" si="79"/>
        <v>77.054289999999995</v>
      </c>
      <c r="P2517" s="4">
        <f t="shared" si="78"/>
        <v>237.59870000000001</v>
      </c>
    </row>
    <row r="2518" spans="1:16" x14ac:dyDescent="0.3">
      <c r="A2518" s="1">
        <v>43059</v>
      </c>
      <c r="B2518">
        <v>238.00409999999999</v>
      </c>
      <c r="C2518">
        <v>40.531999999999996</v>
      </c>
      <c r="D2518">
        <v>78.104299999999995</v>
      </c>
      <c r="E2518">
        <v>108.4</v>
      </c>
      <c r="F2518">
        <v>74.566800000000001</v>
      </c>
      <c r="G2518">
        <v>170.33189999999999</v>
      </c>
      <c r="H2518">
        <v>36.203000000000003</v>
      </c>
      <c r="I2518">
        <v>52.711599999999997</v>
      </c>
      <c r="J2518">
        <v>67.27</v>
      </c>
      <c r="K2518">
        <v>54.7</v>
      </c>
      <c r="N2518" s="1">
        <v>43059</v>
      </c>
      <c r="O2518" s="4">
        <f t="shared" si="79"/>
        <v>77.427009999999996</v>
      </c>
      <c r="P2518" s="4">
        <f t="shared" si="78"/>
        <v>238.00409999999999</v>
      </c>
    </row>
    <row r="2519" spans="1:16" x14ac:dyDescent="0.3">
      <c r="A2519" s="1">
        <v>43060</v>
      </c>
      <c r="B2519">
        <v>239.56129999999999</v>
      </c>
      <c r="C2519">
        <v>41.284999999999997</v>
      </c>
      <c r="D2519">
        <v>79.230500000000006</v>
      </c>
      <c r="E2519">
        <v>109.75</v>
      </c>
      <c r="F2519">
        <v>75.221199999999996</v>
      </c>
      <c r="G2519">
        <v>172.28059999999999</v>
      </c>
      <c r="H2519">
        <v>36.826999999999998</v>
      </c>
      <c r="I2519">
        <v>52.951099999999997</v>
      </c>
      <c r="J2519">
        <v>67.42</v>
      </c>
      <c r="K2519">
        <v>54.88</v>
      </c>
      <c r="N2519" s="1">
        <v>43060</v>
      </c>
      <c r="O2519" s="4">
        <f t="shared" si="79"/>
        <v>78.256060000000005</v>
      </c>
      <c r="P2519" s="4">
        <f t="shared" si="78"/>
        <v>239.56129999999999</v>
      </c>
    </row>
    <row r="2520" spans="1:16" x14ac:dyDescent="0.3">
      <c r="A2520" s="1">
        <v>43061</v>
      </c>
      <c r="B2520">
        <v>239.3494</v>
      </c>
      <c r="C2520">
        <v>41.719000000000001</v>
      </c>
      <c r="D2520">
        <v>78.653199999999998</v>
      </c>
      <c r="E2520">
        <v>110.05</v>
      </c>
      <c r="F2520">
        <v>75.193600000000004</v>
      </c>
      <c r="G2520">
        <v>171.23490000000001</v>
      </c>
      <c r="H2520">
        <v>36.900399999999998</v>
      </c>
      <c r="I2520">
        <v>52.7622</v>
      </c>
      <c r="J2520">
        <v>67.69</v>
      </c>
      <c r="K2520">
        <v>54.81</v>
      </c>
      <c r="N2520" s="1">
        <v>43061</v>
      </c>
      <c r="O2520" s="4">
        <f t="shared" si="79"/>
        <v>78.136735000000016</v>
      </c>
      <c r="P2520" s="4">
        <f t="shared" si="78"/>
        <v>239.3494</v>
      </c>
    </row>
    <row r="2521" spans="1:16" x14ac:dyDescent="0.3">
      <c r="A2521" s="1">
        <v>43062</v>
      </c>
      <c r="B2521">
        <v>239.3494</v>
      </c>
      <c r="C2521">
        <v>41.719000000000001</v>
      </c>
      <c r="D2521">
        <v>78.653199999999998</v>
      </c>
      <c r="E2521">
        <v>110.05</v>
      </c>
      <c r="F2521">
        <v>75.193600000000004</v>
      </c>
      <c r="G2521">
        <v>171.23490000000001</v>
      </c>
      <c r="H2521">
        <v>36.900399999999998</v>
      </c>
      <c r="I2521">
        <v>52.7622</v>
      </c>
      <c r="J2521">
        <v>67.69</v>
      </c>
      <c r="K2521">
        <v>54.81</v>
      </c>
      <c r="N2521" s="1">
        <v>43062</v>
      </c>
      <c r="O2521" s="4">
        <f t="shared" si="79"/>
        <v>78.136735000000016</v>
      </c>
      <c r="P2521" s="4">
        <f t="shared" si="78"/>
        <v>239.3494</v>
      </c>
    </row>
    <row r="2522" spans="1:16" x14ac:dyDescent="0.3">
      <c r="A2522" s="1">
        <v>43063</v>
      </c>
      <c r="B2522">
        <v>239.90219999999999</v>
      </c>
      <c r="C2522">
        <v>41.722000000000001</v>
      </c>
      <c r="D2522">
        <v>78.795199999999994</v>
      </c>
      <c r="E2522">
        <v>111.01</v>
      </c>
      <c r="F2522">
        <v>75.368700000000004</v>
      </c>
      <c r="G2522">
        <v>172.7749</v>
      </c>
      <c r="H2522">
        <v>37.120699999999999</v>
      </c>
      <c r="I2522">
        <v>52.757599999999996</v>
      </c>
      <c r="J2522">
        <v>67.88</v>
      </c>
      <c r="K2522">
        <v>54.77</v>
      </c>
      <c r="N2522" s="1">
        <v>43063</v>
      </c>
      <c r="O2522" s="4">
        <f t="shared" si="79"/>
        <v>78.613075000000009</v>
      </c>
      <c r="P2522" s="4">
        <f t="shared" si="78"/>
        <v>239.90219999999999</v>
      </c>
    </row>
    <row r="2523" spans="1:16" x14ac:dyDescent="0.3">
      <c r="A2523" s="1">
        <v>43064</v>
      </c>
      <c r="B2523">
        <v>239.90219999999999</v>
      </c>
      <c r="C2523">
        <v>41.722000000000001</v>
      </c>
      <c r="D2523">
        <v>78.795199999999994</v>
      </c>
      <c r="E2523">
        <v>111.01</v>
      </c>
      <c r="F2523">
        <v>75.368700000000004</v>
      </c>
      <c r="G2523">
        <v>172.7749</v>
      </c>
      <c r="H2523">
        <v>37.120699999999999</v>
      </c>
      <c r="I2523">
        <v>52.757599999999996</v>
      </c>
      <c r="J2523">
        <v>67.88</v>
      </c>
      <c r="K2523">
        <v>54.77</v>
      </c>
      <c r="N2523" s="1">
        <v>43064</v>
      </c>
      <c r="O2523" s="4">
        <f t="shared" si="79"/>
        <v>78.613075000000009</v>
      </c>
      <c r="P2523" s="4">
        <f t="shared" si="78"/>
        <v>239.90219999999999</v>
      </c>
    </row>
    <row r="2524" spans="1:16" x14ac:dyDescent="0.3">
      <c r="A2524" s="1">
        <v>43065</v>
      </c>
      <c r="B2524">
        <v>239.90219999999999</v>
      </c>
      <c r="C2524">
        <v>41.722000000000001</v>
      </c>
      <c r="D2524">
        <v>78.795199999999994</v>
      </c>
      <c r="E2524">
        <v>111.01</v>
      </c>
      <c r="F2524">
        <v>75.368700000000004</v>
      </c>
      <c r="G2524">
        <v>172.7749</v>
      </c>
      <c r="H2524">
        <v>37.120699999999999</v>
      </c>
      <c r="I2524">
        <v>52.757599999999996</v>
      </c>
      <c r="J2524">
        <v>67.88</v>
      </c>
      <c r="K2524">
        <v>54.77</v>
      </c>
      <c r="N2524" s="1">
        <v>43065</v>
      </c>
      <c r="O2524" s="4">
        <f t="shared" si="79"/>
        <v>78.613075000000009</v>
      </c>
      <c r="P2524" s="4">
        <f t="shared" si="78"/>
        <v>239.90219999999999</v>
      </c>
    </row>
    <row r="2525" spans="1:16" x14ac:dyDescent="0.3">
      <c r="A2525" s="1">
        <v>43066</v>
      </c>
      <c r="B2525">
        <v>239.7824</v>
      </c>
      <c r="C2525">
        <v>41.512</v>
      </c>
      <c r="D2525">
        <v>79.372399999999999</v>
      </c>
      <c r="E2525">
        <v>110.9</v>
      </c>
      <c r="F2525">
        <v>75.433199999999999</v>
      </c>
      <c r="G2525">
        <v>170.60749999999999</v>
      </c>
      <c r="H2525">
        <v>36.762799999999999</v>
      </c>
      <c r="I2525">
        <v>52.7346</v>
      </c>
      <c r="J2525">
        <v>67.19</v>
      </c>
      <c r="K2525">
        <v>54.8</v>
      </c>
      <c r="N2525" s="1">
        <v>43066</v>
      </c>
      <c r="O2525" s="4">
        <f t="shared" si="79"/>
        <v>78.238154999999992</v>
      </c>
      <c r="P2525" s="4">
        <f t="shared" si="78"/>
        <v>239.7824</v>
      </c>
    </row>
    <row r="2526" spans="1:16" x14ac:dyDescent="0.3">
      <c r="A2526" s="1">
        <v>43067</v>
      </c>
      <c r="B2526">
        <v>242.215</v>
      </c>
      <c r="C2526">
        <v>41.268999999999998</v>
      </c>
      <c r="D2526">
        <v>80.328299999999999</v>
      </c>
      <c r="E2526">
        <v>111.26</v>
      </c>
      <c r="F2526">
        <v>75.986199999999997</v>
      </c>
      <c r="G2526">
        <v>170.68360000000001</v>
      </c>
      <c r="H2526">
        <v>36.909599999999998</v>
      </c>
      <c r="I2526">
        <v>53.664900000000003</v>
      </c>
      <c r="J2526">
        <v>67.709999999999994</v>
      </c>
      <c r="K2526">
        <v>55.25</v>
      </c>
      <c r="N2526" s="1">
        <v>43067</v>
      </c>
      <c r="O2526" s="4">
        <f t="shared" si="79"/>
        <v>78.613049999999987</v>
      </c>
      <c r="P2526" s="4">
        <f t="shared" si="78"/>
        <v>242.215</v>
      </c>
    </row>
    <row r="2527" spans="1:16" x14ac:dyDescent="0.3">
      <c r="A2527" s="1">
        <v>43068</v>
      </c>
      <c r="B2527">
        <v>242.0676</v>
      </c>
      <c r="C2527">
        <v>40.412999999999997</v>
      </c>
      <c r="D2527">
        <v>78.870900000000006</v>
      </c>
      <c r="E2527">
        <v>108.58</v>
      </c>
      <c r="F2527">
        <v>76.364099999999993</v>
      </c>
      <c r="G2527">
        <v>163.16419999999999</v>
      </c>
      <c r="H2527">
        <v>36.359000000000002</v>
      </c>
      <c r="I2527">
        <v>54.231400000000001</v>
      </c>
      <c r="J2527">
        <v>68.08</v>
      </c>
      <c r="K2527">
        <v>55.54</v>
      </c>
      <c r="N2527" s="1">
        <v>43068</v>
      </c>
      <c r="O2527" s="4">
        <f t="shared" si="79"/>
        <v>76.966099999999997</v>
      </c>
      <c r="P2527" s="4">
        <f t="shared" si="78"/>
        <v>242.0676</v>
      </c>
    </row>
    <row r="2528" spans="1:16" x14ac:dyDescent="0.3">
      <c r="A2528" s="1">
        <v>43069</v>
      </c>
      <c r="B2528">
        <v>244.18680000000001</v>
      </c>
      <c r="C2528">
        <v>40.978000000000002</v>
      </c>
      <c r="D2528">
        <v>79.656400000000005</v>
      </c>
      <c r="E2528">
        <v>108.9</v>
      </c>
      <c r="F2528">
        <v>76.935599999999994</v>
      </c>
      <c r="G2528">
        <v>164.03880000000001</v>
      </c>
      <c r="H2528">
        <v>36.6068</v>
      </c>
      <c r="I2528">
        <v>54.493899999999996</v>
      </c>
      <c r="J2528">
        <v>69.099999999999994</v>
      </c>
      <c r="K2528">
        <v>56.05</v>
      </c>
      <c r="N2528" s="1">
        <v>43069</v>
      </c>
      <c r="O2528" s="4">
        <f t="shared" si="79"/>
        <v>77.417305000000013</v>
      </c>
      <c r="P2528" s="4">
        <f t="shared" si="78"/>
        <v>244.18680000000001</v>
      </c>
    </row>
    <row r="2529" spans="1:16" x14ac:dyDescent="0.3">
      <c r="A2529" s="1">
        <v>43070</v>
      </c>
      <c r="B2529">
        <v>243.68010000000001</v>
      </c>
      <c r="C2529">
        <v>40.786999999999999</v>
      </c>
      <c r="D2529">
        <v>79.741500000000002</v>
      </c>
      <c r="E2529">
        <v>108.44</v>
      </c>
      <c r="F2529">
        <v>76.778899999999993</v>
      </c>
      <c r="G2529">
        <v>162.2611</v>
      </c>
      <c r="H2529">
        <v>36.294800000000002</v>
      </c>
      <c r="I2529">
        <v>54.576799999999999</v>
      </c>
      <c r="J2529">
        <v>69.680000000000007</v>
      </c>
      <c r="K2529">
        <v>56.19</v>
      </c>
      <c r="N2529" s="1">
        <v>43070</v>
      </c>
      <c r="O2529" s="4">
        <f t="shared" si="79"/>
        <v>77.055684999999997</v>
      </c>
      <c r="P2529" s="4">
        <f t="shared" si="78"/>
        <v>243.68010000000001</v>
      </c>
    </row>
    <row r="2530" spans="1:16" x14ac:dyDescent="0.3">
      <c r="A2530" s="1">
        <v>43071</v>
      </c>
      <c r="B2530">
        <v>243.68010000000001</v>
      </c>
      <c r="C2530">
        <v>40.786999999999999</v>
      </c>
      <c r="D2530">
        <v>79.741500000000002</v>
      </c>
      <c r="E2530">
        <v>108.44</v>
      </c>
      <c r="F2530">
        <v>76.778899999999993</v>
      </c>
      <c r="G2530">
        <v>162.2611</v>
      </c>
      <c r="H2530">
        <v>36.294800000000002</v>
      </c>
      <c r="I2530">
        <v>54.576799999999999</v>
      </c>
      <c r="J2530">
        <v>69.680000000000007</v>
      </c>
      <c r="K2530">
        <v>56.19</v>
      </c>
      <c r="N2530" s="1">
        <v>43071</v>
      </c>
      <c r="O2530" s="4">
        <f t="shared" si="79"/>
        <v>77.055684999999997</v>
      </c>
      <c r="P2530" s="4">
        <f t="shared" si="78"/>
        <v>243.68010000000001</v>
      </c>
    </row>
    <row r="2531" spans="1:16" x14ac:dyDescent="0.3">
      <c r="A2531" s="1">
        <v>43072</v>
      </c>
      <c r="B2531">
        <v>243.68010000000001</v>
      </c>
      <c r="C2531">
        <v>40.786999999999999</v>
      </c>
      <c r="D2531">
        <v>79.741500000000002</v>
      </c>
      <c r="E2531">
        <v>108.44</v>
      </c>
      <c r="F2531">
        <v>76.778899999999993</v>
      </c>
      <c r="G2531">
        <v>162.2611</v>
      </c>
      <c r="H2531">
        <v>36.294800000000002</v>
      </c>
      <c r="I2531">
        <v>54.576799999999999</v>
      </c>
      <c r="J2531">
        <v>69.680000000000007</v>
      </c>
      <c r="K2531">
        <v>56.19</v>
      </c>
      <c r="N2531" s="1">
        <v>43072</v>
      </c>
      <c r="O2531" s="4">
        <f t="shared" si="79"/>
        <v>77.055684999999997</v>
      </c>
      <c r="P2531" s="4">
        <f t="shared" si="78"/>
        <v>243.68010000000001</v>
      </c>
    </row>
    <row r="2532" spans="1:16" x14ac:dyDescent="0.3">
      <c r="A2532" s="1">
        <v>43073</v>
      </c>
      <c r="B2532">
        <v>243.3852</v>
      </c>
      <c r="C2532">
        <v>40.488999999999997</v>
      </c>
      <c r="D2532">
        <v>76.732100000000003</v>
      </c>
      <c r="E2532">
        <v>106.33</v>
      </c>
      <c r="F2532">
        <v>75.838800000000006</v>
      </c>
      <c r="G2532">
        <v>158.36359999999999</v>
      </c>
      <c r="H2532">
        <v>35.771700000000003</v>
      </c>
      <c r="I2532">
        <v>54.9499</v>
      </c>
      <c r="J2532">
        <v>69.650000000000006</v>
      </c>
      <c r="K2532">
        <v>56.72</v>
      </c>
      <c r="N2532" s="1">
        <v>43073</v>
      </c>
      <c r="O2532" s="4">
        <f t="shared" si="79"/>
        <v>75.77098500000001</v>
      </c>
      <c r="P2532" s="4">
        <f t="shared" si="78"/>
        <v>243.3852</v>
      </c>
    </row>
    <row r="2533" spans="1:16" x14ac:dyDescent="0.3">
      <c r="A2533" s="1">
        <v>43074</v>
      </c>
      <c r="B2533">
        <v>242.50989999999999</v>
      </c>
      <c r="C2533">
        <v>40.451000000000001</v>
      </c>
      <c r="D2533">
        <v>77.214699999999993</v>
      </c>
      <c r="E2533">
        <v>106.71</v>
      </c>
      <c r="F2533">
        <v>75.709699999999998</v>
      </c>
      <c r="G2533">
        <v>158.4871</v>
      </c>
      <c r="H2533">
        <v>34.964100000000002</v>
      </c>
      <c r="I2533">
        <v>54.659700000000001</v>
      </c>
      <c r="J2533">
        <v>69.349999999999994</v>
      </c>
      <c r="K2533">
        <v>56.63</v>
      </c>
      <c r="N2533" s="1">
        <v>43074</v>
      </c>
      <c r="O2533" s="4">
        <f t="shared" si="79"/>
        <v>75.769464999999997</v>
      </c>
      <c r="P2533" s="4">
        <f t="shared" si="78"/>
        <v>242.50989999999999</v>
      </c>
    </row>
    <row r="2534" spans="1:16" x14ac:dyDescent="0.3">
      <c r="A2534" s="1">
        <v>43075</v>
      </c>
      <c r="B2534">
        <v>242.55590000000001</v>
      </c>
      <c r="C2534">
        <v>40.299999999999997</v>
      </c>
      <c r="D2534">
        <v>78.340900000000005</v>
      </c>
      <c r="E2534">
        <v>107.32</v>
      </c>
      <c r="F2534">
        <v>75.645200000000003</v>
      </c>
      <c r="G2534">
        <v>159.00049999999999</v>
      </c>
      <c r="H2534">
        <v>34.2483</v>
      </c>
      <c r="I2534">
        <v>54.586100000000002</v>
      </c>
      <c r="J2534">
        <v>68.45</v>
      </c>
      <c r="K2534">
        <v>56.99</v>
      </c>
      <c r="N2534" s="1">
        <v>43075</v>
      </c>
      <c r="O2534" s="4">
        <f t="shared" si="79"/>
        <v>75.915730000000011</v>
      </c>
      <c r="P2534" s="4">
        <f t="shared" si="78"/>
        <v>242.55590000000001</v>
      </c>
    </row>
    <row r="2535" spans="1:16" x14ac:dyDescent="0.3">
      <c r="A2535" s="1">
        <v>43076</v>
      </c>
      <c r="B2535">
        <v>243.32069999999999</v>
      </c>
      <c r="C2535">
        <v>40.374000000000002</v>
      </c>
      <c r="D2535">
        <v>78.066500000000005</v>
      </c>
      <c r="E2535">
        <v>108.62</v>
      </c>
      <c r="F2535">
        <v>75.663600000000002</v>
      </c>
      <c r="G2535">
        <v>160.55000000000001</v>
      </c>
      <c r="H2535">
        <v>34.459400000000002</v>
      </c>
      <c r="I2535">
        <v>54.784100000000002</v>
      </c>
      <c r="J2535">
        <v>68.650000000000006</v>
      </c>
      <c r="K2535">
        <v>56.44</v>
      </c>
      <c r="N2535" s="1">
        <v>43076</v>
      </c>
      <c r="O2535" s="4">
        <f t="shared" si="79"/>
        <v>76.451150000000013</v>
      </c>
      <c r="P2535" s="4">
        <f t="shared" si="78"/>
        <v>243.32069999999999</v>
      </c>
    </row>
    <row r="2536" spans="1:16" x14ac:dyDescent="0.3">
      <c r="A2536" s="1">
        <v>43077</v>
      </c>
      <c r="B2536">
        <v>244.64760000000001</v>
      </c>
      <c r="C2536">
        <v>40.386000000000003</v>
      </c>
      <c r="D2536">
        <v>79.646900000000002</v>
      </c>
      <c r="E2536">
        <v>108.8</v>
      </c>
      <c r="F2536">
        <v>76.511600000000001</v>
      </c>
      <c r="G2536">
        <v>159.72290000000001</v>
      </c>
      <c r="H2536">
        <v>34.7806</v>
      </c>
      <c r="I2536">
        <v>55.069600000000001</v>
      </c>
      <c r="J2536">
        <v>69.28</v>
      </c>
      <c r="K2536">
        <v>56.59</v>
      </c>
      <c r="N2536" s="1">
        <v>43077</v>
      </c>
      <c r="O2536" s="4">
        <f t="shared" si="79"/>
        <v>76.660290000000003</v>
      </c>
      <c r="P2536" s="4">
        <f t="shared" si="78"/>
        <v>244.64760000000001</v>
      </c>
    </row>
    <row r="2537" spans="1:16" x14ac:dyDescent="0.3">
      <c r="A2537" s="1">
        <v>43078</v>
      </c>
      <c r="B2537">
        <v>244.64760000000001</v>
      </c>
      <c r="C2537">
        <v>40.386000000000003</v>
      </c>
      <c r="D2537">
        <v>79.646900000000002</v>
      </c>
      <c r="E2537">
        <v>108.8</v>
      </c>
      <c r="F2537">
        <v>76.511600000000001</v>
      </c>
      <c r="G2537">
        <v>159.72290000000001</v>
      </c>
      <c r="H2537">
        <v>34.7806</v>
      </c>
      <c r="I2537">
        <v>55.069600000000001</v>
      </c>
      <c r="J2537">
        <v>69.28</v>
      </c>
      <c r="K2537">
        <v>56.59</v>
      </c>
      <c r="N2537" s="1">
        <v>43078</v>
      </c>
      <c r="O2537" s="4">
        <f t="shared" si="79"/>
        <v>76.660290000000003</v>
      </c>
      <c r="P2537" s="4">
        <f t="shared" si="78"/>
        <v>244.64760000000001</v>
      </c>
    </row>
    <row r="2538" spans="1:16" x14ac:dyDescent="0.3">
      <c r="A2538" s="1">
        <v>43079</v>
      </c>
      <c r="B2538">
        <v>244.64760000000001</v>
      </c>
      <c r="C2538">
        <v>40.386000000000003</v>
      </c>
      <c r="D2538">
        <v>79.646900000000002</v>
      </c>
      <c r="E2538">
        <v>108.8</v>
      </c>
      <c r="F2538">
        <v>76.511600000000001</v>
      </c>
      <c r="G2538">
        <v>159.72290000000001</v>
      </c>
      <c r="H2538">
        <v>34.7806</v>
      </c>
      <c r="I2538">
        <v>55.069600000000001</v>
      </c>
      <c r="J2538">
        <v>69.28</v>
      </c>
      <c r="K2538">
        <v>56.59</v>
      </c>
      <c r="N2538" s="1">
        <v>43079</v>
      </c>
      <c r="O2538" s="4">
        <f t="shared" si="79"/>
        <v>76.660290000000003</v>
      </c>
      <c r="P2538" s="4">
        <f t="shared" si="78"/>
        <v>244.64760000000001</v>
      </c>
    </row>
    <row r="2539" spans="1:16" x14ac:dyDescent="0.3">
      <c r="A2539" s="1">
        <v>43080</v>
      </c>
      <c r="B2539">
        <v>245.38470000000001</v>
      </c>
      <c r="C2539">
        <v>41.173000000000002</v>
      </c>
      <c r="D2539">
        <v>80.659499999999994</v>
      </c>
      <c r="E2539">
        <v>109.3</v>
      </c>
      <c r="F2539">
        <v>76.834199999999996</v>
      </c>
      <c r="G2539">
        <v>160.6831</v>
      </c>
      <c r="H2539">
        <v>35.129300000000001</v>
      </c>
      <c r="I2539">
        <v>55.009799999999998</v>
      </c>
      <c r="J2539">
        <v>69.78</v>
      </c>
      <c r="K2539">
        <v>56.58</v>
      </c>
      <c r="N2539" s="1">
        <v>43080</v>
      </c>
      <c r="O2539" s="4">
        <f t="shared" si="79"/>
        <v>77.076155</v>
      </c>
      <c r="P2539" s="4">
        <f t="shared" si="78"/>
        <v>245.38470000000001</v>
      </c>
    </row>
    <row r="2540" spans="1:16" x14ac:dyDescent="0.3">
      <c r="A2540" s="1">
        <v>43081</v>
      </c>
      <c r="B2540">
        <v>245.81780000000001</v>
      </c>
      <c r="C2540">
        <v>40.942</v>
      </c>
      <c r="D2540">
        <v>80.990799999999993</v>
      </c>
      <c r="E2540">
        <v>108.85</v>
      </c>
      <c r="F2540">
        <v>77.138400000000004</v>
      </c>
      <c r="G2540">
        <v>159.1146</v>
      </c>
      <c r="H2540">
        <v>35.156799999999997</v>
      </c>
      <c r="I2540">
        <v>55.461100000000002</v>
      </c>
      <c r="J2540">
        <v>69.59</v>
      </c>
      <c r="K2540">
        <v>56.59</v>
      </c>
      <c r="N2540" s="1">
        <v>43081</v>
      </c>
      <c r="O2540" s="4">
        <f t="shared" si="79"/>
        <v>76.861094999999992</v>
      </c>
      <c r="P2540" s="4">
        <f t="shared" si="78"/>
        <v>245.81780000000001</v>
      </c>
    </row>
    <row r="2541" spans="1:16" x14ac:dyDescent="0.3">
      <c r="A2541" s="1">
        <v>43082</v>
      </c>
      <c r="B2541">
        <v>245.7901</v>
      </c>
      <c r="C2541">
        <v>41.078000000000003</v>
      </c>
      <c r="D2541">
        <v>80.773099999999999</v>
      </c>
      <c r="E2541">
        <v>109.32</v>
      </c>
      <c r="F2541">
        <v>77.405699999999996</v>
      </c>
      <c r="G2541">
        <v>159.08600000000001</v>
      </c>
      <c r="H2541">
        <v>35.6524</v>
      </c>
      <c r="I2541">
        <v>54.9499</v>
      </c>
      <c r="J2541">
        <v>69.489999999999995</v>
      </c>
      <c r="K2541">
        <v>56.91</v>
      </c>
      <c r="N2541" s="1">
        <v>43082</v>
      </c>
      <c r="O2541" s="4">
        <f t="shared" si="79"/>
        <v>76.929915000000008</v>
      </c>
      <c r="P2541" s="4">
        <f t="shared" si="78"/>
        <v>245.7901</v>
      </c>
    </row>
    <row r="2542" spans="1:16" x14ac:dyDescent="0.3">
      <c r="A2542" s="1">
        <v>43083</v>
      </c>
      <c r="B2542">
        <v>244.78579999999999</v>
      </c>
      <c r="C2542">
        <v>41.066000000000003</v>
      </c>
      <c r="D2542">
        <v>80.148499999999999</v>
      </c>
      <c r="E2542">
        <v>109.54</v>
      </c>
      <c r="F2542">
        <v>76.622200000000007</v>
      </c>
      <c r="G2542">
        <v>158.92439999999999</v>
      </c>
      <c r="H2542">
        <v>35.441299999999998</v>
      </c>
      <c r="I2542">
        <v>54.664400000000001</v>
      </c>
      <c r="J2542">
        <v>69.239999999999995</v>
      </c>
      <c r="K2542">
        <v>56.66</v>
      </c>
      <c r="N2542" s="1">
        <v>43083</v>
      </c>
      <c r="O2542" s="4">
        <f t="shared" si="79"/>
        <v>76.734440000000006</v>
      </c>
      <c r="P2542" s="4">
        <f t="shared" si="78"/>
        <v>244.78579999999999</v>
      </c>
    </row>
    <row r="2543" spans="1:16" x14ac:dyDescent="0.3">
      <c r="A2543" s="1">
        <v>43084</v>
      </c>
      <c r="B2543">
        <v>246.8246</v>
      </c>
      <c r="C2543">
        <v>41.482999999999997</v>
      </c>
      <c r="D2543">
        <v>82.192599999999999</v>
      </c>
      <c r="E2543">
        <v>110.7</v>
      </c>
      <c r="F2543">
        <v>77.464799999999997</v>
      </c>
      <c r="G2543">
        <v>161.4151</v>
      </c>
      <c r="H2543">
        <v>35.560600000000001</v>
      </c>
      <c r="I2543">
        <v>55.180199999999999</v>
      </c>
      <c r="J2543">
        <v>68.72</v>
      </c>
      <c r="K2543">
        <v>56.88</v>
      </c>
      <c r="N2543" s="1">
        <v>43084</v>
      </c>
      <c r="O2543" s="4">
        <f t="shared" si="79"/>
        <v>77.646825000000007</v>
      </c>
      <c r="P2543" s="4">
        <f t="shared" si="78"/>
        <v>246.8246</v>
      </c>
    </row>
    <row r="2544" spans="1:16" x14ac:dyDescent="0.3">
      <c r="A2544" s="1">
        <v>43085</v>
      </c>
      <c r="B2544">
        <v>246.8246</v>
      </c>
      <c r="C2544">
        <v>41.482999999999997</v>
      </c>
      <c r="D2544">
        <v>82.192599999999999</v>
      </c>
      <c r="E2544">
        <v>110.7</v>
      </c>
      <c r="F2544">
        <v>77.464799999999997</v>
      </c>
      <c r="G2544">
        <v>161.4151</v>
      </c>
      <c r="H2544">
        <v>35.560600000000001</v>
      </c>
      <c r="I2544">
        <v>55.180199999999999</v>
      </c>
      <c r="J2544">
        <v>68.72</v>
      </c>
      <c r="K2544">
        <v>56.88</v>
      </c>
      <c r="N2544" s="1">
        <v>43085</v>
      </c>
      <c r="O2544" s="4">
        <f t="shared" si="79"/>
        <v>77.646825000000007</v>
      </c>
      <c r="P2544" s="4">
        <f t="shared" si="78"/>
        <v>246.8246</v>
      </c>
    </row>
    <row r="2545" spans="1:16" x14ac:dyDescent="0.3">
      <c r="A2545" s="1">
        <v>43086</v>
      </c>
      <c r="B2545">
        <v>246.8246</v>
      </c>
      <c r="C2545">
        <v>41.482999999999997</v>
      </c>
      <c r="D2545">
        <v>82.192599999999999</v>
      </c>
      <c r="E2545">
        <v>110.7</v>
      </c>
      <c r="F2545">
        <v>77.464799999999997</v>
      </c>
      <c r="G2545">
        <v>161.4151</v>
      </c>
      <c r="H2545">
        <v>35.560600000000001</v>
      </c>
      <c r="I2545">
        <v>55.180199999999999</v>
      </c>
      <c r="J2545">
        <v>68.72</v>
      </c>
      <c r="K2545">
        <v>56.88</v>
      </c>
      <c r="N2545" s="1">
        <v>43086</v>
      </c>
      <c r="O2545" s="4">
        <f t="shared" si="79"/>
        <v>77.646825000000007</v>
      </c>
      <c r="P2545" s="4">
        <f t="shared" si="78"/>
        <v>246.8246</v>
      </c>
    </row>
    <row r="2546" spans="1:16" x14ac:dyDescent="0.3">
      <c r="A2546" s="1">
        <v>43087</v>
      </c>
      <c r="B2546">
        <v>248.3897</v>
      </c>
      <c r="C2546">
        <v>42.067</v>
      </c>
      <c r="D2546">
        <v>81.747900000000001</v>
      </c>
      <c r="E2546">
        <v>112.17</v>
      </c>
      <c r="F2546">
        <v>77.492599999999996</v>
      </c>
      <c r="G2546">
        <v>164.87530000000001</v>
      </c>
      <c r="H2546">
        <v>36.487499999999997</v>
      </c>
      <c r="I2546">
        <v>55.585500000000003</v>
      </c>
      <c r="J2546">
        <v>69.25</v>
      </c>
      <c r="K2546">
        <v>56.85</v>
      </c>
      <c r="N2546" s="1">
        <v>43087</v>
      </c>
      <c r="O2546" s="4">
        <f t="shared" si="79"/>
        <v>78.60463</v>
      </c>
      <c r="P2546" s="4">
        <f t="shared" si="78"/>
        <v>248.3897</v>
      </c>
    </row>
    <row r="2547" spans="1:16" x14ac:dyDescent="0.3">
      <c r="A2547" s="1">
        <v>43088</v>
      </c>
      <c r="B2547">
        <v>247.4358</v>
      </c>
      <c r="C2547">
        <v>41.619</v>
      </c>
      <c r="D2547">
        <v>81.2273</v>
      </c>
      <c r="E2547">
        <v>111.56</v>
      </c>
      <c r="F2547">
        <v>77.400000000000006</v>
      </c>
      <c r="G2547">
        <v>164.70070000000001</v>
      </c>
      <c r="H2547">
        <v>36.625100000000003</v>
      </c>
      <c r="I2547">
        <v>55.190600000000003</v>
      </c>
      <c r="J2547">
        <v>69.349999999999994</v>
      </c>
      <c r="K2547">
        <v>56.92</v>
      </c>
      <c r="N2547" s="1">
        <v>43088</v>
      </c>
      <c r="O2547" s="4">
        <f t="shared" si="79"/>
        <v>78.346764999999991</v>
      </c>
      <c r="P2547" s="4">
        <f t="shared" si="78"/>
        <v>247.4358</v>
      </c>
    </row>
    <row r="2548" spans="1:16" x14ac:dyDescent="0.3">
      <c r="A2548" s="1">
        <v>43089</v>
      </c>
      <c r="B2548">
        <v>247.30619999999999</v>
      </c>
      <c r="C2548">
        <v>41.573999999999998</v>
      </c>
      <c r="D2548">
        <v>80.933999999999997</v>
      </c>
      <c r="E2548">
        <v>110.92</v>
      </c>
      <c r="F2548">
        <v>77.150199999999998</v>
      </c>
      <c r="G2548">
        <v>165.9007</v>
      </c>
      <c r="H2548">
        <v>36.762799999999999</v>
      </c>
      <c r="I2548">
        <v>54.982399999999998</v>
      </c>
      <c r="J2548">
        <v>70.33</v>
      </c>
      <c r="K2548">
        <v>56.82</v>
      </c>
      <c r="N2548" s="1">
        <v>43089</v>
      </c>
      <c r="O2548" s="4">
        <f t="shared" si="79"/>
        <v>78.369034999999997</v>
      </c>
      <c r="P2548" s="4">
        <f t="shared" si="78"/>
        <v>247.30619999999999</v>
      </c>
    </row>
    <row r="2549" spans="1:16" x14ac:dyDescent="0.3">
      <c r="A2549" s="1">
        <v>43090</v>
      </c>
      <c r="B2549">
        <v>247.81549999999999</v>
      </c>
      <c r="C2549">
        <v>41.731000000000002</v>
      </c>
      <c r="D2549">
        <v>80.915000000000006</v>
      </c>
      <c r="E2549">
        <v>110.7</v>
      </c>
      <c r="F2549">
        <v>76.974400000000003</v>
      </c>
      <c r="G2549">
        <v>164.14840000000001</v>
      </c>
      <c r="H2549">
        <v>36.441600000000001</v>
      </c>
      <c r="I2549">
        <v>55.264699999999998</v>
      </c>
      <c r="J2549">
        <v>71.819999999999993</v>
      </c>
      <c r="K2549">
        <v>56.78</v>
      </c>
      <c r="N2549" s="1">
        <v>43090</v>
      </c>
      <c r="O2549" s="4">
        <f t="shared" si="79"/>
        <v>78.14350499999999</v>
      </c>
      <c r="P2549" s="4">
        <f t="shared" si="78"/>
        <v>247.81549999999999</v>
      </c>
    </row>
    <row r="2550" spans="1:16" x14ac:dyDescent="0.3">
      <c r="A2550" s="1">
        <v>43091</v>
      </c>
      <c r="B2550">
        <v>247.75069999999999</v>
      </c>
      <c r="C2550">
        <v>41.731000000000002</v>
      </c>
      <c r="D2550">
        <v>80.924499999999995</v>
      </c>
      <c r="E2550">
        <v>110.21</v>
      </c>
      <c r="F2550">
        <v>76.724500000000006</v>
      </c>
      <c r="G2550">
        <v>164.0531</v>
      </c>
      <c r="H2550">
        <v>36.5884</v>
      </c>
      <c r="I2550">
        <v>55.255400000000002</v>
      </c>
      <c r="J2550">
        <v>71.97</v>
      </c>
      <c r="K2550">
        <v>56.87</v>
      </c>
      <c r="N2550" s="1">
        <v>43091</v>
      </c>
      <c r="O2550" s="4">
        <f t="shared" si="79"/>
        <v>78.007644999999997</v>
      </c>
      <c r="P2550" s="4">
        <f t="shared" si="78"/>
        <v>247.75069999999999</v>
      </c>
    </row>
    <row r="2551" spans="1:16" x14ac:dyDescent="0.3">
      <c r="A2551" s="1">
        <v>43092</v>
      </c>
      <c r="B2551">
        <v>247.75069999999999</v>
      </c>
      <c r="C2551">
        <v>41.731000000000002</v>
      </c>
      <c r="D2551">
        <v>80.924499999999995</v>
      </c>
      <c r="E2551">
        <v>110.21</v>
      </c>
      <c r="F2551">
        <v>76.724500000000006</v>
      </c>
      <c r="G2551">
        <v>164.0531</v>
      </c>
      <c r="H2551">
        <v>36.5884</v>
      </c>
      <c r="I2551">
        <v>55.255400000000002</v>
      </c>
      <c r="J2551">
        <v>71.97</v>
      </c>
      <c r="K2551">
        <v>56.87</v>
      </c>
      <c r="N2551" s="1">
        <v>43092</v>
      </c>
      <c r="O2551" s="4">
        <f t="shared" si="79"/>
        <v>78.007644999999997</v>
      </c>
      <c r="P2551" s="4">
        <f t="shared" si="78"/>
        <v>247.75069999999999</v>
      </c>
    </row>
    <row r="2552" spans="1:16" x14ac:dyDescent="0.3">
      <c r="A2552" s="1">
        <v>43093</v>
      </c>
      <c r="B2552">
        <v>247.75069999999999</v>
      </c>
      <c r="C2552">
        <v>41.731000000000002</v>
      </c>
      <c r="D2552">
        <v>80.924499999999995</v>
      </c>
      <c r="E2552">
        <v>110.21</v>
      </c>
      <c r="F2552">
        <v>76.724500000000006</v>
      </c>
      <c r="G2552">
        <v>164.0531</v>
      </c>
      <c r="H2552">
        <v>36.5884</v>
      </c>
      <c r="I2552">
        <v>55.255400000000002</v>
      </c>
      <c r="J2552">
        <v>71.97</v>
      </c>
      <c r="K2552">
        <v>56.87</v>
      </c>
      <c r="N2552" s="1">
        <v>43093</v>
      </c>
      <c r="O2552" s="4">
        <f t="shared" si="79"/>
        <v>78.007644999999997</v>
      </c>
      <c r="P2552" s="4">
        <f t="shared" si="78"/>
        <v>247.75069999999999</v>
      </c>
    </row>
    <row r="2553" spans="1:16" x14ac:dyDescent="0.3">
      <c r="A2553" s="1">
        <v>43094</v>
      </c>
      <c r="B2553">
        <v>247.75069999999999</v>
      </c>
      <c r="C2553">
        <v>41.731000000000002</v>
      </c>
      <c r="D2553">
        <v>80.924499999999995</v>
      </c>
      <c r="E2553">
        <v>110.21</v>
      </c>
      <c r="F2553">
        <v>76.724500000000006</v>
      </c>
      <c r="G2553">
        <v>164.0531</v>
      </c>
      <c r="H2553">
        <v>36.5884</v>
      </c>
      <c r="I2553">
        <v>55.255400000000002</v>
      </c>
      <c r="J2553">
        <v>71.97</v>
      </c>
      <c r="K2553">
        <v>56.87</v>
      </c>
      <c r="N2553" s="1">
        <v>43094</v>
      </c>
      <c r="O2553" s="4">
        <f t="shared" si="79"/>
        <v>78.007644999999997</v>
      </c>
      <c r="P2553" s="4">
        <f t="shared" si="78"/>
        <v>247.75069999999999</v>
      </c>
    </row>
    <row r="2554" spans="1:16" x14ac:dyDescent="0.3">
      <c r="A2554" s="1">
        <v>43095</v>
      </c>
      <c r="B2554">
        <v>247.45439999999999</v>
      </c>
      <c r="C2554">
        <v>40.671999999999997</v>
      </c>
      <c r="D2554">
        <v>80.820400000000006</v>
      </c>
      <c r="E2554">
        <v>110.09</v>
      </c>
      <c r="F2554">
        <v>76.742999999999995</v>
      </c>
      <c r="G2554">
        <v>162.4151</v>
      </c>
      <c r="H2554">
        <v>36.368200000000002</v>
      </c>
      <c r="I2554">
        <v>55.1629</v>
      </c>
      <c r="J2554">
        <v>72.599999999999994</v>
      </c>
      <c r="K2554">
        <v>57</v>
      </c>
      <c r="N2554" s="1">
        <v>43095</v>
      </c>
      <c r="O2554" s="4">
        <f t="shared" si="79"/>
        <v>77.689179999999993</v>
      </c>
      <c r="P2554" s="4">
        <f t="shared" si="78"/>
        <v>247.45439999999999</v>
      </c>
    </row>
    <row r="2555" spans="1:16" x14ac:dyDescent="0.3">
      <c r="A2555" s="1">
        <v>43096</v>
      </c>
      <c r="B2555">
        <v>247.57470000000001</v>
      </c>
      <c r="C2555">
        <v>40.68</v>
      </c>
      <c r="D2555">
        <v>81.113799999999998</v>
      </c>
      <c r="E2555">
        <v>110.17</v>
      </c>
      <c r="F2555">
        <v>76.872600000000006</v>
      </c>
      <c r="G2555">
        <v>162.93889999999999</v>
      </c>
      <c r="H2555">
        <v>36.542499999999997</v>
      </c>
      <c r="I2555">
        <v>55.236899999999999</v>
      </c>
      <c r="J2555">
        <v>72.36</v>
      </c>
      <c r="K2555">
        <v>56.99</v>
      </c>
      <c r="N2555" s="1">
        <v>43096</v>
      </c>
      <c r="O2555" s="4">
        <f t="shared" si="79"/>
        <v>77.826074999999989</v>
      </c>
      <c r="P2555" s="4">
        <f t="shared" si="78"/>
        <v>247.57470000000001</v>
      </c>
    </row>
    <row r="2556" spans="1:16" x14ac:dyDescent="0.3">
      <c r="A2556" s="1">
        <v>43097</v>
      </c>
      <c r="B2556">
        <v>248.08410000000001</v>
      </c>
      <c r="C2556">
        <v>40.793999999999997</v>
      </c>
      <c r="D2556">
        <v>81.123199999999997</v>
      </c>
      <c r="E2556">
        <v>110.61</v>
      </c>
      <c r="F2556">
        <v>76.983599999999996</v>
      </c>
      <c r="G2556">
        <v>163.39599999999999</v>
      </c>
      <c r="H2556">
        <v>36.8005</v>
      </c>
      <c r="I2556">
        <v>55.482100000000003</v>
      </c>
      <c r="J2556">
        <v>72.47</v>
      </c>
      <c r="K2556">
        <v>56.9</v>
      </c>
      <c r="N2556" s="1">
        <v>43097</v>
      </c>
      <c r="O2556" s="4">
        <f t="shared" si="79"/>
        <v>78.060640000000006</v>
      </c>
      <c r="P2556" s="4">
        <f t="shared" si="78"/>
        <v>248.08410000000001</v>
      </c>
    </row>
    <row r="2557" spans="1:16" x14ac:dyDescent="0.3">
      <c r="A2557" s="1">
        <v>43098</v>
      </c>
      <c r="B2557">
        <v>247.14869999999999</v>
      </c>
      <c r="C2557">
        <v>40.353000000000002</v>
      </c>
      <c r="D2557">
        <v>80.9529</v>
      </c>
      <c r="E2557">
        <v>109.88</v>
      </c>
      <c r="F2557">
        <v>76.511700000000005</v>
      </c>
      <c r="G2557">
        <v>161.7199</v>
      </c>
      <c r="H2557">
        <v>36.734099999999998</v>
      </c>
      <c r="I2557">
        <v>55.26</v>
      </c>
      <c r="J2557">
        <v>72.260000000000005</v>
      </c>
      <c r="K2557">
        <v>56.89</v>
      </c>
      <c r="N2557" s="1">
        <v>43098</v>
      </c>
      <c r="O2557" s="4">
        <f t="shared" si="79"/>
        <v>77.514740000000003</v>
      </c>
      <c r="P2557" s="4">
        <f t="shared" si="78"/>
        <v>247.14869999999999</v>
      </c>
    </row>
    <row r="2558" spans="1:16" x14ac:dyDescent="0.3">
      <c r="A2558" s="1">
        <v>43099</v>
      </c>
      <c r="B2558">
        <v>247.14869999999999</v>
      </c>
      <c r="C2558">
        <v>40.353000000000002</v>
      </c>
      <c r="D2558">
        <v>80.9529</v>
      </c>
      <c r="E2558">
        <v>109.88</v>
      </c>
      <c r="F2558">
        <v>76.511700000000005</v>
      </c>
      <c r="G2558">
        <v>161.7199</v>
      </c>
      <c r="H2558">
        <v>36.734099999999998</v>
      </c>
      <c r="I2558">
        <v>55.26</v>
      </c>
      <c r="J2558">
        <v>72.260000000000005</v>
      </c>
      <c r="K2558">
        <v>56.89</v>
      </c>
      <c r="N2558" s="1">
        <v>43099</v>
      </c>
      <c r="O2558" s="4">
        <f t="shared" si="79"/>
        <v>77.514740000000003</v>
      </c>
      <c r="P2558" s="4">
        <f t="shared" si="78"/>
        <v>247.14869999999999</v>
      </c>
    </row>
    <row r="2559" spans="1:16" x14ac:dyDescent="0.3">
      <c r="A2559" s="1">
        <v>43100</v>
      </c>
      <c r="B2559">
        <v>247.14869999999999</v>
      </c>
      <c r="C2559">
        <v>40.353000000000002</v>
      </c>
      <c r="D2559">
        <v>80.9529</v>
      </c>
      <c r="E2559">
        <v>109.88</v>
      </c>
      <c r="F2559">
        <v>76.511700000000005</v>
      </c>
      <c r="G2559">
        <v>161.7199</v>
      </c>
      <c r="H2559">
        <v>36.734099999999998</v>
      </c>
      <c r="I2559">
        <v>55.26</v>
      </c>
      <c r="J2559">
        <v>72.260000000000005</v>
      </c>
      <c r="K2559">
        <v>56.89</v>
      </c>
      <c r="N2559" s="1">
        <v>43100</v>
      </c>
      <c r="O2559" s="4">
        <f t="shared" si="79"/>
        <v>77.514740000000003</v>
      </c>
      <c r="P2559" s="4">
        <f t="shared" si="78"/>
        <v>247.14869999999999</v>
      </c>
    </row>
    <row r="2560" spans="1:16" x14ac:dyDescent="0.3">
      <c r="A2560" s="1">
        <v>43101</v>
      </c>
      <c r="B2560">
        <v>247.14869999999999</v>
      </c>
      <c r="C2560">
        <v>40.353000000000002</v>
      </c>
      <c r="D2560">
        <v>80.9529</v>
      </c>
      <c r="E2560">
        <v>109.88</v>
      </c>
      <c r="F2560">
        <v>76.511700000000005</v>
      </c>
      <c r="G2560">
        <v>161.7199</v>
      </c>
      <c r="H2560">
        <v>36.734099999999998</v>
      </c>
      <c r="I2560">
        <v>55.26</v>
      </c>
      <c r="J2560">
        <v>72.260000000000005</v>
      </c>
      <c r="K2560">
        <v>56.89</v>
      </c>
      <c r="N2560" s="1">
        <v>43101</v>
      </c>
      <c r="O2560" s="4">
        <f t="shared" si="79"/>
        <v>77.514740000000003</v>
      </c>
      <c r="P2560" s="4">
        <f t="shared" si="78"/>
        <v>247.14869999999999</v>
      </c>
    </row>
    <row r="2561" spans="1:16" x14ac:dyDescent="0.3">
      <c r="A2561" s="1">
        <v>43102</v>
      </c>
      <c r="B2561">
        <v>248.91759999999999</v>
      </c>
      <c r="C2561">
        <v>41.075000000000003</v>
      </c>
      <c r="D2561">
        <v>81.340900000000005</v>
      </c>
      <c r="E2561">
        <v>111.07</v>
      </c>
      <c r="F2561">
        <v>77.372299999999996</v>
      </c>
      <c r="G2561">
        <v>166.11019999999999</v>
      </c>
      <c r="H2561">
        <v>37.596600000000002</v>
      </c>
      <c r="I2561">
        <v>55.139699999999998</v>
      </c>
      <c r="J2561">
        <v>73.45</v>
      </c>
      <c r="K2561">
        <v>56.54</v>
      </c>
      <c r="N2561" s="1">
        <v>43102</v>
      </c>
      <c r="O2561" s="4">
        <f t="shared" si="79"/>
        <v>78.680454999999995</v>
      </c>
      <c r="P2561" s="4">
        <f t="shared" si="78"/>
        <v>248.91759999999999</v>
      </c>
    </row>
    <row r="2562" spans="1:16" x14ac:dyDescent="0.3">
      <c r="A2562" s="1">
        <v>43103</v>
      </c>
      <c r="B2562">
        <v>250.49209999999999</v>
      </c>
      <c r="C2562">
        <v>41.067999999999998</v>
      </c>
      <c r="D2562">
        <v>81.719499999999996</v>
      </c>
      <c r="E2562">
        <v>112.64</v>
      </c>
      <c r="F2562">
        <v>78.1126</v>
      </c>
      <c r="G2562">
        <v>169.01490000000001</v>
      </c>
      <c r="H2562">
        <v>37.7956</v>
      </c>
      <c r="I2562">
        <v>55.324800000000003</v>
      </c>
      <c r="J2562">
        <v>74.55</v>
      </c>
      <c r="K2562">
        <v>56.52</v>
      </c>
      <c r="N2562" s="1">
        <v>43103</v>
      </c>
      <c r="O2562" s="4">
        <f t="shared" si="79"/>
        <v>79.652500000000018</v>
      </c>
      <c r="P2562" s="4">
        <f t="shared" si="78"/>
        <v>250.49209999999999</v>
      </c>
    </row>
    <row r="2563" spans="1:16" x14ac:dyDescent="0.3">
      <c r="A2563" s="1">
        <v>43104</v>
      </c>
      <c r="B2563">
        <v>251.5479</v>
      </c>
      <c r="C2563">
        <v>41.259</v>
      </c>
      <c r="D2563">
        <v>82.438699999999997</v>
      </c>
      <c r="E2563">
        <v>112.92</v>
      </c>
      <c r="F2563">
        <v>78.223600000000005</v>
      </c>
      <c r="G2563">
        <v>169.96729999999999</v>
      </c>
      <c r="H2563">
        <v>37.7577</v>
      </c>
      <c r="I2563">
        <v>55.593200000000003</v>
      </c>
      <c r="J2563">
        <v>75</v>
      </c>
      <c r="K2563">
        <v>56.68</v>
      </c>
      <c r="N2563" s="1">
        <v>43104</v>
      </c>
      <c r="O2563" s="4">
        <f t="shared" si="79"/>
        <v>79.974385000000012</v>
      </c>
      <c r="P2563" s="4">
        <f t="shared" ref="P2563:P2626" si="80">B2563</f>
        <v>251.5479</v>
      </c>
    </row>
    <row r="2564" spans="1:16" x14ac:dyDescent="0.3">
      <c r="A2564" s="1">
        <v>43105</v>
      </c>
      <c r="B2564">
        <v>253.2242</v>
      </c>
      <c r="C2564">
        <v>41.728999999999999</v>
      </c>
      <c r="D2564">
        <v>83.460800000000006</v>
      </c>
      <c r="E2564">
        <v>114.01</v>
      </c>
      <c r="F2564">
        <v>78.889899999999997</v>
      </c>
      <c r="G2564">
        <v>170.93870000000001</v>
      </c>
      <c r="H2564">
        <v>38.383200000000002</v>
      </c>
      <c r="I2564">
        <v>55.815300000000001</v>
      </c>
      <c r="J2564">
        <v>74.97</v>
      </c>
      <c r="K2564">
        <v>56.93</v>
      </c>
      <c r="N2564" s="1">
        <v>43105</v>
      </c>
      <c r="O2564" s="4">
        <f t="shared" ref="O2564:O2627" si="81">SUMPRODUCT(C2564:J2564,$C$1:$J$1)</f>
        <v>80.575735000000009</v>
      </c>
      <c r="P2564" s="4">
        <f t="shared" si="80"/>
        <v>253.2242</v>
      </c>
    </row>
    <row r="2565" spans="1:16" x14ac:dyDescent="0.3">
      <c r="A2565" s="1">
        <v>43106</v>
      </c>
      <c r="B2565">
        <v>253.2242</v>
      </c>
      <c r="C2565">
        <v>41.728999999999999</v>
      </c>
      <c r="D2565">
        <v>83.460800000000006</v>
      </c>
      <c r="E2565">
        <v>114.01</v>
      </c>
      <c r="F2565">
        <v>78.889899999999997</v>
      </c>
      <c r="G2565">
        <v>170.93870000000001</v>
      </c>
      <c r="H2565">
        <v>38.383200000000002</v>
      </c>
      <c r="I2565">
        <v>55.815300000000001</v>
      </c>
      <c r="J2565">
        <v>74.97</v>
      </c>
      <c r="K2565">
        <v>56.93</v>
      </c>
      <c r="N2565" s="1">
        <v>43106</v>
      </c>
      <c r="O2565" s="4">
        <f t="shared" si="81"/>
        <v>80.575735000000009</v>
      </c>
      <c r="P2565" s="4">
        <f t="shared" si="80"/>
        <v>253.2242</v>
      </c>
    </row>
    <row r="2566" spans="1:16" x14ac:dyDescent="0.3">
      <c r="A2566" s="1">
        <v>43107</v>
      </c>
      <c r="B2566">
        <v>253.2242</v>
      </c>
      <c r="C2566">
        <v>41.728999999999999</v>
      </c>
      <c r="D2566">
        <v>83.460800000000006</v>
      </c>
      <c r="E2566">
        <v>114.01</v>
      </c>
      <c r="F2566">
        <v>78.889899999999997</v>
      </c>
      <c r="G2566">
        <v>170.93870000000001</v>
      </c>
      <c r="H2566">
        <v>38.383200000000002</v>
      </c>
      <c r="I2566">
        <v>55.815300000000001</v>
      </c>
      <c r="J2566">
        <v>74.97</v>
      </c>
      <c r="K2566">
        <v>56.93</v>
      </c>
      <c r="N2566" s="1">
        <v>43107</v>
      </c>
      <c r="O2566" s="4">
        <f t="shared" si="81"/>
        <v>80.575735000000009</v>
      </c>
      <c r="P2566" s="4">
        <f t="shared" si="80"/>
        <v>253.2242</v>
      </c>
    </row>
    <row r="2567" spans="1:16" x14ac:dyDescent="0.3">
      <c r="A2567" s="1">
        <v>43108</v>
      </c>
      <c r="B2567">
        <v>253.68719999999999</v>
      </c>
      <c r="C2567">
        <v>41.573999999999998</v>
      </c>
      <c r="D2567">
        <v>83.546000000000006</v>
      </c>
      <c r="E2567">
        <v>114.78</v>
      </c>
      <c r="F2567">
        <v>78.603099999999998</v>
      </c>
      <c r="G2567">
        <v>172.28149999999999</v>
      </c>
      <c r="H2567">
        <v>38.932899999999997</v>
      </c>
      <c r="I2567">
        <v>55.866199999999999</v>
      </c>
      <c r="J2567">
        <v>75.42</v>
      </c>
      <c r="K2567">
        <v>57.07</v>
      </c>
      <c r="N2567" s="1">
        <v>43108</v>
      </c>
      <c r="O2567" s="4">
        <f t="shared" si="81"/>
        <v>80.942265000000006</v>
      </c>
      <c r="P2567" s="4">
        <f t="shared" si="80"/>
        <v>253.68719999999999</v>
      </c>
    </row>
    <row r="2568" spans="1:16" x14ac:dyDescent="0.3">
      <c r="A2568" s="1">
        <v>43109</v>
      </c>
      <c r="B2568">
        <v>254.26150000000001</v>
      </c>
      <c r="C2568">
        <v>41.569000000000003</v>
      </c>
      <c r="D2568">
        <v>83.489199999999997</v>
      </c>
      <c r="E2568">
        <v>114.49</v>
      </c>
      <c r="F2568">
        <v>79.528499999999994</v>
      </c>
      <c r="G2568">
        <v>170.58629999999999</v>
      </c>
      <c r="H2568">
        <v>38.724400000000003</v>
      </c>
      <c r="I2568">
        <v>56.060499999999998</v>
      </c>
      <c r="J2568">
        <v>75.23</v>
      </c>
      <c r="K2568">
        <v>56.99</v>
      </c>
      <c r="N2568" s="1">
        <v>43109</v>
      </c>
      <c r="O2568" s="4">
        <f t="shared" si="81"/>
        <v>80.774924999999996</v>
      </c>
      <c r="P2568" s="4">
        <f t="shared" si="80"/>
        <v>254.26150000000001</v>
      </c>
    </row>
    <row r="2569" spans="1:16" x14ac:dyDescent="0.3">
      <c r="A2569" s="1">
        <v>43110</v>
      </c>
      <c r="B2569">
        <v>253.8725</v>
      </c>
      <c r="C2569">
        <v>41.558999999999997</v>
      </c>
      <c r="D2569">
        <v>83.110600000000005</v>
      </c>
      <c r="E2569">
        <v>114.22</v>
      </c>
      <c r="F2569">
        <v>79.389600000000002</v>
      </c>
      <c r="G2569">
        <v>168.53870000000001</v>
      </c>
      <c r="H2569">
        <v>38.203099999999999</v>
      </c>
      <c r="I2569">
        <v>56.2271</v>
      </c>
      <c r="J2569">
        <v>75.14</v>
      </c>
      <c r="K2569">
        <v>56.71</v>
      </c>
      <c r="N2569" s="1">
        <v>43110</v>
      </c>
      <c r="O2569" s="4">
        <f t="shared" si="81"/>
        <v>80.36794500000002</v>
      </c>
      <c r="P2569" s="4">
        <f t="shared" si="80"/>
        <v>253.8725</v>
      </c>
    </row>
    <row r="2570" spans="1:16" x14ac:dyDescent="0.3">
      <c r="A2570" s="1">
        <v>43111</v>
      </c>
      <c r="B2570">
        <v>255.72470000000001</v>
      </c>
      <c r="C2570">
        <v>41.795999999999999</v>
      </c>
      <c r="D2570">
        <v>83.356700000000004</v>
      </c>
      <c r="E2570">
        <v>115.4</v>
      </c>
      <c r="F2570">
        <v>79.731999999999999</v>
      </c>
      <c r="G2570">
        <v>169.54820000000001</v>
      </c>
      <c r="H2570">
        <v>38.335799999999999</v>
      </c>
      <c r="I2570">
        <v>56.463000000000001</v>
      </c>
      <c r="J2570">
        <v>76.680000000000007</v>
      </c>
      <c r="K2570">
        <v>56.63</v>
      </c>
      <c r="N2570" s="1">
        <v>43111</v>
      </c>
      <c r="O2570" s="4">
        <f t="shared" si="81"/>
        <v>80.949905000000001</v>
      </c>
      <c r="P2570" s="4">
        <f t="shared" si="80"/>
        <v>255.72470000000001</v>
      </c>
    </row>
    <row r="2571" spans="1:16" x14ac:dyDescent="0.3">
      <c r="A2571" s="1">
        <v>43112</v>
      </c>
      <c r="B2571">
        <v>257.39179999999999</v>
      </c>
      <c r="C2571">
        <v>42.226999999999997</v>
      </c>
      <c r="D2571">
        <v>84.795199999999994</v>
      </c>
      <c r="E2571">
        <v>116.43</v>
      </c>
      <c r="F2571">
        <v>80.342799999999997</v>
      </c>
      <c r="G2571">
        <v>170.46250000000001</v>
      </c>
      <c r="H2571">
        <v>38.5443</v>
      </c>
      <c r="I2571">
        <v>56.782299999999999</v>
      </c>
      <c r="J2571">
        <v>77.42</v>
      </c>
      <c r="K2571">
        <v>56.65</v>
      </c>
      <c r="N2571" s="1">
        <v>43112</v>
      </c>
      <c r="O2571" s="4">
        <f t="shared" si="81"/>
        <v>81.573464999999985</v>
      </c>
      <c r="P2571" s="4">
        <f t="shared" si="80"/>
        <v>257.39179999999999</v>
      </c>
    </row>
    <row r="2572" spans="1:16" x14ac:dyDescent="0.3">
      <c r="A2572" s="1">
        <v>43113</v>
      </c>
      <c r="B2572">
        <v>257.39179999999999</v>
      </c>
      <c r="C2572">
        <v>42.226999999999997</v>
      </c>
      <c r="D2572">
        <v>84.795199999999994</v>
      </c>
      <c r="E2572">
        <v>116.43</v>
      </c>
      <c r="F2572">
        <v>80.342799999999997</v>
      </c>
      <c r="G2572">
        <v>170.46250000000001</v>
      </c>
      <c r="H2572">
        <v>38.5443</v>
      </c>
      <c r="I2572">
        <v>56.782299999999999</v>
      </c>
      <c r="J2572">
        <v>77.42</v>
      </c>
      <c r="K2572">
        <v>56.65</v>
      </c>
      <c r="N2572" s="1">
        <v>43113</v>
      </c>
      <c r="O2572" s="4">
        <f t="shared" si="81"/>
        <v>81.573464999999985</v>
      </c>
      <c r="P2572" s="4">
        <f t="shared" si="80"/>
        <v>257.39179999999999</v>
      </c>
    </row>
    <row r="2573" spans="1:16" x14ac:dyDescent="0.3">
      <c r="A2573" s="1">
        <v>43114</v>
      </c>
      <c r="B2573">
        <v>257.39179999999999</v>
      </c>
      <c r="C2573">
        <v>42.226999999999997</v>
      </c>
      <c r="D2573">
        <v>84.795199999999994</v>
      </c>
      <c r="E2573">
        <v>116.43</v>
      </c>
      <c r="F2573">
        <v>80.342799999999997</v>
      </c>
      <c r="G2573">
        <v>170.46250000000001</v>
      </c>
      <c r="H2573">
        <v>38.5443</v>
      </c>
      <c r="I2573">
        <v>56.782299999999999</v>
      </c>
      <c r="J2573">
        <v>77.42</v>
      </c>
      <c r="K2573">
        <v>56.65</v>
      </c>
      <c r="N2573" s="1">
        <v>43114</v>
      </c>
      <c r="O2573" s="4">
        <f t="shared" si="81"/>
        <v>81.573464999999985</v>
      </c>
      <c r="P2573" s="4">
        <f t="shared" si="80"/>
        <v>257.39179999999999</v>
      </c>
    </row>
    <row r="2574" spans="1:16" x14ac:dyDescent="0.3">
      <c r="A2574" s="1">
        <v>43115</v>
      </c>
      <c r="B2574">
        <v>257.39179999999999</v>
      </c>
      <c r="C2574">
        <v>42.226999999999997</v>
      </c>
      <c r="D2574">
        <v>84.795199999999994</v>
      </c>
      <c r="E2574">
        <v>116.43</v>
      </c>
      <c r="F2574">
        <v>80.342799999999997</v>
      </c>
      <c r="G2574">
        <v>170.46250000000001</v>
      </c>
      <c r="H2574">
        <v>38.5443</v>
      </c>
      <c r="I2574">
        <v>56.782299999999999</v>
      </c>
      <c r="J2574">
        <v>77.42</v>
      </c>
      <c r="K2574">
        <v>56.65</v>
      </c>
      <c r="N2574" s="1">
        <v>43115</v>
      </c>
      <c r="O2574" s="4">
        <f t="shared" si="81"/>
        <v>81.573464999999985</v>
      </c>
      <c r="P2574" s="4">
        <f t="shared" si="80"/>
        <v>257.39179999999999</v>
      </c>
    </row>
    <row r="2575" spans="1:16" x14ac:dyDescent="0.3">
      <c r="A2575" s="1">
        <v>43116</v>
      </c>
      <c r="B2575">
        <v>256.512</v>
      </c>
      <c r="C2575">
        <v>42.012999999999998</v>
      </c>
      <c r="D2575">
        <v>83.612200000000001</v>
      </c>
      <c r="E2575">
        <v>115.37</v>
      </c>
      <c r="F2575">
        <v>80.740700000000004</v>
      </c>
      <c r="G2575">
        <v>171.02440000000001</v>
      </c>
      <c r="H2575">
        <v>37.748199999999997</v>
      </c>
      <c r="I2575">
        <v>56.680500000000002</v>
      </c>
      <c r="J2575">
        <v>76.44</v>
      </c>
      <c r="K2575">
        <v>56.91</v>
      </c>
      <c r="N2575" s="1">
        <v>43116</v>
      </c>
      <c r="O2575" s="4">
        <f t="shared" si="81"/>
        <v>81.331510000000009</v>
      </c>
      <c r="P2575" s="4">
        <f t="shared" si="80"/>
        <v>256.512</v>
      </c>
    </row>
    <row r="2576" spans="1:16" x14ac:dyDescent="0.3">
      <c r="A2576" s="1">
        <v>43117</v>
      </c>
      <c r="B2576">
        <v>258.95699999999999</v>
      </c>
      <c r="C2576">
        <v>42.706000000000003</v>
      </c>
      <c r="D2576">
        <v>85.306200000000004</v>
      </c>
      <c r="E2576">
        <v>116.12</v>
      </c>
      <c r="F2576">
        <v>81.518100000000004</v>
      </c>
      <c r="G2576">
        <v>175.9862</v>
      </c>
      <c r="H2576">
        <v>37.871400000000001</v>
      </c>
      <c r="I2576">
        <v>57.124699999999997</v>
      </c>
      <c r="J2576">
        <v>77.11</v>
      </c>
      <c r="K2576">
        <v>57.56</v>
      </c>
      <c r="N2576" s="1">
        <v>43117</v>
      </c>
      <c r="O2576" s="4">
        <f t="shared" si="81"/>
        <v>82.568030000000007</v>
      </c>
      <c r="P2576" s="4">
        <f t="shared" si="80"/>
        <v>258.95699999999999</v>
      </c>
    </row>
    <row r="2577" spans="1:16" x14ac:dyDescent="0.3">
      <c r="A2577" s="1">
        <v>43118</v>
      </c>
      <c r="B2577">
        <v>258.52170000000001</v>
      </c>
      <c r="C2577">
        <v>42.744999999999997</v>
      </c>
      <c r="D2577">
        <v>85.2684</v>
      </c>
      <c r="E2577">
        <v>116.11</v>
      </c>
      <c r="F2577">
        <v>81.536600000000007</v>
      </c>
      <c r="G2577">
        <v>176.7766</v>
      </c>
      <c r="H2577">
        <v>36.449800000000003</v>
      </c>
      <c r="I2577">
        <v>56.972000000000001</v>
      </c>
      <c r="J2577">
        <v>76.48</v>
      </c>
      <c r="K2577">
        <v>57.39</v>
      </c>
      <c r="N2577" s="1">
        <v>43118</v>
      </c>
      <c r="O2577" s="4">
        <f t="shared" si="81"/>
        <v>82.561940000000007</v>
      </c>
      <c r="P2577" s="4">
        <f t="shared" si="80"/>
        <v>258.52170000000001</v>
      </c>
    </row>
    <row r="2578" spans="1:16" x14ac:dyDescent="0.3">
      <c r="A2578" s="1">
        <v>43119</v>
      </c>
      <c r="B2578">
        <v>259.6979</v>
      </c>
      <c r="C2578">
        <v>42.554000000000002</v>
      </c>
      <c r="D2578">
        <v>85.173699999999997</v>
      </c>
      <c r="E2578">
        <v>116.94</v>
      </c>
      <c r="F2578">
        <v>81.841899999999995</v>
      </c>
      <c r="G2578">
        <v>176.95760000000001</v>
      </c>
      <c r="H2578">
        <v>36.165500000000002</v>
      </c>
      <c r="I2578">
        <v>57.346800000000002</v>
      </c>
      <c r="J2578">
        <v>76.38</v>
      </c>
      <c r="K2578">
        <v>58.03</v>
      </c>
      <c r="N2578" s="1">
        <v>43119</v>
      </c>
      <c r="O2578" s="4">
        <f t="shared" si="81"/>
        <v>82.823605000000001</v>
      </c>
      <c r="P2578" s="4">
        <f t="shared" si="80"/>
        <v>259.6979</v>
      </c>
    </row>
    <row r="2579" spans="1:16" x14ac:dyDescent="0.3">
      <c r="A2579" s="1">
        <v>43120</v>
      </c>
      <c r="B2579">
        <v>259.6979</v>
      </c>
      <c r="C2579">
        <v>42.554000000000002</v>
      </c>
      <c r="D2579">
        <v>85.173699999999997</v>
      </c>
      <c r="E2579">
        <v>116.94</v>
      </c>
      <c r="F2579">
        <v>81.841899999999995</v>
      </c>
      <c r="G2579">
        <v>176.95760000000001</v>
      </c>
      <c r="H2579">
        <v>36.165500000000002</v>
      </c>
      <c r="I2579">
        <v>57.346800000000002</v>
      </c>
      <c r="J2579">
        <v>76.38</v>
      </c>
      <c r="K2579">
        <v>58.03</v>
      </c>
      <c r="N2579" s="1">
        <v>43120</v>
      </c>
      <c r="O2579" s="4">
        <f t="shared" si="81"/>
        <v>82.823605000000001</v>
      </c>
      <c r="P2579" s="4">
        <f t="shared" si="80"/>
        <v>259.6979</v>
      </c>
    </row>
    <row r="2580" spans="1:16" x14ac:dyDescent="0.3">
      <c r="A2580" s="1">
        <v>43121</v>
      </c>
      <c r="B2580">
        <v>259.6979</v>
      </c>
      <c r="C2580">
        <v>42.554000000000002</v>
      </c>
      <c r="D2580">
        <v>85.173699999999997</v>
      </c>
      <c r="E2580">
        <v>116.94</v>
      </c>
      <c r="F2580">
        <v>81.841899999999995</v>
      </c>
      <c r="G2580">
        <v>176.95760000000001</v>
      </c>
      <c r="H2580">
        <v>36.165500000000002</v>
      </c>
      <c r="I2580">
        <v>57.346800000000002</v>
      </c>
      <c r="J2580">
        <v>76.38</v>
      </c>
      <c r="K2580">
        <v>58.03</v>
      </c>
      <c r="N2580" s="1">
        <v>43121</v>
      </c>
      <c r="O2580" s="4">
        <f t="shared" si="81"/>
        <v>82.823605000000001</v>
      </c>
      <c r="P2580" s="4">
        <f t="shared" si="80"/>
        <v>259.6979</v>
      </c>
    </row>
    <row r="2581" spans="1:16" x14ac:dyDescent="0.3">
      <c r="A2581" s="1">
        <v>43122</v>
      </c>
      <c r="B2581">
        <v>261.80950000000001</v>
      </c>
      <c r="C2581">
        <v>42.206000000000003</v>
      </c>
      <c r="D2581">
        <v>86.697400000000002</v>
      </c>
      <c r="E2581">
        <v>118.59</v>
      </c>
      <c r="F2581">
        <v>82.378699999999995</v>
      </c>
      <c r="G2581">
        <v>178.27180000000001</v>
      </c>
      <c r="H2581">
        <v>36.032800000000002</v>
      </c>
      <c r="I2581">
        <v>57.837299999999999</v>
      </c>
      <c r="J2581">
        <v>78.03</v>
      </c>
      <c r="K2581">
        <v>58.47</v>
      </c>
      <c r="N2581" s="1">
        <v>43122</v>
      </c>
      <c r="O2581" s="4">
        <f t="shared" si="81"/>
        <v>83.639480000000006</v>
      </c>
      <c r="P2581" s="4">
        <f t="shared" si="80"/>
        <v>261.80950000000001</v>
      </c>
    </row>
    <row r="2582" spans="1:16" x14ac:dyDescent="0.3">
      <c r="A2582" s="1">
        <v>43123</v>
      </c>
      <c r="B2582">
        <v>262.36509999999998</v>
      </c>
      <c r="C2582">
        <v>42.215000000000003</v>
      </c>
      <c r="D2582">
        <v>86.971800000000002</v>
      </c>
      <c r="E2582">
        <v>120.15</v>
      </c>
      <c r="F2582">
        <v>81.980800000000002</v>
      </c>
      <c r="G2582">
        <v>179.7004</v>
      </c>
      <c r="H2582">
        <v>36.279200000000003</v>
      </c>
      <c r="I2582">
        <v>57.999200000000002</v>
      </c>
      <c r="J2582">
        <v>77.91</v>
      </c>
      <c r="K2582">
        <v>58.28</v>
      </c>
      <c r="N2582" s="1">
        <v>43123</v>
      </c>
      <c r="O2582" s="4">
        <f t="shared" si="81"/>
        <v>84.150859999999994</v>
      </c>
      <c r="P2582" s="4">
        <f t="shared" si="80"/>
        <v>262.36509999999998</v>
      </c>
    </row>
    <row r="2583" spans="1:16" x14ac:dyDescent="0.3">
      <c r="A2583" s="1">
        <v>43124</v>
      </c>
      <c r="B2583">
        <v>262.26330000000002</v>
      </c>
      <c r="C2583">
        <v>41.542999999999999</v>
      </c>
      <c r="D2583">
        <v>86.896100000000004</v>
      </c>
      <c r="E2583">
        <v>119.88</v>
      </c>
      <c r="F2583">
        <v>82.221400000000003</v>
      </c>
      <c r="G2583">
        <v>175.58619999999999</v>
      </c>
      <c r="H2583">
        <v>36.336100000000002</v>
      </c>
      <c r="I2583">
        <v>58.212000000000003</v>
      </c>
      <c r="J2583">
        <v>77.7</v>
      </c>
      <c r="K2583">
        <v>58.4</v>
      </c>
      <c r="N2583" s="1">
        <v>43124</v>
      </c>
      <c r="O2583" s="4">
        <f t="shared" si="81"/>
        <v>83.50269999999999</v>
      </c>
      <c r="P2583" s="4">
        <f t="shared" si="80"/>
        <v>262.26330000000002</v>
      </c>
    </row>
    <row r="2584" spans="1:16" x14ac:dyDescent="0.3">
      <c r="A2584" s="1">
        <v>43125</v>
      </c>
      <c r="B2584">
        <v>262.37439999999998</v>
      </c>
      <c r="C2584">
        <v>40.801000000000002</v>
      </c>
      <c r="D2584">
        <v>87.378799999999998</v>
      </c>
      <c r="E2584">
        <v>120.54</v>
      </c>
      <c r="F2584">
        <v>82.924700000000001</v>
      </c>
      <c r="G2584">
        <v>172.5386</v>
      </c>
      <c r="H2584">
        <v>36.629899999999999</v>
      </c>
      <c r="I2584">
        <v>58.124099999999999</v>
      </c>
      <c r="J2584">
        <v>77.09</v>
      </c>
      <c r="K2584">
        <v>58.43</v>
      </c>
      <c r="N2584" s="1">
        <v>43125</v>
      </c>
      <c r="O2584" s="4">
        <f t="shared" si="81"/>
        <v>83.241095000000016</v>
      </c>
      <c r="P2584" s="4">
        <f t="shared" si="80"/>
        <v>262.37439999999998</v>
      </c>
    </row>
    <row r="2585" spans="1:16" x14ac:dyDescent="0.3">
      <c r="A2585" s="1">
        <v>43126</v>
      </c>
      <c r="B2585">
        <v>265.41210000000001</v>
      </c>
      <c r="C2585">
        <v>40.896999999999998</v>
      </c>
      <c r="D2585">
        <v>89.016000000000005</v>
      </c>
      <c r="E2585">
        <v>122.42</v>
      </c>
      <c r="F2585">
        <v>84.710700000000003</v>
      </c>
      <c r="G2585">
        <v>178.05279999999999</v>
      </c>
      <c r="H2585">
        <v>36.563600000000001</v>
      </c>
      <c r="I2585">
        <v>58.443399999999997</v>
      </c>
      <c r="J2585">
        <v>77.510000000000005</v>
      </c>
      <c r="K2585">
        <v>58.71</v>
      </c>
      <c r="N2585" s="1">
        <v>43126</v>
      </c>
      <c r="O2585" s="4">
        <f t="shared" si="81"/>
        <v>84.864365000000006</v>
      </c>
      <c r="P2585" s="4">
        <f t="shared" si="80"/>
        <v>265.41210000000001</v>
      </c>
    </row>
    <row r="2586" spans="1:16" x14ac:dyDescent="0.3">
      <c r="A2586" s="1">
        <v>43127</v>
      </c>
      <c r="B2586">
        <v>265.41210000000001</v>
      </c>
      <c r="C2586">
        <v>40.896999999999998</v>
      </c>
      <c r="D2586">
        <v>89.016000000000005</v>
      </c>
      <c r="E2586">
        <v>122.42</v>
      </c>
      <c r="F2586">
        <v>84.710700000000003</v>
      </c>
      <c r="G2586">
        <v>178.05279999999999</v>
      </c>
      <c r="H2586">
        <v>36.563600000000001</v>
      </c>
      <c r="I2586">
        <v>58.443399999999997</v>
      </c>
      <c r="J2586">
        <v>77.510000000000005</v>
      </c>
      <c r="K2586">
        <v>58.71</v>
      </c>
      <c r="N2586" s="1">
        <v>43127</v>
      </c>
      <c r="O2586" s="4">
        <f t="shared" si="81"/>
        <v>84.864365000000006</v>
      </c>
      <c r="P2586" s="4">
        <f t="shared" si="80"/>
        <v>265.41210000000001</v>
      </c>
    </row>
    <row r="2587" spans="1:16" x14ac:dyDescent="0.3">
      <c r="A2587" s="1">
        <v>43128</v>
      </c>
      <c r="B2587">
        <v>265.41210000000001</v>
      </c>
      <c r="C2587">
        <v>40.896999999999998</v>
      </c>
      <c r="D2587">
        <v>89.016000000000005</v>
      </c>
      <c r="E2587">
        <v>122.42</v>
      </c>
      <c r="F2587">
        <v>84.710700000000003</v>
      </c>
      <c r="G2587">
        <v>178.05279999999999</v>
      </c>
      <c r="H2587">
        <v>36.563600000000001</v>
      </c>
      <c r="I2587">
        <v>58.443399999999997</v>
      </c>
      <c r="J2587">
        <v>77.510000000000005</v>
      </c>
      <c r="K2587">
        <v>58.71</v>
      </c>
      <c r="N2587" s="1">
        <v>43128</v>
      </c>
      <c r="O2587" s="4">
        <f t="shared" si="81"/>
        <v>84.864365000000006</v>
      </c>
      <c r="P2587" s="4">
        <f t="shared" si="80"/>
        <v>265.41210000000001</v>
      </c>
    </row>
    <row r="2588" spans="1:16" x14ac:dyDescent="0.3">
      <c r="A2588" s="1">
        <v>43129</v>
      </c>
      <c r="B2588">
        <v>263.65249999999997</v>
      </c>
      <c r="C2588">
        <v>40.049999999999997</v>
      </c>
      <c r="D2588">
        <v>88.883499999999998</v>
      </c>
      <c r="E2588">
        <v>122.18</v>
      </c>
      <c r="F2588">
        <v>84.479299999999995</v>
      </c>
      <c r="G2588">
        <v>177.79570000000001</v>
      </c>
      <c r="H2588">
        <v>36.269799999999996</v>
      </c>
      <c r="I2588">
        <v>58.100999999999999</v>
      </c>
      <c r="J2588">
        <v>76.34</v>
      </c>
      <c r="K2588">
        <v>58.48</v>
      </c>
      <c r="N2588" s="1">
        <v>43129</v>
      </c>
      <c r="O2588" s="4">
        <f t="shared" si="81"/>
        <v>84.569565000000011</v>
      </c>
      <c r="P2588" s="4">
        <f t="shared" si="80"/>
        <v>263.65249999999997</v>
      </c>
    </row>
    <row r="2589" spans="1:16" x14ac:dyDescent="0.3">
      <c r="A2589" s="1">
        <v>43130</v>
      </c>
      <c r="B2589">
        <v>260.94819999999999</v>
      </c>
      <c r="C2589">
        <v>39.814</v>
      </c>
      <c r="D2589">
        <v>87.766800000000003</v>
      </c>
      <c r="E2589">
        <v>121.69</v>
      </c>
      <c r="F2589">
        <v>82.702600000000004</v>
      </c>
      <c r="G2589">
        <v>174.26240000000001</v>
      </c>
      <c r="H2589">
        <v>35.701099999999997</v>
      </c>
      <c r="I2589">
        <v>57.513399999999997</v>
      </c>
      <c r="J2589">
        <v>74.8</v>
      </c>
      <c r="K2589">
        <v>58.09</v>
      </c>
      <c r="N2589" s="1">
        <v>43130</v>
      </c>
      <c r="O2589" s="4">
        <f t="shared" si="81"/>
        <v>83.413854999999998</v>
      </c>
      <c r="P2589" s="4">
        <f t="shared" si="80"/>
        <v>260.94819999999999</v>
      </c>
    </row>
    <row r="2590" spans="1:16" x14ac:dyDescent="0.3">
      <c r="A2590" s="1">
        <v>43131</v>
      </c>
      <c r="B2590">
        <v>261.07780000000002</v>
      </c>
      <c r="C2590">
        <v>39.923999999999999</v>
      </c>
      <c r="D2590">
        <v>89.915099999999995</v>
      </c>
      <c r="E2590">
        <v>121.86</v>
      </c>
      <c r="F2590">
        <v>81.527299999999997</v>
      </c>
      <c r="G2590">
        <v>175.6814</v>
      </c>
      <c r="H2590">
        <v>35.5779</v>
      </c>
      <c r="I2590">
        <v>57.712299999999999</v>
      </c>
      <c r="J2590">
        <v>74.849999999999994</v>
      </c>
      <c r="K2590">
        <v>57.82</v>
      </c>
      <c r="N2590" s="1">
        <v>43131</v>
      </c>
      <c r="O2590" s="4">
        <f t="shared" si="81"/>
        <v>83.623500000000007</v>
      </c>
      <c r="P2590" s="4">
        <f t="shared" si="80"/>
        <v>261.07780000000002</v>
      </c>
    </row>
    <row r="2591" spans="1:16" x14ac:dyDescent="0.3">
      <c r="A2591" s="1">
        <v>43132</v>
      </c>
      <c r="B2591">
        <v>260.78149999999999</v>
      </c>
      <c r="C2591">
        <v>40.006999999999998</v>
      </c>
      <c r="D2591">
        <v>89.205299999999994</v>
      </c>
      <c r="E2591">
        <v>121.8</v>
      </c>
      <c r="F2591">
        <v>81.555099999999996</v>
      </c>
      <c r="G2591">
        <v>174.81479999999999</v>
      </c>
      <c r="H2591">
        <v>34.9619</v>
      </c>
      <c r="I2591">
        <v>58.0501</v>
      </c>
      <c r="J2591">
        <v>75.62</v>
      </c>
      <c r="K2591">
        <v>57.57</v>
      </c>
      <c r="N2591" s="1">
        <v>43132</v>
      </c>
      <c r="O2591" s="4">
        <f t="shared" si="81"/>
        <v>83.512710000000013</v>
      </c>
      <c r="P2591" s="4">
        <f t="shared" si="80"/>
        <v>260.78149999999999</v>
      </c>
    </row>
    <row r="2592" spans="1:16" x14ac:dyDescent="0.3">
      <c r="A2592" s="1">
        <v>43133</v>
      </c>
      <c r="B2592">
        <v>255.10419999999999</v>
      </c>
      <c r="C2592">
        <v>38.271000000000001</v>
      </c>
      <c r="D2592">
        <v>86.8583</v>
      </c>
      <c r="E2592">
        <v>119.73</v>
      </c>
      <c r="F2592">
        <v>80.407600000000002</v>
      </c>
      <c r="G2592">
        <v>170.11009999999999</v>
      </c>
      <c r="H2592">
        <v>33.597099999999998</v>
      </c>
      <c r="I2592">
        <v>56.907200000000003</v>
      </c>
      <c r="J2592">
        <v>72.459999999999994</v>
      </c>
      <c r="K2592">
        <v>56.47</v>
      </c>
      <c r="N2592" s="1">
        <v>43133</v>
      </c>
      <c r="O2592" s="4">
        <f t="shared" si="81"/>
        <v>81.619055000000017</v>
      </c>
      <c r="P2592" s="4">
        <f t="shared" si="80"/>
        <v>255.10419999999999</v>
      </c>
    </row>
    <row r="2593" spans="1:16" x14ac:dyDescent="0.3">
      <c r="A2593" s="1">
        <v>43134</v>
      </c>
      <c r="B2593">
        <v>255.10419999999999</v>
      </c>
      <c r="C2593">
        <v>38.271000000000001</v>
      </c>
      <c r="D2593">
        <v>86.8583</v>
      </c>
      <c r="E2593">
        <v>119.73</v>
      </c>
      <c r="F2593">
        <v>80.407600000000002</v>
      </c>
      <c r="G2593">
        <v>170.11009999999999</v>
      </c>
      <c r="H2593">
        <v>33.597099999999998</v>
      </c>
      <c r="I2593">
        <v>56.907200000000003</v>
      </c>
      <c r="J2593">
        <v>72.459999999999994</v>
      </c>
      <c r="K2593">
        <v>56.47</v>
      </c>
      <c r="N2593" s="1">
        <v>43134</v>
      </c>
      <c r="O2593" s="4">
        <f t="shared" si="81"/>
        <v>81.619055000000017</v>
      </c>
      <c r="P2593" s="4">
        <f t="shared" si="80"/>
        <v>255.10419999999999</v>
      </c>
    </row>
    <row r="2594" spans="1:16" x14ac:dyDescent="0.3">
      <c r="A2594" s="1">
        <v>43135</v>
      </c>
      <c r="B2594">
        <v>255.10419999999999</v>
      </c>
      <c r="C2594">
        <v>38.271000000000001</v>
      </c>
      <c r="D2594">
        <v>86.8583</v>
      </c>
      <c r="E2594">
        <v>119.73</v>
      </c>
      <c r="F2594">
        <v>80.407600000000002</v>
      </c>
      <c r="G2594">
        <v>170.11009999999999</v>
      </c>
      <c r="H2594">
        <v>33.597099999999998</v>
      </c>
      <c r="I2594">
        <v>56.907200000000003</v>
      </c>
      <c r="J2594">
        <v>72.459999999999994</v>
      </c>
      <c r="K2594">
        <v>56.47</v>
      </c>
      <c r="N2594" s="1">
        <v>43135</v>
      </c>
      <c r="O2594" s="4">
        <f t="shared" si="81"/>
        <v>81.619055000000017</v>
      </c>
      <c r="P2594" s="4">
        <f t="shared" si="80"/>
        <v>255.10419999999999</v>
      </c>
    </row>
    <row r="2595" spans="1:16" x14ac:dyDescent="0.3">
      <c r="A2595" s="1">
        <v>43136</v>
      </c>
      <c r="B2595">
        <v>244.43510000000001</v>
      </c>
      <c r="C2595">
        <v>37.314999999999998</v>
      </c>
      <c r="D2595">
        <v>83.281000000000006</v>
      </c>
      <c r="E2595">
        <v>115.56</v>
      </c>
      <c r="F2595">
        <v>76.844800000000006</v>
      </c>
      <c r="G2595">
        <v>162.10079999999999</v>
      </c>
      <c r="H2595">
        <v>32.384</v>
      </c>
      <c r="I2595">
        <v>54.376300000000001</v>
      </c>
      <c r="J2595">
        <v>69.42</v>
      </c>
      <c r="K2595">
        <v>54.42</v>
      </c>
      <c r="N2595" s="1">
        <v>43136</v>
      </c>
      <c r="O2595" s="4">
        <f t="shared" si="81"/>
        <v>78.230285000000009</v>
      </c>
      <c r="P2595" s="4">
        <f t="shared" si="80"/>
        <v>244.43510000000001</v>
      </c>
    </row>
    <row r="2596" spans="1:16" x14ac:dyDescent="0.3">
      <c r="A2596" s="1">
        <v>43137</v>
      </c>
      <c r="B2596">
        <v>249.25110000000001</v>
      </c>
      <c r="C2596">
        <v>38.875</v>
      </c>
      <c r="D2596">
        <v>86.432400000000001</v>
      </c>
      <c r="E2596">
        <v>118.08</v>
      </c>
      <c r="F2596">
        <v>77.696200000000005</v>
      </c>
      <c r="G2596">
        <v>167.96729999999999</v>
      </c>
      <c r="H2596">
        <v>33.142200000000003</v>
      </c>
      <c r="I2596">
        <v>55.236899999999999</v>
      </c>
      <c r="J2596">
        <v>69.97</v>
      </c>
      <c r="K2596">
        <v>55.02</v>
      </c>
      <c r="N2596" s="1">
        <v>43137</v>
      </c>
      <c r="O2596" s="4">
        <f t="shared" si="81"/>
        <v>80.17204000000001</v>
      </c>
      <c r="P2596" s="4">
        <f t="shared" si="80"/>
        <v>249.25110000000001</v>
      </c>
    </row>
    <row r="2597" spans="1:16" x14ac:dyDescent="0.3">
      <c r="A2597" s="1">
        <v>43138</v>
      </c>
      <c r="B2597">
        <v>247.8989</v>
      </c>
      <c r="C2597">
        <v>38.042000000000002</v>
      </c>
      <c r="D2597">
        <v>84.804599999999994</v>
      </c>
      <c r="E2597">
        <v>118.15</v>
      </c>
      <c r="F2597">
        <v>77.6036</v>
      </c>
      <c r="G2597">
        <v>164.3674</v>
      </c>
      <c r="H2597">
        <v>33.312800000000003</v>
      </c>
      <c r="I2597">
        <v>55.218400000000003</v>
      </c>
      <c r="J2597">
        <v>68.8</v>
      </c>
      <c r="K2597">
        <v>54.78</v>
      </c>
      <c r="N2597" s="1">
        <v>43138</v>
      </c>
      <c r="O2597" s="4">
        <f t="shared" si="81"/>
        <v>79.456379999999996</v>
      </c>
      <c r="P2597" s="4">
        <f t="shared" si="80"/>
        <v>247.8989</v>
      </c>
    </row>
    <row r="2598" spans="1:16" x14ac:dyDescent="0.3">
      <c r="A2598" s="1">
        <v>43139</v>
      </c>
      <c r="B2598">
        <v>238.60050000000001</v>
      </c>
      <c r="C2598">
        <v>36.996000000000002</v>
      </c>
      <c r="D2598">
        <v>80.451300000000003</v>
      </c>
      <c r="E2598">
        <v>114.44</v>
      </c>
      <c r="F2598">
        <v>74.910700000000006</v>
      </c>
      <c r="G2598">
        <v>157.46279999999999</v>
      </c>
      <c r="H2598">
        <v>32.317700000000002</v>
      </c>
      <c r="I2598">
        <v>52.9512</v>
      </c>
      <c r="J2598">
        <v>66.72</v>
      </c>
      <c r="K2598">
        <v>53.6</v>
      </c>
      <c r="N2598" s="1">
        <v>43139</v>
      </c>
      <c r="O2598" s="4">
        <f t="shared" si="81"/>
        <v>76.510954999999996</v>
      </c>
      <c r="P2598" s="4">
        <f t="shared" si="80"/>
        <v>238.60050000000001</v>
      </c>
    </row>
    <row r="2599" spans="1:16" x14ac:dyDescent="0.3">
      <c r="A2599" s="1">
        <v>43140</v>
      </c>
      <c r="B2599">
        <v>242.18459999999999</v>
      </c>
      <c r="C2599">
        <v>37.448</v>
      </c>
      <c r="D2599">
        <v>83.451300000000003</v>
      </c>
      <c r="E2599">
        <v>115.39</v>
      </c>
      <c r="F2599">
        <v>75.974900000000005</v>
      </c>
      <c r="G2599">
        <v>161.99600000000001</v>
      </c>
      <c r="H2599">
        <v>32.696800000000003</v>
      </c>
      <c r="I2599">
        <v>53.992199999999997</v>
      </c>
      <c r="J2599">
        <v>66.67</v>
      </c>
      <c r="K2599">
        <v>53.71</v>
      </c>
      <c r="N2599" s="1">
        <v>43140</v>
      </c>
      <c r="O2599" s="4">
        <f t="shared" si="81"/>
        <v>77.885769999999994</v>
      </c>
      <c r="P2599" s="4">
        <f t="shared" si="80"/>
        <v>242.18459999999999</v>
      </c>
    </row>
    <row r="2600" spans="1:16" x14ac:dyDescent="0.3">
      <c r="A2600" s="1">
        <v>43141</v>
      </c>
      <c r="B2600">
        <v>242.18459999999999</v>
      </c>
      <c r="C2600">
        <v>37.448</v>
      </c>
      <c r="D2600">
        <v>83.451300000000003</v>
      </c>
      <c r="E2600">
        <v>115.39</v>
      </c>
      <c r="F2600">
        <v>75.974900000000005</v>
      </c>
      <c r="G2600">
        <v>161.99600000000001</v>
      </c>
      <c r="H2600">
        <v>32.696800000000003</v>
      </c>
      <c r="I2600">
        <v>53.992199999999997</v>
      </c>
      <c r="J2600">
        <v>66.67</v>
      </c>
      <c r="K2600">
        <v>53.71</v>
      </c>
      <c r="N2600" s="1">
        <v>43141</v>
      </c>
      <c r="O2600" s="4">
        <f t="shared" si="81"/>
        <v>77.885769999999994</v>
      </c>
      <c r="P2600" s="4">
        <f t="shared" si="80"/>
        <v>242.18459999999999</v>
      </c>
    </row>
    <row r="2601" spans="1:16" x14ac:dyDescent="0.3">
      <c r="A2601" s="1">
        <v>43142</v>
      </c>
      <c r="B2601">
        <v>242.18459999999999</v>
      </c>
      <c r="C2601">
        <v>37.448</v>
      </c>
      <c r="D2601">
        <v>83.451300000000003</v>
      </c>
      <c r="E2601">
        <v>115.39</v>
      </c>
      <c r="F2601">
        <v>75.974900000000005</v>
      </c>
      <c r="G2601">
        <v>161.99600000000001</v>
      </c>
      <c r="H2601">
        <v>32.696800000000003</v>
      </c>
      <c r="I2601">
        <v>53.992199999999997</v>
      </c>
      <c r="J2601">
        <v>66.67</v>
      </c>
      <c r="K2601">
        <v>53.71</v>
      </c>
      <c r="N2601" s="1">
        <v>43142</v>
      </c>
      <c r="O2601" s="4">
        <f t="shared" si="81"/>
        <v>77.885769999999994</v>
      </c>
      <c r="P2601" s="4">
        <f t="shared" si="80"/>
        <v>242.18459999999999</v>
      </c>
    </row>
    <row r="2602" spans="1:16" x14ac:dyDescent="0.3">
      <c r="A2602" s="1">
        <v>43143</v>
      </c>
      <c r="B2602">
        <v>245.74100000000001</v>
      </c>
      <c r="C2602">
        <v>38.956000000000003</v>
      </c>
      <c r="D2602">
        <v>84.350399999999993</v>
      </c>
      <c r="E2602">
        <v>117.16</v>
      </c>
      <c r="F2602">
        <v>76.6875</v>
      </c>
      <c r="G2602">
        <v>165.1103</v>
      </c>
      <c r="H2602">
        <v>33.663499999999999</v>
      </c>
      <c r="I2602">
        <v>54.64</v>
      </c>
      <c r="J2602">
        <v>67.760000000000005</v>
      </c>
      <c r="K2602">
        <v>54.26</v>
      </c>
      <c r="N2602" s="1">
        <v>43143</v>
      </c>
      <c r="O2602" s="4">
        <f t="shared" si="81"/>
        <v>79.13416500000001</v>
      </c>
      <c r="P2602" s="4">
        <f t="shared" si="80"/>
        <v>245.74100000000001</v>
      </c>
    </row>
    <row r="2603" spans="1:16" x14ac:dyDescent="0.3">
      <c r="A2603" s="1">
        <v>43144</v>
      </c>
      <c r="B2603">
        <v>246.35220000000001</v>
      </c>
      <c r="C2603">
        <v>39.347000000000001</v>
      </c>
      <c r="D2603">
        <v>85.012799999999999</v>
      </c>
      <c r="E2603">
        <v>118.05</v>
      </c>
      <c r="F2603">
        <v>76.742999999999995</v>
      </c>
      <c r="G2603">
        <v>164.91980000000001</v>
      </c>
      <c r="H2603">
        <v>33.521299999999997</v>
      </c>
      <c r="I2603">
        <v>54.889899999999997</v>
      </c>
      <c r="J2603">
        <v>67.48</v>
      </c>
      <c r="K2603">
        <v>54.51</v>
      </c>
      <c r="N2603" s="1">
        <v>43144</v>
      </c>
      <c r="O2603" s="4">
        <f t="shared" si="81"/>
        <v>79.360959999999992</v>
      </c>
      <c r="P2603" s="4">
        <f t="shared" si="80"/>
        <v>246.35220000000001</v>
      </c>
    </row>
    <row r="2604" spans="1:16" x14ac:dyDescent="0.3">
      <c r="A2604" s="1">
        <v>43145</v>
      </c>
      <c r="B2604">
        <v>249.6771</v>
      </c>
      <c r="C2604">
        <v>40.072000000000003</v>
      </c>
      <c r="D2604">
        <v>86.343900000000005</v>
      </c>
      <c r="E2604">
        <v>120.82</v>
      </c>
      <c r="F2604">
        <v>77.612899999999996</v>
      </c>
      <c r="G2604">
        <v>168.78639999999999</v>
      </c>
      <c r="H2604">
        <v>34.307899999999997</v>
      </c>
      <c r="I2604">
        <v>55.884700000000002</v>
      </c>
      <c r="J2604">
        <v>68.459999999999994</v>
      </c>
      <c r="K2604">
        <v>54.48</v>
      </c>
      <c r="N2604" s="1">
        <v>43145</v>
      </c>
      <c r="O2604" s="4">
        <f t="shared" si="81"/>
        <v>80.965789999999998</v>
      </c>
      <c r="P2604" s="4">
        <f t="shared" si="80"/>
        <v>249.6771</v>
      </c>
    </row>
    <row r="2605" spans="1:16" x14ac:dyDescent="0.3">
      <c r="A2605" s="1">
        <v>43146</v>
      </c>
      <c r="B2605">
        <v>252.863</v>
      </c>
      <c r="C2605">
        <v>41.417999999999999</v>
      </c>
      <c r="D2605">
        <v>88.102999999999994</v>
      </c>
      <c r="E2605">
        <v>122.85</v>
      </c>
      <c r="F2605">
        <v>78.473500000000001</v>
      </c>
      <c r="G2605">
        <v>170.79580000000001</v>
      </c>
      <c r="H2605">
        <v>34.838700000000003</v>
      </c>
      <c r="I2605">
        <v>56.287199999999999</v>
      </c>
      <c r="J2605">
        <v>68.290000000000006</v>
      </c>
      <c r="K2605">
        <v>55.38</v>
      </c>
      <c r="N2605" s="1">
        <v>43146</v>
      </c>
      <c r="O2605" s="4">
        <f t="shared" si="81"/>
        <v>82.035960000000003</v>
      </c>
      <c r="P2605" s="4">
        <f t="shared" si="80"/>
        <v>252.863</v>
      </c>
    </row>
    <row r="2606" spans="1:16" x14ac:dyDescent="0.3">
      <c r="A2606" s="1">
        <v>43147</v>
      </c>
      <c r="B2606">
        <v>252.93709999999999</v>
      </c>
      <c r="C2606">
        <v>41.283999999999999</v>
      </c>
      <c r="D2606">
        <v>87.475399999999993</v>
      </c>
      <c r="E2606">
        <v>121.99</v>
      </c>
      <c r="F2606">
        <v>79.037999999999997</v>
      </c>
      <c r="G2606">
        <v>170.18629999999999</v>
      </c>
      <c r="H2606">
        <v>34.364800000000002</v>
      </c>
      <c r="I2606">
        <v>56.361199999999997</v>
      </c>
      <c r="J2606">
        <v>68.12</v>
      </c>
      <c r="K2606">
        <v>55.6</v>
      </c>
      <c r="N2606" s="1">
        <v>43147</v>
      </c>
      <c r="O2606" s="4">
        <f t="shared" si="81"/>
        <v>81.798034999999999</v>
      </c>
      <c r="P2606" s="4">
        <f t="shared" si="80"/>
        <v>252.93709999999999</v>
      </c>
    </row>
    <row r="2607" spans="1:16" x14ac:dyDescent="0.3">
      <c r="A2607" s="1">
        <v>43148</v>
      </c>
      <c r="B2607">
        <v>252.93709999999999</v>
      </c>
      <c r="C2607">
        <v>41.283999999999999</v>
      </c>
      <c r="D2607">
        <v>87.475399999999993</v>
      </c>
      <c r="E2607">
        <v>121.99</v>
      </c>
      <c r="F2607">
        <v>79.037999999999997</v>
      </c>
      <c r="G2607">
        <v>170.18629999999999</v>
      </c>
      <c r="H2607">
        <v>34.364800000000002</v>
      </c>
      <c r="I2607">
        <v>56.361199999999997</v>
      </c>
      <c r="J2607">
        <v>68.12</v>
      </c>
      <c r="K2607">
        <v>55.6</v>
      </c>
      <c r="N2607" s="1">
        <v>43148</v>
      </c>
      <c r="O2607" s="4">
        <f t="shared" si="81"/>
        <v>81.798034999999999</v>
      </c>
      <c r="P2607" s="4">
        <f t="shared" si="80"/>
        <v>252.93709999999999</v>
      </c>
    </row>
    <row r="2608" spans="1:16" x14ac:dyDescent="0.3">
      <c r="A2608" s="1">
        <v>43149</v>
      </c>
      <c r="B2608">
        <v>252.93709999999999</v>
      </c>
      <c r="C2608">
        <v>41.283999999999999</v>
      </c>
      <c r="D2608">
        <v>87.475399999999993</v>
      </c>
      <c r="E2608">
        <v>121.99</v>
      </c>
      <c r="F2608">
        <v>79.037999999999997</v>
      </c>
      <c r="G2608">
        <v>170.18629999999999</v>
      </c>
      <c r="H2608">
        <v>34.364800000000002</v>
      </c>
      <c r="I2608">
        <v>56.361199999999997</v>
      </c>
      <c r="J2608">
        <v>68.12</v>
      </c>
      <c r="K2608">
        <v>55.6</v>
      </c>
      <c r="N2608" s="1">
        <v>43149</v>
      </c>
      <c r="O2608" s="4">
        <f t="shared" si="81"/>
        <v>81.798034999999999</v>
      </c>
      <c r="P2608" s="4">
        <f t="shared" si="80"/>
        <v>252.93709999999999</v>
      </c>
    </row>
    <row r="2609" spans="1:16" x14ac:dyDescent="0.3">
      <c r="A2609" s="1">
        <v>43150</v>
      </c>
      <c r="B2609">
        <v>252.93709999999999</v>
      </c>
      <c r="C2609">
        <v>41.283999999999999</v>
      </c>
      <c r="D2609">
        <v>87.475399999999993</v>
      </c>
      <c r="E2609">
        <v>121.99</v>
      </c>
      <c r="F2609">
        <v>79.037999999999997</v>
      </c>
      <c r="G2609">
        <v>170.18629999999999</v>
      </c>
      <c r="H2609">
        <v>34.364800000000002</v>
      </c>
      <c r="I2609">
        <v>56.361199999999997</v>
      </c>
      <c r="J2609">
        <v>68.12</v>
      </c>
      <c r="K2609">
        <v>55.6</v>
      </c>
      <c r="N2609" s="1">
        <v>43150</v>
      </c>
      <c r="O2609" s="4">
        <f t="shared" si="81"/>
        <v>81.798034999999999</v>
      </c>
      <c r="P2609" s="4">
        <f t="shared" si="80"/>
        <v>252.93709999999999</v>
      </c>
    </row>
    <row r="2610" spans="1:16" x14ac:dyDescent="0.3">
      <c r="A2610" s="1">
        <v>43151</v>
      </c>
      <c r="B2610">
        <v>251.35339999999999</v>
      </c>
      <c r="C2610">
        <v>41.145000000000003</v>
      </c>
      <c r="D2610">
        <v>88.16</v>
      </c>
      <c r="E2610">
        <v>122</v>
      </c>
      <c r="F2610">
        <v>78.168099999999995</v>
      </c>
      <c r="G2610">
        <v>173.19579999999999</v>
      </c>
      <c r="H2610">
        <v>34.232100000000003</v>
      </c>
      <c r="I2610">
        <v>56.1021</v>
      </c>
      <c r="J2610">
        <v>67.75</v>
      </c>
      <c r="K2610">
        <v>54.34</v>
      </c>
      <c r="N2610" s="1">
        <v>43151</v>
      </c>
      <c r="O2610" s="4">
        <f t="shared" si="81"/>
        <v>82.084254999999999</v>
      </c>
      <c r="P2610" s="4">
        <f t="shared" si="80"/>
        <v>251.35339999999999</v>
      </c>
    </row>
    <row r="2611" spans="1:16" x14ac:dyDescent="0.3">
      <c r="A2611" s="1">
        <v>43152</v>
      </c>
      <c r="B2611">
        <v>250.10310000000001</v>
      </c>
      <c r="C2611">
        <v>40.957999999999998</v>
      </c>
      <c r="D2611">
        <v>86.990499999999997</v>
      </c>
      <c r="E2611">
        <v>121.73</v>
      </c>
      <c r="F2611">
        <v>77.844200000000001</v>
      </c>
      <c r="G2611">
        <v>171.20529999999999</v>
      </c>
      <c r="H2611">
        <v>34.090000000000003</v>
      </c>
      <c r="I2611">
        <v>55.884700000000002</v>
      </c>
      <c r="J2611">
        <v>66.61</v>
      </c>
      <c r="K2611">
        <v>53.69</v>
      </c>
      <c r="N2611" s="1">
        <v>43152</v>
      </c>
      <c r="O2611" s="4">
        <f t="shared" si="81"/>
        <v>81.518555000000006</v>
      </c>
      <c r="P2611" s="4">
        <f t="shared" si="80"/>
        <v>250.10310000000001</v>
      </c>
    </row>
    <row r="2612" spans="1:16" x14ac:dyDescent="0.3">
      <c r="A2612" s="1">
        <v>43153</v>
      </c>
      <c r="B2612">
        <v>250.4272</v>
      </c>
      <c r="C2612">
        <v>41.3</v>
      </c>
      <c r="D2612">
        <v>87.218699999999998</v>
      </c>
      <c r="E2612">
        <v>121.15</v>
      </c>
      <c r="F2612">
        <v>77.7239</v>
      </c>
      <c r="G2612">
        <v>170.8244</v>
      </c>
      <c r="H2612">
        <v>34.5259</v>
      </c>
      <c r="I2612">
        <v>55.616300000000003</v>
      </c>
      <c r="J2612">
        <v>67.34</v>
      </c>
      <c r="K2612">
        <v>53.83</v>
      </c>
      <c r="N2612" s="1">
        <v>43153</v>
      </c>
      <c r="O2612" s="4">
        <f t="shared" si="81"/>
        <v>81.373919999999998</v>
      </c>
      <c r="P2612" s="4">
        <f t="shared" si="80"/>
        <v>250.4272</v>
      </c>
    </row>
    <row r="2613" spans="1:16" x14ac:dyDescent="0.3">
      <c r="A2613" s="1">
        <v>43154</v>
      </c>
      <c r="B2613">
        <v>254.41890000000001</v>
      </c>
      <c r="C2613">
        <v>42.018999999999998</v>
      </c>
      <c r="D2613">
        <v>89.434100000000001</v>
      </c>
      <c r="E2613">
        <v>123.3</v>
      </c>
      <c r="F2613">
        <v>78.963999999999999</v>
      </c>
      <c r="G2613">
        <v>174.48150000000001</v>
      </c>
      <c r="H2613">
        <v>35.284100000000002</v>
      </c>
      <c r="I2613">
        <v>56.458399999999997</v>
      </c>
      <c r="J2613">
        <v>68.8</v>
      </c>
      <c r="K2613">
        <v>54.35</v>
      </c>
      <c r="N2613" s="1">
        <v>43154</v>
      </c>
      <c r="O2613" s="4">
        <f t="shared" si="81"/>
        <v>82.92244500000001</v>
      </c>
      <c r="P2613" s="4">
        <f t="shared" si="80"/>
        <v>254.41890000000001</v>
      </c>
    </row>
    <row r="2614" spans="1:16" x14ac:dyDescent="0.3">
      <c r="A2614" s="1">
        <v>43155</v>
      </c>
      <c r="B2614">
        <v>254.41890000000001</v>
      </c>
      <c r="C2614">
        <v>42.018999999999998</v>
      </c>
      <c r="D2614">
        <v>89.434100000000001</v>
      </c>
      <c r="E2614">
        <v>123.3</v>
      </c>
      <c r="F2614">
        <v>78.963999999999999</v>
      </c>
      <c r="G2614">
        <v>174.48150000000001</v>
      </c>
      <c r="H2614">
        <v>35.284100000000002</v>
      </c>
      <c r="I2614">
        <v>56.458399999999997</v>
      </c>
      <c r="J2614">
        <v>68.8</v>
      </c>
      <c r="K2614">
        <v>54.35</v>
      </c>
      <c r="N2614" s="1">
        <v>43155</v>
      </c>
      <c r="O2614" s="4">
        <f t="shared" si="81"/>
        <v>82.92244500000001</v>
      </c>
      <c r="P2614" s="4">
        <f t="shared" si="80"/>
        <v>254.41890000000001</v>
      </c>
    </row>
    <row r="2615" spans="1:16" x14ac:dyDescent="0.3">
      <c r="A2615" s="1">
        <v>43156</v>
      </c>
      <c r="B2615">
        <v>254.41890000000001</v>
      </c>
      <c r="C2615">
        <v>42.018999999999998</v>
      </c>
      <c r="D2615">
        <v>89.434100000000001</v>
      </c>
      <c r="E2615">
        <v>123.3</v>
      </c>
      <c r="F2615">
        <v>78.963999999999999</v>
      </c>
      <c r="G2615">
        <v>174.48150000000001</v>
      </c>
      <c r="H2615">
        <v>35.284100000000002</v>
      </c>
      <c r="I2615">
        <v>56.458399999999997</v>
      </c>
      <c r="J2615">
        <v>68.8</v>
      </c>
      <c r="K2615">
        <v>54.35</v>
      </c>
      <c r="N2615" s="1">
        <v>43156</v>
      </c>
      <c r="O2615" s="4">
        <f t="shared" si="81"/>
        <v>82.92244500000001</v>
      </c>
      <c r="P2615" s="4">
        <f t="shared" si="80"/>
        <v>254.41890000000001</v>
      </c>
    </row>
    <row r="2616" spans="1:16" x14ac:dyDescent="0.3">
      <c r="A2616" s="1">
        <v>43157</v>
      </c>
      <c r="B2616">
        <v>257.37329999999997</v>
      </c>
      <c r="C2616">
        <v>42.848999999999997</v>
      </c>
      <c r="D2616">
        <v>90.727199999999996</v>
      </c>
      <c r="E2616">
        <v>124.48</v>
      </c>
      <c r="F2616">
        <v>79.963399999999993</v>
      </c>
      <c r="G2616">
        <v>178.2433</v>
      </c>
      <c r="H2616">
        <v>34.080500000000001</v>
      </c>
      <c r="I2616">
        <v>57.134</v>
      </c>
      <c r="J2616">
        <v>69.209999999999994</v>
      </c>
      <c r="K2616">
        <v>54.69</v>
      </c>
      <c r="N2616" s="1">
        <v>43157</v>
      </c>
      <c r="O2616" s="4">
        <f t="shared" si="81"/>
        <v>84.04043999999999</v>
      </c>
      <c r="P2616" s="4">
        <f t="shared" si="80"/>
        <v>257.37329999999997</v>
      </c>
    </row>
    <row r="2617" spans="1:16" x14ac:dyDescent="0.3">
      <c r="A2617" s="1">
        <v>43158</v>
      </c>
      <c r="B2617">
        <v>254.15960000000001</v>
      </c>
      <c r="C2617">
        <v>42.710999999999999</v>
      </c>
      <c r="D2617">
        <v>89.5672</v>
      </c>
      <c r="E2617">
        <v>123.23</v>
      </c>
      <c r="F2617">
        <v>79.130499999999998</v>
      </c>
      <c r="G2617">
        <v>177.65280000000001</v>
      </c>
      <c r="H2617">
        <v>33.758299999999998</v>
      </c>
      <c r="I2617">
        <v>56.476900000000001</v>
      </c>
      <c r="J2617">
        <v>68.31</v>
      </c>
      <c r="K2617">
        <v>53.97</v>
      </c>
      <c r="N2617" s="1">
        <v>43158</v>
      </c>
      <c r="O2617" s="4">
        <f t="shared" si="81"/>
        <v>83.352355000000003</v>
      </c>
      <c r="P2617" s="4">
        <f t="shared" si="80"/>
        <v>254.15960000000001</v>
      </c>
    </row>
    <row r="2618" spans="1:16" x14ac:dyDescent="0.3">
      <c r="A2618" s="1">
        <v>43159</v>
      </c>
      <c r="B2618">
        <v>251.5849</v>
      </c>
      <c r="C2618">
        <v>42.646000000000001</v>
      </c>
      <c r="D2618">
        <v>89.1584</v>
      </c>
      <c r="E2618">
        <v>123.11</v>
      </c>
      <c r="F2618">
        <v>77.862700000000004</v>
      </c>
      <c r="G2618">
        <v>176.0719</v>
      </c>
      <c r="H2618">
        <v>32.431399999999996</v>
      </c>
      <c r="I2618">
        <v>55.884700000000002</v>
      </c>
      <c r="J2618">
        <v>66.739999999999995</v>
      </c>
      <c r="K2618">
        <v>53.41</v>
      </c>
      <c r="N2618" s="1">
        <v>43159</v>
      </c>
      <c r="O2618" s="4">
        <f t="shared" si="81"/>
        <v>82.643685000000019</v>
      </c>
      <c r="P2618" s="4">
        <f t="shared" si="80"/>
        <v>251.5849</v>
      </c>
    </row>
    <row r="2619" spans="1:16" x14ac:dyDescent="0.3">
      <c r="A2619" s="1">
        <v>43160</v>
      </c>
      <c r="B2619">
        <v>247.92670000000001</v>
      </c>
      <c r="C2619">
        <v>41.899000000000001</v>
      </c>
      <c r="D2619">
        <v>88.283600000000007</v>
      </c>
      <c r="E2619">
        <v>121.7</v>
      </c>
      <c r="F2619">
        <v>76.622699999999995</v>
      </c>
      <c r="G2619">
        <v>173.291</v>
      </c>
      <c r="H2619">
        <v>31.786999999999999</v>
      </c>
      <c r="I2619">
        <v>55.112000000000002</v>
      </c>
      <c r="J2619">
        <v>66.64</v>
      </c>
      <c r="K2619">
        <v>53.29</v>
      </c>
      <c r="N2619" s="1">
        <v>43160</v>
      </c>
      <c r="O2619" s="4">
        <f t="shared" si="81"/>
        <v>81.524334999999994</v>
      </c>
      <c r="P2619" s="4">
        <f t="shared" si="80"/>
        <v>247.92670000000001</v>
      </c>
    </row>
    <row r="2620" spans="1:16" x14ac:dyDescent="0.3">
      <c r="A2620" s="1">
        <v>43161</v>
      </c>
      <c r="B2620">
        <v>249.2047</v>
      </c>
      <c r="C2620">
        <v>42.189</v>
      </c>
      <c r="D2620">
        <v>88.473799999999997</v>
      </c>
      <c r="E2620">
        <v>123.8</v>
      </c>
      <c r="F2620">
        <v>77.400000000000006</v>
      </c>
      <c r="G2620">
        <v>176.2338</v>
      </c>
      <c r="H2620">
        <v>31.8628</v>
      </c>
      <c r="I2620">
        <v>55.283200000000001</v>
      </c>
      <c r="J2620">
        <v>66.95</v>
      </c>
      <c r="K2620">
        <v>53.74</v>
      </c>
      <c r="N2620" s="1">
        <v>43161</v>
      </c>
      <c r="O2620" s="4">
        <f t="shared" si="81"/>
        <v>82.571330000000003</v>
      </c>
      <c r="P2620" s="4">
        <f t="shared" si="80"/>
        <v>249.2047</v>
      </c>
    </row>
    <row r="2621" spans="1:16" x14ac:dyDescent="0.3">
      <c r="A2621" s="1">
        <v>43162</v>
      </c>
      <c r="B2621">
        <v>249.2047</v>
      </c>
      <c r="C2621">
        <v>42.189</v>
      </c>
      <c r="D2621">
        <v>88.473799999999997</v>
      </c>
      <c r="E2621">
        <v>123.8</v>
      </c>
      <c r="F2621">
        <v>77.400000000000006</v>
      </c>
      <c r="G2621">
        <v>176.2338</v>
      </c>
      <c r="H2621">
        <v>31.8628</v>
      </c>
      <c r="I2621">
        <v>55.283200000000001</v>
      </c>
      <c r="J2621">
        <v>66.95</v>
      </c>
      <c r="K2621">
        <v>53.74</v>
      </c>
      <c r="N2621" s="1">
        <v>43162</v>
      </c>
      <c r="O2621" s="4">
        <f t="shared" si="81"/>
        <v>82.571330000000003</v>
      </c>
      <c r="P2621" s="4">
        <f t="shared" si="80"/>
        <v>249.2047</v>
      </c>
    </row>
    <row r="2622" spans="1:16" x14ac:dyDescent="0.3">
      <c r="A2622" s="1">
        <v>43163</v>
      </c>
      <c r="B2622">
        <v>249.2047</v>
      </c>
      <c r="C2622">
        <v>42.189</v>
      </c>
      <c r="D2622">
        <v>88.473799999999997</v>
      </c>
      <c r="E2622">
        <v>123.8</v>
      </c>
      <c r="F2622">
        <v>77.400000000000006</v>
      </c>
      <c r="G2622">
        <v>176.2338</v>
      </c>
      <c r="H2622">
        <v>31.8628</v>
      </c>
      <c r="I2622">
        <v>55.283200000000001</v>
      </c>
      <c r="J2622">
        <v>66.95</v>
      </c>
      <c r="K2622">
        <v>53.74</v>
      </c>
      <c r="N2622" s="1">
        <v>43163</v>
      </c>
      <c r="O2622" s="4">
        <f t="shared" si="81"/>
        <v>82.571330000000003</v>
      </c>
      <c r="P2622" s="4">
        <f t="shared" si="80"/>
        <v>249.2047</v>
      </c>
    </row>
    <row r="2623" spans="1:16" x14ac:dyDescent="0.3">
      <c r="A2623" s="1">
        <v>43164</v>
      </c>
      <c r="B2623">
        <v>252.08500000000001</v>
      </c>
      <c r="C2623">
        <v>42.335000000000001</v>
      </c>
      <c r="D2623">
        <v>89.034800000000004</v>
      </c>
      <c r="E2623">
        <v>126.04</v>
      </c>
      <c r="F2623">
        <v>78.103300000000004</v>
      </c>
      <c r="G2623">
        <v>177.81469999999999</v>
      </c>
      <c r="H2623">
        <v>31.853300000000001</v>
      </c>
      <c r="I2623">
        <v>56.042000000000002</v>
      </c>
      <c r="J2623">
        <v>67.66</v>
      </c>
      <c r="K2623">
        <v>54.21</v>
      </c>
      <c r="N2623" s="1">
        <v>43164</v>
      </c>
      <c r="O2623" s="4">
        <f t="shared" si="81"/>
        <v>83.546154999999985</v>
      </c>
      <c r="P2623" s="4">
        <f t="shared" si="80"/>
        <v>252.08500000000001</v>
      </c>
    </row>
    <row r="2624" spans="1:16" x14ac:dyDescent="0.3">
      <c r="A2624" s="1">
        <v>43165</v>
      </c>
      <c r="B2624">
        <v>252.72409999999999</v>
      </c>
      <c r="C2624">
        <v>42.298999999999999</v>
      </c>
      <c r="D2624">
        <v>88.730500000000006</v>
      </c>
      <c r="E2624">
        <v>127</v>
      </c>
      <c r="F2624">
        <v>77.9923</v>
      </c>
      <c r="G2624">
        <v>180.49080000000001</v>
      </c>
      <c r="H2624">
        <v>32.611499999999999</v>
      </c>
      <c r="I2624">
        <v>56.268700000000003</v>
      </c>
      <c r="J2624">
        <v>67.7</v>
      </c>
      <c r="K2624">
        <v>54.25</v>
      </c>
      <c r="N2624" s="1">
        <v>43165</v>
      </c>
      <c r="O2624" s="4">
        <f t="shared" si="81"/>
        <v>84.179819999999992</v>
      </c>
      <c r="P2624" s="4">
        <f t="shared" si="80"/>
        <v>252.72409999999999</v>
      </c>
    </row>
    <row r="2625" spans="1:16" x14ac:dyDescent="0.3">
      <c r="A2625" s="1">
        <v>43166</v>
      </c>
      <c r="B2625">
        <v>252.63149999999999</v>
      </c>
      <c r="C2625">
        <v>41.905999999999999</v>
      </c>
      <c r="D2625">
        <v>89.243899999999996</v>
      </c>
      <c r="E2625">
        <v>128.56</v>
      </c>
      <c r="F2625">
        <v>78.390199999999993</v>
      </c>
      <c r="G2625">
        <v>181.0718</v>
      </c>
      <c r="H2625">
        <v>32.573599999999999</v>
      </c>
      <c r="I2625">
        <v>56.333500000000001</v>
      </c>
      <c r="J2625">
        <v>67.19</v>
      </c>
      <c r="K2625">
        <v>53.76</v>
      </c>
      <c r="N2625" s="1">
        <v>43166</v>
      </c>
      <c r="O2625" s="4">
        <f t="shared" si="81"/>
        <v>84.626999999999995</v>
      </c>
      <c r="P2625" s="4">
        <f t="shared" si="80"/>
        <v>252.63149999999999</v>
      </c>
    </row>
    <row r="2626" spans="1:16" x14ac:dyDescent="0.3">
      <c r="A2626" s="1">
        <v>43167</v>
      </c>
      <c r="B2626">
        <v>253.85400000000001</v>
      </c>
      <c r="C2626">
        <v>42.363</v>
      </c>
      <c r="D2626">
        <v>89.785899999999998</v>
      </c>
      <c r="E2626">
        <v>128.88999999999999</v>
      </c>
      <c r="F2626">
        <v>78.917699999999996</v>
      </c>
      <c r="G2626">
        <v>181.2337</v>
      </c>
      <c r="H2626">
        <v>32.829500000000003</v>
      </c>
      <c r="I2626">
        <v>56.476900000000001</v>
      </c>
      <c r="J2626">
        <v>67.17</v>
      </c>
      <c r="K2626">
        <v>54.25</v>
      </c>
      <c r="N2626" s="1">
        <v>43167</v>
      </c>
      <c r="O2626" s="4">
        <f t="shared" si="81"/>
        <v>84.879665000000003</v>
      </c>
      <c r="P2626" s="4">
        <f t="shared" si="80"/>
        <v>253.85400000000001</v>
      </c>
    </row>
    <row r="2627" spans="1:16" x14ac:dyDescent="0.3">
      <c r="A2627" s="1">
        <v>43168</v>
      </c>
      <c r="B2627">
        <v>258.27159999999998</v>
      </c>
      <c r="C2627">
        <v>43.091000000000001</v>
      </c>
      <c r="D2627">
        <v>91.792100000000005</v>
      </c>
      <c r="E2627">
        <v>131.02000000000001</v>
      </c>
      <c r="F2627">
        <v>80.055899999999994</v>
      </c>
      <c r="G2627">
        <v>184.99549999999999</v>
      </c>
      <c r="H2627">
        <v>33.644500000000001</v>
      </c>
      <c r="I2627">
        <v>57.605899999999998</v>
      </c>
      <c r="J2627">
        <v>68.45</v>
      </c>
      <c r="K2627">
        <v>54.6</v>
      </c>
      <c r="N2627" s="1">
        <v>43168</v>
      </c>
      <c r="O2627" s="4">
        <f t="shared" si="81"/>
        <v>86.451475000000002</v>
      </c>
      <c r="P2627" s="4">
        <f t="shared" ref="P2627:P2690" si="82">B2627</f>
        <v>258.27159999999998</v>
      </c>
    </row>
    <row r="2628" spans="1:16" x14ac:dyDescent="0.3">
      <c r="A2628" s="1">
        <v>43169</v>
      </c>
      <c r="B2628">
        <v>258.27159999999998</v>
      </c>
      <c r="C2628">
        <v>43.091000000000001</v>
      </c>
      <c r="D2628">
        <v>91.792100000000005</v>
      </c>
      <c r="E2628">
        <v>131.02000000000001</v>
      </c>
      <c r="F2628">
        <v>80.055899999999994</v>
      </c>
      <c r="G2628">
        <v>184.99549999999999</v>
      </c>
      <c r="H2628">
        <v>33.644500000000001</v>
      </c>
      <c r="I2628">
        <v>57.605899999999998</v>
      </c>
      <c r="J2628">
        <v>68.45</v>
      </c>
      <c r="K2628">
        <v>54.6</v>
      </c>
      <c r="N2628" s="1">
        <v>43169</v>
      </c>
      <c r="O2628" s="4">
        <f t="shared" ref="O2628:O2691" si="83">SUMPRODUCT(C2628:J2628,$C$1:$J$1)</f>
        <v>86.451475000000002</v>
      </c>
      <c r="P2628" s="4">
        <f t="shared" si="82"/>
        <v>258.27159999999998</v>
      </c>
    </row>
    <row r="2629" spans="1:16" x14ac:dyDescent="0.3">
      <c r="A2629" s="1">
        <v>43170</v>
      </c>
      <c r="B2629">
        <v>258.27159999999998</v>
      </c>
      <c r="C2629">
        <v>43.091000000000001</v>
      </c>
      <c r="D2629">
        <v>91.792100000000005</v>
      </c>
      <c r="E2629">
        <v>131.02000000000001</v>
      </c>
      <c r="F2629">
        <v>80.055899999999994</v>
      </c>
      <c r="G2629">
        <v>184.99549999999999</v>
      </c>
      <c r="H2629">
        <v>33.644500000000001</v>
      </c>
      <c r="I2629">
        <v>57.605899999999998</v>
      </c>
      <c r="J2629">
        <v>68.45</v>
      </c>
      <c r="K2629">
        <v>54.6</v>
      </c>
      <c r="N2629" s="1">
        <v>43170</v>
      </c>
      <c r="O2629" s="4">
        <f t="shared" si="83"/>
        <v>86.451475000000002</v>
      </c>
      <c r="P2629" s="4">
        <f t="shared" si="82"/>
        <v>258.27159999999998</v>
      </c>
    </row>
    <row r="2630" spans="1:16" x14ac:dyDescent="0.3">
      <c r="A2630" s="1">
        <v>43171</v>
      </c>
      <c r="B2630">
        <v>257.94749999999999</v>
      </c>
      <c r="C2630">
        <v>43.508000000000003</v>
      </c>
      <c r="D2630">
        <v>92.010800000000003</v>
      </c>
      <c r="E2630">
        <v>131.25</v>
      </c>
      <c r="F2630">
        <v>79.713499999999996</v>
      </c>
      <c r="G2630">
        <v>186.9573</v>
      </c>
      <c r="H2630">
        <v>33.890900000000002</v>
      </c>
      <c r="I2630">
        <v>57.518000000000001</v>
      </c>
      <c r="J2630">
        <v>68.430000000000007</v>
      </c>
      <c r="K2630">
        <v>54.5</v>
      </c>
      <c r="N2630" s="1">
        <v>43171</v>
      </c>
      <c r="O2630" s="4">
        <f t="shared" si="83"/>
        <v>86.770305000000008</v>
      </c>
      <c r="P2630" s="4">
        <f t="shared" si="82"/>
        <v>257.94749999999999</v>
      </c>
    </row>
    <row r="2631" spans="1:16" x14ac:dyDescent="0.3">
      <c r="A2631" s="1">
        <v>43172</v>
      </c>
      <c r="B2631">
        <v>256.28039999999999</v>
      </c>
      <c r="C2631">
        <v>43.088999999999999</v>
      </c>
      <c r="D2631">
        <v>89.766900000000007</v>
      </c>
      <c r="E2631">
        <v>129.19999999999999</v>
      </c>
      <c r="F2631">
        <v>79.815299999999993</v>
      </c>
      <c r="G2631">
        <v>184.07169999999999</v>
      </c>
      <c r="H2631">
        <v>33.805599999999998</v>
      </c>
      <c r="I2631">
        <v>57.055300000000003</v>
      </c>
      <c r="J2631">
        <v>67.94</v>
      </c>
      <c r="K2631">
        <v>54.46</v>
      </c>
      <c r="N2631" s="1">
        <v>43172</v>
      </c>
      <c r="O2631" s="4">
        <f t="shared" si="83"/>
        <v>85.711420000000004</v>
      </c>
      <c r="P2631" s="4">
        <f t="shared" si="82"/>
        <v>256.28039999999999</v>
      </c>
    </row>
    <row r="2632" spans="1:16" x14ac:dyDescent="0.3">
      <c r="A2632" s="1">
        <v>43173</v>
      </c>
      <c r="B2632">
        <v>254.96530000000001</v>
      </c>
      <c r="C2632">
        <v>42.722999999999999</v>
      </c>
      <c r="D2632">
        <v>89.234399999999994</v>
      </c>
      <c r="E2632">
        <v>130.9</v>
      </c>
      <c r="F2632">
        <v>79.426699999999997</v>
      </c>
      <c r="G2632">
        <v>184.05260000000001</v>
      </c>
      <c r="H2632">
        <v>33.843600000000002</v>
      </c>
      <c r="I2632">
        <v>56.555599999999998</v>
      </c>
      <c r="J2632">
        <v>67.540000000000006</v>
      </c>
      <c r="K2632">
        <v>53.91</v>
      </c>
      <c r="N2632" s="1">
        <v>43173</v>
      </c>
      <c r="O2632" s="4">
        <f t="shared" si="83"/>
        <v>85.852284999999995</v>
      </c>
      <c r="P2632" s="4">
        <f t="shared" si="82"/>
        <v>254.96530000000001</v>
      </c>
    </row>
    <row r="2633" spans="1:16" x14ac:dyDescent="0.3">
      <c r="A2633" s="1">
        <v>43174</v>
      </c>
      <c r="B2633">
        <v>254.6875</v>
      </c>
      <c r="C2633">
        <v>42.773000000000003</v>
      </c>
      <c r="D2633">
        <v>89.548199999999994</v>
      </c>
      <c r="E2633">
        <v>130.38</v>
      </c>
      <c r="F2633">
        <v>79.2971</v>
      </c>
      <c r="G2633">
        <v>183.90979999999999</v>
      </c>
      <c r="H2633">
        <v>33.729799999999997</v>
      </c>
      <c r="I2633">
        <v>56.578699999999998</v>
      </c>
      <c r="J2633">
        <v>67.19</v>
      </c>
      <c r="K2633">
        <v>53.53</v>
      </c>
      <c r="N2633" s="1">
        <v>43174</v>
      </c>
      <c r="O2633" s="4">
        <f t="shared" si="83"/>
        <v>85.705889999999997</v>
      </c>
      <c r="P2633" s="4">
        <f t="shared" si="82"/>
        <v>254.6875</v>
      </c>
    </row>
    <row r="2634" spans="1:16" x14ac:dyDescent="0.3">
      <c r="A2634" s="1">
        <v>43175</v>
      </c>
      <c r="B2634">
        <v>254.96340000000001</v>
      </c>
      <c r="C2634">
        <v>42.622</v>
      </c>
      <c r="D2634">
        <v>89.947599999999994</v>
      </c>
      <c r="E2634">
        <v>129.87</v>
      </c>
      <c r="F2634">
        <v>79.296800000000005</v>
      </c>
      <c r="G2634">
        <v>183.83359999999999</v>
      </c>
      <c r="H2634">
        <v>33.635100000000001</v>
      </c>
      <c r="I2634">
        <v>56.763800000000003</v>
      </c>
      <c r="J2634">
        <v>67.31</v>
      </c>
      <c r="K2634">
        <v>53.25</v>
      </c>
      <c r="N2634" s="1">
        <v>43175</v>
      </c>
      <c r="O2634" s="4">
        <f t="shared" si="83"/>
        <v>85.633865</v>
      </c>
      <c r="P2634" s="4">
        <f t="shared" si="82"/>
        <v>254.96340000000001</v>
      </c>
    </row>
    <row r="2635" spans="1:16" x14ac:dyDescent="0.3">
      <c r="A2635" s="1">
        <v>43176</v>
      </c>
      <c r="B2635">
        <v>254.96340000000001</v>
      </c>
      <c r="C2635">
        <v>42.622</v>
      </c>
      <c r="D2635">
        <v>89.947599999999994</v>
      </c>
      <c r="E2635">
        <v>129.87</v>
      </c>
      <c r="F2635">
        <v>79.296800000000005</v>
      </c>
      <c r="G2635">
        <v>183.83359999999999</v>
      </c>
      <c r="H2635">
        <v>33.635100000000001</v>
      </c>
      <c r="I2635">
        <v>56.763800000000003</v>
      </c>
      <c r="J2635">
        <v>67.31</v>
      </c>
      <c r="K2635">
        <v>53.25</v>
      </c>
      <c r="N2635" s="1">
        <v>43176</v>
      </c>
      <c r="O2635" s="4">
        <f t="shared" si="83"/>
        <v>85.633865</v>
      </c>
      <c r="P2635" s="4">
        <f t="shared" si="82"/>
        <v>254.96340000000001</v>
      </c>
    </row>
    <row r="2636" spans="1:16" x14ac:dyDescent="0.3">
      <c r="A2636" s="1">
        <v>43177</v>
      </c>
      <c r="B2636">
        <v>254.96340000000001</v>
      </c>
      <c r="C2636">
        <v>42.622</v>
      </c>
      <c r="D2636">
        <v>89.947599999999994</v>
      </c>
      <c r="E2636">
        <v>129.87</v>
      </c>
      <c r="F2636">
        <v>79.296800000000005</v>
      </c>
      <c r="G2636">
        <v>183.83359999999999</v>
      </c>
      <c r="H2636">
        <v>33.635100000000001</v>
      </c>
      <c r="I2636">
        <v>56.763800000000003</v>
      </c>
      <c r="J2636">
        <v>67.31</v>
      </c>
      <c r="K2636">
        <v>53.25</v>
      </c>
      <c r="N2636" s="1">
        <v>43177</v>
      </c>
      <c r="O2636" s="4">
        <f t="shared" si="83"/>
        <v>85.633865</v>
      </c>
      <c r="P2636" s="4">
        <f t="shared" si="82"/>
        <v>254.96340000000001</v>
      </c>
    </row>
    <row r="2637" spans="1:16" x14ac:dyDescent="0.3">
      <c r="A2637" s="1">
        <v>43178</v>
      </c>
      <c r="B2637">
        <v>251.5136</v>
      </c>
      <c r="C2637">
        <v>41.970999999999997</v>
      </c>
      <c r="D2637">
        <v>88.321700000000007</v>
      </c>
      <c r="E2637">
        <v>126.91</v>
      </c>
      <c r="F2637">
        <v>78.015299999999996</v>
      </c>
      <c r="G2637">
        <v>180.3289</v>
      </c>
      <c r="H2637">
        <v>32.876899999999999</v>
      </c>
      <c r="I2637">
        <v>56.301099999999998</v>
      </c>
      <c r="J2637">
        <v>66.27</v>
      </c>
      <c r="K2637">
        <v>52.73</v>
      </c>
      <c r="N2637" s="1">
        <v>43178</v>
      </c>
      <c r="O2637" s="4">
        <f t="shared" si="83"/>
        <v>84.050775000000016</v>
      </c>
      <c r="P2637" s="4">
        <f t="shared" si="82"/>
        <v>251.5136</v>
      </c>
    </row>
    <row r="2638" spans="1:16" x14ac:dyDescent="0.3">
      <c r="A2638" s="1">
        <v>43179</v>
      </c>
      <c r="B2638">
        <v>251.94139999999999</v>
      </c>
      <c r="C2638">
        <v>41.956000000000003</v>
      </c>
      <c r="D2638">
        <v>88.549899999999994</v>
      </c>
      <c r="E2638">
        <v>127.16</v>
      </c>
      <c r="F2638">
        <v>78.1267</v>
      </c>
      <c r="G2638">
        <v>181.65270000000001</v>
      </c>
      <c r="H2638">
        <v>32.753700000000002</v>
      </c>
      <c r="I2638">
        <v>56.444499999999998</v>
      </c>
      <c r="J2638">
        <v>66.83</v>
      </c>
      <c r="K2638">
        <v>52.58</v>
      </c>
      <c r="N2638" s="1">
        <v>43179</v>
      </c>
      <c r="O2638" s="4">
        <f t="shared" si="83"/>
        <v>84.370064999999997</v>
      </c>
      <c r="P2638" s="4">
        <f t="shared" si="82"/>
        <v>251.94139999999999</v>
      </c>
    </row>
    <row r="2639" spans="1:16" x14ac:dyDescent="0.3">
      <c r="A2639" s="1">
        <v>43180</v>
      </c>
      <c r="B2639">
        <v>251.45779999999999</v>
      </c>
      <c r="C2639">
        <v>41.006</v>
      </c>
      <c r="D2639">
        <v>87.931799999999996</v>
      </c>
      <c r="E2639">
        <v>127.37</v>
      </c>
      <c r="F2639">
        <v>77.792400000000001</v>
      </c>
      <c r="G2639">
        <v>181.9956</v>
      </c>
      <c r="H2639">
        <v>32.990600000000001</v>
      </c>
      <c r="I2639">
        <v>56.314999999999998</v>
      </c>
      <c r="J2639">
        <v>68.58</v>
      </c>
      <c r="K2639">
        <v>51.93</v>
      </c>
      <c r="N2639" s="1">
        <v>43180</v>
      </c>
      <c r="O2639" s="4">
        <f t="shared" si="83"/>
        <v>84.414869999999993</v>
      </c>
      <c r="P2639" s="4">
        <f t="shared" si="82"/>
        <v>251.45779999999999</v>
      </c>
    </row>
    <row r="2640" spans="1:16" x14ac:dyDescent="0.3">
      <c r="A2640" s="1">
        <v>43181</v>
      </c>
      <c r="B2640">
        <v>245.1721</v>
      </c>
      <c r="C2640">
        <v>40.426000000000002</v>
      </c>
      <c r="D2640">
        <v>85.374099999999999</v>
      </c>
      <c r="E2640">
        <v>124.03</v>
      </c>
      <c r="F2640">
        <v>75.554400000000001</v>
      </c>
      <c r="G2640">
        <v>177.20079999999999</v>
      </c>
      <c r="H2640">
        <v>32.1282</v>
      </c>
      <c r="I2640">
        <v>54.645499999999998</v>
      </c>
      <c r="J2640">
        <v>67.180000000000007</v>
      </c>
      <c r="K2640">
        <v>51.5</v>
      </c>
      <c r="N2640" s="1">
        <v>43181</v>
      </c>
      <c r="O2640" s="4">
        <f t="shared" si="83"/>
        <v>82.171519999999987</v>
      </c>
      <c r="P2640" s="4">
        <f t="shared" si="82"/>
        <v>245.1721</v>
      </c>
    </row>
    <row r="2641" spans="1:16" x14ac:dyDescent="0.3">
      <c r="A2641" s="1">
        <v>43182</v>
      </c>
      <c r="B2641">
        <v>239.94640000000001</v>
      </c>
      <c r="C2641">
        <v>39.49</v>
      </c>
      <c r="D2641">
        <v>82.892499999999998</v>
      </c>
      <c r="E2641">
        <v>120.8</v>
      </c>
      <c r="F2641">
        <v>73.984999999999999</v>
      </c>
      <c r="G2641">
        <v>171.30369999999999</v>
      </c>
      <c r="H2641">
        <v>31.4742</v>
      </c>
      <c r="I2641">
        <v>53.1783</v>
      </c>
      <c r="J2641">
        <v>66.77</v>
      </c>
      <c r="K2641">
        <v>50.86</v>
      </c>
      <c r="N2641" s="1">
        <v>43182</v>
      </c>
      <c r="O2641" s="4">
        <f t="shared" si="83"/>
        <v>79.961384999999993</v>
      </c>
      <c r="P2641" s="4">
        <f t="shared" si="82"/>
        <v>239.94640000000001</v>
      </c>
    </row>
    <row r="2642" spans="1:16" x14ac:dyDescent="0.3">
      <c r="A2642" s="1">
        <v>43183</v>
      </c>
      <c r="B2642">
        <v>239.94640000000001</v>
      </c>
      <c r="C2642">
        <v>39.49</v>
      </c>
      <c r="D2642">
        <v>82.892499999999998</v>
      </c>
      <c r="E2642">
        <v>120.8</v>
      </c>
      <c r="F2642">
        <v>73.984999999999999</v>
      </c>
      <c r="G2642">
        <v>171.30369999999999</v>
      </c>
      <c r="H2642">
        <v>31.4742</v>
      </c>
      <c r="I2642">
        <v>53.1783</v>
      </c>
      <c r="J2642">
        <v>66.77</v>
      </c>
      <c r="K2642">
        <v>50.86</v>
      </c>
      <c r="N2642" s="1">
        <v>43183</v>
      </c>
      <c r="O2642" s="4">
        <f t="shared" si="83"/>
        <v>79.961384999999993</v>
      </c>
      <c r="P2642" s="4">
        <f t="shared" si="82"/>
        <v>239.94640000000001</v>
      </c>
    </row>
    <row r="2643" spans="1:16" x14ac:dyDescent="0.3">
      <c r="A2643" s="1">
        <v>43184</v>
      </c>
      <c r="B2643">
        <v>239.94640000000001</v>
      </c>
      <c r="C2643">
        <v>39.49</v>
      </c>
      <c r="D2643">
        <v>82.892499999999998</v>
      </c>
      <c r="E2643">
        <v>120.8</v>
      </c>
      <c r="F2643">
        <v>73.984999999999999</v>
      </c>
      <c r="G2643">
        <v>171.30369999999999</v>
      </c>
      <c r="H2643">
        <v>31.4742</v>
      </c>
      <c r="I2643">
        <v>53.1783</v>
      </c>
      <c r="J2643">
        <v>66.77</v>
      </c>
      <c r="K2643">
        <v>50.86</v>
      </c>
      <c r="N2643" s="1">
        <v>43184</v>
      </c>
      <c r="O2643" s="4">
        <f t="shared" si="83"/>
        <v>79.961384999999993</v>
      </c>
      <c r="P2643" s="4">
        <f t="shared" si="82"/>
        <v>239.94640000000001</v>
      </c>
    </row>
    <row r="2644" spans="1:16" x14ac:dyDescent="0.3">
      <c r="A2644" s="1">
        <v>43185</v>
      </c>
      <c r="B2644">
        <v>246.5111</v>
      </c>
      <c r="C2644">
        <v>41.365000000000002</v>
      </c>
      <c r="D2644">
        <v>89.167900000000003</v>
      </c>
      <c r="E2644">
        <v>124.42</v>
      </c>
      <c r="F2644">
        <v>75.517200000000003</v>
      </c>
      <c r="G2644">
        <v>178.45089999999999</v>
      </c>
      <c r="H2644">
        <v>31.9481</v>
      </c>
      <c r="I2644">
        <v>54.6965</v>
      </c>
      <c r="J2644">
        <v>67.97</v>
      </c>
      <c r="K2644">
        <v>51.59</v>
      </c>
      <c r="N2644" s="1">
        <v>43185</v>
      </c>
      <c r="O2644" s="4">
        <f t="shared" si="83"/>
        <v>82.706239999999994</v>
      </c>
      <c r="P2644" s="4">
        <f t="shared" si="82"/>
        <v>246.5111</v>
      </c>
    </row>
    <row r="2645" spans="1:16" x14ac:dyDescent="0.3">
      <c r="A2645" s="1">
        <v>43186</v>
      </c>
      <c r="B2645">
        <v>242.3175</v>
      </c>
      <c r="C2645">
        <v>40.304000000000002</v>
      </c>
      <c r="D2645">
        <v>85.069800000000001</v>
      </c>
      <c r="E2645">
        <v>119.6</v>
      </c>
      <c r="F2645">
        <v>74.625699999999995</v>
      </c>
      <c r="G2645">
        <v>171.88579999999999</v>
      </c>
      <c r="H2645">
        <v>31.540600000000001</v>
      </c>
      <c r="I2645">
        <v>53.7819</v>
      </c>
      <c r="J2645">
        <v>67.33</v>
      </c>
      <c r="K2645">
        <v>51.56</v>
      </c>
      <c r="N2645" s="1">
        <v>43186</v>
      </c>
      <c r="O2645" s="4">
        <f t="shared" si="83"/>
        <v>80.17622999999999</v>
      </c>
      <c r="P2645" s="4">
        <f t="shared" si="82"/>
        <v>242.3175</v>
      </c>
    </row>
    <row r="2646" spans="1:16" x14ac:dyDescent="0.3">
      <c r="A2646" s="1">
        <v>43187</v>
      </c>
      <c r="B2646">
        <v>241.60149999999999</v>
      </c>
      <c r="C2646">
        <v>39.859000000000002</v>
      </c>
      <c r="D2646">
        <v>84.993799999999993</v>
      </c>
      <c r="E2646">
        <v>117.78</v>
      </c>
      <c r="F2646">
        <v>75.025000000000006</v>
      </c>
      <c r="G2646">
        <v>168.1643</v>
      </c>
      <c r="H2646">
        <v>30.839200000000002</v>
      </c>
      <c r="I2646">
        <v>54.055799999999998</v>
      </c>
      <c r="J2646">
        <v>66.02</v>
      </c>
      <c r="K2646">
        <v>52.27</v>
      </c>
      <c r="N2646" s="1">
        <v>43187</v>
      </c>
      <c r="O2646" s="4">
        <f t="shared" si="83"/>
        <v>79.228364999999997</v>
      </c>
      <c r="P2646" s="4">
        <f t="shared" si="82"/>
        <v>241.60149999999999</v>
      </c>
    </row>
    <row r="2647" spans="1:16" x14ac:dyDescent="0.3">
      <c r="A2647" s="1">
        <v>43188</v>
      </c>
      <c r="B2647">
        <v>244.68860000000001</v>
      </c>
      <c r="C2647">
        <v>40.17</v>
      </c>
      <c r="D2647">
        <v>86.781300000000002</v>
      </c>
      <c r="E2647">
        <v>120.5</v>
      </c>
      <c r="F2647">
        <v>75.591499999999996</v>
      </c>
      <c r="G2647">
        <v>171.80940000000001</v>
      </c>
      <c r="H2647">
        <v>31.2562</v>
      </c>
      <c r="I2647">
        <v>54.6965</v>
      </c>
      <c r="J2647">
        <v>67.41</v>
      </c>
      <c r="K2647">
        <v>52.63</v>
      </c>
      <c r="N2647" s="1">
        <v>43188</v>
      </c>
      <c r="O2647" s="4">
        <f t="shared" si="83"/>
        <v>80.695484999999991</v>
      </c>
      <c r="P2647" s="4">
        <f t="shared" si="82"/>
        <v>244.68860000000001</v>
      </c>
    </row>
    <row r="2648" spans="1:16" x14ac:dyDescent="0.3">
      <c r="A2648" s="1">
        <v>43189</v>
      </c>
      <c r="B2648">
        <v>244.68860000000001</v>
      </c>
      <c r="C2648">
        <v>40.17</v>
      </c>
      <c r="D2648">
        <v>86.781300000000002</v>
      </c>
      <c r="E2648">
        <v>120.5</v>
      </c>
      <c r="F2648">
        <v>75.591499999999996</v>
      </c>
      <c r="G2648">
        <v>171.80940000000001</v>
      </c>
      <c r="H2648">
        <v>31.2562</v>
      </c>
      <c r="I2648">
        <v>54.6965</v>
      </c>
      <c r="J2648">
        <v>67.41</v>
      </c>
      <c r="K2648">
        <v>52.63</v>
      </c>
      <c r="N2648" s="1">
        <v>43189</v>
      </c>
      <c r="O2648" s="4">
        <f t="shared" si="83"/>
        <v>80.695484999999991</v>
      </c>
      <c r="P2648" s="4">
        <f t="shared" si="82"/>
        <v>244.68860000000001</v>
      </c>
    </row>
    <row r="2649" spans="1:16" x14ac:dyDescent="0.3">
      <c r="A2649" s="1">
        <v>43190</v>
      </c>
      <c r="B2649">
        <v>244.68860000000001</v>
      </c>
      <c r="C2649">
        <v>40.17</v>
      </c>
      <c r="D2649">
        <v>86.781300000000002</v>
      </c>
      <c r="E2649">
        <v>120.5</v>
      </c>
      <c r="F2649">
        <v>75.591499999999996</v>
      </c>
      <c r="G2649">
        <v>171.80940000000001</v>
      </c>
      <c r="H2649">
        <v>31.2562</v>
      </c>
      <c r="I2649">
        <v>54.6965</v>
      </c>
      <c r="J2649">
        <v>67.41</v>
      </c>
      <c r="K2649">
        <v>52.63</v>
      </c>
      <c r="N2649" s="1">
        <v>43190</v>
      </c>
      <c r="O2649" s="4">
        <f t="shared" si="83"/>
        <v>80.695484999999991</v>
      </c>
      <c r="P2649" s="4">
        <f t="shared" si="82"/>
        <v>244.68860000000001</v>
      </c>
    </row>
    <row r="2650" spans="1:16" x14ac:dyDescent="0.3">
      <c r="A2650" s="1">
        <v>43191</v>
      </c>
      <c r="B2650">
        <v>244.68860000000001</v>
      </c>
      <c r="C2650">
        <v>40.17</v>
      </c>
      <c r="D2650">
        <v>86.781300000000002</v>
      </c>
      <c r="E2650">
        <v>120.5</v>
      </c>
      <c r="F2650">
        <v>75.591499999999996</v>
      </c>
      <c r="G2650">
        <v>171.80940000000001</v>
      </c>
      <c r="H2650">
        <v>31.2562</v>
      </c>
      <c r="I2650">
        <v>54.6965</v>
      </c>
      <c r="J2650">
        <v>67.41</v>
      </c>
      <c r="K2650">
        <v>52.63</v>
      </c>
      <c r="N2650" s="1">
        <v>43191</v>
      </c>
      <c r="O2650" s="4">
        <f t="shared" si="83"/>
        <v>80.695484999999991</v>
      </c>
      <c r="P2650" s="4">
        <f t="shared" si="82"/>
        <v>244.68860000000001</v>
      </c>
    </row>
    <row r="2651" spans="1:16" x14ac:dyDescent="0.3">
      <c r="A2651" s="1">
        <v>43192</v>
      </c>
      <c r="B2651">
        <v>239.40710000000001</v>
      </c>
      <c r="C2651">
        <v>39.906999999999996</v>
      </c>
      <c r="D2651">
        <v>84.166600000000003</v>
      </c>
      <c r="E2651">
        <v>117.23</v>
      </c>
      <c r="F2651">
        <v>73.873500000000007</v>
      </c>
      <c r="G2651">
        <v>165.24430000000001</v>
      </c>
      <c r="H2651">
        <v>30.498100000000001</v>
      </c>
      <c r="I2651">
        <v>53.5869</v>
      </c>
      <c r="J2651">
        <v>66.06</v>
      </c>
      <c r="K2651">
        <v>51.34</v>
      </c>
      <c r="N2651" s="1">
        <v>43192</v>
      </c>
      <c r="O2651" s="4">
        <f t="shared" si="83"/>
        <v>78.383289999999988</v>
      </c>
      <c r="P2651" s="4">
        <f t="shared" si="82"/>
        <v>239.40710000000001</v>
      </c>
    </row>
    <row r="2652" spans="1:16" x14ac:dyDescent="0.3">
      <c r="A2652" s="1">
        <v>43193</v>
      </c>
      <c r="B2652">
        <v>242.47550000000001</v>
      </c>
      <c r="C2652">
        <v>40.316000000000003</v>
      </c>
      <c r="D2652">
        <v>85.298000000000002</v>
      </c>
      <c r="E2652">
        <v>117.89</v>
      </c>
      <c r="F2652">
        <v>74.997200000000007</v>
      </c>
      <c r="G2652">
        <v>168.3742</v>
      </c>
      <c r="H2652">
        <v>30.7255</v>
      </c>
      <c r="I2652">
        <v>54.232300000000002</v>
      </c>
      <c r="J2652">
        <v>67.47</v>
      </c>
      <c r="K2652">
        <v>52.02</v>
      </c>
      <c r="N2652" s="1">
        <v>43193</v>
      </c>
      <c r="O2652" s="4">
        <f t="shared" si="83"/>
        <v>79.409030000000001</v>
      </c>
      <c r="P2652" s="4">
        <f t="shared" si="82"/>
        <v>242.47550000000001</v>
      </c>
    </row>
    <row r="2653" spans="1:16" x14ac:dyDescent="0.3">
      <c r="A2653" s="1">
        <v>43194</v>
      </c>
      <c r="B2653">
        <v>245.06979999999999</v>
      </c>
      <c r="C2653">
        <v>41.087000000000003</v>
      </c>
      <c r="D2653">
        <v>87.789199999999994</v>
      </c>
      <c r="E2653">
        <v>119.37</v>
      </c>
      <c r="F2653">
        <v>76.065100000000001</v>
      </c>
      <c r="G2653">
        <v>170.5403</v>
      </c>
      <c r="H2653">
        <v>30.839200000000002</v>
      </c>
      <c r="I2653">
        <v>54.793999999999997</v>
      </c>
      <c r="J2653">
        <v>67.38</v>
      </c>
      <c r="K2653">
        <v>52.83</v>
      </c>
      <c r="N2653" s="1">
        <v>43194</v>
      </c>
      <c r="O2653" s="4">
        <f t="shared" si="83"/>
        <v>80.438680000000005</v>
      </c>
      <c r="P2653" s="4">
        <f t="shared" si="82"/>
        <v>245.06979999999999</v>
      </c>
    </row>
    <row r="2654" spans="1:16" x14ac:dyDescent="0.3">
      <c r="A2654" s="1">
        <v>43195</v>
      </c>
      <c r="B2654">
        <v>247.00389999999999</v>
      </c>
      <c r="C2654">
        <v>41.372</v>
      </c>
      <c r="D2654">
        <v>87.836699999999993</v>
      </c>
      <c r="E2654">
        <v>120.8</v>
      </c>
      <c r="F2654">
        <v>76.009399999999999</v>
      </c>
      <c r="G2654">
        <v>168.79409999999999</v>
      </c>
      <c r="H2654">
        <v>31.436299999999999</v>
      </c>
      <c r="I2654">
        <v>55.123699999999999</v>
      </c>
      <c r="J2654">
        <v>68.59</v>
      </c>
      <c r="K2654">
        <v>52.96</v>
      </c>
      <c r="N2654" s="1">
        <v>43195</v>
      </c>
      <c r="O2654" s="4">
        <f t="shared" si="83"/>
        <v>80.610830000000007</v>
      </c>
      <c r="P2654" s="4">
        <f t="shared" si="82"/>
        <v>247.00389999999999</v>
      </c>
    </row>
    <row r="2655" spans="1:16" x14ac:dyDescent="0.3">
      <c r="A2655" s="1">
        <v>43196</v>
      </c>
      <c r="B2655">
        <v>241.4992</v>
      </c>
      <c r="C2655">
        <v>40.314</v>
      </c>
      <c r="D2655">
        <v>85.792500000000004</v>
      </c>
      <c r="E2655">
        <v>118.29</v>
      </c>
      <c r="F2655">
        <v>74.180000000000007</v>
      </c>
      <c r="G2655">
        <v>163.68889999999999</v>
      </c>
      <c r="H2655">
        <v>30.9909</v>
      </c>
      <c r="I2655">
        <v>53.921199999999999</v>
      </c>
      <c r="J2655">
        <v>67.349999999999994</v>
      </c>
      <c r="K2655">
        <v>52.42</v>
      </c>
      <c r="N2655" s="1">
        <v>43196</v>
      </c>
      <c r="O2655" s="4">
        <f t="shared" si="83"/>
        <v>78.648884999999979</v>
      </c>
      <c r="P2655" s="4">
        <f t="shared" si="82"/>
        <v>241.4992</v>
      </c>
    </row>
    <row r="2656" spans="1:16" x14ac:dyDescent="0.3">
      <c r="A2656" s="1">
        <v>43197</v>
      </c>
      <c r="B2656">
        <v>241.4992</v>
      </c>
      <c r="C2656">
        <v>40.314</v>
      </c>
      <c r="D2656">
        <v>85.792500000000004</v>
      </c>
      <c r="E2656">
        <v>118.29</v>
      </c>
      <c r="F2656">
        <v>74.180000000000007</v>
      </c>
      <c r="G2656">
        <v>163.68889999999999</v>
      </c>
      <c r="H2656">
        <v>30.9909</v>
      </c>
      <c r="I2656">
        <v>53.921199999999999</v>
      </c>
      <c r="J2656">
        <v>67.349999999999994</v>
      </c>
      <c r="K2656">
        <v>52.42</v>
      </c>
      <c r="N2656" s="1">
        <v>43197</v>
      </c>
      <c r="O2656" s="4">
        <f t="shared" si="83"/>
        <v>78.648884999999979</v>
      </c>
      <c r="P2656" s="4">
        <f t="shared" si="82"/>
        <v>241.4992</v>
      </c>
    </row>
    <row r="2657" spans="1:16" x14ac:dyDescent="0.3">
      <c r="A2657" s="1">
        <v>43198</v>
      </c>
      <c r="B2657">
        <v>241.4992</v>
      </c>
      <c r="C2657">
        <v>40.314</v>
      </c>
      <c r="D2657">
        <v>85.792500000000004</v>
      </c>
      <c r="E2657">
        <v>118.29</v>
      </c>
      <c r="F2657">
        <v>74.180000000000007</v>
      </c>
      <c r="G2657">
        <v>163.68889999999999</v>
      </c>
      <c r="H2657">
        <v>30.9909</v>
      </c>
      <c r="I2657">
        <v>53.921199999999999</v>
      </c>
      <c r="J2657">
        <v>67.349999999999994</v>
      </c>
      <c r="K2657">
        <v>52.42</v>
      </c>
      <c r="N2657" s="1">
        <v>43198</v>
      </c>
      <c r="O2657" s="4">
        <f t="shared" si="83"/>
        <v>78.648884999999979</v>
      </c>
      <c r="P2657" s="4">
        <f t="shared" si="82"/>
        <v>241.4992</v>
      </c>
    </row>
    <row r="2658" spans="1:16" x14ac:dyDescent="0.3">
      <c r="A2658" s="1">
        <v>43199</v>
      </c>
      <c r="B2658">
        <v>242.68940000000001</v>
      </c>
      <c r="C2658">
        <v>40.713999999999999</v>
      </c>
      <c r="D2658">
        <v>86.305899999999994</v>
      </c>
      <c r="E2658">
        <v>118.67</v>
      </c>
      <c r="F2658">
        <v>74.913600000000002</v>
      </c>
      <c r="G2658">
        <v>164.71950000000001</v>
      </c>
      <c r="H2658">
        <v>30.886600000000001</v>
      </c>
      <c r="I2658">
        <v>54.079000000000001</v>
      </c>
      <c r="J2658">
        <v>67.67</v>
      </c>
      <c r="K2658">
        <v>52.39</v>
      </c>
      <c r="N2658" s="1">
        <v>43199</v>
      </c>
      <c r="O2658" s="4">
        <f t="shared" si="83"/>
        <v>79.069640000000007</v>
      </c>
      <c r="P2658" s="4">
        <f t="shared" si="82"/>
        <v>242.68940000000001</v>
      </c>
    </row>
    <row r="2659" spans="1:16" x14ac:dyDescent="0.3">
      <c r="A2659" s="1">
        <v>43200</v>
      </c>
      <c r="B2659">
        <v>246.54830000000001</v>
      </c>
      <c r="C2659">
        <v>41.48</v>
      </c>
      <c r="D2659">
        <v>88.312100000000001</v>
      </c>
      <c r="E2659">
        <v>121.4</v>
      </c>
      <c r="F2659">
        <v>76.176599999999993</v>
      </c>
      <c r="G2659">
        <v>169.98689999999999</v>
      </c>
      <c r="H2659">
        <v>31.3794</v>
      </c>
      <c r="I2659">
        <v>54.743000000000002</v>
      </c>
      <c r="J2659">
        <v>69.91</v>
      </c>
      <c r="K2659">
        <v>52.51</v>
      </c>
      <c r="N2659" s="1">
        <v>43200</v>
      </c>
      <c r="O2659" s="4">
        <f t="shared" si="83"/>
        <v>80.970050000000015</v>
      </c>
      <c r="P2659" s="4">
        <f t="shared" si="82"/>
        <v>246.54830000000001</v>
      </c>
    </row>
    <row r="2660" spans="1:16" x14ac:dyDescent="0.3">
      <c r="A2660" s="1">
        <v>43201</v>
      </c>
      <c r="B2660">
        <v>245.25579999999999</v>
      </c>
      <c r="C2660">
        <v>41.286000000000001</v>
      </c>
      <c r="D2660">
        <v>87.342299999999994</v>
      </c>
      <c r="E2660">
        <v>121.44</v>
      </c>
      <c r="F2660">
        <v>75.554400000000001</v>
      </c>
      <c r="G2660">
        <v>170.05359999999999</v>
      </c>
      <c r="H2660">
        <v>31.303599999999999</v>
      </c>
      <c r="I2660">
        <v>54.283299999999997</v>
      </c>
      <c r="J2660">
        <v>70.64</v>
      </c>
      <c r="K2660">
        <v>52.41</v>
      </c>
      <c r="N2660" s="1">
        <v>43201</v>
      </c>
      <c r="O2660" s="4">
        <f t="shared" si="83"/>
        <v>80.80028999999999</v>
      </c>
      <c r="P2660" s="4">
        <f t="shared" si="82"/>
        <v>245.25579999999999</v>
      </c>
    </row>
    <row r="2661" spans="1:16" x14ac:dyDescent="0.3">
      <c r="A2661" s="1">
        <v>43202</v>
      </c>
      <c r="B2661">
        <v>247.27350000000001</v>
      </c>
      <c r="C2661">
        <v>41.692999999999998</v>
      </c>
      <c r="D2661">
        <v>88.977699999999999</v>
      </c>
      <c r="E2661">
        <v>122.51</v>
      </c>
      <c r="F2661">
        <v>76.065100000000001</v>
      </c>
      <c r="G2661">
        <v>173.25989999999999</v>
      </c>
      <c r="H2661">
        <v>31.540600000000001</v>
      </c>
      <c r="I2661">
        <v>54.9101</v>
      </c>
      <c r="J2661">
        <v>70.63</v>
      </c>
      <c r="K2661">
        <v>52.33</v>
      </c>
      <c r="N2661" s="1">
        <v>43202</v>
      </c>
      <c r="O2661" s="4">
        <f t="shared" si="83"/>
        <v>81.779329999999987</v>
      </c>
      <c r="P2661" s="4">
        <f t="shared" si="82"/>
        <v>247.27350000000001</v>
      </c>
    </row>
    <row r="2662" spans="1:16" x14ac:dyDescent="0.3">
      <c r="A2662" s="1">
        <v>43203</v>
      </c>
      <c r="B2662">
        <v>246.54830000000001</v>
      </c>
      <c r="C2662">
        <v>41.834000000000003</v>
      </c>
      <c r="D2662">
        <v>88.502300000000005</v>
      </c>
      <c r="E2662">
        <v>121.64</v>
      </c>
      <c r="F2662">
        <v>76.028000000000006</v>
      </c>
      <c r="G2662">
        <v>171.9812</v>
      </c>
      <c r="H2662">
        <v>31.663799999999998</v>
      </c>
      <c r="I2662">
        <v>54.348300000000002</v>
      </c>
      <c r="J2662">
        <v>71.41</v>
      </c>
      <c r="K2662">
        <v>52.59</v>
      </c>
      <c r="N2662" s="1">
        <v>43203</v>
      </c>
      <c r="O2662" s="4">
        <f t="shared" si="83"/>
        <v>81.352130000000002</v>
      </c>
      <c r="P2662" s="4">
        <f t="shared" si="82"/>
        <v>246.54830000000001</v>
      </c>
    </row>
    <row r="2663" spans="1:16" x14ac:dyDescent="0.3">
      <c r="A2663" s="1">
        <v>43204</v>
      </c>
      <c r="B2663">
        <v>246.54830000000001</v>
      </c>
      <c r="C2663">
        <v>41.834000000000003</v>
      </c>
      <c r="D2663">
        <v>88.502300000000005</v>
      </c>
      <c r="E2663">
        <v>121.64</v>
      </c>
      <c r="F2663">
        <v>76.028000000000006</v>
      </c>
      <c r="G2663">
        <v>171.9812</v>
      </c>
      <c r="H2663">
        <v>31.663799999999998</v>
      </c>
      <c r="I2663">
        <v>54.348300000000002</v>
      </c>
      <c r="J2663">
        <v>71.41</v>
      </c>
      <c r="K2663">
        <v>52.59</v>
      </c>
      <c r="N2663" s="1">
        <v>43204</v>
      </c>
      <c r="O2663" s="4">
        <f t="shared" si="83"/>
        <v>81.352130000000002</v>
      </c>
      <c r="P2663" s="4">
        <f t="shared" si="82"/>
        <v>246.54830000000001</v>
      </c>
    </row>
    <row r="2664" spans="1:16" x14ac:dyDescent="0.3">
      <c r="A2664" s="1">
        <v>43205</v>
      </c>
      <c r="B2664">
        <v>246.54830000000001</v>
      </c>
      <c r="C2664">
        <v>41.834000000000003</v>
      </c>
      <c r="D2664">
        <v>88.502300000000005</v>
      </c>
      <c r="E2664">
        <v>121.64</v>
      </c>
      <c r="F2664">
        <v>76.028000000000006</v>
      </c>
      <c r="G2664">
        <v>171.9812</v>
      </c>
      <c r="H2664">
        <v>31.663799999999998</v>
      </c>
      <c r="I2664">
        <v>54.348300000000002</v>
      </c>
      <c r="J2664">
        <v>71.41</v>
      </c>
      <c r="K2664">
        <v>52.59</v>
      </c>
      <c r="N2664" s="1">
        <v>43205</v>
      </c>
      <c r="O2664" s="4">
        <f t="shared" si="83"/>
        <v>81.352130000000002</v>
      </c>
      <c r="P2664" s="4">
        <f t="shared" si="82"/>
        <v>246.54830000000001</v>
      </c>
    </row>
    <row r="2665" spans="1:16" x14ac:dyDescent="0.3">
      <c r="A2665" s="1">
        <v>43206</v>
      </c>
      <c r="B2665">
        <v>248.5753</v>
      </c>
      <c r="C2665">
        <v>42.094999999999999</v>
      </c>
      <c r="D2665">
        <v>89.538700000000006</v>
      </c>
      <c r="E2665">
        <v>122.32</v>
      </c>
      <c r="F2665">
        <v>76.631600000000006</v>
      </c>
      <c r="G2665">
        <v>172.28649999999999</v>
      </c>
      <c r="H2665">
        <v>31.635300000000001</v>
      </c>
      <c r="I2665">
        <v>54.603700000000003</v>
      </c>
      <c r="J2665">
        <v>72.14</v>
      </c>
      <c r="K2665">
        <v>53.16</v>
      </c>
      <c r="N2665" s="1">
        <v>43206</v>
      </c>
      <c r="O2665" s="4">
        <f t="shared" si="83"/>
        <v>81.762720000000002</v>
      </c>
      <c r="P2665" s="4">
        <f t="shared" si="82"/>
        <v>248.5753</v>
      </c>
    </row>
    <row r="2666" spans="1:16" x14ac:dyDescent="0.3">
      <c r="A2666" s="1">
        <v>43207</v>
      </c>
      <c r="B2666">
        <v>251.2347</v>
      </c>
      <c r="C2666">
        <v>42.674999999999997</v>
      </c>
      <c r="D2666">
        <v>91.345299999999995</v>
      </c>
      <c r="E2666">
        <v>126.43</v>
      </c>
      <c r="F2666">
        <v>77.225899999999996</v>
      </c>
      <c r="G2666">
        <v>175.55</v>
      </c>
      <c r="H2666">
        <v>31.673200000000001</v>
      </c>
      <c r="I2666">
        <v>54.747599999999998</v>
      </c>
      <c r="J2666">
        <v>72.42</v>
      </c>
      <c r="K2666">
        <v>53.28</v>
      </c>
      <c r="N2666" s="1">
        <v>43207</v>
      </c>
      <c r="O2666" s="4">
        <f t="shared" si="83"/>
        <v>83.320199999999986</v>
      </c>
      <c r="P2666" s="4">
        <f t="shared" si="82"/>
        <v>251.2347</v>
      </c>
    </row>
    <row r="2667" spans="1:16" x14ac:dyDescent="0.3">
      <c r="A2667" s="1">
        <v>43208</v>
      </c>
      <c r="B2667">
        <v>251.42070000000001</v>
      </c>
      <c r="C2667">
        <v>42.579000000000001</v>
      </c>
      <c r="D2667">
        <v>91.697100000000006</v>
      </c>
      <c r="E2667">
        <v>126.67</v>
      </c>
      <c r="F2667">
        <v>77.290899999999993</v>
      </c>
      <c r="G2667">
        <v>173.8229</v>
      </c>
      <c r="H2667">
        <v>32.090200000000003</v>
      </c>
      <c r="I2667">
        <v>54.617600000000003</v>
      </c>
      <c r="J2667">
        <v>73.56</v>
      </c>
      <c r="K2667">
        <v>52.88</v>
      </c>
      <c r="N2667" s="1">
        <v>43208</v>
      </c>
      <c r="O2667" s="4">
        <f t="shared" si="83"/>
        <v>83.190025000000006</v>
      </c>
      <c r="P2667" s="4">
        <f t="shared" si="82"/>
        <v>251.42070000000001</v>
      </c>
    </row>
    <row r="2668" spans="1:16" x14ac:dyDescent="0.3">
      <c r="A2668" s="1">
        <v>43209</v>
      </c>
      <c r="B2668">
        <v>250.02590000000001</v>
      </c>
      <c r="C2668">
        <v>41.372</v>
      </c>
      <c r="D2668">
        <v>91.383300000000006</v>
      </c>
      <c r="E2668">
        <v>126.9</v>
      </c>
      <c r="F2668">
        <v>76.640900000000002</v>
      </c>
      <c r="G2668">
        <v>166.30350000000001</v>
      </c>
      <c r="H2668">
        <v>32.1661</v>
      </c>
      <c r="I2668">
        <v>55.021500000000003</v>
      </c>
      <c r="J2668">
        <v>73.650000000000006</v>
      </c>
      <c r="K2668">
        <v>51.35</v>
      </c>
      <c r="N2668" s="1">
        <v>43209</v>
      </c>
      <c r="O2668" s="4">
        <f t="shared" si="83"/>
        <v>82.003455000000017</v>
      </c>
      <c r="P2668" s="4">
        <f t="shared" si="82"/>
        <v>250.02590000000001</v>
      </c>
    </row>
    <row r="2669" spans="1:16" x14ac:dyDescent="0.3">
      <c r="A2669" s="1">
        <v>43210</v>
      </c>
      <c r="B2669">
        <v>247.9058</v>
      </c>
      <c r="C2669">
        <v>39.677</v>
      </c>
      <c r="D2669">
        <v>90.3279</v>
      </c>
      <c r="E2669">
        <v>125.84</v>
      </c>
      <c r="F2669">
        <v>76.232299999999995</v>
      </c>
      <c r="G2669">
        <v>164.33779999999999</v>
      </c>
      <c r="H2669">
        <v>31.966999999999999</v>
      </c>
      <c r="I2669">
        <v>54.970500000000001</v>
      </c>
      <c r="J2669">
        <v>73.3</v>
      </c>
      <c r="K2669">
        <v>50.49</v>
      </c>
      <c r="N2669" s="1">
        <v>43210</v>
      </c>
      <c r="O2669" s="4">
        <f t="shared" si="83"/>
        <v>81.262685000000005</v>
      </c>
      <c r="P2669" s="4">
        <f t="shared" si="82"/>
        <v>247.9058</v>
      </c>
    </row>
    <row r="2670" spans="1:16" x14ac:dyDescent="0.3">
      <c r="A2670" s="1">
        <v>43211</v>
      </c>
      <c r="B2670">
        <v>247.9058</v>
      </c>
      <c r="C2670">
        <v>39.677</v>
      </c>
      <c r="D2670">
        <v>90.3279</v>
      </c>
      <c r="E2670">
        <v>125.84</v>
      </c>
      <c r="F2670">
        <v>76.232299999999995</v>
      </c>
      <c r="G2670">
        <v>164.33779999999999</v>
      </c>
      <c r="H2670">
        <v>31.966999999999999</v>
      </c>
      <c r="I2670">
        <v>54.970500000000001</v>
      </c>
      <c r="J2670">
        <v>73.3</v>
      </c>
      <c r="K2670">
        <v>50.49</v>
      </c>
      <c r="N2670" s="1">
        <v>43211</v>
      </c>
      <c r="O2670" s="4">
        <f t="shared" si="83"/>
        <v>81.262685000000005</v>
      </c>
      <c r="P2670" s="4">
        <f t="shared" si="82"/>
        <v>247.9058</v>
      </c>
    </row>
    <row r="2671" spans="1:16" x14ac:dyDescent="0.3">
      <c r="A2671" s="1">
        <v>43212</v>
      </c>
      <c r="B2671">
        <v>247.9058</v>
      </c>
      <c r="C2671">
        <v>39.677</v>
      </c>
      <c r="D2671">
        <v>90.3279</v>
      </c>
      <c r="E2671">
        <v>125.84</v>
      </c>
      <c r="F2671">
        <v>76.232299999999995</v>
      </c>
      <c r="G2671">
        <v>164.33779999999999</v>
      </c>
      <c r="H2671">
        <v>31.966999999999999</v>
      </c>
      <c r="I2671">
        <v>54.970500000000001</v>
      </c>
      <c r="J2671">
        <v>73.3</v>
      </c>
      <c r="K2671">
        <v>50.49</v>
      </c>
      <c r="N2671" s="1">
        <v>43212</v>
      </c>
      <c r="O2671" s="4">
        <f t="shared" si="83"/>
        <v>81.262685000000005</v>
      </c>
      <c r="P2671" s="4">
        <f t="shared" si="82"/>
        <v>247.9058</v>
      </c>
    </row>
    <row r="2672" spans="1:16" x14ac:dyDescent="0.3">
      <c r="A2672" s="1">
        <v>43213</v>
      </c>
      <c r="B2672">
        <v>247.86859999999999</v>
      </c>
      <c r="C2672">
        <v>39.561999999999998</v>
      </c>
      <c r="D2672">
        <v>90.660700000000006</v>
      </c>
      <c r="E2672">
        <v>125.38</v>
      </c>
      <c r="F2672">
        <v>76.529399999999995</v>
      </c>
      <c r="G2672">
        <v>162.15260000000001</v>
      </c>
      <c r="H2672">
        <v>31.720600000000001</v>
      </c>
      <c r="I2672">
        <v>54.942599999999999</v>
      </c>
      <c r="J2672">
        <v>73.75</v>
      </c>
      <c r="K2672">
        <v>50.43</v>
      </c>
      <c r="N2672" s="1">
        <v>43213</v>
      </c>
      <c r="O2672" s="4">
        <f t="shared" si="83"/>
        <v>80.904354999999995</v>
      </c>
      <c r="P2672" s="4">
        <f t="shared" si="82"/>
        <v>247.86859999999999</v>
      </c>
    </row>
    <row r="2673" spans="1:16" x14ac:dyDescent="0.3">
      <c r="A2673" s="1">
        <v>43214</v>
      </c>
      <c r="B2673">
        <v>244.53049999999999</v>
      </c>
      <c r="C2673">
        <v>39.012</v>
      </c>
      <c r="D2673">
        <v>88.540300000000002</v>
      </c>
      <c r="E2673">
        <v>122.18</v>
      </c>
      <c r="F2673">
        <v>75.953699999999998</v>
      </c>
      <c r="G2673">
        <v>160.84530000000001</v>
      </c>
      <c r="H2673">
        <v>31.3415</v>
      </c>
      <c r="I2673">
        <v>54.650100000000002</v>
      </c>
      <c r="J2673">
        <v>72.959999999999994</v>
      </c>
      <c r="K2673">
        <v>50.11</v>
      </c>
      <c r="N2673" s="1">
        <v>43214</v>
      </c>
      <c r="O2673" s="4">
        <f t="shared" si="83"/>
        <v>79.746054999999998</v>
      </c>
      <c r="P2673" s="4">
        <f t="shared" si="82"/>
        <v>244.53049999999999</v>
      </c>
    </row>
    <row r="2674" spans="1:16" x14ac:dyDescent="0.3">
      <c r="A2674" s="1">
        <v>43215</v>
      </c>
      <c r="B2674">
        <v>245.13489999999999</v>
      </c>
      <c r="C2674">
        <v>39.180999999999997</v>
      </c>
      <c r="D2674">
        <v>87.770200000000003</v>
      </c>
      <c r="E2674">
        <v>121.27</v>
      </c>
      <c r="F2674">
        <v>76.297300000000007</v>
      </c>
      <c r="G2674">
        <v>160.64490000000001</v>
      </c>
      <c r="H2674">
        <v>31.0288</v>
      </c>
      <c r="I2674">
        <v>54.571199999999997</v>
      </c>
      <c r="J2674">
        <v>73.540000000000006</v>
      </c>
      <c r="K2674">
        <v>50.2</v>
      </c>
      <c r="N2674" s="1">
        <v>43215</v>
      </c>
      <c r="O2674" s="4">
        <f t="shared" si="83"/>
        <v>79.557010000000005</v>
      </c>
      <c r="P2674" s="4">
        <f t="shared" si="82"/>
        <v>245.13489999999999</v>
      </c>
    </row>
    <row r="2675" spans="1:16" x14ac:dyDescent="0.3">
      <c r="A2675" s="1">
        <v>43216</v>
      </c>
      <c r="B2675">
        <v>247.62690000000001</v>
      </c>
      <c r="C2675">
        <v>39.317999999999998</v>
      </c>
      <c r="D2675">
        <v>89.624300000000005</v>
      </c>
      <c r="E2675">
        <v>123.99</v>
      </c>
      <c r="F2675">
        <v>77.263099999999994</v>
      </c>
      <c r="G2675">
        <v>163.92750000000001</v>
      </c>
      <c r="H2675">
        <v>31.275200000000002</v>
      </c>
      <c r="I2675">
        <v>54.859000000000002</v>
      </c>
      <c r="J2675">
        <v>74.61</v>
      </c>
      <c r="K2675">
        <v>50.5</v>
      </c>
      <c r="N2675" s="1">
        <v>43216</v>
      </c>
      <c r="O2675" s="4">
        <f t="shared" si="83"/>
        <v>80.946815000000001</v>
      </c>
      <c r="P2675" s="4">
        <f t="shared" si="82"/>
        <v>247.62690000000001</v>
      </c>
    </row>
    <row r="2676" spans="1:16" x14ac:dyDescent="0.3">
      <c r="A2676" s="1">
        <v>43217</v>
      </c>
      <c r="B2676">
        <v>247.85929999999999</v>
      </c>
      <c r="C2676">
        <v>38.863</v>
      </c>
      <c r="D2676">
        <v>91.107600000000005</v>
      </c>
      <c r="E2676">
        <v>123.96</v>
      </c>
      <c r="F2676">
        <v>77.578800000000001</v>
      </c>
      <c r="G2676">
        <v>162.7824</v>
      </c>
      <c r="H2676">
        <v>31.436299999999999</v>
      </c>
      <c r="I2676">
        <v>55.021500000000003</v>
      </c>
      <c r="J2676">
        <v>73.819999999999993</v>
      </c>
      <c r="K2676">
        <v>50.77</v>
      </c>
      <c r="N2676" s="1">
        <v>43217</v>
      </c>
      <c r="O2676" s="4">
        <f t="shared" si="83"/>
        <v>80.86075000000001</v>
      </c>
      <c r="P2676" s="4">
        <f t="shared" si="82"/>
        <v>247.85929999999999</v>
      </c>
    </row>
    <row r="2677" spans="1:16" x14ac:dyDescent="0.3">
      <c r="A2677" s="1">
        <v>43218</v>
      </c>
      <c r="B2677">
        <v>247.85929999999999</v>
      </c>
      <c r="C2677">
        <v>38.863</v>
      </c>
      <c r="D2677">
        <v>91.107600000000005</v>
      </c>
      <c r="E2677">
        <v>123.96</v>
      </c>
      <c r="F2677">
        <v>77.578800000000001</v>
      </c>
      <c r="G2677">
        <v>162.7824</v>
      </c>
      <c r="H2677">
        <v>31.436299999999999</v>
      </c>
      <c r="I2677">
        <v>55.021500000000003</v>
      </c>
      <c r="J2677">
        <v>73.819999999999993</v>
      </c>
      <c r="K2677">
        <v>50.77</v>
      </c>
      <c r="N2677" s="1">
        <v>43218</v>
      </c>
      <c r="O2677" s="4">
        <f t="shared" si="83"/>
        <v>80.86075000000001</v>
      </c>
      <c r="P2677" s="4">
        <f t="shared" si="82"/>
        <v>247.85929999999999</v>
      </c>
    </row>
    <row r="2678" spans="1:16" x14ac:dyDescent="0.3">
      <c r="A2678" s="1">
        <v>43219</v>
      </c>
      <c r="B2678">
        <v>247.85929999999999</v>
      </c>
      <c r="C2678">
        <v>38.863</v>
      </c>
      <c r="D2678">
        <v>91.107600000000005</v>
      </c>
      <c r="E2678">
        <v>123.96</v>
      </c>
      <c r="F2678">
        <v>77.578800000000001</v>
      </c>
      <c r="G2678">
        <v>162.7824</v>
      </c>
      <c r="H2678">
        <v>31.436299999999999</v>
      </c>
      <c r="I2678">
        <v>55.021500000000003</v>
      </c>
      <c r="J2678">
        <v>73.819999999999993</v>
      </c>
      <c r="K2678">
        <v>50.77</v>
      </c>
      <c r="N2678" s="1">
        <v>43219</v>
      </c>
      <c r="O2678" s="4">
        <f t="shared" si="83"/>
        <v>80.86075000000001</v>
      </c>
      <c r="P2678" s="4">
        <f t="shared" si="82"/>
        <v>247.85929999999999</v>
      </c>
    </row>
    <row r="2679" spans="1:16" x14ac:dyDescent="0.3">
      <c r="A2679" s="1">
        <v>43220</v>
      </c>
      <c r="B2679">
        <v>245.95320000000001</v>
      </c>
      <c r="C2679">
        <v>39.567</v>
      </c>
      <c r="D2679">
        <v>88.920699999999997</v>
      </c>
      <c r="E2679">
        <v>123.84</v>
      </c>
      <c r="F2679">
        <v>76.390100000000004</v>
      </c>
      <c r="G2679">
        <v>160.99799999999999</v>
      </c>
      <c r="H2679">
        <v>31.322600000000001</v>
      </c>
      <c r="I2679">
        <v>54.636200000000002</v>
      </c>
      <c r="J2679">
        <v>73.81</v>
      </c>
      <c r="K2679">
        <v>50.45</v>
      </c>
      <c r="N2679" s="1">
        <v>43220</v>
      </c>
      <c r="O2679" s="4">
        <f t="shared" si="83"/>
        <v>80.252660000000006</v>
      </c>
      <c r="P2679" s="4">
        <f t="shared" si="82"/>
        <v>245.95320000000001</v>
      </c>
    </row>
    <row r="2680" spans="1:16" x14ac:dyDescent="0.3">
      <c r="A2680" s="1">
        <v>43221</v>
      </c>
      <c r="B2680">
        <v>246.39019999999999</v>
      </c>
      <c r="C2680">
        <v>40.485999999999997</v>
      </c>
      <c r="D2680">
        <v>90.3279</v>
      </c>
      <c r="E2680">
        <v>124.56</v>
      </c>
      <c r="F2680">
        <v>76.352999999999994</v>
      </c>
      <c r="G2680">
        <v>163.6412</v>
      </c>
      <c r="H2680">
        <v>31.37</v>
      </c>
      <c r="I2680">
        <v>54.789400000000001</v>
      </c>
      <c r="J2680">
        <v>73.36</v>
      </c>
      <c r="K2680">
        <v>50.01</v>
      </c>
      <c r="N2680" s="1">
        <v>43221</v>
      </c>
      <c r="O2680" s="4">
        <f t="shared" si="83"/>
        <v>80.906735000000012</v>
      </c>
      <c r="P2680" s="4">
        <f t="shared" si="82"/>
        <v>246.39019999999999</v>
      </c>
    </row>
    <row r="2681" spans="1:16" x14ac:dyDescent="0.3">
      <c r="A2681" s="1">
        <v>43222</v>
      </c>
      <c r="B2681">
        <v>244.73509999999999</v>
      </c>
      <c r="C2681">
        <v>42.274999999999999</v>
      </c>
      <c r="D2681">
        <v>88.911199999999994</v>
      </c>
      <c r="E2681">
        <v>124.32</v>
      </c>
      <c r="F2681">
        <v>75.303600000000003</v>
      </c>
      <c r="G2681">
        <v>162.916</v>
      </c>
      <c r="H2681">
        <v>31.265699999999999</v>
      </c>
      <c r="I2681">
        <v>54.366900000000001</v>
      </c>
      <c r="J2681">
        <v>73.66</v>
      </c>
      <c r="K2681">
        <v>49.03</v>
      </c>
      <c r="N2681" s="1">
        <v>43222</v>
      </c>
      <c r="O2681" s="4">
        <f t="shared" si="83"/>
        <v>80.557569999999998</v>
      </c>
      <c r="P2681" s="4">
        <f t="shared" si="82"/>
        <v>244.73509999999999</v>
      </c>
    </row>
    <row r="2682" spans="1:16" x14ac:dyDescent="0.3">
      <c r="A2682" s="1">
        <v>43223</v>
      </c>
      <c r="B2682">
        <v>244.19579999999999</v>
      </c>
      <c r="C2682">
        <v>42.350999999999999</v>
      </c>
      <c r="D2682">
        <v>89.443600000000004</v>
      </c>
      <c r="E2682">
        <v>124.69</v>
      </c>
      <c r="F2682">
        <v>74.625699999999995</v>
      </c>
      <c r="G2682">
        <v>163.88929999999999</v>
      </c>
      <c r="H2682">
        <v>31.436299999999999</v>
      </c>
      <c r="I2682">
        <v>54.051200000000001</v>
      </c>
      <c r="J2682">
        <v>73.489999999999995</v>
      </c>
      <c r="K2682">
        <v>48.98</v>
      </c>
      <c r="N2682" s="1">
        <v>43223</v>
      </c>
      <c r="O2682" s="4">
        <f t="shared" si="83"/>
        <v>80.658974999999998</v>
      </c>
      <c r="P2682" s="4">
        <f t="shared" si="82"/>
        <v>244.19579999999999</v>
      </c>
    </row>
    <row r="2683" spans="1:16" x14ac:dyDescent="0.3">
      <c r="A2683" s="1">
        <v>43224</v>
      </c>
      <c r="B2683">
        <v>247.35720000000001</v>
      </c>
      <c r="C2683">
        <v>44.012999999999998</v>
      </c>
      <c r="D2683">
        <v>90.48</v>
      </c>
      <c r="E2683">
        <v>126.14</v>
      </c>
      <c r="F2683">
        <v>75.22</v>
      </c>
      <c r="G2683">
        <v>167.73490000000001</v>
      </c>
      <c r="H2683">
        <v>31.834399999999999</v>
      </c>
      <c r="I2683">
        <v>54.724400000000003</v>
      </c>
      <c r="J2683">
        <v>73.849999999999994</v>
      </c>
      <c r="K2683">
        <v>49.69</v>
      </c>
      <c r="N2683" s="1">
        <v>43224</v>
      </c>
      <c r="O2683" s="4">
        <f t="shared" si="83"/>
        <v>81.888764999999978</v>
      </c>
      <c r="P2683" s="4">
        <f t="shared" si="82"/>
        <v>247.35720000000001</v>
      </c>
    </row>
    <row r="2684" spans="1:16" x14ac:dyDescent="0.3">
      <c r="A2684" s="1">
        <v>43225</v>
      </c>
      <c r="B2684">
        <v>247.35720000000001</v>
      </c>
      <c r="C2684">
        <v>44.012999999999998</v>
      </c>
      <c r="D2684">
        <v>90.48</v>
      </c>
      <c r="E2684">
        <v>126.14</v>
      </c>
      <c r="F2684">
        <v>75.22</v>
      </c>
      <c r="G2684">
        <v>167.73490000000001</v>
      </c>
      <c r="H2684">
        <v>31.834399999999999</v>
      </c>
      <c r="I2684">
        <v>54.724400000000003</v>
      </c>
      <c r="J2684">
        <v>73.849999999999994</v>
      </c>
      <c r="K2684">
        <v>49.69</v>
      </c>
      <c r="N2684" s="1">
        <v>43225</v>
      </c>
      <c r="O2684" s="4">
        <f t="shared" si="83"/>
        <v>81.888764999999978</v>
      </c>
      <c r="P2684" s="4">
        <f t="shared" si="82"/>
        <v>247.35720000000001</v>
      </c>
    </row>
    <row r="2685" spans="1:16" x14ac:dyDescent="0.3">
      <c r="A2685" s="1">
        <v>43226</v>
      </c>
      <c r="B2685">
        <v>247.35720000000001</v>
      </c>
      <c r="C2685">
        <v>44.012999999999998</v>
      </c>
      <c r="D2685">
        <v>90.48</v>
      </c>
      <c r="E2685">
        <v>126.14</v>
      </c>
      <c r="F2685">
        <v>75.22</v>
      </c>
      <c r="G2685">
        <v>167.73490000000001</v>
      </c>
      <c r="H2685">
        <v>31.834399999999999</v>
      </c>
      <c r="I2685">
        <v>54.724400000000003</v>
      </c>
      <c r="J2685">
        <v>73.849999999999994</v>
      </c>
      <c r="K2685">
        <v>49.69</v>
      </c>
      <c r="N2685" s="1">
        <v>43226</v>
      </c>
      <c r="O2685" s="4">
        <f t="shared" si="83"/>
        <v>81.888764999999978</v>
      </c>
      <c r="P2685" s="4">
        <f t="shared" si="82"/>
        <v>247.35720000000001</v>
      </c>
    </row>
    <row r="2686" spans="1:16" x14ac:dyDescent="0.3">
      <c r="A2686" s="1">
        <v>43227</v>
      </c>
      <c r="B2686">
        <v>248.19409999999999</v>
      </c>
      <c r="C2686">
        <v>44.331000000000003</v>
      </c>
      <c r="D2686">
        <v>91.487899999999996</v>
      </c>
      <c r="E2686">
        <v>127.79</v>
      </c>
      <c r="F2686">
        <v>75.108599999999996</v>
      </c>
      <c r="G2686">
        <v>169.3571</v>
      </c>
      <c r="H2686">
        <v>31.9955</v>
      </c>
      <c r="I2686">
        <v>55.058700000000002</v>
      </c>
      <c r="J2686">
        <v>73.95</v>
      </c>
      <c r="K2686">
        <v>49.38</v>
      </c>
      <c r="N2686" s="1">
        <v>43227</v>
      </c>
      <c r="O2686" s="4">
        <f t="shared" si="83"/>
        <v>82.574879999999993</v>
      </c>
      <c r="P2686" s="4">
        <f t="shared" si="82"/>
        <v>248.19409999999999</v>
      </c>
    </row>
    <row r="2687" spans="1:16" x14ac:dyDescent="0.3">
      <c r="A2687" s="1">
        <v>43228</v>
      </c>
      <c r="B2687">
        <v>248.19409999999999</v>
      </c>
      <c r="C2687">
        <v>44.545000000000002</v>
      </c>
      <c r="D2687">
        <v>91.097999999999999</v>
      </c>
      <c r="E2687">
        <v>128.58000000000001</v>
      </c>
      <c r="F2687">
        <v>74.542100000000005</v>
      </c>
      <c r="G2687">
        <v>170.35900000000001</v>
      </c>
      <c r="H2687">
        <v>31.919699999999999</v>
      </c>
      <c r="I2687">
        <v>55.295499999999997</v>
      </c>
      <c r="J2687">
        <v>74.53</v>
      </c>
      <c r="K2687">
        <v>49.18</v>
      </c>
      <c r="N2687" s="1">
        <v>43228</v>
      </c>
      <c r="O2687" s="4">
        <f t="shared" si="83"/>
        <v>82.850125000000006</v>
      </c>
      <c r="P2687" s="4">
        <f t="shared" si="82"/>
        <v>248.19409999999999</v>
      </c>
    </row>
    <row r="2688" spans="1:16" x14ac:dyDescent="0.3">
      <c r="A2688" s="1">
        <v>43229</v>
      </c>
      <c r="B2688">
        <v>250.59309999999999</v>
      </c>
      <c r="C2688">
        <v>44.857999999999997</v>
      </c>
      <c r="D2688">
        <v>92.172499999999999</v>
      </c>
      <c r="E2688">
        <v>131.4</v>
      </c>
      <c r="F2688">
        <v>74.969300000000004</v>
      </c>
      <c r="G2688">
        <v>172.9545</v>
      </c>
      <c r="H2688">
        <v>32.005000000000003</v>
      </c>
      <c r="I2688">
        <v>55.940800000000003</v>
      </c>
      <c r="J2688">
        <v>76.05</v>
      </c>
      <c r="K2688">
        <v>49.25</v>
      </c>
      <c r="N2688" s="1">
        <v>43229</v>
      </c>
      <c r="O2688" s="4">
        <f t="shared" si="83"/>
        <v>84.113965000000007</v>
      </c>
      <c r="P2688" s="4">
        <f t="shared" si="82"/>
        <v>250.59309999999999</v>
      </c>
    </row>
    <row r="2689" spans="1:16" x14ac:dyDescent="0.3">
      <c r="A2689" s="1">
        <v>43230</v>
      </c>
      <c r="B2689">
        <v>252.93629999999999</v>
      </c>
      <c r="C2689">
        <v>45.5</v>
      </c>
      <c r="D2689">
        <v>93.094800000000006</v>
      </c>
      <c r="E2689">
        <v>132.79</v>
      </c>
      <c r="F2689">
        <v>75.972200000000001</v>
      </c>
      <c r="G2689">
        <v>176.1035</v>
      </c>
      <c r="H2689">
        <v>32.185000000000002</v>
      </c>
      <c r="I2689">
        <v>56.344700000000003</v>
      </c>
      <c r="J2689">
        <v>76.62</v>
      </c>
      <c r="K2689">
        <v>49.54</v>
      </c>
      <c r="N2689" s="1">
        <v>43230</v>
      </c>
      <c r="O2689" s="4">
        <f t="shared" si="83"/>
        <v>85.191050000000018</v>
      </c>
      <c r="P2689" s="4">
        <f t="shared" si="82"/>
        <v>252.93629999999999</v>
      </c>
    </row>
    <row r="2690" spans="1:16" x14ac:dyDescent="0.3">
      <c r="A2690" s="1">
        <v>43231</v>
      </c>
      <c r="B2690">
        <v>253.7081</v>
      </c>
      <c r="C2690">
        <v>45.326999999999998</v>
      </c>
      <c r="D2690">
        <v>92.895099999999999</v>
      </c>
      <c r="E2690">
        <v>132.59</v>
      </c>
      <c r="F2690">
        <v>77.105199999999996</v>
      </c>
      <c r="G2690">
        <v>174.81530000000001</v>
      </c>
      <c r="H2690">
        <v>32.289299999999997</v>
      </c>
      <c r="I2690">
        <v>56.3354</v>
      </c>
      <c r="J2690">
        <v>76.73</v>
      </c>
      <c r="K2690">
        <v>49.54</v>
      </c>
      <c r="N2690" s="1">
        <v>43231</v>
      </c>
      <c r="O2690" s="4">
        <f t="shared" si="83"/>
        <v>85.118454999999997</v>
      </c>
      <c r="P2690" s="4">
        <f t="shared" si="82"/>
        <v>253.7081</v>
      </c>
    </row>
    <row r="2691" spans="1:16" x14ac:dyDescent="0.3">
      <c r="A2691" s="1">
        <v>43232</v>
      </c>
      <c r="B2691">
        <v>253.7081</v>
      </c>
      <c r="C2691">
        <v>45.326999999999998</v>
      </c>
      <c r="D2691">
        <v>92.895099999999999</v>
      </c>
      <c r="E2691">
        <v>132.59</v>
      </c>
      <c r="F2691">
        <v>77.105199999999996</v>
      </c>
      <c r="G2691">
        <v>174.81530000000001</v>
      </c>
      <c r="H2691">
        <v>32.289299999999997</v>
      </c>
      <c r="I2691">
        <v>56.3354</v>
      </c>
      <c r="J2691">
        <v>76.73</v>
      </c>
      <c r="K2691">
        <v>49.54</v>
      </c>
      <c r="N2691" s="1">
        <v>43232</v>
      </c>
      <c r="O2691" s="4">
        <f t="shared" si="83"/>
        <v>85.118454999999997</v>
      </c>
      <c r="P2691" s="4">
        <f t="shared" ref="P2691:P2754" si="84">B2691</f>
        <v>253.7081</v>
      </c>
    </row>
    <row r="2692" spans="1:16" x14ac:dyDescent="0.3">
      <c r="A2692" s="1">
        <v>43233</v>
      </c>
      <c r="B2692">
        <v>253.7081</v>
      </c>
      <c r="C2692">
        <v>45.326999999999998</v>
      </c>
      <c r="D2692">
        <v>92.895099999999999</v>
      </c>
      <c r="E2692">
        <v>132.59</v>
      </c>
      <c r="F2692">
        <v>77.105199999999996</v>
      </c>
      <c r="G2692">
        <v>174.81530000000001</v>
      </c>
      <c r="H2692">
        <v>32.289299999999997</v>
      </c>
      <c r="I2692">
        <v>56.3354</v>
      </c>
      <c r="J2692">
        <v>76.73</v>
      </c>
      <c r="K2692">
        <v>49.54</v>
      </c>
      <c r="N2692" s="1">
        <v>43233</v>
      </c>
      <c r="O2692" s="4">
        <f t="shared" ref="O2692:O2755" si="85">SUMPRODUCT(C2692:J2692,$C$1:$J$1)</f>
        <v>85.118454999999997</v>
      </c>
      <c r="P2692" s="4">
        <f t="shared" si="84"/>
        <v>253.7081</v>
      </c>
    </row>
    <row r="2693" spans="1:16" x14ac:dyDescent="0.3">
      <c r="A2693" s="1">
        <v>43234</v>
      </c>
      <c r="B2693">
        <v>253.82900000000001</v>
      </c>
      <c r="C2693">
        <v>45.220999999999997</v>
      </c>
      <c r="D2693">
        <v>93.2089</v>
      </c>
      <c r="E2693">
        <v>131.74</v>
      </c>
      <c r="F2693">
        <v>77.615899999999996</v>
      </c>
      <c r="G2693">
        <v>176.95269999999999</v>
      </c>
      <c r="H2693">
        <v>32.355600000000003</v>
      </c>
      <c r="I2693">
        <v>56.200800000000001</v>
      </c>
      <c r="J2693">
        <v>77.260000000000005</v>
      </c>
      <c r="K2693">
        <v>49.52</v>
      </c>
      <c r="N2693" s="1">
        <v>43234</v>
      </c>
      <c r="O2693" s="4">
        <f t="shared" si="85"/>
        <v>85.365684999999999</v>
      </c>
      <c r="P2693" s="4">
        <f t="shared" si="84"/>
        <v>253.82900000000001</v>
      </c>
    </row>
    <row r="2694" spans="1:16" x14ac:dyDescent="0.3">
      <c r="A2694" s="1">
        <v>43235</v>
      </c>
      <c r="B2694">
        <v>252.08080000000001</v>
      </c>
      <c r="C2694">
        <v>44.81</v>
      </c>
      <c r="D2694">
        <v>92.533799999999999</v>
      </c>
      <c r="E2694">
        <v>130.71</v>
      </c>
      <c r="F2694">
        <v>76.613</v>
      </c>
      <c r="G2694">
        <v>175.03469999999999</v>
      </c>
      <c r="H2694">
        <v>32.1661</v>
      </c>
      <c r="I2694">
        <v>55.987200000000001</v>
      </c>
      <c r="J2694">
        <v>77.28</v>
      </c>
      <c r="K2694">
        <v>49.33</v>
      </c>
      <c r="N2694" s="1">
        <v>43235</v>
      </c>
      <c r="O2694" s="4">
        <f t="shared" si="85"/>
        <v>84.626730000000009</v>
      </c>
      <c r="P2694" s="4">
        <f t="shared" si="84"/>
        <v>252.08080000000001</v>
      </c>
    </row>
    <row r="2695" spans="1:16" x14ac:dyDescent="0.3">
      <c r="A2695" s="1">
        <v>43236</v>
      </c>
      <c r="B2695">
        <v>253.14089999999999</v>
      </c>
      <c r="C2695">
        <v>45.228000000000002</v>
      </c>
      <c r="D2695">
        <v>92.772599999999997</v>
      </c>
      <c r="E2695">
        <v>131.4</v>
      </c>
      <c r="F2695">
        <v>77.040199999999999</v>
      </c>
      <c r="G2695">
        <v>177.2867</v>
      </c>
      <c r="H2695">
        <v>32.488300000000002</v>
      </c>
      <c r="I2695">
        <v>56.0197</v>
      </c>
      <c r="J2695">
        <v>77.55</v>
      </c>
      <c r="K2695">
        <v>49.68</v>
      </c>
      <c r="N2695" s="1">
        <v>43236</v>
      </c>
      <c r="O2695" s="4">
        <f t="shared" si="85"/>
        <v>85.233935000000002</v>
      </c>
      <c r="P2695" s="4">
        <f t="shared" si="84"/>
        <v>253.14089999999999</v>
      </c>
    </row>
    <row r="2696" spans="1:16" x14ac:dyDescent="0.3">
      <c r="A2696" s="1">
        <v>43237</v>
      </c>
      <c r="B2696">
        <v>252.92699999999999</v>
      </c>
      <c r="C2696">
        <v>44.942</v>
      </c>
      <c r="D2696">
        <v>91.846299999999999</v>
      </c>
      <c r="E2696">
        <v>131.38999999999999</v>
      </c>
      <c r="F2696">
        <v>77.067999999999998</v>
      </c>
      <c r="G2696">
        <v>176.7714</v>
      </c>
      <c r="H2696">
        <v>32.981099999999998</v>
      </c>
      <c r="I2696">
        <v>55.9315</v>
      </c>
      <c r="J2696">
        <v>78.72</v>
      </c>
      <c r="K2696">
        <v>49.85</v>
      </c>
      <c r="N2696" s="1">
        <v>43237</v>
      </c>
      <c r="O2696" s="4">
        <f t="shared" si="85"/>
        <v>85.168104999999997</v>
      </c>
      <c r="P2696" s="4">
        <f t="shared" si="84"/>
        <v>252.92699999999999</v>
      </c>
    </row>
    <row r="2697" spans="1:16" x14ac:dyDescent="0.3">
      <c r="A2697" s="1">
        <v>43238</v>
      </c>
      <c r="B2697">
        <v>252.29470000000001</v>
      </c>
      <c r="C2697">
        <v>44.779000000000003</v>
      </c>
      <c r="D2697">
        <v>92.018100000000004</v>
      </c>
      <c r="E2697">
        <v>131.55000000000001</v>
      </c>
      <c r="F2697">
        <v>77.263099999999994</v>
      </c>
      <c r="G2697">
        <v>174.24270000000001</v>
      </c>
      <c r="H2697">
        <v>32.6494</v>
      </c>
      <c r="I2697">
        <v>55.601900000000001</v>
      </c>
      <c r="J2697">
        <v>78.11</v>
      </c>
      <c r="K2697">
        <v>49.54</v>
      </c>
      <c r="N2697" s="1">
        <v>43238</v>
      </c>
      <c r="O2697" s="4">
        <f t="shared" si="85"/>
        <v>84.753979999999999</v>
      </c>
      <c r="P2697" s="4">
        <f t="shared" si="84"/>
        <v>252.29470000000001</v>
      </c>
    </row>
    <row r="2698" spans="1:16" x14ac:dyDescent="0.3">
      <c r="A2698" s="1">
        <v>43239</v>
      </c>
      <c r="B2698">
        <v>252.29470000000001</v>
      </c>
      <c r="C2698">
        <v>44.779000000000003</v>
      </c>
      <c r="D2698">
        <v>92.018100000000004</v>
      </c>
      <c r="E2698">
        <v>131.55000000000001</v>
      </c>
      <c r="F2698">
        <v>77.263099999999994</v>
      </c>
      <c r="G2698">
        <v>174.24270000000001</v>
      </c>
      <c r="H2698">
        <v>32.6494</v>
      </c>
      <c r="I2698">
        <v>55.601900000000001</v>
      </c>
      <c r="J2698">
        <v>78.11</v>
      </c>
      <c r="K2698">
        <v>49.54</v>
      </c>
      <c r="N2698" s="1">
        <v>43239</v>
      </c>
      <c r="O2698" s="4">
        <f t="shared" si="85"/>
        <v>84.753979999999999</v>
      </c>
      <c r="P2698" s="4">
        <f t="shared" si="84"/>
        <v>252.29470000000001</v>
      </c>
    </row>
    <row r="2699" spans="1:16" x14ac:dyDescent="0.3">
      <c r="A2699" s="1">
        <v>43240</v>
      </c>
      <c r="B2699">
        <v>252.29470000000001</v>
      </c>
      <c r="C2699">
        <v>44.779000000000003</v>
      </c>
      <c r="D2699">
        <v>92.018100000000004</v>
      </c>
      <c r="E2699">
        <v>131.55000000000001</v>
      </c>
      <c r="F2699">
        <v>77.263099999999994</v>
      </c>
      <c r="G2699">
        <v>174.24270000000001</v>
      </c>
      <c r="H2699">
        <v>32.6494</v>
      </c>
      <c r="I2699">
        <v>55.601900000000001</v>
      </c>
      <c r="J2699">
        <v>78.11</v>
      </c>
      <c r="K2699">
        <v>49.54</v>
      </c>
      <c r="N2699" s="1">
        <v>43240</v>
      </c>
      <c r="O2699" s="4">
        <f t="shared" si="85"/>
        <v>84.753979999999999</v>
      </c>
      <c r="P2699" s="4">
        <f t="shared" si="84"/>
        <v>252.29470000000001</v>
      </c>
    </row>
    <row r="2700" spans="1:16" x14ac:dyDescent="0.3">
      <c r="A2700" s="1">
        <v>43241</v>
      </c>
      <c r="B2700">
        <v>254.19159999999999</v>
      </c>
      <c r="C2700">
        <v>45.095999999999997</v>
      </c>
      <c r="D2700">
        <v>93.202299999999994</v>
      </c>
      <c r="E2700">
        <v>132.47999999999999</v>
      </c>
      <c r="F2700">
        <v>77.337400000000002</v>
      </c>
      <c r="G2700">
        <v>175.989</v>
      </c>
      <c r="H2700">
        <v>32.990600000000001</v>
      </c>
      <c r="I2700">
        <v>56.0383</v>
      </c>
      <c r="J2700">
        <v>78.91</v>
      </c>
      <c r="K2700">
        <v>49.75</v>
      </c>
      <c r="N2700" s="1">
        <v>43241</v>
      </c>
      <c r="O2700" s="4">
        <f t="shared" si="85"/>
        <v>85.41064999999999</v>
      </c>
      <c r="P2700" s="4">
        <f t="shared" si="84"/>
        <v>254.19159999999999</v>
      </c>
    </row>
    <row r="2701" spans="1:16" x14ac:dyDescent="0.3">
      <c r="A2701" s="1">
        <v>43242</v>
      </c>
      <c r="B2701">
        <v>253.48490000000001</v>
      </c>
      <c r="C2701">
        <v>44.982999999999997</v>
      </c>
      <c r="D2701">
        <v>93.106800000000007</v>
      </c>
      <c r="E2701">
        <v>131.54</v>
      </c>
      <c r="F2701">
        <v>77.188800000000001</v>
      </c>
      <c r="G2701">
        <v>176.9718</v>
      </c>
      <c r="H2701">
        <v>32.507300000000001</v>
      </c>
      <c r="I2701">
        <v>56.284399999999998</v>
      </c>
      <c r="J2701">
        <v>77.86</v>
      </c>
      <c r="K2701">
        <v>49.66</v>
      </c>
      <c r="N2701" s="1">
        <v>43242</v>
      </c>
      <c r="O2701" s="4">
        <f t="shared" si="85"/>
        <v>85.297605000000004</v>
      </c>
      <c r="P2701" s="4">
        <f t="shared" si="84"/>
        <v>253.48490000000001</v>
      </c>
    </row>
    <row r="2702" spans="1:16" x14ac:dyDescent="0.3">
      <c r="A2702" s="1">
        <v>43243</v>
      </c>
      <c r="B2702">
        <v>254.1823</v>
      </c>
      <c r="C2702">
        <v>45.271999999999998</v>
      </c>
      <c r="D2702">
        <v>94.214500000000001</v>
      </c>
      <c r="E2702">
        <v>132.81</v>
      </c>
      <c r="F2702">
        <v>77.439499999999995</v>
      </c>
      <c r="G2702">
        <v>177.92609999999999</v>
      </c>
      <c r="H2702">
        <v>32.393500000000003</v>
      </c>
      <c r="I2702">
        <v>56.168300000000002</v>
      </c>
      <c r="J2702">
        <v>77.849999999999994</v>
      </c>
      <c r="K2702">
        <v>49.84</v>
      </c>
      <c r="N2702" s="1">
        <v>43243</v>
      </c>
      <c r="O2702" s="4">
        <f t="shared" si="85"/>
        <v>85.778585000000007</v>
      </c>
      <c r="P2702" s="4">
        <f t="shared" si="84"/>
        <v>254.1823</v>
      </c>
    </row>
    <row r="2703" spans="1:16" x14ac:dyDescent="0.3">
      <c r="A2703" s="1">
        <v>43244</v>
      </c>
      <c r="B2703">
        <v>253.66159999999999</v>
      </c>
      <c r="C2703">
        <v>45.220999999999997</v>
      </c>
      <c r="D2703">
        <v>93.880300000000005</v>
      </c>
      <c r="E2703">
        <v>132.91999999999999</v>
      </c>
      <c r="F2703">
        <v>77.133099999999999</v>
      </c>
      <c r="G2703">
        <v>178.64169999999999</v>
      </c>
      <c r="H2703">
        <v>31.531099999999999</v>
      </c>
      <c r="I2703">
        <v>55.861899999999999</v>
      </c>
      <c r="J2703">
        <v>76.569999999999993</v>
      </c>
      <c r="K2703">
        <v>49.8</v>
      </c>
      <c r="N2703" s="1">
        <v>43244</v>
      </c>
      <c r="O2703" s="4">
        <f t="shared" si="85"/>
        <v>85.689625000000007</v>
      </c>
      <c r="P2703" s="4">
        <f t="shared" si="84"/>
        <v>253.66159999999999</v>
      </c>
    </row>
    <row r="2704" spans="1:16" x14ac:dyDescent="0.3">
      <c r="A2704" s="1">
        <v>43245</v>
      </c>
      <c r="B2704">
        <v>253.05719999999999</v>
      </c>
      <c r="C2704">
        <v>45.323999999999998</v>
      </c>
      <c r="D2704">
        <v>93.927999999999997</v>
      </c>
      <c r="E2704">
        <v>132.68</v>
      </c>
      <c r="F2704">
        <v>77.021600000000007</v>
      </c>
      <c r="G2704">
        <v>180.08260000000001</v>
      </c>
      <c r="H2704">
        <v>31.654299999999999</v>
      </c>
      <c r="I2704">
        <v>55.736499999999999</v>
      </c>
      <c r="J2704">
        <v>74.58</v>
      </c>
      <c r="K2704">
        <v>49.88</v>
      </c>
      <c r="N2704" s="1">
        <v>43245</v>
      </c>
      <c r="O2704" s="4">
        <f t="shared" si="85"/>
        <v>85.736419999999995</v>
      </c>
      <c r="P2704" s="4">
        <f t="shared" si="84"/>
        <v>253.05719999999999</v>
      </c>
    </row>
    <row r="2705" spans="1:16" x14ac:dyDescent="0.3">
      <c r="A2705" s="1">
        <v>43246</v>
      </c>
      <c r="B2705">
        <v>253.05719999999999</v>
      </c>
      <c r="C2705">
        <v>45.323999999999998</v>
      </c>
      <c r="D2705">
        <v>93.927999999999997</v>
      </c>
      <c r="E2705">
        <v>132.68</v>
      </c>
      <c r="F2705">
        <v>77.021600000000007</v>
      </c>
      <c r="G2705">
        <v>180.08260000000001</v>
      </c>
      <c r="H2705">
        <v>31.654299999999999</v>
      </c>
      <c r="I2705">
        <v>55.736499999999999</v>
      </c>
      <c r="J2705">
        <v>74.58</v>
      </c>
      <c r="K2705">
        <v>49.88</v>
      </c>
      <c r="N2705" s="1">
        <v>43246</v>
      </c>
      <c r="O2705" s="4">
        <f t="shared" si="85"/>
        <v>85.736419999999995</v>
      </c>
      <c r="P2705" s="4">
        <f t="shared" si="84"/>
        <v>253.05719999999999</v>
      </c>
    </row>
    <row r="2706" spans="1:16" x14ac:dyDescent="0.3">
      <c r="A2706" s="1">
        <v>43247</v>
      </c>
      <c r="B2706">
        <v>253.05719999999999</v>
      </c>
      <c r="C2706">
        <v>45.323999999999998</v>
      </c>
      <c r="D2706">
        <v>93.927999999999997</v>
      </c>
      <c r="E2706">
        <v>132.68</v>
      </c>
      <c r="F2706">
        <v>77.021600000000007</v>
      </c>
      <c r="G2706">
        <v>180.08260000000001</v>
      </c>
      <c r="H2706">
        <v>31.654299999999999</v>
      </c>
      <c r="I2706">
        <v>55.736499999999999</v>
      </c>
      <c r="J2706">
        <v>74.58</v>
      </c>
      <c r="K2706">
        <v>49.88</v>
      </c>
      <c r="N2706" s="1">
        <v>43247</v>
      </c>
      <c r="O2706" s="4">
        <f t="shared" si="85"/>
        <v>85.736419999999995</v>
      </c>
      <c r="P2706" s="4">
        <f t="shared" si="84"/>
        <v>253.05719999999999</v>
      </c>
    </row>
    <row r="2707" spans="1:16" x14ac:dyDescent="0.3">
      <c r="A2707" s="1">
        <v>43248</v>
      </c>
      <c r="B2707">
        <v>253.05719999999999</v>
      </c>
      <c r="C2707">
        <v>45.323999999999998</v>
      </c>
      <c r="D2707">
        <v>93.927999999999997</v>
      </c>
      <c r="E2707">
        <v>132.68</v>
      </c>
      <c r="F2707">
        <v>77.021600000000007</v>
      </c>
      <c r="G2707">
        <v>180.08260000000001</v>
      </c>
      <c r="H2707">
        <v>31.654299999999999</v>
      </c>
      <c r="I2707">
        <v>55.736499999999999</v>
      </c>
      <c r="J2707">
        <v>74.58</v>
      </c>
      <c r="K2707">
        <v>49.88</v>
      </c>
      <c r="N2707" s="1">
        <v>43248</v>
      </c>
      <c r="O2707" s="4">
        <f t="shared" si="85"/>
        <v>85.736419999999995</v>
      </c>
      <c r="P2707" s="4">
        <f t="shared" si="84"/>
        <v>253.05719999999999</v>
      </c>
    </row>
    <row r="2708" spans="1:16" x14ac:dyDescent="0.3">
      <c r="A2708" s="1">
        <v>43249</v>
      </c>
      <c r="B2708">
        <v>250.14680000000001</v>
      </c>
      <c r="C2708">
        <v>45.161000000000001</v>
      </c>
      <c r="D2708">
        <v>93.593800000000002</v>
      </c>
      <c r="E2708">
        <v>132.41</v>
      </c>
      <c r="F2708">
        <v>76.232299999999995</v>
      </c>
      <c r="G2708">
        <v>178.9948</v>
      </c>
      <c r="H2708">
        <v>31.322600000000001</v>
      </c>
      <c r="I2708">
        <v>54.3994</v>
      </c>
      <c r="J2708">
        <v>74.349999999999994</v>
      </c>
      <c r="K2708">
        <v>49.77</v>
      </c>
      <c r="N2708" s="1">
        <v>43249</v>
      </c>
      <c r="O2708" s="4">
        <f t="shared" si="85"/>
        <v>85.147345000000001</v>
      </c>
      <c r="P2708" s="4">
        <f t="shared" si="84"/>
        <v>250.14680000000001</v>
      </c>
    </row>
    <row r="2709" spans="1:16" x14ac:dyDescent="0.3">
      <c r="A2709" s="1">
        <v>43250</v>
      </c>
      <c r="B2709">
        <v>253.48490000000001</v>
      </c>
      <c r="C2709">
        <v>45.064999999999998</v>
      </c>
      <c r="D2709">
        <v>94.491399999999999</v>
      </c>
      <c r="E2709">
        <v>133.91</v>
      </c>
      <c r="F2709">
        <v>77.374499999999998</v>
      </c>
      <c r="G2709">
        <v>180.15899999999999</v>
      </c>
      <c r="H2709">
        <v>31.588000000000001</v>
      </c>
      <c r="I2709">
        <v>55.314</v>
      </c>
      <c r="J2709">
        <v>76.599999999999994</v>
      </c>
      <c r="K2709">
        <v>50.47</v>
      </c>
      <c r="N2709" s="1">
        <v>43250</v>
      </c>
      <c r="O2709" s="4">
        <f t="shared" si="85"/>
        <v>86.096344999999999</v>
      </c>
      <c r="P2709" s="4">
        <f t="shared" si="84"/>
        <v>253.48490000000001</v>
      </c>
    </row>
    <row r="2710" spans="1:16" x14ac:dyDescent="0.3">
      <c r="A2710" s="1">
        <v>43251</v>
      </c>
      <c r="B2710">
        <v>251.93209999999999</v>
      </c>
      <c r="C2710">
        <v>44.912999999999997</v>
      </c>
      <c r="D2710">
        <v>94.386399999999995</v>
      </c>
      <c r="E2710">
        <v>134.41</v>
      </c>
      <c r="F2710">
        <v>76.529399999999995</v>
      </c>
      <c r="G2710">
        <v>178.85169999999999</v>
      </c>
      <c r="H2710">
        <v>31.502700000000001</v>
      </c>
      <c r="I2710">
        <v>54.961199999999998</v>
      </c>
      <c r="J2710">
        <v>76.02</v>
      </c>
      <c r="K2710">
        <v>49.66</v>
      </c>
      <c r="N2710" s="1">
        <v>43251</v>
      </c>
      <c r="O2710" s="4">
        <f t="shared" si="85"/>
        <v>85.774450000000002</v>
      </c>
      <c r="P2710" s="4">
        <f t="shared" si="84"/>
        <v>251.93209999999999</v>
      </c>
    </row>
    <row r="2711" spans="1:16" x14ac:dyDescent="0.3">
      <c r="A2711" s="1">
        <v>43252</v>
      </c>
      <c r="B2711">
        <v>254.40549999999999</v>
      </c>
      <c r="C2711">
        <v>45.722999999999999</v>
      </c>
      <c r="D2711">
        <v>96.248500000000007</v>
      </c>
      <c r="E2711">
        <v>136.72999999999999</v>
      </c>
      <c r="F2711">
        <v>77.411600000000007</v>
      </c>
      <c r="G2711">
        <v>182.92619999999999</v>
      </c>
      <c r="H2711">
        <v>31.853300000000001</v>
      </c>
      <c r="I2711">
        <v>55.434699999999999</v>
      </c>
      <c r="J2711">
        <v>76.38</v>
      </c>
      <c r="K2711">
        <v>49.66</v>
      </c>
      <c r="N2711" s="1">
        <v>43252</v>
      </c>
      <c r="O2711" s="4">
        <f t="shared" si="85"/>
        <v>87.222114999999988</v>
      </c>
      <c r="P2711" s="4">
        <f t="shared" si="84"/>
        <v>254.40549999999999</v>
      </c>
    </row>
    <row r="2712" spans="1:16" x14ac:dyDescent="0.3">
      <c r="A2712" s="1">
        <v>43253</v>
      </c>
      <c r="B2712">
        <v>254.40549999999999</v>
      </c>
      <c r="C2712">
        <v>45.722999999999999</v>
      </c>
      <c r="D2712">
        <v>96.248500000000007</v>
      </c>
      <c r="E2712">
        <v>136.72999999999999</v>
      </c>
      <c r="F2712">
        <v>77.411600000000007</v>
      </c>
      <c r="G2712">
        <v>182.92619999999999</v>
      </c>
      <c r="H2712">
        <v>31.853300000000001</v>
      </c>
      <c r="I2712">
        <v>55.434699999999999</v>
      </c>
      <c r="J2712">
        <v>76.38</v>
      </c>
      <c r="K2712">
        <v>49.66</v>
      </c>
      <c r="N2712" s="1">
        <v>43253</v>
      </c>
      <c r="O2712" s="4">
        <f t="shared" si="85"/>
        <v>87.222114999999988</v>
      </c>
      <c r="P2712" s="4">
        <f t="shared" si="84"/>
        <v>254.40549999999999</v>
      </c>
    </row>
    <row r="2713" spans="1:16" x14ac:dyDescent="0.3">
      <c r="A2713" s="1">
        <v>43254</v>
      </c>
      <c r="B2713">
        <v>254.40549999999999</v>
      </c>
      <c r="C2713">
        <v>45.722999999999999</v>
      </c>
      <c r="D2713">
        <v>96.248500000000007</v>
      </c>
      <c r="E2713">
        <v>136.72999999999999</v>
      </c>
      <c r="F2713">
        <v>77.411600000000007</v>
      </c>
      <c r="G2713">
        <v>182.92619999999999</v>
      </c>
      <c r="H2713">
        <v>31.853300000000001</v>
      </c>
      <c r="I2713">
        <v>55.434699999999999</v>
      </c>
      <c r="J2713">
        <v>76.38</v>
      </c>
      <c r="K2713">
        <v>49.66</v>
      </c>
      <c r="N2713" s="1">
        <v>43254</v>
      </c>
      <c r="O2713" s="4">
        <f t="shared" si="85"/>
        <v>87.222114999999988</v>
      </c>
      <c r="P2713" s="4">
        <f t="shared" si="84"/>
        <v>254.40549999999999</v>
      </c>
    </row>
    <row r="2714" spans="1:16" x14ac:dyDescent="0.3">
      <c r="A2714" s="1">
        <v>43255</v>
      </c>
      <c r="B2714">
        <v>255.61429999999999</v>
      </c>
      <c r="C2714">
        <v>46.106000000000002</v>
      </c>
      <c r="D2714">
        <v>97.088899999999995</v>
      </c>
      <c r="E2714">
        <v>138.21</v>
      </c>
      <c r="F2714">
        <v>77.6995</v>
      </c>
      <c r="G2714">
        <v>184.3767</v>
      </c>
      <c r="H2714">
        <v>32.185000000000002</v>
      </c>
      <c r="I2714">
        <v>55.778300000000002</v>
      </c>
      <c r="J2714">
        <v>75.72</v>
      </c>
      <c r="K2714">
        <v>50.07</v>
      </c>
      <c r="N2714" s="1">
        <v>43255</v>
      </c>
      <c r="O2714" s="4">
        <f t="shared" si="85"/>
        <v>87.875169999999997</v>
      </c>
      <c r="P2714" s="4">
        <f t="shared" si="84"/>
        <v>255.61429999999999</v>
      </c>
    </row>
    <row r="2715" spans="1:16" x14ac:dyDescent="0.3">
      <c r="A2715" s="1">
        <v>43256</v>
      </c>
      <c r="B2715">
        <v>255.80019999999999</v>
      </c>
      <c r="C2715">
        <v>46.460999999999999</v>
      </c>
      <c r="D2715">
        <v>97.585499999999996</v>
      </c>
      <c r="E2715">
        <v>139.44</v>
      </c>
      <c r="F2715">
        <v>77.541700000000006</v>
      </c>
      <c r="G2715">
        <v>185.25460000000001</v>
      </c>
      <c r="H2715">
        <v>32.1282</v>
      </c>
      <c r="I2715">
        <v>55.625100000000003</v>
      </c>
      <c r="J2715">
        <v>75.540000000000006</v>
      </c>
      <c r="K2715">
        <v>49.84</v>
      </c>
      <c r="N2715" s="1">
        <v>43256</v>
      </c>
      <c r="O2715" s="4">
        <f t="shared" si="85"/>
        <v>88.236945000000006</v>
      </c>
      <c r="P2715" s="4">
        <f t="shared" si="84"/>
        <v>255.80019999999999</v>
      </c>
    </row>
    <row r="2716" spans="1:16" x14ac:dyDescent="0.3">
      <c r="A2716" s="1">
        <v>43257</v>
      </c>
      <c r="B2716">
        <v>257.93889999999999</v>
      </c>
      <c r="C2716">
        <v>46.622</v>
      </c>
      <c r="D2716">
        <v>97.871899999999997</v>
      </c>
      <c r="E2716">
        <v>139.75</v>
      </c>
      <c r="F2716">
        <v>78.414599999999993</v>
      </c>
      <c r="G2716">
        <v>186.42830000000001</v>
      </c>
      <c r="H2716">
        <v>32.658900000000003</v>
      </c>
      <c r="I2716">
        <v>56.456099999999999</v>
      </c>
      <c r="J2716">
        <v>75.900000000000006</v>
      </c>
      <c r="K2716">
        <v>49.9</v>
      </c>
      <c r="N2716" s="1">
        <v>43257</v>
      </c>
      <c r="O2716" s="4">
        <f t="shared" si="85"/>
        <v>88.797489999999996</v>
      </c>
      <c r="P2716" s="4">
        <f t="shared" si="84"/>
        <v>257.93889999999999</v>
      </c>
    </row>
    <row r="2717" spans="1:16" x14ac:dyDescent="0.3">
      <c r="A2717" s="1">
        <v>43258</v>
      </c>
      <c r="B2717">
        <v>257.911</v>
      </c>
      <c r="C2717">
        <v>46.497</v>
      </c>
      <c r="D2717">
        <v>96.334500000000006</v>
      </c>
      <c r="E2717">
        <v>137.61000000000001</v>
      </c>
      <c r="F2717">
        <v>78.5167</v>
      </c>
      <c r="G2717">
        <v>184.7679</v>
      </c>
      <c r="H2717">
        <v>32.459899999999998</v>
      </c>
      <c r="I2717">
        <v>56.460799999999999</v>
      </c>
      <c r="J2717">
        <v>77.05</v>
      </c>
      <c r="K2717">
        <v>50.21</v>
      </c>
      <c r="N2717" s="1">
        <v>43258</v>
      </c>
      <c r="O2717" s="4">
        <f t="shared" si="85"/>
        <v>88.100880000000018</v>
      </c>
      <c r="P2717" s="4">
        <f t="shared" si="84"/>
        <v>257.911</v>
      </c>
    </row>
    <row r="2718" spans="1:16" x14ac:dyDescent="0.3">
      <c r="A2718" s="1">
        <v>43259</v>
      </c>
      <c r="B2718">
        <v>258.67340000000002</v>
      </c>
      <c r="C2718">
        <v>46.073999999999998</v>
      </c>
      <c r="D2718">
        <v>97.050700000000006</v>
      </c>
      <c r="E2718">
        <v>138.09</v>
      </c>
      <c r="F2718">
        <v>78.971800000000002</v>
      </c>
      <c r="G2718">
        <v>183.11709999999999</v>
      </c>
      <c r="H2718">
        <v>32.459899999999998</v>
      </c>
      <c r="I2718">
        <v>56.6372</v>
      </c>
      <c r="J2718">
        <v>76.900000000000006</v>
      </c>
      <c r="K2718">
        <v>50.83</v>
      </c>
      <c r="N2718" s="1">
        <v>43259</v>
      </c>
      <c r="O2718" s="4">
        <f t="shared" si="85"/>
        <v>88.051145000000005</v>
      </c>
      <c r="P2718" s="4">
        <f t="shared" si="84"/>
        <v>258.67340000000002</v>
      </c>
    </row>
    <row r="2719" spans="1:16" x14ac:dyDescent="0.3">
      <c r="A2719" s="1">
        <v>43260</v>
      </c>
      <c r="B2719">
        <v>258.67340000000002</v>
      </c>
      <c r="C2719">
        <v>46.073999999999998</v>
      </c>
      <c r="D2719">
        <v>97.050700000000006</v>
      </c>
      <c r="E2719">
        <v>138.09</v>
      </c>
      <c r="F2719">
        <v>78.971800000000002</v>
      </c>
      <c r="G2719">
        <v>183.11709999999999</v>
      </c>
      <c r="H2719">
        <v>32.459899999999998</v>
      </c>
      <c r="I2719">
        <v>56.6372</v>
      </c>
      <c r="J2719">
        <v>76.900000000000006</v>
      </c>
      <c r="K2719">
        <v>50.83</v>
      </c>
      <c r="N2719" s="1">
        <v>43260</v>
      </c>
      <c r="O2719" s="4">
        <f t="shared" si="85"/>
        <v>88.051145000000005</v>
      </c>
      <c r="P2719" s="4">
        <f t="shared" si="84"/>
        <v>258.67340000000002</v>
      </c>
    </row>
    <row r="2720" spans="1:16" x14ac:dyDescent="0.3">
      <c r="A2720" s="1">
        <v>43261</v>
      </c>
      <c r="B2720">
        <v>258.67340000000002</v>
      </c>
      <c r="C2720">
        <v>46.073999999999998</v>
      </c>
      <c r="D2720">
        <v>97.050700000000006</v>
      </c>
      <c r="E2720">
        <v>138.09</v>
      </c>
      <c r="F2720">
        <v>78.971800000000002</v>
      </c>
      <c r="G2720">
        <v>183.11709999999999</v>
      </c>
      <c r="H2720">
        <v>32.459899999999998</v>
      </c>
      <c r="I2720">
        <v>56.6372</v>
      </c>
      <c r="J2720">
        <v>76.900000000000006</v>
      </c>
      <c r="K2720">
        <v>50.83</v>
      </c>
      <c r="N2720" s="1">
        <v>43261</v>
      </c>
      <c r="O2720" s="4">
        <f t="shared" si="85"/>
        <v>88.051145000000005</v>
      </c>
      <c r="P2720" s="4">
        <f t="shared" si="84"/>
        <v>258.67340000000002</v>
      </c>
    </row>
    <row r="2721" spans="1:16" x14ac:dyDescent="0.3">
      <c r="A2721" s="1">
        <v>43262</v>
      </c>
      <c r="B2721">
        <v>259.01749999999998</v>
      </c>
      <c r="C2721">
        <v>45.960999999999999</v>
      </c>
      <c r="D2721">
        <v>96.496799999999993</v>
      </c>
      <c r="E2721">
        <v>138.76</v>
      </c>
      <c r="F2721">
        <v>79.1203</v>
      </c>
      <c r="G2721">
        <v>182.76400000000001</v>
      </c>
      <c r="H2721">
        <v>32.573599999999999</v>
      </c>
      <c r="I2721">
        <v>56.484000000000002</v>
      </c>
      <c r="J2721">
        <v>77.3</v>
      </c>
      <c r="K2721">
        <v>51.25</v>
      </c>
      <c r="N2721" s="1">
        <v>43262</v>
      </c>
      <c r="O2721" s="4">
        <f t="shared" si="85"/>
        <v>88.123814999999993</v>
      </c>
      <c r="P2721" s="4">
        <f t="shared" si="84"/>
        <v>259.01749999999998</v>
      </c>
    </row>
    <row r="2722" spans="1:16" x14ac:dyDescent="0.3">
      <c r="A2722" s="1">
        <v>43263</v>
      </c>
      <c r="B2722">
        <v>259.35219999999998</v>
      </c>
      <c r="C2722">
        <v>46.213999999999999</v>
      </c>
      <c r="D2722">
        <v>96.745099999999994</v>
      </c>
      <c r="E2722">
        <v>140.27000000000001</v>
      </c>
      <c r="F2722">
        <v>79.073899999999995</v>
      </c>
      <c r="G2722">
        <v>183.70869999999999</v>
      </c>
      <c r="H2722">
        <v>32.592500000000001</v>
      </c>
      <c r="I2722">
        <v>56.395800000000001</v>
      </c>
      <c r="J2722">
        <v>76.709999999999994</v>
      </c>
      <c r="K2722">
        <v>51.35</v>
      </c>
      <c r="N2722" s="1">
        <v>43263</v>
      </c>
      <c r="O2722" s="4">
        <f t="shared" si="85"/>
        <v>88.543839999999989</v>
      </c>
      <c r="P2722" s="4">
        <f t="shared" si="84"/>
        <v>259.35219999999998</v>
      </c>
    </row>
    <row r="2723" spans="1:16" x14ac:dyDescent="0.3">
      <c r="A2723" s="1">
        <v>43264</v>
      </c>
      <c r="B2723">
        <v>258.5247</v>
      </c>
      <c r="C2723">
        <v>45.834000000000003</v>
      </c>
      <c r="D2723">
        <v>96.305800000000005</v>
      </c>
      <c r="E2723">
        <v>140.74</v>
      </c>
      <c r="F2723">
        <v>79.092500000000001</v>
      </c>
      <c r="G2723">
        <v>183.43199999999999</v>
      </c>
      <c r="H2723">
        <v>32.241900000000001</v>
      </c>
      <c r="I2723">
        <v>56.052199999999999</v>
      </c>
      <c r="J2723">
        <v>76.42</v>
      </c>
      <c r="K2723">
        <v>51.19</v>
      </c>
      <c r="N2723" s="1">
        <v>43264</v>
      </c>
      <c r="O2723" s="4">
        <f t="shared" si="85"/>
        <v>88.474590000000006</v>
      </c>
      <c r="P2723" s="4">
        <f t="shared" si="84"/>
        <v>258.5247</v>
      </c>
    </row>
    <row r="2724" spans="1:16" x14ac:dyDescent="0.3">
      <c r="A2724" s="1">
        <v>43265</v>
      </c>
      <c r="B2724">
        <v>259.17559999999997</v>
      </c>
      <c r="C2724">
        <v>45.857999999999997</v>
      </c>
      <c r="D2724">
        <v>96.850200000000001</v>
      </c>
      <c r="E2724">
        <v>142.80000000000001</v>
      </c>
      <c r="F2724">
        <v>79.501099999999994</v>
      </c>
      <c r="G2724">
        <v>184.52930000000001</v>
      </c>
      <c r="H2724">
        <v>32.308199999999999</v>
      </c>
      <c r="I2724">
        <v>55.838700000000003</v>
      </c>
      <c r="J2724">
        <v>76.31</v>
      </c>
      <c r="K2724">
        <v>51.28</v>
      </c>
      <c r="N2724" s="1">
        <v>43265</v>
      </c>
      <c r="O2724" s="4">
        <f t="shared" si="85"/>
        <v>89.106684999999999</v>
      </c>
      <c r="P2724" s="4">
        <f t="shared" si="84"/>
        <v>259.17559999999997</v>
      </c>
    </row>
    <row r="2725" spans="1:16" x14ac:dyDescent="0.3">
      <c r="A2725" s="1">
        <v>43266</v>
      </c>
      <c r="B2725">
        <v>258.84460000000001</v>
      </c>
      <c r="C2725">
        <v>45.387</v>
      </c>
      <c r="D2725">
        <v>95.618300000000005</v>
      </c>
      <c r="E2725">
        <v>142.83000000000001</v>
      </c>
      <c r="F2725">
        <v>79.655799999999999</v>
      </c>
      <c r="G2725">
        <v>184.36709999999999</v>
      </c>
      <c r="H2725">
        <v>32.099699999999999</v>
      </c>
      <c r="I2725">
        <v>55.796900000000001</v>
      </c>
      <c r="J2725">
        <v>74.17</v>
      </c>
      <c r="K2725">
        <v>51.54</v>
      </c>
      <c r="N2725" s="1">
        <v>43266</v>
      </c>
      <c r="O2725" s="4">
        <f t="shared" si="85"/>
        <v>88.902720000000002</v>
      </c>
      <c r="P2725" s="4">
        <f t="shared" si="84"/>
        <v>258.84460000000001</v>
      </c>
    </row>
    <row r="2726" spans="1:16" x14ac:dyDescent="0.3">
      <c r="A2726" s="1">
        <v>43267</v>
      </c>
      <c r="B2726">
        <v>258.84460000000001</v>
      </c>
      <c r="C2726">
        <v>45.387</v>
      </c>
      <c r="D2726">
        <v>95.618300000000005</v>
      </c>
      <c r="E2726">
        <v>142.83000000000001</v>
      </c>
      <c r="F2726">
        <v>79.655799999999999</v>
      </c>
      <c r="G2726">
        <v>184.36709999999999</v>
      </c>
      <c r="H2726">
        <v>32.099699999999999</v>
      </c>
      <c r="I2726">
        <v>55.796900000000001</v>
      </c>
      <c r="J2726">
        <v>74.17</v>
      </c>
      <c r="K2726">
        <v>51.54</v>
      </c>
      <c r="N2726" s="1">
        <v>43267</v>
      </c>
      <c r="O2726" s="4">
        <f t="shared" si="85"/>
        <v>88.902720000000002</v>
      </c>
      <c r="P2726" s="4">
        <f t="shared" si="84"/>
        <v>258.84460000000001</v>
      </c>
    </row>
    <row r="2727" spans="1:16" x14ac:dyDescent="0.3">
      <c r="A2727" s="1">
        <v>43268</v>
      </c>
      <c r="B2727">
        <v>258.84460000000001</v>
      </c>
      <c r="C2727">
        <v>45.387</v>
      </c>
      <c r="D2727">
        <v>95.618300000000005</v>
      </c>
      <c r="E2727">
        <v>142.83000000000001</v>
      </c>
      <c r="F2727">
        <v>79.655799999999999</v>
      </c>
      <c r="G2727">
        <v>184.36709999999999</v>
      </c>
      <c r="H2727">
        <v>32.099699999999999</v>
      </c>
      <c r="I2727">
        <v>55.796900000000001</v>
      </c>
      <c r="J2727">
        <v>74.17</v>
      </c>
      <c r="K2727">
        <v>51.54</v>
      </c>
      <c r="N2727" s="1">
        <v>43268</v>
      </c>
      <c r="O2727" s="4">
        <f t="shared" si="85"/>
        <v>88.902720000000002</v>
      </c>
      <c r="P2727" s="4">
        <f t="shared" si="84"/>
        <v>258.84460000000001</v>
      </c>
    </row>
    <row r="2728" spans="1:16" x14ac:dyDescent="0.3">
      <c r="A2728" s="1">
        <v>43269</v>
      </c>
      <c r="B2728">
        <v>258.31220000000002</v>
      </c>
      <c r="C2728">
        <v>45.363</v>
      </c>
      <c r="D2728">
        <v>96.315399999999997</v>
      </c>
      <c r="E2728">
        <v>143.91999999999999</v>
      </c>
      <c r="F2728">
        <v>78.891499999999994</v>
      </c>
      <c r="G2728">
        <v>182.59229999999999</v>
      </c>
      <c r="H2728">
        <v>31.701699999999999</v>
      </c>
      <c r="I2728">
        <v>55.801499999999997</v>
      </c>
      <c r="J2728">
        <v>74.91</v>
      </c>
      <c r="K2728">
        <v>50.79</v>
      </c>
      <c r="N2728" s="1">
        <v>43269</v>
      </c>
      <c r="O2728" s="4">
        <f t="shared" si="85"/>
        <v>88.791300000000007</v>
      </c>
      <c r="P2728" s="4">
        <f t="shared" si="84"/>
        <v>258.31220000000002</v>
      </c>
    </row>
    <row r="2729" spans="1:16" x14ac:dyDescent="0.3">
      <c r="A2729" s="1">
        <v>43270</v>
      </c>
      <c r="B2729">
        <v>257.32209999999998</v>
      </c>
      <c r="C2729">
        <v>44.63</v>
      </c>
      <c r="D2729">
        <v>96.315399999999997</v>
      </c>
      <c r="E2729">
        <v>143.47</v>
      </c>
      <c r="F2729">
        <v>79.096599999999995</v>
      </c>
      <c r="G2729">
        <v>180.58840000000001</v>
      </c>
      <c r="H2729">
        <v>30.867699999999999</v>
      </c>
      <c r="I2729">
        <v>55.676200000000001</v>
      </c>
      <c r="J2729">
        <v>74.739999999999995</v>
      </c>
      <c r="K2729">
        <v>51.06</v>
      </c>
      <c r="N2729" s="1">
        <v>43270</v>
      </c>
      <c r="O2729" s="4">
        <f t="shared" si="85"/>
        <v>88.325834999999984</v>
      </c>
      <c r="P2729" s="4">
        <f t="shared" si="84"/>
        <v>257.32209999999998</v>
      </c>
    </row>
    <row r="2730" spans="1:16" x14ac:dyDescent="0.3">
      <c r="A2730" s="1">
        <v>43271</v>
      </c>
      <c r="B2730">
        <v>257.7611</v>
      </c>
      <c r="C2730">
        <v>44.823999999999998</v>
      </c>
      <c r="D2730">
        <v>97.279899999999998</v>
      </c>
      <c r="E2730">
        <v>144.91</v>
      </c>
      <c r="F2730">
        <v>79.264300000000006</v>
      </c>
      <c r="G2730">
        <v>181.45670000000001</v>
      </c>
      <c r="H2730">
        <v>31.085699999999999</v>
      </c>
      <c r="I2730">
        <v>55.713299999999997</v>
      </c>
      <c r="J2730">
        <v>75.069999999999993</v>
      </c>
      <c r="K2730">
        <v>51.11</v>
      </c>
      <c r="N2730" s="1">
        <v>43271</v>
      </c>
      <c r="O2730" s="4">
        <f t="shared" si="85"/>
        <v>88.860124999999996</v>
      </c>
      <c r="P2730" s="4">
        <f t="shared" si="84"/>
        <v>257.7611</v>
      </c>
    </row>
    <row r="2731" spans="1:16" x14ac:dyDescent="0.3">
      <c r="A2731" s="1">
        <v>43272</v>
      </c>
      <c r="B2731">
        <v>256.14530000000002</v>
      </c>
      <c r="C2731">
        <v>44.575000000000003</v>
      </c>
      <c r="D2731">
        <v>96.582800000000006</v>
      </c>
      <c r="E2731">
        <v>143.22999999999999</v>
      </c>
      <c r="F2731">
        <v>78.807599999999994</v>
      </c>
      <c r="G2731">
        <v>179.2047</v>
      </c>
      <c r="H2731">
        <v>30.924499999999998</v>
      </c>
      <c r="I2731">
        <v>55.583300000000001</v>
      </c>
      <c r="J2731">
        <v>73.680000000000007</v>
      </c>
      <c r="K2731">
        <v>51.21</v>
      </c>
      <c r="N2731" s="1">
        <v>43272</v>
      </c>
      <c r="O2731" s="4">
        <f t="shared" si="85"/>
        <v>87.973455000000001</v>
      </c>
      <c r="P2731" s="4">
        <f t="shared" si="84"/>
        <v>256.14530000000002</v>
      </c>
    </row>
    <row r="2732" spans="1:16" x14ac:dyDescent="0.3">
      <c r="A2732" s="1">
        <v>43273</v>
      </c>
      <c r="B2732">
        <v>256.6123</v>
      </c>
      <c r="C2732">
        <v>44.445</v>
      </c>
      <c r="D2732">
        <v>95.8857</v>
      </c>
      <c r="E2732">
        <v>141.94</v>
      </c>
      <c r="F2732">
        <v>79.161799999999999</v>
      </c>
      <c r="G2732">
        <v>177.78290000000001</v>
      </c>
      <c r="H2732">
        <v>31.303599999999999</v>
      </c>
      <c r="I2732">
        <v>55.5137</v>
      </c>
      <c r="J2732">
        <v>75.150000000000006</v>
      </c>
      <c r="K2732">
        <v>51.63</v>
      </c>
      <c r="N2732" s="1">
        <v>43273</v>
      </c>
      <c r="O2732" s="4">
        <f t="shared" si="85"/>
        <v>87.59597500000001</v>
      </c>
      <c r="P2732" s="4">
        <f t="shared" si="84"/>
        <v>256.6123</v>
      </c>
    </row>
    <row r="2733" spans="1:16" x14ac:dyDescent="0.3">
      <c r="A2733" s="1">
        <v>43274</v>
      </c>
      <c r="B2733">
        <v>256.6123</v>
      </c>
      <c r="C2733">
        <v>44.445</v>
      </c>
      <c r="D2733">
        <v>95.8857</v>
      </c>
      <c r="E2733">
        <v>141.94</v>
      </c>
      <c r="F2733">
        <v>79.161799999999999</v>
      </c>
      <c r="G2733">
        <v>177.78290000000001</v>
      </c>
      <c r="H2733">
        <v>31.303599999999999</v>
      </c>
      <c r="I2733">
        <v>55.5137</v>
      </c>
      <c r="J2733">
        <v>75.150000000000006</v>
      </c>
      <c r="K2733">
        <v>51.63</v>
      </c>
      <c r="N2733" s="1">
        <v>43274</v>
      </c>
      <c r="O2733" s="4">
        <f t="shared" si="85"/>
        <v>87.59597500000001</v>
      </c>
      <c r="P2733" s="4">
        <f t="shared" si="84"/>
        <v>256.6123</v>
      </c>
    </row>
    <row r="2734" spans="1:16" x14ac:dyDescent="0.3">
      <c r="A2734" s="1">
        <v>43275</v>
      </c>
      <c r="B2734">
        <v>256.6123</v>
      </c>
      <c r="C2734">
        <v>44.445</v>
      </c>
      <c r="D2734">
        <v>95.8857</v>
      </c>
      <c r="E2734">
        <v>141.94</v>
      </c>
      <c r="F2734">
        <v>79.161799999999999</v>
      </c>
      <c r="G2734">
        <v>177.78290000000001</v>
      </c>
      <c r="H2734">
        <v>31.303599999999999</v>
      </c>
      <c r="I2734">
        <v>55.5137</v>
      </c>
      <c r="J2734">
        <v>75.150000000000006</v>
      </c>
      <c r="K2734">
        <v>51.63</v>
      </c>
      <c r="N2734" s="1">
        <v>43275</v>
      </c>
      <c r="O2734" s="4">
        <f t="shared" si="85"/>
        <v>87.59597500000001</v>
      </c>
      <c r="P2734" s="4">
        <f t="shared" si="84"/>
        <v>256.6123</v>
      </c>
    </row>
    <row r="2735" spans="1:16" x14ac:dyDescent="0.3">
      <c r="A2735" s="1">
        <v>43276</v>
      </c>
      <c r="B2735">
        <v>253.119</v>
      </c>
      <c r="C2735">
        <v>43.783999999999999</v>
      </c>
      <c r="D2735">
        <v>93.956699999999998</v>
      </c>
      <c r="E2735">
        <v>137.53</v>
      </c>
      <c r="F2735">
        <v>78.434799999999996</v>
      </c>
      <c r="G2735">
        <v>172.55369999999999</v>
      </c>
      <c r="H2735">
        <v>30.886600000000001</v>
      </c>
      <c r="I2735">
        <v>54.8962</v>
      </c>
      <c r="J2735">
        <v>73.64</v>
      </c>
      <c r="K2735">
        <v>51.89</v>
      </c>
      <c r="N2735" s="1">
        <v>43276</v>
      </c>
      <c r="O2735" s="4">
        <f t="shared" si="85"/>
        <v>85.502070000000003</v>
      </c>
      <c r="P2735" s="4">
        <f t="shared" si="84"/>
        <v>253.119</v>
      </c>
    </row>
    <row r="2736" spans="1:16" x14ac:dyDescent="0.3">
      <c r="A2736" s="1">
        <v>43277</v>
      </c>
      <c r="B2736">
        <v>253.67949999999999</v>
      </c>
      <c r="C2736">
        <v>44.326999999999998</v>
      </c>
      <c r="D2736">
        <v>94.615600000000001</v>
      </c>
      <c r="E2736">
        <v>138.68</v>
      </c>
      <c r="F2736">
        <v>78.192400000000006</v>
      </c>
      <c r="G2736">
        <v>173.167</v>
      </c>
      <c r="H2736">
        <v>30.915099999999999</v>
      </c>
      <c r="I2736">
        <v>54.848199999999999</v>
      </c>
      <c r="J2736">
        <v>74.569999999999993</v>
      </c>
      <c r="K2736">
        <v>51.67</v>
      </c>
      <c r="N2736" s="1">
        <v>43277</v>
      </c>
      <c r="O2736" s="4">
        <f t="shared" si="85"/>
        <v>85.888524999999987</v>
      </c>
      <c r="P2736" s="4">
        <f t="shared" si="84"/>
        <v>253.67949999999999</v>
      </c>
    </row>
    <row r="2737" spans="1:16" x14ac:dyDescent="0.3">
      <c r="A2737" s="1">
        <v>43278</v>
      </c>
      <c r="B2737">
        <v>251.5779</v>
      </c>
      <c r="C2737">
        <v>44.262</v>
      </c>
      <c r="D2737">
        <v>93.144999999999996</v>
      </c>
      <c r="E2737">
        <v>135.88999999999999</v>
      </c>
      <c r="F2737">
        <v>77.530699999999996</v>
      </c>
      <c r="G2737">
        <v>169.03049999999999</v>
      </c>
      <c r="H2737">
        <v>30.716000000000001</v>
      </c>
      <c r="I2737">
        <v>54.218499999999999</v>
      </c>
      <c r="J2737">
        <v>75.569999999999993</v>
      </c>
      <c r="K2737">
        <v>51.56</v>
      </c>
      <c r="N2737" s="1">
        <v>43278</v>
      </c>
      <c r="O2737" s="4">
        <f t="shared" si="85"/>
        <v>84.479604999999978</v>
      </c>
      <c r="P2737" s="4">
        <f t="shared" si="84"/>
        <v>251.5779</v>
      </c>
    </row>
    <row r="2738" spans="1:16" x14ac:dyDescent="0.3">
      <c r="A2738" s="1">
        <v>43279</v>
      </c>
      <c r="B2738">
        <v>253.0163</v>
      </c>
      <c r="C2738">
        <v>44.584000000000003</v>
      </c>
      <c r="D2738">
        <v>94.185900000000004</v>
      </c>
      <c r="E2738">
        <v>137.87</v>
      </c>
      <c r="F2738">
        <v>77.633200000000002</v>
      </c>
      <c r="G2738">
        <v>170.31360000000001</v>
      </c>
      <c r="H2738">
        <v>30.744499999999999</v>
      </c>
      <c r="I2738">
        <v>54.726900000000001</v>
      </c>
      <c r="J2738">
        <v>75.47</v>
      </c>
      <c r="K2738">
        <v>51.56</v>
      </c>
      <c r="N2738" s="1">
        <v>43279</v>
      </c>
      <c r="O2738" s="4">
        <f t="shared" si="85"/>
        <v>85.224275000000006</v>
      </c>
      <c r="P2738" s="4">
        <f t="shared" si="84"/>
        <v>253.0163</v>
      </c>
    </row>
    <row r="2739" spans="1:16" x14ac:dyDescent="0.3">
      <c r="A2739" s="1">
        <v>43280</v>
      </c>
      <c r="B2739">
        <v>253.38059999999999</v>
      </c>
      <c r="C2739">
        <v>44.49</v>
      </c>
      <c r="D2739">
        <v>94.166799999999995</v>
      </c>
      <c r="E2739">
        <v>137.65</v>
      </c>
      <c r="F2739">
        <v>77.791600000000003</v>
      </c>
      <c r="G2739">
        <v>170.6678</v>
      </c>
      <c r="H2739">
        <v>30.8203</v>
      </c>
      <c r="I2739">
        <v>54.6569</v>
      </c>
      <c r="J2739">
        <v>75.94</v>
      </c>
      <c r="K2739">
        <v>51.53</v>
      </c>
      <c r="N2739" s="1">
        <v>43280</v>
      </c>
      <c r="O2739" s="4">
        <f t="shared" si="85"/>
        <v>85.268300000000011</v>
      </c>
      <c r="P2739" s="4">
        <f t="shared" si="84"/>
        <v>253.38059999999999</v>
      </c>
    </row>
    <row r="2740" spans="1:16" x14ac:dyDescent="0.3">
      <c r="A2740" s="1">
        <v>43281</v>
      </c>
      <c r="B2740">
        <v>253.38059999999999</v>
      </c>
      <c r="C2740">
        <v>44.49</v>
      </c>
      <c r="D2740">
        <v>94.166799999999995</v>
      </c>
      <c r="E2740">
        <v>137.65</v>
      </c>
      <c r="F2740">
        <v>77.791600000000003</v>
      </c>
      <c r="G2740">
        <v>170.6678</v>
      </c>
      <c r="H2740">
        <v>30.8203</v>
      </c>
      <c r="I2740">
        <v>54.6569</v>
      </c>
      <c r="J2740">
        <v>75.94</v>
      </c>
      <c r="K2740">
        <v>51.53</v>
      </c>
      <c r="N2740" s="1">
        <v>43281</v>
      </c>
      <c r="O2740" s="4">
        <f t="shared" si="85"/>
        <v>85.268300000000011</v>
      </c>
      <c r="P2740" s="4">
        <f t="shared" si="84"/>
        <v>253.38059999999999</v>
      </c>
    </row>
    <row r="2741" spans="1:16" x14ac:dyDescent="0.3">
      <c r="A2741" s="1">
        <v>43282</v>
      </c>
      <c r="B2741">
        <v>253.38059999999999</v>
      </c>
      <c r="C2741">
        <v>44.49</v>
      </c>
      <c r="D2741">
        <v>94.166799999999995</v>
      </c>
      <c r="E2741">
        <v>137.65</v>
      </c>
      <c r="F2741">
        <v>77.791600000000003</v>
      </c>
      <c r="G2741">
        <v>170.6678</v>
      </c>
      <c r="H2741">
        <v>30.8203</v>
      </c>
      <c r="I2741">
        <v>54.6569</v>
      </c>
      <c r="J2741">
        <v>75.94</v>
      </c>
      <c r="K2741">
        <v>51.53</v>
      </c>
      <c r="N2741" s="1">
        <v>43282</v>
      </c>
      <c r="O2741" s="4">
        <f t="shared" si="85"/>
        <v>85.268300000000011</v>
      </c>
      <c r="P2741" s="4">
        <f t="shared" si="84"/>
        <v>253.38059999999999</v>
      </c>
    </row>
    <row r="2742" spans="1:16" x14ac:dyDescent="0.3">
      <c r="A2742" s="1">
        <v>43283</v>
      </c>
      <c r="B2742">
        <v>253.92230000000001</v>
      </c>
      <c r="C2742">
        <v>44.988</v>
      </c>
      <c r="D2742">
        <v>95.503699999999995</v>
      </c>
      <c r="E2742">
        <v>139.63</v>
      </c>
      <c r="F2742">
        <v>78.034000000000006</v>
      </c>
      <c r="G2742">
        <v>171.74029999999999</v>
      </c>
      <c r="H2742">
        <v>30.668600000000001</v>
      </c>
      <c r="I2742">
        <v>54.838799999999999</v>
      </c>
      <c r="J2742">
        <v>74.819999999999993</v>
      </c>
      <c r="K2742">
        <v>51.23</v>
      </c>
      <c r="N2742" s="1">
        <v>43283</v>
      </c>
      <c r="O2742" s="4">
        <f t="shared" si="85"/>
        <v>85.916979999999995</v>
      </c>
      <c r="P2742" s="4">
        <f t="shared" si="84"/>
        <v>253.92230000000001</v>
      </c>
    </row>
    <row r="2743" spans="1:16" x14ac:dyDescent="0.3">
      <c r="A2743" s="1">
        <v>43284</v>
      </c>
      <c r="B2743">
        <v>253.0256</v>
      </c>
      <c r="C2743">
        <v>44.204000000000001</v>
      </c>
      <c r="D2743">
        <v>94.5869</v>
      </c>
      <c r="E2743">
        <v>138.16</v>
      </c>
      <c r="F2743">
        <v>78.220399999999998</v>
      </c>
      <c r="G2743">
        <v>168.60919999999999</v>
      </c>
      <c r="H2743">
        <v>30.734999999999999</v>
      </c>
      <c r="I2743">
        <v>54.573</v>
      </c>
      <c r="J2743">
        <v>75.290000000000006</v>
      </c>
      <c r="K2743">
        <v>51.35</v>
      </c>
      <c r="N2743" s="1">
        <v>43284</v>
      </c>
      <c r="O2743" s="4">
        <f t="shared" si="85"/>
        <v>85.083185</v>
      </c>
      <c r="P2743" s="4">
        <f t="shared" si="84"/>
        <v>253.0256</v>
      </c>
    </row>
    <row r="2744" spans="1:16" x14ac:dyDescent="0.3">
      <c r="A2744" s="1">
        <v>43285</v>
      </c>
      <c r="B2744">
        <v>253.0256</v>
      </c>
      <c r="C2744">
        <v>44.204000000000001</v>
      </c>
      <c r="D2744">
        <v>94.5869</v>
      </c>
      <c r="E2744">
        <v>138.16</v>
      </c>
      <c r="F2744">
        <v>78.220399999999998</v>
      </c>
      <c r="G2744">
        <v>168.60919999999999</v>
      </c>
      <c r="H2744">
        <v>30.734999999999999</v>
      </c>
      <c r="I2744">
        <v>54.573</v>
      </c>
      <c r="J2744">
        <v>75.290000000000006</v>
      </c>
      <c r="K2744">
        <v>51.35</v>
      </c>
      <c r="N2744" s="1">
        <v>43285</v>
      </c>
      <c r="O2744" s="4">
        <f t="shared" si="85"/>
        <v>85.083185</v>
      </c>
      <c r="P2744" s="4">
        <f t="shared" si="84"/>
        <v>253.0256</v>
      </c>
    </row>
    <row r="2745" spans="1:16" x14ac:dyDescent="0.3">
      <c r="A2745" s="1">
        <v>43286</v>
      </c>
      <c r="B2745">
        <v>255.0898</v>
      </c>
      <c r="C2745">
        <v>44.56</v>
      </c>
      <c r="D2745">
        <v>95.264899999999997</v>
      </c>
      <c r="E2745">
        <v>140.15</v>
      </c>
      <c r="F2745">
        <v>79.031300000000002</v>
      </c>
      <c r="G2745">
        <v>173.1191</v>
      </c>
      <c r="H2745">
        <v>30.697099999999999</v>
      </c>
      <c r="I2745">
        <v>54.852800000000002</v>
      </c>
      <c r="J2745">
        <v>75.209999999999994</v>
      </c>
      <c r="K2745">
        <v>52.06</v>
      </c>
      <c r="N2745" s="1">
        <v>43286</v>
      </c>
      <c r="O2745" s="4">
        <f t="shared" si="85"/>
        <v>86.367079999999987</v>
      </c>
      <c r="P2745" s="4">
        <f t="shared" si="84"/>
        <v>255.0898</v>
      </c>
    </row>
    <row r="2746" spans="1:16" x14ac:dyDescent="0.3">
      <c r="A2746" s="1">
        <v>43287</v>
      </c>
      <c r="B2746">
        <v>257.24740000000003</v>
      </c>
      <c r="C2746">
        <v>45.177999999999997</v>
      </c>
      <c r="D2746">
        <v>96.601900000000001</v>
      </c>
      <c r="E2746">
        <v>142.21</v>
      </c>
      <c r="F2746">
        <v>80.168400000000005</v>
      </c>
      <c r="G2746">
        <v>175.2448</v>
      </c>
      <c r="H2746">
        <v>31.0288</v>
      </c>
      <c r="I2746">
        <v>55.1327</v>
      </c>
      <c r="J2746">
        <v>75.67</v>
      </c>
      <c r="K2746">
        <v>52.22</v>
      </c>
      <c r="N2746" s="1">
        <v>43287</v>
      </c>
      <c r="O2746" s="4">
        <f t="shared" si="85"/>
        <v>87.447820000000007</v>
      </c>
      <c r="P2746" s="4">
        <f t="shared" si="84"/>
        <v>257.24740000000003</v>
      </c>
    </row>
    <row r="2747" spans="1:16" x14ac:dyDescent="0.3">
      <c r="A2747" s="1">
        <v>43288</v>
      </c>
      <c r="B2747">
        <v>257.24740000000003</v>
      </c>
      <c r="C2747">
        <v>45.177999999999997</v>
      </c>
      <c r="D2747">
        <v>96.601900000000001</v>
      </c>
      <c r="E2747">
        <v>142.21</v>
      </c>
      <c r="F2747">
        <v>80.168400000000005</v>
      </c>
      <c r="G2747">
        <v>175.2448</v>
      </c>
      <c r="H2747">
        <v>31.0288</v>
      </c>
      <c r="I2747">
        <v>55.1327</v>
      </c>
      <c r="J2747">
        <v>75.67</v>
      </c>
      <c r="K2747">
        <v>52.22</v>
      </c>
      <c r="N2747" s="1">
        <v>43288</v>
      </c>
      <c r="O2747" s="4">
        <f t="shared" si="85"/>
        <v>87.447820000000007</v>
      </c>
      <c r="P2747" s="4">
        <f t="shared" si="84"/>
        <v>257.24740000000003</v>
      </c>
    </row>
    <row r="2748" spans="1:16" x14ac:dyDescent="0.3">
      <c r="A2748" s="1">
        <v>43289</v>
      </c>
      <c r="B2748">
        <v>257.24740000000003</v>
      </c>
      <c r="C2748">
        <v>45.177999999999997</v>
      </c>
      <c r="D2748">
        <v>96.601900000000001</v>
      </c>
      <c r="E2748">
        <v>142.21</v>
      </c>
      <c r="F2748">
        <v>80.168400000000005</v>
      </c>
      <c r="G2748">
        <v>175.2448</v>
      </c>
      <c r="H2748">
        <v>31.0288</v>
      </c>
      <c r="I2748">
        <v>55.1327</v>
      </c>
      <c r="J2748">
        <v>75.67</v>
      </c>
      <c r="K2748">
        <v>52.22</v>
      </c>
      <c r="N2748" s="1">
        <v>43289</v>
      </c>
      <c r="O2748" s="4">
        <f t="shared" si="85"/>
        <v>87.447820000000007</v>
      </c>
      <c r="P2748" s="4">
        <f t="shared" si="84"/>
        <v>257.24740000000003</v>
      </c>
    </row>
    <row r="2749" spans="1:16" x14ac:dyDescent="0.3">
      <c r="A2749" s="1">
        <v>43290</v>
      </c>
      <c r="B2749">
        <v>259.56380000000001</v>
      </c>
      <c r="C2749">
        <v>45.805</v>
      </c>
      <c r="D2749">
        <v>97.260800000000003</v>
      </c>
      <c r="E2749">
        <v>143.43</v>
      </c>
      <c r="F2749">
        <v>80.755700000000004</v>
      </c>
      <c r="G2749">
        <v>176.36510000000001</v>
      </c>
      <c r="H2749">
        <v>31.3794</v>
      </c>
      <c r="I2749">
        <v>56.0002</v>
      </c>
      <c r="J2749">
        <v>76.8</v>
      </c>
      <c r="K2749">
        <v>52.02</v>
      </c>
      <c r="N2749" s="1">
        <v>43290</v>
      </c>
      <c r="O2749" s="4">
        <f t="shared" si="85"/>
        <v>88.21641000000001</v>
      </c>
      <c r="P2749" s="4">
        <f t="shared" si="84"/>
        <v>259.56380000000001</v>
      </c>
    </row>
    <row r="2750" spans="1:16" x14ac:dyDescent="0.3">
      <c r="A2750" s="1">
        <v>43291</v>
      </c>
      <c r="B2750">
        <v>260.49779999999998</v>
      </c>
      <c r="C2750">
        <v>45.75</v>
      </c>
      <c r="D2750">
        <v>97.518600000000006</v>
      </c>
      <c r="E2750">
        <v>142.71</v>
      </c>
      <c r="F2750">
        <v>81.063199999999995</v>
      </c>
      <c r="G2750">
        <v>178.23220000000001</v>
      </c>
      <c r="H2750">
        <v>31.568999999999999</v>
      </c>
      <c r="I2750">
        <v>55.878900000000002</v>
      </c>
      <c r="J2750">
        <v>77.37</v>
      </c>
      <c r="K2750">
        <v>52.64</v>
      </c>
      <c r="N2750" s="1">
        <v>43291</v>
      </c>
      <c r="O2750" s="4">
        <f t="shared" si="85"/>
        <v>88.428524999999993</v>
      </c>
      <c r="P2750" s="4">
        <f t="shared" si="84"/>
        <v>260.49779999999998</v>
      </c>
    </row>
    <row r="2751" spans="1:16" x14ac:dyDescent="0.3">
      <c r="A2751" s="1">
        <v>43292</v>
      </c>
      <c r="B2751">
        <v>258.5924</v>
      </c>
      <c r="C2751">
        <v>45.155999999999999</v>
      </c>
      <c r="D2751">
        <v>97.384900000000002</v>
      </c>
      <c r="E2751">
        <v>143.19999999999999</v>
      </c>
      <c r="F2751">
        <v>80.420100000000005</v>
      </c>
      <c r="G2751">
        <v>173.65530000000001</v>
      </c>
      <c r="H2751">
        <v>31.047699999999999</v>
      </c>
      <c r="I2751">
        <v>55.706299999999999</v>
      </c>
      <c r="J2751">
        <v>75.73</v>
      </c>
      <c r="K2751">
        <v>52.47</v>
      </c>
      <c r="N2751" s="1">
        <v>43292</v>
      </c>
      <c r="O2751" s="4">
        <f t="shared" si="85"/>
        <v>87.573185000000009</v>
      </c>
      <c r="P2751" s="4">
        <f t="shared" si="84"/>
        <v>258.5924</v>
      </c>
    </row>
    <row r="2752" spans="1:16" x14ac:dyDescent="0.3">
      <c r="A2752" s="1">
        <v>43293</v>
      </c>
      <c r="B2752">
        <v>260.93680000000001</v>
      </c>
      <c r="C2752">
        <v>45.912999999999997</v>
      </c>
      <c r="D2752">
        <v>99.4953</v>
      </c>
      <c r="E2752">
        <v>146.07</v>
      </c>
      <c r="F2752">
        <v>81.314899999999994</v>
      </c>
      <c r="G2752">
        <v>174.8235</v>
      </c>
      <c r="H2752">
        <v>31.360499999999998</v>
      </c>
      <c r="I2752">
        <v>55.804299999999998</v>
      </c>
      <c r="J2752">
        <v>75.86</v>
      </c>
      <c r="K2752">
        <v>52.4</v>
      </c>
      <c r="N2752" s="1">
        <v>43293</v>
      </c>
      <c r="O2752" s="4">
        <f t="shared" si="85"/>
        <v>88.636845000000008</v>
      </c>
      <c r="P2752" s="4">
        <f t="shared" si="84"/>
        <v>260.93680000000001</v>
      </c>
    </row>
    <row r="2753" spans="1:16" x14ac:dyDescent="0.3">
      <c r="A2753" s="1">
        <v>43294</v>
      </c>
      <c r="B2753">
        <v>261.14229999999998</v>
      </c>
      <c r="C2753">
        <v>45.984999999999999</v>
      </c>
      <c r="D2753">
        <v>100.6795</v>
      </c>
      <c r="E2753">
        <v>145.08000000000001</v>
      </c>
      <c r="F2753">
        <v>81.463999999999999</v>
      </c>
      <c r="G2753">
        <v>174.19149999999999</v>
      </c>
      <c r="H2753">
        <v>31.436299999999999</v>
      </c>
      <c r="I2753">
        <v>55.580399999999997</v>
      </c>
      <c r="J2753">
        <v>76.260000000000005</v>
      </c>
      <c r="K2753">
        <v>52.74</v>
      </c>
      <c r="N2753" s="1">
        <v>43294</v>
      </c>
      <c r="O2753" s="4">
        <f t="shared" si="85"/>
        <v>88.419425000000004</v>
      </c>
      <c r="P2753" s="4">
        <f t="shared" si="84"/>
        <v>261.14229999999998</v>
      </c>
    </row>
    <row r="2754" spans="1:16" x14ac:dyDescent="0.3">
      <c r="A2754" s="1">
        <v>43295</v>
      </c>
      <c r="B2754">
        <v>261.14229999999998</v>
      </c>
      <c r="C2754">
        <v>45.984999999999999</v>
      </c>
      <c r="D2754">
        <v>100.6795</v>
      </c>
      <c r="E2754">
        <v>145.08000000000001</v>
      </c>
      <c r="F2754">
        <v>81.463999999999999</v>
      </c>
      <c r="G2754">
        <v>174.19149999999999</v>
      </c>
      <c r="H2754">
        <v>31.436299999999999</v>
      </c>
      <c r="I2754">
        <v>55.580399999999997</v>
      </c>
      <c r="J2754">
        <v>76.260000000000005</v>
      </c>
      <c r="K2754">
        <v>52.74</v>
      </c>
      <c r="N2754" s="1">
        <v>43295</v>
      </c>
      <c r="O2754" s="4">
        <f t="shared" si="85"/>
        <v>88.419425000000004</v>
      </c>
      <c r="P2754" s="4">
        <f t="shared" si="84"/>
        <v>261.14229999999998</v>
      </c>
    </row>
    <row r="2755" spans="1:16" x14ac:dyDescent="0.3">
      <c r="A2755" s="1">
        <v>43296</v>
      </c>
      <c r="B2755">
        <v>261.14229999999998</v>
      </c>
      <c r="C2755">
        <v>45.984999999999999</v>
      </c>
      <c r="D2755">
        <v>100.6795</v>
      </c>
      <c r="E2755">
        <v>145.08000000000001</v>
      </c>
      <c r="F2755">
        <v>81.463999999999999</v>
      </c>
      <c r="G2755">
        <v>174.19149999999999</v>
      </c>
      <c r="H2755">
        <v>31.436299999999999</v>
      </c>
      <c r="I2755">
        <v>55.580399999999997</v>
      </c>
      <c r="J2755">
        <v>76.260000000000005</v>
      </c>
      <c r="K2755">
        <v>52.74</v>
      </c>
      <c r="N2755" s="1">
        <v>43296</v>
      </c>
      <c r="O2755" s="4">
        <f t="shared" si="85"/>
        <v>88.419425000000004</v>
      </c>
      <c r="P2755" s="4">
        <f t="shared" ref="P2755:P2818" si="86">B2755</f>
        <v>261.14229999999998</v>
      </c>
    </row>
    <row r="2756" spans="1:16" x14ac:dyDescent="0.3">
      <c r="A2756" s="1">
        <v>43297</v>
      </c>
      <c r="B2756">
        <v>260.90879999999999</v>
      </c>
      <c r="C2756">
        <v>45.884</v>
      </c>
      <c r="D2756">
        <v>100.1829</v>
      </c>
      <c r="E2756">
        <v>145.08000000000001</v>
      </c>
      <c r="F2756">
        <v>80.97</v>
      </c>
      <c r="G2756">
        <v>173.9521</v>
      </c>
      <c r="H2756">
        <v>30.896100000000001</v>
      </c>
      <c r="I2756">
        <v>56.121400000000001</v>
      </c>
      <c r="J2756">
        <v>75.38</v>
      </c>
      <c r="K2756">
        <v>52.49</v>
      </c>
      <c r="N2756" s="1">
        <v>43297</v>
      </c>
      <c r="O2756" s="4">
        <f t="shared" ref="O2756:O2819" si="87">SUMPRODUCT(C2756:J2756,$C$1:$J$1)</f>
        <v>88.289675000000003</v>
      </c>
      <c r="P2756" s="4">
        <f t="shared" si="86"/>
        <v>260.90879999999999</v>
      </c>
    </row>
    <row r="2757" spans="1:16" x14ac:dyDescent="0.3">
      <c r="A2757" s="1">
        <v>43298</v>
      </c>
      <c r="B2757">
        <v>261.96420000000001</v>
      </c>
      <c r="C2757">
        <v>46.014000000000003</v>
      </c>
      <c r="D2757">
        <v>101.176</v>
      </c>
      <c r="E2757">
        <v>146.30000000000001</v>
      </c>
      <c r="F2757">
        <v>81.417400000000001</v>
      </c>
      <c r="G2757">
        <v>176.4512</v>
      </c>
      <c r="H2757">
        <v>31.189900000000002</v>
      </c>
      <c r="I2757">
        <v>56.200699999999998</v>
      </c>
      <c r="J2757">
        <v>75.08</v>
      </c>
      <c r="K2757">
        <v>52.94</v>
      </c>
      <c r="N2757" s="1">
        <v>43298</v>
      </c>
      <c r="O2757" s="4">
        <f t="shared" si="87"/>
        <v>89.043390000000002</v>
      </c>
      <c r="P2757" s="4">
        <f t="shared" si="86"/>
        <v>261.96420000000001</v>
      </c>
    </row>
    <row r="2758" spans="1:16" x14ac:dyDescent="0.3">
      <c r="A2758" s="1">
        <v>43299</v>
      </c>
      <c r="B2758">
        <v>262.51530000000002</v>
      </c>
      <c r="C2758">
        <v>45.762</v>
      </c>
      <c r="D2758">
        <v>100.38339999999999</v>
      </c>
      <c r="E2758">
        <v>146.12</v>
      </c>
      <c r="F2758">
        <v>81.482699999999994</v>
      </c>
      <c r="G2758">
        <v>177.8109</v>
      </c>
      <c r="H2758">
        <v>31.057200000000002</v>
      </c>
      <c r="I2758">
        <v>56.783700000000003</v>
      </c>
      <c r="J2758">
        <v>75.13</v>
      </c>
      <c r="K2758">
        <v>52.51</v>
      </c>
      <c r="N2758" s="1">
        <v>43299</v>
      </c>
      <c r="O2758" s="4">
        <f t="shared" si="87"/>
        <v>89.252224999999996</v>
      </c>
      <c r="P2758" s="4">
        <f t="shared" si="86"/>
        <v>262.51530000000002</v>
      </c>
    </row>
    <row r="2759" spans="1:16" x14ac:dyDescent="0.3">
      <c r="A2759" s="1">
        <v>43300</v>
      </c>
      <c r="B2759">
        <v>261.52519999999998</v>
      </c>
      <c r="C2759">
        <v>46.118000000000002</v>
      </c>
      <c r="D2759">
        <v>99.695899999999995</v>
      </c>
      <c r="E2759">
        <v>144.47999999999999</v>
      </c>
      <c r="F2759">
        <v>81.025999999999996</v>
      </c>
      <c r="G2759">
        <v>177.41829999999999</v>
      </c>
      <c r="H2759">
        <v>30.896100000000001</v>
      </c>
      <c r="I2759">
        <v>56.335999999999999</v>
      </c>
      <c r="J2759">
        <v>75.150000000000006</v>
      </c>
      <c r="K2759">
        <v>52.54</v>
      </c>
      <c r="N2759" s="1">
        <v>43300</v>
      </c>
      <c r="O2759" s="4">
        <f t="shared" si="87"/>
        <v>88.706044999999989</v>
      </c>
      <c r="P2759" s="4">
        <f t="shared" si="86"/>
        <v>261.52519999999998</v>
      </c>
    </row>
    <row r="2760" spans="1:16" x14ac:dyDescent="0.3">
      <c r="A2760" s="1">
        <v>43301</v>
      </c>
      <c r="B2760">
        <v>261.22629999999998</v>
      </c>
      <c r="C2760">
        <v>46.012</v>
      </c>
      <c r="D2760">
        <v>101.4816</v>
      </c>
      <c r="E2760">
        <v>144.04</v>
      </c>
      <c r="F2760">
        <v>80.867500000000007</v>
      </c>
      <c r="G2760">
        <v>176.58529999999999</v>
      </c>
      <c r="H2760">
        <v>30.782399999999999</v>
      </c>
      <c r="I2760">
        <v>56.363900000000001</v>
      </c>
      <c r="J2760">
        <v>74.89</v>
      </c>
      <c r="K2760">
        <v>52.86</v>
      </c>
      <c r="N2760" s="1">
        <v>43301</v>
      </c>
      <c r="O2760" s="4">
        <f t="shared" si="87"/>
        <v>88.538804999999996</v>
      </c>
      <c r="P2760" s="4">
        <f t="shared" si="86"/>
        <v>261.22629999999998</v>
      </c>
    </row>
    <row r="2761" spans="1:16" x14ac:dyDescent="0.3">
      <c r="A2761" s="1">
        <v>43302</v>
      </c>
      <c r="B2761">
        <v>261.22629999999998</v>
      </c>
      <c r="C2761">
        <v>46.012</v>
      </c>
      <c r="D2761">
        <v>101.4816</v>
      </c>
      <c r="E2761">
        <v>144.04</v>
      </c>
      <c r="F2761">
        <v>80.867500000000007</v>
      </c>
      <c r="G2761">
        <v>176.58529999999999</v>
      </c>
      <c r="H2761">
        <v>30.782399999999999</v>
      </c>
      <c r="I2761">
        <v>56.363900000000001</v>
      </c>
      <c r="J2761">
        <v>74.89</v>
      </c>
      <c r="K2761">
        <v>52.86</v>
      </c>
      <c r="N2761" s="1">
        <v>43302</v>
      </c>
      <c r="O2761" s="4">
        <f t="shared" si="87"/>
        <v>88.538804999999996</v>
      </c>
      <c r="P2761" s="4">
        <f t="shared" si="86"/>
        <v>261.22629999999998</v>
      </c>
    </row>
    <row r="2762" spans="1:16" x14ac:dyDescent="0.3">
      <c r="A2762" s="1">
        <v>43303</v>
      </c>
      <c r="B2762">
        <v>261.22629999999998</v>
      </c>
      <c r="C2762">
        <v>46.012</v>
      </c>
      <c r="D2762">
        <v>101.4816</v>
      </c>
      <c r="E2762">
        <v>144.04</v>
      </c>
      <c r="F2762">
        <v>80.867500000000007</v>
      </c>
      <c r="G2762">
        <v>176.58529999999999</v>
      </c>
      <c r="H2762">
        <v>30.782399999999999</v>
      </c>
      <c r="I2762">
        <v>56.363900000000001</v>
      </c>
      <c r="J2762">
        <v>74.89</v>
      </c>
      <c r="K2762">
        <v>52.86</v>
      </c>
      <c r="N2762" s="1">
        <v>43303</v>
      </c>
      <c r="O2762" s="4">
        <f t="shared" si="87"/>
        <v>88.538804999999996</v>
      </c>
      <c r="P2762" s="4">
        <f t="shared" si="86"/>
        <v>261.22629999999998</v>
      </c>
    </row>
    <row r="2763" spans="1:16" x14ac:dyDescent="0.3">
      <c r="A2763" s="1">
        <v>43304</v>
      </c>
      <c r="B2763">
        <v>261.71199999999999</v>
      </c>
      <c r="C2763">
        <v>46.052999999999997</v>
      </c>
      <c r="D2763">
        <v>103.105</v>
      </c>
      <c r="E2763">
        <v>144.51</v>
      </c>
      <c r="F2763">
        <v>81.035300000000007</v>
      </c>
      <c r="G2763">
        <v>176.82470000000001</v>
      </c>
      <c r="H2763">
        <v>30.213699999999999</v>
      </c>
      <c r="I2763">
        <v>56.825699999999998</v>
      </c>
      <c r="J2763">
        <v>74.56</v>
      </c>
      <c r="K2763">
        <v>52.53</v>
      </c>
      <c r="N2763" s="1">
        <v>43304</v>
      </c>
      <c r="O2763" s="4">
        <f t="shared" si="87"/>
        <v>88.801439999999999</v>
      </c>
      <c r="P2763" s="4">
        <f t="shared" si="86"/>
        <v>261.71199999999999</v>
      </c>
    </row>
    <row r="2764" spans="1:16" x14ac:dyDescent="0.3">
      <c r="A2764" s="1">
        <v>43305</v>
      </c>
      <c r="B2764">
        <v>263.029</v>
      </c>
      <c r="C2764">
        <v>46.387</v>
      </c>
      <c r="D2764">
        <v>102.809</v>
      </c>
      <c r="E2764">
        <v>144.55000000000001</v>
      </c>
      <c r="F2764">
        <v>81.771600000000007</v>
      </c>
      <c r="G2764">
        <v>174.90010000000001</v>
      </c>
      <c r="H2764">
        <v>30.346399999999999</v>
      </c>
      <c r="I2764">
        <v>56.881599999999999</v>
      </c>
      <c r="J2764">
        <v>75.5</v>
      </c>
      <c r="K2764">
        <v>52.63</v>
      </c>
      <c r="N2764" s="1">
        <v>43305</v>
      </c>
      <c r="O2764" s="4">
        <f t="shared" si="87"/>
        <v>88.695115000000015</v>
      </c>
      <c r="P2764" s="4">
        <f t="shared" si="86"/>
        <v>263.029</v>
      </c>
    </row>
    <row r="2765" spans="1:16" x14ac:dyDescent="0.3">
      <c r="A2765" s="1">
        <v>43306</v>
      </c>
      <c r="B2765">
        <v>265.2706</v>
      </c>
      <c r="C2765">
        <v>46.823999999999998</v>
      </c>
      <c r="D2765">
        <v>105.83620000000001</v>
      </c>
      <c r="E2765">
        <v>147.65</v>
      </c>
      <c r="F2765">
        <v>82.815600000000003</v>
      </c>
      <c r="G2765">
        <v>175.5607</v>
      </c>
      <c r="H2765">
        <v>30.678100000000001</v>
      </c>
      <c r="I2765">
        <v>57.138199999999998</v>
      </c>
      <c r="J2765">
        <v>76.13</v>
      </c>
      <c r="K2765">
        <v>53.03</v>
      </c>
      <c r="N2765" s="1">
        <v>43306</v>
      </c>
      <c r="O2765" s="4">
        <f t="shared" si="87"/>
        <v>89.830590000000001</v>
      </c>
      <c r="P2765" s="4">
        <f t="shared" si="86"/>
        <v>265.2706</v>
      </c>
    </row>
    <row r="2766" spans="1:16" x14ac:dyDescent="0.3">
      <c r="A2766" s="1">
        <v>43307</v>
      </c>
      <c r="B2766">
        <v>264.64479999999998</v>
      </c>
      <c r="C2766">
        <v>46.677999999999997</v>
      </c>
      <c r="D2766">
        <v>104.6807</v>
      </c>
      <c r="E2766">
        <v>144.30000000000001</v>
      </c>
      <c r="F2766">
        <v>82.582499999999996</v>
      </c>
      <c r="G2766">
        <v>178.98869999999999</v>
      </c>
      <c r="H2766">
        <v>30.839200000000002</v>
      </c>
      <c r="I2766">
        <v>57.0869</v>
      </c>
      <c r="J2766">
        <v>76.959999999999994</v>
      </c>
      <c r="K2766">
        <v>53.31</v>
      </c>
      <c r="N2766" s="1">
        <v>43307</v>
      </c>
      <c r="O2766" s="4">
        <f t="shared" si="87"/>
        <v>89.616610000000009</v>
      </c>
      <c r="P2766" s="4">
        <f t="shared" si="86"/>
        <v>264.64479999999998</v>
      </c>
    </row>
    <row r="2767" spans="1:16" x14ac:dyDescent="0.3">
      <c r="A2767" s="1">
        <v>43308</v>
      </c>
      <c r="B2767">
        <v>262.85149999999999</v>
      </c>
      <c r="C2767">
        <v>45.901000000000003</v>
      </c>
      <c r="D2767">
        <v>102.82810000000001</v>
      </c>
      <c r="E2767">
        <v>139.88</v>
      </c>
      <c r="F2767">
        <v>81.986000000000004</v>
      </c>
      <c r="G2767">
        <v>178.19390000000001</v>
      </c>
      <c r="H2767">
        <v>30.829799999999999</v>
      </c>
      <c r="I2767">
        <v>56.974899999999998</v>
      </c>
      <c r="J2767">
        <v>76.63</v>
      </c>
      <c r="K2767">
        <v>53.38</v>
      </c>
      <c r="N2767" s="1">
        <v>43308</v>
      </c>
      <c r="O2767" s="4">
        <f t="shared" si="87"/>
        <v>88.358665000000002</v>
      </c>
      <c r="P2767" s="4">
        <f t="shared" si="86"/>
        <v>262.85149999999999</v>
      </c>
    </row>
    <row r="2768" spans="1:16" x14ac:dyDescent="0.3">
      <c r="A2768" s="1">
        <v>43309</v>
      </c>
      <c r="B2768">
        <v>262.85149999999999</v>
      </c>
      <c r="C2768">
        <v>45.901000000000003</v>
      </c>
      <c r="D2768">
        <v>102.82810000000001</v>
      </c>
      <c r="E2768">
        <v>139.88</v>
      </c>
      <c r="F2768">
        <v>81.986000000000004</v>
      </c>
      <c r="G2768">
        <v>178.19390000000001</v>
      </c>
      <c r="H2768">
        <v>30.829799999999999</v>
      </c>
      <c r="I2768">
        <v>56.974899999999998</v>
      </c>
      <c r="J2768">
        <v>76.63</v>
      </c>
      <c r="K2768">
        <v>53.38</v>
      </c>
      <c r="N2768" s="1">
        <v>43309</v>
      </c>
      <c r="O2768" s="4">
        <f t="shared" si="87"/>
        <v>88.358665000000002</v>
      </c>
      <c r="P2768" s="4">
        <f t="shared" si="86"/>
        <v>262.85149999999999</v>
      </c>
    </row>
    <row r="2769" spans="1:16" x14ac:dyDescent="0.3">
      <c r="A2769" s="1">
        <v>43310</v>
      </c>
      <c r="B2769">
        <v>262.85149999999999</v>
      </c>
      <c r="C2769">
        <v>45.901000000000003</v>
      </c>
      <c r="D2769">
        <v>102.82810000000001</v>
      </c>
      <c r="E2769">
        <v>139.88</v>
      </c>
      <c r="F2769">
        <v>81.986000000000004</v>
      </c>
      <c r="G2769">
        <v>178.19390000000001</v>
      </c>
      <c r="H2769">
        <v>30.829799999999999</v>
      </c>
      <c r="I2769">
        <v>56.974899999999998</v>
      </c>
      <c r="J2769">
        <v>76.63</v>
      </c>
      <c r="K2769">
        <v>53.38</v>
      </c>
      <c r="N2769" s="1">
        <v>43310</v>
      </c>
      <c r="O2769" s="4">
        <f t="shared" si="87"/>
        <v>88.358665000000002</v>
      </c>
      <c r="P2769" s="4">
        <f t="shared" si="86"/>
        <v>262.85149999999999</v>
      </c>
    </row>
    <row r="2770" spans="1:16" x14ac:dyDescent="0.3">
      <c r="A2770" s="1">
        <v>43311</v>
      </c>
      <c r="B2770">
        <v>261.4785</v>
      </c>
      <c r="C2770">
        <v>45.643999999999998</v>
      </c>
      <c r="D2770">
        <v>100.62220000000001</v>
      </c>
      <c r="E2770">
        <v>135.55000000000001</v>
      </c>
      <c r="F2770">
        <v>82.032600000000002</v>
      </c>
      <c r="G2770">
        <v>176.4512</v>
      </c>
      <c r="H2770">
        <v>30.573899999999998</v>
      </c>
      <c r="I2770">
        <v>56.853700000000003</v>
      </c>
      <c r="J2770">
        <v>77.260000000000005</v>
      </c>
      <c r="K2770">
        <v>53.32</v>
      </c>
      <c r="N2770" s="1">
        <v>43311</v>
      </c>
      <c r="O2770" s="4">
        <f t="shared" si="87"/>
        <v>87.115629999999996</v>
      </c>
      <c r="P2770" s="4">
        <f t="shared" si="86"/>
        <v>261.4785</v>
      </c>
    </row>
    <row r="2771" spans="1:16" x14ac:dyDescent="0.3">
      <c r="A2771" s="1">
        <v>43312</v>
      </c>
      <c r="B2771">
        <v>262.76749999999998</v>
      </c>
      <c r="C2771">
        <v>45.734999999999999</v>
      </c>
      <c r="D2771">
        <v>101.3002</v>
      </c>
      <c r="E2771">
        <v>135.4</v>
      </c>
      <c r="F2771">
        <v>82.890100000000004</v>
      </c>
      <c r="G2771">
        <v>177.61940000000001</v>
      </c>
      <c r="H2771">
        <v>30.829799999999999</v>
      </c>
      <c r="I2771">
        <v>56.797699999999999</v>
      </c>
      <c r="J2771">
        <v>77.12</v>
      </c>
      <c r="K2771">
        <v>53.57</v>
      </c>
      <c r="N2771" s="1">
        <v>43312</v>
      </c>
      <c r="O2771" s="4">
        <f t="shared" si="87"/>
        <v>87.425329999999988</v>
      </c>
      <c r="P2771" s="4">
        <f t="shared" si="86"/>
        <v>262.76749999999998</v>
      </c>
    </row>
    <row r="2772" spans="1:16" x14ac:dyDescent="0.3">
      <c r="A2772" s="1">
        <v>43313</v>
      </c>
      <c r="B2772">
        <v>262.32850000000002</v>
      </c>
      <c r="C2772">
        <v>48.43</v>
      </c>
      <c r="D2772">
        <v>101.49120000000001</v>
      </c>
      <c r="E2772">
        <v>136.41</v>
      </c>
      <c r="F2772">
        <v>82.908799999999999</v>
      </c>
      <c r="G2772">
        <v>177.36089999999999</v>
      </c>
      <c r="H2772">
        <v>30.5075</v>
      </c>
      <c r="I2772">
        <v>56.937600000000003</v>
      </c>
      <c r="J2772">
        <v>76.05</v>
      </c>
      <c r="K2772">
        <v>53.12</v>
      </c>
      <c r="N2772" s="1">
        <v>43313</v>
      </c>
      <c r="O2772" s="4">
        <f t="shared" si="87"/>
        <v>87.687029999999993</v>
      </c>
      <c r="P2772" s="4">
        <f t="shared" si="86"/>
        <v>262.32850000000002</v>
      </c>
    </row>
    <row r="2773" spans="1:16" x14ac:dyDescent="0.3">
      <c r="A2773" s="1">
        <v>43314</v>
      </c>
      <c r="B2773">
        <v>263.75749999999999</v>
      </c>
      <c r="C2773">
        <v>49.844999999999999</v>
      </c>
      <c r="D2773">
        <v>102.723</v>
      </c>
      <c r="E2773">
        <v>138.36000000000001</v>
      </c>
      <c r="F2773">
        <v>83.216399999999993</v>
      </c>
      <c r="G2773">
        <v>179.1036</v>
      </c>
      <c r="H2773">
        <v>30.5075</v>
      </c>
      <c r="I2773">
        <v>56.942300000000003</v>
      </c>
      <c r="J2773">
        <v>75.63</v>
      </c>
      <c r="K2773">
        <v>53.66</v>
      </c>
      <c r="N2773" s="1">
        <v>43314</v>
      </c>
      <c r="O2773" s="4">
        <f t="shared" si="87"/>
        <v>88.496619999999979</v>
      </c>
      <c r="P2773" s="4">
        <f t="shared" si="86"/>
        <v>263.75749999999999</v>
      </c>
    </row>
    <row r="2774" spans="1:16" x14ac:dyDescent="0.3">
      <c r="A2774" s="1">
        <v>43315</v>
      </c>
      <c r="B2774">
        <v>264.8877</v>
      </c>
      <c r="C2774">
        <v>49.99</v>
      </c>
      <c r="D2774">
        <v>103.17189999999999</v>
      </c>
      <c r="E2774">
        <v>137.81</v>
      </c>
      <c r="F2774">
        <v>83.710400000000007</v>
      </c>
      <c r="G2774">
        <v>179.477</v>
      </c>
      <c r="H2774">
        <v>30.896100000000001</v>
      </c>
      <c r="I2774">
        <v>57.268799999999999</v>
      </c>
      <c r="J2774">
        <v>75.239999999999995</v>
      </c>
      <c r="K2774">
        <v>54.29</v>
      </c>
      <c r="N2774" s="1">
        <v>43315</v>
      </c>
      <c r="O2774" s="4">
        <f t="shared" si="87"/>
        <v>88.595330000000004</v>
      </c>
      <c r="P2774" s="4">
        <f t="shared" si="86"/>
        <v>264.8877</v>
      </c>
    </row>
    <row r="2775" spans="1:16" x14ac:dyDescent="0.3">
      <c r="A2775" s="1">
        <v>43316</v>
      </c>
      <c r="B2775">
        <v>264.8877</v>
      </c>
      <c r="C2775">
        <v>49.99</v>
      </c>
      <c r="D2775">
        <v>103.17189999999999</v>
      </c>
      <c r="E2775">
        <v>137.81</v>
      </c>
      <c r="F2775">
        <v>83.710400000000007</v>
      </c>
      <c r="G2775">
        <v>179.477</v>
      </c>
      <c r="H2775">
        <v>30.896100000000001</v>
      </c>
      <c r="I2775">
        <v>57.268799999999999</v>
      </c>
      <c r="J2775">
        <v>75.239999999999995</v>
      </c>
      <c r="K2775">
        <v>54.29</v>
      </c>
      <c r="N2775" s="1">
        <v>43316</v>
      </c>
      <c r="O2775" s="4">
        <f t="shared" si="87"/>
        <v>88.595330000000004</v>
      </c>
      <c r="P2775" s="4">
        <f t="shared" si="86"/>
        <v>264.8877</v>
      </c>
    </row>
    <row r="2776" spans="1:16" x14ac:dyDescent="0.3">
      <c r="A2776" s="1">
        <v>43317</v>
      </c>
      <c r="B2776">
        <v>264.8877</v>
      </c>
      <c r="C2776">
        <v>49.99</v>
      </c>
      <c r="D2776">
        <v>103.17189999999999</v>
      </c>
      <c r="E2776">
        <v>137.81</v>
      </c>
      <c r="F2776">
        <v>83.710400000000007</v>
      </c>
      <c r="G2776">
        <v>179.477</v>
      </c>
      <c r="H2776">
        <v>30.896100000000001</v>
      </c>
      <c r="I2776">
        <v>57.268799999999999</v>
      </c>
      <c r="J2776">
        <v>75.239999999999995</v>
      </c>
      <c r="K2776">
        <v>54.29</v>
      </c>
      <c r="N2776" s="1">
        <v>43317</v>
      </c>
      <c r="O2776" s="4">
        <f t="shared" si="87"/>
        <v>88.595330000000004</v>
      </c>
      <c r="P2776" s="4">
        <f t="shared" si="86"/>
        <v>264.8877</v>
      </c>
    </row>
    <row r="2777" spans="1:16" x14ac:dyDescent="0.3">
      <c r="A2777" s="1">
        <v>43318</v>
      </c>
      <c r="B2777">
        <v>265.85910000000001</v>
      </c>
      <c r="C2777">
        <v>50.249000000000002</v>
      </c>
      <c r="D2777">
        <v>103.2578</v>
      </c>
      <c r="E2777">
        <v>139.88999999999999</v>
      </c>
      <c r="F2777">
        <v>83.859499999999997</v>
      </c>
      <c r="G2777">
        <v>180.559</v>
      </c>
      <c r="H2777">
        <v>30.6402</v>
      </c>
      <c r="I2777">
        <v>57.417999999999999</v>
      </c>
      <c r="J2777">
        <v>75.52</v>
      </c>
      <c r="K2777">
        <v>54.34</v>
      </c>
      <c r="N2777" s="1">
        <v>43318</v>
      </c>
      <c r="O2777" s="4">
        <f t="shared" si="87"/>
        <v>89.236824999999996</v>
      </c>
      <c r="P2777" s="4">
        <f t="shared" si="86"/>
        <v>265.85910000000001</v>
      </c>
    </row>
    <row r="2778" spans="1:16" x14ac:dyDescent="0.3">
      <c r="A2778" s="1">
        <v>43319</v>
      </c>
      <c r="B2778">
        <v>266.73700000000002</v>
      </c>
      <c r="C2778">
        <v>49.777999999999999</v>
      </c>
      <c r="D2778">
        <v>103.974</v>
      </c>
      <c r="E2778">
        <v>140.37</v>
      </c>
      <c r="F2778">
        <v>83.868799999999993</v>
      </c>
      <c r="G2778">
        <v>181.99529999999999</v>
      </c>
      <c r="H2778">
        <v>30.734999999999999</v>
      </c>
      <c r="I2778">
        <v>57.595199999999998</v>
      </c>
      <c r="J2778">
        <v>76.08</v>
      </c>
      <c r="K2778">
        <v>54.01</v>
      </c>
      <c r="N2778" s="1">
        <v>43319</v>
      </c>
      <c r="O2778" s="4">
        <f t="shared" si="87"/>
        <v>89.621245000000002</v>
      </c>
      <c r="P2778" s="4">
        <f t="shared" si="86"/>
        <v>266.73700000000002</v>
      </c>
    </row>
    <row r="2779" spans="1:16" x14ac:dyDescent="0.3">
      <c r="A2779" s="1">
        <v>43320</v>
      </c>
      <c r="B2779">
        <v>266.625</v>
      </c>
      <c r="C2779">
        <v>49.811999999999998</v>
      </c>
      <c r="D2779">
        <v>104.5565</v>
      </c>
      <c r="E2779">
        <v>140.44999999999999</v>
      </c>
      <c r="F2779">
        <v>83.999300000000005</v>
      </c>
      <c r="G2779">
        <v>182.41659999999999</v>
      </c>
      <c r="H2779">
        <v>31.189900000000002</v>
      </c>
      <c r="I2779">
        <v>57.679200000000002</v>
      </c>
      <c r="J2779">
        <v>75.53</v>
      </c>
      <c r="K2779">
        <v>53.6</v>
      </c>
      <c r="N2779" s="1">
        <v>43320</v>
      </c>
      <c r="O2779" s="4">
        <f t="shared" si="87"/>
        <v>89.758685</v>
      </c>
      <c r="P2779" s="4">
        <f t="shared" si="86"/>
        <v>266.625</v>
      </c>
    </row>
    <row r="2780" spans="1:16" x14ac:dyDescent="0.3">
      <c r="A2780" s="1">
        <v>43321</v>
      </c>
      <c r="B2780">
        <v>266.26069999999999</v>
      </c>
      <c r="C2780">
        <v>50.203000000000003</v>
      </c>
      <c r="D2780">
        <v>104.72839999999999</v>
      </c>
      <c r="E2780">
        <v>141.19999999999999</v>
      </c>
      <c r="F2780">
        <v>83.906099999999995</v>
      </c>
      <c r="G2780">
        <v>180.6164</v>
      </c>
      <c r="H2780">
        <v>31.189900000000002</v>
      </c>
      <c r="I2780">
        <v>57.488</v>
      </c>
      <c r="J2780">
        <v>74.83</v>
      </c>
      <c r="K2780">
        <v>53.44</v>
      </c>
      <c r="N2780" s="1">
        <v>43321</v>
      </c>
      <c r="O2780" s="4">
        <f t="shared" si="87"/>
        <v>89.58914</v>
      </c>
      <c r="P2780" s="4">
        <f t="shared" si="86"/>
        <v>266.26069999999999</v>
      </c>
    </row>
    <row r="2781" spans="1:16" x14ac:dyDescent="0.3">
      <c r="A2781" s="1">
        <v>43322</v>
      </c>
      <c r="B2781">
        <v>264.47669999999999</v>
      </c>
      <c r="C2781">
        <v>50.054000000000002</v>
      </c>
      <c r="D2781">
        <v>104.0886</v>
      </c>
      <c r="E2781">
        <v>140.15</v>
      </c>
      <c r="F2781">
        <v>83.542599999999993</v>
      </c>
      <c r="G2781">
        <v>176.1353</v>
      </c>
      <c r="H2781">
        <v>30.545400000000001</v>
      </c>
      <c r="I2781">
        <v>56.9283</v>
      </c>
      <c r="J2781">
        <v>75.290000000000006</v>
      </c>
      <c r="K2781">
        <v>53.24</v>
      </c>
      <c r="N2781" s="1">
        <v>43322</v>
      </c>
      <c r="O2781" s="4">
        <f t="shared" si="87"/>
        <v>88.519829999999985</v>
      </c>
      <c r="P2781" s="4">
        <f t="shared" si="86"/>
        <v>264.47669999999999</v>
      </c>
    </row>
    <row r="2782" spans="1:16" x14ac:dyDescent="0.3">
      <c r="A2782" s="1">
        <v>43323</v>
      </c>
      <c r="B2782">
        <v>264.47669999999999</v>
      </c>
      <c r="C2782">
        <v>50.054000000000002</v>
      </c>
      <c r="D2782">
        <v>104.0886</v>
      </c>
      <c r="E2782">
        <v>140.15</v>
      </c>
      <c r="F2782">
        <v>83.542599999999993</v>
      </c>
      <c r="G2782">
        <v>176.1353</v>
      </c>
      <c r="H2782">
        <v>30.545400000000001</v>
      </c>
      <c r="I2782">
        <v>56.9283</v>
      </c>
      <c r="J2782">
        <v>75.290000000000006</v>
      </c>
      <c r="K2782">
        <v>53.24</v>
      </c>
      <c r="N2782" s="1">
        <v>43323</v>
      </c>
      <c r="O2782" s="4">
        <f t="shared" si="87"/>
        <v>88.519829999999985</v>
      </c>
      <c r="P2782" s="4">
        <f t="shared" si="86"/>
        <v>264.47669999999999</v>
      </c>
    </row>
    <row r="2783" spans="1:16" x14ac:dyDescent="0.3">
      <c r="A2783" s="1">
        <v>43324</v>
      </c>
      <c r="B2783">
        <v>264.47669999999999</v>
      </c>
      <c r="C2783">
        <v>50.054000000000002</v>
      </c>
      <c r="D2783">
        <v>104.0886</v>
      </c>
      <c r="E2783">
        <v>140.15</v>
      </c>
      <c r="F2783">
        <v>83.542599999999993</v>
      </c>
      <c r="G2783">
        <v>176.1353</v>
      </c>
      <c r="H2783">
        <v>30.545400000000001</v>
      </c>
      <c r="I2783">
        <v>56.9283</v>
      </c>
      <c r="J2783">
        <v>75.290000000000006</v>
      </c>
      <c r="K2783">
        <v>53.24</v>
      </c>
      <c r="N2783" s="1">
        <v>43324</v>
      </c>
      <c r="O2783" s="4">
        <f t="shared" si="87"/>
        <v>88.519829999999985</v>
      </c>
      <c r="P2783" s="4">
        <f t="shared" si="86"/>
        <v>264.47669999999999</v>
      </c>
    </row>
    <row r="2784" spans="1:16" x14ac:dyDescent="0.3">
      <c r="A2784" s="1">
        <v>43325</v>
      </c>
      <c r="B2784">
        <v>263.48669999999998</v>
      </c>
      <c r="C2784">
        <v>50.377000000000002</v>
      </c>
      <c r="D2784">
        <v>103.3342</v>
      </c>
      <c r="E2784">
        <v>139.77000000000001</v>
      </c>
      <c r="F2784">
        <v>83.570599999999999</v>
      </c>
      <c r="G2784">
        <v>176.3938</v>
      </c>
      <c r="H2784">
        <v>29.957799999999999</v>
      </c>
      <c r="I2784">
        <v>56.541200000000003</v>
      </c>
      <c r="J2784">
        <v>74.33</v>
      </c>
      <c r="K2784">
        <v>53.24</v>
      </c>
      <c r="N2784" s="1">
        <v>43325</v>
      </c>
      <c r="O2784" s="4">
        <f t="shared" si="87"/>
        <v>88.329789999999988</v>
      </c>
      <c r="P2784" s="4">
        <f t="shared" si="86"/>
        <v>263.48669999999998</v>
      </c>
    </row>
    <row r="2785" spans="1:16" x14ac:dyDescent="0.3">
      <c r="A2785" s="1">
        <v>43326</v>
      </c>
      <c r="B2785">
        <v>265.16789999999997</v>
      </c>
      <c r="C2785">
        <v>50.588999999999999</v>
      </c>
      <c r="D2785">
        <v>104.6234</v>
      </c>
      <c r="E2785">
        <v>140.94</v>
      </c>
      <c r="F2785">
        <v>83.962000000000003</v>
      </c>
      <c r="G2785">
        <v>176.0395</v>
      </c>
      <c r="H2785">
        <v>30.175799999999999</v>
      </c>
      <c r="I2785">
        <v>56.956299999999999</v>
      </c>
      <c r="J2785">
        <v>74.510000000000005</v>
      </c>
      <c r="K2785">
        <v>53.61</v>
      </c>
      <c r="N2785" s="1">
        <v>43326</v>
      </c>
      <c r="O2785" s="4">
        <f t="shared" si="87"/>
        <v>88.726580000000013</v>
      </c>
      <c r="P2785" s="4">
        <f t="shared" si="86"/>
        <v>265.16789999999997</v>
      </c>
    </row>
    <row r="2786" spans="1:16" x14ac:dyDescent="0.3">
      <c r="A2786" s="1">
        <v>43327</v>
      </c>
      <c r="B2786">
        <v>263.18779999999998</v>
      </c>
      <c r="C2786">
        <v>50.707999999999998</v>
      </c>
      <c r="D2786">
        <v>103.2046</v>
      </c>
      <c r="E2786">
        <v>138.71</v>
      </c>
      <c r="F2786">
        <v>83.822199999999995</v>
      </c>
      <c r="G2786">
        <v>173.59780000000001</v>
      </c>
      <c r="H2786">
        <v>29.578800000000001</v>
      </c>
      <c r="I2786">
        <v>56.755699999999997</v>
      </c>
      <c r="J2786">
        <v>71.91</v>
      </c>
      <c r="K2786">
        <v>53.83</v>
      </c>
      <c r="N2786" s="1">
        <v>43327</v>
      </c>
      <c r="O2786" s="4">
        <f t="shared" si="87"/>
        <v>87.638425000000012</v>
      </c>
      <c r="P2786" s="4">
        <f t="shared" si="86"/>
        <v>263.18779999999998</v>
      </c>
    </row>
    <row r="2787" spans="1:16" x14ac:dyDescent="0.3">
      <c r="A2787" s="1">
        <v>43328</v>
      </c>
      <c r="B2787">
        <v>265.31729999999999</v>
      </c>
      <c r="C2787">
        <v>51.45</v>
      </c>
      <c r="D2787">
        <v>103.1854</v>
      </c>
      <c r="E2787">
        <v>138.93</v>
      </c>
      <c r="F2787">
        <v>84.642399999999995</v>
      </c>
      <c r="G2787">
        <v>173.3776</v>
      </c>
      <c r="H2787">
        <v>29.863099999999999</v>
      </c>
      <c r="I2787">
        <v>57.375999999999998</v>
      </c>
      <c r="J2787">
        <v>72.430000000000007</v>
      </c>
      <c r="K2787">
        <v>54.6</v>
      </c>
      <c r="N2787" s="1">
        <v>43328</v>
      </c>
      <c r="O2787" s="4">
        <f t="shared" si="87"/>
        <v>87.941824999999994</v>
      </c>
      <c r="P2787" s="4">
        <f t="shared" si="86"/>
        <v>265.31729999999999</v>
      </c>
    </row>
    <row r="2788" spans="1:16" x14ac:dyDescent="0.3">
      <c r="A2788" s="1">
        <v>43329</v>
      </c>
      <c r="B2788">
        <v>266.25130000000001</v>
      </c>
      <c r="C2788">
        <v>52.478000000000002</v>
      </c>
      <c r="D2788">
        <v>103.1279</v>
      </c>
      <c r="E2788">
        <v>138.4</v>
      </c>
      <c r="F2788">
        <v>84.903400000000005</v>
      </c>
      <c r="G2788">
        <v>172.08500000000001</v>
      </c>
      <c r="H2788">
        <v>29.948399999999999</v>
      </c>
      <c r="I2788">
        <v>57.581200000000003</v>
      </c>
      <c r="J2788">
        <v>72.61</v>
      </c>
      <c r="K2788">
        <v>55.02</v>
      </c>
      <c r="N2788" s="1">
        <v>43329</v>
      </c>
      <c r="O2788" s="4">
        <f t="shared" si="87"/>
        <v>87.773655000000005</v>
      </c>
      <c r="P2788" s="4">
        <f t="shared" si="86"/>
        <v>266.25130000000001</v>
      </c>
    </row>
    <row r="2789" spans="1:16" x14ac:dyDescent="0.3">
      <c r="A2789" s="1">
        <v>43330</v>
      </c>
      <c r="B2789">
        <v>266.25130000000001</v>
      </c>
      <c r="C2789">
        <v>52.478000000000002</v>
      </c>
      <c r="D2789">
        <v>103.1279</v>
      </c>
      <c r="E2789">
        <v>138.4</v>
      </c>
      <c r="F2789">
        <v>84.903400000000005</v>
      </c>
      <c r="G2789">
        <v>172.08500000000001</v>
      </c>
      <c r="H2789">
        <v>29.948399999999999</v>
      </c>
      <c r="I2789">
        <v>57.581200000000003</v>
      </c>
      <c r="J2789">
        <v>72.61</v>
      </c>
      <c r="K2789">
        <v>55.02</v>
      </c>
      <c r="N2789" s="1">
        <v>43330</v>
      </c>
      <c r="O2789" s="4">
        <f t="shared" si="87"/>
        <v>87.773655000000005</v>
      </c>
      <c r="P2789" s="4">
        <f t="shared" si="86"/>
        <v>266.25130000000001</v>
      </c>
    </row>
    <row r="2790" spans="1:16" x14ac:dyDescent="0.3">
      <c r="A2790" s="1">
        <v>43331</v>
      </c>
      <c r="B2790">
        <v>266.25130000000001</v>
      </c>
      <c r="C2790">
        <v>52.478000000000002</v>
      </c>
      <c r="D2790">
        <v>103.1279</v>
      </c>
      <c r="E2790">
        <v>138.4</v>
      </c>
      <c r="F2790">
        <v>84.903400000000005</v>
      </c>
      <c r="G2790">
        <v>172.08500000000001</v>
      </c>
      <c r="H2790">
        <v>29.948399999999999</v>
      </c>
      <c r="I2790">
        <v>57.581200000000003</v>
      </c>
      <c r="J2790">
        <v>72.61</v>
      </c>
      <c r="K2790">
        <v>55.02</v>
      </c>
      <c r="N2790" s="1">
        <v>43331</v>
      </c>
      <c r="O2790" s="4">
        <f t="shared" si="87"/>
        <v>87.773655000000005</v>
      </c>
      <c r="P2790" s="4">
        <f t="shared" si="86"/>
        <v>266.25130000000001</v>
      </c>
    </row>
    <row r="2791" spans="1:16" x14ac:dyDescent="0.3">
      <c r="A2791" s="1">
        <v>43332</v>
      </c>
      <c r="B2791">
        <v>266.8211</v>
      </c>
      <c r="C2791">
        <v>51.966999999999999</v>
      </c>
      <c r="D2791">
        <v>102.4473</v>
      </c>
      <c r="E2791">
        <v>139.24</v>
      </c>
      <c r="F2791">
        <v>85.183099999999996</v>
      </c>
      <c r="G2791">
        <v>171.93180000000001</v>
      </c>
      <c r="H2791">
        <v>29.957799999999999</v>
      </c>
      <c r="I2791">
        <v>57.735100000000003</v>
      </c>
      <c r="J2791">
        <v>73.099999999999994</v>
      </c>
      <c r="K2791">
        <v>54.99</v>
      </c>
      <c r="N2791" s="1">
        <v>43332</v>
      </c>
      <c r="O2791" s="4">
        <f t="shared" si="87"/>
        <v>87.949105000000003</v>
      </c>
      <c r="P2791" s="4">
        <f t="shared" si="86"/>
        <v>266.8211</v>
      </c>
    </row>
    <row r="2792" spans="1:16" x14ac:dyDescent="0.3">
      <c r="A2792" s="1">
        <v>43333</v>
      </c>
      <c r="B2792">
        <v>267.44690000000003</v>
      </c>
      <c r="C2792">
        <v>51.865000000000002</v>
      </c>
      <c r="D2792">
        <v>101.5941</v>
      </c>
      <c r="E2792">
        <v>139.54</v>
      </c>
      <c r="F2792">
        <v>85.183099999999996</v>
      </c>
      <c r="G2792">
        <v>175.28309999999999</v>
      </c>
      <c r="H2792">
        <v>30.261099999999999</v>
      </c>
      <c r="I2792">
        <v>57.833100000000002</v>
      </c>
      <c r="J2792">
        <v>73.47</v>
      </c>
      <c r="K2792">
        <v>54.6</v>
      </c>
      <c r="N2792" s="1">
        <v>43333</v>
      </c>
      <c r="O2792" s="4">
        <f t="shared" si="87"/>
        <v>88.512405000000001</v>
      </c>
      <c r="P2792" s="4">
        <f t="shared" si="86"/>
        <v>267.44690000000003</v>
      </c>
    </row>
    <row r="2793" spans="1:16" x14ac:dyDescent="0.3">
      <c r="A2793" s="1">
        <v>43334</v>
      </c>
      <c r="B2793">
        <v>267.28809999999999</v>
      </c>
      <c r="C2793">
        <v>51.868000000000002</v>
      </c>
      <c r="D2793">
        <v>102.6294</v>
      </c>
      <c r="E2793">
        <v>140.65</v>
      </c>
      <c r="F2793">
        <v>85.266900000000007</v>
      </c>
      <c r="G2793">
        <v>176.10650000000001</v>
      </c>
      <c r="H2793">
        <v>30.2422</v>
      </c>
      <c r="I2793">
        <v>57.688499999999998</v>
      </c>
      <c r="J2793">
        <v>74.349999999999994</v>
      </c>
      <c r="K2793">
        <v>54.26</v>
      </c>
      <c r="N2793" s="1">
        <v>43334</v>
      </c>
      <c r="O2793" s="4">
        <f t="shared" si="87"/>
        <v>88.943765000000013</v>
      </c>
      <c r="P2793" s="4">
        <f t="shared" si="86"/>
        <v>267.28809999999999</v>
      </c>
    </row>
    <row r="2794" spans="1:16" x14ac:dyDescent="0.3">
      <c r="A2794" s="1">
        <v>43335</v>
      </c>
      <c r="B2794">
        <v>266.9332</v>
      </c>
      <c r="C2794">
        <v>51.973999999999997</v>
      </c>
      <c r="D2794">
        <v>103.1087</v>
      </c>
      <c r="E2794">
        <v>140.86000000000001</v>
      </c>
      <c r="F2794">
        <v>85.239000000000004</v>
      </c>
      <c r="G2794">
        <v>176.30760000000001</v>
      </c>
      <c r="H2794">
        <v>29.872599999999998</v>
      </c>
      <c r="I2794">
        <v>57.469299999999997</v>
      </c>
      <c r="J2794">
        <v>74</v>
      </c>
      <c r="K2794">
        <v>54.13</v>
      </c>
      <c r="N2794" s="1">
        <v>43335</v>
      </c>
      <c r="O2794" s="4">
        <f t="shared" si="87"/>
        <v>88.972149999999999</v>
      </c>
      <c r="P2794" s="4">
        <f t="shared" si="86"/>
        <v>266.9332</v>
      </c>
    </row>
    <row r="2795" spans="1:16" x14ac:dyDescent="0.3">
      <c r="A2795" s="1">
        <v>43336</v>
      </c>
      <c r="B2795">
        <v>268.53969999999998</v>
      </c>
      <c r="C2795">
        <v>52.134999999999998</v>
      </c>
      <c r="D2795">
        <v>103.9139</v>
      </c>
      <c r="E2795">
        <v>143.5</v>
      </c>
      <c r="F2795">
        <v>85.649100000000004</v>
      </c>
      <c r="G2795">
        <v>178.86420000000001</v>
      </c>
      <c r="H2795">
        <v>30.2422</v>
      </c>
      <c r="I2795">
        <v>57.7072</v>
      </c>
      <c r="J2795">
        <v>74.540000000000006</v>
      </c>
      <c r="K2795">
        <v>54.06</v>
      </c>
      <c r="N2795" s="1">
        <v>43336</v>
      </c>
      <c r="O2795" s="4">
        <f t="shared" si="87"/>
        <v>90.074630000000013</v>
      </c>
      <c r="P2795" s="4">
        <f t="shared" si="86"/>
        <v>268.53969999999998</v>
      </c>
    </row>
    <row r="2796" spans="1:16" x14ac:dyDescent="0.3">
      <c r="A2796" s="1">
        <v>43337</v>
      </c>
      <c r="B2796">
        <v>268.53969999999998</v>
      </c>
      <c r="C2796">
        <v>52.134999999999998</v>
      </c>
      <c r="D2796">
        <v>103.9139</v>
      </c>
      <c r="E2796">
        <v>143.5</v>
      </c>
      <c r="F2796">
        <v>85.649100000000004</v>
      </c>
      <c r="G2796">
        <v>178.86420000000001</v>
      </c>
      <c r="H2796">
        <v>30.2422</v>
      </c>
      <c r="I2796">
        <v>57.7072</v>
      </c>
      <c r="J2796">
        <v>74.540000000000006</v>
      </c>
      <c r="K2796">
        <v>54.06</v>
      </c>
      <c r="N2796" s="1">
        <v>43337</v>
      </c>
      <c r="O2796" s="4">
        <f t="shared" si="87"/>
        <v>90.074630000000013</v>
      </c>
      <c r="P2796" s="4">
        <f t="shared" si="86"/>
        <v>268.53969999999998</v>
      </c>
    </row>
    <row r="2797" spans="1:16" x14ac:dyDescent="0.3">
      <c r="A2797" s="1">
        <v>43338</v>
      </c>
      <c r="B2797">
        <v>268.53969999999998</v>
      </c>
      <c r="C2797">
        <v>52.134999999999998</v>
      </c>
      <c r="D2797">
        <v>103.9139</v>
      </c>
      <c r="E2797">
        <v>143.5</v>
      </c>
      <c r="F2797">
        <v>85.649100000000004</v>
      </c>
      <c r="G2797">
        <v>178.86420000000001</v>
      </c>
      <c r="H2797">
        <v>30.2422</v>
      </c>
      <c r="I2797">
        <v>57.7072</v>
      </c>
      <c r="J2797">
        <v>74.540000000000006</v>
      </c>
      <c r="K2797">
        <v>54.06</v>
      </c>
      <c r="N2797" s="1">
        <v>43338</v>
      </c>
      <c r="O2797" s="4">
        <f t="shared" si="87"/>
        <v>90.074630000000013</v>
      </c>
      <c r="P2797" s="4">
        <f t="shared" si="86"/>
        <v>268.53969999999998</v>
      </c>
    </row>
    <row r="2798" spans="1:16" x14ac:dyDescent="0.3">
      <c r="A2798" s="1">
        <v>43339</v>
      </c>
      <c r="B2798">
        <v>270.65989999999999</v>
      </c>
      <c r="C2798">
        <v>52.564999999999998</v>
      </c>
      <c r="D2798">
        <v>105.0643</v>
      </c>
      <c r="E2798">
        <v>144.86000000000001</v>
      </c>
      <c r="F2798">
        <v>85.956699999999998</v>
      </c>
      <c r="G2798">
        <v>181.708</v>
      </c>
      <c r="H2798">
        <v>30.801300000000001</v>
      </c>
      <c r="I2798">
        <v>58.252800000000001</v>
      </c>
      <c r="J2798">
        <v>75.09</v>
      </c>
      <c r="K2798">
        <v>54.09</v>
      </c>
      <c r="N2798" s="1">
        <v>43339</v>
      </c>
      <c r="O2798" s="4">
        <f t="shared" si="87"/>
        <v>91.03565500000002</v>
      </c>
      <c r="P2798" s="4">
        <f t="shared" si="86"/>
        <v>270.65989999999999</v>
      </c>
    </row>
    <row r="2799" spans="1:16" x14ac:dyDescent="0.3">
      <c r="A2799" s="1">
        <v>43340</v>
      </c>
      <c r="B2799">
        <v>270.79070000000002</v>
      </c>
      <c r="C2799">
        <v>52.988999999999997</v>
      </c>
      <c r="D2799">
        <v>105.697</v>
      </c>
      <c r="E2799">
        <v>145.06</v>
      </c>
      <c r="F2799">
        <v>86.003299999999996</v>
      </c>
      <c r="G2799">
        <v>182.40700000000001</v>
      </c>
      <c r="H2799">
        <v>30.734999999999999</v>
      </c>
      <c r="I2799">
        <v>58.322800000000001</v>
      </c>
      <c r="J2799">
        <v>74.77</v>
      </c>
      <c r="K2799">
        <v>53.91</v>
      </c>
      <c r="N2799" s="1">
        <v>43340</v>
      </c>
      <c r="O2799" s="4">
        <f t="shared" si="87"/>
        <v>91.231515000000002</v>
      </c>
      <c r="P2799" s="4">
        <f t="shared" si="86"/>
        <v>270.79070000000002</v>
      </c>
    </row>
    <row r="2800" spans="1:16" x14ac:dyDescent="0.3">
      <c r="A2800" s="1">
        <v>43341</v>
      </c>
      <c r="B2800">
        <v>272.24770000000001</v>
      </c>
      <c r="C2800">
        <v>53.78</v>
      </c>
      <c r="D2800">
        <v>107.3841</v>
      </c>
      <c r="E2800">
        <v>146.16</v>
      </c>
      <c r="F2800">
        <v>86.5625</v>
      </c>
      <c r="G2800">
        <v>182.88579999999999</v>
      </c>
      <c r="H2800">
        <v>30.867699999999999</v>
      </c>
      <c r="I2800">
        <v>58.378799999999998</v>
      </c>
      <c r="J2800">
        <v>75.23</v>
      </c>
      <c r="K2800">
        <v>53.97</v>
      </c>
      <c r="N2800" s="1">
        <v>43341</v>
      </c>
      <c r="O2800" s="4">
        <f t="shared" si="87"/>
        <v>91.769154999999998</v>
      </c>
      <c r="P2800" s="4">
        <f t="shared" si="86"/>
        <v>272.24770000000001</v>
      </c>
    </row>
    <row r="2801" spans="1:16" x14ac:dyDescent="0.3">
      <c r="A2801" s="1">
        <v>43342</v>
      </c>
      <c r="B2801">
        <v>271.1456</v>
      </c>
      <c r="C2801">
        <v>54.274999999999999</v>
      </c>
      <c r="D2801">
        <v>107.31699999999999</v>
      </c>
      <c r="E2801">
        <v>145.82</v>
      </c>
      <c r="F2801">
        <v>86.497299999999996</v>
      </c>
      <c r="G2801">
        <v>181.2484</v>
      </c>
      <c r="H2801">
        <v>30.3749</v>
      </c>
      <c r="I2801">
        <v>57.996299999999998</v>
      </c>
      <c r="J2801">
        <v>75.02</v>
      </c>
      <c r="K2801">
        <v>53.8</v>
      </c>
      <c r="N2801" s="1">
        <v>43342</v>
      </c>
      <c r="O2801" s="4">
        <f t="shared" si="87"/>
        <v>91.374645000000001</v>
      </c>
      <c r="P2801" s="4">
        <f t="shared" si="86"/>
        <v>271.1456</v>
      </c>
    </row>
    <row r="2802" spans="1:16" x14ac:dyDescent="0.3">
      <c r="A2802" s="1">
        <v>43343</v>
      </c>
      <c r="B2802">
        <v>271.1549</v>
      </c>
      <c r="C2802">
        <v>54.902000000000001</v>
      </c>
      <c r="D2802">
        <v>107.68129999999999</v>
      </c>
      <c r="E2802">
        <v>145.69</v>
      </c>
      <c r="F2802">
        <v>86.478700000000003</v>
      </c>
      <c r="G2802">
        <v>182.2346</v>
      </c>
      <c r="H2802">
        <v>30.4222</v>
      </c>
      <c r="I2802">
        <v>57.996299999999998</v>
      </c>
      <c r="J2802">
        <v>74.44</v>
      </c>
      <c r="K2802">
        <v>53.78</v>
      </c>
      <c r="N2802" s="1">
        <v>43343</v>
      </c>
      <c r="O2802" s="4">
        <f t="shared" si="87"/>
        <v>91.516714999999991</v>
      </c>
      <c r="P2802" s="4">
        <f t="shared" si="86"/>
        <v>271.1549</v>
      </c>
    </row>
    <row r="2803" spans="1:16" x14ac:dyDescent="0.3">
      <c r="A2803" s="1">
        <v>43344</v>
      </c>
      <c r="B2803">
        <v>271.1549</v>
      </c>
      <c r="C2803">
        <v>54.902000000000001</v>
      </c>
      <c r="D2803">
        <v>107.68129999999999</v>
      </c>
      <c r="E2803">
        <v>145.69</v>
      </c>
      <c r="F2803">
        <v>86.478700000000003</v>
      </c>
      <c r="G2803">
        <v>182.2346</v>
      </c>
      <c r="H2803">
        <v>30.4222</v>
      </c>
      <c r="I2803">
        <v>57.996299999999998</v>
      </c>
      <c r="J2803">
        <v>74.44</v>
      </c>
      <c r="K2803">
        <v>53.78</v>
      </c>
      <c r="N2803" s="1">
        <v>43344</v>
      </c>
      <c r="O2803" s="4">
        <f t="shared" si="87"/>
        <v>91.516714999999991</v>
      </c>
      <c r="P2803" s="4">
        <f t="shared" si="86"/>
        <v>271.1549</v>
      </c>
    </row>
    <row r="2804" spans="1:16" x14ac:dyDescent="0.3">
      <c r="A2804" s="1">
        <v>43345</v>
      </c>
      <c r="B2804">
        <v>271.1549</v>
      </c>
      <c r="C2804">
        <v>54.902000000000001</v>
      </c>
      <c r="D2804">
        <v>107.68129999999999</v>
      </c>
      <c r="E2804">
        <v>145.69</v>
      </c>
      <c r="F2804">
        <v>86.478700000000003</v>
      </c>
      <c r="G2804">
        <v>182.2346</v>
      </c>
      <c r="H2804">
        <v>30.4222</v>
      </c>
      <c r="I2804">
        <v>57.996299999999998</v>
      </c>
      <c r="J2804">
        <v>74.44</v>
      </c>
      <c r="K2804">
        <v>53.78</v>
      </c>
      <c r="N2804" s="1">
        <v>43345</v>
      </c>
      <c r="O2804" s="4">
        <f t="shared" si="87"/>
        <v>91.516714999999991</v>
      </c>
      <c r="P2804" s="4">
        <f t="shared" si="86"/>
        <v>271.1549</v>
      </c>
    </row>
    <row r="2805" spans="1:16" x14ac:dyDescent="0.3">
      <c r="A2805" s="1">
        <v>43346</v>
      </c>
      <c r="B2805">
        <v>271.1549</v>
      </c>
      <c r="C2805">
        <v>54.902000000000001</v>
      </c>
      <c r="D2805">
        <v>107.68129999999999</v>
      </c>
      <c r="E2805">
        <v>145.69</v>
      </c>
      <c r="F2805">
        <v>86.478700000000003</v>
      </c>
      <c r="G2805">
        <v>182.2346</v>
      </c>
      <c r="H2805">
        <v>30.4222</v>
      </c>
      <c r="I2805">
        <v>57.996299999999998</v>
      </c>
      <c r="J2805">
        <v>74.44</v>
      </c>
      <c r="K2805">
        <v>53.78</v>
      </c>
      <c r="N2805" s="1">
        <v>43346</v>
      </c>
      <c r="O2805" s="4">
        <f t="shared" si="87"/>
        <v>91.516714999999991</v>
      </c>
      <c r="P2805" s="4">
        <f t="shared" si="86"/>
        <v>271.1549</v>
      </c>
    </row>
    <row r="2806" spans="1:16" x14ac:dyDescent="0.3">
      <c r="A2806" s="1">
        <v>43347</v>
      </c>
      <c r="B2806">
        <v>270.68790000000001</v>
      </c>
      <c r="C2806">
        <v>55.078000000000003</v>
      </c>
      <c r="D2806">
        <v>107.087</v>
      </c>
      <c r="E2806">
        <v>145.05000000000001</v>
      </c>
      <c r="F2806">
        <v>85.788899999999998</v>
      </c>
      <c r="G2806">
        <v>183.6996</v>
      </c>
      <c r="H2806">
        <v>30.014700000000001</v>
      </c>
      <c r="I2806">
        <v>58.206200000000003</v>
      </c>
      <c r="J2806">
        <v>74.28</v>
      </c>
      <c r="K2806">
        <v>53.71</v>
      </c>
      <c r="N2806" s="1">
        <v>43347</v>
      </c>
      <c r="O2806" s="4">
        <f t="shared" si="87"/>
        <v>91.487190000000012</v>
      </c>
      <c r="P2806" s="4">
        <f t="shared" si="86"/>
        <v>270.68790000000001</v>
      </c>
    </row>
    <row r="2807" spans="1:16" x14ac:dyDescent="0.3">
      <c r="A2807" s="1">
        <v>43348</v>
      </c>
      <c r="B2807">
        <v>269.95940000000002</v>
      </c>
      <c r="C2807">
        <v>54.718000000000004</v>
      </c>
      <c r="D2807">
        <v>104.00020000000001</v>
      </c>
      <c r="E2807">
        <v>141.13</v>
      </c>
      <c r="F2807">
        <v>86.133799999999994</v>
      </c>
      <c r="G2807">
        <v>182.8092</v>
      </c>
      <c r="H2807">
        <v>29.616700000000002</v>
      </c>
      <c r="I2807">
        <v>58.089599999999997</v>
      </c>
      <c r="J2807">
        <v>74.180000000000007</v>
      </c>
      <c r="K2807">
        <v>54.33</v>
      </c>
      <c r="N2807" s="1">
        <v>43348</v>
      </c>
      <c r="O2807" s="4">
        <f t="shared" si="87"/>
        <v>90.406634999999994</v>
      </c>
      <c r="P2807" s="4">
        <f t="shared" si="86"/>
        <v>269.95940000000002</v>
      </c>
    </row>
    <row r="2808" spans="1:16" x14ac:dyDescent="0.3">
      <c r="A2808" s="1">
        <v>43349</v>
      </c>
      <c r="B2808">
        <v>269.14679999999998</v>
      </c>
      <c r="C2808">
        <v>53.808999999999997</v>
      </c>
      <c r="D2808">
        <v>104.23990000000001</v>
      </c>
      <c r="E2808">
        <v>140.07</v>
      </c>
      <c r="F2808">
        <v>86.133799999999994</v>
      </c>
      <c r="G2808">
        <v>177.9641</v>
      </c>
      <c r="H2808">
        <v>29.4556</v>
      </c>
      <c r="I2808">
        <v>57.9497</v>
      </c>
      <c r="J2808">
        <v>72.81</v>
      </c>
      <c r="K2808">
        <v>54.48</v>
      </c>
      <c r="N2808" s="1">
        <v>43349</v>
      </c>
      <c r="O2808" s="4">
        <f t="shared" si="87"/>
        <v>89.336865000000003</v>
      </c>
      <c r="P2808" s="4">
        <f t="shared" si="86"/>
        <v>269.14679999999998</v>
      </c>
    </row>
    <row r="2809" spans="1:16" x14ac:dyDescent="0.3">
      <c r="A2809" s="1">
        <v>43350</v>
      </c>
      <c r="B2809">
        <v>268.62380000000002</v>
      </c>
      <c r="C2809">
        <v>53.375</v>
      </c>
      <c r="D2809">
        <v>103.73180000000001</v>
      </c>
      <c r="E2809">
        <v>140.87</v>
      </c>
      <c r="F2809">
        <v>86.264300000000006</v>
      </c>
      <c r="G2809">
        <v>177.2268</v>
      </c>
      <c r="H2809">
        <v>29.360800000000001</v>
      </c>
      <c r="I2809">
        <v>57.753799999999998</v>
      </c>
      <c r="J2809">
        <v>72.8</v>
      </c>
      <c r="K2809">
        <v>54.37</v>
      </c>
      <c r="N2809" s="1">
        <v>43350</v>
      </c>
      <c r="O2809" s="4">
        <f t="shared" si="87"/>
        <v>89.324115000000006</v>
      </c>
      <c r="P2809" s="4">
        <f t="shared" si="86"/>
        <v>268.62380000000002</v>
      </c>
    </row>
    <row r="2810" spans="1:16" x14ac:dyDescent="0.3">
      <c r="A2810" s="1">
        <v>43351</v>
      </c>
      <c r="B2810">
        <v>268.62380000000002</v>
      </c>
      <c r="C2810">
        <v>53.375</v>
      </c>
      <c r="D2810">
        <v>103.73180000000001</v>
      </c>
      <c r="E2810">
        <v>140.87</v>
      </c>
      <c r="F2810">
        <v>86.264300000000006</v>
      </c>
      <c r="G2810">
        <v>177.2268</v>
      </c>
      <c r="H2810">
        <v>29.360800000000001</v>
      </c>
      <c r="I2810">
        <v>57.753799999999998</v>
      </c>
      <c r="J2810">
        <v>72.8</v>
      </c>
      <c r="K2810">
        <v>54.37</v>
      </c>
      <c r="N2810" s="1">
        <v>43351</v>
      </c>
      <c r="O2810" s="4">
        <f t="shared" si="87"/>
        <v>89.324115000000006</v>
      </c>
      <c r="P2810" s="4">
        <f t="shared" si="86"/>
        <v>268.62380000000002</v>
      </c>
    </row>
    <row r="2811" spans="1:16" x14ac:dyDescent="0.3">
      <c r="A2811" s="1">
        <v>43352</v>
      </c>
      <c r="B2811">
        <v>268.62380000000002</v>
      </c>
      <c r="C2811">
        <v>53.375</v>
      </c>
      <c r="D2811">
        <v>103.73180000000001</v>
      </c>
      <c r="E2811">
        <v>140.87</v>
      </c>
      <c r="F2811">
        <v>86.264300000000006</v>
      </c>
      <c r="G2811">
        <v>177.2268</v>
      </c>
      <c r="H2811">
        <v>29.360800000000001</v>
      </c>
      <c r="I2811">
        <v>57.753799999999998</v>
      </c>
      <c r="J2811">
        <v>72.8</v>
      </c>
      <c r="K2811">
        <v>54.37</v>
      </c>
      <c r="N2811" s="1">
        <v>43352</v>
      </c>
      <c r="O2811" s="4">
        <f t="shared" si="87"/>
        <v>89.324115000000006</v>
      </c>
      <c r="P2811" s="4">
        <f t="shared" si="86"/>
        <v>268.62380000000002</v>
      </c>
    </row>
    <row r="2812" spans="1:16" x14ac:dyDescent="0.3">
      <c r="A2812" s="1">
        <v>43353</v>
      </c>
      <c r="B2812">
        <v>269.0908</v>
      </c>
      <c r="C2812">
        <v>52.658999999999999</v>
      </c>
      <c r="D2812">
        <v>104.85339999999999</v>
      </c>
      <c r="E2812">
        <v>141.47999999999999</v>
      </c>
      <c r="F2812">
        <v>86.040599999999998</v>
      </c>
      <c r="G2812">
        <v>179.1036</v>
      </c>
      <c r="H2812">
        <v>29.398700000000002</v>
      </c>
      <c r="I2812">
        <v>57.7911</v>
      </c>
      <c r="J2812">
        <v>72.77</v>
      </c>
      <c r="K2812">
        <v>54.56</v>
      </c>
      <c r="N2812" s="1">
        <v>43353</v>
      </c>
      <c r="O2812" s="4">
        <f t="shared" si="87"/>
        <v>89.720349999999996</v>
      </c>
      <c r="P2812" s="4">
        <f t="shared" si="86"/>
        <v>269.0908</v>
      </c>
    </row>
    <row r="2813" spans="1:16" x14ac:dyDescent="0.3">
      <c r="A2813" s="1">
        <v>43354</v>
      </c>
      <c r="B2813">
        <v>269.97809999999998</v>
      </c>
      <c r="C2813">
        <v>53.99</v>
      </c>
      <c r="D2813">
        <v>106.63639999999999</v>
      </c>
      <c r="E2813">
        <v>143.09</v>
      </c>
      <c r="F2813">
        <v>85.965999999999994</v>
      </c>
      <c r="G2813">
        <v>177.37049999999999</v>
      </c>
      <c r="H2813">
        <v>29.5503</v>
      </c>
      <c r="I2813">
        <v>57.847099999999998</v>
      </c>
      <c r="J2813">
        <v>73.459999999999994</v>
      </c>
      <c r="K2813">
        <v>54.36</v>
      </c>
      <c r="N2813" s="1">
        <v>43354</v>
      </c>
      <c r="O2813" s="4">
        <f t="shared" si="87"/>
        <v>89.977374999999995</v>
      </c>
      <c r="P2813" s="4">
        <f t="shared" si="86"/>
        <v>269.97809999999998</v>
      </c>
    </row>
    <row r="2814" spans="1:16" x14ac:dyDescent="0.3">
      <c r="A2814" s="1">
        <v>43355</v>
      </c>
      <c r="B2814">
        <v>270.04349999999999</v>
      </c>
      <c r="C2814">
        <v>53.32</v>
      </c>
      <c r="D2814">
        <v>107.087</v>
      </c>
      <c r="E2814">
        <v>142.93</v>
      </c>
      <c r="F2814">
        <v>86.394800000000004</v>
      </c>
      <c r="G2814">
        <v>175.32140000000001</v>
      </c>
      <c r="H2814">
        <v>29.8062</v>
      </c>
      <c r="I2814">
        <v>57.501899999999999</v>
      </c>
      <c r="J2814">
        <v>73.84</v>
      </c>
      <c r="K2814">
        <v>54.99</v>
      </c>
      <c r="N2814" s="1">
        <v>43355</v>
      </c>
      <c r="O2814" s="4">
        <f t="shared" si="87"/>
        <v>89.671375000000012</v>
      </c>
      <c r="P2814" s="4">
        <f t="shared" si="86"/>
        <v>270.04349999999999</v>
      </c>
    </row>
    <row r="2815" spans="1:16" x14ac:dyDescent="0.3">
      <c r="A2815" s="1">
        <v>43356</v>
      </c>
      <c r="B2815">
        <v>271.64060000000001</v>
      </c>
      <c r="C2815">
        <v>54.607999999999997</v>
      </c>
      <c r="D2815">
        <v>108.2373</v>
      </c>
      <c r="E2815">
        <v>143.16999999999999</v>
      </c>
      <c r="F2815">
        <v>87.466700000000003</v>
      </c>
      <c r="G2815">
        <v>177.32259999999999</v>
      </c>
      <c r="H2815">
        <v>30.043099999999999</v>
      </c>
      <c r="I2815">
        <v>57.5486</v>
      </c>
      <c r="J2815">
        <v>73.87</v>
      </c>
      <c r="K2815">
        <v>54.91</v>
      </c>
      <c r="N2815" s="1">
        <v>43356</v>
      </c>
      <c r="O2815" s="4">
        <f t="shared" si="87"/>
        <v>90.322604999999996</v>
      </c>
      <c r="P2815" s="4">
        <f t="shared" si="86"/>
        <v>271.64060000000001</v>
      </c>
    </row>
    <row r="2816" spans="1:16" x14ac:dyDescent="0.3">
      <c r="A2816" s="1">
        <v>43357</v>
      </c>
      <c r="B2816">
        <v>271.68729999999999</v>
      </c>
      <c r="C2816">
        <v>53.988</v>
      </c>
      <c r="D2816">
        <v>108.67829999999999</v>
      </c>
      <c r="E2816">
        <v>142.84</v>
      </c>
      <c r="F2816">
        <v>87.177700000000002</v>
      </c>
      <c r="G2816">
        <v>179.3142</v>
      </c>
      <c r="H2816">
        <v>30.327500000000001</v>
      </c>
      <c r="I2816">
        <v>57.772500000000001</v>
      </c>
      <c r="J2816">
        <v>74.260000000000005</v>
      </c>
      <c r="K2816">
        <v>54.76</v>
      </c>
      <c r="N2816" s="1">
        <v>43357</v>
      </c>
      <c r="O2816" s="4">
        <f t="shared" si="87"/>
        <v>90.570349999999991</v>
      </c>
      <c r="P2816" s="4">
        <f t="shared" si="86"/>
        <v>271.68729999999999</v>
      </c>
    </row>
    <row r="2817" spans="1:16" x14ac:dyDescent="0.3">
      <c r="A2817" s="1">
        <v>43358</v>
      </c>
      <c r="B2817">
        <v>271.68729999999999</v>
      </c>
      <c r="C2817">
        <v>53.988</v>
      </c>
      <c r="D2817">
        <v>108.67829999999999</v>
      </c>
      <c r="E2817">
        <v>142.84</v>
      </c>
      <c r="F2817">
        <v>87.177700000000002</v>
      </c>
      <c r="G2817">
        <v>179.3142</v>
      </c>
      <c r="H2817">
        <v>30.327500000000001</v>
      </c>
      <c r="I2817">
        <v>57.772500000000001</v>
      </c>
      <c r="J2817">
        <v>74.260000000000005</v>
      </c>
      <c r="K2817">
        <v>54.76</v>
      </c>
      <c r="N2817" s="1">
        <v>43358</v>
      </c>
      <c r="O2817" s="4">
        <f t="shared" si="87"/>
        <v>90.570349999999991</v>
      </c>
      <c r="P2817" s="4">
        <f t="shared" si="86"/>
        <v>271.68729999999999</v>
      </c>
    </row>
    <row r="2818" spans="1:16" x14ac:dyDescent="0.3">
      <c r="A2818" s="1">
        <v>43359</v>
      </c>
      <c r="B2818">
        <v>271.68729999999999</v>
      </c>
      <c r="C2818">
        <v>53.988</v>
      </c>
      <c r="D2818">
        <v>108.67829999999999</v>
      </c>
      <c r="E2818">
        <v>142.84</v>
      </c>
      <c r="F2818">
        <v>87.177700000000002</v>
      </c>
      <c r="G2818">
        <v>179.3142</v>
      </c>
      <c r="H2818">
        <v>30.327500000000001</v>
      </c>
      <c r="I2818">
        <v>57.772500000000001</v>
      </c>
      <c r="J2818">
        <v>74.260000000000005</v>
      </c>
      <c r="K2818">
        <v>54.76</v>
      </c>
      <c r="N2818" s="1">
        <v>43359</v>
      </c>
      <c r="O2818" s="4">
        <f t="shared" si="87"/>
        <v>90.570349999999991</v>
      </c>
      <c r="P2818" s="4">
        <f t="shared" si="86"/>
        <v>271.68729999999999</v>
      </c>
    </row>
    <row r="2819" spans="1:16" x14ac:dyDescent="0.3">
      <c r="A2819" s="1">
        <v>43360</v>
      </c>
      <c r="B2819">
        <v>270.24889999999999</v>
      </c>
      <c r="C2819">
        <v>52.55</v>
      </c>
      <c r="D2819">
        <v>107.4992</v>
      </c>
      <c r="E2819">
        <v>139.80000000000001</v>
      </c>
      <c r="F2819">
        <v>86.860799999999998</v>
      </c>
      <c r="G2819">
        <v>176.8151</v>
      </c>
      <c r="H2819">
        <v>30.450700000000001</v>
      </c>
      <c r="I2819">
        <v>57.613900000000001</v>
      </c>
      <c r="J2819">
        <v>74.38</v>
      </c>
      <c r="K2819">
        <v>54.96</v>
      </c>
      <c r="N2819" s="1">
        <v>43360</v>
      </c>
      <c r="O2819" s="4">
        <f t="shared" si="87"/>
        <v>89.397464999999997</v>
      </c>
      <c r="P2819" s="4">
        <f t="shared" ref="P2819:P2882" si="88">B2819</f>
        <v>270.24889999999999</v>
      </c>
    </row>
    <row r="2820" spans="1:16" x14ac:dyDescent="0.3">
      <c r="A2820" s="1">
        <v>43361</v>
      </c>
      <c r="B2820">
        <v>271.71539999999999</v>
      </c>
      <c r="C2820">
        <v>52.637</v>
      </c>
      <c r="D2820">
        <v>108.5249</v>
      </c>
      <c r="E2820">
        <v>141.24</v>
      </c>
      <c r="F2820">
        <v>87.364099999999993</v>
      </c>
      <c r="G2820">
        <v>178.33750000000001</v>
      </c>
      <c r="H2820">
        <v>30.716000000000001</v>
      </c>
      <c r="I2820">
        <v>57.758499999999998</v>
      </c>
      <c r="J2820">
        <v>74.87</v>
      </c>
      <c r="K2820">
        <v>54.73</v>
      </c>
      <c r="N2820" s="1">
        <v>43361</v>
      </c>
      <c r="O2820" s="4">
        <f t="shared" ref="O2820:O2883" si="89">SUMPRODUCT(C2820:J2820,$C$1:$J$1)</f>
        <v>90.104410000000001</v>
      </c>
      <c r="P2820" s="4">
        <f t="shared" si="88"/>
        <v>271.71539999999999</v>
      </c>
    </row>
    <row r="2821" spans="1:16" x14ac:dyDescent="0.3">
      <c r="A2821" s="1">
        <v>43362</v>
      </c>
      <c r="B2821">
        <v>272.00490000000002</v>
      </c>
      <c r="C2821">
        <v>52.667999999999999</v>
      </c>
      <c r="D2821">
        <v>107.0774</v>
      </c>
      <c r="E2821">
        <v>140.69</v>
      </c>
      <c r="F2821">
        <v>87.242999999999995</v>
      </c>
      <c r="G2821">
        <v>178.61519999999999</v>
      </c>
      <c r="H2821">
        <v>31.218299999999999</v>
      </c>
      <c r="I2821">
        <v>58.285499999999999</v>
      </c>
      <c r="J2821">
        <v>75.099999999999994</v>
      </c>
      <c r="K2821">
        <v>54.63</v>
      </c>
      <c r="N2821" s="1">
        <v>43362</v>
      </c>
      <c r="O2821" s="4">
        <f t="shared" si="89"/>
        <v>90.062739999999977</v>
      </c>
      <c r="P2821" s="4">
        <f t="shared" si="88"/>
        <v>272.00490000000002</v>
      </c>
    </row>
    <row r="2822" spans="1:16" x14ac:dyDescent="0.3">
      <c r="A2822" s="1">
        <v>43363</v>
      </c>
      <c r="B2822">
        <v>274.20920000000001</v>
      </c>
      <c r="C2822">
        <v>53.069000000000003</v>
      </c>
      <c r="D2822">
        <v>108.87</v>
      </c>
      <c r="E2822">
        <v>141.91</v>
      </c>
      <c r="F2822">
        <v>88.091200000000001</v>
      </c>
      <c r="G2822">
        <v>180.7792</v>
      </c>
      <c r="H2822">
        <v>31.578499999999998</v>
      </c>
      <c r="I2822">
        <v>58.784500000000001</v>
      </c>
      <c r="J2822">
        <v>75.12</v>
      </c>
      <c r="K2822">
        <v>55.32</v>
      </c>
      <c r="N2822" s="1">
        <v>43363</v>
      </c>
      <c r="O2822" s="4">
        <f t="shared" si="89"/>
        <v>90.962109999999981</v>
      </c>
      <c r="P2822" s="4">
        <f t="shared" si="88"/>
        <v>274.20920000000001</v>
      </c>
    </row>
    <row r="2823" spans="1:16" x14ac:dyDescent="0.3">
      <c r="A2823" s="1">
        <v>43364</v>
      </c>
      <c r="B2823">
        <v>273.95830000000001</v>
      </c>
      <c r="C2823">
        <v>52.497</v>
      </c>
      <c r="D2823">
        <v>109.5314</v>
      </c>
      <c r="E2823">
        <v>140.13</v>
      </c>
      <c r="F2823">
        <v>88.210099999999997</v>
      </c>
      <c r="G2823">
        <v>180.29089999999999</v>
      </c>
      <c r="H2823">
        <v>31.919699999999999</v>
      </c>
      <c r="I2823">
        <v>58.635300000000001</v>
      </c>
      <c r="J2823">
        <v>75.099999999999994</v>
      </c>
      <c r="K2823">
        <v>55.02</v>
      </c>
      <c r="N2823" s="1">
        <v>43364</v>
      </c>
      <c r="O2823" s="4">
        <f t="shared" si="89"/>
        <v>90.548849999999987</v>
      </c>
      <c r="P2823" s="4">
        <f t="shared" si="88"/>
        <v>273.95830000000001</v>
      </c>
    </row>
    <row r="2824" spans="1:16" x14ac:dyDescent="0.3">
      <c r="A2824" s="1">
        <v>43365</v>
      </c>
      <c r="B2824">
        <v>273.95830000000001</v>
      </c>
      <c r="C2824">
        <v>52.497</v>
      </c>
      <c r="D2824">
        <v>109.5314</v>
      </c>
      <c r="E2824">
        <v>140.13</v>
      </c>
      <c r="F2824">
        <v>88.210099999999997</v>
      </c>
      <c r="G2824">
        <v>180.29089999999999</v>
      </c>
      <c r="H2824">
        <v>31.919699999999999</v>
      </c>
      <c r="I2824">
        <v>58.635300000000001</v>
      </c>
      <c r="J2824">
        <v>75.099999999999994</v>
      </c>
      <c r="K2824">
        <v>55.02</v>
      </c>
      <c r="N2824" s="1">
        <v>43365</v>
      </c>
      <c r="O2824" s="4">
        <f t="shared" si="89"/>
        <v>90.548849999999987</v>
      </c>
      <c r="P2824" s="4">
        <f t="shared" si="88"/>
        <v>273.95830000000001</v>
      </c>
    </row>
    <row r="2825" spans="1:16" x14ac:dyDescent="0.3">
      <c r="A2825" s="1">
        <v>43366</v>
      </c>
      <c r="B2825">
        <v>273.95830000000001</v>
      </c>
      <c r="C2825">
        <v>52.497</v>
      </c>
      <c r="D2825">
        <v>109.5314</v>
      </c>
      <c r="E2825">
        <v>140.13</v>
      </c>
      <c r="F2825">
        <v>88.210099999999997</v>
      </c>
      <c r="G2825">
        <v>180.29089999999999</v>
      </c>
      <c r="H2825">
        <v>31.919699999999999</v>
      </c>
      <c r="I2825">
        <v>58.635300000000001</v>
      </c>
      <c r="J2825">
        <v>75.099999999999994</v>
      </c>
      <c r="K2825">
        <v>55.02</v>
      </c>
      <c r="N2825" s="1">
        <v>43366</v>
      </c>
      <c r="O2825" s="4">
        <f t="shared" si="89"/>
        <v>90.548849999999987</v>
      </c>
      <c r="P2825" s="4">
        <f t="shared" si="88"/>
        <v>273.95830000000001</v>
      </c>
    </row>
    <row r="2826" spans="1:16" x14ac:dyDescent="0.3">
      <c r="A2826" s="1">
        <v>43367</v>
      </c>
      <c r="B2826">
        <v>273.04820000000001</v>
      </c>
      <c r="C2826">
        <v>53.252000000000002</v>
      </c>
      <c r="D2826">
        <v>109.92449999999999</v>
      </c>
      <c r="E2826">
        <v>140.81</v>
      </c>
      <c r="F2826">
        <v>88.387799999999999</v>
      </c>
      <c r="G2826">
        <v>180.91329999999999</v>
      </c>
      <c r="H2826">
        <v>31.929099999999998</v>
      </c>
      <c r="I2826">
        <v>57.987000000000002</v>
      </c>
      <c r="J2826">
        <v>76.2</v>
      </c>
      <c r="K2826">
        <v>54.18</v>
      </c>
      <c r="N2826" s="1">
        <v>43367</v>
      </c>
      <c r="O2826" s="4">
        <f t="shared" si="89"/>
        <v>90.820495000000008</v>
      </c>
      <c r="P2826" s="4">
        <f t="shared" si="88"/>
        <v>273.04820000000001</v>
      </c>
    </row>
    <row r="2827" spans="1:16" x14ac:dyDescent="0.3">
      <c r="A2827" s="1">
        <v>43368</v>
      </c>
      <c r="B2827">
        <v>272.79489999999998</v>
      </c>
      <c r="C2827">
        <v>53.59</v>
      </c>
      <c r="D2827">
        <v>109.7136</v>
      </c>
      <c r="E2827">
        <v>141.77000000000001</v>
      </c>
      <c r="F2827">
        <v>88.116500000000002</v>
      </c>
      <c r="G2827">
        <v>178.03110000000001</v>
      </c>
      <c r="H2827">
        <v>31.7301</v>
      </c>
      <c r="I2827">
        <v>57.851700000000001</v>
      </c>
      <c r="J2827">
        <v>76.69</v>
      </c>
      <c r="K2827">
        <v>53.86</v>
      </c>
      <c r="N2827" s="1">
        <v>43368</v>
      </c>
      <c r="O2827" s="4">
        <f t="shared" si="89"/>
        <v>90.540080000000017</v>
      </c>
      <c r="P2827" s="4">
        <f t="shared" si="88"/>
        <v>272.79489999999998</v>
      </c>
    </row>
    <row r="2828" spans="1:16" x14ac:dyDescent="0.3">
      <c r="A2828" s="1">
        <v>43369</v>
      </c>
      <c r="B2828">
        <v>271.97859999999997</v>
      </c>
      <c r="C2828">
        <v>53.162999999999997</v>
      </c>
      <c r="D2828">
        <v>109.26300000000001</v>
      </c>
      <c r="E2828">
        <v>141.66</v>
      </c>
      <c r="F2828">
        <v>88.313000000000002</v>
      </c>
      <c r="G2828">
        <v>176.191</v>
      </c>
      <c r="H2828">
        <v>31.578499999999998</v>
      </c>
      <c r="I2828">
        <v>57.222099999999998</v>
      </c>
      <c r="J2828">
        <v>75.95</v>
      </c>
      <c r="K2828">
        <v>53.92</v>
      </c>
      <c r="N2828" s="1">
        <v>43369</v>
      </c>
      <c r="O2828" s="4">
        <f t="shared" si="89"/>
        <v>90.088639999999998</v>
      </c>
      <c r="P2828" s="4">
        <f t="shared" si="88"/>
        <v>271.97859999999997</v>
      </c>
    </row>
    <row r="2829" spans="1:16" x14ac:dyDescent="0.3">
      <c r="A2829" s="1">
        <v>43370</v>
      </c>
      <c r="B2829">
        <v>272.73860000000002</v>
      </c>
      <c r="C2829">
        <v>54.255000000000003</v>
      </c>
      <c r="D2829">
        <v>109.6752</v>
      </c>
      <c r="E2829">
        <v>142.37</v>
      </c>
      <c r="F2829">
        <v>88.762100000000004</v>
      </c>
      <c r="G2829">
        <v>176.8546</v>
      </c>
      <c r="H2829">
        <v>31.616399999999999</v>
      </c>
      <c r="I2829">
        <v>57.109699999999997</v>
      </c>
      <c r="J2829">
        <v>75.95</v>
      </c>
      <c r="K2829">
        <v>53.85</v>
      </c>
      <c r="N2829" s="1">
        <v>43370</v>
      </c>
      <c r="O2829" s="4">
        <f t="shared" si="89"/>
        <v>90.457790000000017</v>
      </c>
      <c r="P2829" s="4">
        <f t="shared" si="88"/>
        <v>272.73860000000002</v>
      </c>
    </row>
    <row r="2830" spans="1:16" x14ac:dyDescent="0.3">
      <c r="A2830" s="1">
        <v>43371</v>
      </c>
      <c r="B2830">
        <v>272.76670000000001</v>
      </c>
      <c r="C2830">
        <v>54.445999999999998</v>
      </c>
      <c r="D2830">
        <v>109.6369</v>
      </c>
      <c r="E2830">
        <v>141.54</v>
      </c>
      <c r="F2830">
        <v>89.033500000000004</v>
      </c>
      <c r="G2830">
        <v>177.97020000000001</v>
      </c>
      <c r="H2830">
        <v>31.227799999999998</v>
      </c>
      <c r="I2830">
        <v>56.889499999999998</v>
      </c>
      <c r="J2830">
        <v>75.739999999999995</v>
      </c>
      <c r="K2830">
        <v>53.93</v>
      </c>
      <c r="N2830" s="1">
        <v>43371</v>
      </c>
      <c r="O2830" s="4">
        <f t="shared" si="89"/>
        <v>90.44451500000001</v>
      </c>
      <c r="P2830" s="4">
        <f t="shared" si="88"/>
        <v>272.76670000000001</v>
      </c>
    </row>
    <row r="2831" spans="1:16" x14ac:dyDescent="0.3">
      <c r="A2831" s="1">
        <v>43372</v>
      </c>
      <c r="B2831">
        <v>272.76670000000001</v>
      </c>
      <c r="C2831">
        <v>54.445999999999998</v>
      </c>
      <c r="D2831">
        <v>109.6369</v>
      </c>
      <c r="E2831">
        <v>141.54</v>
      </c>
      <c r="F2831">
        <v>89.033500000000004</v>
      </c>
      <c r="G2831">
        <v>177.97020000000001</v>
      </c>
      <c r="H2831">
        <v>31.227799999999998</v>
      </c>
      <c r="I2831">
        <v>56.889499999999998</v>
      </c>
      <c r="J2831">
        <v>75.739999999999995</v>
      </c>
      <c r="K2831">
        <v>53.93</v>
      </c>
      <c r="N2831" s="1">
        <v>43372</v>
      </c>
      <c r="O2831" s="4">
        <f t="shared" si="89"/>
        <v>90.44451500000001</v>
      </c>
      <c r="P2831" s="4">
        <f t="shared" si="88"/>
        <v>272.76670000000001</v>
      </c>
    </row>
    <row r="2832" spans="1:16" x14ac:dyDescent="0.3">
      <c r="A2832" s="1">
        <v>43373</v>
      </c>
      <c r="B2832">
        <v>272.76670000000001</v>
      </c>
      <c r="C2832">
        <v>54.445999999999998</v>
      </c>
      <c r="D2832">
        <v>109.6369</v>
      </c>
      <c r="E2832">
        <v>141.54</v>
      </c>
      <c r="F2832">
        <v>89.033500000000004</v>
      </c>
      <c r="G2832">
        <v>177.97020000000001</v>
      </c>
      <c r="H2832">
        <v>31.227799999999998</v>
      </c>
      <c r="I2832">
        <v>56.889499999999998</v>
      </c>
      <c r="J2832">
        <v>75.739999999999995</v>
      </c>
      <c r="K2832">
        <v>53.93</v>
      </c>
      <c r="N2832" s="1">
        <v>43373</v>
      </c>
      <c r="O2832" s="4">
        <f t="shared" si="89"/>
        <v>90.44451500000001</v>
      </c>
      <c r="P2832" s="4">
        <f t="shared" si="88"/>
        <v>272.76670000000001</v>
      </c>
    </row>
    <row r="2833" spans="1:16" x14ac:dyDescent="0.3">
      <c r="A2833" s="1">
        <v>43374</v>
      </c>
      <c r="B2833">
        <v>273.71429999999998</v>
      </c>
      <c r="C2833">
        <v>54.813000000000002</v>
      </c>
      <c r="D2833">
        <v>110.82559999999999</v>
      </c>
      <c r="E2833">
        <v>140.59</v>
      </c>
      <c r="F2833">
        <v>89.473299999999995</v>
      </c>
      <c r="G2833">
        <v>178.5857</v>
      </c>
      <c r="H2833">
        <v>31.464700000000001</v>
      </c>
      <c r="I2833">
        <v>56.870800000000003</v>
      </c>
      <c r="J2833">
        <v>76.790000000000006</v>
      </c>
      <c r="K2833">
        <v>53.89</v>
      </c>
      <c r="N2833" s="1">
        <v>43374</v>
      </c>
      <c r="O2833" s="4">
        <f t="shared" si="89"/>
        <v>90.552134999999993</v>
      </c>
      <c r="P2833" s="4">
        <f t="shared" si="88"/>
        <v>273.71429999999998</v>
      </c>
    </row>
    <row r="2834" spans="1:16" x14ac:dyDescent="0.3">
      <c r="A2834" s="1">
        <v>43375</v>
      </c>
      <c r="B2834">
        <v>273.5548</v>
      </c>
      <c r="C2834">
        <v>55.3</v>
      </c>
      <c r="D2834">
        <v>110.38460000000001</v>
      </c>
      <c r="E2834">
        <v>138.77000000000001</v>
      </c>
      <c r="F2834">
        <v>89.370400000000004</v>
      </c>
      <c r="G2834">
        <v>178.5857</v>
      </c>
      <c r="H2834">
        <v>31.464700000000001</v>
      </c>
      <c r="I2834">
        <v>56.791200000000003</v>
      </c>
      <c r="J2834">
        <v>76.87</v>
      </c>
      <c r="K2834">
        <v>54.2</v>
      </c>
      <c r="N2834" s="1">
        <v>43375</v>
      </c>
      <c r="O2834" s="4">
        <f t="shared" si="89"/>
        <v>90.167060000000021</v>
      </c>
      <c r="P2834" s="4">
        <f t="shared" si="88"/>
        <v>273.5548</v>
      </c>
    </row>
    <row r="2835" spans="1:16" x14ac:dyDescent="0.3">
      <c r="A2835" s="1">
        <v>43376</v>
      </c>
      <c r="B2835">
        <v>273.70499999999998</v>
      </c>
      <c r="C2835">
        <v>55.972999999999999</v>
      </c>
      <c r="D2835">
        <v>110.4038</v>
      </c>
      <c r="E2835">
        <v>139.69</v>
      </c>
      <c r="F2835">
        <v>89.201899999999995</v>
      </c>
      <c r="G2835">
        <v>178.7492</v>
      </c>
      <c r="H2835">
        <v>31.5121</v>
      </c>
      <c r="I2835">
        <v>57.104999999999997</v>
      </c>
      <c r="J2835">
        <v>77.489999999999995</v>
      </c>
      <c r="K2835">
        <v>53.62</v>
      </c>
      <c r="N2835" s="1">
        <v>43376</v>
      </c>
      <c r="O2835" s="4">
        <f t="shared" si="89"/>
        <v>90.46535999999999</v>
      </c>
      <c r="P2835" s="4">
        <f t="shared" si="88"/>
        <v>273.70499999999998</v>
      </c>
    </row>
    <row r="2836" spans="1:16" x14ac:dyDescent="0.3">
      <c r="A2836" s="1">
        <v>43377</v>
      </c>
      <c r="B2836">
        <v>271.56580000000002</v>
      </c>
      <c r="C2836">
        <v>54.988999999999997</v>
      </c>
      <c r="D2836">
        <v>108.1223</v>
      </c>
      <c r="E2836">
        <v>136.57</v>
      </c>
      <c r="F2836">
        <v>88.331699999999998</v>
      </c>
      <c r="G2836">
        <v>175.58510000000001</v>
      </c>
      <c r="H2836">
        <v>31.152000000000001</v>
      </c>
      <c r="I2836">
        <v>57.147100000000002</v>
      </c>
      <c r="J2836">
        <v>77.17</v>
      </c>
      <c r="K2836">
        <v>53.49</v>
      </c>
      <c r="N2836" s="1">
        <v>43377</v>
      </c>
      <c r="O2836" s="4">
        <f t="shared" si="89"/>
        <v>89.045249999999996</v>
      </c>
      <c r="P2836" s="4">
        <f t="shared" si="88"/>
        <v>271.56580000000002</v>
      </c>
    </row>
    <row r="2837" spans="1:16" x14ac:dyDescent="0.3">
      <c r="A2837" s="1">
        <v>43378</v>
      </c>
      <c r="B2837">
        <v>270.04579999999999</v>
      </c>
      <c r="C2837">
        <v>54.095999999999997</v>
      </c>
      <c r="D2837">
        <v>107.4896</v>
      </c>
      <c r="E2837">
        <v>135.1</v>
      </c>
      <c r="F2837">
        <v>88.228800000000007</v>
      </c>
      <c r="G2837">
        <v>171.43029999999999</v>
      </c>
      <c r="H2837">
        <v>30.611799999999999</v>
      </c>
      <c r="I2837">
        <v>56.9176</v>
      </c>
      <c r="J2837">
        <v>77.16</v>
      </c>
      <c r="K2837">
        <v>53.44</v>
      </c>
      <c r="N2837" s="1">
        <v>43378</v>
      </c>
      <c r="O2837" s="4">
        <f t="shared" si="89"/>
        <v>87.974375000000009</v>
      </c>
      <c r="P2837" s="4">
        <f t="shared" si="88"/>
        <v>270.04579999999999</v>
      </c>
    </row>
    <row r="2838" spans="1:16" x14ac:dyDescent="0.3">
      <c r="A2838" s="1">
        <v>43379</v>
      </c>
      <c r="B2838">
        <v>270.04579999999999</v>
      </c>
      <c r="C2838">
        <v>54.095999999999997</v>
      </c>
      <c r="D2838">
        <v>107.4896</v>
      </c>
      <c r="E2838">
        <v>135.1</v>
      </c>
      <c r="F2838">
        <v>88.228800000000007</v>
      </c>
      <c r="G2838">
        <v>171.43029999999999</v>
      </c>
      <c r="H2838">
        <v>30.611799999999999</v>
      </c>
      <c r="I2838">
        <v>56.9176</v>
      </c>
      <c r="J2838">
        <v>77.16</v>
      </c>
      <c r="K2838">
        <v>53.44</v>
      </c>
      <c r="N2838" s="1">
        <v>43379</v>
      </c>
      <c r="O2838" s="4">
        <f t="shared" si="89"/>
        <v>87.974375000000009</v>
      </c>
      <c r="P2838" s="4">
        <f t="shared" si="88"/>
        <v>270.04579999999999</v>
      </c>
    </row>
    <row r="2839" spans="1:16" x14ac:dyDescent="0.3">
      <c r="A2839" s="1">
        <v>43380</v>
      </c>
      <c r="B2839">
        <v>270.04579999999999</v>
      </c>
      <c r="C2839">
        <v>54.095999999999997</v>
      </c>
      <c r="D2839">
        <v>107.4896</v>
      </c>
      <c r="E2839">
        <v>135.1</v>
      </c>
      <c r="F2839">
        <v>88.228800000000007</v>
      </c>
      <c r="G2839">
        <v>171.43029999999999</v>
      </c>
      <c r="H2839">
        <v>30.611799999999999</v>
      </c>
      <c r="I2839">
        <v>56.9176</v>
      </c>
      <c r="J2839">
        <v>77.16</v>
      </c>
      <c r="K2839">
        <v>53.44</v>
      </c>
      <c r="N2839" s="1">
        <v>43380</v>
      </c>
      <c r="O2839" s="4">
        <f t="shared" si="89"/>
        <v>87.974375000000009</v>
      </c>
      <c r="P2839" s="4">
        <f t="shared" si="88"/>
        <v>270.04579999999999</v>
      </c>
    </row>
    <row r="2840" spans="1:16" x14ac:dyDescent="0.3">
      <c r="A2840" s="1">
        <v>43381</v>
      </c>
      <c r="B2840">
        <v>270.04579999999999</v>
      </c>
      <c r="C2840">
        <v>53.970999999999997</v>
      </c>
      <c r="D2840">
        <v>106.26260000000001</v>
      </c>
      <c r="E2840">
        <v>132.68</v>
      </c>
      <c r="F2840">
        <v>88.191299999999998</v>
      </c>
      <c r="G2840">
        <v>169.51650000000001</v>
      </c>
      <c r="H2840">
        <v>30.498100000000001</v>
      </c>
      <c r="I2840">
        <v>57.165900000000001</v>
      </c>
      <c r="J2840">
        <v>77.099999999999994</v>
      </c>
      <c r="K2840">
        <v>54.18</v>
      </c>
      <c r="N2840" s="1">
        <v>43381</v>
      </c>
      <c r="O2840" s="4">
        <f t="shared" si="89"/>
        <v>87.158640000000005</v>
      </c>
      <c r="P2840" s="4">
        <f t="shared" si="88"/>
        <v>270.04579999999999</v>
      </c>
    </row>
    <row r="2841" spans="1:16" x14ac:dyDescent="0.3">
      <c r="A2841" s="1">
        <v>43382</v>
      </c>
      <c r="B2841">
        <v>269.65170000000001</v>
      </c>
      <c r="C2841">
        <v>54.718000000000004</v>
      </c>
      <c r="D2841">
        <v>107.6142</v>
      </c>
      <c r="E2841">
        <v>132.38999999999999</v>
      </c>
      <c r="F2841">
        <v>88.341099999999997</v>
      </c>
      <c r="G2841">
        <v>169.32409999999999</v>
      </c>
      <c r="H2841">
        <v>29.863099999999999</v>
      </c>
      <c r="I2841">
        <v>57.076900000000002</v>
      </c>
      <c r="J2841">
        <v>77.790000000000006</v>
      </c>
      <c r="K2841">
        <v>54.06</v>
      </c>
      <c r="N2841" s="1">
        <v>43382</v>
      </c>
      <c r="O2841" s="4">
        <f t="shared" si="89"/>
        <v>87.188580000000002</v>
      </c>
      <c r="P2841" s="4">
        <f t="shared" si="88"/>
        <v>269.65170000000001</v>
      </c>
    </row>
    <row r="2842" spans="1:16" x14ac:dyDescent="0.3">
      <c r="A2842" s="1">
        <v>43383</v>
      </c>
      <c r="B2842">
        <v>261.11369999999999</v>
      </c>
      <c r="C2842">
        <v>52.183999999999997</v>
      </c>
      <c r="D2842">
        <v>101.7666</v>
      </c>
      <c r="E2842">
        <v>125.49</v>
      </c>
      <c r="F2842">
        <v>86.254400000000004</v>
      </c>
      <c r="G2842">
        <v>161.85140000000001</v>
      </c>
      <c r="H2842">
        <v>28.773199999999999</v>
      </c>
      <c r="I2842">
        <v>55.5032</v>
      </c>
      <c r="J2842">
        <v>75.349999999999994</v>
      </c>
      <c r="K2842">
        <v>53.41</v>
      </c>
      <c r="N2842" s="1">
        <v>43383</v>
      </c>
      <c r="O2842" s="4">
        <f t="shared" si="89"/>
        <v>83.543039999999991</v>
      </c>
      <c r="P2842" s="4">
        <f t="shared" si="88"/>
        <v>261.11369999999999</v>
      </c>
    </row>
    <row r="2843" spans="1:16" x14ac:dyDescent="0.3">
      <c r="A2843" s="1">
        <v>43384</v>
      </c>
      <c r="B2843">
        <v>255.3623</v>
      </c>
      <c r="C2843">
        <v>51.722999999999999</v>
      </c>
      <c r="D2843">
        <v>101.527</v>
      </c>
      <c r="E2843">
        <v>124.39</v>
      </c>
      <c r="F2843">
        <v>83.924499999999995</v>
      </c>
      <c r="G2843">
        <v>160.23570000000001</v>
      </c>
      <c r="H2843">
        <v>28.166599999999999</v>
      </c>
      <c r="I2843">
        <v>53.953000000000003</v>
      </c>
      <c r="J2843">
        <v>72.8</v>
      </c>
      <c r="K2843">
        <v>52.09</v>
      </c>
      <c r="N2843" s="1">
        <v>43384</v>
      </c>
      <c r="O2843" s="4">
        <f t="shared" si="89"/>
        <v>82.305810000000008</v>
      </c>
      <c r="P2843" s="4">
        <f t="shared" si="88"/>
        <v>255.3623</v>
      </c>
    </row>
    <row r="2844" spans="1:16" x14ac:dyDescent="0.3">
      <c r="A2844" s="1">
        <v>43385</v>
      </c>
      <c r="B2844">
        <v>258.90879999999999</v>
      </c>
      <c r="C2844">
        <v>53.57</v>
      </c>
      <c r="D2844">
        <v>105.0355</v>
      </c>
      <c r="E2844">
        <v>127.98</v>
      </c>
      <c r="F2844">
        <v>85.215800000000002</v>
      </c>
      <c r="G2844">
        <v>163.1497</v>
      </c>
      <c r="H2844">
        <v>28.792100000000001</v>
      </c>
      <c r="I2844">
        <v>54.070099999999996</v>
      </c>
      <c r="J2844">
        <v>73</v>
      </c>
      <c r="K2844">
        <v>52.38</v>
      </c>
      <c r="N2844" s="1">
        <v>43385</v>
      </c>
      <c r="O2844" s="4">
        <f t="shared" si="89"/>
        <v>83.981220000000008</v>
      </c>
      <c r="P2844" s="4">
        <f t="shared" si="88"/>
        <v>258.90879999999999</v>
      </c>
    </row>
    <row r="2845" spans="1:16" x14ac:dyDescent="0.3">
      <c r="A2845" s="1">
        <v>43386</v>
      </c>
      <c r="B2845">
        <v>258.90879999999999</v>
      </c>
      <c r="C2845">
        <v>53.57</v>
      </c>
      <c r="D2845">
        <v>105.0355</v>
      </c>
      <c r="E2845">
        <v>127.98</v>
      </c>
      <c r="F2845">
        <v>85.215800000000002</v>
      </c>
      <c r="G2845">
        <v>163.1497</v>
      </c>
      <c r="H2845">
        <v>28.792100000000001</v>
      </c>
      <c r="I2845">
        <v>54.070099999999996</v>
      </c>
      <c r="J2845">
        <v>73</v>
      </c>
      <c r="K2845">
        <v>52.38</v>
      </c>
      <c r="N2845" s="1">
        <v>43386</v>
      </c>
      <c r="O2845" s="4">
        <f t="shared" si="89"/>
        <v>83.981220000000008</v>
      </c>
      <c r="P2845" s="4">
        <f t="shared" si="88"/>
        <v>258.90879999999999</v>
      </c>
    </row>
    <row r="2846" spans="1:16" x14ac:dyDescent="0.3">
      <c r="A2846" s="1">
        <v>43387</v>
      </c>
      <c r="B2846">
        <v>258.90879999999999</v>
      </c>
      <c r="C2846">
        <v>53.57</v>
      </c>
      <c r="D2846">
        <v>105.0355</v>
      </c>
      <c r="E2846">
        <v>127.98</v>
      </c>
      <c r="F2846">
        <v>85.215800000000002</v>
      </c>
      <c r="G2846">
        <v>163.1497</v>
      </c>
      <c r="H2846">
        <v>28.792100000000001</v>
      </c>
      <c r="I2846">
        <v>54.070099999999996</v>
      </c>
      <c r="J2846">
        <v>73</v>
      </c>
      <c r="K2846">
        <v>52.38</v>
      </c>
      <c r="N2846" s="1">
        <v>43387</v>
      </c>
      <c r="O2846" s="4">
        <f t="shared" si="89"/>
        <v>83.981220000000008</v>
      </c>
      <c r="P2846" s="4">
        <f t="shared" si="88"/>
        <v>258.90879999999999</v>
      </c>
    </row>
    <row r="2847" spans="1:16" x14ac:dyDescent="0.3">
      <c r="A2847" s="1">
        <v>43388</v>
      </c>
      <c r="B2847">
        <v>257.4545</v>
      </c>
      <c r="C2847">
        <v>52.424999999999997</v>
      </c>
      <c r="D2847">
        <v>103.14709999999999</v>
      </c>
      <c r="E2847">
        <v>127.02</v>
      </c>
      <c r="F2847">
        <v>84.626300000000001</v>
      </c>
      <c r="G2847">
        <v>161.81290000000001</v>
      </c>
      <c r="H2847">
        <v>28.9343</v>
      </c>
      <c r="I2847">
        <v>53.896799999999999</v>
      </c>
      <c r="J2847">
        <v>72.39</v>
      </c>
      <c r="K2847">
        <v>52.7</v>
      </c>
      <c r="N2847" s="1">
        <v>43388</v>
      </c>
      <c r="O2847" s="4">
        <f t="shared" si="89"/>
        <v>83.299220000000005</v>
      </c>
      <c r="P2847" s="4">
        <f t="shared" si="88"/>
        <v>257.4545</v>
      </c>
    </row>
    <row r="2848" spans="1:16" x14ac:dyDescent="0.3">
      <c r="A2848" s="1">
        <v>43389</v>
      </c>
      <c r="B2848">
        <v>263.084</v>
      </c>
      <c r="C2848">
        <v>53.58</v>
      </c>
      <c r="D2848">
        <v>106.4063</v>
      </c>
      <c r="E2848">
        <v>131.38999999999999</v>
      </c>
      <c r="F2848">
        <v>86.946799999999996</v>
      </c>
      <c r="G2848">
        <v>167.08330000000001</v>
      </c>
      <c r="H2848">
        <v>29.4176</v>
      </c>
      <c r="I2848">
        <v>54.805399999999999</v>
      </c>
      <c r="J2848">
        <v>72.989999999999995</v>
      </c>
      <c r="K2848">
        <v>53.29</v>
      </c>
      <c r="N2848" s="1">
        <v>43389</v>
      </c>
      <c r="O2848" s="4">
        <f t="shared" si="89"/>
        <v>85.723020000000005</v>
      </c>
      <c r="P2848" s="4">
        <f t="shared" si="88"/>
        <v>263.084</v>
      </c>
    </row>
    <row r="2849" spans="1:16" x14ac:dyDescent="0.3">
      <c r="A2849" s="1">
        <v>43390</v>
      </c>
      <c r="B2849">
        <v>263.1309</v>
      </c>
      <c r="C2849">
        <v>53.348999999999997</v>
      </c>
      <c r="D2849">
        <v>106.1283</v>
      </c>
      <c r="E2849">
        <v>131.84</v>
      </c>
      <c r="F2849">
        <v>87.405299999999997</v>
      </c>
      <c r="G2849">
        <v>166.41970000000001</v>
      </c>
      <c r="H2849">
        <v>29.067</v>
      </c>
      <c r="I2849">
        <v>55.170699999999997</v>
      </c>
      <c r="J2849">
        <v>72.53</v>
      </c>
      <c r="K2849">
        <v>53.54</v>
      </c>
      <c r="N2849" s="1">
        <v>43390</v>
      </c>
      <c r="O2849" s="4">
        <f t="shared" si="89"/>
        <v>85.771070000000009</v>
      </c>
      <c r="P2849" s="4">
        <f t="shared" si="88"/>
        <v>263.1309</v>
      </c>
    </row>
    <row r="2850" spans="1:16" x14ac:dyDescent="0.3">
      <c r="A2850" s="1">
        <v>43391</v>
      </c>
      <c r="B2850">
        <v>259.33100000000002</v>
      </c>
      <c r="C2850">
        <v>52.101999999999997</v>
      </c>
      <c r="D2850">
        <v>104.0098</v>
      </c>
      <c r="E2850">
        <v>128.38</v>
      </c>
      <c r="F2850">
        <v>86.413499999999999</v>
      </c>
      <c r="G2850">
        <v>162.25530000000001</v>
      </c>
      <c r="H2850">
        <v>28.479399999999998</v>
      </c>
      <c r="I2850">
        <v>54.4542</v>
      </c>
      <c r="J2850">
        <v>72.17</v>
      </c>
      <c r="K2850">
        <v>53.47</v>
      </c>
      <c r="N2850" s="1">
        <v>43391</v>
      </c>
      <c r="O2850" s="4">
        <f t="shared" si="89"/>
        <v>83.982510000000005</v>
      </c>
      <c r="P2850" s="4">
        <f t="shared" si="88"/>
        <v>259.33100000000002</v>
      </c>
    </row>
    <row r="2851" spans="1:16" x14ac:dyDescent="0.3">
      <c r="A2851" s="1">
        <v>43392</v>
      </c>
      <c r="B2851">
        <v>259.19029999999998</v>
      </c>
      <c r="C2851">
        <v>52.895000000000003</v>
      </c>
      <c r="D2851">
        <v>104.1632</v>
      </c>
      <c r="E2851">
        <v>126.88</v>
      </c>
      <c r="F2851">
        <v>85.627499999999998</v>
      </c>
      <c r="G2851">
        <v>159.82210000000001</v>
      </c>
      <c r="H2851">
        <v>28.5457</v>
      </c>
      <c r="I2851">
        <v>54.59</v>
      </c>
      <c r="J2851">
        <v>71.53</v>
      </c>
      <c r="K2851">
        <v>54.69</v>
      </c>
      <c r="N2851" s="1">
        <v>43392</v>
      </c>
      <c r="O2851" s="4">
        <f t="shared" si="89"/>
        <v>83.238634999999988</v>
      </c>
      <c r="P2851" s="4">
        <f t="shared" si="88"/>
        <v>259.19029999999998</v>
      </c>
    </row>
    <row r="2852" spans="1:16" x14ac:dyDescent="0.3">
      <c r="A2852" s="1">
        <v>43393</v>
      </c>
      <c r="B2852">
        <v>259.19029999999998</v>
      </c>
      <c r="C2852">
        <v>52.895000000000003</v>
      </c>
      <c r="D2852">
        <v>104.1632</v>
      </c>
      <c r="E2852">
        <v>126.88</v>
      </c>
      <c r="F2852">
        <v>85.627499999999998</v>
      </c>
      <c r="G2852">
        <v>159.82210000000001</v>
      </c>
      <c r="H2852">
        <v>28.5457</v>
      </c>
      <c r="I2852">
        <v>54.59</v>
      </c>
      <c r="J2852">
        <v>71.53</v>
      </c>
      <c r="K2852">
        <v>54.69</v>
      </c>
      <c r="N2852" s="1">
        <v>43393</v>
      </c>
      <c r="O2852" s="4">
        <f t="shared" si="89"/>
        <v>83.238634999999988</v>
      </c>
      <c r="P2852" s="4">
        <f t="shared" si="88"/>
        <v>259.19029999999998</v>
      </c>
    </row>
    <row r="2853" spans="1:16" x14ac:dyDescent="0.3">
      <c r="A2853" s="1">
        <v>43394</v>
      </c>
      <c r="B2853">
        <v>259.19029999999998</v>
      </c>
      <c r="C2853">
        <v>52.895000000000003</v>
      </c>
      <c r="D2853">
        <v>104.1632</v>
      </c>
      <c r="E2853">
        <v>126.88</v>
      </c>
      <c r="F2853">
        <v>85.627499999999998</v>
      </c>
      <c r="G2853">
        <v>159.82210000000001</v>
      </c>
      <c r="H2853">
        <v>28.5457</v>
      </c>
      <c r="I2853">
        <v>54.59</v>
      </c>
      <c r="J2853">
        <v>71.53</v>
      </c>
      <c r="K2853">
        <v>54.69</v>
      </c>
      <c r="N2853" s="1">
        <v>43394</v>
      </c>
      <c r="O2853" s="4">
        <f t="shared" si="89"/>
        <v>83.238634999999988</v>
      </c>
      <c r="P2853" s="4">
        <f t="shared" si="88"/>
        <v>259.19029999999998</v>
      </c>
    </row>
    <row r="2854" spans="1:16" x14ac:dyDescent="0.3">
      <c r="A2854" s="1">
        <v>43395</v>
      </c>
      <c r="B2854">
        <v>258.02690000000001</v>
      </c>
      <c r="C2854">
        <v>53.218000000000004</v>
      </c>
      <c r="D2854">
        <v>105.093</v>
      </c>
      <c r="E2854">
        <v>127.96</v>
      </c>
      <c r="F2854">
        <v>84.925700000000006</v>
      </c>
      <c r="G2854">
        <v>160.8031</v>
      </c>
      <c r="H2854">
        <v>28.706800000000001</v>
      </c>
      <c r="I2854">
        <v>53.704799999999999</v>
      </c>
      <c r="J2854">
        <v>70.739999999999995</v>
      </c>
      <c r="K2854">
        <v>54.28</v>
      </c>
      <c r="N2854" s="1">
        <v>43395</v>
      </c>
      <c r="O2854" s="4">
        <f t="shared" si="89"/>
        <v>83.394930000000002</v>
      </c>
      <c r="P2854" s="4">
        <f t="shared" si="88"/>
        <v>258.02690000000001</v>
      </c>
    </row>
    <row r="2855" spans="1:16" x14ac:dyDescent="0.3">
      <c r="A2855" s="1">
        <v>43396</v>
      </c>
      <c r="B2855">
        <v>256.7133</v>
      </c>
      <c r="C2855">
        <v>53.72</v>
      </c>
      <c r="D2855">
        <v>103.6264</v>
      </c>
      <c r="E2855">
        <v>127.45</v>
      </c>
      <c r="F2855">
        <v>84.467200000000005</v>
      </c>
      <c r="G2855">
        <v>159.96639999999999</v>
      </c>
      <c r="H2855">
        <v>28.356200000000001</v>
      </c>
      <c r="I2855">
        <v>53.386299999999999</v>
      </c>
      <c r="J2855">
        <v>68.89</v>
      </c>
      <c r="K2855">
        <v>54.52</v>
      </c>
      <c r="N2855" s="1">
        <v>43396</v>
      </c>
      <c r="O2855" s="4">
        <f t="shared" si="89"/>
        <v>82.892615000000006</v>
      </c>
      <c r="P2855" s="4">
        <f t="shared" si="88"/>
        <v>256.7133</v>
      </c>
    </row>
    <row r="2856" spans="1:16" x14ac:dyDescent="0.3">
      <c r="A2856" s="1">
        <v>43397</v>
      </c>
      <c r="B2856">
        <v>248.93530000000001</v>
      </c>
      <c r="C2856">
        <v>51.877000000000002</v>
      </c>
      <c r="D2856">
        <v>98.085599999999999</v>
      </c>
      <c r="E2856">
        <v>121.31</v>
      </c>
      <c r="F2856">
        <v>81.678799999999995</v>
      </c>
      <c r="G2856">
        <v>149.47380000000001</v>
      </c>
      <c r="H2856">
        <v>27.399000000000001</v>
      </c>
      <c r="I2856">
        <v>52.299799999999998</v>
      </c>
      <c r="J2856">
        <v>66.17</v>
      </c>
      <c r="K2856">
        <v>54.75</v>
      </c>
      <c r="N2856" s="1">
        <v>43397</v>
      </c>
      <c r="O2856" s="4">
        <f t="shared" si="89"/>
        <v>78.956440000000001</v>
      </c>
      <c r="P2856" s="4">
        <f t="shared" si="88"/>
        <v>248.93530000000001</v>
      </c>
    </row>
    <row r="2857" spans="1:16" x14ac:dyDescent="0.3">
      <c r="A2857" s="1">
        <v>43398</v>
      </c>
      <c r="B2857">
        <v>253.40129999999999</v>
      </c>
      <c r="C2857">
        <v>53.012999999999998</v>
      </c>
      <c r="D2857">
        <v>103.8181</v>
      </c>
      <c r="E2857">
        <v>125.65</v>
      </c>
      <c r="F2857">
        <v>82.736099999999993</v>
      </c>
      <c r="G2857">
        <v>152.81100000000001</v>
      </c>
      <c r="H2857">
        <v>28.1572</v>
      </c>
      <c r="I2857">
        <v>53.241199999999999</v>
      </c>
      <c r="J2857">
        <v>66.98</v>
      </c>
      <c r="K2857">
        <v>54.88</v>
      </c>
      <c r="N2857" s="1">
        <v>43398</v>
      </c>
      <c r="O2857" s="4">
        <f t="shared" si="89"/>
        <v>81.046660000000003</v>
      </c>
      <c r="P2857" s="4">
        <f t="shared" si="88"/>
        <v>253.40129999999999</v>
      </c>
    </row>
    <row r="2858" spans="1:16" x14ac:dyDescent="0.3">
      <c r="A2858" s="1">
        <v>43399</v>
      </c>
      <c r="B2858">
        <v>248.94470000000001</v>
      </c>
      <c r="C2858">
        <v>52.168999999999997</v>
      </c>
      <c r="D2858">
        <v>102.5335</v>
      </c>
      <c r="E2858">
        <v>122.17</v>
      </c>
      <c r="F2858">
        <v>81.800399999999996</v>
      </c>
      <c r="G2858">
        <v>150.1566</v>
      </c>
      <c r="H2858">
        <v>27.815999999999999</v>
      </c>
      <c r="I2858">
        <v>52.365400000000001</v>
      </c>
      <c r="J2858">
        <v>66.48</v>
      </c>
      <c r="K2858">
        <v>53.83</v>
      </c>
      <c r="N2858" s="1">
        <v>43399</v>
      </c>
      <c r="O2858" s="4">
        <f t="shared" si="89"/>
        <v>79.532285000000002</v>
      </c>
      <c r="P2858" s="4">
        <f t="shared" si="88"/>
        <v>248.94470000000001</v>
      </c>
    </row>
    <row r="2859" spans="1:16" x14ac:dyDescent="0.3">
      <c r="A2859" s="1">
        <v>43400</v>
      </c>
      <c r="B2859">
        <v>248.94470000000001</v>
      </c>
      <c r="C2859">
        <v>52.168999999999997</v>
      </c>
      <c r="D2859">
        <v>102.5335</v>
      </c>
      <c r="E2859">
        <v>122.17</v>
      </c>
      <c r="F2859">
        <v>81.800399999999996</v>
      </c>
      <c r="G2859">
        <v>150.1566</v>
      </c>
      <c r="H2859">
        <v>27.815999999999999</v>
      </c>
      <c r="I2859">
        <v>52.365400000000001</v>
      </c>
      <c r="J2859">
        <v>66.48</v>
      </c>
      <c r="K2859">
        <v>53.83</v>
      </c>
      <c r="N2859" s="1">
        <v>43400</v>
      </c>
      <c r="O2859" s="4">
        <f t="shared" si="89"/>
        <v>79.532285000000002</v>
      </c>
      <c r="P2859" s="4">
        <f t="shared" si="88"/>
        <v>248.94470000000001</v>
      </c>
    </row>
    <row r="2860" spans="1:16" x14ac:dyDescent="0.3">
      <c r="A2860" s="1">
        <v>43401</v>
      </c>
      <c r="B2860">
        <v>248.94470000000001</v>
      </c>
      <c r="C2860">
        <v>52.168999999999997</v>
      </c>
      <c r="D2860">
        <v>102.5335</v>
      </c>
      <c r="E2860">
        <v>122.17</v>
      </c>
      <c r="F2860">
        <v>81.800399999999996</v>
      </c>
      <c r="G2860">
        <v>150.1566</v>
      </c>
      <c r="H2860">
        <v>27.815999999999999</v>
      </c>
      <c r="I2860">
        <v>52.365400000000001</v>
      </c>
      <c r="J2860">
        <v>66.48</v>
      </c>
      <c r="K2860">
        <v>53.83</v>
      </c>
      <c r="N2860" s="1">
        <v>43401</v>
      </c>
      <c r="O2860" s="4">
        <f t="shared" si="89"/>
        <v>79.532285000000002</v>
      </c>
      <c r="P2860" s="4">
        <f t="shared" si="88"/>
        <v>248.94470000000001</v>
      </c>
    </row>
    <row r="2861" spans="1:16" x14ac:dyDescent="0.3">
      <c r="A2861" s="1">
        <v>43402</v>
      </c>
      <c r="B2861">
        <v>247.56540000000001</v>
      </c>
      <c r="C2861">
        <v>51.19</v>
      </c>
      <c r="D2861">
        <v>99.552199999999999</v>
      </c>
      <c r="E2861">
        <v>119.5</v>
      </c>
      <c r="F2861">
        <v>82.006299999999996</v>
      </c>
      <c r="G2861">
        <v>148.589</v>
      </c>
      <c r="H2861">
        <v>27.635899999999999</v>
      </c>
      <c r="I2861">
        <v>52.749400000000001</v>
      </c>
      <c r="J2861">
        <v>65.239999999999995</v>
      </c>
      <c r="K2861">
        <v>54.45</v>
      </c>
      <c r="N2861" s="1">
        <v>43402</v>
      </c>
      <c r="O2861" s="4">
        <f t="shared" si="89"/>
        <v>78.582609999999988</v>
      </c>
      <c r="P2861" s="4">
        <f t="shared" si="88"/>
        <v>247.56540000000001</v>
      </c>
    </row>
    <row r="2862" spans="1:16" x14ac:dyDescent="0.3">
      <c r="A2862" s="1">
        <v>43403</v>
      </c>
      <c r="B2862">
        <v>251.23400000000001</v>
      </c>
      <c r="C2862">
        <v>51.445999999999998</v>
      </c>
      <c r="D2862">
        <v>99.437200000000004</v>
      </c>
      <c r="E2862">
        <v>122.04</v>
      </c>
      <c r="F2862">
        <v>82.885800000000003</v>
      </c>
      <c r="G2862">
        <v>154.76339999999999</v>
      </c>
      <c r="H2862">
        <v>28.213999999999999</v>
      </c>
      <c r="I2862">
        <v>53.414400000000001</v>
      </c>
      <c r="J2862">
        <v>66.75</v>
      </c>
      <c r="K2862">
        <v>55.53</v>
      </c>
      <c r="N2862" s="1">
        <v>43403</v>
      </c>
      <c r="O2862" s="4">
        <f t="shared" si="89"/>
        <v>80.359899999999996</v>
      </c>
      <c r="P2862" s="4">
        <f t="shared" si="88"/>
        <v>251.23400000000001</v>
      </c>
    </row>
    <row r="2863" spans="1:16" x14ac:dyDescent="0.3">
      <c r="A2863" s="1">
        <v>43404</v>
      </c>
      <c r="B2863">
        <v>253.91739999999999</v>
      </c>
      <c r="C2863">
        <v>52.786999999999999</v>
      </c>
      <c r="D2863">
        <v>102.3897</v>
      </c>
      <c r="E2863">
        <v>126.01</v>
      </c>
      <c r="F2863">
        <v>82.998099999999994</v>
      </c>
      <c r="G2863">
        <v>156.7253</v>
      </c>
      <c r="H2863">
        <v>28.697399999999998</v>
      </c>
      <c r="I2863">
        <v>53.995199999999997</v>
      </c>
      <c r="J2863">
        <v>67.16</v>
      </c>
      <c r="K2863">
        <v>55.01</v>
      </c>
      <c r="N2863" s="1">
        <v>43404</v>
      </c>
      <c r="O2863" s="4">
        <f t="shared" si="89"/>
        <v>81.811494999999994</v>
      </c>
      <c r="P2863" s="4">
        <f t="shared" si="88"/>
        <v>253.91739999999999</v>
      </c>
    </row>
    <row r="2864" spans="1:16" x14ac:dyDescent="0.3">
      <c r="A2864" s="1">
        <v>43405</v>
      </c>
      <c r="B2864">
        <v>256.61950000000002</v>
      </c>
      <c r="C2864">
        <v>53.597000000000001</v>
      </c>
      <c r="D2864">
        <v>101.53660000000001</v>
      </c>
      <c r="E2864">
        <v>128.06</v>
      </c>
      <c r="F2864">
        <v>84.046099999999996</v>
      </c>
      <c r="G2864">
        <v>164.08260000000001</v>
      </c>
      <c r="H2864">
        <v>29.834599999999998</v>
      </c>
      <c r="I2864">
        <v>54.294899999999998</v>
      </c>
      <c r="J2864">
        <v>67.73</v>
      </c>
      <c r="K2864">
        <v>55.4</v>
      </c>
      <c r="N2864" s="1">
        <v>43405</v>
      </c>
      <c r="O2864" s="4">
        <f t="shared" si="89"/>
        <v>83.61045</v>
      </c>
      <c r="P2864" s="4">
        <f t="shared" si="88"/>
        <v>256.61950000000002</v>
      </c>
    </row>
    <row r="2865" spans="1:16" x14ac:dyDescent="0.3">
      <c r="A2865" s="1">
        <v>43406</v>
      </c>
      <c r="B2865">
        <v>255.09950000000001</v>
      </c>
      <c r="C2865">
        <v>50.042000000000002</v>
      </c>
      <c r="D2865">
        <v>101.7666</v>
      </c>
      <c r="E2865">
        <v>127.56</v>
      </c>
      <c r="F2865">
        <v>83.522099999999995</v>
      </c>
      <c r="G2865">
        <v>161.61099999999999</v>
      </c>
      <c r="H2865">
        <v>30.213699999999999</v>
      </c>
      <c r="I2865">
        <v>54.182499999999997</v>
      </c>
      <c r="J2865">
        <v>67.56</v>
      </c>
      <c r="K2865">
        <v>55.11</v>
      </c>
      <c r="N2865" s="1">
        <v>43406</v>
      </c>
      <c r="O2865" s="4">
        <f t="shared" si="89"/>
        <v>82.888454999999993</v>
      </c>
      <c r="P2865" s="4">
        <f t="shared" si="88"/>
        <v>255.09950000000001</v>
      </c>
    </row>
    <row r="2866" spans="1:16" x14ac:dyDescent="0.3">
      <c r="A2866" s="1">
        <v>43407</v>
      </c>
      <c r="B2866">
        <v>255.09950000000001</v>
      </c>
      <c r="C2866">
        <v>50.042000000000002</v>
      </c>
      <c r="D2866">
        <v>101.7666</v>
      </c>
      <c r="E2866">
        <v>127.56</v>
      </c>
      <c r="F2866">
        <v>83.522099999999995</v>
      </c>
      <c r="G2866">
        <v>161.61099999999999</v>
      </c>
      <c r="H2866">
        <v>30.213699999999999</v>
      </c>
      <c r="I2866">
        <v>54.182499999999997</v>
      </c>
      <c r="J2866">
        <v>67.56</v>
      </c>
      <c r="K2866">
        <v>55.11</v>
      </c>
      <c r="N2866" s="1">
        <v>43407</v>
      </c>
      <c r="O2866" s="4">
        <f t="shared" si="89"/>
        <v>82.888454999999993</v>
      </c>
      <c r="P2866" s="4">
        <f t="shared" si="88"/>
        <v>255.09950000000001</v>
      </c>
    </row>
    <row r="2867" spans="1:16" x14ac:dyDescent="0.3">
      <c r="A2867" s="1">
        <v>43408</v>
      </c>
      <c r="B2867">
        <v>255.09950000000001</v>
      </c>
      <c r="C2867">
        <v>50.042000000000002</v>
      </c>
      <c r="D2867">
        <v>101.7666</v>
      </c>
      <c r="E2867">
        <v>127.56</v>
      </c>
      <c r="F2867">
        <v>83.522099999999995</v>
      </c>
      <c r="G2867">
        <v>161.61099999999999</v>
      </c>
      <c r="H2867">
        <v>30.213699999999999</v>
      </c>
      <c r="I2867">
        <v>54.182499999999997</v>
      </c>
      <c r="J2867">
        <v>67.56</v>
      </c>
      <c r="K2867">
        <v>55.11</v>
      </c>
      <c r="N2867" s="1">
        <v>43408</v>
      </c>
      <c r="O2867" s="4">
        <f t="shared" si="89"/>
        <v>82.888454999999993</v>
      </c>
      <c r="P2867" s="4">
        <f t="shared" si="88"/>
        <v>255.09950000000001</v>
      </c>
    </row>
    <row r="2868" spans="1:16" x14ac:dyDescent="0.3">
      <c r="A2868" s="1">
        <v>43409</v>
      </c>
      <c r="B2868">
        <v>256.50689999999997</v>
      </c>
      <c r="C2868">
        <v>48.621000000000002</v>
      </c>
      <c r="D2868">
        <v>103.0608</v>
      </c>
      <c r="E2868">
        <v>126.29</v>
      </c>
      <c r="F2868">
        <v>84.261300000000006</v>
      </c>
      <c r="G2868">
        <v>160.1395</v>
      </c>
      <c r="H2868">
        <v>30.166399999999999</v>
      </c>
      <c r="I2868">
        <v>54.866300000000003</v>
      </c>
      <c r="J2868">
        <v>68.69</v>
      </c>
      <c r="K2868">
        <v>55.8</v>
      </c>
      <c r="N2868" s="1">
        <v>43409</v>
      </c>
      <c r="O2868" s="4">
        <f t="shared" si="89"/>
        <v>82.674975000000003</v>
      </c>
      <c r="P2868" s="4">
        <f t="shared" si="88"/>
        <v>256.50689999999997</v>
      </c>
    </row>
    <row r="2869" spans="1:16" x14ac:dyDescent="0.3">
      <c r="A2869" s="1">
        <v>43410</v>
      </c>
      <c r="B2869">
        <v>258.13010000000003</v>
      </c>
      <c r="C2869">
        <v>49.146999999999998</v>
      </c>
      <c r="D2869">
        <v>103.2621</v>
      </c>
      <c r="E2869">
        <v>126.81</v>
      </c>
      <c r="F2869">
        <v>84.691800000000001</v>
      </c>
      <c r="G2869">
        <v>162.00530000000001</v>
      </c>
      <c r="H2869">
        <v>30.431699999999999</v>
      </c>
      <c r="I2869">
        <v>55.165999999999997</v>
      </c>
      <c r="J2869">
        <v>69.010000000000005</v>
      </c>
      <c r="K2869">
        <v>56.14</v>
      </c>
      <c r="N2869" s="1">
        <v>43410</v>
      </c>
      <c r="O2869" s="4">
        <f t="shared" si="89"/>
        <v>83.23400500000001</v>
      </c>
      <c r="P2869" s="4">
        <f t="shared" si="88"/>
        <v>258.13010000000003</v>
      </c>
    </row>
    <row r="2870" spans="1:16" x14ac:dyDescent="0.3">
      <c r="A2870" s="1">
        <v>43411</v>
      </c>
      <c r="B2870">
        <v>263.65629999999999</v>
      </c>
      <c r="C2870">
        <v>50.637999999999998</v>
      </c>
      <c r="D2870">
        <v>107.3266</v>
      </c>
      <c r="E2870">
        <v>130.72999999999999</v>
      </c>
      <c r="F2870">
        <v>87.180800000000005</v>
      </c>
      <c r="G2870">
        <v>163.84219999999999</v>
      </c>
      <c r="H2870">
        <v>30.744499999999999</v>
      </c>
      <c r="I2870">
        <v>55.966900000000003</v>
      </c>
      <c r="J2870">
        <v>70.14</v>
      </c>
      <c r="K2870">
        <v>56.46</v>
      </c>
      <c r="N2870" s="1">
        <v>43411</v>
      </c>
      <c r="O2870" s="4">
        <f t="shared" si="89"/>
        <v>85.13694000000001</v>
      </c>
      <c r="P2870" s="4">
        <f t="shared" si="88"/>
        <v>263.65629999999999</v>
      </c>
    </row>
    <row r="2871" spans="1:16" x14ac:dyDescent="0.3">
      <c r="A2871" s="1">
        <v>43412</v>
      </c>
      <c r="B2871">
        <v>263.17779999999999</v>
      </c>
      <c r="C2871">
        <v>50.460999999999999</v>
      </c>
      <c r="D2871">
        <v>107.1253</v>
      </c>
      <c r="E2871">
        <v>129.94</v>
      </c>
      <c r="F2871">
        <v>87.227599999999995</v>
      </c>
      <c r="G2871">
        <v>163.3998</v>
      </c>
      <c r="H2871">
        <v>30.393799999999999</v>
      </c>
      <c r="I2871">
        <v>56.168300000000002</v>
      </c>
      <c r="J2871">
        <v>68.62</v>
      </c>
      <c r="K2871">
        <v>56.49</v>
      </c>
      <c r="N2871" s="1">
        <v>43412</v>
      </c>
      <c r="O2871" s="4">
        <f t="shared" si="89"/>
        <v>84.83735999999999</v>
      </c>
      <c r="P2871" s="4">
        <f t="shared" si="88"/>
        <v>263.17779999999999</v>
      </c>
    </row>
    <row r="2872" spans="1:16" x14ac:dyDescent="0.3">
      <c r="A2872" s="1">
        <v>43413</v>
      </c>
      <c r="B2872">
        <v>260.60700000000003</v>
      </c>
      <c r="C2872">
        <v>49.488</v>
      </c>
      <c r="D2872">
        <v>105.0355</v>
      </c>
      <c r="E2872">
        <v>127.09</v>
      </c>
      <c r="F2872">
        <v>86.974900000000005</v>
      </c>
      <c r="G2872">
        <v>160.28380000000001</v>
      </c>
      <c r="H2872">
        <v>30.062100000000001</v>
      </c>
      <c r="I2872">
        <v>55.709299999999999</v>
      </c>
      <c r="J2872">
        <v>68.5</v>
      </c>
      <c r="K2872">
        <v>56.82</v>
      </c>
      <c r="N2872" s="1">
        <v>43413</v>
      </c>
      <c r="O2872" s="4">
        <f t="shared" si="89"/>
        <v>83.51748000000002</v>
      </c>
      <c r="P2872" s="4">
        <f t="shared" si="88"/>
        <v>260.60700000000003</v>
      </c>
    </row>
    <row r="2873" spans="1:16" x14ac:dyDescent="0.3">
      <c r="A2873" s="1">
        <v>43414</v>
      </c>
      <c r="B2873">
        <v>260.60700000000003</v>
      </c>
      <c r="C2873">
        <v>49.488</v>
      </c>
      <c r="D2873">
        <v>105.0355</v>
      </c>
      <c r="E2873">
        <v>127.09</v>
      </c>
      <c r="F2873">
        <v>86.974900000000005</v>
      </c>
      <c r="G2873">
        <v>160.28380000000001</v>
      </c>
      <c r="H2873">
        <v>30.062100000000001</v>
      </c>
      <c r="I2873">
        <v>55.709299999999999</v>
      </c>
      <c r="J2873">
        <v>68.5</v>
      </c>
      <c r="K2873">
        <v>56.82</v>
      </c>
      <c r="N2873" s="1">
        <v>43414</v>
      </c>
      <c r="O2873" s="4">
        <f t="shared" si="89"/>
        <v>83.51748000000002</v>
      </c>
      <c r="P2873" s="4">
        <f t="shared" si="88"/>
        <v>260.60700000000003</v>
      </c>
    </row>
    <row r="2874" spans="1:16" x14ac:dyDescent="0.3">
      <c r="A2874" s="1">
        <v>43415</v>
      </c>
      <c r="B2874">
        <v>260.60700000000003</v>
      </c>
      <c r="C2874">
        <v>49.488</v>
      </c>
      <c r="D2874">
        <v>105.0355</v>
      </c>
      <c r="E2874">
        <v>127.09</v>
      </c>
      <c r="F2874">
        <v>86.974900000000005</v>
      </c>
      <c r="G2874">
        <v>160.28380000000001</v>
      </c>
      <c r="H2874">
        <v>30.062100000000001</v>
      </c>
      <c r="I2874">
        <v>55.709299999999999</v>
      </c>
      <c r="J2874">
        <v>68.5</v>
      </c>
      <c r="K2874">
        <v>56.82</v>
      </c>
      <c r="N2874" s="1">
        <v>43415</v>
      </c>
      <c r="O2874" s="4">
        <f t="shared" si="89"/>
        <v>83.51748000000002</v>
      </c>
      <c r="P2874" s="4">
        <f t="shared" si="88"/>
        <v>260.60700000000003</v>
      </c>
    </row>
    <row r="2875" spans="1:16" x14ac:dyDescent="0.3">
      <c r="A2875" s="1">
        <v>43416</v>
      </c>
      <c r="B2875">
        <v>255.73759999999999</v>
      </c>
      <c r="C2875">
        <v>46.994999999999997</v>
      </c>
      <c r="D2875">
        <v>102.4473</v>
      </c>
      <c r="E2875">
        <v>123.04</v>
      </c>
      <c r="F2875">
        <v>85.795900000000003</v>
      </c>
      <c r="G2875">
        <v>153.1284</v>
      </c>
      <c r="H2875">
        <v>29.3323</v>
      </c>
      <c r="I2875">
        <v>54.838200000000001</v>
      </c>
      <c r="J2875">
        <v>67.08</v>
      </c>
      <c r="K2875">
        <v>56.52</v>
      </c>
      <c r="N2875" s="1">
        <v>43416</v>
      </c>
      <c r="O2875" s="4">
        <f t="shared" si="89"/>
        <v>80.965105000000008</v>
      </c>
      <c r="P2875" s="4">
        <f t="shared" si="88"/>
        <v>255.73759999999999</v>
      </c>
    </row>
    <row r="2876" spans="1:16" x14ac:dyDescent="0.3">
      <c r="A2876" s="1">
        <v>43417</v>
      </c>
      <c r="B2876">
        <v>255.25899999999999</v>
      </c>
      <c r="C2876">
        <v>46.524999999999999</v>
      </c>
      <c r="D2876">
        <v>102.51439999999999</v>
      </c>
      <c r="E2876">
        <v>123.23</v>
      </c>
      <c r="F2876">
        <v>85.197100000000006</v>
      </c>
      <c r="G2876">
        <v>155.2346</v>
      </c>
      <c r="H2876">
        <v>29.4176</v>
      </c>
      <c r="I2876">
        <v>55.0443</v>
      </c>
      <c r="J2876">
        <v>65.540000000000006</v>
      </c>
      <c r="K2876">
        <v>56.39</v>
      </c>
      <c r="N2876" s="1">
        <v>43417</v>
      </c>
      <c r="O2876" s="4">
        <f t="shared" si="89"/>
        <v>81.167249999999981</v>
      </c>
      <c r="P2876" s="4">
        <f t="shared" si="88"/>
        <v>255.25899999999999</v>
      </c>
    </row>
    <row r="2877" spans="1:16" x14ac:dyDescent="0.3">
      <c r="A2877" s="1">
        <v>43418</v>
      </c>
      <c r="B2877">
        <v>253.51390000000001</v>
      </c>
      <c r="C2877">
        <v>45.210999999999999</v>
      </c>
      <c r="D2877">
        <v>101.06059999999999</v>
      </c>
      <c r="E2877">
        <v>122.37</v>
      </c>
      <c r="F2877">
        <v>84.513999999999996</v>
      </c>
      <c r="G2877">
        <v>155.91749999999999</v>
      </c>
      <c r="H2877">
        <v>29.559799999999999</v>
      </c>
      <c r="I2877">
        <v>54.486899999999999</v>
      </c>
      <c r="J2877">
        <v>65.430000000000007</v>
      </c>
      <c r="K2877">
        <v>56.01</v>
      </c>
      <c r="N2877" s="1">
        <v>43418</v>
      </c>
      <c r="O2877" s="4">
        <f t="shared" si="89"/>
        <v>80.774830000000009</v>
      </c>
      <c r="P2877" s="4">
        <f t="shared" si="88"/>
        <v>253.51390000000001</v>
      </c>
    </row>
    <row r="2878" spans="1:16" x14ac:dyDescent="0.3">
      <c r="A2878" s="1">
        <v>43419</v>
      </c>
      <c r="B2878">
        <v>256.15980000000002</v>
      </c>
      <c r="C2878">
        <v>46.326999999999998</v>
      </c>
      <c r="D2878">
        <v>103.28449999999999</v>
      </c>
      <c r="E2878">
        <v>124.71</v>
      </c>
      <c r="F2878">
        <v>85.262600000000006</v>
      </c>
      <c r="G2878">
        <v>161.18780000000001</v>
      </c>
      <c r="H2878">
        <v>30.081099999999999</v>
      </c>
      <c r="I2878">
        <v>55.025500000000001</v>
      </c>
      <c r="J2878">
        <v>66.39</v>
      </c>
      <c r="K2878">
        <v>55.92</v>
      </c>
      <c r="N2878" s="1">
        <v>43419</v>
      </c>
      <c r="O2878" s="4">
        <f t="shared" si="89"/>
        <v>82.46751500000002</v>
      </c>
      <c r="P2878" s="4">
        <f t="shared" si="88"/>
        <v>256.15980000000002</v>
      </c>
    </row>
    <row r="2879" spans="1:16" x14ac:dyDescent="0.3">
      <c r="A2879" s="1">
        <v>43420</v>
      </c>
      <c r="B2879">
        <v>256.82589999999999</v>
      </c>
      <c r="C2879">
        <v>46.84</v>
      </c>
      <c r="D2879">
        <v>104.2569</v>
      </c>
      <c r="E2879">
        <v>123.81</v>
      </c>
      <c r="F2879">
        <v>86.123400000000004</v>
      </c>
      <c r="G2879">
        <v>159.24510000000001</v>
      </c>
      <c r="H2879">
        <v>30.0242</v>
      </c>
      <c r="I2879">
        <v>55.156700000000001</v>
      </c>
      <c r="J2879">
        <v>67.180000000000007</v>
      </c>
      <c r="K2879">
        <v>56.06</v>
      </c>
      <c r="N2879" s="1">
        <v>43420</v>
      </c>
      <c r="O2879" s="4">
        <f t="shared" si="89"/>
        <v>82.25583499999999</v>
      </c>
      <c r="P2879" s="4">
        <f t="shared" si="88"/>
        <v>256.82589999999999</v>
      </c>
    </row>
    <row r="2880" spans="1:16" x14ac:dyDescent="0.3">
      <c r="A2880" s="1">
        <v>43421</v>
      </c>
      <c r="B2880">
        <v>256.82589999999999</v>
      </c>
      <c r="C2880">
        <v>46.84</v>
      </c>
      <c r="D2880">
        <v>104.2569</v>
      </c>
      <c r="E2880">
        <v>123.81</v>
      </c>
      <c r="F2880">
        <v>86.123400000000004</v>
      </c>
      <c r="G2880">
        <v>159.24510000000001</v>
      </c>
      <c r="H2880">
        <v>30.0242</v>
      </c>
      <c r="I2880">
        <v>55.156700000000001</v>
      </c>
      <c r="J2880">
        <v>67.180000000000007</v>
      </c>
      <c r="K2880">
        <v>56.06</v>
      </c>
      <c r="N2880" s="1">
        <v>43421</v>
      </c>
      <c r="O2880" s="4">
        <f t="shared" si="89"/>
        <v>82.25583499999999</v>
      </c>
      <c r="P2880" s="4">
        <f t="shared" si="88"/>
        <v>256.82589999999999</v>
      </c>
    </row>
    <row r="2881" spans="1:16" x14ac:dyDescent="0.3">
      <c r="A2881" s="1">
        <v>43422</v>
      </c>
      <c r="B2881">
        <v>256.82589999999999</v>
      </c>
      <c r="C2881">
        <v>46.84</v>
      </c>
      <c r="D2881">
        <v>104.2569</v>
      </c>
      <c r="E2881">
        <v>123.81</v>
      </c>
      <c r="F2881">
        <v>86.123400000000004</v>
      </c>
      <c r="G2881">
        <v>159.24510000000001</v>
      </c>
      <c r="H2881">
        <v>30.0242</v>
      </c>
      <c r="I2881">
        <v>55.156700000000001</v>
      </c>
      <c r="J2881">
        <v>67.180000000000007</v>
      </c>
      <c r="K2881">
        <v>56.06</v>
      </c>
      <c r="N2881" s="1">
        <v>43422</v>
      </c>
      <c r="O2881" s="4">
        <f t="shared" si="89"/>
        <v>82.25583499999999</v>
      </c>
      <c r="P2881" s="4">
        <f t="shared" si="88"/>
        <v>256.82589999999999</v>
      </c>
    </row>
    <row r="2882" spans="1:16" x14ac:dyDescent="0.3">
      <c r="A2882" s="1">
        <v>43423</v>
      </c>
      <c r="B2882">
        <v>252.48179999999999</v>
      </c>
      <c r="C2882">
        <v>44.984000000000002</v>
      </c>
      <c r="D2882">
        <v>100.7236</v>
      </c>
      <c r="E2882">
        <v>117.59</v>
      </c>
      <c r="F2882">
        <v>85.028599999999997</v>
      </c>
      <c r="G2882">
        <v>153.15729999999999</v>
      </c>
      <c r="H2882">
        <v>29.8157</v>
      </c>
      <c r="I2882">
        <v>54.945900000000002</v>
      </c>
      <c r="J2882">
        <v>67.16</v>
      </c>
      <c r="K2882">
        <v>55.97</v>
      </c>
      <c r="N2882" s="1">
        <v>43423</v>
      </c>
      <c r="O2882" s="4">
        <f t="shared" si="89"/>
        <v>79.621935000000008</v>
      </c>
      <c r="P2882" s="4">
        <f t="shared" si="88"/>
        <v>252.48179999999999</v>
      </c>
    </row>
    <row r="2883" spans="1:16" x14ac:dyDescent="0.3">
      <c r="A2883" s="1">
        <v>43424</v>
      </c>
      <c r="B2883">
        <v>247.80940000000001</v>
      </c>
      <c r="C2883">
        <v>42.835000000000001</v>
      </c>
      <c r="D2883">
        <v>97.921999999999997</v>
      </c>
      <c r="E2883">
        <v>116.38</v>
      </c>
      <c r="F2883">
        <v>84.2333</v>
      </c>
      <c r="G2883">
        <v>153.34960000000001</v>
      </c>
      <c r="H2883">
        <v>28.820599999999999</v>
      </c>
      <c r="I2883">
        <v>53.985799999999998</v>
      </c>
      <c r="J2883">
        <v>64.959999999999994</v>
      </c>
      <c r="K2883">
        <v>55.04</v>
      </c>
      <c r="N2883" s="1">
        <v>43424</v>
      </c>
      <c r="O2883" s="4">
        <f t="shared" si="89"/>
        <v>78.738185000000016</v>
      </c>
      <c r="P2883" s="4">
        <f t="shared" ref="P2883:P2946" si="90">B2883</f>
        <v>247.80940000000001</v>
      </c>
    </row>
    <row r="2884" spans="1:16" x14ac:dyDescent="0.3">
      <c r="A2884" s="1">
        <v>43425</v>
      </c>
      <c r="B2884">
        <v>248.65379999999999</v>
      </c>
      <c r="C2884">
        <v>42.786000000000001</v>
      </c>
      <c r="D2884">
        <v>99.269800000000004</v>
      </c>
      <c r="E2884">
        <v>118.14</v>
      </c>
      <c r="F2884">
        <v>83.756</v>
      </c>
      <c r="G2884">
        <v>153.98439999999999</v>
      </c>
      <c r="H2884">
        <v>28.972200000000001</v>
      </c>
      <c r="I2884">
        <v>54.070099999999996</v>
      </c>
      <c r="J2884">
        <v>65.98</v>
      </c>
      <c r="K2884">
        <v>54.6</v>
      </c>
      <c r="N2884" s="1">
        <v>43425</v>
      </c>
      <c r="O2884" s="4">
        <f t="shared" ref="O2884:O2947" si="91">SUMPRODUCT(C2884:J2884,$C$1:$J$1)</f>
        <v>79.249975000000006</v>
      </c>
      <c r="P2884" s="4">
        <f t="shared" si="90"/>
        <v>248.65379999999999</v>
      </c>
    </row>
    <row r="2885" spans="1:16" x14ac:dyDescent="0.3">
      <c r="A2885" s="1">
        <v>43426</v>
      </c>
      <c r="B2885">
        <v>248.65379999999999</v>
      </c>
      <c r="C2885">
        <v>42.786000000000001</v>
      </c>
      <c r="D2885">
        <v>99.269800000000004</v>
      </c>
      <c r="E2885">
        <v>118.14</v>
      </c>
      <c r="F2885">
        <v>83.756</v>
      </c>
      <c r="G2885">
        <v>153.98439999999999</v>
      </c>
      <c r="H2885">
        <v>28.972200000000001</v>
      </c>
      <c r="I2885">
        <v>54.070099999999996</v>
      </c>
      <c r="J2885">
        <v>65.98</v>
      </c>
      <c r="K2885">
        <v>54.6</v>
      </c>
      <c r="N2885" s="1">
        <v>43426</v>
      </c>
      <c r="O2885" s="4">
        <f t="shared" si="91"/>
        <v>79.249975000000006</v>
      </c>
      <c r="P2885" s="4">
        <f t="shared" si="90"/>
        <v>248.65379999999999</v>
      </c>
    </row>
    <row r="2886" spans="1:16" x14ac:dyDescent="0.3">
      <c r="A2886" s="1">
        <v>43427</v>
      </c>
      <c r="B2886">
        <v>246.9931</v>
      </c>
      <c r="C2886">
        <v>41.698999999999998</v>
      </c>
      <c r="D2886">
        <v>99.231300000000005</v>
      </c>
      <c r="E2886">
        <v>117.44</v>
      </c>
      <c r="F2886">
        <v>83.877700000000004</v>
      </c>
      <c r="G2886">
        <v>154.07089999999999</v>
      </c>
      <c r="H2886">
        <v>28.7163</v>
      </c>
      <c r="I2886">
        <v>53.658000000000001</v>
      </c>
      <c r="J2886">
        <v>63.91</v>
      </c>
      <c r="K2886">
        <v>54.79</v>
      </c>
      <c r="N2886" s="1">
        <v>43427</v>
      </c>
      <c r="O2886" s="4">
        <f t="shared" si="91"/>
        <v>78.906819999999996</v>
      </c>
      <c r="P2886" s="4">
        <f t="shared" si="90"/>
        <v>246.9931</v>
      </c>
    </row>
    <row r="2887" spans="1:16" x14ac:dyDescent="0.3">
      <c r="A2887" s="1">
        <v>43428</v>
      </c>
      <c r="B2887">
        <v>246.9931</v>
      </c>
      <c r="C2887">
        <v>41.698999999999998</v>
      </c>
      <c r="D2887">
        <v>99.231300000000005</v>
      </c>
      <c r="E2887">
        <v>117.44</v>
      </c>
      <c r="F2887">
        <v>83.877700000000004</v>
      </c>
      <c r="G2887">
        <v>154.07089999999999</v>
      </c>
      <c r="H2887">
        <v>28.7163</v>
      </c>
      <c r="I2887">
        <v>53.658000000000001</v>
      </c>
      <c r="J2887">
        <v>63.91</v>
      </c>
      <c r="K2887">
        <v>54.79</v>
      </c>
      <c r="N2887" s="1">
        <v>43428</v>
      </c>
      <c r="O2887" s="4">
        <f t="shared" si="91"/>
        <v>78.906819999999996</v>
      </c>
      <c r="P2887" s="4">
        <f t="shared" si="90"/>
        <v>246.9931</v>
      </c>
    </row>
    <row r="2888" spans="1:16" x14ac:dyDescent="0.3">
      <c r="A2888" s="1">
        <v>43429</v>
      </c>
      <c r="B2888">
        <v>246.9931</v>
      </c>
      <c r="C2888">
        <v>41.698999999999998</v>
      </c>
      <c r="D2888">
        <v>99.231300000000005</v>
      </c>
      <c r="E2888">
        <v>117.44</v>
      </c>
      <c r="F2888">
        <v>83.877700000000004</v>
      </c>
      <c r="G2888">
        <v>154.07089999999999</v>
      </c>
      <c r="H2888">
        <v>28.7163</v>
      </c>
      <c r="I2888">
        <v>53.658000000000001</v>
      </c>
      <c r="J2888">
        <v>63.91</v>
      </c>
      <c r="K2888">
        <v>54.79</v>
      </c>
      <c r="N2888" s="1">
        <v>43429</v>
      </c>
      <c r="O2888" s="4">
        <f t="shared" si="91"/>
        <v>78.906819999999996</v>
      </c>
      <c r="P2888" s="4">
        <f t="shared" si="90"/>
        <v>246.9931</v>
      </c>
    </row>
    <row r="2889" spans="1:16" x14ac:dyDescent="0.3">
      <c r="A2889" s="1">
        <v>43430</v>
      </c>
      <c r="B2889">
        <v>250.98060000000001</v>
      </c>
      <c r="C2889">
        <v>42.262999999999998</v>
      </c>
      <c r="D2889">
        <v>102.5047</v>
      </c>
      <c r="E2889">
        <v>121</v>
      </c>
      <c r="F2889">
        <v>84.691800000000001</v>
      </c>
      <c r="G2889">
        <v>156.86000000000001</v>
      </c>
      <c r="H2889">
        <v>29.133299999999998</v>
      </c>
      <c r="I2889">
        <v>54.603999999999999</v>
      </c>
      <c r="J2889">
        <v>64.87</v>
      </c>
      <c r="K2889">
        <v>54.86</v>
      </c>
      <c r="N2889" s="1">
        <v>43430</v>
      </c>
      <c r="O2889" s="4">
        <f t="shared" si="91"/>
        <v>80.561920000000001</v>
      </c>
      <c r="P2889" s="4">
        <f t="shared" si="90"/>
        <v>250.98060000000001</v>
      </c>
    </row>
    <row r="2890" spans="1:16" x14ac:dyDescent="0.3">
      <c r="A2890" s="1">
        <v>43431</v>
      </c>
      <c r="B2890">
        <v>251.82509999999999</v>
      </c>
      <c r="C2890">
        <v>42.170999999999999</v>
      </c>
      <c r="D2890">
        <v>103.1497</v>
      </c>
      <c r="E2890">
        <v>120.43</v>
      </c>
      <c r="F2890">
        <v>85.571299999999994</v>
      </c>
      <c r="G2890">
        <v>157.0908</v>
      </c>
      <c r="H2890">
        <v>29.104900000000001</v>
      </c>
      <c r="I2890">
        <v>54.636800000000001</v>
      </c>
      <c r="J2890">
        <v>64.69</v>
      </c>
      <c r="K2890">
        <v>55.35</v>
      </c>
      <c r="N2890" s="1">
        <v>43431</v>
      </c>
      <c r="O2890" s="4">
        <f t="shared" si="91"/>
        <v>80.636615000000006</v>
      </c>
      <c r="P2890" s="4">
        <f t="shared" si="90"/>
        <v>251.82509999999999</v>
      </c>
    </row>
    <row r="2891" spans="1:16" x14ac:dyDescent="0.3">
      <c r="A2891" s="1">
        <v>43432</v>
      </c>
      <c r="B2891">
        <v>257.6234</v>
      </c>
      <c r="C2891">
        <v>43.792999999999999</v>
      </c>
      <c r="D2891">
        <v>106.9815</v>
      </c>
      <c r="E2891">
        <v>125.5</v>
      </c>
      <c r="F2891">
        <v>87.629900000000006</v>
      </c>
      <c r="G2891">
        <v>160.7646</v>
      </c>
      <c r="H2891">
        <v>29.834599999999998</v>
      </c>
      <c r="I2891">
        <v>55.625</v>
      </c>
      <c r="J2891">
        <v>65.8</v>
      </c>
      <c r="K2891">
        <v>55.81</v>
      </c>
      <c r="N2891" s="1">
        <v>43432</v>
      </c>
      <c r="O2891" s="4">
        <f t="shared" si="91"/>
        <v>83.023380000000017</v>
      </c>
      <c r="P2891" s="4">
        <f t="shared" si="90"/>
        <v>257.6234</v>
      </c>
    </row>
    <row r="2892" spans="1:16" x14ac:dyDescent="0.3">
      <c r="A2892" s="1">
        <v>43433</v>
      </c>
      <c r="B2892">
        <v>257.06049999999999</v>
      </c>
      <c r="C2892">
        <v>43.457000000000001</v>
      </c>
      <c r="D2892">
        <v>106.0861</v>
      </c>
      <c r="E2892">
        <v>125.34</v>
      </c>
      <c r="F2892">
        <v>87.92</v>
      </c>
      <c r="G2892">
        <v>159.59129999999999</v>
      </c>
      <c r="H2892">
        <v>29.7209</v>
      </c>
      <c r="I2892">
        <v>55.259700000000002</v>
      </c>
      <c r="J2892">
        <v>66.23</v>
      </c>
      <c r="K2892">
        <v>55.9</v>
      </c>
      <c r="N2892" s="1">
        <v>43433</v>
      </c>
      <c r="O2892" s="4">
        <f t="shared" si="91"/>
        <v>82.758350000000007</v>
      </c>
      <c r="P2892" s="4">
        <f t="shared" si="90"/>
        <v>257.06049999999999</v>
      </c>
    </row>
    <row r="2893" spans="1:16" x14ac:dyDescent="0.3">
      <c r="A2893" s="1">
        <v>43434</v>
      </c>
      <c r="B2893">
        <v>258.62740000000002</v>
      </c>
      <c r="C2893">
        <v>43.222000000000001</v>
      </c>
      <c r="D2893">
        <v>106.76009999999999</v>
      </c>
      <c r="E2893">
        <v>126.28</v>
      </c>
      <c r="F2893">
        <v>89.7072</v>
      </c>
      <c r="G2893">
        <v>161.81290000000001</v>
      </c>
      <c r="H2893">
        <v>29.749300000000002</v>
      </c>
      <c r="I2893">
        <v>55.704599999999999</v>
      </c>
      <c r="J2893">
        <v>66.11</v>
      </c>
      <c r="K2893">
        <v>56.26</v>
      </c>
      <c r="N2893" s="1">
        <v>43434</v>
      </c>
      <c r="O2893" s="4">
        <f t="shared" si="91"/>
        <v>83.63177499999999</v>
      </c>
      <c r="P2893" s="4">
        <f t="shared" si="90"/>
        <v>258.62740000000002</v>
      </c>
    </row>
    <row r="2894" spans="1:16" x14ac:dyDescent="0.3">
      <c r="A2894" s="1">
        <v>43435</v>
      </c>
      <c r="B2894">
        <v>258.62740000000002</v>
      </c>
      <c r="C2894">
        <v>43.222000000000001</v>
      </c>
      <c r="D2894">
        <v>106.76009999999999</v>
      </c>
      <c r="E2894">
        <v>126.28</v>
      </c>
      <c r="F2894">
        <v>89.7072</v>
      </c>
      <c r="G2894">
        <v>161.81290000000001</v>
      </c>
      <c r="H2894">
        <v>29.749300000000002</v>
      </c>
      <c r="I2894">
        <v>55.704599999999999</v>
      </c>
      <c r="J2894">
        <v>66.11</v>
      </c>
      <c r="K2894">
        <v>56.26</v>
      </c>
      <c r="N2894" s="1">
        <v>43435</v>
      </c>
      <c r="O2894" s="4">
        <f t="shared" si="91"/>
        <v>83.63177499999999</v>
      </c>
      <c r="P2894" s="4">
        <f t="shared" si="90"/>
        <v>258.62740000000002</v>
      </c>
    </row>
    <row r="2895" spans="1:16" x14ac:dyDescent="0.3">
      <c r="A2895" s="1">
        <v>43436</v>
      </c>
      <c r="B2895">
        <v>258.62740000000002</v>
      </c>
      <c r="C2895">
        <v>43.222000000000001</v>
      </c>
      <c r="D2895">
        <v>106.76009999999999</v>
      </c>
      <c r="E2895">
        <v>126.28</v>
      </c>
      <c r="F2895">
        <v>89.7072</v>
      </c>
      <c r="G2895">
        <v>161.81290000000001</v>
      </c>
      <c r="H2895">
        <v>29.749300000000002</v>
      </c>
      <c r="I2895">
        <v>55.704599999999999</v>
      </c>
      <c r="J2895">
        <v>66.11</v>
      </c>
      <c r="K2895">
        <v>56.26</v>
      </c>
      <c r="N2895" s="1">
        <v>43436</v>
      </c>
      <c r="O2895" s="4">
        <f t="shared" si="91"/>
        <v>83.63177499999999</v>
      </c>
      <c r="P2895" s="4">
        <f t="shared" si="90"/>
        <v>258.62740000000002</v>
      </c>
    </row>
    <row r="2896" spans="1:16" x14ac:dyDescent="0.3">
      <c r="A2896" s="1">
        <v>43437</v>
      </c>
      <c r="B2896">
        <v>262.05189999999999</v>
      </c>
      <c r="C2896">
        <v>44.731999999999999</v>
      </c>
      <c r="D2896">
        <v>107.91540000000001</v>
      </c>
      <c r="E2896">
        <v>128.6</v>
      </c>
      <c r="F2896">
        <v>89.276799999999994</v>
      </c>
      <c r="G2896">
        <v>166.06379999999999</v>
      </c>
      <c r="H2896">
        <v>30.536000000000001</v>
      </c>
      <c r="I2896">
        <v>56.112099999999998</v>
      </c>
      <c r="J2896">
        <v>67.58</v>
      </c>
      <c r="K2896">
        <v>56.31</v>
      </c>
      <c r="N2896" s="1">
        <v>43437</v>
      </c>
      <c r="O2896" s="4">
        <f t="shared" si="91"/>
        <v>84.976074999999994</v>
      </c>
      <c r="P2896" s="4">
        <f t="shared" si="90"/>
        <v>262.05189999999999</v>
      </c>
    </row>
    <row r="2897" spans="1:16" x14ac:dyDescent="0.3">
      <c r="A2897" s="1">
        <v>43438</v>
      </c>
      <c r="B2897">
        <v>253.5608</v>
      </c>
      <c r="C2897">
        <v>42.764000000000003</v>
      </c>
      <c r="D2897">
        <v>104.4783</v>
      </c>
      <c r="E2897">
        <v>123.21</v>
      </c>
      <c r="F2897">
        <v>87.283699999999996</v>
      </c>
      <c r="G2897">
        <v>158.1198</v>
      </c>
      <c r="H2897">
        <v>29.569299999999998</v>
      </c>
      <c r="I2897">
        <v>54.093499999999999</v>
      </c>
      <c r="J2897">
        <v>65.64</v>
      </c>
      <c r="K2897">
        <v>55.36</v>
      </c>
      <c r="N2897" s="1">
        <v>43438</v>
      </c>
      <c r="O2897" s="4">
        <f t="shared" si="91"/>
        <v>81.689129999999992</v>
      </c>
      <c r="P2897" s="4">
        <f t="shared" si="90"/>
        <v>253.5608</v>
      </c>
    </row>
    <row r="2898" spans="1:16" x14ac:dyDescent="0.3">
      <c r="A2898" s="1">
        <v>43439</v>
      </c>
      <c r="B2898">
        <v>253.5608</v>
      </c>
      <c r="C2898">
        <v>42.764000000000003</v>
      </c>
      <c r="D2898">
        <v>104.4783</v>
      </c>
      <c r="E2898">
        <v>123.21</v>
      </c>
      <c r="F2898">
        <v>87.283699999999996</v>
      </c>
      <c r="G2898">
        <v>158.1198</v>
      </c>
      <c r="H2898">
        <v>29.569299999999998</v>
      </c>
      <c r="I2898">
        <v>54.093499999999999</v>
      </c>
      <c r="J2898">
        <v>65.64</v>
      </c>
      <c r="K2898">
        <v>55.36</v>
      </c>
      <c r="N2898" s="1">
        <v>43439</v>
      </c>
      <c r="O2898" s="4">
        <f t="shared" si="91"/>
        <v>81.689129999999992</v>
      </c>
      <c r="P2898" s="4">
        <f t="shared" si="90"/>
        <v>253.5608</v>
      </c>
    </row>
    <row r="2899" spans="1:16" x14ac:dyDescent="0.3">
      <c r="A2899" s="1">
        <v>43440</v>
      </c>
      <c r="B2899">
        <v>253.17609999999999</v>
      </c>
      <c r="C2899">
        <v>42.287999999999997</v>
      </c>
      <c r="D2899">
        <v>105.1234</v>
      </c>
      <c r="E2899">
        <v>124.99</v>
      </c>
      <c r="F2899">
        <v>86.956199999999995</v>
      </c>
      <c r="G2899">
        <v>157.31200000000001</v>
      </c>
      <c r="H2899">
        <v>29.180700000000002</v>
      </c>
      <c r="I2899">
        <v>53.854700000000001</v>
      </c>
      <c r="J2899">
        <v>64.430000000000007</v>
      </c>
      <c r="K2899">
        <v>55.42</v>
      </c>
      <c r="N2899" s="1">
        <v>43440</v>
      </c>
      <c r="O2899" s="4">
        <f t="shared" si="91"/>
        <v>81.767540000000011</v>
      </c>
      <c r="P2899" s="4">
        <f t="shared" si="90"/>
        <v>253.17609999999999</v>
      </c>
    </row>
    <row r="2900" spans="1:16" x14ac:dyDescent="0.3">
      <c r="A2900" s="1">
        <v>43441</v>
      </c>
      <c r="B2900">
        <v>247.29329999999999</v>
      </c>
      <c r="C2900">
        <v>40.78</v>
      </c>
      <c r="D2900">
        <v>100.9161</v>
      </c>
      <c r="E2900">
        <v>121.07</v>
      </c>
      <c r="F2900">
        <v>84.738600000000005</v>
      </c>
      <c r="G2900">
        <v>151.44540000000001</v>
      </c>
      <c r="H2900">
        <v>28.479399999999998</v>
      </c>
      <c r="I2900">
        <v>52.889899999999997</v>
      </c>
      <c r="J2900">
        <v>64.069999999999993</v>
      </c>
      <c r="K2900">
        <v>54.72</v>
      </c>
      <c r="N2900" s="1">
        <v>43441</v>
      </c>
      <c r="O2900" s="4">
        <f t="shared" si="91"/>
        <v>79.287360000000007</v>
      </c>
      <c r="P2900" s="4">
        <f t="shared" si="90"/>
        <v>247.29329999999999</v>
      </c>
    </row>
    <row r="2901" spans="1:16" x14ac:dyDescent="0.3">
      <c r="A2901" s="1">
        <v>43442</v>
      </c>
      <c r="B2901">
        <v>247.29329999999999</v>
      </c>
      <c r="C2901">
        <v>40.78</v>
      </c>
      <c r="D2901">
        <v>100.9161</v>
      </c>
      <c r="E2901">
        <v>121.07</v>
      </c>
      <c r="F2901">
        <v>84.738600000000005</v>
      </c>
      <c r="G2901">
        <v>151.44540000000001</v>
      </c>
      <c r="H2901">
        <v>28.479399999999998</v>
      </c>
      <c r="I2901">
        <v>52.889899999999997</v>
      </c>
      <c r="J2901">
        <v>64.069999999999993</v>
      </c>
      <c r="K2901">
        <v>54.72</v>
      </c>
      <c r="N2901" s="1">
        <v>43442</v>
      </c>
      <c r="O2901" s="4">
        <f t="shared" si="91"/>
        <v>79.287360000000007</v>
      </c>
      <c r="P2901" s="4">
        <f t="shared" si="90"/>
        <v>247.29329999999999</v>
      </c>
    </row>
    <row r="2902" spans="1:16" x14ac:dyDescent="0.3">
      <c r="A2902" s="1">
        <v>43443</v>
      </c>
      <c r="B2902">
        <v>247.29329999999999</v>
      </c>
      <c r="C2902">
        <v>40.78</v>
      </c>
      <c r="D2902">
        <v>100.9161</v>
      </c>
      <c r="E2902">
        <v>121.07</v>
      </c>
      <c r="F2902">
        <v>84.738600000000005</v>
      </c>
      <c r="G2902">
        <v>151.44540000000001</v>
      </c>
      <c r="H2902">
        <v>28.479399999999998</v>
      </c>
      <c r="I2902">
        <v>52.889899999999997</v>
      </c>
      <c r="J2902">
        <v>64.069999999999993</v>
      </c>
      <c r="K2902">
        <v>54.72</v>
      </c>
      <c r="N2902" s="1">
        <v>43443</v>
      </c>
      <c r="O2902" s="4">
        <f t="shared" si="91"/>
        <v>79.287360000000007</v>
      </c>
      <c r="P2902" s="4">
        <f t="shared" si="90"/>
        <v>247.29329999999999</v>
      </c>
    </row>
    <row r="2903" spans="1:16" x14ac:dyDescent="0.3">
      <c r="A2903" s="1">
        <v>43444</v>
      </c>
      <c r="B2903">
        <v>247.76249999999999</v>
      </c>
      <c r="C2903">
        <v>41.048000000000002</v>
      </c>
      <c r="D2903">
        <v>103.583</v>
      </c>
      <c r="E2903">
        <v>122.4</v>
      </c>
      <c r="F2903">
        <v>85.066100000000006</v>
      </c>
      <c r="G2903">
        <v>153.38810000000001</v>
      </c>
      <c r="H2903">
        <v>28.356200000000001</v>
      </c>
      <c r="I2903">
        <v>52.346600000000002</v>
      </c>
      <c r="J2903">
        <v>63.07</v>
      </c>
      <c r="K2903">
        <v>54.72</v>
      </c>
      <c r="N2903" s="1">
        <v>43444</v>
      </c>
      <c r="O2903" s="4">
        <f t="shared" si="91"/>
        <v>79.902979999999999</v>
      </c>
      <c r="P2903" s="4">
        <f t="shared" si="90"/>
        <v>247.76249999999999</v>
      </c>
    </row>
    <row r="2904" spans="1:16" x14ac:dyDescent="0.3">
      <c r="A2904" s="1">
        <v>43445</v>
      </c>
      <c r="B2904">
        <v>247.81880000000001</v>
      </c>
      <c r="C2904">
        <v>40.814</v>
      </c>
      <c r="D2904">
        <v>104.5457</v>
      </c>
      <c r="E2904">
        <v>122.86</v>
      </c>
      <c r="F2904">
        <v>85.328100000000006</v>
      </c>
      <c r="G2904">
        <v>154.369</v>
      </c>
      <c r="H2904">
        <v>28.270900000000001</v>
      </c>
      <c r="I2904">
        <v>51.995399999999997</v>
      </c>
      <c r="J2904">
        <v>63.09</v>
      </c>
      <c r="K2904">
        <v>55.17</v>
      </c>
      <c r="N2904" s="1">
        <v>43445</v>
      </c>
      <c r="O2904" s="4">
        <f t="shared" si="91"/>
        <v>80.161905000000004</v>
      </c>
      <c r="P2904" s="4">
        <f t="shared" si="90"/>
        <v>247.81880000000001</v>
      </c>
    </row>
    <row r="2905" spans="1:16" x14ac:dyDescent="0.3">
      <c r="A2905" s="1">
        <v>43446</v>
      </c>
      <c r="B2905">
        <v>249.06659999999999</v>
      </c>
      <c r="C2905">
        <v>40.927</v>
      </c>
      <c r="D2905">
        <v>105.0175</v>
      </c>
      <c r="E2905">
        <v>125</v>
      </c>
      <c r="F2905">
        <v>86.057900000000004</v>
      </c>
      <c r="G2905">
        <v>156.56180000000001</v>
      </c>
      <c r="H2905">
        <v>28.612100000000002</v>
      </c>
      <c r="I2905">
        <v>52.023499999999999</v>
      </c>
      <c r="J2905">
        <v>63.34</v>
      </c>
      <c r="K2905">
        <v>55.1</v>
      </c>
      <c r="N2905" s="1">
        <v>43446</v>
      </c>
      <c r="O2905" s="4">
        <f t="shared" si="91"/>
        <v>81.091309999999993</v>
      </c>
      <c r="P2905" s="4">
        <f t="shared" si="90"/>
        <v>249.06659999999999</v>
      </c>
    </row>
    <row r="2906" spans="1:16" x14ac:dyDescent="0.3">
      <c r="A2906" s="1">
        <v>43447</v>
      </c>
      <c r="B2906">
        <v>248.98220000000001</v>
      </c>
      <c r="C2906">
        <v>41.375</v>
      </c>
      <c r="D2906">
        <v>105.3737</v>
      </c>
      <c r="E2906">
        <v>124.2</v>
      </c>
      <c r="F2906">
        <v>86.142099999999999</v>
      </c>
      <c r="G2906">
        <v>156.23480000000001</v>
      </c>
      <c r="H2906">
        <v>28.555199999999999</v>
      </c>
      <c r="I2906">
        <v>51.798699999999997</v>
      </c>
      <c r="J2906">
        <v>63.54</v>
      </c>
      <c r="K2906">
        <v>55.44</v>
      </c>
      <c r="N2906" s="1">
        <v>43447</v>
      </c>
      <c r="O2906" s="4">
        <f t="shared" si="91"/>
        <v>80.908535000000029</v>
      </c>
      <c r="P2906" s="4">
        <f t="shared" si="90"/>
        <v>248.98220000000001</v>
      </c>
    </row>
    <row r="2907" spans="1:16" x14ac:dyDescent="0.3">
      <c r="A2907" s="1">
        <v>43448</v>
      </c>
      <c r="B2907">
        <v>244.38480000000001</v>
      </c>
      <c r="C2907">
        <v>40.051000000000002</v>
      </c>
      <c r="D2907">
        <v>102.08110000000001</v>
      </c>
      <c r="E2907">
        <v>121.76</v>
      </c>
      <c r="F2907">
        <v>83.241399999999999</v>
      </c>
      <c r="G2907">
        <v>154.02279999999999</v>
      </c>
      <c r="H2907">
        <v>27.995999999999999</v>
      </c>
      <c r="I2907">
        <v>51.353700000000003</v>
      </c>
      <c r="J2907">
        <v>62.09</v>
      </c>
      <c r="K2907">
        <v>54.5</v>
      </c>
      <c r="N2907" s="1">
        <v>43448</v>
      </c>
      <c r="O2907" s="4">
        <f t="shared" si="91"/>
        <v>79.255590000000012</v>
      </c>
      <c r="P2907" s="4">
        <f t="shared" si="90"/>
        <v>244.38480000000001</v>
      </c>
    </row>
    <row r="2908" spans="1:16" x14ac:dyDescent="0.3">
      <c r="A2908" s="1">
        <v>43449</v>
      </c>
      <c r="B2908">
        <v>244.38480000000001</v>
      </c>
      <c r="C2908">
        <v>40.051000000000002</v>
      </c>
      <c r="D2908">
        <v>102.08110000000001</v>
      </c>
      <c r="E2908">
        <v>121.76</v>
      </c>
      <c r="F2908">
        <v>83.241399999999999</v>
      </c>
      <c r="G2908">
        <v>154.02279999999999</v>
      </c>
      <c r="H2908">
        <v>27.995999999999999</v>
      </c>
      <c r="I2908">
        <v>51.353700000000003</v>
      </c>
      <c r="J2908">
        <v>62.09</v>
      </c>
      <c r="K2908">
        <v>54.5</v>
      </c>
      <c r="N2908" s="1">
        <v>43449</v>
      </c>
      <c r="O2908" s="4">
        <f t="shared" si="91"/>
        <v>79.255590000000012</v>
      </c>
      <c r="P2908" s="4">
        <f t="shared" si="90"/>
        <v>244.38480000000001</v>
      </c>
    </row>
    <row r="2909" spans="1:16" x14ac:dyDescent="0.3">
      <c r="A2909" s="1">
        <v>43450</v>
      </c>
      <c r="B2909">
        <v>244.38480000000001</v>
      </c>
      <c r="C2909">
        <v>40.051000000000002</v>
      </c>
      <c r="D2909">
        <v>102.08110000000001</v>
      </c>
      <c r="E2909">
        <v>121.76</v>
      </c>
      <c r="F2909">
        <v>83.241399999999999</v>
      </c>
      <c r="G2909">
        <v>154.02279999999999</v>
      </c>
      <c r="H2909">
        <v>27.995999999999999</v>
      </c>
      <c r="I2909">
        <v>51.353700000000003</v>
      </c>
      <c r="J2909">
        <v>62.09</v>
      </c>
      <c r="K2909">
        <v>54.5</v>
      </c>
      <c r="N2909" s="1">
        <v>43450</v>
      </c>
      <c r="O2909" s="4">
        <f t="shared" si="91"/>
        <v>79.255590000000012</v>
      </c>
      <c r="P2909" s="4">
        <f t="shared" si="90"/>
        <v>244.38480000000001</v>
      </c>
    </row>
    <row r="2910" spans="1:16" x14ac:dyDescent="0.3">
      <c r="A2910" s="1">
        <v>43451</v>
      </c>
      <c r="B2910">
        <v>239.59039999999999</v>
      </c>
      <c r="C2910">
        <v>39.677999999999997</v>
      </c>
      <c r="D2910">
        <v>99.058000000000007</v>
      </c>
      <c r="E2910">
        <v>117.79</v>
      </c>
      <c r="F2910">
        <v>81.5852</v>
      </c>
      <c r="G2910">
        <v>152.02690000000001</v>
      </c>
      <c r="H2910">
        <v>27.2379</v>
      </c>
      <c r="I2910">
        <v>50.433700000000002</v>
      </c>
      <c r="J2910">
        <v>60.96</v>
      </c>
      <c r="K2910">
        <v>53.24</v>
      </c>
      <c r="N2910" s="1">
        <v>43451</v>
      </c>
      <c r="O2910" s="4">
        <f t="shared" si="91"/>
        <v>77.511565000000019</v>
      </c>
      <c r="P2910" s="4">
        <f t="shared" si="90"/>
        <v>239.59039999999999</v>
      </c>
    </row>
    <row r="2911" spans="1:16" x14ac:dyDescent="0.3">
      <c r="A2911" s="1">
        <v>43452</v>
      </c>
      <c r="B2911">
        <v>239.32759999999999</v>
      </c>
      <c r="C2911">
        <v>40.194000000000003</v>
      </c>
      <c r="D2911">
        <v>100.09780000000001</v>
      </c>
      <c r="E2911">
        <v>119.28</v>
      </c>
      <c r="F2911">
        <v>80.873999999999995</v>
      </c>
      <c r="G2911">
        <v>154.03149999999999</v>
      </c>
      <c r="H2911">
        <v>27.133600000000001</v>
      </c>
      <c r="I2911">
        <v>50.381999999999998</v>
      </c>
      <c r="J2911">
        <v>59.52</v>
      </c>
      <c r="K2911">
        <v>52.61</v>
      </c>
      <c r="N2911" s="1">
        <v>43452</v>
      </c>
      <c r="O2911" s="4">
        <f t="shared" si="91"/>
        <v>77.996394999999993</v>
      </c>
      <c r="P2911" s="4">
        <f t="shared" si="90"/>
        <v>239.32759999999999</v>
      </c>
    </row>
    <row r="2912" spans="1:16" x14ac:dyDescent="0.3">
      <c r="A2912" s="1">
        <v>43453</v>
      </c>
      <c r="B2912">
        <v>235.74350000000001</v>
      </c>
      <c r="C2912">
        <v>38.94</v>
      </c>
      <c r="D2912">
        <v>99.828199999999995</v>
      </c>
      <c r="E2912">
        <v>116.84</v>
      </c>
      <c r="F2912">
        <v>79.816699999999997</v>
      </c>
      <c r="G2912">
        <v>147.4778</v>
      </c>
      <c r="H2912">
        <v>26.650300000000001</v>
      </c>
      <c r="I2912">
        <v>49.718200000000003</v>
      </c>
      <c r="J2912">
        <v>58.82</v>
      </c>
      <c r="K2912">
        <v>52.1</v>
      </c>
      <c r="N2912" s="1">
        <v>43453</v>
      </c>
      <c r="O2912" s="4">
        <f t="shared" si="91"/>
        <v>76.131830000000008</v>
      </c>
      <c r="P2912" s="4">
        <f t="shared" si="90"/>
        <v>235.74350000000001</v>
      </c>
    </row>
    <row r="2913" spans="1:16" x14ac:dyDescent="0.3">
      <c r="A2913" s="1">
        <v>43454</v>
      </c>
      <c r="B2913">
        <v>231.90610000000001</v>
      </c>
      <c r="C2913">
        <v>37.957999999999998</v>
      </c>
      <c r="D2913">
        <v>97.729399999999998</v>
      </c>
      <c r="E2913">
        <v>114.23</v>
      </c>
      <c r="F2913">
        <v>78.693799999999996</v>
      </c>
      <c r="G2913">
        <v>146.4562</v>
      </c>
      <c r="H2913">
        <v>25.816299999999998</v>
      </c>
      <c r="I2913">
        <v>49.209899999999998</v>
      </c>
      <c r="J2913">
        <v>57.19</v>
      </c>
      <c r="K2913">
        <v>51.17</v>
      </c>
      <c r="N2913" s="1">
        <v>43454</v>
      </c>
      <c r="O2913" s="4">
        <f t="shared" si="91"/>
        <v>74.934669999999997</v>
      </c>
      <c r="P2913" s="4">
        <f t="shared" si="90"/>
        <v>231.90610000000001</v>
      </c>
    </row>
    <row r="2914" spans="1:16" x14ac:dyDescent="0.3">
      <c r="A2914" s="1">
        <v>43455</v>
      </c>
      <c r="B2914">
        <v>227.15479999999999</v>
      </c>
      <c r="C2914">
        <v>36.481000000000002</v>
      </c>
      <c r="D2914">
        <v>94.571600000000004</v>
      </c>
      <c r="E2914">
        <v>109.18</v>
      </c>
      <c r="F2914">
        <v>77.715800000000002</v>
      </c>
      <c r="G2914">
        <v>143.96969999999999</v>
      </c>
      <c r="H2914">
        <v>25.522500000000001</v>
      </c>
      <c r="I2914">
        <v>48.296599999999998</v>
      </c>
      <c r="J2914">
        <v>56.11</v>
      </c>
      <c r="K2914">
        <v>50.18</v>
      </c>
      <c r="N2914" s="1">
        <v>43455</v>
      </c>
      <c r="O2914" s="4">
        <f t="shared" si="91"/>
        <v>72.967569999999995</v>
      </c>
      <c r="P2914" s="4">
        <f t="shared" si="90"/>
        <v>227.15479999999999</v>
      </c>
    </row>
    <row r="2915" spans="1:16" x14ac:dyDescent="0.3">
      <c r="A2915" s="1">
        <v>43456</v>
      </c>
      <c r="B2915">
        <v>227.15479999999999</v>
      </c>
      <c r="C2915">
        <v>36.481000000000002</v>
      </c>
      <c r="D2915">
        <v>94.571600000000004</v>
      </c>
      <c r="E2915">
        <v>109.18</v>
      </c>
      <c r="F2915">
        <v>77.715800000000002</v>
      </c>
      <c r="G2915">
        <v>143.96969999999999</v>
      </c>
      <c r="H2915">
        <v>25.522500000000001</v>
      </c>
      <c r="I2915">
        <v>48.296599999999998</v>
      </c>
      <c r="J2915">
        <v>56.11</v>
      </c>
      <c r="K2915">
        <v>50.18</v>
      </c>
      <c r="N2915" s="1">
        <v>43456</v>
      </c>
      <c r="O2915" s="4">
        <f t="shared" si="91"/>
        <v>72.967569999999995</v>
      </c>
      <c r="P2915" s="4">
        <f t="shared" si="90"/>
        <v>227.15479999999999</v>
      </c>
    </row>
    <row r="2916" spans="1:16" x14ac:dyDescent="0.3">
      <c r="A2916" s="1">
        <v>43457</v>
      </c>
      <c r="B2916">
        <v>227.15479999999999</v>
      </c>
      <c r="C2916">
        <v>36.481000000000002</v>
      </c>
      <c r="D2916">
        <v>94.571600000000004</v>
      </c>
      <c r="E2916">
        <v>109.18</v>
      </c>
      <c r="F2916">
        <v>77.715800000000002</v>
      </c>
      <c r="G2916">
        <v>143.96969999999999</v>
      </c>
      <c r="H2916">
        <v>25.522500000000001</v>
      </c>
      <c r="I2916">
        <v>48.296599999999998</v>
      </c>
      <c r="J2916">
        <v>56.11</v>
      </c>
      <c r="K2916">
        <v>50.18</v>
      </c>
      <c r="N2916" s="1">
        <v>43457</v>
      </c>
      <c r="O2916" s="4">
        <f t="shared" si="91"/>
        <v>72.967569999999995</v>
      </c>
      <c r="P2916" s="4">
        <f t="shared" si="90"/>
        <v>227.15479999999999</v>
      </c>
    </row>
    <row r="2917" spans="1:16" x14ac:dyDescent="0.3">
      <c r="A2917" s="1">
        <v>43458</v>
      </c>
      <c r="B2917">
        <v>221.15270000000001</v>
      </c>
      <c r="C2917">
        <v>35.536999999999999</v>
      </c>
      <c r="D2917">
        <v>90.624300000000005</v>
      </c>
      <c r="E2917">
        <v>107.21</v>
      </c>
      <c r="F2917">
        <v>75.854699999999994</v>
      </c>
      <c r="G2917">
        <v>139.7483</v>
      </c>
      <c r="H2917">
        <v>25.105499999999999</v>
      </c>
      <c r="I2917">
        <v>47.0916</v>
      </c>
      <c r="J2917">
        <v>53.84</v>
      </c>
      <c r="K2917">
        <v>48.73</v>
      </c>
      <c r="N2917" s="1">
        <v>43458</v>
      </c>
      <c r="O2917" s="4">
        <f t="shared" si="91"/>
        <v>71.101529999999997</v>
      </c>
      <c r="P2917" s="4">
        <f t="shared" si="90"/>
        <v>221.15270000000001</v>
      </c>
    </row>
    <row r="2918" spans="1:16" x14ac:dyDescent="0.3">
      <c r="A2918" s="1">
        <v>43459</v>
      </c>
      <c r="B2918">
        <v>221.15270000000001</v>
      </c>
      <c r="C2918">
        <v>35.536999999999999</v>
      </c>
      <c r="D2918">
        <v>90.624300000000005</v>
      </c>
      <c r="E2918">
        <v>107.21</v>
      </c>
      <c r="F2918">
        <v>75.854699999999994</v>
      </c>
      <c r="G2918">
        <v>139.7483</v>
      </c>
      <c r="H2918">
        <v>25.105499999999999</v>
      </c>
      <c r="I2918">
        <v>47.0916</v>
      </c>
      <c r="J2918">
        <v>53.84</v>
      </c>
      <c r="K2918">
        <v>48.73</v>
      </c>
      <c r="N2918" s="1">
        <v>43459</v>
      </c>
      <c r="O2918" s="4">
        <f t="shared" si="91"/>
        <v>71.101529999999997</v>
      </c>
      <c r="P2918" s="4">
        <f t="shared" si="90"/>
        <v>221.15270000000001</v>
      </c>
    </row>
    <row r="2919" spans="1:16" x14ac:dyDescent="0.3">
      <c r="A2919" s="1">
        <v>43460</v>
      </c>
      <c r="B2919">
        <v>232.32640000000001</v>
      </c>
      <c r="C2919">
        <v>38.04</v>
      </c>
      <c r="D2919">
        <v>96.814800000000005</v>
      </c>
      <c r="E2919">
        <v>114.68</v>
      </c>
      <c r="F2919">
        <v>79.163399999999996</v>
      </c>
      <c r="G2919">
        <v>148.13319999999999</v>
      </c>
      <c r="H2919">
        <v>26.0532</v>
      </c>
      <c r="I2919">
        <v>49.219299999999997</v>
      </c>
      <c r="J2919">
        <v>57.19</v>
      </c>
      <c r="K2919">
        <v>50.09</v>
      </c>
      <c r="N2919" s="1">
        <v>43460</v>
      </c>
      <c r="O2919" s="4">
        <f t="shared" si="91"/>
        <v>75.318285000000003</v>
      </c>
      <c r="P2919" s="4">
        <f t="shared" si="90"/>
        <v>232.32640000000001</v>
      </c>
    </row>
    <row r="2920" spans="1:16" x14ac:dyDescent="0.3">
      <c r="A2920" s="1">
        <v>43461</v>
      </c>
      <c r="B2920">
        <v>234.11</v>
      </c>
      <c r="C2920">
        <v>37.792999999999999</v>
      </c>
      <c r="D2920">
        <v>97.411699999999996</v>
      </c>
      <c r="E2920">
        <v>115.84</v>
      </c>
      <c r="F2920">
        <v>80.037499999999994</v>
      </c>
      <c r="G2920">
        <v>149.10659999999999</v>
      </c>
      <c r="H2920">
        <v>26.0153</v>
      </c>
      <c r="I2920">
        <v>49.642899999999997</v>
      </c>
      <c r="J2920">
        <v>57.49</v>
      </c>
      <c r="K2920">
        <v>50.57</v>
      </c>
      <c r="N2920" s="1">
        <v>43461</v>
      </c>
      <c r="O2920" s="4">
        <f t="shared" si="91"/>
        <v>75.921549999999982</v>
      </c>
      <c r="P2920" s="4">
        <f t="shared" si="90"/>
        <v>234.11</v>
      </c>
    </row>
    <row r="2921" spans="1:16" x14ac:dyDescent="0.3">
      <c r="A2921" s="1">
        <v>43462</v>
      </c>
      <c r="B2921">
        <v>233.80799999999999</v>
      </c>
      <c r="C2921">
        <v>37.811999999999998</v>
      </c>
      <c r="D2921">
        <v>96.6511</v>
      </c>
      <c r="E2921">
        <v>115.69</v>
      </c>
      <c r="F2921">
        <v>80.131500000000003</v>
      </c>
      <c r="G2921">
        <v>150.1764</v>
      </c>
      <c r="H2921">
        <v>26.15</v>
      </c>
      <c r="I2921">
        <v>49.675899999999999</v>
      </c>
      <c r="J2921">
        <v>57.05</v>
      </c>
      <c r="K2921">
        <v>50.57</v>
      </c>
      <c r="N2921" s="1">
        <v>43462</v>
      </c>
      <c r="O2921" s="4">
        <f t="shared" si="91"/>
        <v>76.018725000000018</v>
      </c>
      <c r="P2921" s="4">
        <f t="shared" si="90"/>
        <v>233.80799999999999</v>
      </c>
    </row>
    <row r="2922" spans="1:16" x14ac:dyDescent="0.3">
      <c r="A2922" s="1">
        <v>43463</v>
      </c>
      <c r="B2922">
        <v>233.80799999999999</v>
      </c>
      <c r="C2922">
        <v>37.811999999999998</v>
      </c>
      <c r="D2922">
        <v>96.6511</v>
      </c>
      <c r="E2922">
        <v>115.69</v>
      </c>
      <c r="F2922">
        <v>80.131500000000003</v>
      </c>
      <c r="G2922">
        <v>150.1764</v>
      </c>
      <c r="H2922">
        <v>26.15</v>
      </c>
      <c r="I2922">
        <v>49.675899999999999</v>
      </c>
      <c r="J2922">
        <v>57.05</v>
      </c>
      <c r="K2922">
        <v>50.57</v>
      </c>
      <c r="N2922" s="1">
        <v>43463</v>
      </c>
      <c r="O2922" s="4">
        <f t="shared" si="91"/>
        <v>76.018725000000018</v>
      </c>
      <c r="P2922" s="4">
        <f t="shared" si="90"/>
        <v>233.80799999999999</v>
      </c>
    </row>
    <row r="2923" spans="1:16" x14ac:dyDescent="0.3">
      <c r="A2923" s="1">
        <v>43464</v>
      </c>
      <c r="B2923">
        <v>233.80799999999999</v>
      </c>
      <c r="C2923">
        <v>37.811999999999998</v>
      </c>
      <c r="D2923">
        <v>96.6511</v>
      </c>
      <c r="E2923">
        <v>115.69</v>
      </c>
      <c r="F2923">
        <v>80.131500000000003</v>
      </c>
      <c r="G2923">
        <v>150.1764</v>
      </c>
      <c r="H2923">
        <v>26.15</v>
      </c>
      <c r="I2923">
        <v>49.675899999999999</v>
      </c>
      <c r="J2923">
        <v>57.05</v>
      </c>
      <c r="K2923">
        <v>50.57</v>
      </c>
      <c r="N2923" s="1">
        <v>43464</v>
      </c>
      <c r="O2923" s="4">
        <f t="shared" si="91"/>
        <v>76.018725000000018</v>
      </c>
      <c r="P2923" s="4">
        <f t="shared" si="90"/>
        <v>233.80799999999999</v>
      </c>
    </row>
    <row r="2924" spans="1:16" x14ac:dyDescent="0.3">
      <c r="A2924" s="1">
        <v>43465</v>
      </c>
      <c r="B2924">
        <v>235.85589999999999</v>
      </c>
      <c r="C2924">
        <v>38.177999999999997</v>
      </c>
      <c r="D2924">
        <v>97.787199999999999</v>
      </c>
      <c r="E2924">
        <v>116.66</v>
      </c>
      <c r="F2924">
        <v>81.315899999999999</v>
      </c>
      <c r="G2924">
        <v>151.2269</v>
      </c>
      <c r="H2924">
        <v>26.218</v>
      </c>
      <c r="I2924">
        <v>50.071300000000001</v>
      </c>
      <c r="J2924">
        <v>57.35</v>
      </c>
      <c r="K2924">
        <v>50.78</v>
      </c>
      <c r="N2924" s="1">
        <v>43465</v>
      </c>
      <c r="O2924" s="4">
        <f t="shared" si="91"/>
        <v>76.700775000000007</v>
      </c>
      <c r="P2924" s="4">
        <f t="shared" si="90"/>
        <v>235.85589999999999</v>
      </c>
    </row>
    <row r="2925" spans="1:16" x14ac:dyDescent="0.3">
      <c r="A2925" s="1">
        <v>43466</v>
      </c>
      <c r="B2925">
        <v>235.85589999999999</v>
      </c>
      <c r="C2925">
        <v>38.177999999999997</v>
      </c>
      <c r="D2925">
        <v>97.787199999999999</v>
      </c>
      <c r="E2925">
        <v>116.66</v>
      </c>
      <c r="F2925">
        <v>81.315899999999999</v>
      </c>
      <c r="G2925">
        <v>151.2269</v>
      </c>
      <c r="H2925">
        <v>26.218</v>
      </c>
      <c r="I2925">
        <v>50.071300000000001</v>
      </c>
      <c r="J2925">
        <v>57.35</v>
      </c>
      <c r="K2925">
        <v>50.78</v>
      </c>
      <c r="N2925" s="1">
        <v>43466</v>
      </c>
      <c r="O2925" s="4">
        <f t="shared" si="91"/>
        <v>76.700775000000007</v>
      </c>
      <c r="P2925" s="4">
        <f t="shared" si="90"/>
        <v>235.85589999999999</v>
      </c>
    </row>
    <row r="2926" spans="1:16" x14ac:dyDescent="0.3">
      <c r="A2926" s="1">
        <v>43467</v>
      </c>
      <c r="B2926">
        <v>236.10130000000001</v>
      </c>
      <c r="C2926">
        <v>38.220999999999997</v>
      </c>
      <c r="D2926">
        <v>97.353899999999996</v>
      </c>
      <c r="E2926">
        <v>117.47</v>
      </c>
      <c r="F2926">
        <v>80.084500000000006</v>
      </c>
      <c r="G2926">
        <v>152.2003</v>
      </c>
      <c r="H2926">
        <v>26.315200000000001</v>
      </c>
      <c r="I2926">
        <v>50.123100000000001</v>
      </c>
      <c r="J2926">
        <v>58.48</v>
      </c>
      <c r="K2926">
        <v>50.48</v>
      </c>
      <c r="N2926" s="1">
        <v>43467</v>
      </c>
      <c r="O2926" s="4">
        <f t="shared" si="91"/>
        <v>76.873690000000011</v>
      </c>
      <c r="P2926" s="4">
        <f t="shared" si="90"/>
        <v>236.10130000000001</v>
      </c>
    </row>
    <row r="2927" spans="1:16" x14ac:dyDescent="0.3">
      <c r="A2927" s="1">
        <v>43468</v>
      </c>
      <c r="B2927">
        <v>230.46719999999999</v>
      </c>
      <c r="C2927">
        <v>34.414000000000001</v>
      </c>
      <c r="D2927">
        <v>93.772499999999994</v>
      </c>
      <c r="E2927">
        <v>114.08</v>
      </c>
      <c r="F2927">
        <v>78.458399999999997</v>
      </c>
      <c r="G2927">
        <v>143.32390000000001</v>
      </c>
      <c r="H2927">
        <v>25.5183</v>
      </c>
      <c r="I2927">
        <v>49.289900000000003</v>
      </c>
      <c r="J2927">
        <v>57.9</v>
      </c>
      <c r="K2927">
        <v>50.19</v>
      </c>
      <c r="N2927" s="1">
        <v>43468</v>
      </c>
      <c r="O2927" s="4">
        <f t="shared" si="91"/>
        <v>74.057069999999996</v>
      </c>
      <c r="P2927" s="4">
        <f t="shared" si="90"/>
        <v>230.46719999999999</v>
      </c>
    </row>
    <row r="2928" spans="1:16" x14ac:dyDescent="0.3">
      <c r="A2928" s="1">
        <v>43469</v>
      </c>
      <c r="B2928">
        <v>238.18690000000001</v>
      </c>
      <c r="C2928">
        <v>35.883000000000003</v>
      </c>
      <c r="D2928">
        <v>98.133799999999994</v>
      </c>
      <c r="E2928">
        <v>119.8</v>
      </c>
      <c r="F2928">
        <v>80.798900000000003</v>
      </c>
      <c r="G2928">
        <v>149.79089999999999</v>
      </c>
      <c r="H2928">
        <v>26.490100000000002</v>
      </c>
      <c r="I2928">
        <v>50.786799999999999</v>
      </c>
      <c r="J2928">
        <v>59.87</v>
      </c>
      <c r="K2928">
        <v>51.26</v>
      </c>
      <c r="N2928" s="1">
        <v>43469</v>
      </c>
      <c r="O2928" s="4">
        <f t="shared" si="91"/>
        <v>77.185335000000009</v>
      </c>
      <c r="P2928" s="4">
        <f t="shared" si="90"/>
        <v>238.18690000000001</v>
      </c>
    </row>
    <row r="2929" spans="1:16" x14ac:dyDescent="0.3">
      <c r="A2929" s="1">
        <v>43470</v>
      </c>
      <c r="B2929">
        <v>238.18690000000001</v>
      </c>
      <c r="C2929">
        <v>35.883000000000003</v>
      </c>
      <c r="D2929">
        <v>98.133799999999994</v>
      </c>
      <c r="E2929">
        <v>119.8</v>
      </c>
      <c r="F2929">
        <v>80.798900000000003</v>
      </c>
      <c r="G2929">
        <v>149.79089999999999</v>
      </c>
      <c r="H2929">
        <v>26.490100000000002</v>
      </c>
      <c r="I2929">
        <v>50.786799999999999</v>
      </c>
      <c r="J2929">
        <v>59.87</v>
      </c>
      <c r="K2929">
        <v>51.26</v>
      </c>
      <c r="N2929" s="1">
        <v>43470</v>
      </c>
      <c r="O2929" s="4">
        <f t="shared" si="91"/>
        <v>77.185335000000009</v>
      </c>
      <c r="P2929" s="4">
        <f t="shared" si="90"/>
        <v>238.18690000000001</v>
      </c>
    </row>
    <row r="2930" spans="1:16" x14ac:dyDescent="0.3">
      <c r="A2930" s="1">
        <v>43471</v>
      </c>
      <c r="B2930">
        <v>238.18690000000001</v>
      </c>
      <c r="C2930">
        <v>35.883000000000003</v>
      </c>
      <c r="D2930">
        <v>98.133799999999994</v>
      </c>
      <c r="E2930">
        <v>119.8</v>
      </c>
      <c r="F2930">
        <v>80.798900000000003</v>
      </c>
      <c r="G2930">
        <v>149.79089999999999</v>
      </c>
      <c r="H2930">
        <v>26.490100000000002</v>
      </c>
      <c r="I2930">
        <v>50.786799999999999</v>
      </c>
      <c r="J2930">
        <v>59.87</v>
      </c>
      <c r="K2930">
        <v>51.26</v>
      </c>
      <c r="N2930" s="1">
        <v>43471</v>
      </c>
      <c r="O2930" s="4">
        <f t="shared" si="91"/>
        <v>77.185335000000009</v>
      </c>
      <c r="P2930" s="4">
        <f t="shared" si="90"/>
        <v>238.18690000000001</v>
      </c>
    </row>
    <row r="2931" spans="1:16" x14ac:dyDescent="0.3">
      <c r="A2931" s="1">
        <v>43472</v>
      </c>
      <c r="B2931">
        <v>240.06489999999999</v>
      </c>
      <c r="C2931">
        <v>35.804000000000002</v>
      </c>
      <c r="D2931">
        <v>98.258899999999997</v>
      </c>
      <c r="E2931">
        <v>122.54</v>
      </c>
      <c r="F2931">
        <v>81.109099999999998</v>
      </c>
      <c r="G2931">
        <v>152.55690000000001</v>
      </c>
      <c r="H2931">
        <v>26.966200000000001</v>
      </c>
      <c r="I2931">
        <v>50.970399999999998</v>
      </c>
      <c r="J2931">
        <v>60.76</v>
      </c>
      <c r="K2931">
        <v>51.19</v>
      </c>
      <c r="N2931" s="1">
        <v>43472</v>
      </c>
      <c r="O2931" s="4">
        <f t="shared" si="91"/>
        <v>78.292914999999994</v>
      </c>
      <c r="P2931" s="4">
        <f t="shared" si="90"/>
        <v>240.06489999999999</v>
      </c>
    </row>
    <row r="2932" spans="1:16" x14ac:dyDescent="0.3">
      <c r="A2932" s="1">
        <v>43473</v>
      </c>
      <c r="B2932">
        <v>242.32040000000001</v>
      </c>
      <c r="C2932">
        <v>36.485999999999997</v>
      </c>
      <c r="D2932">
        <v>98.971400000000003</v>
      </c>
      <c r="E2932">
        <v>124.75</v>
      </c>
      <c r="F2932">
        <v>81.738900000000001</v>
      </c>
      <c r="G2932">
        <v>151.89189999999999</v>
      </c>
      <c r="H2932">
        <v>27.3063</v>
      </c>
      <c r="I2932">
        <v>51.252800000000001</v>
      </c>
      <c r="J2932">
        <v>61.23</v>
      </c>
      <c r="K2932">
        <v>51.66</v>
      </c>
      <c r="N2932" s="1">
        <v>43473</v>
      </c>
      <c r="O2932" s="4">
        <f t="shared" si="91"/>
        <v>78.882224999999991</v>
      </c>
      <c r="P2932" s="4">
        <f t="shared" si="90"/>
        <v>242.32040000000001</v>
      </c>
    </row>
    <row r="2933" spans="1:16" x14ac:dyDescent="0.3">
      <c r="A2933" s="1">
        <v>43474</v>
      </c>
      <c r="B2933">
        <v>243.4529</v>
      </c>
      <c r="C2933">
        <v>37.106000000000002</v>
      </c>
      <c r="D2933">
        <v>100.3866</v>
      </c>
      <c r="E2933">
        <v>125.27</v>
      </c>
      <c r="F2933">
        <v>82.105400000000003</v>
      </c>
      <c r="G2933">
        <v>155.7953</v>
      </c>
      <c r="H2933">
        <v>27.4618</v>
      </c>
      <c r="I2933">
        <v>51.506999999999998</v>
      </c>
      <c r="J2933">
        <v>62.2</v>
      </c>
      <c r="K2933">
        <v>51.18</v>
      </c>
      <c r="N2933" s="1">
        <v>43474</v>
      </c>
      <c r="O2933" s="4">
        <f t="shared" si="91"/>
        <v>79.82287500000001</v>
      </c>
      <c r="P2933" s="4">
        <f t="shared" si="90"/>
        <v>243.4529</v>
      </c>
    </row>
    <row r="2934" spans="1:16" x14ac:dyDescent="0.3">
      <c r="A2934" s="1">
        <v>43475</v>
      </c>
      <c r="B2934">
        <v>244.3117</v>
      </c>
      <c r="C2934">
        <v>37.223999999999997</v>
      </c>
      <c r="D2934">
        <v>99.741600000000005</v>
      </c>
      <c r="E2934">
        <v>125.74</v>
      </c>
      <c r="F2934">
        <v>82.265199999999993</v>
      </c>
      <c r="G2934">
        <v>157.17349999999999</v>
      </c>
      <c r="H2934">
        <v>27.6173</v>
      </c>
      <c r="I2934">
        <v>51.718800000000002</v>
      </c>
      <c r="J2934">
        <v>62.38</v>
      </c>
      <c r="K2934">
        <v>51.48</v>
      </c>
      <c r="N2934" s="1">
        <v>43475</v>
      </c>
      <c r="O2934" s="4">
        <f t="shared" si="91"/>
        <v>80.169769999999986</v>
      </c>
      <c r="P2934" s="4">
        <f t="shared" si="90"/>
        <v>244.3117</v>
      </c>
    </row>
    <row r="2935" spans="1:16" x14ac:dyDescent="0.3">
      <c r="A2935" s="1">
        <v>43476</v>
      </c>
      <c r="B2935">
        <v>244.40610000000001</v>
      </c>
      <c r="C2935">
        <v>36.859000000000002</v>
      </c>
      <c r="D2935">
        <v>98.971400000000003</v>
      </c>
      <c r="E2935">
        <v>125.74</v>
      </c>
      <c r="F2935">
        <v>82.537800000000004</v>
      </c>
      <c r="G2935">
        <v>158.86009999999999</v>
      </c>
      <c r="H2935">
        <v>27.491</v>
      </c>
      <c r="I2935">
        <v>51.765900000000002</v>
      </c>
      <c r="J2935">
        <v>62.01</v>
      </c>
      <c r="K2935">
        <v>51.63</v>
      </c>
      <c r="N2935" s="1">
        <v>43476</v>
      </c>
      <c r="O2935" s="4">
        <f t="shared" si="91"/>
        <v>80.389139999999983</v>
      </c>
      <c r="P2935" s="4">
        <f t="shared" si="90"/>
        <v>244.40610000000001</v>
      </c>
    </row>
    <row r="2936" spans="1:16" x14ac:dyDescent="0.3">
      <c r="A2936" s="1">
        <v>43477</v>
      </c>
      <c r="B2936">
        <v>244.40610000000001</v>
      </c>
      <c r="C2936">
        <v>36.859000000000002</v>
      </c>
      <c r="D2936">
        <v>98.971400000000003</v>
      </c>
      <c r="E2936">
        <v>125.74</v>
      </c>
      <c r="F2936">
        <v>82.537800000000004</v>
      </c>
      <c r="G2936">
        <v>158.86009999999999</v>
      </c>
      <c r="H2936">
        <v>27.491</v>
      </c>
      <c r="I2936">
        <v>51.765900000000002</v>
      </c>
      <c r="J2936">
        <v>62.01</v>
      </c>
      <c r="K2936">
        <v>51.63</v>
      </c>
      <c r="N2936" s="1">
        <v>43477</v>
      </c>
      <c r="O2936" s="4">
        <f t="shared" si="91"/>
        <v>80.389139999999983</v>
      </c>
      <c r="P2936" s="4">
        <f t="shared" si="90"/>
        <v>244.40610000000001</v>
      </c>
    </row>
    <row r="2937" spans="1:16" x14ac:dyDescent="0.3">
      <c r="A2937" s="1">
        <v>43478</v>
      </c>
      <c r="B2937">
        <v>244.40610000000001</v>
      </c>
      <c r="C2937">
        <v>36.859000000000002</v>
      </c>
      <c r="D2937">
        <v>98.971400000000003</v>
      </c>
      <c r="E2937">
        <v>125.74</v>
      </c>
      <c r="F2937">
        <v>82.537800000000004</v>
      </c>
      <c r="G2937">
        <v>158.86009999999999</v>
      </c>
      <c r="H2937">
        <v>27.491</v>
      </c>
      <c r="I2937">
        <v>51.765900000000002</v>
      </c>
      <c r="J2937">
        <v>62.01</v>
      </c>
      <c r="K2937">
        <v>51.63</v>
      </c>
      <c r="N2937" s="1">
        <v>43478</v>
      </c>
      <c r="O2937" s="4">
        <f t="shared" si="91"/>
        <v>80.389139999999983</v>
      </c>
      <c r="P2937" s="4">
        <f t="shared" si="90"/>
        <v>244.40610000000001</v>
      </c>
    </row>
    <row r="2938" spans="1:16" x14ac:dyDescent="0.3">
      <c r="A2938" s="1">
        <v>43479</v>
      </c>
      <c r="B2938">
        <v>242.91499999999999</v>
      </c>
      <c r="C2938">
        <v>36.305</v>
      </c>
      <c r="D2938">
        <v>98.249300000000005</v>
      </c>
      <c r="E2938">
        <v>124.83</v>
      </c>
      <c r="F2938">
        <v>81.626099999999994</v>
      </c>
      <c r="G2938">
        <v>156.27709999999999</v>
      </c>
      <c r="H2938">
        <v>27.3063</v>
      </c>
      <c r="I2938">
        <v>51.925899999999999</v>
      </c>
      <c r="J2938">
        <v>61.86</v>
      </c>
      <c r="K2938">
        <v>51.38</v>
      </c>
      <c r="N2938" s="1">
        <v>43479</v>
      </c>
      <c r="O2938" s="4">
        <f t="shared" si="91"/>
        <v>79.626394999999988</v>
      </c>
      <c r="P2938" s="4">
        <f t="shared" si="90"/>
        <v>242.91499999999999</v>
      </c>
    </row>
    <row r="2939" spans="1:16" x14ac:dyDescent="0.3">
      <c r="A2939" s="1">
        <v>43480</v>
      </c>
      <c r="B2939">
        <v>245.69900000000001</v>
      </c>
      <c r="C2939">
        <v>37.048000000000002</v>
      </c>
      <c r="D2939">
        <v>101.09910000000001</v>
      </c>
      <c r="E2939">
        <v>127.89</v>
      </c>
      <c r="F2939">
        <v>83.092399999999998</v>
      </c>
      <c r="G2939">
        <v>156.73009999999999</v>
      </c>
      <c r="H2939">
        <v>27.209199999999999</v>
      </c>
      <c r="I2939">
        <v>52.354300000000002</v>
      </c>
      <c r="J2939">
        <v>62.08</v>
      </c>
      <c r="K2939">
        <v>51.89</v>
      </c>
      <c r="N2939" s="1">
        <v>43480</v>
      </c>
      <c r="O2939" s="4">
        <f t="shared" si="91"/>
        <v>80.776335000000003</v>
      </c>
      <c r="P2939" s="4">
        <f t="shared" si="90"/>
        <v>245.69900000000001</v>
      </c>
    </row>
    <row r="2940" spans="1:16" x14ac:dyDescent="0.3">
      <c r="A2940" s="1">
        <v>43481</v>
      </c>
      <c r="B2940">
        <v>246.29349999999999</v>
      </c>
      <c r="C2940">
        <v>37.5</v>
      </c>
      <c r="D2940">
        <v>101.45529999999999</v>
      </c>
      <c r="E2940">
        <v>127.74</v>
      </c>
      <c r="F2940">
        <v>82.941999999999993</v>
      </c>
      <c r="G2940">
        <v>155.29409999999999</v>
      </c>
      <c r="H2940">
        <v>27.364699999999999</v>
      </c>
      <c r="I2940">
        <v>53.2346</v>
      </c>
      <c r="J2940">
        <v>62</v>
      </c>
      <c r="K2940">
        <v>51.61</v>
      </c>
      <c r="N2940" s="1">
        <v>43481</v>
      </c>
      <c r="O2940" s="4">
        <f t="shared" si="91"/>
        <v>80.684604999999991</v>
      </c>
      <c r="P2940" s="4">
        <f t="shared" si="90"/>
        <v>246.29349999999999</v>
      </c>
    </row>
    <row r="2941" spans="1:16" x14ac:dyDescent="0.3">
      <c r="A2941" s="1">
        <v>43482</v>
      </c>
      <c r="B2941">
        <v>248.16210000000001</v>
      </c>
      <c r="C2941">
        <v>37.722999999999999</v>
      </c>
      <c r="D2941">
        <v>102.1677</v>
      </c>
      <c r="E2941">
        <v>128.93</v>
      </c>
      <c r="F2941">
        <v>83.675200000000004</v>
      </c>
      <c r="G2941">
        <v>156.73009999999999</v>
      </c>
      <c r="H2941">
        <v>27.385300000000001</v>
      </c>
      <c r="I2941">
        <v>53.493499999999997</v>
      </c>
      <c r="J2941">
        <v>62.57</v>
      </c>
      <c r="K2941">
        <v>51.83</v>
      </c>
      <c r="N2941" s="1">
        <v>43482</v>
      </c>
      <c r="O2941" s="4">
        <f t="shared" si="91"/>
        <v>81.363119999999995</v>
      </c>
      <c r="P2941" s="4">
        <f t="shared" si="90"/>
        <v>248.16210000000001</v>
      </c>
    </row>
    <row r="2942" spans="1:16" x14ac:dyDescent="0.3">
      <c r="A2942" s="1">
        <v>43483</v>
      </c>
      <c r="B2942">
        <v>251.46510000000001</v>
      </c>
      <c r="C2942">
        <v>37.954999999999998</v>
      </c>
      <c r="D2942">
        <v>103.6985</v>
      </c>
      <c r="E2942">
        <v>130.46</v>
      </c>
      <c r="F2942">
        <v>84.671499999999995</v>
      </c>
      <c r="G2942">
        <v>160.80690000000001</v>
      </c>
      <c r="H2942">
        <v>27.491</v>
      </c>
      <c r="I2942">
        <v>54.232500000000002</v>
      </c>
      <c r="J2942">
        <v>63.84</v>
      </c>
      <c r="K2942">
        <v>52.45</v>
      </c>
      <c r="N2942" s="1">
        <v>43483</v>
      </c>
      <c r="O2942" s="4">
        <f t="shared" si="91"/>
        <v>82.697859999999991</v>
      </c>
      <c r="P2942" s="4">
        <f t="shared" si="90"/>
        <v>251.46510000000001</v>
      </c>
    </row>
    <row r="2943" spans="1:16" x14ac:dyDescent="0.3">
      <c r="A2943" s="1">
        <v>43484</v>
      </c>
      <c r="B2943">
        <v>251.46510000000001</v>
      </c>
      <c r="C2943">
        <v>37.954999999999998</v>
      </c>
      <c r="D2943">
        <v>103.6985</v>
      </c>
      <c r="E2943">
        <v>130.46</v>
      </c>
      <c r="F2943">
        <v>84.671499999999995</v>
      </c>
      <c r="G2943">
        <v>160.80690000000001</v>
      </c>
      <c r="H2943">
        <v>27.491</v>
      </c>
      <c r="I2943">
        <v>54.232500000000002</v>
      </c>
      <c r="J2943">
        <v>63.84</v>
      </c>
      <c r="K2943">
        <v>52.45</v>
      </c>
      <c r="N2943" s="1">
        <v>43484</v>
      </c>
      <c r="O2943" s="4">
        <f t="shared" si="91"/>
        <v>82.697859999999991</v>
      </c>
      <c r="P2943" s="4">
        <f t="shared" si="90"/>
        <v>251.46510000000001</v>
      </c>
    </row>
    <row r="2944" spans="1:16" x14ac:dyDescent="0.3">
      <c r="A2944" s="1">
        <v>43485</v>
      </c>
      <c r="B2944">
        <v>251.46510000000001</v>
      </c>
      <c r="C2944">
        <v>37.954999999999998</v>
      </c>
      <c r="D2944">
        <v>103.6985</v>
      </c>
      <c r="E2944">
        <v>130.46</v>
      </c>
      <c r="F2944">
        <v>84.671499999999995</v>
      </c>
      <c r="G2944">
        <v>160.80690000000001</v>
      </c>
      <c r="H2944">
        <v>27.491</v>
      </c>
      <c r="I2944">
        <v>54.232500000000002</v>
      </c>
      <c r="J2944">
        <v>63.84</v>
      </c>
      <c r="K2944">
        <v>52.45</v>
      </c>
      <c r="N2944" s="1">
        <v>43485</v>
      </c>
      <c r="O2944" s="4">
        <f t="shared" si="91"/>
        <v>82.697859999999991</v>
      </c>
      <c r="P2944" s="4">
        <f t="shared" si="90"/>
        <v>251.46510000000001</v>
      </c>
    </row>
    <row r="2945" spans="1:16" x14ac:dyDescent="0.3">
      <c r="A2945" s="1">
        <v>43486</v>
      </c>
      <c r="B2945">
        <v>251.46510000000001</v>
      </c>
      <c r="C2945">
        <v>37.954999999999998</v>
      </c>
      <c r="D2945">
        <v>103.6985</v>
      </c>
      <c r="E2945">
        <v>130.46</v>
      </c>
      <c r="F2945">
        <v>84.671499999999995</v>
      </c>
      <c r="G2945">
        <v>160.80690000000001</v>
      </c>
      <c r="H2945">
        <v>27.491</v>
      </c>
      <c r="I2945">
        <v>54.232500000000002</v>
      </c>
      <c r="J2945">
        <v>63.84</v>
      </c>
      <c r="K2945">
        <v>52.45</v>
      </c>
      <c r="N2945" s="1">
        <v>43486</v>
      </c>
      <c r="O2945" s="4">
        <f t="shared" si="91"/>
        <v>82.697859999999991</v>
      </c>
      <c r="P2945" s="4">
        <f t="shared" si="90"/>
        <v>251.46510000000001</v>
      </c>
    </row>
    <row r="2946" spans="1:16" x14ac:dyDescent="0.3">
      <c r="A2946" s="1">
        <v>43487</v>
      </c>
      <c r="B2946">
        <v>248.0677</v>
      </c>
      <c r="C2946">
        <v>37.103000000000002</v>
      </c>
      <c r="D2946">
        <v>101.7441</v>
      </c>
      <c r="E2946">
        <v>127.63</v>
      </c>
      <c r="F2946">
        <v>84.088800000000006</v>
      </c>
      <c r="G2946">
        <v>156.1808</v>
      </c>
      <c r="H2946">
        <v>27.014800000000001</v>
      </c>
      <c r="I2946">
        <v>53.752400000000002</v>
      </c>
      <c r="J2946">
        <v>62.45</v>
      </c>
      <c r="K2946">
        <v>51.97</v>
      </c>
      <c r="N2946" s="1">
        <v>43487</v>
      </c>
      <c r="O2946" s="4">
        <f t="shared" si="91"/>
        <v>81.044895000000011</v>
      </c>
      <c r="P2946" s="4">
        <f t="shared" si="90"/>
        <v>248.0677</v>
      </c>
    </row>
    <row r="2947" spans="1:16" x14ac:dyDescent="0.3">
      <c r="A2947" s="1">
        <v>43488</v>
      </c>
      <c r="B2947">
        <v>248.58680000000001</v>
      </c>
      <c r="C2947">
        <v>37.253</v>
      </c>
      <c r="D2947">
        <v>102.7358</v>
      </c>
      <c r="E2947">
        <v>127.37</v>
      </c>
      <c r="F2947">
        <v>84.1828</v>
      </c>
      <c r="G2947">
        <v>155.0821</v>
      </c>
      <c r="H2947">
        <v>26.907900000000001</v>
      </c>
      <c r="I2947">
        <v>53.752400000000002</v>
      </c>
      <c r="J2947">
        <v>61.81</v>
      </c>
      <c r="K2947">
        <v>52.59</v>
      </c>
      <c r="N2947" s="1">
        <v>43488</v>
      </c>
      <c r="O2947" s="4">
        <f t="shared" si="91"/>
        <v>80.861930000000001</v>
      </c>
      <c r="P2947" s="4">
        <f t="shared" ref="P2947:P3010" si="92">B2947</f>
        <v>248.58680000000001</v>
      </c>
    </row>
    <row r="2948" spans="1:16" x14ac:dyDescent="0.3">
      <c r="A2948" s="1">
        <v>43489</v>
      </c>
      <c r="B2948">
        <v>248.71889999999999</v>
      </c>
      <c r="C2948">
        <v>36.957999999999998</v>
      </c>
      <c r="D2948">
        <v>102.24469999999999</v>
      </c>
      <c r="E2948">
        <v>128.08000000000001</v>
      </c>
      <c r="F2948">
        <v>83.477800000000002</v>
      </c>
      <c r="G2948">
        <v>164.0934</v>
      </c>
      <c r="H2948">
        <v>26.907900000000001</v>
      </c>
      <c r="I2948">
        <v>53.860599999999998</v>
      </c>
      <c r="J2948">
        <v>62.14</v>
      </c>
      <c r="K2948">
        <v>51.94</v>
      </c>
      <c r="N2948" s="1">
        <v>43489</v>
      </c>
      <c r="O2948" s="4">
        <f t="shared" ref="O2948:O3011" si="93">SUMPRODUCT(C2948:J2948,$C$1:$J$1)</f>
        <v>82.243299999999991</v>
      </c>
      <c r="P2948" s="4">
        <f t="shared" si="92"/>
        <v>248.71889999999999</v>
      </c>
    </row>
    <row r="2949" spans="1:16" x14ac:dyDescent="0.3">
      <c r="A2949" s="1">
        <v>43490</v>
      </c>
      <c r="B2949">
        <v>250.82339999999999</v>
      </c>
      <c r="C2949">
        <v>38.183</v>
      </c>
      <c r="D2949">
        <v>103.1786</v>
      </c>
      <c r="E2949">
        <v>130.30000000000001</v>
      </c>
      <c r="F2949">
        <v>83.581199999999995</v>
      </c>
      <c r="G2949">
        <v>167.4956</v>
      </c>
      <c r="H2949">
        <v>27.403500000000001</v>
      </c>
      <c r="I2949">
        <v>54.3596</v>
      </c>
      <c r="J2949">
        <v>62.93</v>
      </c>
      <c r="K2949">
        <v>51.73</v>
      </c>
      <c r="N2949" s="1">
        <v>43490</v>
      </c>
      <c r="O2949" s="4">
        <f t="shared" si="93"/>
        <v>83.460215000000019</v>
      </c>
      <c r="P2949" s="4">
        <f t="shared" si="92"/>
        <v>250.82339999999999</v>
      </c>
    </row>
    <row r="2950" spans="1:16" x14ac:dyDescent="0.3">
      <c r="A2950" s="1">
        <v>43491</v>
      </c>
      <c r="B2950">
        <v>250.82339999999999</v>
      </c>
      <c r="C2950">
        <v>38.183</v>
      </c>
      <c r="D2950">
        <v>103.1786</v>
      </c>
      <c r="E2950">
        <v>130.30000000000001</v>
      </c>
      <c r="F2950">
        <v>83.581199999999995</v>
      </c>
      <c r="G2950">
        <v>167.4956</v>
      </c>
      <c r="H2950">
        <v>27.403500000000001</v>
      </c>
      <c r="I2950">
        <v>54.3596</v>
      </c>
      <c r="J2950">
        <v>62.93</v>
      </c>
      <c r="K2950">
        <v>51.73</v>
      </c>
      <c r="N2950" s="1">
        <v>43491</v>
      </c>
      <c r="O2950" s="4">
        <f t="shared" si="93"/>
        <v>83.460215000000019</v>
      </c>
      <c r="P2950" s="4">
        <f t="shared" si="92"/>
        <v>250.82339999999999</v>
      </c>
    </row>
    <row r="2951" spans="1:16" x14ac:dyDescent="0.3">
      <c r="A2951" s="1">
        <v>43492</v>
      </c>
      <c r="B2951">
        <v>250.82339999999999</v>
      </c>
      <c r="C2951">
        <v>38.183</v>
      </c>
      <c r="D2951">
        <v>103.1786</v>
      </c>
      <c r="E2951">
        <v>130.30000000000001</v>
      </c>
      <c r="F2951">
        <v>83.581199999999995</v>
      </c>
      <c r="G2951">
        <v>167.4956</v>
      </c>
      <c r="H2951">
        <v>27.403500000000001</v>
      </c>
      <c r="I2951">
        <v>54.3596</v>
      </c>
      <c r="J2951">
        <v>62.93</v>
      </c>
      <c r="K2951">
        <v>51.73</v>
      </c>
      <c r="N2951" s="1">
        <v>43492</v>
      </c>
      <c r="O2951" s="4">
        <f t="shared" si="93"/>
        <v>83.460215000000019</v>
      </c>
      <c r="P2951" s="4">
        <f t="shared" si="92"/>
        <v>250.82339999999999</v>
      </c>
    </row>
    <row r="2952" spans="1:16" x14ac:dyDescent="0.3">
      <c r="A2952" s="1">
        <v>43493</v>
      </c>
      <c r="B2952">
        <v>248.9171</v>
      </c>
      <c r="C2952">
        <v>37.829000000000001</v>
      </c>
      <c r="D2952">
        <v>101.1665</v>
      </c>
      <c r="E2952">
        <v>129.13999999999999</v>
      </c>
      <c r="F2952">
        <v>82.631799999999998</v>
      </c>
      <c r="G2952">
        <v>164.18979999999999</v>
      </c>
      <c r="H2952">
        <v>27.277200000000001</v>
      </c>
      <c r="I2952">
        <v>54.345500000000001</v>
      </c>
      <c r="J2952">
        <v>62.3</v>
      </c>
      <c r="K2952">
        <v>51.95</v>
      </c>
      <c r="N2952" s="1">
        <v>43493</v>
      </c>
      <c r="O2952" s="4">
        <f t="shared" si="93"/>
        <v>82.431699999999992</v>
      </c>
      <c r="P2952" s="4">
        <f t="shared" si="92"/>
        <v>248.9171</v>
      </c>
    </row>
    <row r="2953" spans="1:16" x14ac:dyDescent="0.3">
      <c r="A2953" s="1">
        <v>43494</v>
      </c>
      <c r="B2953">
        <v>248.58680000000001</v>
      </c>
      <c r="C2953">
        <v>37.436999999999998</v>
      </c>
      <c r="D2953">
        <v>99.106200000000001</v>
      </c>
      <c r="E2953">
        <v>127.06</v>
      </c>
      <c r="F2953">
        <v>83.036000000000001</v>
      </c>
      <c r="G2953">
        <v>161.81890000000001</v>
      </c>
      <c r="H2953">
        <v>27.340399999999999</v>
      </c>
      <c r="I2953">
        <v>54.284300000000002</v>
      </c>
      <c r="J2953">
        <v>62.49</v>
      </c>
      <c r="K2953">
        <v>52.07</v>
      </c>
      <c r="N2953" s="1">
        <v>43494</v>
      </c>
      <c r="O2953" s="4">
        <f t="shared" si="93"/>
        <v>81.601560000000006</v>
      </c>
      <c r="P2953" s="4">
        <f t="shared" si="92"/>
        <v>248.58680000000001</v>
      </c>
    </row>
    <row r="2954" spans="1:16" x14ac:dyDescent="0.3">
      <c r="A2954" s="1">
        <v>43495</v>
      </c>
      <c r="B2954">
        <v>252.52209999999999</v>
      </c>
      <c r="C2954">
        <v>39.994999999999997</v>
      </c>
      <c r="D2954">
        <v>102.41800000000001</v>
      </c>
      <c r="E2954">
        <v>129.69999999999999</v>
      </c>
      <c r="F2954">
        <v>84.173400000000001</v>
      </c>
      <c r="G2954">
        <v>166.51249999999999</v>
      </c>
      <c r="H2954">
        <v>27.636700000000001</v>
      </c>
      <c r="I2954">
        <v>54.642000000000003</v>
      </c>
      <c r="J2954">
        <v>63.37</v>
      </c>
      <c r="K2954">
        <v>52.42</v>
      </c>
      <c r="N2954" s="1">
        <v>43495</v>
      </c>
      <c r="O2954" s="4">
        <f t="shared" si="93"/>
        <v>83.410169999999994</v>
      </c>
      <c r="P2954" s="4">
        <f t="shared" si="92"/>
        <v>252.52209999999999</v>
      </c>
    </row>
    <row r="2955" spans="1:16" x14ac:dyDescent="0.3">
      <c r="A2955" s="1">
        <v>43496</v>
      </c>
      <c r="B2955">
        <v>254.73990000000001</v>
      </c>
      <c r="C2955">
        <v>40.283999999999999</v>
      </c>
      <c r="D2955">
        <v>100.5407</v>
      </c>
      <c r="E2955">
        <v>132.32</v>
      </c>
      <c r="F2955">
        <v>85.226100000000002</v>
      </c>
      <c r="G2955">
        <v>166.43539999999999</v>
      </c>
      <c r="H2955">
        <v>27.656199999999998</v>
      </c>
      <c r="I2955">
        <v>54.707900000000002</v>
      </c>
      <c r="J2955">
        <v>63.78</v>
      </c>
      <c r="K2955">
        <v>53.39</v>
      </c>
      <c r="N2955" s="1">
        <v>43496</v>
      </c>
      <c r="O2955" s="4">
        <f t="shared" si="93"/>
        <v>84.032454999999999</v>
      </c>
      <c r="P2955" s="4">
        <f t="shared" si="92"/>
        <v>254.73990000000001</v>
      </c>
    </row>
    <row r="2956" spans="1:16" x14ac:dyDescent="0.3">
      <c r="A2956" s="1">
        <v>43497</v>
      </c>
      <c r="B2956">
        <v>254.86250000000001</v>
      </c>
      <c r="C2956">
        <v>40.302999999999997</v>
      </c>
      <c r="D2956">
        <v>98.952100000000002</v>
      </c>
      <c r="E2956">
        <v>132.47999999999999</v>
      </c>
      <c r="F2956">
        <v>85.301299999999998</v>
      </c>
      <c r="G2956">
        <v>168.43039999999999</v>
      </c>
      <c r="H2956">
        <v>28.0352</v>
      </c>
      <c r="I2956">
        <v>54.976300000000002</v>
      </c>
      <c r="J2956">
        <v>64.89</v>
      </c>
      <c r="K2956">
        <v>53.22</v>
      </c>
      <c r="N2956" s="1">
        <v>43497</v>
      </c>
      <c r="O2956" s="4">
        <f t="shared" si="93"/>
        <v>84.411214999999984</v>
      </c>
      <c r="P2956" s="4">
        <f t="shared" si="92"/>
        <v>254.86250000000001</v>
      </c>
    </row>
    <row r="2957" spans="1:16" x14ac:dyDescent="0.3">
      <c r="A2957" s="1">
        <v>43498</v>
      </c>
      <c r="B2957">
        <v>254.86250000000001</v>
      </c>
      <c r="C2957">
        <v>40.302999999999997</v>
      </c>
      <c r="D2957">
        <v>98.952100000000002</v>
      </c>
      <c r="E2957">
        <v>132.47999999999999</v>
      </c>
      <c r="F2957">
        <v>85.301299999999998</v>
      </c>
      <c r="G2957">
        <v>168.43039999999999</v>
      </c>
      <c r="H2957">
        <v>28.0352</v>
      </c>
      <c r="I2957">
        <v>54.976300000000002</v>
      </c>
      <c r="J2957">
        <v>64.89</v>
      </c>
      <c r="K2957">
        <v>53.22</v>
      </c>
      <c r="N2957" s="1">
        <v>43498</v>
      </c>
      <c r="O2957" s="4">
        <f t="shared" si="93"/>
        <v>84.411214999999984</v>
      </c>
      <c r="P2957" s="4">
        <f t="shared" si="92"/>
        <v>254.86250000000001</v>
      </c>
    </row>
    <row r="2958" spans="1:16" x14ac:dyDescent="0.3">
      <c r="A2958" s="1">
        <v>43499</v>
      </c>
      <c r="B2958">
        <v>254.86250000000001</v>
      </c>
      <c r="C2958">
        <v>40.302999999999997</v>
      </c>
      <c r="D2958">
        <v>98.952100000000002</v>
      </c>
      <c r="E2958">
        <v>132.47999999999999</v>
      </c>
      <c r="F2958">
        <v>85.301299999999998</v>
      </c>
      <c r="G2958">
        <v>168.43039999999999</v>
      </c>
      <c r="H2958">
        <v>28.0352</v>
      </c>
      <c r="I2958">
        <v>54.976300000000002</v>
      </c>
      <c r="J2958">
        <v>64.89</v>
      </c>
      <c r="K2958">
        <v>53.22</v>
      </c>
      <c r="N2958" s="1">
        <v>43499</v>
      </c>
      <c r="O2958" s="4">
        <f t="shared" si="93"/>
        <v>84.411214999999984</v>
      </c>
      <c r="P2958" s="4">
        <f t="shared" si="92"/>
        <v>254.86250000000001</v>
      </c>
    </row>
    <row r="2959" spans="1:16" x14ac:dyDescent="0.3">
      <c r="A2959" s="1">
        <v>43500</v>
      </c>
      <c r="B2959">
        <v>256.65559999999999</v>
      </c>
      <c r="C2959">
        <v>41.448</v>
      </c>
      <c r="D2959">
        <v>101.8019</v>
      </c>
      <c r="E2959">
        <v>134.43</v>
      </c>
      <c r="F2959">
        <v>85.056899999999999</v>
      </c>
      <c r="G2959">
        <v>169.27860000000001</v>
      </c>
      <c r="H2959">
        <v>28.132300000000001</v>
      </c>
      <c r="I2959">
        <v>55.282200000000003</v>
      </c>
      <c r="J2959">
        <v>65.040000000000006</v>
      </c>
      <c r="K2959">
        <v>53.56</v>
      </c>
      <c r="N2959" s="1">
        <v>43500</v>
      </c>
      <c r="O2959" s="4">
        <f t="shared" si="93"/>
        <v>85.149765000000016</v>
      </c>
      <c r="P2959" s="4">
        <f t="shared" si="92"/>
        <v>256.65559999999999</v>
      </c>
    </row>
    <row r="2960" spans="1:16" x14ac:dyDescent="0.3">
      <c r="A2960" s="1">
        <v>43501</v>
      </c>
      <c r="B2960">
        <v>257.73149999999998</v>
      </c>
      <c r="C2960">
        <v>42.156999999999996</v>
      </c>
      <c r="D2960">
        <v>103.2268</v>
      </c>
      <c r="E2960">
        <v>135.83000000000001</v>
      </c>
      <c r="F2960">
        <v>84.934700000000007</v>
      </c>
      <c r="G2960">
        <v>170.0496</v>
      </c>
      <c r="H2960">
        <v>28.270299999999999</v>
      </c>
      <c r="I2960">
        <v>55.296399999999998</v>
      </c>
      <c r="J2960">
        <v>65.14</v>
      </c>
      <c r="K2960">
        <v>53.57</v>
      </c>
      <c r="N2960" s="1">
        <v>43501</v>
      </c>
      <c r="O2960" s="4">
        <f t="shared" si="93"/>
        <v>85.647810000000021</v>
      </c>
      <c r="P2960" s="4">
        <f t="shared" si="92"/>
        <v>257.73149999999998</v>
      </c>
    </row>
    <row r="2961" spans="1:16" x14ac:dyDescent="0.3">
      <c r="A2961" s="1">
        <v>43502</v>
      </c>
      <c r="B2961">
        <v>257.39170000000001</v>
      </c>
      <c r="C2961">
        <v>42.170999999999999</v>
      </c>
      <c r="D2961">
        <v>102.08110000000001</v>
      </c>
      <c r="E2961">
        <v>135.53</v>
      </c>
      <c r="F2961">
        <v>85.320099999999996</v>
      </c>
      <c r="G2961">
        <v>174.6275</v>
      </c>
      <c r="H2961">
        <v>28.258700000000001</v>
      </c>
      <c r="I2961">
        <v>55.140999999999998</v>
      </c>
      <c r="J2961">
        <v>64.66</v>
      </c>
      <c r="K2961">
        <v>53.58</v>
      </c>
      <c r="N2961" s="1">
        <v>43502</v>
      </c>
      <c r="O2961" s="4">
        <f t="shared" si="93"/>
        <v>86.227830000000012</v>
      </c>
      <c r="P2961" s="4">
        <f t="shared" si="92"/>
        <v>257.39170000000001</v>
      </c>
    </row>
    <row r="2962" spans="1:16" x14ac:dyDescent="0.3">
      <c r="A2962" s="1">
        <v>43503</v>
      </c>
      <c r="B2962">
        <v>254.93799999999999</v>
      </c>
      <c r="C2962">
        <v>41.372999999999998</v>
      </c>
      <c r="D2962">
        <v>101.3494</v>
      </c>
      <c r="E2962">
        <v>133.16</v>
      </c>
      <c r="F2962">
        <v>84.380099999999999</v>
      </c>
      <c r="G2962">
        <v>170.8399</v>
      </c>
      <c r="H2962">
        <v>27.7728</v>
      </c>
      <c r="I2962">
        <v>54.886800000000001</v>
      </c>
      <c r="J2962">
        <v>63.23</v>
      </c>
      <c r="K2962">
        <v>53.54</v>
      </c>
      <c r="N2962" s="1">
        <v>43503</v>
      </c>
      <c r="O2962" s="4">
        <f t="shared" si="93"/>
        <v>84.834279999999993</v>
      </c>
      <c r="P2962" s="4">
        <f t="shared" si="92"/>
        <v>254.93799999999999</v>
      </c>
    </row>
    <row r="2963" spans="1:16" x14ac:dyDescent="0.3">
      <c r="A2963" s="1">
        <v>43504</v>
      </c>
      <c r="B2963">
        <v>255.24950000000001</v>
      </c>
      <c r="C2963">
        <v>41.420999999999999</v>
      </c>
      <c r="D2963">
        <v>101.7345</v>
      </c>
      <c r="E2963">
        <v>134.03</v>
      </c>
      <c r="F2963">
        <v>84.539900000000003</v>
      </c>
      <c r="G2963">
        <v>170.5411</v>
      </c>
      <c r="H2963">
        <v>27.5396</v>
      </c>
      <c r="I2963">
        <v>54.731499999999997</v>
      </c>
      <c r="J2963">
        <v>62.94</v>
      </c>
      <c r="K2963">
        <v>53.79</v>
      </c>
      <c r="N2963" s="1">
        <v>43504</v>
      </c>
      <c r="O2963" s="4">
        <f t="shared" si="93"/>
        <v>84.95962999999999</v>
      </c>
      <c r="P2963" s="4">
        <f t="shared" si="92"/>
        <v>255.24950000000001</v>
      </c>
    </row>
    <row r="2964" spans="1:16" x14ac:dyDescent="0.3">
      <c r="A2964" s="1">
        <v>43505</v>
      </c>
      <c r="B2964">
        <v>255.24950000000001</v>
      </c>
      <c r="C2964">
        <v>41.420999999999999</v>
      </c>
      <c r="D2964">
        <v>101.7345</v>
      </c>
      <c r="E2964">
        <v>134.03</v>
      </c>
      <c r="F2964">
        <v>84.539900000000003</v>
      </c>
      <c r="G2964">
        <v>170.5411</v>
      </c>
      <c r="H2964">
        <v>27.5396</v>
      </c>
      <c r="I2964">
        <v>54.731499999999997</v>
      </c>
      <c r="J2964">
        <v>62.94</v>
      </c>
      <c r="K2964">
        <v>53.79</v>
      </c>
      <c r="N2964" s="1">
        <v>43505</v>
      </c>
      <c r="O2964" s="4">
        <f t="shared" si="93"/>
        <v>84.95962999999999</v>
      </c>
      <c r="P2964" s="4">
        <f t="shared" si="92"/>
        <v>255.24950000000001</v>
      </c>
    </row>
    <row r="2965" spans="1:16" x14ac:dyDescent="0.3">
      <c r="A2965" s="1">
        <v>43506</v>
      </c>
      <c r="B2965">
        <v>255.24950000000001</v>
      </c>
      <c r="C2965">
        <v>41.420999999999999</v>
      </c>
      <c r="D2965">
        <v>101.7345</v>
      </c>
      <c r="E2965">
        <v>134.03</v>
      </c>
      <c r="F2965">
        <v>84.539900000000003</v>
      </c>
      <c r="G2965">
        <v>170.5411</v>
      </c>
      <c r="H2965">
        <v>27.5396</v>
      </c>
      <c r="I2965">
        <v>54.731499999999997</v>
      </c>
      <c r="J2965">
        <v>62.94</v>
      </c>
      <c r="K2965">
        <v>53.79</v>
      </c>
      <c r="N2965" s="1">
        <v>43506</v>
      </c>
      <c r="O2965" s="4">
        <f t="shared" si="93"/>
        <v>84.95962999999999</v>
      </c>
      <c r="P2965" s="4">
        <f t="shared" si="92"/>
        <v>255.24950000000001</v>
      </c>
    </row>
    <row r="2966" spans="1:16" x14ac:dyDescent="0.3">
      <c r="A2966" s="1">
        <v>43507</v>
      </c>
      <c r="B2966">
        <v>255.39099999999999</v>
      </c>
      <c r="C2966">
        <v>41.183</v>
      </c>
      <c r="D2966">
        <v>101.3301</v>
      </c>
      <c r="E2966">
        <v>133.97</v>
      </c>
      <c r="F2966">
        <v>84.436499999999995</v>
      </c>
      <c r="G2966">
        <v>171.37960000000001</v>
      </c>
      <c r="H2966">
        <v>27.491</v>
      </c>
      <c r="I2966">
        <v>54.858600000000003</v>
      </c>
      <c r="J2966">
        <v>63.24</v>
      </c>
      <c r="K2966">
        <v>53.93</v>
      </c>
      <c r="N2966" s="1">
        <v>43507</v>
      </c>
      <c r="O2966" s="4">
        <f t="shared" si="93"/>
        <v>85.057410000000004</v>
      </c>
      <c r="P2966" s="4">
        <f t="shared" si="92"/>
        <v>255.39099999999999</v>
      </c>
    </row>
    <row r="2967" spans="1:16" x14ac:dyDescent="0.3">
      <c r="A2967" s="1">
        <v>43508</v>
      </c>
      <c r="B2967">
        <v>258.67520000000002</v>
      </c>
      <c r="C2967">
        <v>41.537999999999997</v>
      </c>
      <c r="D2967">
        <v>102.90900000000001</v>
      </c>
      <c r="E2967">
        <v>136.32</v>
      </c>
      <c r="F2967">
        <v>85.592699999999994</v>
      </c>
      <c r="G2967">
        <v>175.0034</v>
      </c>
      <c r="H2967">
        <v>27.452100000000002</v>
      </c>
      <c r="I2967">
        <v>55.423499999999997</v>
      </c>
      <c r="J2967">
        <v>64.040000000000006</v>
      </c>
      <c r="K2967">
        <v>54.35</v>
      </c>
      <c r="N2967" s="1">
        <v>43508</v>
      </c>
      <c r="O2967" s="4">
        <f t="shared" si="93"/>
        <v>86.46389499999998</v>
      </c>
      <c r="P2967" s="4">
        <f t="shared" si="92"/>
        <v>258.67520000000002</v>
      </c>
    </row>
    <row r="2968" spans="1:16" x14ac:dyDescent="0.3">
      <c r="A2968" s="1">
        <v>43509</v>
      </c>
      <c r="B2968">
        <v>259.51510000000002</v>
      </c>
      <c r="C2968">
        <v>41.365000000000002</v>
      </c>
      <c r="D2968">
        <v>102.83199999999999</v>
      </c>
      <c r="E2968">
        <v>136.11000000000001</v>
      </c>
      <c r="F2968">
        <v>85.780699999999996</v>
      </c>
      <c r="G2968">
        <v>175.5624</v>
      </c>
      <c r="H2968">
        <v>27.578399999999998</v>
      </c>
      <c r="I2968">
        <v>55.611699999999999</v>
      </c>
      <c r="J2968">
        <v>64.84</v>
      </c>
      <c r="K2968">
        <v>54.45</v>
      </c>
      <c r="N2968" s="1">
        <v>43509</v>
      </c>
      <c r="O2968" s="4">
        <f t="shared" si="93"/>
        <v>86.595990000000015</v>
      </c>
      <c r="P2968" s="4">
        <f t="shared" si="92"/>
        <v>259.51510000000002</v>
      </c>
    </row>
    <row r="2969" spans="1:16" x14ac:dyDescent="0.3">
      <c r="A2969" s="1">
        <v>43510</v>
      </c>
      <c r="B2969">
        <v>258.93939999999998</v>
      </c>
      <c r="C2969">
        <v>41.515999999999998</v>
      </c>
      <c r="D2969">
        <v>102.9187</v>
      </c>
      <c r="E2969">
        <v>136.31</v>
      </c>
      <c r="F2969">
        <v>85.978099999999998</v>
      </c>
      <c r="G2969">
        <v>176.03469999999999</v>
      </c>
      <c r="H2969">
        <v>27.588200000000001</v>
      </c>
      <c r="I2969">
        <v>55.192799999999998</v>
      </c>
      <c r="J2969">
        <v>65.069999999999993</v>
      </c>
      <c r="K2969">
        <v>53.84</v>
      </c>
      <c r="N2969" s="1">
        <v>43510</v>
      </c>
      <c r="O2969" s="4">
        <f t="shared" si="93"/>
        <v>86.697485</v>
      </c>
      <c r="P2969" s="4">
        <f t="shared" si="92"/>
        <v>258.93939999999998</v>
      </c>
    </row>
    <row r="2970" spans="1:16" x14ac:dyDescent="0.3">
      <c r="A2970" s="1">
        <v>43511</v>
      </c>
      <c r="B2970">
        <v>261.76119999999997</v>
      </c>
      <c r="C2970">
        <v>41.423999999999999</v>
      </c>
      <c r="D2970">
        <v>104.1895</v>
      </c>
      <c r="E2970">
        <v>136.38</v>
      </c>
      <c r="F2970">
        <v>87.275199999999998</v>
      </c>
      <c r="G2970">
        <v>176.94059999999999</v>
      </c>
      <c r="H2970">
        <v>27.8505</v>
      </c>
      <c r="I2970">
        <v>56.096600000000002</v>
      </c>
      <c r="J2970">
        <v>66.12</v>
      </c>
      <c r="K2970">
        <v>54.35</v>
      </c>
      <c r="N2970" s="1">
        <v>43511</v>
      </c>
      <c r="O2970" s="4">
        <f t="shared" si="93"/>
        <v>87.302059999999997</v>
      </c>
      <c r="P2970" s="4">
        <f t="shared" si="92"/>
        <v>261.76119999999997</v>
      </c>
    </row>
    <row r="2971" spans="1:16" x14ac:dyDescent="0.3">
      <c r="A2971" s="1">
        <v>43512</v>
      </c>
      <c r="B2971">
        <v>261.76119999999997</v>
      </c>
      <c r="C2971">
        <v>41.423999999999999</v>
      </c>
      <c r="D2971">
        <v>104.1895</v>
      </c>
      <c r="E2971">
        <v>136.38</v>
      </c>
      <c r="F2971">
        <v>87.275199999999998</v>
      </c>
      <c r="G2971">
        <v>176.94059999999999</v>
      </c>
      <c r="H2971">
        <v>27.8505</v>
      </c>
      <c r="I2971">
        <v>56.096600000000002</v>
      </c>
      <c r="J2971">
        <v>66.12</v>
      </c>
      <c r="K2971">
        <v>54.35</v>
      </c>
      <c r="N2971" s="1">
        <v>43512</v>
      </c>
      <c r="O2971" s="4">
        <f t="shared" si="93"/>
        <v>87.302059999999997</v>
      </c>
      <c r="P2971" s="4">
        <f t="shared" si="92"/>
        <v>261.76119999999997</v>
      </c>
    </row>
    <row r="2972" spans="1:16" x14ac:dyDescent="0.3">
      <c r="A2972" s="1">
        <v>43513</v>
      </c>
      <c r="B2972">
        <v>261.76119999999997</v>
      </c>
      <c r="C2972">
        <v>41.423999999999999</v>
      </c>
      <c r="D2972">
        <v>104.1895</v>
      </c>
      <c r="E2972">
        <v>136.38</v>
      </c>
      <c r="F2972">
        <v>87.275199999999998</v>
      </c>
      <c r="G2972">
        <v>176.94059999999999</v>
      </c>
      <c r="H2972">
        <v>27.8505</v>
      </c>
      <c r="I2972">
        <v>56.096600000000002</v>
      </c>
      <c r="J2972">
        <v>66.12</v>
      </c>
      <c r="K2972">
        <v>54.35</v>
      </c>
      <c r="N2972" s="1">
        <v>43513</v>
      </c>
      <c r="O2972" s="4">
        <f t="shared" si="93"/>
        <v>87.302059999999997</v>
      </c>
      <c r="P2972" s="4">
        <f t="shared" si="92"/>
        <v>261.76119999999997</v>
      </c>
    </row>
    <row r="2973" spans="1:16" x14ac:dyDescent="0.3">
      <c r="A2973" s="1">
        <v>43514</v>
      </c>
      <c r="B2973">
        <v>261.76119999999997</v>
      </c>
      <c r="C2973">
        <v>41.423999999999999</v>
      </c>
      <c r="D2973">
        <v>104.1895</v>
      </c>
      <c r="E2973">
        <v>136.38</v>
      </c>
      <c r="F2973">
        <v>87.275199999999998</v>
      </c>
      <c r="G2973">
        <v>176.94059999999999</v>
      </c>
      <c r="H2973">
        <v>27.8505</v>
      </c>
      <c r="I2973">
        <v>56.096600000000002</v>
      </c>
      <c r="J2973">
        <v>66.12</v>
      </c>
      <c r="K2973">
        <v>54.35</v>
      </c>
      <c r="N2973" s="1">
        <v>43514</v>
      </c>
      <c r="O2973" s="4">
        <f t="shared" si="93"/>
        <v>87.302059999999997</v>
      </c>
      <c r="P2973" s="4">
        <f t="shared" si="92"/>
        <v>261.76119999999997</v>
      </c>
    </row>
    <row r="2974" spans="1:16" x14ac:dyDescent="0.3">
      <c r="A2974" s="1">
        <v>43515</v>
      </c>
      <c r="B2974">
        <v>262.21420000000001</v>
      </c>
      <c r="C2974">
        <v>41.548000000000002</v>
      </c>
      <c r="D2974">
        <v>104.1414</v>
      </c>
      <c r="E2974">
        <v>137.13</v>
      </c>
      <c r="F2974">
        <v>87.068399999999997</v>
      </c>
      <c r="G2974">
        <v>176.69970000000001</v>
      </c>
      <c r="H2974">
        <v>28.1129</v>
      </c>
      <c r="I2974">
        <v>56.186</v>
      </c>
      <c r="J2974">
        <v>66.319999999999993</v>
      </c>
      <c r="K2974">
        <v>54.63</v>
      </c>
      <c r="N2974" s="1">
        <v>43515</v>
      </c>
      <c r="O2974" s="4">
        <f t="shared" si="93"/>
        <v>87.425229999999999</v>
      </c>
      <c r="P2974" s="4">
        <f t="shared" si="92"/>
        <v>262.21420000000001</v>
      </c>
    </row>
    <row r="2975" spans="1:16" x14ac:dyDescent="0.3">
      <c r="A2975" s="1">
        <v>43516</v>
      </c>
      <c r="B2975">
        <v>262.74270000000001</v>
      </c>
      <c r="C2975">
        <v>41.814999999999998</v>
      </c>
      <c r="D2975">
        <v>103.6</v>
      </c>
      <c r="E2975">
        <v>136.4</v>
      </c>
      <c r="F2975">
        <v>86.965000000000003</v>
      </c>
      <c r="G2975">
        <v>178.20320000000001</v>
      </c>
      <c r="H2975">
        <v>28.336400000000001</v>
      </c>
      <c r="I2975">
        <v>56.355499999999999</v>
      </c>
      <c r="J2975">
        <v>66.599999999999994</v>
      </c>
      <c r="K2975">
        <v>54.53</v>
      </c>
      <c r="N2975" s="1">
        <v>43516</v>
      </c>
      <c r="O2975" s="4">
        <f t="shared" si="93"/>
        <v>87.526124999999993</v>
      </c>
      <c r="P2975" s="4">
        <f t="shared" si="92"/>
        <v>262.74270000000001</v>
      </c>
    </row>
    <row r="2976" spans="1:16" x14ac:dyDescent="0.3">
      <c r="A2976" s="1">
        <v>43517</v>
      </c>
      <c r="B2976">
        <v>261.80840000000001</v>
      </c>
      <c r="C2976">
        <v>41.579000000000001</v>
      </c>
      <c r="D2976">
        <v>105.7851</v>
      </c>
      <c r="E2976">
        <v>135.78</v>
      </c>
      <c r="F2976">
        <v>86.203699999999998</v>
      </c>
      <c r="G2976">
        <v>176.8828</v>
      </c>
      <c r="H2976">
        <v>28.7834</v>
      </c>
      <c r="I2976">
        <v>56.120100000000001</v>
      </c>
      <c r="J2976">
        <v>65.569999999999993</v>
      </c>
      <c r="K2976">
        <v>54.69</v>
      </c>
      <c r="N2976" s="1">
        <v>43517</v>
      </c>
      <c r="O2976" s="4">
        <f t="shared" si="93"/>
        <v>87.12286499999999</v>
      </c>
      <c r="P2976" s="4">
        <f t="shared" si="92"/>
        <v>261.80840000000001</v>
      </c>
    </row>
    <row r="2977" spans="1:16" x14ac:dyDescent="0.3">
      <c r="A2977" s="1">
        <v>43518</v>
      </c>
      <c r="B2977">
        <v>263.4316</v>
      </c>
      <c r="C2977">
        <v>42.042999999999999</v>
      </c>
      <c r="D2977">
        <v>107.29340000000001</v>
      </c>
      <c r="E2977">
        <v>137.37</v>
      </c>
      <c r="F2977">
        <v>86.993200000000002</v>
      </c>
      <c r="G2977">
        <v>178.78139999999999</v>
      </c>
      <c r="H2977">
        <v>28.9389</v>
      </c>
      <c r="I2977">
        <v>56.200200000000002</v>
      </c>
      <c r="J2977">
        <v>65.760000000000005</v>
      </c>
      <c r="K2977">
        <v>54.43</v>
      </c>
      <c r="N2977" s="1">
        <v>43518</v>
      </c>
      <c r="O2977" s="4">
        <f t="shared" si="93"/>
        <v>87.971985000000004</v>
      </c>
      <c r="P2977" s="4">
        <f t="shared" si="92"/>
        <v>263.4316</v>
      </c>
    </row>
    <row r="2978" spans="1:16" x14ac:dyDescent="0.3">
      <c r="A2978" s="1">
        <v>43519</v>
      </c>
      <c r="B2978">
        <v>263.4316</v>
      </c>
      <c r="C2978">
        <v>42.042999999999999</v>
      </c>
      <c r="D2978">
        <v>107.29340000000001</v>
      </c>
      <c r="E2978">
        <v>137.37</v>
      </c>
      <c r="F2978">
        <v>86.993200000000002</v>
      </c>
      <c r="G2978">
        <v>178.78139999999999</v>
      </c>
      <c r="H2978">
        <v>28.9389</v>
      </c>
      <c r="I2978">
        <v>56.200200000000002</v>
      </c>
      <c r="J2978">
        <v>65.760000000000005</v>
      </c>
      <c r="K2978">
        <v>54.43</v>
      </c>
      <c r="N2978" s="1">
        <v>43519</v>
      </c>
      <c r="O2978" s="4">
        <f t="shared" si="93"/>
        <v>87.971985000000004</v>
      </c>
      <c r="P2978" s="4">
        <f t="shared" si="92"/>
        <v>263.4316</v>
      </c>
    </row>
    <row r="2979" spans="1:16" x14ac:dyDescent="0.3">
      <c r="A2979" s="1">
        <v>43520</v>
      </c>
      <c r="B2979">
        <v>263.4316</v>
      </c>
      <c r="C2979">
        <v>42.042999999999999</v>
      </c>
      <c r="D2979">
        <v>107.29340000000001</v>
      </c>
      <c r="E2979">
        <v>137.37</v>
      </c>
      <c r="F2979">
        <v>86.993200000000002</v>
      </c>
      <c r="G2979">
        <v>178.78139999999999</v>
      </c>
      <c r="H2979">
        <v>28.9389</v>
      </c>
      <c r="I2979">
        <v>56.200200000000002</v>
      </c>
      <c r="J2979">
        <v>65.760000000000005</v>
      </c>
      <c r="K2979">
        <v>54.43</v>
      </c>
      <c r="N2979" s="1">
        <v>43520</v>
      </c>
      <c r="O2979" s="4">
        <f t="shared" si="93"/>
        <v>87.971985000000004</v>
      </c>
      <c r="P2979" s="4">
        <f t="shared" si="92"/>
        <v>263.4316</v>
      </c>
    </row>
    <row r="2980" spans="1:16" x14ac:dyDescent="0.3">
      <c r="A2980" s="1">
        <v>43521</v>
      </c>
      <c r="B2980">
        <v>263.79020000000003</v>
      </c>
      <c r="C2980">
        <v>42.35</v>
      </c>
      <c r="D2980">
        <v>107.8929</v>
      </c>
      <c r="E2980">
        <v>137.76</v>
      </c>
      <c r="F2980">
        <v>87.115399999999994</v>
      </c>
      <c r="G2980">
        <v>180.256</v>
      </c>
      <c r="H2980">
        <v>29.5608</v>
      </c>
      <c r="I2980">
        <v>56.251899999999999</v>
      </c>
      <c r="J2980">
        <v>65.87</v>
      </c>
      <c r="K2980">
        <v>54.13</v>
      </c>
      <c r="N2980" s="1">
        <v>43521</v>
      </c>
      <c r="O2980" s="4">
        <f t="shared" si="93"/>
        <v>88.379180000000005</v>
      </c>
      <c r="P2980" s="4">
        <f t="shared" si="92"/>
        <v>263.79020000000003</v>
      </c>
    </row>
    <row r="2981" spans="1:16" x14ac:dyDescent="0.3">
      <c r="A2981" s="1">
        <v>43522</v>
      </c>
      <c r="B2981">
        <v>263.60140000000001</v>
      </c>
      <c r="C2981">
        <v>42.374000000000002</v>
      </c>
      <c r="D2981">
        <v>108.6374</v>
      </c>
      <c r="E2981">
        <v>137.69999999999999</v>
      </c>
      <c r="F2981">
        <v>86.805199999999999</v>
      </c>
      <c r="G2981">
        <v>179.1284</v>
      </c>
      <c r="H2981">
        <v>29.385899999999999</v>
      </c>
      <c r="I2981">
        <v>56.115400000000001</v>
      </c>
      <c r="J2981">
        <v>65.66</v>
      </c>
      <c r="K2981">
        <v>54.16</v>
      </c>
      <c r="N2981" s="1">
        <v>43522</v>
      </c>
      <c r="O2981" s="4">
        <f t="shared" si="93"/>
        <v>88.150215000000003</v>
      </c>
      <c r="P2981" s="4">
        <f t="shared" si="92"/>
        <v>263.60140000000001</v>
      </c>
    </row>
    <row r="2982" spans="1:16" x14ac:dyDescent="0.3">
      <c r="A2982" s="1">
        <v>43523</v>
      </c>
      <c r="B2982">
        <v>263.48820000000001</v>
      </c>
      <c r="C2982">
        <v>42.505000000000003</v>
      </c>
      <c r="D2982">
        <v>108.4537</v>
      </c>
      <c r="E2982">
        <v>137.93</v>
      </c>
      <c r="F2982">
        <v>86.4011</v>
      </c>
      <c r="G2982">
        <v>176.97919999999999</v>
      </c>
      <c r="H2982">
        <v>29.4636</v>
      </c>
      <c r="I2982">
        <v>56.261299999999999</v>
      </c>
      <c r="J2982">
        <v>65.91</v>
      </c>
      <c r="K2982">
        <v>54.08</v>
      </c>
      <c r="N2982" s="1">
        <v>43523</v>
      </c>
      <c r="O2982" s="4">
        <f t="shared" si="93"/>
        <v>87.848855</v>
      </c>
      <c r="P2982" s="4">
        <f t="shared" si="92"/>
        <v>263.48820000000001</v>
      </c>
    </row>
    <row r="2983" spans="1:16" x14ac:dyDescent="0.3">
      <c r="A2983" s="1">
        <v>43524</v>
      </c>
      <c r="B2983">
        <v>262.9975</v>
      </c>
      <c r="C2983">
        <v>42.087000000000003</v>
      </c>
      <c r="D2983">
        <v>108.31829999999999</v>
      </c>
      <c r="E2983">
        <v>137</v>
      </c>
      <c r="F2983">
        <v>86.147300000000001</v>
      </c>
      <c r="G2983">
        <v>177.08519999999999</v>
      </c>
      <c r="H2983">
        <v>29.084700000000002</v>
      </c>
      <c r="I2983">
        <v>56.2331</v>
      </c>
      <c r="J2983">
        <v>65.25</v>
      </c>
      <c r="K2983">
        <v>54.34</v>
      </c>
      <c r="N2983" s="1">
        <v>43524</v>
      </c>
      <c r="O2983" s="4">
        <f t="shared" si="93"/>
        <v>87.556839999999994</v>
      </c>
      <c r="P2983" s="4">
        <f t="shared" si="92"/>
        <v>262.9975</v>
      </c>
    </row>
    <row r="2984" spans="1:16" x14ac:dyDescent="0.3">
      <c r="A2984" s="1">
        <v>43525</v>
      </c>
      <c r="B2984">
        <v>264.6395</v>
      </c>
      <c r="C2984">
        <v>42.53</v>
      </c>
      <c r="D2984">
        <v>108.8017</v>
      </c>
      <c r="E2984">
        <v>138.29</v>
      </c>
      <c r="F2984">
        <v>87.369200000000006</v>
      </c>
      <c r="G2984">
        <v>178.65610000000001</v>
      </c>
      <c r="H2984">
        <v>28.880600000000001</v>
      </c>
      <c r="I2984">
        <v>56.482599999999998</v>
      </c>
      <c r="J2984">
        <v>66.45</v>
      </c>
      <c r="K2984">
        <v>54.24</v>
      </c>
      <c r="N2984" s="1">
        <v>43525</v>
      </c>
      <c r="O2984" s="4">
        <f t="shared" si="93"/>
        <v>88.367300000000014</v>
      </c>
      <c r="P2984" s="4">
        <f t="shared" si="92"/>
        <v>264.6395</v>
      </c>
    </row>
    <row r="2985" spans="1:16" x14ac:dyDescent="0.3">
      <c r="A2985" s="1">
        <v>43526</v>
      </c>
      <c r="B2985">
        <v>264.6395</v>
      </c>
      <c r="C2985">
        <v>42.53</v>
      </c>
      <c r="D2985">
        <v>108.8017</v>
      </c>
      <c r="E2985">
        <v>138.29</v>
      </c>
      <c r="F2985">
        <v>87.369200000000006</v>
      </c>
      <c r="G2985">
        <v>178.65610000000001</v>
      </c>
      <c r="H2985">
        <v>28.880600000000001</v>
      </c>
      <c r="I2985">
        <v>56.482599999999998</v>
      </c>
      <c r="J2985">
        <v>66.45</v>
      </c>
      <c r="K2985">
        <v>54.24</v>
      </c>
      <c r="N2985" s="1">
        <v>43526</v>
      </c>
      <c r="O2985" s="4">
        <f t="shared" si="93"/>
        <v>88.367300000000014</v>
      </c>
      <c r="P2985" s="4">
        <f t="shared" si="92"/>
        <v>264.6395</v>
      </c>
    </row>
    <row r="2986" spans="1:16" x14ac:dyDescent="0.3">
      <c r="A2986" s="1">
        <v>43527</v>
      </c>
      <c r="B2986">
        <v>264.6395</v>
      </c>
      <c r="C2986">
        <v>42.53</v>
      </c>
      <c r="D2986">
        <v>108.8017</v>
      </c>
      <c r="E2986">
        <v>138.29</v>
      </c>
      <c r="F2986">
        <v>87.369200000000006</v>
      </c>
      <c r="G2986">
        <v>178.65610000000001</v>
      </c>
      <c r="H2986">
        <v>28.880600000000001</v>
      </c>
      <c r="I2986">
        <v>56.482599999999998</v>
      </c>
      <c r="J2986">
        <v>66.45</v>
      </c>
      <c r="K2986">
        <v>54.24</v>
      </c>
      <c r="N2986" s="1">
        <v>43527</v>
      </c>
      <c r="O2986" s="4">
        <f t="shared" si="93"/>
        <v>88.367300000000014</v>
      </c>
      <c r="P2986" s="4">
        <f t="shared" si="92"/>
        <v>264.6395</v>
      </c>
    </row>
    <row r="2987" spans="1:16" x14ac:dyDescent="0.3">
      <c r="A2987" s="1">
        <v>43528</v>
      </c>
      <c r="B2987">
        <v>263.67689999999999</v>
      </c>
      <c r="C2987">
        <v>42.744</v>
      </c>
      <c r="D2987">
        <v>108.5407</v>
      </c>
      <c r="E2987">
        <v>136.85</v>
      </c>
      <c r="F2987">
        <v>86.184899999999999</v>
      </c>
      <c r="G2987">
        <v>178.6754</v>
      </c>
      <c r="H2987">
        <v>28.569600000000001</v>
      </c>
      <c r="I2987">
        <v>56.270800000000001</v>
      </c>
      <c r="J2987">
        <v>66.569999999999993</v>
      </c>
      <c r="K2987">
        <v>54.15</v>
      </c>
      <c r="N2987" s="1">
        <v>43528</v>
      </c>
      <c r="O2987" s="4">
        <f t="shared" si="93"/>
        <v>87.860879999999995</v>
      </c>
      <c r="P2987" s="4">
        <f t="shared" si="92"/>
        <v>263.67689999999999</v>
      </c>
    </row>
    <row r="2988" spans="1:16" x14ac:dyDescent="0.3">
      <c r="A2988" s="1">
        <v>43529</v>
      </c>
      <c r="B2988">
        <v>263.31830000000002</v>
      </c>
      <c r="C2988">
        <v>42.665999999999997</v>
      </c>
      <c r="D2988">
        <v>107.9992</v>
      </c>
      <c r="E2988">
        <v>137.24</v>
      </c>
      <c r="F2988">
        <v>86.137900000000002</v>
      </c>
      <c r="G2988">
        <v>177.99109999999999</v>
      </c>
      <c r="H2988">
        <v>28.4725</v>
      </c>
      <c r="I2988">
        <v>56.153100000000002</v>
      </c>
      <c r="J2988">
        <v>66.349999999999994</v>
      </c>
      <c r="K2988">
        <v>54.11</v>
      </c>
      <c r="N2988" s="1">
        <v>43529</v>
      </c>
      <c r="O2988" s="4">
        <f t="shared" si="93"/>
        <v>87.764700000000005</v>
      </c>
      <c r="P2988" s="4">
        <f t="shared" si="92"/>
        <v>263.31830000000002</v>
      </c>
    </row>
    <row r="2989" spans="1:16" x14ac:dyDescent="0.3">
      <c r="A2989" s="1">
        <v>43530</v>
      </c>
      <c r="B2989">
        <v>261.72340000000003</v>
      </c>
      <c r="C2989">
        <v>42.42</v>
      </c>
      <c r="D2989">
        <v>108.0476</v>
      </c>
      <c r="E2989">
        <v>136.28</v>
      </c>
      <c r="F2989">
        <v>84.878299999999996</v>
      </c>
      <c r="G2989">
        <v>175.05160000000001</v>
      </c>
      <c r="H2989">
        <v>28.307300000000001</v>
      </c>
      <c r="I2989">
        <v>55.753</v>
      </c>
      <c r="J2989">
        <v>65.510000000000005</v>
      </c>
      <c r="K2989">
        <v>54.03</v>
      </c>
      <c r="N2989" s="1">
        <v>43530</v>
      </c>
      <c r="O2989" s="4">
        <f t="shared" si="93"/>
        <v>86.822679999999991</v>
      </c>
      <c r="P2989" s="4">
        <f t="shared" si="92"/>
        <v>261.72340000000003</v>
      </c>
    </row>
    <row r="2990" spans="1:16" x14ac:dyDescent="0.3">
      <c r="A2990" s="1">
        <v>43531</v>
      </c>
      <c r="B2990">
        <v>259.53399999999999</v>
      </c>
      <c r="C2990">
        <v>41.929000000000002</v>
      </c>
      <c r="D2990">
        <v>106.73260000000001</v>
      </c>
      <c r="E2990">
        <v>134.66</v>
      </c>
      <c r="F2990">
        <v>84.210999999999999</v>
      </c>
      <c r="G2990">
        <v>173.1626</v>
      </c>
      <c r="H2990">
        <v>27.733899999999998</v>
      </c>
      <c r="I2990">
        <v>55.263399999999997</v>
      </c>
      <c r="J2990">
        <v>65.12</v>
      </c>
      <c r="K2990">
        <v>53.68</v>
      </c>
      <c r="N2990" s="1">
        <v>43531</v>
      </c>
      <c r="O2990" s="4">
        <f t="shared" si="93"/>
        <v>85.903325000000024</v>
      </c>
      <c r="P2990" s="4">
        <f t="shared" si="92"/>
        <v>259.53399999999999</v>
      </c>
    </row>
    <row r="2991" spans="1:16" x14ac:dyDescent="0.3">
      <c r="A2991" s="1">
        <v>43532</v>
      </c>
      <c r="B2991">
        <v>259.01490000000001</v>
      </c>
      <c r="C2991">
        <v>42.029000000000003</v>
      </c>
      <c r="D2991">
        <v>106.84869999999999</v>
      </c>
      <c r="E2991">
        <v>134.19999999999999</v>
      </c>
      <c r="F2991">
        <v>84.032399999999996</v>
      </c>
      <c r="G2991">
        <v>173.00839999999999</v>
      </c>
      <c r="H2991">
        <v>27.491</v>
      </c>
      <c r="I2991">
        <v>55.277500000000003</v>
      </c>
      <c r="J2991">
        <v>63.9</v>
      </c>
      <c r="K2991">
        <v>53.71</v>
      </c>
      <c r="N2991" s="1">
        <v>43532</v>
      </c>
      <c r="O2991" s="4">
        <f t="shared" si="93"/>
        <v>85.701179999999994</v>
      </c>
      <c r="P2991" s="4">
        <f t="shared" si="92"/>
        <v>259.01490000000001</v>
      </c>
    </row>
    <row r="2992" spans="1:16" x14ac:dyDescent="0.3">
      <c r="A2992" s="1">
        <v>43533</v>
      </c>
      <c r="B2992">
        <v>259.01490000000001</v>
      </c>
      <c r="C2992">
        <v>42.029000000000003</v>
      </c>
      <c r="D2992">
        <v>106.84869999999999</v>
      </c>
      <c r="E2992">
        <v>134.19999999999999</v>
      </c>
      <c r="F2992">
        <v>84.032399999999996</v>
      </c>
      <c r="G2992">
        <v>173.00839999999999</v>
      </c>
      <c r="H2992">
        <v>27.491</v>
      </c>
      <c r="I2992">
        <v>55.277500000000003</v>
      </c>
      <c r="J2992">
        <v>63.9</v>
      </c>
      <c r="K2992">
        <v>53.71</v>
      </c>
      <c r="N2992" s="1">
        <v>43533</v>
      </c>
      <c r="O2992" s="4">
        <f t="shared" si="93"/>
        <v>85.701179999999994</v>
      </c>
      <c r="P2992" s="4">
        <f t="shared" si="92"/>
        <v>259.01490000000001</v>
      </c>
    </row>
    <row r="2993" spans="1:16" x14ac:dyDescent="0.3">
      <c r="A2993" s="1">
        <v>43534</v>
      </c>
      <c r="B2993">
        <v>259.01490000000001</v>
      </c>
      <c r="C2993">
        <v>42.029000000000003</v>
      </c>
      <c r="D2993">
        <v>106.84869999999999</v>
      </c>
      <c r="E2993">
        <v>134.19999999999999</v>
      </c>
      <c r="F2993">
        <v>84.032399999999996</v>
      </c>
      <c r="G2993">
        <v>173.00839999999999</v>
      </c>
      <c r="H2993">
        <v>27.491</v>
      </c>
      <c r="I2993">
        <v>55.277500000000003</v>
      </c>
      <c r="J2993">
        <v>63.9</v>
      </c>
      <c r="K2993">
        <v>53.71</v>
      </c>
      <c r="N2993" s="1">
        <v>43534</v>
      </c>
      <c r="O2993" s="4">
        <f t="shared" si="93"/>
        <v>85.701179999999994</v>
      </c>
      <c r="P2993" s="4">
        <f t="shared" si="92"/>
        <v>259.01490000000001</v>
      </c>
    </row>
    <row r="2994" spans="1:16" x14ac:dyDescent="0.3">
      <c r="A2994" s="1">
        <v>43535</v>
      </c>
      <c r="B2994">
        <v>262.77100000000002</v>
      </c>
      <c r="C2994">
        <v>43.484999999999999</v>
      </c>
      <c r="D2994">
        <v>109.09180000000001</v>
      </c>
      <c r="E2994">
        <v>137.21</v>
      </c>
      <c r="F2994">
        <v>84.991100000000003</v>
      </c>
      <c r="G2994">
        <v>177.03700000000001</v>
      </c>
      <c r="H2994">
        <v>27.87</v>
      </c>
      <c r="I2994">
        <v>55.936500000000002</v>
      </c>
      <c r="J2994">
        <v>64.900000000000006</v>
      </c>
      <c r="K2994">
        <v>54.41</v>
      </c>
      <c r="N2994" s="1">
        <v>43535</v>
      </c>
      <c r="O2994" s="4">
        <f t="shared" si="93"/>
        <v>87.404030000000006</v>
      </c>
      <c r="P2994" s="4">
        <f t="shared" si="92"/>
        <v>262.77100000000002</v>
      </c>
    </row>
    <row r="2995" spans="1:16" x14ac:dyDescent="0.3">
      <c r="A2995" s="1">
        <v>43536</v>
      </c>
      <c r="B2995">
        <v>263.76190000000003</v>
      </c>
      <c r="C2995">
        <v>43.972999999999999</v>
      </c>
      <c r="D2995">
        <v>109.8556</v>
      </c>
      <c r="E2995">
        <v>137.66999999999999</v>
      </c>
      <c r="F2995">
        <v>85.611500000000007</v>
      </c>
      <c r="G2995">
        <v>177.702</v>
      </c>
      <c r="H2995">
        <v>27.695</v>
      </c>
      <c r="I2995">
        <v>56.096600000000002</v>
      </c>
      <c r="J2995">
        <v>65.319999999999993</v>
      </c>
      <c r="K2995">
        <v>54.43</v>
      </c>
      <c r="N2995" s="1">
        <v>43536</v>
      </c>
      <c r="O2995" s="4">
        <f t="shared" si="93"/>
        <v>87.787694999999999</v>
      </c>
      <c r="P2995" s="4">
        <f t="shared" si="92"/>
        <v>263.76190000000003</v>
      </c>
    </row>
    <row r="2996" spans="1:16" x14ac:dyDescent="0.3">
      <c r="A2996" s="1">
        <v>43537</v>
      </c>
      <c r="B2996">
        <v>265.50779999999997</v>
      </c>
      <c r="C2996">
        <v>44.167999999999999</v>
      </c>
      <c r="D2996">
        <v>110.70650000000001</v>
      </c>
      <c r="E2996">
        <v>138.53</v>
      </c>
      <c r="F2996">
        <v>86.532600000000002</v>
      </c>
      <c r="G2996">
        <v>178.4152</v>
      </c>
      <c r="H2996">
        <v>27.8505</v>
      </c>
      <c r="I2996">
        <v>56.454300000000003</v>
      </c>
      <c r="J2996">
        <v>65.98</v>
      </c>
      <c r="K2996">
        <v>54.74</v>
      </c>
      <c r="N2996" s="1">
        <v>43537</v>
      </c>
      <c r="O2996" s="4">
        <f t="shared" si="93"/>
        <v>88.351565000000022</v>
      </c>
      <c r="P2996" s="4">
        <f t="shared" si="92"/>
        <v>265.50779999999997</v>
      </c>
    </row>
    <row r="2997" spans="1:16" x14ac:dyDescent="0.3">
      <c r="A2997" s="1">
        <v>43538</v>
      </c>
      <c r="B2997">
        <v>265.33789999999999</v>
      </c>
      <c r="C2997">
        <v>44.658999999999999</v>
      </c>
      <c r="D2997">
        <v>110.79349999999999</v>
      </c>
      <c r="E2997">
        <v>138.59</v>
      </c>
      <c r="F2997">
        <v>86.3917</v>
      </c>
      <c r="G2997">
        <v>177.4418</v>
      </c>
      <c r="H2997">
        <v>27.675599999999999</v>
      </c>
      <c r="I2997">
        <v>56.675600000000003</v>
      </c>
      <c r="J2997">
        <v>66.05</v>
      </c>
      <c r="K2997">
        <v>54.69</v>
      </c>
      <c r="N2997" s="1">
        <v>43538</v>
      </c>
      <c r="O2997" s="4">
        <f t="shared" si="93"/>
        <v>88.253270000000001</v>
      </c>
      <c r="P2997" s="4">
        <f t="shared" si="92"/>
        <v>265.33789999999999</v>
      </c>
    </row>
    <row r="2998" spans="1:16" x14ac:dyDescent="0.3">
      <c r="A2998" s="1">
        <v>43539</v>
      </c>
      <c r="B2998">
        <v>266.649</v>
      </c>
      <c r="C2998">
        <v>45.24</v>
      </c>
      <c r="D2998">
        <v>112.0697</v>
      </c>
      <c r="E2998">
        <v>138.86000000000001</v>
      </c>
      <c r="F2998">
        <v>86.788799999999995</v>
      </c>
      <c r="G2998">
        <v>182.58840000000001</v>
      </c>
      <c r="H2998">
        <v>27.811699999999998</v>
      </c>
      <c r="I2998">
        <v>56.906199999999998</v>
      </c>
      <c r="J2998">
        <v>65.510000000000005</v>
      </c>
      <c r="K2998">
        <v>54.7</v>
      </c>
      <c r="N2998" s="1">
        <v>43539</v>
      </c>
      <c r="O2998" s="4">
        <f t="shared" si="93"/>
        <v>89.246079999999992</v>
      </c>
      <c r="P2998" s="4">
        <f t="shared" si="92"/>
        <v>266.649</v>
      </c>
    </row>
    <row r="2999" spans="1:16" x14ac:dyDescent="0.3">
      <c r="A2999" s="1">
        <v>43540</v>
      </c>
      <c r="B2999">
        <v>266.649</v>
      </c>
      <c r="C2999">
        <v>45.24</v>
      </c>
      <c r="D2999">
        <v>112.0697</v>
      </c>
      <c r="E2999">
        <v>138.86000000000001</v>
      </c>
      <c r="F2999">
        <v>86.788799999999995</v>
      </c>
      <c r="G2999">
        <v>182.58840000000001</v>
      </c>
      <c r="H2999">
        <v>27.811699999999998</v>
      </c>
      <c r="I2999">
        <v>56.906199999999998</v>
      </c>
      <c r="J2999">
        <v>65.510000000000005</v>
      </c>
      <c r="K2999">
        <v>54.7</v>
      </c>
      <c r="N2999" s="1">
        <v>43540</v>
      </c>
      <c r="O2999" s="4">
        <f t="shared" si="93"/>
        <v>89.246079999999992</v>
      </c>
      <c r="P2999" s="4">
        <f t="shared" si="92"/>
        <v>266.649</v>
      </c>
    </row>
    <row r="3000" spans="1:16" x14ac:dyDescent="0.3">
      <c r="A3000" s="1">
        <v>43541</v>
      </c>
      <c r="B3000">
        <v>266.649</v>
      </c>
      <c r="C3000">
        <v>45.24</v>
      </c>
      <c r="D3000">
        <v>112.0697</v>
      </c>
      <c r="E3000">
        <v>138.86000000000001</v>
      </c>
      <c r="F3000">
        <v>86.788799999999995</v>
      </c>
      <c r="G3000">
        <v>182.58840000000001</v>
      </c>
      <c r="H3000">
        <v>27.811699999999998</v>
      </c>
      <c r="I3000">
        <v>56.906199999999998</v>
      </c>
      <c r="J3000">
        <v>65.510000000000005</v>
      </c>
      <c r="K3000">
        <v>54.7</v>
      </c>
      <c r="N3000" s="1">
        <v>43541</v>
      </c>
      <c r="O3000" s="4">
        <f t="shared" si="93"/>
        <v>89.246079999999992</v>
      </c>
      <c r="P3000" s="4">
        <f t="shared" si="92"/>
        <v>266.649</v>
      </c>
    </row>
    <row r="3001" spans="1:16" x14ac:dyDescent="0.3">
      <c r="A3001" s="1">
        <v>43542</v>
      </c>
      <c r="B3001">
        <v>267.61579999999998</v>
      </c>
      <c r="C3001">
        <v>45.701999999999998</v>
      </c>
      <c r="D3001">
        <v>113.6747</v>
      </c>
      <c r="E3001">
        <v>138.80000000000001</v>
      </c>
      <c r="F3001">
        <v>86.656700000000001</v>
      </c>
      <c r="G3001">
        <v>182.30889999999999</v>
      </c>
      <c r="H3001">
        <v>27.811699999999998</v>
      </c>
      <c r="I3001">
        <v>57.226300000000002</v>
      </c>
      <c r="J3001">
        <v>66.42</v>
      </c>
      <c r="K3001">
        <v>54.78</v>
      </c>
      <c r="N3001" s="1">
        <v>43542</v>
      </c>
      <c r="O3001" s="4">
        <f t="shared" si="93"/>
        <v>89.369205000000008</v>
      </c>
      <c r="P3001" s="4">
        <f t="shared" si="92"/>
        <v>267.61579999999998</v>
      </c>
    </row>
    <row r="3002" spans="1:16" x14ac:dyDescent="0.3">
      <c r="A3002" s="1">
        <v>43543</v>
      </c>
      <c r="B3002">
        <v>267.68220000000002</v>
      </c>
      <c r="C3002">
        <v>45.338999999999999</v>
      </c>
      <c r="D3002">
        <v>113.7521</v>
      </c>
      <c r="E3002">
        <v>139.29</v>
      </c>
      <c r="F3002">
        <v>87.345399999999998</v>
      </c>
      <c r="G3002">
        <v>184.67009999999999</v>
      </c>
      <c r="H3002">
        <v>27.7728</v>
      </c>
      <c r="I3002">
        <v>56.854500000000002</v>
      </c>
      <c r="J3002">
        <v>66.239999999999995</v>
      </c>
      <c r="K3002">
        <v>54.74</v>
      </c>
      <c r="N3002" s="1">
        <v>43543</v>
      </c>
      <c r="O3002" s="4">
        <f t="shared" si="93"/>
        <v>89.843694999999997</v>
      </c>
      <c r="P3002" s="4">
        <f t="shared" si="92"/>
        <v>267.68220000000002</v>
      </c>
    </row>
    <row r="3003" spans="1:16" x14ac:dyDescent="0.3">
      <c r="A3003" s="1">
        <v>43544</v>
      </c>
      <c r="B3003">
        <v>266.87650000000002</v>
      </c>
      <c r="C3003">
        <v>45.735999999999997</v>
      </c>
      <c r="D3003">
        <v>113.6264</v>
      </c>
      <c r="E3003">
        <v>140.19</v>
      </c>
      <c r="F3003">
        <v>86.741600000000005</v>
      </c>
      <c r="G3003">
        <v>182.93989999999999</v>
      </c>
      <c r="H3003">
        <v>27.491</v>
      </c>
      <c r="I3003">
        <v>56.014499999999998</v>
      </c>
      <c r="J3003">
        <v>66.819999999999993</v>
      </c>
      <c r="K3003">
        <v>54.51</v>
      </c>
      <c r="N3003" s="1">
        <v>43544</v>
      </c>
      <c r="O3003" s="4">
        <f t="shared" si="93"/>
        <v>89.576070000000001</v>
      </c>
      <c r="P3003" s="4">
        <f t="shared" si="92"/>
        <v>266.87650000000002</v>
      </c>
    </row>
    <row r="3004" spans="1:16" x14ac:dyDescent="0.3">
      <c r="A3004" s="1">
        <v>43545</v>
      </c>
      <c r="B3004">
        <v>269.89069999999998</v>
      </c>
      <c r="C3004">
        <v>47.42</v>
      </c>
      <c r="D3004">
        <v>116.23690000000001</v>
      </c>
      <c r="E3004">
        <v>142.11000000000001</v>
      </c>
      <c r="F3004">
        <v>87.081199999999995</v>
      </c>
      <c r="G3004">
        <v>189.2602</v>
      </c>
      <c r="H3004">
        <v>27.9574</v>
      </c>
      <c r="I3004">
        <v>56.236800000000002</v>
      </c>
      <c r="J3004">
        <v>67.290000000000006</v>
      </c>
      <c r="K3004">
        <v>55.15</v>
      </c>
      <c r="N3004" s="1">
        <v>43545</v>
      </c>
      <c r="O3004" s="4">
        <f t="shared" si="93"/>
        <v>91.253945000000002</v>
      </c>
      <c r="P3004" s="4">
        <f t="shared" si="92"/>
        <v>269.89069999999998</v>
      </c>
    </row>
    <row r="3005" spans="1:16" x14ac:dyDescent="0.3">
      <c r="A3005" s="1">
        <v>43546</v>
      </c>
      <c r="B3005">
        <v>264.69630000000001</v>
      </c>
      <c r="C3005">
        <v>46.438000000000002</v>
      </c>
      <c r="D3005">
        <v>113.172</v>
      </c>
      <c r="E3005">
        <v>137.96</v>
      </c>
      <c r="F3005">
        <v>85.496200000000002</v>
      </c>
      <c r="G3005">
        <v>183.92570000000001</v>
      </c>
      <c r="H3005">
        <v>27.189699999999998</v>
      </c>
      <c r="I3005">
        <v>54.973999999999997</v>
      </c>
      <c r="J3005">
        <v>65.47</v>
      </c>
      <c r="K3005">
        <v>55.08</v>
      </c>
      <c r="N3005" s="1">
        <v>43546</v>
      </c>
      <c r="O3005" s="4">
        <f t="shared" si="93"/>
        <v>88.86487000000001</v>
      </c>
      <c r="P3005" s="4">
        <f t="shared" si="92"/>
        <v>264.69630000000001</v>
      </c>
    </row>
    <row r="3006" spans="1:16" x14ac:dyDescent="0.3">
      <c r="A3006" s="1">
        <v>43547</v>
      </c>
      <c r="B3006">
        <v>264.69630000000001</v>
      </c>
      <c r="C3006">
        <v>46.438000000000002</v>
      </c>
      <c r="D3006">
        <v>113.172</v>
      </c>
      <c r="E3006">
        <v>137.96</v>
      </c>
      <c r="F3006">
        <v>85.496200000000002</v>
      </c>
      <c r="G3006">
        <v>183.92570000000001</v>
      </c>
      <c r="H3006">
        <v>27.189699999999998</v>
      </c>
      <c r="I3006">
        <v>54.973999999999997</v>
      </c>
      <c r="J3006">
        <v>65.47</v>
      </c>
      <c r="K3006">
        <v>55.08</v>
      </c>
      <c r="N3006" s="1">
        <v>43547</v>
      </c>
      <c r="O3006" s="4">
        <f t="shared" si="93"/>
        <v>88.86487000000001</v>
      </c>
      <c r="P3006" s="4">
        <f t="shared" si="92"/>
        <v>264.69630000000001</v>
      </c>
    </row>
    <row r="3007" spans="1:16" x14ac:dyDescent="0.3">
      <c r="A3007" s="1">
        <v>43548</v>
      </c>
      <c r="B3007">
        <v>264.69630000000001</v>
      </c>
      <c r="C3007">
        <v>46.438000000000002</v>
      </c>
      <c r="D3007">
        <v>113.172</v>
      </c>
      <c r="E3007">
        <v>137.96</v>
      </c>
      <c r="F3007">
        <v>85.496200000000002</v>
      </c>
      <c r="G3007">
        <v>183.92570000000001</v>
      </c>
      <c r="H3007">
        <v>27.189699999999998</v>
      </c>
      <c r="I3007">
        <v>54.973999999999997</v>
      </c>
      <c r="J3007">
        <v>65.47</v>
      </c>
      <c r="K3007">
        <v>55.08</v>
      </c>
      <c r="N3007" s="1">
        <v>43548</v>
      </c>
      <c r="O3007" s="4">
        <f t="shared" si="93"/>
        <v>88.86487000000001</v>
      </c>
      <c r="P3007" s="4">
        <f t="shared" si="92"/>
        <v>264.69630000000001</v>
      </c>
    </row>
    <row r="3008" spans="1:16" x14ac:dyDescent="0.3">
      <c r="A3008" s="1">
        <v>43549</v>
      </c>
      <c r="B3008">
        <v>264.4973</v>
      </c>
      <c r="C3008">
        <v>45.877000000000002</v>
      </c>
      <c r="D3008">
        <v>113.76179999999999</v>
      </c>
      <c r="E3008">
        <v>138.06</v>
      </c>
      <c r="F3008">
        <v>85.448999999999998</v>
      </c>
      <c r="G3008">
        <v>181.62559999999999</v>
      </c>
      <c r="H3008">
        <v>26.9954</v>
      </c>
      <c r="I3008">
        <v>54.869900000000001</v>
      </c>
      <c r="J3008">
        <v>65.5</v>
      </c>
      <c r="K3008">
        <v>55.19</v>
      </c>
      <c r="N3008" s="1">
        <v>43549</v>
      </c>
      <c r="O3008" s="4">
        <f t="shared" si="93"/>
        <v>88.510385000000014</v>
      </c>
      <c r="P3008" s="4">
        <f t="shared" si="92"/>
        <v>264.4973</v>
      </c>
    </row>
    <row r="3009" spans="1:16" x14ac:dyDescent="0.3">
      <c r="A3009" s="1">
        <v>43550</v>
      </c>
      <c r="B3009">
        <v>266.46890000000002</v>
      </c>
      <c r="C3009">
        <v>45.402999999999999</v>
      </c>
      <c r="D3009">
        <v>114.0035</v>
      </c>
      <c r="E3009">
        <v>138.88</v>
      </c>
      <c r="F3009">
        <v>86.034000000000006</v>
      </c>
      <c r="G3009">
        <v>183.36519999999999</v>
      </c>
      <c r="H3009">
        <v>27.1023</v>
      </c>
      <c r="I3009">
        <v>55.4801</v>
      </c>
      <c r="J3009">
        <v>66.44</v>
      </c>
      <c r="K3009">
        <v>55.66</v>
      </c>
      <c r="N3009" s="1">
        <v>43550</v>
      </c>
      <c r="O3009" s="4">
        <f t="shared" si="93"/>
        <v>89.155335000000008</v>
      </c>
      <c r="P3009" s="4">
        <f t="shared" si="92"/>
        <v>266.46890000000002</v>
      </c>
    </row>
    <row r="3010" spans="1:16" x14ac:dyDescent="0.3">
      <c r="A3010" s="1">
        <v>43551</v>
      </c>
      <c r="B3010">
        <v>265.07549999999998</v>
      </c>
      <c r="C3010">
        <v>45.811</v>
      </c>
      <c r="D3010">
        <v>112.90130000000001</v>
      </c>
      <c r="E3010">
        <v>137.13</v>
      </c>
      <c r="F3010">
        <v>85.316999999999993</v>
      </c>
      <c r="G3010">
        <v>180.7945</v>
      </c>
      <c r="H3010">
        <v>26.937100000000001</v>
      </c>
      <c r="I3010">
        <v>55.2956</v>
      </c>
      <c r="J3010">
        <v>65.97</v>
      </c>
      <c r="K3010">
        <v>55.47</v>
      </c>
      <c r="N3010" s="1">
        <v>43551</v>
      </c>
      <c r="O3010" s="4">
        <f t="shared" si="93"/>
        <v>88.218035000000015</v>
      </c>
      <c r="P3010" s="4">
        <f t="shared" si="92"/>
        <v>265.07549999999998</v>
      </c>
    </row>
    <row r="3011" spans="1:16" x14ac:dyDescent="0.3">
      <c r="A3011" s="1">
        <v>43552</v>
      </c>
      <c r="B3011">
        <v>266.08030000000002</v>
      </c>
      <c r="C3011">
        <v>45.872</v>
      </c>
      <c r="D3011">
        <v>113.05589999999999</v>
      </c>
      <c r="E3011">
        <v>137.93</v>
      </c>
      <c r="F3011">
        <v>85.534000000000006</v>
      </c>
      <c r="G3011">
        <v>180.4949</v>
      </c>
      <c r="H3011">
        <v>27.209199999999999</v>
      </c>
      <c r="I3011">
        <v>55.744999999999997</v>
      </c>
      <c r="J3011">
        <v>66.22</v>
      </c>
      <c r="K3011">
        <v>55.74</v>
      </c>
      <c r="N3011" s="1">
        <v>43552</v>
      </c>
      <c r="O3011" s="4">
        <f t="shared" si="93"/>
        <v>88.469940000000008</v>
      </c>
      <c r="P3011" s="4">
        <f t="shared" ref="P3011:P3074" si="94">B3011</f>
        <v>266.08030000000002</v>
      </c>
    </row>
    <row r="3012" spans="1:16" x14ac:dyDescent="0.3">
      <c r="A3012" s="1">
        <v>43553</v>
      </c>
      <c r="B3012">
        <v>267.75799999999998</v>
      </c>
      <c r="C3012">
        <v>46.170999999999999</v>
      </c>
      <c r="D3012">
        <v>114.0325</v>
      </c>
      <c r="E3012">
        <v>138.9</v>
      </c>
      <c r="F3012">
        <v>86.562299999999993</v>
      </c>
      <c r="G3012">
        <v>183.17189999999999</v>
      </c>
      <c r="H3012">
        <v>27.500699999999998</v>
      </c>
      <c r="I3012">
        <v>55.872700000000002</v>
      </c>
      <c r="J3012">
        <v>66.12</v>
      </c>
      <c r="K3012">
        <v>56.11</v>
      </c>
      <c r="N3012" s="1">
        <v>43553</v>
      </c>
      <c r="O3012" s="4">
        <f t="shared" ref="O3012:O3075" si="95">SUMPRODUCT(C3012:J3012,$C$1:$J$1)</f>
        <v>89.31224499999999</v>
      </c>
      <c r="P3012" s="4">
        <f t="shared" si="94"/>
        <v>267.75799999999998</v>
      </c>
    </row>
    <row r="3013" spans="1:16" x14ac:dyDescent="0.3">
      <c r="A3013" s="1">
        <v>43554</v>
      </c>
      <c r="B3013">
        <v>267.75799999999998</v>
      </c>
      <c r="C3013">
        <v>46.170999999999999</v>
      </c>
      <c r="D3013">
        <v>114.0325</v>
      </c>
      <c r="E3013">
        <v>138.9</v>
      </c>
      <c r="F3013">
        <v>86.562299999999993</v>
      </c>
      <c r="G3013">
        <v>183.17189999999999</v>
      </c>
      <c r="H3013">
        <v>27.500699999999998</v>
      </c>
      <c r="I3013">
        <v>55.872700000000002</v>
      </c>
      <c r="J3013">
        <v>66.12</v>
      </c>
      <c r="K3013">
        <v>56.11</v>
      </c>
      <c r="N3013" s="1">
        <v>43554</v>
      </c>
      <c r="O3013" s="4">
        <f t="shared" si="95"/>
        <v>89.31224499999999</v>
      </c>
      <c r="P3013" s="4">
        <f t="shared" si="94"/>
        <v>267.75799999999998</v>
      </c>
    </row>
    <row r="3014" spans="1:16" x14ac:dyDescent="0.3">
      <c r="A3014" s="1">
        <v>43555</v>
      </c>
      <c r="B3014">
        <v>267.75799999999998</v>
      </c>
      <c r="C3014">
        <v>46.170999999999999</v>
      </c>
      <c r="D3014">
        <v>114.0325</v>
      </c>
      <c r="E3014">
        <v>138.9</v>
      </c>
      <c r="F3014">
        <v>86.562299999999993</v>
      </c>
      <c r="G3014">
        <v>183.17189999999999</v>
      </c>
      <c r="H3014">
        <v>27.500699999999998</v>
      </c>
      <c r="I3014">
        <v>55.872700000000002</v>
      </c>
      <c r="J3014">
        <v>66.12</v>
      </c>
      <c r="K3014">
        <v>56.11</v>
      </c>
      <c r="N3014" s="1">
        <v>43555</v>
      </c>
      <c r="O3014" s="4">
        <f t="shared" si="95"/>
        <v>89.31224499999999</v>
      </c>
      <c r="P3014" s="4">
        <f t="shared" si="94"/>
        <v>267.75799999999998</v>
      </c>
    </row>
    <row r="3015" spans="1:16" x14ac:dyDescent="0.3">
      <c r="A3015" s="1">
        <v>43556</v>
      </c>
      <c r="B3015">
        <v>270.93340000000001</v>
      </c>
      <c r="C3015">
        <v>46.484000000000002</v>
      </c>
      <c r="D3015">
        <v>115.0767</v>
      </c>
      <c r="E3015">
        <v>141.08000000000001</v>
      </c>
      <c r="F3015">
        <v>86.694400000000002</v>
      </c>
      <c r="G3015">
        <v>187.74299999999999</v>
      </c>
      <c r="H3015">
        <v>28.074000000000002</v>
      </c>
      <c r="I3015">
        <v>56.837499999999999</v>
      </c>
      <c r="J3015">
        <v>66.989999999999995</v>
      </c>
      <c r="K3015">
        <v>55.92</v>
      </c>
      <c r="N3015" s="1">
        <v>43556</v>
      </c>
      <c r="O3015" s="4">
        <f t="shared" si="95"/>
        <v>90.738470000000021</v>
      </c>
      <c r="P3015" s="4">
        <f t="shared" si="94"/>
        <v>270.93340000000001</v>
      </c>
    </row>
    <row r="3016" spans="1:16" x14ac:dyDescent="0.3">
      <c r="A3016" s="1">
        <v>43557</v>
      </c>
      <c r="B3016">
        <v>271.06610000000001</v>
      </c>
      <c r="C3016">
        <v>47.16</v>
      </c>
      <c r="D3016">
        <v>115.2411</v>
      </c>
      <c r="E3016">
        <v>141.83000000000001</v>
      </c>
      <c r="F3016">
        <v>86.496300000000005</v>
      </c>
      <c r="G3016">
        <v>188.0232</v>
      </c>
      <c r="H3016">
        <v>28.0838</v>
      </c>
      <c r="I3016">
        <v>56.894300000000001</v>
      </c>
      <c r="J3016">
        <v>66.53</v>
      </c>
      <c r="K3016">
        <v>55.46</v>
      </c>
      <c r="N3016" s="1">
        <v>43557</v>
      </c>
      <c r="O3016" s="4">
        <f t="shared" si="95"/>
        <v>90.928815</v>
      </c>
      <c r="P3016" s="4">
        <f t="shared" si="94"/>
        <v>271.06610000000001</v>
      </c>
    </row>
    <row r="3017" spans="1:16" x14ac:dyDescent="0.3">
      <c r="A3017" s="1">
        <v>43558</v>
      </c>
      <c r="B3017">
        <v>271.49270000000001</v>
      </c>
      <c r="C3017">
        <v>47.482999999999997</v>
      </c>
      <c r="D3017">
        <v>115.9952</v>
      </c>
      <c r="E3017">
        <v>142.66</v>
      </c>
      <c r="F3017">
        <v>86.383099999999999</v>
      </c>
      <c r="G3017">
        <v>192.17869999999999</v>
      </c>
      <c r="H3017">
        <v>28.307300000000001</v>
      </c>
      <c r="I3017">
        <v>57.017299999999999</v>
      </c>
      <c r="J3017">
        <v>65.89</v>
      </c>
      <c r="K3017">
        <v>55.19</v>
      </c>
      <c r="N3017" s="1">
        <v>43558</v>
      </c>
      <c r="O3017" s="4">
        <f t="shared" si="95"/>
        <v>91.752639999999985</v>
      </c>
      <c r="P3017" s="4">
        <f t="shared" si="94"/>
        <v>271.49270000000001</v>
      </c>
    </row>
    <row r="3018" spans="1:16" x14ac:dyDescent="0.3">
      <c r="A3018" s="1">
        <v>43559</v>
      </c>
      <c r="B3018">
        <v>272.2131</v>
      </c>
      <c r="C3018">
        <v>47.566000000000003</v>
      </c>
      <c r="D3018">
        <v>115.4054</v>
      </c>
      <c r="E3018">
        <v>141.96</v>
      </c>
      <c r="F3018">
        <v>86.203800000000001</v>
      </c>
      <c r="G3018">
        <v>192.5943</v>
      </c>
      <c r="H3018">
        <v>28.355799999999999</v>
      </c>
      <c r="I3018">
        <v>57.206400000000002</v>
      </c>
      <c r="J3018">
        <v>66.44</v>
      </c>
      <c r="K3018">
        <v>55.4</v>
      </c>
      <c r="N3018" s="1">
        <v>43559</v>
      </c>
      <c r="O3018" s="4">
        <f t="shared" si="95"/>
        <v>91.681035000000008</v>
      </c>
      <c r="P3018" s="4">
        <f t="shared" si="94"/>
        <v>272.2131</v>
      </c>
    </row>
    <row r="3019" spans="1:16" x14ac:dyDescent="0.3">
      <c r="A3019" s="1">
        <v>43560</v>
      </c>
      <c r="B3019">
        <v>273.53059999999999</v>
      </c>
      <c r="C3019">
        <v>47.884</v>
      </c>
      <c r="D3019">
        <v>115.9179</v>
      </c>
      <c r="E3019">
        <v>142.43</v>
      </c>
      <c r="F3019">
        <v>86.798199999999994</v>
      </c>
      <c r="G3019">
        <v>193.98589999999999</v>
      </c>
      <c r="H3019">
        <v>28.511299999999999</v>
      </c>
      <c r="I3019">
        <v>57.343600000000002</v>
      </c>
      <c r="J3019">
        <v>67.61</v>
      </c>
      <c r="K3019">
        <v>55.59</v>
      </c>
      <c r="N3019" s="1">
        <v>43560</v>
      </c>
      <c r="O3019" s="4">
        <f t="shared" si="95"/>
        <v>92.201315000000008</v>
      </c>
      <c r="P3019" s="4">
        <f t="shared" si="94"/>
        <v>273.53059999999999</v>
      </c>
    </row>
    <row r="3020" spans="1:16" x14ac:dyDescent="0.3">
      <c r="A3020" s="1">
        <v>43561</v>
      </c>
      <c r="B3020">
        <v>273.53059999999999</v>
      </c>
      <c r="C3020">
        <v>47.884</v>
      </c>
      <c r="D3020">
        <v>115.9179</v>
      </c>
      <c r="E3020">
        <v>142.43</v>
      </c>
      <c r="F3020">
        <v>86.798199999999994</v>
      </c>
      <c r="G3020">
        <v>193.98589999999999</v>
      </c>
      <c r="H3020">
        <v>28.511299999999999</v>
      </c>
      <c r="I3020">
        <v>57.343600000000002</v>
      </c>
      <c r="J3020">
        <v>67.61</v>
      </c>
      <c r="K3020">
        <v>55.59</v>
      </c>
      <c r="N3020" s="1">
        <v>43561</v>
      </c>
      <c r="O3020" s="4">
        <f t="shared" si="95"/>
        <v>92.201315000000008</v>
      </c>
      <c r="P3020" s="4">
        <f t="shared" si="94"/>
        <v>273.53059999999999</v>
      </c>
    </row>
    <row r="3021" spans="1:16" x14ac:dyDescent="0.3">
      <c r="A3021" s="1">
        <v>43562</v>
      </c>
      <c r="B3021">
        <v>273.53059999999999</v>
      </c>
      <c r="C3021">
        <v>47.884</v>
      </c>
      <c r="D3021">
        <v>115.9179</v>
      </c>
      <c r="E3021">
        <v>142.43</v>
      </c>
      <c r="F3021">
        <v>86.798199999999994</v>
      </c>
      <c r="G3021">
        <v>193.98589999999999</v>
      </c>
      <c r="H3021">
        <v>28.511299999999999</v>
      </c>
      <c r="I3021">
        <v>57.343600000000002</v>
      </c>
      <c r="J3021">
        <v>67.61</v>
      </c>
      <c r="K3021">
        <v>55.59</v>
      </c>
      <c r="N3021" s="1">
        <v>43562</v>
      </c>
      <c r="O3021" s="4">
        <f t="shared" si="95"/>
        <v>92.201315000000008</v>
      </c>
      <c r="P3021" s="4">
        <f t="shared" si="94"/>
        <v>273.53059999999999</v>
      </c>
    </row>
    <row r="3022" spans="1:16" x14ac:dyDescent="0.3">
      <c r="A3022" s="1">
        <v>43563</v>
      </c>
      <c r="B3022">
        <v>273.73910000000001</v>
      </c>
      <c r="C3022">
        <v>48.637999999999998</v>
      </c>
      <c r="D3022">
        <v>115.95659999999999</v>
      </c>
      <c r="E3022">
        <v>142.6</v>
      </c>
      <c r="F3022">
        <v>86.779300000000006</v>
      </c>
      <c r="G3022">
        <v>194.4401</v>
      </c>
      <c r="H3022">
        <v>28.6279</v>
      </c>
      <c r="I3022">
        <v>57.3247</v>
      </c>
      <c r="J3022">
        <v>67.91</v>
      </c>
      <c r="K3022">
        <v>55.82</v>
      </c>
      <c r="N3022" s="1">
        <v>43563</v>
      </c>
      <c r="O3022" s="4">
        <f t="shared" si="95"/>
        <v>92.358239999999981</v>
      </c>
      <c r="P3022" s="4">
        <f t="shared" si="94"/>
        <v>273.73910000000001</v>
      </c>
    </row>
    <row r="3023" spans="1:16" x14ac:dyDescent="0.3">
      <c r="A3023" s="1">
        <v>43564</v>
      </c>
      <c r="B3023">
        <v>272.33629999999999</v>
      </c>
      <c r="C3023">
        <v>48.491999999999997</v>
      </c>
      <c r="D3023">
        <v>115.32810000000001</v>
      </c>
      <c r="E3023">
        <v>142.6</v>
      </c>
      <c r="F3023">
        <v>86.552899999999994</v>
      </c>
      <c r="G3023">
        <v>192.4203</v>
      </c>
      <c r="H3023">
        <v>28.3461</v>
      </c>
      <c r="I3023">
        <v>56.903700000000001</v>
      </c>
      <c r="J3023">
        <v>67.08</v>
      </c>
      <c r="K3023">
        <v>55.75</v>
      </c>
      <c r="N3023" s="1">
        <v>43564</v>
      </c>
      <c r="O3023" s="4">
        <f t="shared" si="95"/>
        <v>91.863844999999998</v>
      </c>
      <c r="P3023" s="4">
        <f t="shared" si="94"/>
        <v>272.33629999999999</v>
      </c>
    </row>
    <row r="3024" spans="1:16" x14ac:dyDescent="0.3">
      <c r="A3024" s="1">
        <v>43565</v>
      </c>
      <c r="B3024">
        <v>273.26519999999999</v>
      </c>
      <c r="C3024">
        <v>48.764000000000003</v>
      </c>
      <c r="D3024">
        <v>116.2079</v>
      </c>
      <c r="E3024">
        <v>143.47</v>
      </c>
      <c r="F3024">
        <v>86.581199999999995</v>
      </c>
      <c r="G3024">
        <v>193.90860000000001</v>
      </c>
      <c r="H3024">
        <v>28.589099999999998</v>
      </c>
      <c r="I3024">
        <v>57.220599999999997</v>
      </c>
      <c r="J3024">
        <v>67.33</v>
      </c>
      <c r="K3024">
        <v>55.91</v>
      </c>
      <c r="N3024" s="1">
        <v>43565</v>
      </c>
      <c r="O3024" s="4">
        <f t="shared" si="95"/>
        <v>92.395110000000003</v>
      </c>
      <c r="P3024" s="4">
        <f t="shared" si="94"/>
        <v>273.26519999999999</v>
      </c>
    </row>
    <row r="3025" spans="1:16" x14ac:dyDescent="0.3">
      <c r="A3025" s="1">
        <v>43566</v>
      </c>
      <c r="B3025">
        <v>273.18939999999998</v>
      </c>
      <c r="C3025">
        <v>48.357999999999997</v>
      </c>
      <c r="D3025">
        <v>116.3433</v>
      </c>
      <c r="E3025">
        <v>143.49</v>
      </c>
      <c r="F3025">
        <v>85.515100000000004</v>
      </c>
      <c r="G3025">
        <v>193.74430000000001</v>
      </c>
      <c r="H3025">
        <v>28.278099999999998</v>
      </c>
      <c r="I3025">
        <v>57.386200000000002</v>
      </c>
      <c r="J3025">
        <v>67.38</v>
      </c>
      <c r="K3025">
        <v>56.02</v>
      </c>
      <c r="N3025" s="1">
        <v>43566</v>
      </c>
      <c r="O3025" s="4">
        <f t="shared" si="95"/>
        <v>92.212810000000005</v>
      </c>
      <c r="P3025" s="4">
        <f t="shared" si="94"/>
        <v>273.18939999999998</v>
      </c>
    </row>
    <row r="3026" spans="1:16" x14ac:dyDescent="0.3">
      <c r="A3026" s="1">
        <v>43567</v>
      </c>
      <c r="B3026">
        <v>275.03769999999997</v>
      </c>
      <c r="C3026">
        <v>48.338999999999999</v>
      </c>
      <c r="D3026">
        <v>116.94280000000001</v>
      </c>
      <c r="E3026">
        <v>143.4</v>
      </c>
      <c r="F3026">
        <v>84.731999999999999</v>
      </c>
      <c r="G3026">
        <v>196.43090000000001</v>
      </c>
      <c r="H3026">
        <v>28.326699999999999</v>
      </c>
      <c r="I3026">
        <v>58.256500000000003</v>
      </c>
      <c r="J3026">
        <v>67.56</v>
      </c>
      <c r="K3026">
        <v>56.2</v>
      </c>
      <c r="N3026" s="1">
        <v>43567</v>
      </c>
      <c r="O3026" s="4">
        <f t="shared" si="95"/>
        <v>92.651335000000003</v>
      </c>
      <c r="P3026" s="4">
        <f t="shared" si="94"/>
        <v>275.03769999999997</v>
      </c>
    </row>
    <row r="3027" spans="1:16" x14ac:dyDescent="0.3">
      <c r="A3027" s="1">
        <v>43568</v>
      </c>
      <c r="B3027">
        <v>275.03769999999997</v>
      </c>
      <c r="C3027">
        <v>48.338999999999999</v>
      </c>
      <c r="D3027">
        <v>116.94280000000001</v>
      </c>
      <c r="E3027">
        <v>143.4</v>
      </c>
      <c r="F3027">
        <v>84.731999999999999</v>
      </c>
      <c r="G3027">
        <v>196.43090000000001</v>
      </c>
      <c r="H3027">
        <v>28.326699999999999</v>
      </c>
      <c r="I3027">
        <v>58.256500000000003</v>
      </c>
      <c r="J3027">
        <v>67.56</v>
      </c>
      <c r="K3027">
        <v>56.2</v>
      </c>
      <c r="N3027" s="1">
        <v>43568</v>
      </c>
      <c r="O3027" s="4">
        <f t="shared" si="95"/>
        <v>92.651335000000003</v>
      </c>
      <c r="P3027" s="4">
        <f t="shared" si="94"/>
        <v>275.03769999999997</v>
      </c>
    </row>
    <row r="3028" spans="1:16" x14ac:dyDescent="0.3">
      <c r="A3028" s="1">
        <v>43569</v>
      </c>
      <c r="B3028">
        <v>275.03769999999997</v>
      </c>
      <c r="C3028">
        <v>48.338999999999999</v>
      </c>
      <c r="D3028">
        <v>116.94280000000001</v>
      </c>
      <c r="E3028">
        <v>143.4</v>
      </c>
      <c r="F3028">
        <v>84.731999999999999</v>
      </c>
      <c r="G3028">
        <v>196.43090000000001</v>
      </c>
      <c r="H3028">
        <v>28.326699999999999</v>
      </c>
      <c r="I3028">
        <v>58.256500000000003</v>
      </c>
      <c r="J3028">
        <v>67.56</v>
      </c>
      <c r="K3028">
        <v>56.2</v>
      </c>
      <c r="N3028" s="1">
        <v>43569</v>
      </c>
      <c r="O3028" s="4">
        <f t="shared" si="95"/>
        <v>92.651335000000003</v>
      </c>
      <c r="P3028" s="4">
        <f t="shared" si="94"/>
        <v>275.03769999999997</v>
      </c>
    </row>
    <row r="3029" spans="1:16" x14ac:dyDescent="0.3">
      <c r="A3029" s="1">
        <v>43570</v>
      </c>
      <c r="B3029">
        <v>274.85759999999999</v>
      </c>
      <c r="C3029">
        <v>48.426000000000002</v>
      </c>
      <c r="D3029">
        <v>117.0394</v>
      </c>
      <c r="E3029">
        <v>143.29</v>
      </c>
      <c r="F3029">
        <v>85.071700000000007</v>
      </c>
      <c r="G3029">
        <v>194.9716</v>
      </c>
      <c r="H3029">
        <v>28.151800000000001</v>
      </c>
      <c r="I3029">
        <v>57.963200000000001</v>
      </c>
      <c r="J3029">
        <v>67.16</v>
      </c>
      <c r="K3029">
        <v>56.53</v>
      </c>
      <c r="N3029" s="1">
        <v>43570</v>
      </c>
      <c r="O3029" s="4">
        <f t="shared" si="95"/>
        <v>92.397835000000001</v>
      </c>
      <c r="P3029" s="4">
        <f t="shared" si="94"/>
        <v>274.85759999999999</v>
      </c>
    </row>
    <row r="3030" spans="1:16" x14ac:dyDescent="0.3">
      <c r="A3030" s="1">
        <v>43571</v>
      </c>
      <c r="B3030">
        <v>275.03769999999997</v>
      </c>
      <c r="C3030">
        <v>48.430999999999997</v>
      </c>
      <c r="D3030">
        <v>116.7687</v>
      </c>
      <c r="E3030">
        <v>143.72</v>
      </c>
      <c r="F3030">
        <v>83.326300000000003</v>
      </c>
      <c r="G3030">
        <v>201.21459999999999</v>
      </c>
      <c r="H3030">
        <v>28.336400000000001</v>
      </c>
      <c r="I3030">
        <v>58.256500000000003</v>
      </c>
      <c r="J3030">
        <v>67.599999999999994</v>
      </c>
      <c r="K3030">
        <v>56.54</v>
      </c>
      <c r="N3030" s="1">
        <v>43571</v>
      </c>
      <c r="O3030" s="4">
        <f t="shared" si="95"/>
        <v>93.220414999999988</v>
      </c>
      <c r="P3030" s="4">
        <f t="shared" si="94"/>
        <v>275.03769999999997</v>
      </c>
    </row>
    <row r="3031" spans="1:16" x14ac:dyDescent="0.3">
      <c r="A3031" s="1">
        <v>43572</v>
      </c>
      <c r="B3031">
        <v>274.36470000000003</v>
      </c>
      <c r="C3031">
        <v>49.374000000000002</v>
      </c>
      <c r="D3031">
        <v>117.73560000000001</v>
      </c>
      <c r="E3031">
        <v>142.55000000000001</v>
      </c>
      <c r="F3031">
        <v>80.929900000000004</v>
      </c>
      <c r="G3031">
        <v>204.5487</v>
      </c>
      <c r="H3031">
        <v>28.569600000000001</v>
      </c>
      <c r="I3031">
        <v>58.171300000000002</v>
      </c>
      <c r="J3031">
        <v>67.510000000000005</v>
      </c>
      <c r="K3031">
        <v>56.82</v>
      </c>
      <c r="N3031" s="1">
        <v>43572</v>
      </c>
      <c r="O3031" s="4">
        <f t="shared" si="95"/>
        <v>93.21694500000001</v>
      </c>
      <c r="P3031" s="4">
        <f t="shared" si="94"/>
        <v>274.36470000000003</v>
      </c>
    </row>
    <row r="3032" spans="1:16" x14ac:dyDescent="0.3">
      <c r="A3032" s="1">
        <v>43573</v>
      </c>
      <c r="B3032">
        <v>274.90499999999997</v>
      </c>
      <c r="C3032">
        <v>49.552</v>
      </c>
      <c r="D3032">
        <v>119.2826</v>
      </c>
      <c r="E3032">
        <v>142.34</v>
      </c>
      <c r="F3032">
        <v>81.061999999999998</v>
      </c>
      <c r="G3032">
        <v>204.57769999999999</v>
      </c>
      <c r="H3032">
        <v>28.2392</v>
      </c>
      <c r="I3032">
        <v>58.176099999999998</v>
      </c>
      <c r="J3032">
        <v>67.19</v>
      </c>
      <c r="K3032">
        <v>56.87</v>
      </c>
      <c r="N3032" s="1">
        <v>43573</v>
      </c>
      <c r="O3032" s="4">
        <f t="shared" si="95"/>
        <v>93.253559999999993</v>
      </c>
      <c r="P3032" s="4">
        <f t="shared" si="94"/>
        <v>274.90499999999997</v>
      </c>
    </row>
    <row r="3033" spans="1:16" x14ac:dyDescent="0.3">
      <c r="A3033" s="1">
        <v>43574</v>
      </c>
      <c r="B3033">
        <v>274.90499999999997</v>
      </c>
      <c r="C3033">
        <v>49.552</v>
      </c>
      <c r="D3033">
        <v>119.2826</v>
      </c>
      <c r="E3033">
        <v>142.34</v>
      </c>
      <c r="F3033">
        <v>81.061999999999998</v>
      </c>
      <c r="G3033">
        <v>204.57769999999999</v>
      </c>
      <c r="H3033">
        <v>28.2392</v>
      </c>
      <c r="I3033">
        <v>58.176099999999998</v>
      </c>
      <c r="J3033">
        <v>67.19</v>
      </c>
      <c r="K3033">
        <v>56.87</v>
      </c>
      <c r="N3033" s="1">
        <v>43574</v>
      </c>
      <c r="O3033" s="4">
        <f t="shared" si="95"/>
        <v>93.253559999999993</v>
      </c>
      <c r="P3033" s="4">
        <f t="shared" si="94"/>
        <v>274.90499999999997</v>
      </c>
    </row>
    <row r="3034" spans="1:16" x14ac:dyDescent="0.3">
      <c r="A3034" s="1">
        <v>43575</v>
      </c>
      <c r="B3034">
        <v>274.90499999999997</v>
      </c>
      <c r="C3034">
        <v>49.552</v>
      </c>
      <c r="D3034">
        <v>119.2826</v>
      </c>
      <c r="E3034">
        <v>142.34</v>
      </c>
      <c r="F3034">
        <v>81.061999999999998</v>
      </c>
      <c r="G3034">
        <v>204.57769999999999</v>
      </c>
      <c r="H3034">
        <v>28.2392</v>
      </c>
      <c r="I3034">
        <v>58.176099999999998</v>
      </c>
      <c r="J3034">
        <v>67.19</v>
      </c>
      <c r="K3034">
        <v>56.87</v>
      </c>
      <c r="N3034" s="1">
        <v>43575</v>
      </c>
      <c r="O3034" s="4">
        <f t="shared" si="95"/>
        <v>93.253559999999993</v>
      </c>
      <c r="P3034" s="4">
        <f t="shared" si="94"/>
        <v>274.90499999999997</v>
      </c>
    </row>
    <row r="3035" spans="1:16" x14ac:dyDescent="0.3">
      <c r="A3035" s="1">
        <v>43576</v>
      </c>
      <c r="B3035">
        <v>274.90499999999997</v>
      </c>
      <c r="C3035">
        <v>49.552</v>
      </c>
      <c r="D3035">
        <v>119.2826</v>
      </c>
      <c r="E3035">
        <v>142.34</v>
      </c>
      <c r="F3035">
        <v>81.061999999999998</v>
      </c>
      <c r="G3035">
        <v>204.57769999999999</v>
      </c>
      <c r="H3035">
        <v>28.2392</v>
      </c>
      <c r="I3035">
        <v>58.176099999999998</v>
      </c>
      <c r="J3035">
        <v>67.19</v>
      </c>
      <c r="K3035">
        <v>56.87</v>
      </c>
      <c r="N3035" s="1">
        <v>43576</v>
      </c>
      <c r="O3035" s="4">
        <f t="shared" si="95"/>
        <v>93.253559999999993</v>
      </c>
      <c r="P3035" s="4">
        <f t="shared" si="94"/>
        <v>274.90499999999997</v>
      </c>
    </row>
    <row r="3036" spans="1:16" x14ac:dyDescent="0.3">
      <c r="A3036" s="1">
        <v>43577</v>
      </c>
      <c r="B3036">
        <v>275.142</v>
      </c>
      <c r="C3036">
        <v>49.715000000000003</v>
      </c>
      <c r="D3036">
        <v>119.6597</v>
      </c>
      <c r="E3036">
        <v>144</v>
      </c>
      <c r="F3036">
        <v>81.109099999999998</v>
      </c>
      <c r="G3036">
        <v>204.42310000000001</v>
      </c>
      <c r="H3036">
        <v>28.0352</v>
      </c>
      <c r="I3036">
        <v>57.944299999999998</v>
      </c>
      <c r="J3036">
        <v>68.61</v>
      </c>
      <c r="K3036">
        <v>56.89</v>
      </c>
      <c r="N3036" s="1">
        <v>43577</v>
      </c>
      <c r="O3036" s="4">
        <f t="shared" si="95"/>
        <v>93.622469999999979</v>
      </c>
      <c r="P3036" s="4">
        <f t="shared" si="94"/>
        <v>275.142</v>
      </c>
    </row>
    <row r="3037" spans="1:16" x14ac:dyDescent="0.3">
      <c r="A3037" s="1">
        <v>43578</v>
      </c>
      <c r="B3037">
        <v>277.61599999999999</v>
      </c>
      <c r="C3037">
        <v>50.432000000000002</v>
      </c>
      <c r="D3037">
        <v>121.28400000000001</v>
      </c>
      <c r="E3037">
        <v>146.80000000000001</v>
      </c>
      <c r="F3037">
        <v>82.392200000000003</v>
      </c>
      <c r="G3037">
        <v>206.52979999999999</v>
      </c>
      <c r="H3037">
        <v>27.782499999999999</v>
      </c>
      <c r="I3037">
        <v>58.3889</v>
      </c>
      <c r="J3037">
        <v>68.5</v>
      </c>
      <c r="K3037">
        <v>56.71</v>
      </c>
      <c r="N3037" s="1">
        <v>43578</v>
      </c>
      <c r="O3037" s="4">
        <f t="shared" si="95"/>
        <v>94.856560000000002</v>
      </c>
      <c r="P3037" s="4">
        <f t="shared" si="94"/>
        <v>277.61599999999999</v>
      </c>
    </row>
    <row r="3038" spans="1:16" x14ac:dyDescent="0.3">
      <c r="A3038" s="1">
        <v>43579</v>
      </c>
      <c r="B3038">
        <v>276.99990000000003</v>
      </c>
      <c r="C3038">
        <v>50.353999999999999</v>
      </c>
      <c r="D3038">
        <v>120.8682</v>
      </c>
      <c r="E3038">
        <v>146.16999999999999</v>
      </c>
      <c r="F3038">
        <v>82.297899999999998</v>
      </c>
      <c r="G3038">
        <v>208.44329999999999</v>
      </c>
      <c r="H3038">
        <v>27.238299999999999</v>
      </c>
      <c r="I3038">
        <v>58.436199999999999</v>
      </c>
      <c r="J3038">
        <v>67.3</v>
      </c>
      <c r="K3038">
        <v>56.83</v>
      </c>
      <c r="N3038" s="1">
        <v>43579</v>
      </c>
      <c r="O3038" s="4">
        <f t="shared" si="95"/>
        <v>94.898634999999985</v>
      </c>
      <c r="P3038" s="4">
        <f t="shared" si="94"/>
        <v>276.99990000000003</v>
      </c>
    </row>
    <row r="3039" spans="1:16" x14ac:dyDescent="0.3">
      <c r="A3039" s="1">
        <v>43580</v>
      </c>
      <c r="B3039">
        <v>276.82920000000001</v>
      </c>
      <c r="C3039">
        <v>49.896999999999998</v>
      </c>
      <c r="D3039">
        <v>124.8711</v>
      </c>
      <c r="E3039">
        <v>146.9</v>
      </c>
      <c r="F3039">
        <v>83.147000000000006</v>
      </c>
      <c r="G3039">
        <v>204.78059999999999</v>
      </c>
      <c r="H3039">
        <v>26.937100000000001</v>
      </c>
      <c r="I3039">
        <v>58.511899999999997</v>
      </c>
      <c r="J3039">
        <v>67.09</v>
      </c>
      <c r="K3039">
        <v>56.47</v>
      </c>
      <c r="N3039" s="1">
        <v>43580</v>
      </c>
      <c r="O3039" s="4">
        <f t="shared" si="95"/>
        <v>94.785685000000015</v>
      </c>
      <c r="P3039" s="4">
        <f t="shared" si="94"/>
        <v>276.82920000000001</v>
      </c>
    </row>
    <row r="3040" spans="1:16" x14ac:dyDescent="0.3">
      <c r="A3040" s="1">
        <v>43581</v>
      </c>
      <c r="B3040">
        <v>278.11840000000001</v>
      </c>
      <c r="C3040">
        <v>49.658999999999999</v>
      </c>
      <c r="D3040">
        <v>125.5866</v>
      </c>
      <c r="E3040">
        <v>148.16999999999999</v>
      </c>
      <c r="F3040">
        <v>83.977199999999996</v>
      </c>
      <c r="G3040">
        <v>203.08940000000001</v>
      </c>
      <c r="H3040">
        <v>27.014800000000001</v>
      </c>
      <c r="I3040">
        <v>59.0274</v>
      </c>
      <c r="J3040">
        <v>66.22</v>
      </c>
      <c r="K3040">
        <v>56.98</v>
      </c>
      <c r="N3040" s="1">
        <v>43581</v>
      </c>
      <c r="O3040" s="4">
        <f t="shared" si="95"/>
        <v>94.972120000000018</v>
      </c>
      <c r="P3040" s="4">
        <f t="shared" si="94"/>
        <v>278.11840000000001</v>
      </c>
    </row>
    <row r="3041" spans="1:16" x14ac:dyDescent="0.3">
      <c r="A3041" s="1">
        <v>43582</v>
      </c>
      <c r="B3041">
        <v>278.11840000000001</v>
      </c>
      <c r="C3041">
        <v>49.658999999999999</v>
      </c>
      <c r="D3041">
        <v>125.5866</v>
      </c>
      <c r="E3041">
        <v>148.16999999999999</v>
      </c>
      <c r="F3041">
        <v>83.977199999999996</v>
      </c>
      <c r="G3041">
        <v>203.08940000000001</v>
      </c>
      <c r="H3041">
        <v>27.014800000000001</v>
      </c>
      <c r="I3041">
        <v>59.0274</v>
      </c>
      <c r="J3041">
        <v>66.22</v>
      </c>
      <c r="K3041">
        <v>56.98</v>
      </c>
      <c r="N3041" s="1">
        <v>43582</v>
      </c>
      <c r="O3041" s="4">
        <f t="shared" si="95"/>
        <v>94.972120000000018</v>
      </c>
      <c r="P3041" s="4">
        <f t="shared" si="94"/>
        <v>278.11840000000001</v>
      </c>
    </row>
    <row r="3042" spans="1:16" x14ac:dyDescent="0.3">
      <c r="A3042" s="1">
        <v>43583</v>
      </c>
      <c r="B3042">
        <v>278.11840000000001</v>
      </c>
      <c r="C3042">
        <v>49.658999999999999</v>
      </c>
      <c r="D3042">
        <v>125.5866</v>
      </c>
      <c r="E3042">
        <v>148.16999999999999</v>
      </c>
      <c r="F3042">
        <v>83.977199999999996</v>
      </c>
      <c r="G3042">
        <v>203.08940000000001</v>
      </c>
      <c r="H3042">
        <v>27.014800000000001</v>
      </c>
      <c r="I3042">
        <v>59.0274</v>
      </c>
      <c r="J3042">
        <v>66.22</v>
      </c>
      <c r="K3042">
        <v>56.98</v>
      </c>
      <c r="N3042" s="1">
        <v>43583</v>
      </c>
      <c r="O3042" s="4">
        <f t="shared" si="95"/>
        <v>94.972120000000018</v>
      </c>
      <c r="P3042" s="4">
        <f t="shared" si="94"/>
        <v>278.11840000000001</v>
      </c>
    </row>
    <row r="3043" spans="1:16" x14ac:dyDescent="0.3">
      <c r="A3043" s="1">
        <v>43584</v>
      </c>
      <c r="B3043">
        <v>278.55439999999999</v>
      </c>
      <c r="C3043">
        <v>49.734000000000002</v>
      </c>
      <c r="D3043">
        <v>125.4705</v>
      </c>
      <c r="E3043">
        <v>149.21</v>
      </c>
      <c r="F3043">
        <v>83.826300000000003</v>
      </c>
      <c r="G3043">
        <v>202.84780000000001</v>
      </c>
      <c r="H3043">
        <v>26.985700000000001</v>
      </c>
      <c r="I3043">
        <v>59.287500000000001</v>
      </c>
      <c r="J3043">
        <v>66.16</v>
      </c>
      <c r="K3043">
        <v>57.05</v>
      </c>
      <c r="N3043" s="1">
        <v>43584</v>
      </c>
      <c r="O3043" s="4">
        <f t="shared" si="95"/>
        <v>95.153750000000002</v>
      </c>
      <c r="P3043" s="4">
        <f t="shared" si="94"/>
        <v>278.55439999999999</v>
      </c>
    </row>
    <row r="3044" spans="1:16" x14ac:dyDescent="0.3">
      <c r="A3044" s="1">
        <v>43585</v>
      </c>
      <c r="B3044">
        <v>278.69659999999999</v>
      </c>
      <c r="C3044">
        <v>48.776000000000003</v>
      </c>
      <c r="D3044">
        <v>126.273</v>
      </c>
      <c r="E3044">
        <v>147.72999999999999</v>
      </c>
      <c r="F3044">
        <v>84.213099999999997</v>
      </c>
      <c r="G3044">
        <v>204.4521</v>
      </c>
      <c r="H3044">
        <v>26.830200000000001</v>
      </c>
      <c r="I3044">
        <v>59.528799999999997</v>
      </c>
      <c r="J3044">
        <v>66.11</v>
      </c>
      <c r="K3044">
        <v>57.71</v>
      </c>
      <c r="N3044" s="1">
        <v>43585</v>
      </c>
      <c r="O3044" s="4">
        <f t="shared" si="95"/>
        <v>95.17456</v>
      </c>
      <c r="P3044" s="4">
        <f t="shared" si="94"/>
        <v>278.69659999999999</v>
      </c>
    </row>
    <row r="3045" spans="1:16" x14ac:dyDescent="0.3">
      <c r="A3045" s="1">
        <v>43586</v>
      </c>
      <c r="B3045">
        <v>276.60180000000003</v>
      </c>
      <c r="C3045">
        <v>51.170999999999999</v>
      </c>
      <c r="D3045">
        <v>123.64319999999999</v>
      </c>
      <c r="E3045">
        <v>146.43</v>
      </c>
      <c r="F3045">
        <v>84.062200000000004</v>
      </c>
      <c r="G3045">
        <v>202.81880000000001</v>
      </c>
      <c r="H3045">
        <v>26.480399999999999</v>
      </c>
      <c r="I3045">
        <v>59.122</v>
      </c>
      <c r="J3045">
        <v>64.790000000000006</v>
      </c>
      <c r="K3045">
        <v>57</v>
      </c>
      <c r="N3045" s="1">
        <v>43586</v>
      </c>
      <c r="O3045" s="4">
        <f t="shared" si="95"/>
        <v>94.490680000000026</v>
      </c>
      <c r="P3045" s="4">
        <f t="shared" si="94"/>
        <v>276.60180000000003</v>
      </c>
    </row>
    <row r="3046" spans="1:16" x14ac:dyDescent="0.3">
      <c r="A3046" s="1">
        <v>43587</v>
      </c>
      <c r="B3046">
        <v>276.00459999999998</v>
      </c>
      <c r="C3046">
        <v>50.838000000000001</v>
      </c>
      <c r="D3046">
        <v>122.02849999999999</v>
      </c>
      <c r="E3046">
        <v>146.37</v>
      </c>
      <c r="F3046">
        <v>84.420699999999997</v>
      </c>
      <c r="G3046">
        <v>204.77099999999999</v>
      </c>
      <c r="H3046">
        <v>27.014800000000001</v>
      </c>
      <c r="I3046">
        <v>59.1646</v>
      </c>
      <c r="J3046">
        <v>63.66</v>
      </c>
      <c r="K3046">
        <v>56.98</v>
      </c>
      <c r="N3046" s="1">
        <v>43587</v>
      </c>
      <c r="O3046" s="4">
        <f t="shared" si="95"/>
        <v>94.704509999999999</v>
      </c>
      <c r="P3046" s="4">
        <f t="shared" si="94"/>
        <v>276.00459999999998</v>
      </c>
    </row>
    <row r="3047" spans="1:16" x14ac:dyDescent="0.3">
      <c r="A3047" s="1">
        <v>43588</v>
      </c>
      <c r="B3047">
        <v>278.70609999999999</v>
      </c>
      <c r="C3047">
        <v>51.47</v>
      </c>
      <c r="D3047">
        <v>124.6294</v>
      </c>
      <c r="E3047">
        <v>148.47999999999999</v>
      </c>
      <c r="F3047">
        <v>85.062200000000004</v>
      </c>
      <c r="G3047">
        <v>206.37520000000001</v>
      </c>
      <c r="H3047">
        <v>27.491</v>
      </c>
      <c r="I3047">
        <v>59.680100000000003</v>
      </c>
      <c r="J3047">
        <v>64.25</v>
      </c>
      <c r="K3047">
        <v>57.41</v>
      </c>
      <c r="N3047" s="1">
        <v>43588</v>
      </c>
      <c r="O3047" s="4">
        <f t="shared" si="95"/>
        <v>95.755645000000001</v>
      </c>
      <c r="P3047" s="4">
        <f t="shared" si="94"/>
        <v>278.70609999999999</v>
      </c>
    </row>
    <row r="3048" spans="1:16" x14ac:dyDescent="0.3">
      <c r="A3048" s="1">
        <v>43589</v>
      </c>
      <c r="B3048">
        <v>278.70609999999999</v>
      </c>
      <c r="C3048">
        <v>51.47</v>
      </c>
      <c r="D3048">
        <v>124.6294</v>
      </c>
      <c r="E3048">
        <v>148.47999999999999</v>
      </c>
      <c r="F3048">
        <v>85.062200000000004</v>
      </c>
      <c r="G3048">
        <v>206.37520000000001</v>
      </c>
      <c r="H3048">
        <v>27.491</v>
      </c>
      <c r="I3048">
        <v>59.680100000000003</v>
      </c>
      <c r="J3048">
        <v>64.25</v>
      </c>
      <c r="K3048">
        <v>57.41</v>
      </c>
      <c r="N3048" s="1">
        <v>43589</v>
      </c>
      <c r="O3048" s="4">
        <f t="shared" si="95"/>
        <v>95.755645000000001</v>
      </c>
      <c r="P3048" s="4">
        <f t="shared" si="94"/>
        <v>278.70609999999999</v>
      </c>
    </row>
    <row r="3049" spans="1:16" x14ac:dyDescent="0.3">
      <c r="A3049" s="1">
        <v>43590</v>
      </c>
      <c r="B3049">
        <v>278.70609999999999</v>
      </c>
      <c r="C3049">
        <v>51.47</v>
      </c>
      <c r="D3049">
        <v>124.6294</v>
      </c>
      <c r="E3049">
        <v>148.47999999999999</v>
      </c>
      <c r="F3049">
        <v>85.062200000000004</v>
      </c>
      <c r="G3049">
        <v>206.37520000000001</v>
      </c>
      <c r="H3049">
        <v>27.491</v>
      </c>
      <c r="I3049">
        <v>59.680100000000003</v>
      </c>
      <c r="J3049">
        <v>64.25</v>
      </c>
      <c r="K3049">
        <v>57.41</v>
      </c>
      <c r="N3049" s="1">
        <v>43590</v>
      </c>
      <c r="O3049" s="4">
        <f t="shared" si="95"/>
        <v>95.755645000000001</v>
      </c>
      <c r="P3049" s="4">
        <f t="shared" si="94"/>
        <v>278.70609999999999</v>
      </c>
    </row>
    <row r="3050" spans="1:16" x14ac:dyDescent="0.3">
      <c r="A3050" s="1">
        <v>43591</v>
      </c>
      <c r="B3050">
        <v>277.5591</v>
      </c>
      <c r="C3050">
        <v>50.674999999999997</v>
      </c>
      <c r="D3050">
        <v>123.9042</v>
      </c>
      <c r="E3050">
        <v>147.83000000000001</v>
      </c>
      <c r="F3050">
        <v>85.496200000000002</v>
      </c>
      <c r="G3050">
        <v>203.0121</v>
      </c>
      <c r="H3050">
        <v>27.1023</v>
      </c>
      <c r="I3050">
        <v>59.415199999999999</v>
      </c>
      <c r="J3050">
        <v>64.31</v>
      </c>
      <c r="K3050">
        <v>57.32</v>
      </c>
      <c r="N3050" s="1">
        <v>43591</v>
      </c>
      <c r="O3050" s="4">
        <f t="shared" si="95"/>
        <v>95.054100000000005</v>
      </c>
      <c r="P3050" s="4">
        <f t="shared" si="94"/>
        <v>277.5591</v>
      </c>
    </row>
    <row r="3051" spans="1:16" x14ac:dyDescent="0.3">
      <c r="A3051" s="1">
        <v>43592</v>
      </c>
      <c r="B3051">
        <v>272.92399999999998</v>
      </c>
      <c r="C3051">
        <v>49.308999999999997</v>
      </c>
      <c r="D3051">
        <v>121.3614</v>
      </c>
      <c r="E3051">
        <v>144.79</v>
      </c>
      <c r="F3051">
        <v>83.854600000000005</v>
      </c>
      <c r="G3051">
        <v>198.01580000000001</v>
      </c>
      <c r="H3051">
        <v>26.9468</v>
      </c>
      <c r="I3051">
        <v>58.440899999999999</v>
      </c>
      <c r="J3051">
        <v>63.75</v>
      </c>
      <c r="K3051">
        <v>56.75</v>
      </c>
      <c r="N3051" s="1">
        <v>43592</v>
      </c>
      <c r="O3051" s="4">
        <f t="shared" si="95"/>
        <v>93.073055000000011</v>
      </c>
      <c r="P3051" s="4">
        <f t="shared" si="94"/>
        <v>272.92399999999998</v>
      </c>
    </row>
    <row r="3052" spans="1:16" x14ac:dyDescent="0.3">
      <c r="A3052" s="1">
        <v>43593</v>
      </c>
      <c r="B3052">
        <v>272.54480000000001</v>
      </c>
      <c r="C3052">
        <v>49.319000000000003</v>
      </c>
      <c r="D3052">
        <v>121.35169999999999</v>
      </c>
      <c r="E3052">
        <v>144.05000000000001</v>
      </c>
      <c r="F3052">
        <v>84.033900000000003</v>
      </c>
      <c r="G3052">
        <v>196.3246</v>
      </c>
      <c r="H3052">
        <v>26.597000000000001</v>
      </c>
      <c r="I3052">
        <v>58.303800000000003</v>
      </c>
      <c r="J3052">
        <v>63.75</v>
      </c>
      <c r="K3052">
        <v>56.74</v>
      </c>
      <c r="N3052" s="1">
        <v>43593</v>
      </c>
      <c r="O3052" s="4">
        <f t="shared" si="95"/>
        <v>92.660229999999999</v>
      </c>
      <c r="P3052" s="4">
        <f t="shared" si="94"/>
        <v>272.54480000000001</v>
      </c>
    </row>
    <row r="3053" spans="1:16" x14ac:dyDescent="0.3">
      <c r="A3053" s="1">
        <v>43594</v>
      </c>
      <c r="B3053">
        <v>271.72019999999998</v>
      </c>
      <c r="C3053">
        <v>48.789000000000001</v>
      </c>
      <c r="D3053">
        <v>121.342</v>
      </c>
      <c r="E3053">
        <v>143.47</v>
      </c>
      <c r="F3053">
        <v>83.854600000000005</v>
      </c>
      <c r="G3053">
        <v>194.15989999999999</v>
      </c>
      <c r="H3053">
        <v>26.3249</v>
      </c>
      <c r="I3053">
        <v>58.261200000000002</v>
      </c>
      <c r="J3053">
        <v>63.75</v>
      </c>
      <c r="K3053">
        <v>56.62</v>
      </c>
      <c r="N3053" s="1">
        <v>43594</v>
      </c>
      <c r="O3053" s="4">
        <f t="shared" si="95"/>
        <v>92.145650000000003</v>
      </c>
      <c r="P3053" s="4">
        <f t="shared" si="94"/>
        <v>271.72019999999998</v>
      </c>
    </row>
    <row r="3054" spans="1:16" x14ac:dyDescent="0.3">
      <c r="A3054" s="1">
        <v>43595</v>
      </c>
      <c r="B3054">
        <v>273.08510000000001</v>
      </c>
      <c r="C3054">
        <v>48.113</v>
      </c>
      <c r="D3054">
        <v>122.91800000000001</v>
      </c>
      <c r="E3054">
        <v>143.21</v>
      </c>
      <c r="F3054">
        <v>83.882900000000006</v>
      </c>
      <c r="G3054">
        <v>194.4401</v>
      </c>
      <c r="H3054">
        <v>26.412299999999998</v>
      </c>
      <c r="I3054">
        <v>58.701099999999997</v>
      </c>
      <c r="J3054">
        <v>64.05</v>
      </c>
      <c r="K3054">
        <v>57.31</v>
      </c>
      <c r="N3054" s="1">
        <v>43595</v>
      </c>
      <c r="O3054" s="4">
        <f t="shared" si="95"/>
        <v>92.270280000000014</v>
      </c>
      <c r="P3054" s="4">
        <f t="shared" si="94"/>
        <v>273.08510000000001</v>
      </c>
    </row>
    <row r="3055" spans="1:16" x14ac:dyDescent="0.3">
      <c r="A3055" s="1">
        <v>43596</v>
      </c>
      <c r="B3055">
        <v>273.08510000000001</v>
      </c>
      <c r="C3055">
        <v>48.113</v>
      </c>
      <c r="D3055">
        <v>122.91800000000001</v>
      </c>
      <c r="E3055">
        <v>143.21</v>
      </c>
      <c r="F3055">
        <v>83.882900000000006</v>
      </c>
      <c r="G3055">
        <v>194.4401</v>
      </c>
      <c r="H3055">
        <v>26.412299999999998</v>
      </c>
      <c r="I3055">
        <v>58.701099999999997</v>
      </c>
      <c r="J3055">
        <v>64.05</v>
      </c>
      <c r="K3055">
        <v>57.31</v>
      </c>
      <c r="N3055" s="1">
        <v>43596</v>
      </c>
      <c r="O3055" s="4">
        <f t="shared" si="95"/>
        <v>92.270280000000014</v>
      </c>
      <c r="P3055" s="4">
        <f t="shared" si="94"/>
        <v>273.08510000000001</v>
      </c>
    </row>
    <row r="3056" spans="1:16" x14ac:dyDescent="0.3">
      <c r="A3056" s="1">
        <v>43597</v>
      </c>
      <c r="B3056">
        <v>273.08510000000001</v>
      </c>
      <c r="C3056">
        <v>48.113</v>
      </c>
      <c r="D3056">
        <v>122.91800000000001</v>
      </c>
      <c r="E3056">
        <v>143.21</v>
      </c>
      <c r="F3056">
        <v>83.882900000000006</v>
      </c>
      <c r="G3056">
        <v>194.4401</v>
      </c>
      <c r="H3056">
        <v>26.412299999999998</v>
      </c>
      <c r="I3056">
        <v>58.701099999999997</v>
      </c>
      <c r="J3056">
        <v>64.05</v>
      </c>
      <c r="K3056">
        <v>57.31</v>
      </c>
      <c r="N3056" s="1">
        <v>43597</v>
      </c>
      <c r="O3056" s="4">
        <f t="shared" si="95"/>
        <v>92.270280000000014</v>
      </c>
      <c r="P3056" s="4">
        <f t="shared" si="94"/>
        <v>273.08510000000001</v>
      </c>
    </row>
    <row r="3057" spans="1:16" x14ac:dyDescent="0.3">
      <c r="A3057" s="1">
        <v>43598</v>
      </c>
      <c r="B3057">
        <v>266.22239999999999</v>
      </c>
      <c r="C3057">
        <v>45.316000000000003</v>
      </c>
      <c r="D3057">
        <v>119.2632</v>
      </c>
      <c r="E3057">
        <v>137.57</v>
      </c>
      <c r="F3057">
        <v>82.307299999999998</v>
      </c>
      <c r="G3057">
        <v>185.34630000000001</v>
      </c>
      <c r="H3057">
        <v>25.343399999999999</v>
      </c>
      <c r="I3057">
        <v>57.348300000000002</v>
      </c>
      <c r="J3057">
        <v>62.95</v>
      </c>
      <c r="K3057">
        <v>56.77</v>
      </c>
      <c r="N3057" s="1">
        <v>43598</v>
      </c>
      <c r="O3057" s="4">
        <f t="shared" si="95"/>
        <v>88.907914999999974</v>
      </c>
      <c r="P3057" s="4">
        <f t="shared" si="94"/>
        <v>266.22239999999999</v>
      </c>
    </row>
    <row r="3058" spans="1:16" x14ac:dyDescent="0.3">
      <c r="A3058" s="1">
        <v>43599</v>
      </c>
      <c r="B3058">
        <v>268.63010000000003</v>
      </c>
      <c r="C3058">
        <v>46.033999999999999</v>
      </c>
      <c r="D3058">
        <v>120.5975</v>
      </c>
      <c r="E3058">
        <v>139.32</v>
      </c>
      <c r="F3058">
        <v>82.722399999999993</v>
      </c>
      <c r="G3058">
        <v>189.61779999999999</v>
      </c>
      <c r="H3058">
        <v>25.450299999999999</v>
      </c>
      <c r="I3058">
        <v>57.826000000000001</v>
      </c>
      <c r="J3058">
        <v>63.72</v>
      </c>
      <c r="K3058">
        <v>57.04</v>
      </c>
      <c r="N3058" s="1">
        <v>43599</v>
      </c>
      <c r="O3058" s="4">
        <f t="shared" si="95"/>
        <v>90.179020000000008</v>
      </c>
      <c r="P3058" s="4">
        <f t="shared" si="94"/>
        <v>268.63010000000003</v>
      </c>
    </row>
    <row r="3059" spans="1:16" x14ac:dyDescent="0.3">
      <c r="A3059" s="1">
        <v>43600</v>
      </c>
      <c r="B3059">
        <v>270.20350000000002</v>
      </c>
      <c r="C3059">
        <v>46.585000000000001</v>
      </c>
      <c r="D3059">
        <v>122.2958</v>
      </c>
      <c r="E3059">
        <v>141.27000000000001</v>
      </c>
      <c r="F3059">
        <v>82.967699999999994</v>
      </c>
      <c r="G3059">
        <v>191.077</v>
      </c>
      <c r="H3059">
        <v>25.615500000000001</v>
      </c>
      <c r="I3059">
        <v>57.826000000000001</v>
      </c>
      <c r="J3059">
        <v>64.05</v>
      </c>
      <c r="K3059">
        <v>57.49</v>
      </c>
      <c r="N3059" s="1">
        <v>43600</v>
      </c>
      <c r="O3059" s="4">
        <f t="shared" si="95"/>
        <v>90.961920000000006</v>
      </c>
      <c r="P3059" s="4">
        <f t="shared" si="94"/>
        <v>270.20350000000002</v>
      </c>
    </row>
    <row r="3060" spans="1:16" x14ac:dyDescent="0.3">
      <c r="A3060" s="1">
        <v>43601</v>
      </c>
      <c r="B3060">
        <v>272.70600000000002</v>
      </c>
      <c r="C3060">
        <v>46.38</v>
      </c>
      <c r="D3060">
        <v>125.1198</v>
      </c>
      <c r="E3060">
        <v>143.56</v>
      </c>
      <c r="F3060">
        <v>83.618700000000004</v>
      </c>
      <c r="G3060">
        <v>188.06190000000001</v>
      </c>
      <c r="H3060">
        <v>25.4892</v>
      </c>
      <c r="I3060">
        <v>58.412500000000001</v>
      </c>
      <c r="J3060">
        <v>64.400000000000006</v>
      </c>
      <c r="K3060">
        <v>57.94</v>
      </c>
      <c r="N3060" s="1">
        <v>43601</v>
      </c>
      <c r="O3060" s="4">
        <f t="shared" si="95"/>
        <v>91.29541500000002</v>
      </c>
      <c r="P3060" s="4">
        <f t="shared" si="94"/>
        <v>272.70600000000002</v>
      </c>
    </row>
    <row r="3061" spans="1:16" x14ac:dyDescent="0.3">
      <c r="A3061" s="1">
        <v>43602</v>
      </c>
      <c r="B3061">
        <v>270.94290000000001</v>
      </c>
      <c r="C3061">
        <v>46.116999999999997</v>
      </c>
      <c r="D3061">
        <v>124.2852</v>
      </c>
      <c r="E3061">
        <v>141.47</v>
      </c>
      <c r="F3061">
        <v>83.439499999999995</v>
      </c>
      <c r="G3061">
        <v>184.39920000000001</v>
      </c>
      <c r="H3061">
        <v>24.915800000000001</v>
      </c>
      <c r="I3061">
        <v>58.076700000000002</v>
      </c>
      <c r="J3061">
        <v>63.75</v>
      </c>
      <c r="K3061">
        <v>57.75</v>
      </c>
      <c r="N3061" s="1">
        <v>43602</v>
      </c>
      <c r="O3061" s="4">
        <f t="shared" si="95"/>
        <v>90.134709999999998</v>
      </c>
      <c r="P3061" s="4">
        <f t="shared" si="94"/>
        <v>270.94290000000001</v>
      </c>
    </row>
    <row r="3062" spans="1:16" x14ac:dyDescent="0.3">
      <c r="A3062" s="1">
        <v>43603</v>
      </c>
      <c r="B3062">
        <v>270.94290000000001</v>
      </c>
      <c r="C3062">
        <v>46.116999999999997</v>
      </c>
      <c r="D3062">
        <v>124.2852</v>
      </c>
      <c r="E3062">
        <v>141.47</v>
      </c>
      <c r="F3062">
        <v>83.439499999999995</v>
      </c>
      <c r="G3062">
        <v>184.39920000000001</v>
      </c>
      <c r="H3062">
        <v>24.915800000000001</v>
      </c>
      <c r="I3062">
        <v>58.076700000000002</v>
      </c>
      <c r="J3062">
        <v>63.75</v>
      </c>
      <c r="K3062">
        <v>57.75</v>
      </c>
      <c r="N3062" s="1">
        <v>43603</v>
      </c>
      <c r="O3062" s="4">
        <f t="shared" si="95"/>
        <v>90.134709999999998</v>
      </c>
      <c r="P3062" s="4">
        <f t="shared" si="94"/>
        <v>270.94290000000001</v>
      </c>
    </row>
    <row r="3063" spans="1:16" x14ac:dyDescent="0.3">
      <c r="A3063" s="1">
        <v>43604</v>
      </c>
      <c r="B3063">
        <v>270.94290000000001</v>
      </c>
      <c r="C3063">
        <v>46.116999999999997</v>
      </c>
      <c r="D3063">
        <v>124.2852</v>
      </c>
      <c r="E3063">
        <v>141.47</v>
      </c>
      <c r="F3063">
        <v>83.439499999999995</v>
      </c>
      <c r="G3063">
        <v>184.39920000000001</v>
      </c>
      <c r="H3063">
        <v>24.915800000000001</v>
      </c>
      <c r="I3063">
        <v>58.076700000000002</v>
      </c>
      <c r="J3063">
        <v>63.75</v>
      </c>
      <c r="K3063">
        <v>57.75</v>
      </c>
      <c r="N3063" s="1">
        <v>43604</v>
      </c>
      <c r="O3063" s="4">
        <f t="shared" si="95"/>
        <v>90.134709999999998</v>
      </c>
      <c r="P3063" s="4">
        <f t="shared" si="94"/>
        <v>270.94290000000001</v>
      </c>
    </row>
    <row r="3064" spans="1:16" x14ac:dyDescent="0.3">
      <c r="A3064" s="1">
        <v>43605</v>
      </c>
      <c r="B3064">
        <v>269.15140000000002</v>
      </c>
      <c r="C3064">
        <v>44.674999999999997</v>
      </c>
      <c r="D3064">
        <v>122.48990000000001</v>
      </c>
      <c r="E3064">
        <v>140.16</v>
      </c>
      <c r="F3064">
        <v>83.401700000000005</v>
      </c>
      <c r="G3064">
        <v>177.04490000000001</v>
      </c>
      <c r="H3064">
        <v>24.634</v>
      </c>
      <c r="I3064">
        <v>57.958500000000001</v>
      </c>
      <c r="J3064">
        <v>63.78</v>
      </c>
      <c r="K3064">
        <v>57.61</v>
      </c>
      <c r="N3064" s="1">
        <v>43605</v>
      </c>
      <c r="O3064" s="4">
        <f t="shared" si="95"/>
        <v>88.571709999999996</v>
      </c>
      <c r="P3064" s="4">
        <f t="shared" si="94"/>
        <v>269.15140000000002</v>
      </c>
    </row>
    <row r="3065" spans="1:16" x14ac:dyDescent="0.3">
      <c r="A3065" s="1">
        <v>43606</v>
      </c>
      <c r="B3065">
        <v>271.57799999999997</v>
      </c>
      <c r="C3065">
        <v>45.530999999999999</v>
      </c>
      <c r="D3065">
        <v>123.1498</v>
      </c>
      <c r="E3065">
        <v>141.87</v>
      </c>
      <c r="F3065">
        <v>84.184799999999996</v>
      </c>
      <c r="G3065">
        <v>180.66890000000001</v>
      </c>
      <c r="H3065">
        <v>24.906099999999999</v>
      </c>
      <c r="I3065">
        <v>58.426699999999997</v>
      </c>
      <c r="J3065">
        <v>64.52</v>
      </c>
      <c r="K3065">
        <v>57.49</v>
      </c>
      <c r="N3065" s="1">
        <v>43606</v>
      </c>
      <c r="O3065" s="4">
        <f t="shared" si="95"/>
        <v>89.771405000000001</v>
      </c>
      <c r="P3065" s="4">
        <f t="shared" si="94"/>
        <v>271.57799999999997</v>
      </c>
    </row>
    <row r="3066" spans="1:16" x14ac:dyDescent="0.3">
      <c r="A3066" s="1">
        <v>43607</v>
      </c>
      <c r="B3066">
        <v>270.74380000000002</v>
      </c>
      <c r="C3066">
        <v>44.598999999999997</v>
      </c>
      <c r="D3066">
        <v>123.89709999999999</v>
      </c>
      <c r="E3066">
        <v>142.37</v>
      </c>
      <c r="F3066">
        <v>84.665999999999997</v>
      </c>
      <c r="G3066">
        <v>176.85159999999999</v>
      </c>
      <c r="H3066">
        <v>24.828399999999998</v>
      </c>
      <c r="I3066">
        <v>58.256500000000003</v>
      </c>
      <c r="J3066">
        <v>63.52</v>
      </c>
      <c r="K3066">
        <v>57.75</v>
      </c>
      <c r="N3066" s="1">
        <v>43607</v>
      </c>
      <c r="O3066" s="4">
        <f t="shared" si="95"/>
        <v>89.282340000000005</v>
      </c>
      <c r="P3066" s="4">
        <f t="shared" si="94"/>
        <v>270.74380000000002</v>
      </c>
    </row>
    <row r="3067" spans="1:16" x14ac:dyDescent="0.3">
      <c r="A3067" s="1">
        <v>43608</v>
      </c>
      <c r="B3067">
        <v>267.4357</v>
      </c>
      <c r="C3067">
        <v>43.838000000000001</v>
      </c>
      <c r="D3067">
        <v>122.4511</v>
      </c>
      <c r="E3067">
        <v>139.76</v>
      </c>
      <c r="F3067">
        <v>84.373500000000007</v>
      </c>
      <c r="G3067">
        <v>174.09739999999999</v>
      </c>
      <c r="H3067">
        <v>24.264700000000001</v>
      </c>
      <c r="I3067">
        <v>57.603700000000003</v>
      </c>
      <c r="J3067">
        <v>61.39</v>
      </c>
      <c r="K3067">
        <v>57.73</v>
      </c>
      <c r="N3067" s="1">
        <v>43608</v>
      </c>
      <c r="O3067" s="4">
        <f t="shared" si="95"/>
        <v>87.960380000000015</v>
      </c>
      <c r="P3067" s="4">
        <f t="shared" si="94"/>
        <v>267.4357</v>
      </c>
    </row>
    <row r="3068" spans="1:16" x14ac:dyDescent="0.3">
      <c r="A3068" s="1">
        <v>43609</v>
      </c>
      <c r="B3068">
        <v>268.04239999999999</v>
      </c>
      <c r="C3068">
        <v>43.668999999999997</v>
      </c>
      <c r="D3068">
        <v>122.5093</v>
      </c>
      <c r="E3068">
        <v>139.88999999999999</v>
      </c>
      <c r="F3068">
        <v>84.496099999999998</v>
      </c>
      <c r="G3068">
        <v>172.58009999999999</v>
      </c>
      <c r="H3068">
        <v>24.1967</v>
      </c>
      <c r="I3068">
        <v>57.991599999999998</v>
      </c>
      <c r="J3068">
        <v>61.62</v>
      </c>
      <c r="K3068">
        <v>57.52</v>
      </c>
      <c r="N3068" s="1">
        <v>43609</v>
      </c>
      <c r="O3068" s="4">
        <f t="shared" si="95"/>
        <v>87.837919999999997</v>
      </c>
      <c r="P3068" s="4">
        <f t="shared" si="94"/>
        <v>268.04239999999999</v>
      </c>
    </row>
    <row r="3069" spans="1:16" x14ac:dyDescent="0.3">
      <c r="A3069" s="1">
        <v>43610</v>
      </c>
      <c r="B3069">
        <v>268.04239999999999</v>
      </c>
      <c r="C3069">
        <v>43.668999999999997</v>
      </c>
      <c r="D3069">
        <v>122.5093</v>
      </c>
      <c r="E3069">
        <v>139.88999999999999</v>
      </c>
      <c r="F3069">
        <v>84.496099999999998</v>
      </c>
      <c r="G3069">
        <v>172.58009999999999</v>
      </c>
      <c r="H3069">
        <v>24.1967</v>
      </c>
      <c r="I3069">
        <v>57.991599999999998</v>
      </c>
      <c r="J3069">
        <v>61.62</v>
      </c>
      <c r="K3069">
        <v>57.52</v>
      </c>
      <c r="N3069" s="1">
        <v>43610</v>
      </c>
      <c r="O3069" s="4">
        <f t="shared" si="95"/>
        <v>87.837919999999997</v>
      </c>
      <c r="P3069" s="4">
        <f t="shared" si="94"/>
        <v>268.04239999999999</v>
      </c>
    </row>
    <row r="3070" spans="1:16" x14ac:dyDescent="0.3">
      <c r="A3070" s="1">
        <v>43611</v>
      </c>
      <c r="B3070">
        <v>268.04239999999999</v>
      </c>
      <c r="C3070">
        <v>43.668999999999997</v>
      </c>
      <c r="D3070">
        <v>122.5093</v>
      </c>
      <c r="E3070">
        <v>139.88999999999999</v>
      </c>
      <c r="F3070">
        <v>84.496099999999998</v>
      </c>
      <c r="G3070">
        <v>172.58009999999999</v>
      </c>
      <c r="H3070">
        <v>24.1967</v>
      </c>
      <c r="I3070">
        <v>57.991599999999998</v>
      </c>
      <c r="J3070">
        <v>61.62</v>
      </c>
      <c r="K3070">
        <v>57.52</v>
      </c>
      <c r="N3070" s="1">
        <v>43611</v>
      </c>
      <c r="O3070" s="4">
        <f t="shared" si="95"/>
        <v>87.837919999999997</v>
      </c>
      <c r="P3070" s="4">
        <f t="shared" si="94"/>
        <v>268.04239999999999</v>
      </c>
    </row>
    <row r="3071" spans="1:16" x14ac:dyDescent="0.3">
      <c r="A3071" s="1">
        <v>43612</v>
      </c>
      <c r="B3071">
        <v>268.04239999999999</v>
      </c>
      <c r="C3071">
        <v>43.668999999999997</v>
      </c>
      <c r="D3071">
        <v>122.5093</v>
      </c>
      <c r="E3071">
        <v>139.88999999999999</v>
      </c>
      <c r="F3071">
        <v>84.496099999999998</v>
      </c>
      <c r="G3071">
        <v>172.58009999999999</v>
      </c>
      <c r="H3071">
        <v>24.1967</v>
      </c>
      <c r="I3071">
        <v>57.991599999999998</v>
      </c>
      <c r="J3071">
        <v>61.62</v>
      </c>
      <c r="K3071">
        <v>57.52</v>
      </c>
      <c r="N3071" s="1">
        <v>43612</v>
      </c>
      <c r="O3071" s="4">
        <f t="shared" si="95"/>
        <v>87.837919999999997</v>
      </c>
      <c r="P3071" s="4">
        <f t="shared" si="94"/>
        <v>268.04239999999999</v>
      </c>
    </row>
    <row r="3072" spans="1:16" x14ac:dyDescent="0.3">
      <c r="A3072" s="1">
        <v>43613</v>
      </c>
      <c r="B3072">
        <v>265.54939999999999</v>
      </c>
      <c r="C3072">
        <v>43.488999999999997</v>
      </c>
      <c r="D3072">
        <v>122.43170000000001</v>
      </c>
      <c r="E3072">
        <v>140.22</v>
      </c>
      <c r="F3072">
        <v>83.288499999999999</v>
      </c>
      <c r="G3072">
        <v>171.10149999999999</v>
      </c>
      <c r="H3072">
        <v>24.0898</v>
      </c>
      <c r="I3072">
        <v>57.4193</v>
      </c>
      <c r="J3072">
        <v>60.98</v>
      </c>
      <c r="K3072">
        <v>56.58</v>
      </c>
      <c r="N3072" s="1">
        <v>43613</v>
      </c>
      <c r="O3072" s="4">
        <f t="shared" si="95"/>
        <v>87.364919999999998</v>
      </c>
      <c r="P3072" s="4">
        <f t="shared" si="94"/>
        <v>265.54939999999999</v>
      </c>
    </row>
    <row r="3073" spans="1:16" x14ac:dyDescent="0.3">
      <c r="A3073" s="1">
        <v>43614</v>
      </c>
      <c r="B3073">
        <v>263.76740000000001</v>
      </c>
      <c r="C3073">
        <v>43.280999999999999</v>
      </c>
      <c r="D3073">
        <v>121.24769999999999</v>
      </c>
      <c r="E3073">
        <v>138.49</v>
      </c>
      <c r="F3073">
        <v>82.486599999999996</v>
      </c>
      <c r="G3073">
        <v>171.72</v>
      </c>
      <c r="H3073">
        <v>23.905200000000001</v>
      </c>
      <c r="I3073">
        <v>57.263199999999998</v>
      </c>
      <c r="J3073">
        <v>60.59</v>
      </c>
      <c r="K3073">
        <v>56.17</v>
      </c>
      <c r="N3073" s="1">
        <v>43614</v>
      </c>
      <c r="O3073" s="4">
        <f t="shared" si="95"/>
        <v>86.869664999999998</v>
      </c>
      <c r="P3073" s="4">
        <f t="shared" si="94"/>
        <v>263.76740000000001</v>
      </c>
    </row>
    <row r="3074" spans="1:16" x14ac:dyDescent="0.3">
      <c r="A3074" s="1">
        <v>43615</v>
      </c>
      <c r="B3074">
        <v>264.48779999999999</v>
      </c>
      <c r="C3074">
        <v>43.506</v>
      </c>
      <c r="D3074">
        <v>122.01439999999999</v>
      </c>
      <c r="E3074">
        <v>139.81</v>
      </c>
      <c r="F3074">
        <v>82.939400000000006</v>
      </c>
      <c r="G3074">
        <v>173.1696</v>
      </c>
      <c r="H3074">
        <v>24.021799999999999</v>
      </c>
      <c r="I3074">
        <v>57.116599999999998</v>
      </c>
      <c r="J3074">
        <v>59.82</v>
      </c>
      <c r="K3074">
        <v>56.41</v>
      </c>
      <c r="N3074" s="1">
        <v>43615</v>
      </c>
      <c r="O3074" s="4">
        <f t="shared" si="95"/>
        <v>87.413949999999986</v>
      </c>
      <c r="P3074" s="4">
        <f t="shared" si="94"/>
        <v>264.48779999999999</v>
      </c>
    </row>
    <row r="3075" spans="1:16" x14ac:dyDescent="0.3">
      <c r="A3075" s="1">
        <v>43616</v>
      </c>
      <c r="B3075">
        <v>260.92380000000003</v>
      </c>
      <c r="C3075">
        <v>42.718000000000004</v>
      </c>
      <c r="D3075">
        <v>120.02500000000001</v>
      </c>
      <c r="E3075">
        <v>137.94999999999999</v>
      </c>
      <c r="F3075">
        <v>82.345100000000002</v>
      </c>
      <c r="G3075">
        <v>170.58930000000001</v>
      </c>
      <c r="H3075">
        <v>23.924600000000002</v>
      </c>
      <c r="I3075">
        <v>56.572699999999998</v>
      </c>
      <c r="J3075">
        <v>58.77</v>
      </c>
      <c r="K3075">
        <v>55.61</v>
      </c>
      <c r="N3075" s="1">
        <v>43616</v>
      </c>
      <c r="O3075" s="4">
        <f t="shared" si="95"/>
        <v>86.287945000000008</v>
      </c>
      <c r="P3075" s="4">
        <f t="shared" ref="P3075:P3138" si="96">B3075</f>
        <v>260.92380000000003</v>
      </c>
    </row>
    <row r="3076" spans="1:16" x14ac:dyDescent="0.3">
      <c r="A3076" s="1">
        <v>43617</v>
      </c>
      <c r="B3076">
        <v>260.92380000000003</v>
      </c>
      <c r="C3076">
        <v>42.718000000000004</v>
      </c>
      <c r="D3076">
        <v>120.02500000000001</v>
      </c>
      <c r="E3076">
        <v>137.94999999999999</v>
      </c>
      <c r="F3076">
        <v>82.345100000000002</v>
      </c>
      <c r="G3076">
        <v>170.58930000000001</v>
      </c>
      <c r="H3076">
        <v>23.924600000000002</v>
      </c>
      <c r="I3076">
        <v>56.572699999999998</v>
      </c>
      <c r="J3076">
        <v>58.77</v>
      </c>
      <c r="K3076">
        <v>55.61</v>
      </c>
      <c r="N3076" s="1">
        <v>43617</v>
      </c>
      <c r="O3076" s="4">
        <f t="shared" ref="O3076:O3139" si="97">SUMPRODUCT(C3076:J3076,$C$1:$J$1)</f>
        <v>86.287945000000008</v>
      </c>
      <c r="P3076" s="4">
        <f t="shared" si="96"/>
        <v>260.92380000000003</v>
      </c>
    </row>
    <row r="3077" spans="1:16" x14ac:dyDescent="0.3">
      <c r="A3077" s="1">
        <v>43618</v>
      </c>
      <c r="B3077">
        <v>260.92380000000003</v>
      </c>
      <c r="C3077">
        <v>42.718000000000004</v>
      </c>
      <c r="D3077">
        <v>120.02500000000001</v>
      </c>
      <c r="E3077">
        <v>137.94999999999999</v>
      </c>
      <c r="F3077">
        <v>82.345100000000002</v>
      </c>
      <c r="G3077">
        <v>170.58930000000001</v>
      </c>
      <c r="H3077">
        <v>23.924600000000002</v>
      </c>
      <c r="I3077">
        <v>56.572699999999998</v>
      </c>
      <c r="J3077">
        <v>58.77</v>
      </c>
      <c r="K3077">
        <v>55.61</v>
      </c>
      <c r="N3077" s="1">
        <v>43618</v>
      </c>
      <c r="O3077" s="4">
        <f t="shared" si="97"/>
        <v>86.287945000000008</v>
      </c>
      <c r="P3077" s="4">
        <f t="shared" si="96"/>
        <v>260.92380000000003</v>
      </c>
    </row>
    <row r="3078" spans="1:16" x14ac:dyDescent="0.3">
      <c r="A3078" s="1">
        <v>43619</v>
      </c>
      <c r="B3078">
        <v>260.2602</v>
      </c>
      <c r="C3078">
        <v>42.286000000000001</v>
      </c>
      <c r="D3078">
        <v>116.2984</v>
      </c>
      <c r="E3078">
        <v>132.96</v>
      </c>
      <c r="F3078">
        <v>82.543199999999999</v>
      </c>
      <c r="G3078">
        <v>170.99520000000001</v>
      </c>
      <c r="H3078">
        <v>23.992699999999999</v>
      </c>
      <c r="I3078">
        <v>56.742899999999999</v>
      </c>
      <c r="J3078">
        <v>59.52</v>
      </c>
      <c r="K3078">
        <v>56.31</v>
      </c>
      <c r="N3078" s="1">
        <v>43619</v>
      </c>
      <c r="O3078" s="4">
        <f t="shared" si="97"/>
        <v>85.239049999999992</v>
      </c>
      <c r="P3078" s="4">
        <f t="shared" si="96"/>
        <v>260.2602</v>
      </c>
    </row>
    <row r="3079" spans="1:16" x14ac:dyDescent="0.3">
      <c r="A3079" s="1">
        <v>43620</v>
      </c>
      <c r="B3079">
        <v>265.90960000000001</v>
      </c>
      <c r="C3079">
        <v>43.832999999999998</v>
      </c>
      <c r="D3079">
        <v>119.52030000000001</v>
      </c>
      <c r="E3079">
        <v>137.08000000000001</v>
      </c>
      <c r="F3079">
        <v>83.911199999999994</v>
      </c>
      <c r="G3079">
        <v>178.4752</v>
      </c>
      <c r="H3079">
        <v>24.653500000000001</v>
      </c>
      <c r="I3079">
        <v>57.8733</v>
      </c>
      <c r="J3079">
        <v>60.55</v>
      </c>
      <c r="K3079">
        <v>56.82</v>
      </c>
      <c r="N3079" s="1">
        <v>43620</v>
      </c>
      <c r="O3079" s="4">
        <f t="shared" si="97"/>
        <v>87.882795000000002</v>
      </c>
      <c r="P3079" s="4">
        <f t="shared" si="96"/>
        <v>265.90960000000001</v>
      </c>
    </row>
    <row r="3080" spans="1:16" x14ac:dyDescent="0.3">
      <c r="A3080" s="1">
        <v>43621</v>
      </c>
      <c r="B3080">
        <v>268.21300000000002</v>
      </c>
      <c r="C3080">
        <v>44.540999999999997</v>
      </c>
      <c r="D3080">
        <v>122.1114</v>
      </c>
      <c r="E3080">
        <v>138.44999999999999</v>
      </c>
      <c r="F3080">
        <v>84.543300000000002</v>
      </c>
      <c r="G3080">
        <v>177.18979999999999</v>
      </c>
      <c r="H3080">
        <v>24.439699999999998</v>
      </c>
      <c r="I3080">
        <v>58.502400000000002</v>
      </c>
      <c r="J3080">
        <v>59.88</v>
      </c>
      <c r="K3080">
        <v>57.47</v>
      </c>
      <c r="N3080" s="1">
        <v>43621</v>
      </c>
      <c r="O3080" s="4">
        <f t="shared" si="97"/>
        <v>88.273930000000007</v>
      </c>
      <c r="P3080" s="4">
        <f t="shared" si="96"/>
        <v>268.21300000000002</v>
      </c>
    </row>
    <row r="3081" spans="1:16" x14ac:dyDescent="0.3">
      <c r="A3081" s="1">
        <v>43622</v>
      </c>
      <c r="B3081">
        <v>269.95710000000003</v>
      </c>
      <c r="C3081">
        <v>45.194000000000003</v>
      </c>
      <c r="D3081">
        <v>124.04259999999999</v>
      </c>
      <c r="E3081">
        <v>139.31</v>
      </c>
      <c r="F3081">
        <v>84.9773</v>
      </c>
      <c r="G3081">
        <v>179.64449999999999</v>
      </c>
      <c r="H3081">
        <v>24.517399999999999</v>
      </c>
      <c r="I3081">
        <v>58.72</v>
      </c>
      <c r="J3081">
        <v>60.99</v>
      </c>
      <c r="K3081">
        <v>58.07</v>
      </c>
      <c r="N3081" s="1">
        <v>43622</v>
      </c>
      <c r="O3081" s="4">
        <f t="shared" si="97"/>
        <v>89.100470000000001</v>
      </c>
      <c r="P3081" s="4">
        <f t="shared" si="96"/>
        <v>269.95710000000003</v>
      </c>
    </row>
    <row r="3082" spans="1:16" x14ac:dyDescent="0.3">
      <c r="A3082" s="1">
        <v>43623</v>
      </c>
      <c r="B3082">
        <v>272.65859999999998</v>
      </c>
      <c r="C3082">
        <v>46.396999999999998</v>
      </c>
      <c r="D3082">
        <v>127.5168</v>
      </c>
      <c r="E3082">
        <v>141.33000000000001</v>
      </c>
      <c r="F3082">
        <v>85.864199999999997</v>
      </c>
      <c r="G3082">
        <v>181.67400000000001</v>
      </c>
      <c r="H3082">
        <v>24.964400000000001</v>
      </c>
      <c r="I3082">
        <v>58.800400000000003</v>
      </c>
      <c r="J3082">
        <v>61.27</v>
      </c>
      <c r="K3082">
        <v>58.63</v>
      </c>
      <c r="N3082" s="1">
        <v>43623</v>
      </c>
      <c r="O3082" s="4">
        <f t="shared" si="97"/>
        <v>90.22420000000001</v>
      </c>
      <c r="P3082" s="4">
        <f t="shared" si="96"/>
        <v>272.65859999999998</v>
      </c>
    </row>
    <row r="3083" spans="1:16" x14ac:dyDescent="0.3">
      <c r="A3083" s="1">
        <v>43624</v>
      </c>
      <c r="B3083">
        <v>272.65859999999998</v>
      </c>
      <c r="C3083">
        <v>46.396999999999998</v>
      </c>
      <c r="D3083">
        <v>127.5168</v>
      </c>
      <c r="E3083">
        <v>141.33000000000001</v>
      </c>
      <c r="F3083">
        <v>85.864199999999997</v>
      </c>
      <c r="G3083">
        <v>181.67400000000001</v>
      </c>
      <c r="H3083">
        <v>24.964400000000001</v>
      </c>
      <c r="I3083">
        <v>58.800400000000003</v>
      </c>
      <c r="J3083">
        <v>61.27</v>
      </c>
      <c r="K3083">
        <v>58.63</v>
      </c>
      <c r="N3083" s="1">
        <v>43624</v>
      </c>
      <c r="O3083" s="4">
        <f t="shared" si="97"/>
        <v>90.22420000000001</v>
      </c>
      <c r="P3083" s="4">
        <f t="shared" si="96"/>
        <v>272.65859999999998</v>
      </c>
    </row>
    <row r="3084" spans="1:16" x14ac:dyDescent="0.3">
      <c r="A3084" s="1">
        <v>43625</v>
      </c>
      <c r="B3084">
        <v>272.65859999999998</v>
      </c>
      <c r="C3084">
        <v>46.396999999999998</v>
      </c>
      <c r="D3084">
        <v>127.5168</v>
      </c>
      <c r="E3084">
        <v>141.33000000000001</v>
      </c>
      <c r="F3084">
        <v>85.864199999999997</v>
      </c>
      <c r="G3084">
        <v>181.67400000000001</v>
      </c>
      <c r="H3084">
        <v>24.964400000000001</v>
      </c>
      <c r="I3084">
        <v>58.800400000000003</v>
      </c>
      <c r="J3084">
        <v>61.27</v>
      </c>
      <c r="K3084">
        <v>58.63</v>
      </c>
      <c r="N3084" s="1">
        <v>43625</v>
      </c>
      <c r="O3084" s="4">
        <f t="shared" si="97"/>
        <v>90.22420000000001</v>
      </c>
      <c r="P3084" s="4">
        <f t="shared" si="96"/>
        <v>272.65859999999998</v>
      </c>
    </row>
    <row r="3085" spans="1:16" x14ac:dyDescent="0.3">
      <c r="A3085" s="1">
        <v>43626</v>
      </c>
      <c r="B3085">
        <v>273.90980000000002</v>
      </c>
      <c r="C3085">
        <v>46.99</v>
      </c>
      <c r="D3085">
        <v>128.6814</v>
      </c>
      <c r="E3085">
        <v>142.18</v>
      </c>
      <c r="F3085">
        <v>86.118899999999996</v>
      </c>
      <c r="G3085">
        <v>186.1001</v>
      </c>
      <c r="H3085">
        <v>25.236499999999999</v>
      </c>
      <c r="I3085">
        <v>59.140900000000002</v>
      </c>
      <c r="J3085">
        <v>61.45</v>
      </c>
      <c r="K3085">
        <v>58.65</v>
      </c>
      <c r="N3085" s="1">
        <v>43626</v>
      </c>
      <c r="O3085" s="4">
        <f t="shared" si="97"/>
        <v>91.25788</v>
      </c>
      <c r="P3085" s="4">
        <f t="shared" si="96"/>
        <v>273.90980000000002</v>
      </c>
    </row>
    <row r="3086" spans="1:16" x14ac:dyDescent="0.3">
      <c r="A3086" s="1">
        <v>43627</v>
      </c>
      <c r="B3086">
        <v>273.84339999999997</v>
      </c>
      <c r="C3086">
        <v>47.533999999999999</v>
      </c>
      <c r="D3086">
        <v>128.1961</v>
      </c>
      <c r="E3086">
        <v>141.74</v>
      </c>
      <c r="F3086">
        <v>85.977400000000003</v>
      </c>
      <c r="G3086">
        <v>186.8442</v>
      </c>
      <c r="H3086">
        <v>25.5961</v>
      </c>
      <c r="I3086">
        <v>59.112499999999997</v>
      </c>
      <c r="J3086">
        <v>61.57</v>
      </c>
      <c r="K3086">
        <v>58.84</v>
      </c>
      <c r="N3086" s="1">
        <v>43627</v>
      </c>
      <c r="O3086" s="4">
        <f t="shared" si="97"/>
        <v>91.282925000000006</v>
      </c>
      <c r="P3086" s="4">
        <f t="shared" si="96"/>
        <v>273.84339999999997</v>
      </c>
    </row>
    <row r="3087" spans="1:16" x14ac:dyDescent="0.3">
      <c r="A3087" s="1">
        <v>43628</v>
      </c>
      <c r="B3087">
        <v>273.36</v>
      </c>
      <c r="C3087">
        <v>47.383000000000003</v>
      </c>
      <c r="D3087">
        <v>127.60420000000001</v>
      </c>
      <c r="E3087">
        <v>141.82</v>
      </c>
      <c r="F3087">
        <v>86.392499999999998</v>
      </c>
      <c r="G3087">
        <v>182.5051</v>
      </c>
      <c r="H3087">
        <v>25.090699999999998</v>
      </c>
      <c r="I3087">
        <v>58.838200000000001</v>
      </c>
      <c r="J3087">
        <v>60.7</v>
      </c>
      <c r="K3087">
        <v>58.93</v>
      </c>
      <c r="N3087" s="1">
        <v>43628</v>
      </c>
      <c r="O3087" s="4">
        <f t="shared" si="97"/>
        <v>90.563265000000001</v>
      </c>
      <c r="P3087" s="4">
        <f t="shared" si="96"/>
        <v>273.36</v>
      </c>
    </row>
    <row r="3088" spans="1:16" x14ac:dyDescent="0.3">
      <c r="A3088" s="1">
        <v>43629</v>
      </c>
      <c r="B3088">
        <v>274.488</v>
      </c>
      <c r="C3088">
        <v>47.372999999999998</v>
      </c>
      <c r="D3088">
        <v>128.40960000000001</v>
      </c>
      <c r="E3088">
        <v>142.53</v>
      </c>
      <c r="F3088">
        <v>86.288700000000006</v>
      </c>
      <c r="G3088">
        <v>183.3845</v>
      </c>
      <c r="H3088">
        <v>25.391999999999999</v>
      </c>
      <c r="I3088">
        <v>58.918599999999998</v>
      </c>
      <c r="J3088">
        <v>61.41</v>
      </c>
      <c r="K3088">
        <v>59.06</v>
      </c>
      <c r="N3088" s="1">
        <v>43629</v>
      </c>
      <c r="O3088" s="4">
        <f t="shared" si="97"/>
        <v>90.923999999999992</v>
      </c>
      <c r="P3088" s="4">
        <f t="shared" si="96"/>
        <v>274.488</v>
      </c>
    </row>
    <row r="3089" spans="1:16" x14ac:dyDescent="0.3">
      <c r="A3089" s="1">
        <v>43630</v>
      </c>
      <c r="B3089">
        <v>274.18470000000002</v>
      </c>
      <c r="C3089">
        <v>47.029000000000003</v>
      </c>
      <c r="D3089">
        <v>128.53579999999999</v>
      </c>
      <c r="E3089">
        <v>141.88</v>
      </c>
      <c r="F3089">
        <v>86.090599999999995</v>
      </c>
      <c r="G3089">
        <v>178.76509999999999</v>
      </c>
      <c r="H3089">
        <v>25.090699999999998</v>
      </c>
      <c r="I3089">
        <v>59.051099999999998</v>
      </c>
      <c r="J3089">
        <v>61.01</v>
      </c>
      <c r="K3089">
        <v>59.09</v>
      </c>
      <c r="N3089" s="1">
        <v>43630</v>
      </c>
      <c r="O3089" s="4">
        <f t="shared" si="97"/>
        <v>90.045294999999996</v>
      </c>
      <c r="P3089" s="4">
        <f t="shared" si="96"/>
        <v>274.18470000000002</v>
      </c>
    </row>
    <row r="3090" spans="1:16" x14ac:dyDescent="0.3">
      <c r="A3090" s="1">
        <v>43631</v>
      </c>
      <c r="B3090">
        <v>274.18470000000002</v>
      </c>
      <c r="C3090">
        <v>47.029000000000003</v>
      </c>
      <c r="D3090">
        <v>128.53579999999999</v>
      </c>
      <c r="E3090">
        <v>141.88</v>
      </c>
      <c r="F3090">
        <v>86.090599999999995</v>
      </c>
      <c r="G3090">
        <v>178.76509999999999</v>
      </c>
      <c r="H3090">
        <v>25.090699999999998</v>
      </c>
      <c r="I3090">
        <v>59.051099999999998</v>
      </c>
      <c r="J3090">
        <v>61.01</v>
      </c>
      <c r="K3090">
        <v>59.09</v>
      </c>
      <c r="N3090" s="1">
        <v>43631</v>
      </c>
      <c r="O3090" s="4">
        <f t="shared" si="97"/>
        <v>90.045294999999996</v>
      </c>
      <c r="P3090" s="4">
        <f t="shared" si="96"/>
        <v>274.18470000000002</v>
      </c>
    </row>
    <row r="3091" spans="1:16" x14ac:dyDescent="0.3">
      <c r="A3091" s="1">
        <v>43632</v>
      </c>
      <c r="B3091">
        <v>274.18470000000002</v>
      </c>
      <c r="C3091">
        <v>47.029000000000003</v>
      </c>
      <c r="D3091">
        <v>128.53579999999999</v>
      </c>
      <c r="E3091">
        <v>141.88</v>
      </c>
      <c r="F3091">
        <v>86.090599999999995</v>
      </c>
      <c r="G3091">
        <v>178.76509999999999</v>
      </c>
      <c r="H3091">
        <v>25.090699999999998</v>
      </c>
      <c r="I3091">
        <v>59.051099999999998</v>
      </c>
      <c r="J3091">
        <v>61.01</v>
      </c>
      <c r="K3091">
        <v>59.09</v>
      </c>
      <c r="N3091" s="1">
        <v>43632</v>
      </c>
      <c r="O3091" s="4">
        <f t="shared" si="97"/>
        <v>90.045294999999996</v>
      </c>
      <c r="P3091" s="4">
        <f t="shared" si="96"/>
        <v>274.18470000000002</v>
      </c>
    </row>
    <row r="3092" spans="1:16" x14ac:dyDescent="0.3">
      <c r="A3092" s="1">
        <v>43633</v>
      </c>
      <c r="B3092">
        <v>274.28890000000001</v>
      </c>
      <c r="C3092">
        <v>47.31</v>
      </c>
      <c r="D3092">
        <v>128.92400000000001</v>
      </c>
      <c r="E3092">
        <v>142.91</v>
      </c>
      <c r="F3092">
        <v>86.477400000000003</v>
      </c>
      <c r="G3092">
        <v>177.44280000000001</v>
      </c>
      <c r="H3092">
        <v>25.187899999999999</v>
      </c>
      <c r="I3092">
        <v>58.778399999999998</v>
      </c>
      <c r="J3092">
        <v>61.52</v>
      </c>
      <c r="K3092">
        <v>58.92</v>
      </c>
      <c r="N3092" s="1">
        <v>43633</v>
      </c>
      <c r="O3092" s="4">
        <f t="shared" si="97"/>
        <v>90.133884999999992</v>
      </c>
      <c r="P3092" s="4">
        <f t="shared" si="96"/>
        <v>274.28890000000001</v>
      </c>
    </row>
    <row r="3093" spans="1:16" x14ac:dyDescent="0.3">
      <c r="A3093" s="1">
        <v>43634</v>
      </c>
      <c r="B3093">
        <v>277.161</v>
      </c>
      <c r="C3093">
        <v>48.423000000000002</v>
      </c>
      <c r="D3093">
        <v>131.16569999999999</v>
      </c>
      <c r="E3093">
        <v>144.25</v>
      </c>
      <c r="F3093">
        <v>87.213300000000004</v>
      </c>
      <c r="G3093">
        <v>185.11840000000001</v>
      </c>
      <c r="H3093">
        <v>25.187899999999999</v>
      </c>
      <c r="I3093">
        <v>59.253500000000003</v>
      </c>
      <c r="J3093">
        <v>62.37</v>
      </c>
      <c r="K3093">
        <v>58.6</v>
      </c>
      <c r="N3093" s="1">
        <v>43634</v>
      </c>
      <c r="O3093" s="4">
        <f t="shared" si="97"/>
        <v>91.94511</v>
      </c>
      <c r="P3093" s="4">
        <f t="shared" si="96"/>
        <v>277.161</v>
      </c>
    </row>
    <row r="3094" spans="1:16" x14ac:dyDescent="0.3">
      <c r="A3094" s="1">
        <v>43635</v>
      </c>
      <c r="B3094">
        <v>277.78660000000002</v>
      </c>
      <c r="C3094">
        <v>48.280999999999999</v>
      </c>
      <c r="D3094">
        <v>131.68</v>
      </c>
      <c r="E3094">
        <v>145.26</v>
      </c>
      <c r="F3094">
        <v>87.996399999999994</v>
      </c>
      <c r="G3094">
        <v>185.4872</v>
      </c>
      <c r="H3094">
        <v>25.090699999999998</v>
      </c>
      <c r="I3094">
        <v>59.310499999999998</v>
      </c>
      <c r="J3094">
        <v>62.3</v>
      </c>
      <c r="K3094">
        <v>58.84</v>
      </c>
      <c r="N3094" s="1">
        <v>43635</v>
      </c>
      <c r="O3094" s="4">
        <f t="shared" si="97"/>
        <v>92.338700000000003</v>
      </c>
      <c r="P3094" s="4">
        <f t="shared" si="96"/>
        <v>277.78660000000002</v>
      </c>
    </row>
    <row r="3095" spans="1:16" x14ac:dyDescent="0.3">
      <c r="A3095" s="1">
        <v>43636</v>
      </c>
      <c r="B3095">
        <v>280.44069999999999</v>
      </c>
      <c r="C3095">
        <v>48.668999999999997</v>
      </c>
      <c r="D3095">
        <v>132.90280000000001</v>
      </c>
      <c r="E3095">
        <v>146.19999999999999</v>
      </c>
      <c r="F3095">
        <v>88.383200000000002</v>
      </c>
      <c r="G3095">
        <v>187.04949999999999</v>
      </c>
      <c r="H3095">
        <v>25.382300000000001</v>
      </c>
      <c r="I3095">
        <v>59.704799999999999</v>
      </c>
      <c r="J3095">
        <v>63.68</v>
      </c>
      <c r="K3095">
        <v>59.36</v>
      </c>
      <c r="N3095" s="1">
        <v>43636</v>
      </c>
      <c r="O3095" s="4">
        <f t="shared" si="97"/>
        <v>93.042329999999993</v>
      </c>
      <c r="P3095" s="4">
        <f t="shared" si="96"/>
        <v>280.44069999999999</v>
      </c>
    </row>
    <row r="3096" spans="1:16" x14ac:dyDescent="0.3">
      <c r="A3096" s="1">
        <v>43637</v>
      </c>
      <c r="B3096">
        <v>280.03269999999998</v>
      </c>
      <c r="C3096">
        <v>48.503</v>
      </c>
      <c r="D3096">
        <v>132.9222</v>
      </c>
      <c r="E3096">
        <v>145.66999999999999</v>
      </c>
      <c r="F3096">
        <v>88.808000000000007</v>
      </c>
      <c r="G3096">
        <v>185.9821</v>
      </c>
      <c r="H3096">
        <v>25.372599999999998</v>
      </c>
      <c r="I3096">
        <v>59.419699999999999</v>
      </c>
      <c r="J3096">
        <v>63.56</v>
      </c>
      <c r="K3096">
        <v>58.72</v>
      </c>
      <c r="N3096" s="1">
        <v>43637</v>
      </c>
      <c r="O3096" s="4">
        <f t="shared" si="97"/>
        <v>92.783360000000002</v>
      </c>
      <c r="P3096" s="4">
        <f t="shared" si="96"/>
        <v>280.03269999999998</v>
      </c>
    </row>
    <row r="3097" spans="1:16" x14ac:dyDescent="0.3">
      <c r="A3097" s="1">
        <v>43638</v>
      </c>
      <c r="B3097">
        <v>280.03269999999998</v>
      </c>
      <c r="C3097">
        <v>48.503</v>
      </c>
      <c r="D3097">
        <v>132.9222</v>
      </c>
      <c r="E3097">
        <v>145.66999999999999</v>
      </c>
      <c r="F3097">
        <v>88.808000000000007</v>
      </c>
      <c r="G3097">
        <v>185.9821</v>
      </c>
      <c r="H3097">
        <v>25.372599999999998</v>
      </c>
      <c r="I3097">
        <v>59.419699999999999</v>
      </c>
      <c r="J3097">
        <v>63.56</v>
      </c>
      <c r="K3097">
        <v>58.72</v>
      </c>
      <c r="N3097" s="1">
        <v>43638</v>
      </c>
      <c r="O3097" s="4">
        <f t="shared" si="97"/>
        <v>92.783360000000002</v>
      </c>
      <c r="P3097" s="4">
        <f t="shared" si="96"/>
        <v>280.03269999999998</v>
      </c>
    </row>
    <row r="3098" spans="1:16" x14ac:dyDescent="0.3">
      <c r="A3098" s="1">
        <v>43639</v>
      </c>
      <c r="B3098">
        <v>280.03269999999998</v>
      </c>
      <c r="C3098">
        <v>48.503</v>
      </c>
      <c r="D3098">
        <v>132.9222</v>
      </c>
      <c r="E3098">
        <v>145.66999999999999</v>
      </c>
      <c r="F3098">
        <v>88.808000000000007</v>
      </c>
      <c r="G3098">
        <v>185.9821</v>
      </c>
      <c r="H3098">
        <v>25.372599999999998</v>
      </c>
      <c r="I3098">
        <v>59.419699999999999</v>
      </c>
      <c r="J3098">
        <v>63.56</v>
      </c>
      <c r="K3098">
        <v>58.72</v>
      </c>
      <c r="N3098" s="1">
        <v>43639</v>
      </c>
      <c r="O3098" s="4">
        <f t="shared" si="97"/>
        <v>92.783360000000002</v>
      </c>
      <c r="P3098" s="4">
        <f t="shared" si="96"/>
        <v>280.03269999999998</v>
      </c>
    </row>
    <row r="3099" spans="1:16" x14ac:dyDescent="0.3">
      <c r="A3099" s="1">
        <v>43640</v>
      </c>
      <c r="B3099">
        <v>279.68979999999999</v>
      </c>
      <c r="C3099">
        <v>48.454000000000001</v>
      </c>
      <c r="D3099">
        <v>133.70830000000001</v>
      </c>
      <c r="E3099">
        <v>144.30000000000001</v>
      </c>
      <c r="F3099">
        <v>88.343699999999998</v>
      </c>
      <c r="G3099">
        <v>186.17609999999999</v>
      </c>
      <c r="H3099">
        <v>25.246200000000002</v>
      </c>
      <c r="I3099">
        <v>59.158499999999997</v>
      </c>
      <c r="J3099">
        <v>62.99</v>
      </c>
      <c r="K3099">
        <v>58.87</v>
      </c>
      <c r="N3099" s="1">
        <v>43640</v>
      </c>
      <c r="O3099" s="4">
        <f t="shared" si="97"/>
        <v>92.431669999999997</v>
      </c>
      <c r="P3099" s="4">
        <f t="shared" si="96"/>
        <v>279.68979999999999</v>
      </c>
    </row>
    <row r="3100" spans="1:16" x14ac:dyDescent="0.3">
      <c r="A3100" s="1">
        <v>43641</v>
      </c>
      <c r="B3100">
        <v>276.94659999999999</v>
      </c>
      <c r="C3100">
        <v>47.72</v>
      </c>
      <c r="D3100">
        <v>129.48679999999999</v>
      </c>
      <c r="E3100">
        <v>141.63</v>
      </c>
      <c r="F3100">
        <v>87.983699999999999</v>
      </c>
      <c r="G3100">
        <v>183.6046</v>
      </c>
      <c r="H3100">
        <v>25.1782</v>
      </c>
      <c r="I3100">
        <v>58.745199999999997</v>
      </c>
      <c r="J3100">
        <v>62.49</v>
      </c>
      <c r="K3100">
        <v>58.84</v>
      </c>
      <c r="N3100" s="1">
        <v>43641</v>
      </c>
      <c r="O3100" s="4">
        <f t="shared" si="97"/>
        <v>91.119775000000004</v>
      </c>
      <c r="P3100" s="4">
        <f t="shared" si="96"/>
        <v>276.94659999999999</v>
      </c>
    </row>
    <row r="3101" spans="1:16" x14ac:dyDescent="0.3">
      <c r="A3101" s="1">
        <v>43642</v>
      </c>
      <c r="B3101">
        <v>276.67039999999997</v>
      </c>
      <c r="C3101">
        <v>48.752000000000002</v>
      </c>
      <c r="D3101">
        <v>129.97210000000001</v>
      </c>
      <c r="E3101">
        <v>141.76</v>
      </c>
      <c r="F3101">
        <v>86.875100000000003</v>
      </c>
      <c r="G3101">
        <v>189.53360000000001</v>
      </c>
      <c r="H3101">
        <v>25.236499999999999</v>
      </c>
      <c r="I3101">
        <v>58.450600000000001</v>
      </c>
      <c r="J3101">
        <v>63.45</v>
      </c>
      <c r="K3101">
        <v>58</v>
      </c>
      <c r="N3101" s="1">
        <v>43642</v>
      </c>
      <c r="O3101" s="4">
        <f t="shared" si="97"/>
        <v>91.951425</v>
      </c>
      <c r="P3101" s="4">
        <f t="shared" si="96"/>
        <v>276.67039999999997</v>
      </c>
    </row>
    <row r="3102" spans="1:16" x14ac:dyDescent="0.3">
      <c r="A3102" s="1">
        <v>43643</v>
      </c>
      <c r="B3102">
        <v>277.6515</v>
      </c>
      <c r="C3102">
        <v>48.737000000000002</v>
      </c>
      <c r="D3102">
        <v>130.18559999999999</v>
      </c>
      <c r="E3102">
        <v>143.06</v>
      </c>
      <c r="F3102">
        <v>87.481499999999997</v>
      </c>
      <c r="G3102">
        <v>192.2895</v>
      </c>
      <c r="H3102">
        <v>25.4359</v>
      </c>
      <c r="I3102">
        <v>58.9589</v>
      </c>
      <c r="J3102">
        <v>62.98</v>
      </c>
      <c r="K3102">
        <v>58.11</v>
      </c>
      <c r="N3102" s="1">
        <v>43643</v>
      </c>
      <c r="O3102" s="4">
        <f t="shared" si="97"/>
        <v>92.788409999999999</v>
      </c>
      <c r="P3102" s="4">
        <f t="shared" si="96"/>
        <v>277.6515</v>
      </c>
    </row>
    <row r="3103" spans="1:16" x14ac:dyDescent="0.3">
      <c r="A3103" s="1">
        <v>43644</v>
      </c>
      <c r="B3103">
        <v>279.08019999999999</v>
      </c>
      <c r="C3103">
        <v>48.292999999999999</v>
      </c>
      <c r="D3103">
        <v>130.00120000000001</v>
      </c>
      <c r="E3103">
        <v>143.82</v>
      </c>
      <c r="F3103">
        <v>87.775199999999998</v>
      </c>
      <c r="G3103">
        <v>192.53210000000001</v>
      </c>
      <c r="H3103">
        <v>25.5716</v>
      </c>
      <c r="I3103">
        <v>59.666800000000002</v>
      </c>
      <c r="J3103">
        <v>63.71</v>
      </c>
      <c r="K3103">
        <v>58.07</v>
      </c>
      <c r="N3103" s="1">
        <v>43644</v>
      </c>
      <c r="O3103" s="4">
        <f t="shared" si="97"/>
        <v>93.138905000000008</v>
      </c>
      <c r="P3103" s="4">
        <f t="shared" si="96"/>
        <v>279.08019999999999</v>
      </c>
    </row>
    <row r="3104" spans="1:16" x14ac:dyDescent="0.3">
      <c r="A3104" s="1">
        <v>43645</v>
      </c>
      <c r="B3104">
        <v>279.08019999999999</v>
      </c>
      <c r="C3104">
        <v>48.292999999999999</v>
      </c>
      <c r="D3104">
        <v>130.00120000000001</v>
      </c>
      <c r="E3104">
        <v>143.82</v>
      </c>
      <c r="F3104">
        <v>87.775199999999998</v>
      </c>
      <c r="G3104">
        <v>192.53210000000001</v>
      </c>
      <c r="H3104">
        <v>25.5716</v>
      </c>
      <c r="I3104">
        <v>59.666800000000002</v>
      </c>
      <c r="J3104">
        <v>63.71</v>
      </c>
      <c r="K3104">
        <v>58.07</v>
      </c>
      <c r="N3104" s="1">
        <v>43645</v>
      </c>
      <c r="O3104" s="4">
        <f t="shared" si="97"/>
        <v>93.138905000000008</v>
      </c>
      <c r="P3104" s="4">
        <f t="shared" si="96"/>
        <v>279.08019999999999</v>
      </c>
    </row>
    <row r="3105" spans="1:16" x14ac:dyDescent="0.3">
      <c r="A3105" s="1">
        <v>43646</v>
      </c>
      <c r="B3105">
        <v>279.08019999999999</v>
      </c>
      <c r="C3105">
        <v>48.292999999999999</v>
      </c>
      <c r="D3105">
        <v>130.00120000000001</v>
      </c>
      <c r="E3105">
        <v>143.82</v>
      </c>
      <c r="F3105">
        <v>87.775199999999998</v>
      </c>
      <c r="G3105">
        <v>192.53210000000001</v>
      </c>
      <c r="H3105">
        <v>25.5716</v>
      </c>
      <c r="I3105">
        <v>59.666800000000002</v>
      </c>
      <c r="J3105">
        <v>63.71</v>
      </c>
      <c r="K3105">
        <v>58.07</v>
      </c>
      <c r="N3105" s="1">
        <v>43646</v>
      </c>
      <c r="O3105" s="4">
        <f t="shared" si="97"/>
        <v>93.138905000000008</v>
      </c>
      <c r="P3105" s="4">
        <f t="shared" si="96"/>
        <v>279.08019999999999</v>
      </c>
    </row>
    <row r="3106" spans="1:16" x14ac:dyDescent="0.3">
      <c r="A3106" s="1">
        <v>43647</v>
      </c>
      <c r="B3106">
        <v>281.61380000000003</v>
      </c>
      <c r="C3106">
        <v>49.179000000000002</v>
      </c>
      <c r="D3106">
        <v>131.6703</v>
      </c>
      <c r="E3106">
        <v>145.07</v>
      </c>
      <c r="F3106">
        <v>88.211100000000002</v>
      </c>
      <c r="G3106">
        <v>197.38399999999999</v>
      </c>
      <c r="H3106">
        <v>25.681000000000001</v>
      </c>
      <c r="I3106">
        <v>60.108600000000003</v>
      </c>
      <c r="J3106">
        <v>63.77</v>
      </c>
      <c r="K3106">
        <v>58.42</v>
      </c>
      <c r="N3106" s="1">
        <v>43647</v>
      </c>
      <c r="O3106" s="4">
        <f t="shared" si="97"/>
        <v>94.384569999999997</v>
      </c>
      <c r="P3106" s="4">
        <f t="shared" si="96"/>
        <v>281.61380000000003</v>
      </c>
    </row>
    <row r="3107" spans="1:16" x14ac:dyDescent="0.3">
      <c r="A3107" s="1">
        <v>43648</v>
      </c>
      <c r="B3107">
        <v>282.34730000000002</v>
      </c>
      <c r="C3107">
        <v>49.466999999999999</v>
      </c>
      <c r="D3107">
        <v>132.5437</v>
      </c>
      <c r="E3107">
        <v>145.91</v>
      </c>
      <c r="F3107">
        <v>88.684799999999996</v>
      </c>
      <c r="G3107">
        <v>194.91919999999999</v>
      </c>
      <c r="H3107">
        <v>25.563300000000002</v>
      </c>
      <c r="I3107">
        <v>60.312800000000003</v>
      </c>
      <c r="J3107">
        <v>62.75</v>
      </c>
      <c r="K3107">
        <v>58.93</v>
      </c>
      <c r="N3107" s="1">
        <v>43648</v>
      </c>
      <c r="O3107" s="4">
        <f t="shared" si="97"/>
        <v>94.285720000000012</v>
      </c>
      <c r="P3107" s="4">
        <f t="shared" si="96"/>
        <v>282.34730000000002</v>
      </c>
    </row>
    <row r="3108" spans="1:16" x14ac:dyDescent="0.3">
      <c r="A3108" s="1">
        <v>43649</v>
      </c>
      <c r="B3108">
        <v>284.60469999999998</v>
      </c>
      <c r="C3108">
        <v>49.877000000000002</v>
      </c>
      <c r="D3108">
        <v>133.39769999999999</v>
      </c>
      <c r="E3108">
        <v>147.43</v>
      </c>
      <c r="F3108">
        <v>89.442800000000005</v>
      </c>
      <c r="G3108">
        <v>194.0265</v>
      </c>
      <c r="H3108">
        <v>25.7104</v>
      </c>
      <c r="I3108">
        <v>60.806899999999999</v>
      </c>
      <c r="J3108">
        <v>63</v>
      </c>
      <c r="K3108">
        <v>59.66</v>
      </c>
      <c r="N3108" s="1">
        <v>43649</v>
      </c>
      <c r="O3108" s="4">
        <f t="shared" si="97"/>
        <v>94.726685000000003</v>
      </c>
      <c r="P3108" s="4">
        <f t="shared" si="96"/>
        <v>284.60469999999998</v>
      </c>
    </row>
    <row r="3109" spans="1:16" x14ac:dyDescent="0.3">
      <c r="A3109" s="1">
        <v>43650</v>
      </c>
      <c r="B3109">
        <v>284.60469999999998</v>
      </c>
      <c r="C3109">
        <v>49.877000000000002</v>
      </c>
      <c r="D3109">
        <v>133.39769999999999</v>
      </c>
      <c r="E3109">
        <v>147.43</v>
      </c>
      <c r="F3109">
        <v>89.442800000000005</v>
      </c>
      <c r="G3109">
        <v>194.0265</v>
      </c>
      <c r="H3109">
        <v>25.7104</v>
      </c>
      <c r="I3109">
        <v>60.806899999999999</v>
      </c>
      <c r="J3109">
        <v>63</v>
      </c>
      <c r="K3109">
        <v>59.66</v>
      </c>
      <c r="N3109" s="1">
        <v>43650</v>
      </c>
      <c r="O3109" s="4">
        <f t="shared" si="97"/>
        <v>94.726685000000003</v>
      </c>
      <c r="P3109" s="4">
        <f t="shared" si="96"/>
        <v>284.60469999999998</v>
      </c>
    </row>
    <row r="3110" spans="1:16" x14ac:dyDescent="0.3">
      <c r="A3110" s="1">
        <v>43651</v>
      </c>
      <c r="B3110">
        <v>284.2808</v>
      </c>
      <c r="C3110">
        <v>49.832999999999998</v>
      </c>
      <c r="D3110">
        <v>133.00960000000001</v>
      </c>
      <c r="E3110">
        <v>147.76</v>
      </c>
      <c r="F3110">
        <v>88.826899999999995</v>
      </c>
      <c r="G3110">
        <v>192.92019999999999</v>
      </c>
      <c r="H3110">
        <v>25.563300000000002</v>
      </c>
      <c r="I3110">
        <v>60.935200000000002</v>
      </c>
      <c r="J3110">
        <v>63.09</v>
      </c>
      <c r="K3110">
        <v>59.4</v>
      </c>
      <c r="N3110" s="1">
        <v>43651</v>
      </c>
      <c r="O3110" s="4">
        <f t="shared" si="97"/>
        <v>94.529139999999998</v>
      </c>
      <c r="P3110" s="4">
        <f t="shared" si="96"/>
        <v>284.2808</v>
      </c>
    </row>
    <row r="3111" spans="1:16" x14ac:dyDescent="0.3">
      <c r="A3111" s="1">
        <v>43652</v>
      </c>
      <c r="B3111">
        <v>284.2808</v>
      </c>
      <c r="C3111">
        <v>49.832999999999998</v>
      </c>
      <c r="D3111">
        <v>133.00960000000001</v>
      </c>
      <c r="E3111">
        <v>147.76</v>
      </c>
      <c r="F3111">
        <v>88.826899999999995</v>
      </c>
      <c r="G3111">
        <v>192.92019999999999</v>
      </c>
      <c r="H3111">
        <v>25.563300000000002</v>
      </c>
      <c r="I3111">
        <v>60.935200000000002</v>
      </c>
      <c r="J3111">
        <v>63.09</v>
      </c>
      <c r="K3111">
        <v>59.4</v>
      </c>
      <c r="N3111" s="1">
        <v>43652</v>
      </c>
      <c r="O3111" s="4">
        <f t="shared" si="97"/>
        <v>94.529139999999998</v>
      </c>
      <c r="P3111" s="4">
        <f t="shared" si="96"/>
        <v>284.2808</v>
      </c>
    </row>
    <row r="3112" spans="1:16" x14ac:dyDescent="0.3">
      <c r="A3112" s="1">
        <v>43653</v>
      </c>
      <c r="B3112">
        <v>284.2808</v>
      </c>
      <c r="C3112">
        <v>49.832999999999998</v>
      </c>
      <c r="D3112">
        <v>133.00960000000001</v>
      </c>
      <c r="E3112">
        <v>147.76</v>
      </c>
      <c r="F3112">
        <v>88.826899999999995</v>
      </c>
      <c r="G3112">
        <v>192.92019999999999</v>
      </c>
      <c r="H3112">
        <v>25.563300000000002</v>
      </c>
      <c r="I3112">
        <v>60.935200000000002</v>
      </c>
      <c r="J3112">
        <v>63.09</v>
      </c>
      <c r="K3112">
        <v>59.4</v>
      </c>
      <c r="N3112" s="1">
        <v>43653</v>
      </c>
      <c r="O3112" s="4">
        <f t="shared" si="97"/>
        <v>94.529139999999998</v>
      </c>
      <c r="P3112" s="4">
        <f t="shared" si="96"/>
        <v>284.2808</v>
      </c>
    </row>
    <row r="3113" spans="1:16" x14ac:dyDescent="0.3">
      <c r="A3113" s="1">
        <v>43654</v>
      </c>
      <c r="B3113">
        <v>282.71870000000001</v>
      </c>
      <c r="C3113">
        <v>48.805999999999997</v>
      </c>
      <c r="D3113">
        <v>132.91249999999999</v>
      </c>
      <c r="E3113">
        <v>146.52000000000001</v>
      </c>
      <c r="F3113">
        <v>88.163700000000006</v>
      </c>
      <c r="G3113">
        <v>191.42590000000001</v>
      </c>
      <c r="H3113">
        <v>25.2105</v>
      </c>
      <c r="I3113">
        <v>60.702399999999997</v>
      </c>
      <c r="J3113">
        <v>63.18</v>
      </c>
      <c r="K3113">
        <v>59.48</v>
      </c>
      <c r="N3113" s="1">
        <v>43654</v>
      </c>
      <c r="O3113" s="4">
        <f t="shared" si="97"/>
        <v>93.853250000000017</v>
      </c>
      <c r="P3113" s="4">
        <f t="shared" si="96"/>
        <v>282.71870000000001</v>
      </c>
    </row>
    <row r="3114" spans="1:16" x14ac:dyDescent="0.3">
      <c r="A3114" s="1">
        <v>43655</v>
      </c>
      <c r="B3114">
        <v>283.0711</v>
      </c>
      <c r="C3114">
        <v>49.103000000000002</v>
      </c>
      <c r="D3114">
        <v>132.4273</v>
      </c>
      <c r="E3114">
        <v>148.43</v>
      </c>
      <c r="F3114">
        <v>88.248999999999995</v>
      </c>
      <c r="G3114">
        <v>192.61940000000001</v>
      </c>
      <c r="H3114">
        <v>25.033999999999999</v>
      </c>
      <c r="I3114">
        <v>60.944699999999997</v>
      </c>
      <c r="J3114">
        <v>63.23</v>
      </c>
      <c r="K3114">
        <v>59.13</v>
      </c>
      <c r="N3114" s="1">
        <v>43655</v>
      </c>
      <c r="O3114" s="4">
        <f t="shared" si="97"/>
        <v>94.447680000000005</v>
      </c>
      <c r="P3114" s="4">
        <f t="shared" si="96"/>
        <v>283.0711</v>
      </c>
    </row>
    <row r="3115" spans="1:16" x14ac:dyDescent="0.3">
      <c r="A3115" s="1">
        <v>43656</v>
      </c>
      <c r="B3115">
        <v>284.4237</v>
      </c>
      <c r="C3115">
        <v>49.588999999999999</v>
      </c>
      <c r="D3115">
        <v>133.77619999999999</v>
      </c>
      <c r="E3115">
        <v>149.41999999999999</v>
      </c>
      <c r="F3115">
        <v>88.552199999999999</v>
      </c>
      <c r="G3115">
        <v>194.172</v>
      </c>
      <c r="H3115">
        <v>25.220300000000002</v>
      </c>
      <c r="I3115">
        <v>60.863900000000001</v>
      </c>
      <c r="J3115">
        <v>64.040000000000006</v>
      </c>
      <c r="K3115">
        <v>59.51</v>
      </c>
      <c r="N3115" s="1">
        <v>43656</v>
      </c>
      <c r="O3115" s="4">
        <f t="shared" si="97"/>
        <v>95.053490000000011</v>
      </c>
      <c r="P3115" s="4">
        <f t="shared" si="96"/>
        <v>284.4237</v>
      </c>
    </row>
    <row r="3116" spans="1:16" x14ac:dyDescent="0.3">
      <c r="A3116" s="1">
        <v>43657</v>
      </c>
      <c r="B3116">
        <v>285.09039999999999</v>
      </c>
      <c r="C3116">
        <v>49.228000000000002</v>
      </c>
      <c r="D3116">
        <v>134.31</v>
      </c>
      <c r="E3116">
        <v>149.63</v>
      </c>
      <c r="F3116">
        <v>88.571100000000001</v>
      </c>
      <c r="G3116">
        <v>194.71539999999999</v>
      </c>
      <c r="H3116">
        <v>25.200700000000001</v>
      </c>
      <c r="I3116">
        <v>60.996899999999997</v>
      </c>
      <c r="J3116">
        <v>64.17</v>
      </c>
      <c r="K3116">
        <v>59.66</v>
      </c>
      <c r="N3116" s="1">
        <v>43657</v>
      </c>
      <c r="O3116" s="4">
        <f t="shared" si="97"/>
        <v>95.21394500000001</v>
      </c>
      <c r="P3116" s="4">
        <f t="shared" si="96"/>
        <v>285.09039999999999</v>
      </c>
    </row>
    <row r="3117" spans="1:16" x14ac:dyDescent="0.3">
      <c r="A3117" s="1">
        <v>43658</v>
      </c>
      <c r="B3117">
        <v>286.36680000000001</v>
      </c>
      <c r="C3117">
        <v>49.606000000000002</v>
      </c>
      <c r="D3117">
        <v>134.79519999999999</v>
      </c>
      <c r="E3117">
        <v>150.22999999999999</v>
      </c>
      <c r="F3117">
        <v>87.585700000000003</v>
      </c>
      <c r="G3117">
        <v>198.25729999999999</v>
      </c>
      <c r="H3117">
        <v>25.5535</v>
      </c>
      <c r="I3117">
        <v>61.253500000000003</v>
      </c>
      <c r="J3117">
        <v>64.44</v>
      </c>
      <c r="K3117">
        <v>59.83</v>
      </c>
      <c r="N3117" s="1">
        <v>43658</v>
      </c>
      <c r="O3117" s="4">
        <f t="shared" si="97"/>
        <v>95.83020999999998</v>
      </c>
      <c r="P3117" s="4">
        <f t="shared" si="96"/>
        <v>286.36680000000001</v>
      </c>
    </row>
    <row r="3118" spans="1:16" x14ac:dyDescent="0.3">
      <c r="A3118" s="1">
        <v>43659</v>
      </c>
      <c r="B3118">
        <v>286.36680000000001</v>
      </c>
      <c r="C3118">
        <v>49.606000000000002</v>
      </c>
      <c r="D3118">
        <v>134.79519999999999</v>
      </c>
      <c r="E3118">
        <v>150.22999999999999</v>
      </c>
      <c r="F3118">
        <v>87.585700000000003</v>
      </c>
      <c r="G3118">
        <v>198.25729999999999</v>
      </c>
      <c r="H3118">
        <v>25.5535</v>
      </c>
      <c r="I3118">
        <v>61.253500000000003</v>
      </c>
      <c r="J3118">
        <v>64.44</v>
      </c>
      <c r="K3118">
        <v>59.83</v>
      </c>
      <c r="N3118" s="1">
        <v>43659</v>
      </c>
      <c r="O3118" s="4">
        <f t="shared" si="97"/>
        <v>95.83020999999998</v>
      </c>
      <c r="P3118" s="4">
        <f t="shared" si="96"/>
        <v>286.36680000000001</v>
      </c>
    </row>
    <row r="3119" spans="1:16" x14ac:dyDescent="0.3">
      <c r="A3119" s="1">
        <v>43660</v>
      </c>
      <c r="B3119">
        <v>286.36680000000001</v>
      </c>
      <c r="C3119">
        <v>49.606000000000002</v>
      </c>
      <c r="D3119">
        <v>134.79519999999999</v>
      </c>
      <c r="E3119">
        <v>150.22999999999999</v>
      </c>
      <c r="F3119">
        <v>87.585700000000003</v>
      </c>
      <c r="G3119">
        <v>198.25729999999999</v>
      </c>
      <c r="H3119">
        <v>25.5535</v>
      </c>
      <c r="I3119">
        <v>61.253500000000003</v>
      </c>
      <c r="J3119">
        <v>64.44</v>
      </c>
      <c r="K3119">
        <v>59.83</v>
      </c>
      <c r="N3119" s="1">
        <v>43660</v>
      </c>
      <c r="O3119" s="4">
        <f t="shared" si="97"/>
        <v>95.83020999999998</v>
      </c>
      <c r="P3119" s="4">
        <f t="shared" si="96"/>
        <v>286.36680000000001</v>
      </c>
    </row>
    <row r="3120" spans="1:16" x14ac:dyDescent="0.3">
      <c r="A3120" s="1">
        <v>43661</v>
      </c>
      <c r="B3120">
        <v>286.46199999999999</v>
      </c>
      <c r="C3120">
        <v>50.072000000000003</v>
      </c>
      <c r="D3120">
        <v>134.79519999999999</v>
      </c>
      <c r="E3120">
        <v>150.49</v>
      </c>
      <c r="F3120">
        <v>87.775199999999998</v>
      </c>
      <c r="G3120">
        <v>199.99430000000001</v>
      </c>
      <c r="H3120">
        <v>25.7104</v>
      </c>
      <c r="I3120">
        <v>60.996899999999997</v>
      </c>
      <c r="J3120">
        <v>63.86</v>
      </c>
      <c r="K3120">
        <v>59.97</v>
      </c>
      <c r="N3120" s="1">
        <v>43661</v>
      </c>
      <c r="O3120" s="4">
        <f t="shared" si="97"/>
        <v>96.134840000000011</v>
      </c>
      <c r="P3120" s="4">
        <f t="shared" si="96"/>
        <v>286.46199999999999</v>
      </c>
    </row>
    <row r="3121" spans="1:16" x14ac:dyDescent="0.3">
      <c r="A3121" s="1">
        <v>43662</v>
      </c>
      <c r="B3121">
        <v>285.47140000000002</v>
      </c>
      <c r="C3121">
        <v>49.899000000000001</v>
      </c>
      <c r="D3121">
        <v>133.029</v>
      </c>
      <c r="E3121">
        <v>149.53</v>
      </c>
      <c r="F3121">
        <v>87.339399999999998</v>
      </c>
      <c r="G3121">
        <v>197.8691</v>
      </c>
      <c r="H3121">
        <v>25.700600000000001</v>
      </c>
      <c r="I3121">
        <v>60.8307</v>
      </c>
      <c r="J3121">
        <v>63.18</v>
      </c>
      <c r="K3121">
        <v>59.99</v>
      </c>
      <c r="N3121" s="1">
        <v>43662</v>
      </c>
      <c r="O3121" s="4">
        <f t="shared" si="97"/>
        <v>95.402310000000014</v>
      </c>
      <c r="P3121" s="4">
        <f t="shared" si="96"/>
        <v>285.47140000000002</v>
      </c>
    </row>
    <row r="3122" spans="1:16" x14ac:dyDescent="0.3">
      <c r="A3122" s="1">
        <v>43663</v>
      </c>
      <c r="B3122">
        <v>283.59500000000003</v>
      </c>
      <c r="C3122">
        <v>49.618000000000002</v>
      </c>
      <c r="D3122">
        <v>132.24289999999999</v>
      </c>
      <c r="E3122">
        <v>148.9</v>
      </c>
      <c r="F3122">
        <v>87.3583</v>
      </c>
      <c r="G3122">
        <v>198.46109999999999</v>
      </c>
      <c r="H3122">
        <v>25.5928</v>
      </c>
      <c r="I3122">
        <v>60.412599999999998</v>
      </c>
      <c r="J3122">
        <v>62.46</v>
      </c>
      <c r="K3122">
        <v>59.92</v>
      </c>
      <c r="N3122" s="1">
        <v>43663</v>
      </c>
      <c r="O3122" s="4">
        <f t="shared" si="97"/>
        <v>95.21048500000002</v>
      </c>
      <c r="P3122" s="4">
        <f t="shared" si="96"/>
        <v>283.59500000000003</v>
      </c>
    </row>
    <row r="3123" spans="1:16" x14ac:dyDescent="0.3">
      <c r="A3123" s="1">
        <v>43664</v>
      </c>
      <c r="B3123">
        <v>284.63319999999999</v>
      </c>
      <c r="C3123">
        <v>50.182000000000002</v>
      </c>
      <c r="D3123">
        <v>132.38849999999999</v>
      </c>
      <c r="E3123">
        <v>148.01</v>
      </c>
      <c r="F3123">
        <v>87.850999999999999</v>
      </c>
      <c r="G3123">
        <v>201.33340000000001</v>
      </c>
      <c r="H3123">
        <v>25.622199999999999</v>
      </c>
      <c r="I3123">
        <v>60.778399999999998</v>
      </c>
      <c r="J3123">
        <v>62.47</v>
      </c>
      <c r="K3123">
        <v>60.32</v>
      </c>
      <c r="N3123" s="1">
        <v>43664</v>
      </c>
      <c r="O3123" s="4">
        <f t="shared" si="97"/>
        <v>95.629554999999982</v>
      </c>
      <c r="P3123" s="4">
        <f t="shared" si="96"/>
        <v>284.63319999999999</v>
      </c>
    </row>
    <row r="3124" spans="1:16" x14ac:dyDescent="0.3">
      <c r="A3124" s="1">
        <v>43665</v>
      </c>
      <c r="B3124">
        <v>283.0521</v>
      </c>
      <c r="C3124">
        <v>49.433</v>
      </c>
      <c r="D3124">
        <v>132.58260000000001</v>
      </c>
      <c r="E3124">
        <v>146.63</v>
      </c>
      <c r="F3124">
        <v>86.941400000000002</v>
      </c>
      <c r="G3124">
        <v>201.10050000000001</v>
      </c>
      <c r="H3124">
        <v>25.896599999999999</v>
      </c>
      <c r="I3124">
        <v>60.360300000000002</v>
      </c>
      <c r="J3124">
        <v>62.76</v>
      </c>
      <c r="K3124">
        <v>59.94</v>
      </c>
      <c r="N3124" s="1">
        <v>43665</v>
      </c>
      <c r="O3124" s="4">
        <f t="shared" si="97"/>
        <v>95.119940000000014</v>
      </c>
      <c r="P3124" s="4">
        <f t="shared" si="96"/>
        <v>283.0521</v>
      </c>
    </row>
    <row r="3125" spans="1:16" x14ac:dyDescent="0.3">
      <c r="A3125" s="1">
        <v>43666</v>
      </c>
      <c r="B3125">
        <v>283.0521</v>
      </c>
      <c r="C3125">
        <v>49.433</v>
      </c>
      <c r="D3125">
        <v>132.58260000000001</v>
      </c>
      <c r="E3125">
        <v>146.63</v>
      </c>
      <c r="F3125">
        <v>86.941400000000002</v>
      </c>
      <c r="G3125">
        <v>201.10050000000001</v>
      </c>
      <c r="H3125">
        <v>25.896599999999999</v>
      </c>
      <c r="I3125">
        <v>60.360300000000002</v>
      </c>
      <c r="J3125">
        <v>62.76</v>
      </c>
      <c r="K3125">
        <v>59.94</v>
      </c>
      <c r="N3125" s="1">
        <v>43666</v>
      </c>
      <c r="O3125" s="4">
        <f t="shared" si="97"/>
        <v>95.119940000000014</v>
      </c>
      <c r="P3125" s="4">
        <f t="shared" si="96"/>
        <v>283.0521</v>
      </c>
    </row>
    <row r="3126" spans="1:16" x14ac:dyDescent="0.3">
      <c r="A3126" s="1">
        <v>43667</v>
      </c>
      <c r="B3126">
        <v>283.0521</v>
      </c>
      <c r="C3126">
        <v>49.433</v>
      </c>
      <c r="D3126">
        <v>132.58260000000001</v>
      </c>
      <c r="E3126">
        <v>146.63</v>
      </c>
      <c r="F3126">
        <v>86.941400000000002</v>
      </c>
      <c r="G3126">
        <v>201.10050000000001</v>
      </c>
      <c r="H3126">
        <v>25.896599999999999</v>
      </c>
      <c r="I3126">
        <v>60.360300000000002</v>
      </c>
      <c r="J3126">
        <v>62.76</v>
      </c>
      <c r="K3126">
        <v>59.94</v>
      </c>
      <c r="N3126" s="1">
        <v>43667</v>
      </c>
      <c r="O3126" s="4">
        <f t="shared" si="97"/>
        <v>95.119940000000014</v>
      </c>
      <c r="P3126" s="4">
        <f t="shared" si="96"/>
        <v>283.0521</v>
      </c>
    </row>
    <row r="3127" spans="1:16" x14ac:dyDescent="0.3">
      <c r="A3127" s="1">
        <v>43668</v>
      </c>
      <c r="B3127">
        <v>283.74740000000003</v>
      </c>
      <c r="C3127">
        <v>50.563000000000002</v>
      </c>
      <c r="D3127">
        <v>134.3391</v>
      </c>
      <c r="E3127">
        <v>147.65</v>
      </c>
      <c r="F3127">
        <v>86.761399999999995</v>
      </c>
      <c r="G3127">
        <v>204.94319999999999</v>
      </c>
      <c r="H3127">
        <v>25.886800000000001</v>
      </c>
      <c r="I3127">
        <v>60.4649</v>
      </c>
      <c r="J3127">
        <v>63.05</v>
      </c>
      <c r="K3127">
        <v>59.59</v>
      </c>
      <c r="N3127" s="1">
        <v>43668</v>
      </c>
      <c r="O3127" s="4">
        <f t="shared" si="97"/>
        <v>96.047370000000001</v>
      </c>
      <c r="P3127" s="4">
        <f t="shared" si="96"/>
        <v>283.74740000000003</v>
      </c>
    </row>
    <row r="3128" spans="1:16" x14ac:dyDescent="0.3">
      <c r="A3128" s="1">
        <v>43669</v>
      </c>
      <c r="B3128">
        <v>285.77620000000002</v>
      </c>
      <c r="C3128">
        <v>50.957999999999998</v>
      </c>
      <c r="D3128">
        <v>135.1737</v>
      </c>
      <c r="E3128">
        <v>147.82</v>
      </c>
      <c r="F3128">
        <v>87.301500000000004</v>
      </c>
      <c r="G3128">
        <v>207.5729</v>
      </c>
      <c r="H3128">
        <v>26.102399999999999</v>
      </c>
      <c r="I3128">
        <v>61.0824</v>
      </c>
      <c r="J3128">
        <v>63.22</v>
      </c>
      <c r="K3128">
        <v>60.02</v>
      </c>
      <c r="N3128" s="1">
        <v>43669</v>
      </c>
      <c r="O3128" s="4">
        <f t="shared" si="97"/>
        <v>96.73022499999999</v>
      </c>
      <c r="P3128" s="4">
        <f t="shared" si="96"/>
        <v>285.77620000000002</v>
      </c>
    </row>
    <row r="3129" spans="1:16" x14ac:dyDescent="0.3">
      <c r="A3129" s="1">
        <v>43670</v>
      </c>
      <c r="B3129">
        <v>287.11919999999998</v>
      </c>
      <c r="C3129">
        <v>50.915999999999997</v>
      </c>
      <c r="D3129">
        <v>136.56139999999999</v>
      </c>
      <c r="E3129">
        <v>149.84</v>
      </c>
      <c r="F3129">
        <v>87.3489</v>
      </c>
      <c r="G3129">
        <v>213.8997</v>
      </c>
      <c r="H3129">
        <v>26.269100000000002</v>
      </c>
      <c r="I3129">
        <v>61.5717</v>
      </c>
      <c r="J3129">
        <v>63.49</v>
      </c>
      <c r="K3129">
        <v>59.62</v>
      </c>
      <c r="N3129" s="1">
        <v>43670</v>
      </c>
      <c r="O3129" s="4">
        <f t="shared" si="97"/>
        <v>98.252869999999987</v>
      </c>
      <c r="P3129" s="4">
        <f t="shared" si="96"/>
        <v>287.11919999999998</v>
      </c>
    </row>
    <row r="3130" spans="1:16" x14ac:dyDescent="0.3">
      <c r="A3130" s="1">
        <v>43671</v>
      </c>
      <c r="B3130">
        <v>285.74759999999998</v>
      </c>
      <c r="C3130">
        <v>50.514000000000003</v>
      </c>
      <c r="D3130">
        <v>136.0471</v>
      </c>
      <c r="E3130">
        <v>148.46</v>
      </c>
      <c r="F3130">
        <v>86.922499999999999</v>
      </c>
      <c r="G3130">
        <v>210.30940000000001</v>
      </c>
      <c r="H3130">
        <v>25.475100000000001</v>
      </c>
      <c r="I3130">
        <v>61.220199999999998</v>
      </c>
      <c r="J3130">
        <v>62.77</v>
      </c>
      <c r="K3130">
        <v>59.7</v>
      </c>
      <c r="N3130" s="1">
        <v>43671</v>
      </c>
      <c r="O3130" s="4">
        <f t="shared" si="97"/>
        <v>97.200125000000014</v>
      </c>
      <c r="P3130" s="4">
        <f t="shared" si="96"/>
        <v>285.74759999999998</v>
      </c>
    </row>
    <row r="3131" spans="1:16" x14ac:dyDescent="0.3">
      <c r="A3131" s="1">
        <v>43672</v>
      </c>
      <c r="B3131">
        <v>287.66219999999998</v>
      </c>
      <c r="C3131">
        <v>50.689</v>
      </c>
      <c r="D3131">
        <v>137.16309999999999</v>
      </c>
      <c r="E3131">
        <v>151.35</v>
      </c>
      <c r="F3131">
        <v>87.235200000000006</v>
      </c>
      <c r="G3131">
        <v>210.25110000000001</v>
      </c>
      <c r="H3131">
        <v>25.543700000000001</v>
      </c>
      <c r="I3131">
        <v>61.756999999999998</v>
      </c>
      <c r="J3131">
        <v>62.45</v>
      </c>
      <c r="K3131">
        <v>60.37</v>
      </c>
      <c r="N3131" s="1">
        <v>43672</v>
      </c>
      <c r="O3131" s="4">
        <f t="shared" si="97"/>
        <v>97.948785000000001</v>
      </c>
      <c r="P3131" s="4">
        <f t="shared" si="96"/>
        <v>287.66219999999998</v>
      </c>
    </row>
    <row r="3132" spans="1:16" x14ac:dyDescent="0.3">
      <c r="A3132" s="1">
        <v>43673</v>
      </c>
      <c r="B3132">
        <v>287.66219999999998</v>
      </c>
      <c r="C3132">
        <v>50.689</v>
      </c>
      <c r="D3132">
        <v>137.16309999999999</v>
      </c>
      <c r="E3132">
        <v>151.35</v>
      </c>
      <c r="F3132">
        <v>87.235200000000006</v>
      </c>
      <c r="G3132">
        <v>210.25110000000001</v>
      </c>
      <c r="H3132">
        <v>25.543700000000001</v>
      </c>
      <c r="I3132">
        <v>61.756999999999998</v>
      </c>
      <c r="J3132">
        <v>62.45</v>
      </c>
      <c r="K3132">
        <v>60.37</v>
      </c>
      <c r="N3132" s="1">
        <v>43673</v>
      </c>
      <c r="O3132" s="4">
        <f t="shared" si="97"/>
        <v>97.948785000000001</v>
      </c>
      <c r="P3132" s="4">
        <f t="shared" si="96"/>
        <v>287.66219999999998</v>
      </c>
    </row>
    <row r="3133" spans="1:16" x14ac:dyDescent="0.3">
      <c r="A3133" s="1">
        <v>43674</v>
      </c>
      <c r="B3133">
        <v>287.66219999999998</v>
      </c>
      <c r="C3133">
        <v>50.689</v>
      </c>
      <c r="D3133">
        <v>137.16309999999999</v>
      </c>
      <c r="E3133">
        <v>151.35</v>
      </c>
      <c r="F3133">
        <v>87.235200000000006</v>
      </c>
      <c r="G3133">
        <v>210.25110000000001</v>
      </c>
      <c r="H3133">
        <v>25.543700000000001</v>
      </c>
      <c r="I3133">
        <v>61.756999999999998</v>
      </c>
      <c r="J3133">
        <v>62.45</v>
      </c>
      <c r="K3133">
        <v>60.37</v>
      </c>
      <c r="N3133" s="1">
        <v>43674</v>
      </c>
      <c r="O3133" s="4">
        <f t="shared" si="97"/>
        <v>97.948785000000001</v>
      </c>
      <c r="P3133" s="4">
        <f t="shared" si="96"/>
        <v>287.66219999999998</v>
      </c>
    </row>
    <row r="3134" spans="1:16" x14ac:dyDescent="0.3">
      <c r="A3134" s="1">
        <v>43675</v>
      </c>
      <c r="B3134">
        <v>287.13830000000002</v>
      </c>
      <c r="C3134">
        <v>51.162999999999997</v>
      </c>
      <c r="D3134">
        <v>136.8622</v>
      </c>
      <c r="E3134">
        <v>149.33000000000001</v>
      </c>
      <c r="F3134">
        <v>87.595200000000006</v>
      </c>
      <c r="G3134">
        <v>210.8237</v>
      </c>
      <c r="H3134">
        <v>25.377099999999999</v>
      </c>
      <c r="I3134">
        <v>61.453000000000003</v>
      </c>
      <c r="J3134">
        <v>62.2</v>
      </c>
      <c r="K3134">
        <v>60.48</v>
      </c>
      <c r="N3134" s="1">
        <v>43675</v>
      </c>
      <c r="O3134" s="4">
        <f t="shared" si="97"/>
        <v>97.626900000000006</v>
      </c>
      <c r="P3134" s="4">
        <f t="shared" si="96"/>
        <v>287.13830000000002</v>
      </c>
    </row>
    <row r="3135" spans="1:16" x14ac:dyDescent="0.3">
      <c r="A3135" s="1">
        <v>43676</v>
      </c>
      <c r="B3135">
        <v>286.43340000000001</v>
      </c>
      <c r="C3135">
        <v>50.942999999999998</v>
      </c>
      <c r="D3135">
        <v>136.20230000000001</v>
      </c>
      <c r="E3135">
        <v>148.52000000000001</v>
      </c>
      <c r="F3135">
        <v>87.216200000000001</v>
      </c>
      <c r="G3135">
        <v>210.34819999999999</v>
      </c>
      <c r="H3135">
        <v>25.426100000000002</v>
      </c>
      <c r="I3135">
        <v>61.453000000000003</v>
      </c>
      <c r="J3135">
        <v>62.9</v>
      </c>
      <c r="K3135">
        <v>60.66</v>
      </c>
      <c r="N3135" s="1">
        <v>43676</v>
      </c>
      <c r="O3135" s="4">
        <f t="shared" si="97"/>
        <v>97.330179999999999</v>
      </c>
      <c r="P3135" s="4">
        <f t="shared" si="96"/>
        <v>286.43340000000001</v>
      </c>
    </row>
    <row r="3136" spans="1:16" x14ac:dyDescent="0.3">
      <c r="A3136" s="1">
        <v>43677</v>
      </c>
      <c r="B3136">
        <v>283.29969999999997</v>
      </c>
      <c r="C3136">
        <v>51.982999999999997</v>
      </c>
      <c r="D3136">
        <v>132.24289999999999</v>
      </c>
      <c r="E3136">
        <v>146.12</v>
      </c>
      <c r="F3136">
        <v>86.353999999999999</v>
      </c>
      <c r="G3136">
        <v>203.37119999999999</v>
      </c>
      <c r="H3136">
        <v>25.357500000000002</v>
      </c>
      <c r="I3136">
        <v>61.058700000000002</v>
      </c>
      <c r="J3136">
        <v>62.7</v>
      </c>
      <c r="K3136">
        <v>59.43</v>
      </c>
      <c r="N3136" s="1">
        <v>43677</v>
      </c>
      <c r="O3136" s="4">
        <f t="shared" si="97"/>
        <v>95.455755000000011</v>
      </c>
      <c r="P3136" s="4">
        <f t="shared" si="96"/>
        <v>283.29969999999997</v>
      </c>
    </row>
    <row r="3137" spans="1:16" x14ac:dyDescent="0.3">
      <c r="A3137" s="1">
        <v>43678</v>
      </c>
      <c r="B3137">
        <v>280.83280000000002</v>
      </c>
      <c r="C3137">
        <v>50.857999999999997</v>
      </c>
      <c r="D3137">
        <v>133.97999999999999</v>
      </c>
      <c r="E3137">
        <v>144.78</v>
      </c>
      <c r="F3137">
        <v>86.467699999999994</v>
      </c>
      <c r="G3137">
        <v>199.35380000000001</v>
      </c>
      <c r="H3137">
        <v>24.720400000000001</v>
      </c>
      <c r="I3137">
        <v>60.1751</v>
      </c>
      <c r="J3137">
        <v>61.28</v>
      </c>
      <c r="K3137">
        <v>59.22</v>
      </c>
      <c r="N3137" s="1">
        <v>43678</v>
      </c>
      <c r="O3137" s="4">
        <f t="shared" si="97"/>
        <v>94.397409999999979</v>
      </c>
      <c r="P3137" s="4">
        <f t="shared" si="96"/>
        <v>280.83280000000002</v>
      </c>
    </row>
    <row r="3138" spans="1:16" x14ac:dyDescent="0.3">
      <c r="A3138" s="1">
        <v>43679</v>
      </c>
      <c r="B3138">
        <v>278.7183</v>
      </c>
      <c r="C3138">
        <v>49.781999999999996</v>
      </c>
      <c r="D3138">
        <v>132.85429999999999</v>
      </c>
      <c r="E3138">
        <v>142.04</v>
      </c>
      <c r="F3138">
        <v>86.268699999999995</v>
      </c>
      <c r="G3138">
        <v>196.4136</v>
      </c>
      <c r="H3138">
        <v>24.416499999999999</v>
      </c>
      <c r="I3138">
        <v>60.061100000000003</v>
      </c>
      <c r="J3138">
        <v>60.4</v>
      </c>
      <c r="K3138">
        <v>59.23</v>
      </c>
      <c r="N3138" s="1">
        <v>43679</v>
      </c>
      <c r="O3138" s="4">
        <f t="shared" si="97"/>
        <v>93.192149999999998</v>
      </c>
      <c r="P3138" s="4">
        <f t="shared" si="96"/>
        <v>278.7183</v>
      </c>
    </row>
    <row r="3139" spans="1:16" x14ac:dyDescent="0.3">
      <c r="A3139" s="1">
        <v>43680</v>
      </c>
      <c r="B3139">
        <v>278.7183</v>
      </c>
      <c r="C3139">
        <v>49.781999999999996</v>
      </c>
      <c r="D3139">
        <v>132.85429999999999</v>
      </c>
      <c r="E3139">
        <v>142.04</v>
      </c>
      <c r="F3139">
        <v>86.268699999999995</v>
      </c>
      <c r="G3139">
        <v>196.4136</v>
      </c>
      <c r="H3139">
        <v>24.416499999999999</v>
      </c>
      <c r="I3139">
        <v>60.061100000000003</v>
      </c>
      <c r="J3139">
        <v>60.4</v>
      </c>
      <c r="K3139">
        <v>59.23</v>
      </c>
      <c r="N3139" s="1">
        <v>43680</v>
      </c>
      <c r="O3139" s="4">
        <f t="shared" si="97"/>
        <v>93.192149999999998</v>
      </c>
      <c r="P3139" s="4">
        <f t="shared" ref="P3139:P3202" si="98">B3139</f>
        <v>278.7183</v>
      </c>
    </row>
    <row r="3140" spans="1:16" x14ac:dyDescent="0.3">
      <c r="A3140" s="1">
        <v>43681</v>
      </c>
      <c r="B3140">
        <v>278.7183</v>
      </c>
      <c r="C3140">
        <v>49.781999999999996</v>
      </c>
      <c r="D3140">
        <v>132.85429999999999</v>
      </c>
      <c r="E3140">
        <v>142.04</v>
      </c>
      <c r="F3140">
        <v>86.268699999999995</v>
      </c>
      <c r="G3140">
        <v>196.4136</v>
      </c>
      <c r="H3140">
        <v>24.416499999999999</v>
      </c>
      <c r="I3140">
        <v>60.061100000000003</v>
      </c>
      <c r="J3140">
        <v>60.4</v>
      </c>
      <c r="K3140">
        <v>59.23</v>
      </c>
      <c r="N3140" s="1">
        <v>43681</v>
      </c>
      <c r="O3140" s="4">
        <f t="shared" ref="O3140:O3203" si="99">SUMPRODUCT(C3140:J3140,$C$1:$J$1)</f>
        <v>93.192149999999998</v>
      </c>
      <c r="P3140" s="4">
        <f t="shared" si="98"/>
        <v>278.7183</v>
      </c>
    </row>
    <row r="3141" spans="1:16" x14ac:dyDescent="0.3">
      <c r="A3141" s="1">
        <v>43682</v>
      </c>
      <c r="B3141">
        <v>270.33629999999999</v>
      </c>
      <c r="C3141">
        <v>47.176000000000002</v>
      </c>
      <c r="D3141">
        <v>128.30289999999999</v>
      </c>
      <c r="E3141">
        <v>136.43</v>
      </c>
      <c r="F3141">
        <v>84.241100000000003</v>
      </c>
      <c r="G3141">
        <v>187.9325</v>
      </c>
      <c r="H3141">
        <v>23.416699999999999</v>
      </c>
      <c r="I3141">
        <v>58.213099999999997</v>
      </c>
      <c r="J3141">
        <v>58.6</v>
      </c>
      <c r="K3141">
        <v>57.69</v>
      </c>
      <c r="N3141" s="1">
        <v>43682</v>
      </c>
      <c r="O3141" s="4">
        <f t="shared" si="99"/>
        <v>89.718785000000011</v>
      </c>
      <c r="P3141" s="4">
        <f t="shared" si="98"/>
        <v>270.33629999999999</v>
      </c>
    </row>
    <row r="3142" spans="1:16" x14ac:dyDescent="0.3">
      <c r="A3142" s="1">
        <v>43683</v>
      </c>
      <c r="B3142">
        <v>274.12720000000002</v>
      </c>
      <c r="C3142">
        <v>48.069000000000003</v>
      </c>
      <c r="D3142">
        <v>130.70959999999999</v>
      </c>
      <c r="E3142">
        <v>138.09</v>
      </c>
      <c r="F3142">
        <v>85.330699999999993</v>
      </c>
      <c r="G3142">
        <v>190.32929999999999</v>
      </c>
      <c r="H3142">
        <v>23.446100000000001</v>
      </c>
      <c r="I3142">
        <v>59.049199999999999</v>
      </c>
      <c r="J3142">
        <v>58.53</v>
      </c>
      <c r="K3142">
        <v>58.21</v>
      </c>
      <c r="N3142" s="1">
        <v>43683</v>
      </c>
      <c r="O3142" s="4">
        <f t="shared" si="99"/>
        <v>90.862114999999989</v>
      </c>
      <c r="P3142" s="4">
        <f t="shared" si="98"/>
        <v>274.12720000000002</v>
      </c>
    </row>
    <row r="3143" spans="1:16" x14ac:dyDescent="0.3">
      <c r="A3143" s="1">
        <v>43684</v>
      </c>
      <c r="B3143">
        <v>274.28919999999999</v>
      </c>
      <c r="C3143">
        <v>48.567</v>
      </c>
      <c r="D3143">
        <v>131.28219999999999</v>
      </c>
      <c r="E3143">
        <v>137.53</v>
      </c>
      <c r="F3143">
        <v>85.359099999999998</v>
      </c>
      <c r="G3143">
        <v>191.5326</v>
      </c>
      <c r="H3143">
        <v>23.808800000000002</v>
      </c>
      <c r="I3143">
        <v>58.887700000000002</v>
      </c>
      <c r="J3143">
        <v>58.09</v>
      </c>
      <c r="K3143">
        <v>58.89</v>
      </c>
      <c r="N3143" s="1">
        <v>43684</v>
      </c>
      <c r="O3143" s="4">
        <f t="shared" si="99"/>
        <v>90.960310000000007</v>
      </c>
      <c r="P3143" s="4">
        <f t="shared" si="98"/>
        <v>274.28919999999999</v>
      </c>
    </row>
    <row r="3144" spans="1:16" x14ac:dyDescent="0.3">
      <c r="A3144" s="1">
        <v>43685</v>
      </c>
      <c r="B3144">
        <v>279.67070000000001</v>
      </c>
      <c r="C3144">
        <v>49.637999999999998</v>
      </c>
      <c r="D3144">
        <v>134.78550000000001</v>
      </c>
      <c r="E3144">
        <v>140.46</v>
      </c>
      <c r="F3144">
        <v>86.496099999999998</v>
      </c>
      <c r="G3144">
        <v>196.84059999999999</v>
      </c>
      <c r="H3144">
        <v>24.6616</v>
      </c>
      <c r="I3144">
        <v>59.961300000000001</v>
      </c>
      <c r="J3144">
        <v>59.76</v>
      </c>
      <c r="K3144">
        <v>59.65</v>
      </c>
      <c r="N3144" s="1">
        <v>43685</v>
      </c>
      <c r="O3144" s="4">
        <f t="shared" si="99"/>
        <v>93.028955000000011</v>
      </c>
      <c r="P3144" s="4">
        <f t="shared" si="98"/>
        <v>279.67070000000001</v>
      </c>
    </row>
    <row r="3145" spans="1:16" x14ac:dyDescent="0.3">
      <c r="A3145" s="1">
        <v>43686</v>
      </c>
      <c r="B3145">
        <v>277.76580000000001</v>
      </c>
      <c r="C3145">
        <v>49.228999999999999</v>
      </c>
      <c r="D3145">
        <v>133.6403</v>
      </c>
      <c r="E3145">
        <v>138.22999999999999</v>
      </c>
      <c r="F3145">
        <v>86.600300000000004</v>
      </c>
      <c r="G3145">
        <v>193.40539999999999</v>
      </c>
      <c r="H3145">
        <v>24.377300000000002</v>
      </c>
      <c r="I3145">
        <v>59.799799999999998</v>
      </c>
      <c r="J3145">
        <v>59.1</v>
      </c>
      <c r="K3145">
        <v>59.32</v>
      </c>
      <c r="N3145" s="1">
        <v>43686</v>
      </c>
      <c r="O3145" s="4">
        <f t="shared" si="99"/>
        <v>91.93415499999999</v>
      </c>
      <c r="P3145" s="4">
        <f t="shared" si="98"/>
        <v>277.76580000000001</v>
      </c>
    </row>
    <row r="3146" spans="1:16" x14ac:dyDescent="0.3">
      <c r="A3146" s="1">
        <v>43687</v>
      </c>
      <c r="B3146">
        <v>277.76580000000001</v>
      </c>
      <c r="C3146">
        <v>49.228999999999999</v>
      </c>
      <c r="D3146">
        <v>133.6403</v>
      </c>
      <c r="E3146">
        <v>138.22999999999999</v>
      </c>
      <c r="F3146">
        <v>86.600300000000004</v>
      </c>
      <c r="G3146">
        <v>193.40539999999999</v>
      </c>
      <c r="H3146">
        <v>24.377300000000002</v>
      </c>
      <c r="I3146">
        <v>59.799799999999998</v>
      </c>
      <c r="J3146">
        <v>59.1</v>
      </c>
      <c r="K3146">
        <v>59.32</v>
      </c>
      <c r="N3146" s="1">
        <v>43687</v>
      </c>
      <c r="O3146" s="4">
        <f t="shared" si="99"/>
        <v>91.93415499999999</v>
      </c>
      <c r="P3146" s="4">
        <f t="shared" si="98"/>
        <v>277.76580000000001</v>
      </c>
    </row>
    <row r="3147" spans="1:16" x14ac:dyDescent="0.3">
      <c r="A3147" s="1">
        <v>43688</v>
      </c>
      <c r="B3147">
        <v>277.76580000000001</v>
      </c>
      <c r="C3147">
        <v>49.228999999999999</v>
      </c>
      <c r="D3147">
        <v>133.6403</v>
      </c>
      <c r="E3147">
        <v>138.22999999999999</v>
      </c>
      <c r="F3147">
        <v>86.600300000000004</v>
      </c>
      <c r="G3147">
        <v>193.40539999999999</v>
      </c>
      <c r="H3147">
        <v>24.377300000000002</v>
      </c>
      <c r="I3147">
        <v>59.799799999999998</v>
      </c>
      <c r="J3147">
        <v>59.1</v>
      </c>
      <c r="K3147">
        <v>59.32</v>
      </c>
      <c r="N3147" s="1">
        <v>43688</v>
      </c>
      <c r="O3147" s="4">
        <f t="shared" si="99"/>
        <v>91.93415499999999</v>
      </c>
      <c r="P3147" s="4">
        <f t="shared" si="98"/>
        <v>277.76580000000001</v>
      </c>
    </row>
    <row r="3148" spans="1:16" x14ac:dyDescent="0.3">
      <c r="A3148" s="1">
        <v>43689</v>
      </c>
      <c r="B3148">
        <v>274.38440000000003</v>
      </c>
      <c r="C3148">
        <v>49.103999999999999</v>
      </c>
      <c r="D3148">
        <v>131.77709999999999</v>
      </c>
      <c r="E3148">
        <v>136.28</v>
      </c>
      <c r="F3148">
        <v>85.757099999999994</v>
      </c>
      <c r="G3148">
        <v>190.87270000000001</v>
      </c>
      <c r="H3148">
        <v>23.838200000000001</v>
      </c>
      <c r="I3148">
        <v>58.887700000000002</v>
      </c>
      <c r="J3148">
        <v>58.35</v>
      </c>
      <c r="K3148">
        <v>58.92</v>
      </c>
      <c r="N3148" s="1">
        <v>43689</v>
      </c>
      <c r="O3148" s="4">
        <f t="shared" si="99"/>
        <v>90.737090000000009</v>
      </c>
      <c r="P3148" s="4">
        <f t="shared" si="98"/>
        <v>274.38440000000003</v>
      </c>
    </row>
    <row r="3149" spans="1:16" x14ac:dyDescent="0.3">
      <c r="A3149" s="1">
        <v>43690</v>
      </c>
      <c r="B3149">
        <v>278.65159999999997</v>
      </c>
      <c r="C3149">
        <v>51.183</v>
      </c>
      <c r="D3149">
        <v>134.50399999999999</v>
      </c>
      <c r="E3149">
        <v>138.74</v>
      </c>
      <c r="F3149">
        <v>86.875100000000003</v>
      </c>
      <c r="G3149">
        <v>196.51060000000001</v>
      </c>
      <c r="H3149">
        <v>23.946000000000002</v>
      </c>
      <c r="I3149">
        <v>59.438699999999997</v>
      </c>
      <c r="J3149">
        <v>58.94</v>
      </c>
      <c r="K3149">
        <v>59.59</v>
      </c>
      <c r="N3149" s="1">
        <v>43690</v>
      </c>
      <c r="O3149" s="4">
        <f t="shared" si="99"/>
        <v>92.600310000000007</v>
      </c>
      <c r="P3149" s="4">
        <f t="shared" si="98"/>
        <v>278.65159999999997</v>
      </c>
    </row>
    <row r="3150" spans="1:16" x14ac:dyDescent="0.3">
      <c r="A3150" s="1">
        <v>43691</v>
      </c>
      <c r="B3150">
        <v>270.41250000000002</v>
      </c>
      <c r="C3150">
        <v>49.66</v>
      </c>
      <c r="D3150">
        <v>130.45359999999999</v>
      </c>
      <c r="E3150">
        <v>133.77000000000001</v>
      </c>
      <c r="F3150">
        <v>84.459000000000003</v>
      </c>
      <c r="G3150">
        <v>190.46520000000001</v>
      </c>
      <c r="H3150">
        <v>23.220700000000001</v>
      </c>
      <c r="I3150">
        <v>57.657299999999999</v>
      </c>
      <c r="J3150">
        <v>56.63</v>
      </c>
      <c r="K3150">
        <v>58.65</v>
      </c>
      <c r="N3150" s="1">
        <v>43691</v>
      </c>
      <c r="O3150" s="4">
        <f t="shared" si="99"/>
        <v>89.639440000000008</v>
      </c>
      <c r="P3150" s="4">
        <f t="shared" si="98"/>
        <v>270.41250000000002</v>
      </c>
    </row>
    <row r="3151" spans="1:16" x14ac:dyDescent="0.3">
      <c r="A3151" s="1">
        <v>43692</v>
      </c>
      <c r="B3151">
        <v>271.12689999999998</v>
      </c>
      <c r="C3151">
        <v>49.411999999999999</v>
      </c>
      <c r="D3151">
        <v>130.16139999999999</v>
      </c>
      <c r="E3151">
        <v>133.94</v>
      </c>
      <c r="F3151">
        <v>84.752700000000004</v>
      </c>
      <c r="G3151">
        <v>190.11590000000001</v>
      </c>
      <c r="H3151">
        <v>22.936399999999999</v>
      </c>
      <c r="I3151">
        <v>58.042099999999998</v>
      </c>
      <c r="J3151">
        <v>56.28</v>
      </c>
      <c r="K3151">
        <v>59.53</v>
      </c>
      <c r="N3151" s="1">
        <v>43692</v>
      </c>
      <c r="O3151" s="4">
        <f t="shared" si="99"/>
        <v>89.664095000000003</v>
      </c>
      <c r="P3151" s="4">
        <f t="shared" si="98"/>
        <v>271.12689999999998</v>
      </c>
    </row>
    <row r="3152" spans="1:16" x14ac:dyDescent="0.3">
      <c r="A3152" s="1">
        <v>43693</v>
      </c>
      <c r="B3152">
        <v>275.12740000000002</v>
      </c>
      <c r="C3152">
        <v>50.578000000000003</v>
      </c>
      <c r="D3152">
        <v>132.547</v>
      </c>
      <c r="E3152">
        <v>135.55000000000001</v>
      </c>
      <c r="F3152">
        <v>85.795000000000002</v>
      </c>
      <c r="G3152">
        <v>195.18119999999999</v>
      </c>
      <c r="H3152">
        <v>23.191299999999998</v>
      </c>
      <c r="I3152">
        <v>58.9114</v>
      </c>
      <c r="J3152">
        <v>57.02</v>
      </c>
      <c r="K3152">
        <v>60.21</v>
      </c>
      <c r="N3152" s="1">
        <v>43693</v>
      </c>
      <c r="O3152" s="4">
        <f t="shared" si="99"/>
        <v>91.259954999999991</v>
      </c>
      <c r="P3152" s="4">
        <f t="shared" si="98"/>
        <v>275.12740000000002</v>
      </c>
    </row>
    <row r="3153" spans="1:16" x14ac:dyDescent="0.3">
      <c r="A3153" s="1">
        <v>43694</v>
      </c>
      <c r="B3153">
        <v>275.12740000000002</v>
      </c>
      <c r="C3153">
        <v>50.578000000000003</v>
      </c>
      <c r="D3153">
        <v>132.547</v>
      </c>
      <c r="E3153">
        <v>135.55000000000001</v>
      </c>
      <c r="F3153">
        <v>85.795000000000002</v>
      </c>
      <c r="G3153">
        <v>195.18119999999999</v>
      </c>
      <c r="H3153">
        <v>23.191299999999998</v>
      </c>
      <c r="I3153">
        <v>58.9114</v>
      </c>
      <c r="J3153">
        <v>57.02</v>
      </c>
      <c r="K3153">
        <v>60.21</v>
      </c>
      <c r="N3153" s="1">
        <v>43694</v>
      </c>
      <c r="O3153" s="4">
        <f t="shared" si="99"/>
        <v>91.259954999999991</v>
      </c>
      <c r="P3153" s="4">
        <f t="shared" si="98"/>
        <v>275.12740000000002</v>
      </c>
    </row>
    <row r="3154" spans="1:16" x14ac:dyDescent="0.3">
      <c r="A3154" s="1">
        <v>43695</v>
      </c>
      <c r="B3154">
        <v>275.12740000000002</v>
      </c>
      <c r="C3154">
        <v>50.578000000000003</v>
      </c>
      <c r="D3154">
        <v>132.547</v>
      </c>
      <c r="E3154">
        <v>135.55000000000001</v>
      </c>
      <c r="F3154">
        <v>85.795000000000002</v>
      </c>
      <c r="G3154">
        <v>195.18119999999999</v>
      </c>
      <c r="H3154">
        <v>23.191299999999998</v>
      </c>
      <c r="I3154">
        <v>58.9114</v>
      </c>
      <c r="J3154">
        <v>57.02</v>
      </c>
      <c r="K3154">
        <v>60.21</v>
      </c>
      <c r="N3154" s="1">
        <v>43695</v>
      </c>
      <c r="O3154" s="4">
        <f t="shared" si="99"/>
        <v>91.259954999999991</v>
      </c>
      <c r="P3154" s="4">
        <f t="shared" si="98"/>
        <v>275.12740000000002</v>
      </c>
    </row>
    <row r="3155" spans="1:16" x14ac:dyDescent="0.3">
      <c r="A3155" s="1">
        <v>43696</v>
      </c>
      <c r="B3155">
        <v>278.44200000000001</v>
      </c>
      <c r="C3155">
        <v>51.521000000000001</v>
      </c>
      <c r="D3155">
        <v>134.767</v>
      </c>
      <c r="E3155">
        <v>136.93</v>
      </c>
      <c r="F3155">
        <v>86.619299999999996</v>
      </c>
      <c r="G3155">
        <v>198.77160000000001</v>
      </c>
      <c r="H3155">
        <v>23.446100000000001</v>
      </c>
      <c r="I3155">
        <v>59.481499999999997</v>
      </c>
      <c r="J3155">
        <v>58.28</v>
      </c>
      <c r="K3155">
        <v>60.81</v>
      </c>
      <c r="N3155" s="1">
        <v>43696</v>
      </c>
      <c r="O3155" s="4">
        <f t="shared" si="99"/>
        <v>92.517564999999991</v>
      </c>
      <c r="P3155" s="4">
        <f t="shared" si="98"/>
        <v>278.44200000000001</v>
      </c>
    </row>
    <row r="3156" spans="1:16" x14ac:dyDescent="0.3">
      <c r="A3156" s="1">
        <v>43697</v>
      </c>
      <c r="B3156">
        <v>276.30849999999998</v>
      </c>
      <c r="C3156">
        <v>51.524000000000001</v>
      </c>
      <c r="D3156">
        <v>133.6472</v>
      </c>
      <c r="E3156">
        <v>136.25</v>
      </c>
      <c r="F3156">
        <v>85.880200000000002</v>
      </c>
      <c r="G3156">
        <v>198.0341</v>
      </c>
      <c r="H3156">
        <v>23.446100000000001</v>
      </c>
      <c r="I3156">
        <v>58.863900000000001</v>
      </c>
      <c r="J3156">
        <v>57.79</v>
      </c>
      <c r="K3156">
        <v>60.15</v>
      </c>
      <c r="N3156" s="1">
        <v>43697</v>
      </c>
      <c r="O3156" s="4">
        <f t="shared" si="99"/>
        <v>91.987094999999997</v>
      </c>
      <c r="P3156" s="4">
        <f t="shared" si="98"/>
        <v>276.30849999999998</v>
      </c>
    </row>
    <row r="3157" spans="1:16" x14ac:dyDescent="0.3">
      <c r="A3157" s="1">
        <v>43698</v>
      </c>
      <c r="B3157">
        <v>278.55630000000002</v>
      </c>
      <c r="C3157">
        <v>52.082000000000001</v>
      </c>
      <c r="D3157">
        <v>135.1369</v>
      </c>
      <c r="E3157">
        <v>137.80000000000001</v>
      </c>
      <c r="F3157">
        <v>86.515100000000004</v>
      </c>
      <c r="G3157">
        <v>199.65459999999999</v>
      </c>
      <c r="H3157">
        <v>23.534400000000002</v>
      </c>
      <c r="I3157">
        <v>59.144199999999998</v>
      </c>
      <c r="J3157">
        <v>58.16</v>
      </c>
      <c r="K3157">
        <v>60.31</v>
      </c>
      <c r="N3157" s="1">
        <v>43698</v>
      </c>
      <c r="O3157" s="4">
        <f t="shared" si="99"/>
        <v>92.802750000000003</v>
      </c>
      <c r="P3157" s="4">
        <f t="shared" si="98"/>
        <v>278.55630000000002</v>
      </c>
    </row>
    <row r="3158" spans="1:16" x14ac:dyDescent="0.3">
      <c r="A3158" s="1">
        <v>43699</v>
      </c>
      <c r="B3158">
        <v>278.47059999999999</v>
      </c>
      <c r="C3158">
        <v>52.037999999999997</v>
      </c>
      <c r="D3158">
        <v>134.15350000000001</v>
      </c>
      <c r="E3158">
        <v>137.29</v>
      </c>
      <c r="F3158">
        <v>86.088700000000003</v>
      </c>
      <c r="G3158">
        <v>199.79050000000001</v>
      </c>
      <c r="H3158">
        <v>22.867799999999999</v>
      </c>
      <c r="I3158">
        <v>59.429200000000002</v>
      </c>
      <c r="J3158">
        <v>57.9</v>
      </c>
      <c r="K3158">
        <v>60.63</v>
      </c>
      <c r="N3158" s="1">
        <v>43699</v>
      </c>
      <c r="O3158" s="4">
        <f t="shared" si="99"/>
        <v>92.60222499999999</v>
      </c>
      <c r="P3158" s="4">
        <f t="shared" si="98"/>
        <v>278.47059999999999</v>
      </c>
    </row>
    <row r="3159" spans="1:16" x14ac:dyDescent="0.3">
      <c r="A3159" s="1">
        <v>43700</v>
      </c>
      <c r="B3159">
        <v>271.31740000000002</v>
      </c>
      <c r="C3159">
        <v>49.633000000000003</v>
      </c>
      <c r="D3159">
        <v>129.87909999999999</v>
      </c>
      <c r="E3159">
        <v>134.26</v>
      </c>
      <c r="F3159">
        <v>84.099000000000004</v>
      </c>
      <c r="G3159">
        <v>190.9795</v>
      </c>
      <c r="H3159">
        <v>22.2699</v>
      </c>
      <c r="I3159">
        <v>58.0991</v>
      </c>
      <c r="J3159">
        <v>55.96</v>
      </c>
      <c r="K3159">
        <v>59.62</v>
      </c>
      <c r="N3159" s="1">
        <v>43700</v>
      </c>
      <c r="O3159" s="4">
        <f t="shared" si="99"/>
        <v>89.715739999999997</v>
      </c>
      <c r="P3159" s="4">
        <f t="shared" si="98"/>
        <v>271.31740000000002</v>
      </c>
    </row>
    <row r="3160" spans="1:16" x14ac:dyDescent="0.3">
      <c r="A3160" s="1">
        <v>43701</v>
      </c>
      <c r="B3160">
        <v>271.31740000000002</v>
      </c>
      <c r="C3160">
        <v>49.633000000000003</v>
      </c>
      <c r="D3160">
        <v>129.87909999999999</v>
      </c>
      <c r="E3160">
        <v>134.26</v>
      </c>
      <c r="F3160">
        <v>84.099000000000004</v>
      </c>
      <c r="G3160">
        <v>190.9795</v>
      </c>
      <c r="H3160">
        <v>22.2699</v>
      </c>
      <c r="I3160">
        <v>58.0991</v>
      </c>
      <c r="J3160">
        <v>55.96</v>
      </c>
      <c r="K3160">
        <v>59.62</v>
      </c>
      <c r="N3160" s="1">
        <v>43701</v>
      </c>
      <c r="O3160" s="4">
        <f t="shared" si="99"/>
        <v>89.715739999999997</v>
      </c>
      <c r="P3160" s="4">
        <f t="shared" si="98"/>
        <v>271.31740000000002</v>
      </c>
    </row>
    <row r="3161" spans="1:16" x14ac:dyDescent="0.3">
      <c r="A3161" s="1">
        <v>43702</v>
      </c>
      <c r="B3161">
        <v>271.31740000000002</v>
      </c>
      <c r="C3161">
        <v>49.633000000000003</v>
      </c>
      <c r="D3161">
        <v>129.87909999999999</v>
      </c>
      <c r="E3161">
        <v>134.26</v>
      </c>
      <c r="F3161">
        <v>84.099000000000004</v>
      </c>
      <c r="G3161">
        <v>190.9795</v>
      </c>
      <c r="H3161">
        <v>22.2699</v>
      </c>
      <c r="I3161">
        <v>58.0991</v>
      </c>
      <c r="J3161">
        <v>55.96</v>
      </c>
      <c r="K3161">
        <v>59.62</v>
      </c>
      <c r="N3161" s="1">
        <v>43702</v>
      </c>
      <c r="O3161" s="4">
        <f t="shared" si="99"/>
        <v>89.715739999999997</v>
      </c>
      <c r="P3161" s="4">
        <f t="shared" si="98"/>
        <v>271.31740000000002</v>
      </c>
    </row>
    <row r="3162" spans="1:16" x14ac:dyDescent="0.3">
      <c r="A3162" s="1">
        <v>43703</v>
      </c>
      <c r="B3162">
        <v>274.3177</v>
      </c>
      <c r="C3162">
        <v>50.576000000000001</v>
      </c>
      <c r="D3162">
        <v>131.88489999999999</v>
      </c>
      <c r="E3162">
        <v>135.94999999999999</v>
      </c>
      <c r="F3162">
        <v>84.980099999999993</v>
      </c>
      <c r="G3162">
        <v>192.6</v>
      </c>
      <c r="H3162">
        <v>22.318899999999999</v>
      </c>
      <c r="I3162">
        <v>58.650199999999998</v>
      </c>
      <c r="J3162">
        <v>56.2</v>
      </c>
      <c r="K3162">
        <v>60.36</v>
      </c>
      <c r="N3162" s="1">
        <v>43703</v>
      </c>
      <c r="O3162" s="4">
        <f t="shared" si="99"/>
        <v>90.673534999999987</v>
      </c>
      <c r="P3162" s="4">
        <f t="shared" si="98"/>
        <v>274.3177</v>
      </c>
    </row>
    <row r="3163" spans="1:16" x14ac:dyDescent="0.3">
      <c r="A3163" s="1">
        <v>43704</v>
      </c>
      <c r="B3163">
        <v>273.2414</v>
      </c>
      <c r="C3163">
        <v>50.005000000000003</v>
      </c>
      <c r="D3163">
        <v>132.16720000000001</v>
      </c>
      <c r="E3163">
        <v>135.32</v>
      </c>
      <c r="F3163">
        <v>84.477999999999994</v>
      </c>
      <c r="G3163">
        <v>191.8819</v>
      </c>
      <c r="H3163">
        <v>22.162099999999999</v>
      </c>
      <c r="I3163">
        <v>58.289099999999998</v>
      </c>
      <c r="J3163">
        <v>55.85</v>
      </c>
      <c r="K3163">
        <v>60.19</v>
      </c>
      <c r="N3163" s="1">
        <v>43704</v>
      </c>
      <c r="O3163" s="4">
        <f t="shared" si="99"/>
        <v>90.270565000000005</v>
      </c>
      <c r="P3163" s="4">
        <f t="shared" si="98"/>
        <v>273.2414</v>
      </c>
    </row>
    <row r="3164" spans="1:16" x14ac:dyDescent="0.3">
      <c r="A3164" s="1">
        <v>43705</v>
      </c>
      <c r="B3164">
        <v>275.16550000000001</v>
      </c>
      <c r="C3164">
        <v>50.341000000000001</v>
      </c>
      <c r="D3164">
        <v>131.99199999999999</v>
      </c>
      <c r="E3164">
        <v>135.54</v>
      </c>
      <c r="F3164">
        <v>85.093800000000002</v>
      </c>
      <c r="G3164">
        <v>193.0949</v>
      </c>
      <c r="H3164">
        <v>22.328700000000001</v>
      </c>
      <c r="I3164">
        <v>58.740400000000001</v>
      </c>
      <c r="J3164">
        <v>56.65</v>
      </c>
      <c r="K3164">
        <v>60.77</v>
      </c>
      <c r="N3164" s="1">
        <v>43705</v>
      </c>
      <c r="O3164" s="4">
        <f t="shared" si="99"/>
        <v>90.712949999999992</v>
      </c>
      <c r="P3164" s="4">
        <f t="shared" si="98"/>
        <v>275.16550000000001</v>
      </c>
    </row>
    <row r="3165" spans="1:16" x14ac:dyDescent="0.3">
      <c r="A3165" s="1">
        <v>43706</v>
      </c>
      <c r="B3165">
        <v>278.68020000000001</v>
      </c>
      <c r="C3165">
        <v>51.192999999999998</v>
      </c>
      <c r="D3165">
        <v>134.4846</v>
      </c>
      <c r="E3165">
        <v>137.75</v>
      </c>
      <c r="F3165">
        <v>85.738100000000003</v>
      </c>
      <c r="G3165">
        <v>197.73330000000001</v>
      </c>
      <c r="H3165">
        <v>22.603200000000001</v>
      </c>
      <c r="I3165">
        <v>59.495800000000003</v>
      </c>
      <c r="J3165">
        <v>57.48</v>
      </c>
      <c r="K3165">
        <v>60.8</v>
      </c>
      <c r="N3165" s="1">
        <v>43706</v>
      </c>
      <c r="O3165" s="4">
        <f t="shared" si="99"/>
        <v>92.283119999999997</v>
      </c>
      <c r="P3165" s="4">
        <f t="shared" si="98"/>
        <v>278.68020000000001</v>
      </c>
    </row>
    <row r="3166" spans="1:16" x14ac:dyDescent="0.3">
      <c r="A3166" s="1">
        <v>43707</v>
      </c>
      <c r="B3166">
        <v>278.55630000000002</v>
      </c>
      <c r="C3166">
        <v>51.127000000000002</v>
      </c>
      <c r="D3166">
        <v>134.23140000000001</v>
      </c>
      <c r="E3166">
        <v>137.15</v>
      </c>
      <c r="F3166">
        <v>85.842299999999994</v>
      </c>
      <c r="G3166">
        <v>198.66489999999999</v>
      </c>
      <c r="H3166">
        <v>22.907</v>
      </c>
      <c r="I3166">
        <v>59.638300000000001</v>
      </c>
      <c r="J3166">
        <v>57.48</v>
      </c>
      <c r="K3166">
        <v>60.72</v>
      </c>
      <c r="N3166" s="1">
        <v>43707</v>
      </c>
      <c r="O3166" s="4">
        <f t="shared" si="99"/>
        <v>92.339094999999986</v>
      </c>
      <c r="P3166" s="4">
        <f t="shared" si="98"/>
        <v>278.55630000000002</v>
      </c>
    </row>
    <row r="3167" spans="1:16" x14ac:dyDescent="0.3">
      <c r="A3167" s="1">
        <v>43708</v>
      </c>
      <c r="B3167">
        <v>278.55630000000002</v>
      </c>
      <c r="C3167">
        <v>51.127000000000002</v>
      </c>
      <c r="D3167">
        <v>134.23140000000001</v>
      </c>
      <c r="E3167">
        <v>137.15</v>
      </c>
      <c r="F3167">
        <v>85.842299999999994</v>
      </c>
      <c r="G3167">
        <v>198.66489999999999</v>
      </c>
      <c r="H3167">
        <v>22.907</v>
      </c>
      <c r="I3167">
        <v>59.638300000000001</v>
      </c>
      <c r="J3167">
        <v>57.48</v>
      </c>
      <c r="K3167">
        <v>60.72</v>
      </c>
      <c r="N3167" s="1">
        <v>43708</v>
      </c>
      <c r="O3167" s="4">
        <f t="shared" si="99"/>
        <v>92.339094999999986</v>
      </c>
      <c r="P3167" s="4">
        <f t="shared" si="98"/>
        <v>278.55630000000002</v>
      </c>
    </row>
    <row r="3168" spans="1:16" x14ac:dyDescent="0.3">
      <c r="A3168" s="1">
        <v>43709</v>
      </c>
      <c r="B3168">
        <v>278.55630000000002</v>
      </c>
      <c r="C3168">
        <v>51.127000000000002</v>
      </c>
      <c r="D3168">
        <v>134.23140000000001</v>
      </c>
      <c r="E3168">
        <v>137.15</v>
      </c>
      <c r="F3168">
        <v>85.842299999999994</v>
      </c>
      <c r="G3168">
        <v>198.66489999999999</v>
      </c>
      <c r="H3168">
        <v>22.907</v>
      </c>
      <c r="I3168">
        <v>59.638300000000001</v>
      </c>
      <c r="J3168">
        <v>57.48</v>
      </c>
      <c r="K3168">
        <v>60.72</v>
      </c>
      <c r="N3168" s="1">
        <v>43709</v>
      </c>
      <c r="O3168" s="4">
        <f t="shared" si="99"/>
        <v>92.339094999999986</v>
      </c>
      <c r="P3168" s="4">
        <f t="shared" si="98"/>
        <v>278.55630000000002</v>
      </c>
    </row>
    <row r="3169" spans="1:16" x14ac:dyDescent="0.3">
      <c r="A3169" s="1">
        <v>43710</v>
      </c>
      <c r="B3169">
        <v>278.55630000000002</v>
      </c>
      <c r="C3169">
        <v>51.127000000000002</v>
      </c>
      <c r="D3169">
        <v>134.23140000000001</v>
      </c>
      <c r="E3169">
        <v>137.15</v>
      </c>
      <c r="F3169">
        <v>85.842299999999994</v>
      </c>
      <c r="G3169">
        <v>198.66489999999999</v>
      </c>
      <c r="H3169">
        <v>22.907</v>
      </c>
      <c r="I3169">
        <v>59.638300000000001</v>
      </c>
      <c r="J3169">
        <v>57.48</v>
      </c>
      <c r="K3169">
        <v>60.72</v>
      </c>
      <c r="N3169" s="1">
        <v>43710</v>
      </c>
      <c r="O3169" s="4">
        <f t="shared" si="99"/>
        <v>92.339094999999986</v>
      </c>
      <c r="P3169" s="4">
        <f t="shared" si="98"/>
        <v>278.55630000000002</v>
      </c>
    </row>
    <row r="3170" spans="1:16" x14ac:dyDescent="0.3">
      <c r="A3170" s="1">
        <v>43711</v>
      </c>
      <c r="B3170">
        <v>276.92759999999998</v>
      </c>
      <c r="C3170">
        <v>50.381999999999998</v>
      </c>
      <c r="D3170">
        <v>132.45930000000001</v>
      </c>
      <c r="E3170">
        <v>135.58000000000001</v>
      </c>
      <c r="F3170">
        <v>85.340199999999996</v>
      </c>
      <c r="G3170">
        <v>195.3947</v>
      </c>
      <c r="H3170">
        <v>22.642399999999999</v>
      </c>
      <c r="I3170">
        <v>59.277200000000001</v>
      </c>
      <c r="J3170">
        <v>57.2</v>
      </c>
      <c r="K3170">
        <v>61.07</v>
      </c>
      <c r="N3170" s="1">
        <v>43711</v>
      </c>
      <c r="O3170" s="4">
        <f t="shared" si="99"/>
        <v>91.25200000000001</v>
      </c>
      <c r="P3170" s="4">
        <f t="shared" si="98"/>
        <v>276.92759999999998</v>
      </c>
    </row>
    <row r="3171" spans="1:16" x14ac:dyDescent="0.3">
      <c r="A3171" s="1">
        <v>43712</v>
      </c>
      <c r="B3171">
        <v>280.07080000000002</v>
      </c>
      <c r="C3171">
        <v>51.237000000000002</v>
      </c>
      <c r="D3171">
        <v>134.00749999999999</v>
      </c>
      <c r="E3171">
        <v>137.16</v>
      </c>
      <c r="F3171">
        <v>85.397000000000006</v>
      </c>
      <c r="G3171">
        <v>200.64439999999999</v>
      </c>
      <c r="H3171">
        <v>22.848199999999999</v>
      </c>
      <c r="I3171">
        <v>59.927999999999997</v>
      </c>
      <c r="J3171">
        <v>58</v>
      </c>
      <c r="K3171">
        <v>61.62</v>
      </c>
      <c r="N3171" s="1">
        <v>43712</v>
      </c>
      <c r="O3171" s="4">
        <f t="shared" si="99"/>
        <v>92.632045000000005</v>
      </c>
      <c r="P3171" s="4">
        <f t="shared" si="98"/>
        <v>280.07080000000002</v>
      </c>
    </row>
    <row r="3172" spans="1:16" x14ac:dyDescent="0.3">
      <c r="A3172" s="1">
        <v>43713</v>
      </c>
      <c r="B3172">
        <v>283.6712</v>
      </c>
      <c r="C3172">
        <v>52.238999999999997</v>
      </c>
      <c r="D3172">
        <v>136.3638</v>
      </c>
      <c r="E3172">
        <v>139.81</v>
      </c>
      <c r="F3172">
        <v>86.240300000000005</v>
      </c>
      <c r="G3172">
        <v>206.816</v>
      </c>
      <c r="H3172">
        <v>23.279499999999999</v>
      </c>
      <c r="I3172">
        <v>60.7166</v>
      </c>
      <c r="J3172">
        <v>58.72</v>
      </c>
      <c r="K3172">
        <v>61.24</v>
      </c>
      <c r="N3172" s="1">
        <v>43713</v>
      </c>
      <c r="O3172" s="4">
        <f t="shared" si="99"/>
        <v>94.55804999999998</v>
      </c>
      <c r="P3172" s="4">
        <f t="shared" si="98"/>
        <v>283.6712</v>
      </c>
    </row>
    <row r="3173" spans="1:16" x14ac:dyDescent="0.3">
      <c r="A3173" s="1">
        <v>43714</v>
      </c>
      <c r="B3173">
        <v>283.89030000000002</v>
      </c>
      <c r="C3173">
        <v>52.234000000000002</v>
      </c>
      <c r="D3173">
        <v>135.43879999999999</v>
      </c>
      <c r="E3173">
        <v>139.11000000000001</v>
      </c>
      <c r="F3173">
        <v>86.477199999999996</v>
      </c>
      <c r="G3173">
        <v>207.3691</v>
      </c>
      <c r="H3173">
        <v>23.436299999999999</v>
      </c>
      <c r="I3173">
        <v>60.764099999999999</v>
      </c>
      <c r="J3173">
        <v>59.03</v>
      </c>
      <c r="K3173">
        <v>61.44</v>
      </c>
      <c r="N3173" s="1">
        <v>43714</v>
      </c>
      <c r="O3173" s="4">
        <f t="shared" si="99"/>
        <v>94.520515000000003</v>
      </c>
      <c r="P3173" s="4">
        <f t="shared" si="98"/>
        <v>283.89030000000002</v>
      </c>
    </row>
    <row r="3174" spans="1:16" x14ac:dyDescent="0.3">
      <c r="A3174" s="1">
        <v>43715</v>
      </c>
      <c r="B3174">
        <v>283.89030000000002</v>
      </c>
      <c r="C3174">
        <v>52.234000000000002</v>
      </c>
      <c r="D3174">
        <v>135.43879999999999</v>
      </c>
      <c r="E3174">
        <v>139.11000000000001</v>
      </c>
      <c r="F3174">
        <v>86.477199999999996</v>
      </c>
      <c r="G3174">
        <v>207.3691</v>
      </c>
      <c r="H3174">
        <v>23.436299999999999</v>
      </c>
      <c r="I3174">
        <v>60.764099999999999</v>
      </c>
      <c r="J3174">
        <v>59.03</v>
      </c>
      <c r="K3174">
        <v>61.44</v>
      </c>
      <c r="N3174" s="1">
        <v>43715</v>
      </c>
      <c r="O3174" s="4">
        <f t="shared" si="99"/>
        <v>94.520515000000003</v>
      </c>
      <c r="P3174" s="4">
        <f t="shared" si="98"/>
        <v>283.89030000000002</v>
      </c>
    </row>
    <row r="3175" spans="1:16" x14ac:dyDescent="0.3">
      <c r="A3175" s="1">
        <v>43716</v>
      </c>
      <c r="B3175">
        <v>283.89030000000002</v>
      </c>
      <c r="C3175">
        <v>52.234000000000002</v>
      </c>
      <c r="D3175">
        <v>135.43879999999999</v>
      </c>
      <c r="E3175">
        <v>139.11000000000001</v>
      </c>
      <c r="F3175">
        <v>86.477199999999996</v>
      </c>
      <c r="G3175">
        <v>207.3691</v>
      </c>
      <c r="H3175">
        <v>23.436299999999999</v>
      </c>
      <c r="I3175">
        <v>60.764099999999999</v>
      </c>
      <c r="J3175">
        <v>59.03</v>
      </c>
      <c r="K3175">
        <v>61.44</v>
      </c>
      <c r="N3175" s="1">
        <v>43716</v>
      </c>
      <c r="O3175" s="4">
        <f t="shared" si="99"/>
        <v>94.520515000000003</v>
      </c>
      <c r="P3175" s="4">
        <f t="shared" si="98"/>
        <v>283.89030000000002</v>
      </c>
    </row>
    <row r="3176" spans="1:16" x14ac:dyDescent="0.3">
      <c r="A3176" s="1">
        <v>43717</v>
      </c>
      <c r="B3176">
        <v>284.03320000000002</v>
      </c>
      <c r="C3176">
        <v>52.457000000000001</v>
      </c>
      <c r="D3176">
        <v>133.90039999999999</v>
      </c>
      <c r="E3176">
        <v>138.27000000000001</v>
      </c>
      <c r="F3176">
        <v>85.681299999999993</v>
      </c>
      <c r="G3176">
        <v>208.126</v>
      </c>
      <c r="H3176">
        <v>23.759799999999998</v>
      </c>
      <c r="I3176">
        <v>61.191699999999997</v>
      </c>
      <c r="J3176">
        <v>60.21</v>
      </c>
      <c r="K3176">
        <v>61.3</v>
      </c>
      <c r="N3176" s="1">
        <v>43717</v>
      </c>
      <c r="O3176" s="4">
        <f t="shared" si="99"/>
        <v>94.420209999999997</v>
      </c>
      <c r="P3176" s="4">
        <f t="shared" si="98"/>
        <v>284.03320000000002</v>
      </c>
    </row>
    <row r="3177" spans="1:16" x14ac:dyDescent="0.3">
      <c r="A3177" s="1">
        <v>43718</v>
      </c>
      <c r="B3177">
        <v>283.9665</v>
      </c>
      <c r="C3177">
        <v>53.076999999999998</v>
      </c>
      <c r="D3177">
        <v>132.4983</v>
      </c>
      <c r="E3177">
        <v>137.87</v>
      </c>
      <c r="F3177">
        <v>85.927599999999998</v>
      </c>
      <c r="G3177">
        <v>209.05760000000001</v>
      </c>
      <c r="H3177">
        <v>23.965599999999998</v>
      </c>
      <c r="I3177">
        <v>60.968400000000003</v>
      </c>
      <c r="J3177">
        <v>60.92</v>
      </c>
      <c r="K3177">
        <v>60.92</v>
      </c>
      <c r="N3177" s="1">
        <v>43718</v>
      </c>
      <c r="O3177" s="4">
        <f t="shared" si="99"/>
        <v>94.490085000000008</v>
      </c>
      <c r="P3177" s="4">
        <f t="shared" si="98"/>
        <v>283.9665</v>
      </c>
    </row>
    <row r="3178" spans="1:16" x14ac:dyDescent="0.3">
      <c r="A3178" s="1">
        <v>43719</v>
      </c>
      <c r="B3178">
        <v>285.98579999999998</v>
      </c>
      <c r="C3178">
        <v>54.764000000000003</v>
      </c>
      <c r="D3178">
        <v>132.53720000000001</v>
      </c>
      <c r="E3178">
        <v>139.15</v>
      </c>
      <c r="F3178">
        <v>86.7804</v>
      </c>
      <c r="G3178">
        <v>212.1919</v>
      </c>
      <c r="H3178">
        <v>24.426300000000001</v>
      </c>
      <c r="I3178">
        <v>61.210700000000003</v>
      </c>
      <c r="J3178">
        <v>60.98</v>
      </c>
      <c r="K3178">
        <v>61.14</v>
      </c>
      <c r="N3178" s="1">
        <v>43719</v>
      </c>
      <c r="O3178" s="4">
        <f t="shared" si="99"/>
        <v>95.492825000000025</v>
      </c>
      <c r="P3178" s="4">
        <f t="shared" si="98"/>
        <v>285.98579999999998</v>
      </c>
    </row>
    <row r="3179" spans="1:16" x14ac:dyDescent="0.3">
      <c r="A3179" s="1">
        <v>43720</v>
      </c>
      <c r="B3179">
        <v>286.97640000000001</v>
      </c>
      <c r="C3179">
        <v>54.64</v>
      </c>
      <c r="D3179">
        <v>133.90039999999999</v>
      </c>
      <c r="E3179">
        <v>140.06</v>
      </c>
      <c r="F3179">
        <v>86.751900000000006</v>
      </c>
      <c r="G3179">
        <v>212.66739999999999</v>
      </c>
      <c r="H3179">
        <v>24.553799999999999</v>
      </c>
      <c r="I3179">
        <v>61.6145</v>
      </c>
      <c r="J3179">
        <v>60.6</v>
      </c>
      <c r="K3179">
        <v>61.39</v>
      </c>
      <c r="N3179" s="1">
        <v>43720</v>
      </c>
      <c r="O3179" s="4">
        <f t="shared" si="99"/>
        <v>95.851779999999991</v>
      </c>
      <c r="P3179" s="4">
        <f t="shared" si="98"/>
        <v>286.97640000000001</v>
      </c>
    </row>
    <row r="3180" spans="1:16" x14ac:dyDescent="0.3">
      <c r="A3180" s="1">
        <v>43721</v>
      </c>
      <c r="B3180">
        <v>286.78590000000003</v>
      </c>
      <c r="C3180">
        <v>53.579000000000001</v>
      </c>
      <c r="D3180">
        <v>133.7056</v>
      </c>
      <c r="E3180">
        <v>139.55000000000001</v>
      </c>
      <c r="F3180">
        <v>86.704599999999999</v>
      </c>
      <c r="G3180">
        <v>212.24039999999999</v>
      </c>
      <c r="H3180">
        <v>24.720400000000001</v>
      </c>
      <c r="I3180">
        <v>61.7333</v>
      </c>
      <c r="J3180">
        <v>61.08</v>
      </c>
      <c r="K3180">
        <v>61.04</v>
      </c>
      <c r="N3180" s="1">
        <v>43721</v>
      </c>
      <c r="O3180" s="4">
        <f t="shared" si="99"/>
        <v>95.665995000000009</v>
      </c>
      <c r="P3180" s="4">
        <f t="shared" si="98"/>
        <v>286.78590000000003</v>
      </c>
    </row>
    <row r="3181" spans="1:16" x14ac:dyDescent="0.3">
      <c r="A3181" s="1">
        <v>43722</v>
      </c>
      <c r="B3181">
        <v>286.78590000000003</v>
      </c>
      <c r="C3181">
        <v>53.579000000000001</v>
      </c>
      <c r="D3181">
        <v>133.7056</v>
      </c>
      <c r="E3181">
        <v>139.55000000000001</v>
      </c>
      <c r="F3181">
        <v>86.704599999999999</v>
      </c>
      <c r="G3181">
        <v>212.24039999999999</v>
      </c>
      <c r="H3181">
        <v>24.720400000000001</v>
      </c>
      <c r="I3181">
        <v>61.7333</v>
      </c>
      <c r="J3181">
        <v>61.08</v>
      </c>
      <c r="K3181">
        <v>61.04</v>
      </c>
      <c r="N3181" s="1">
        <v>43722</v>
      </c>
      <c r="O3181" s="4">
        <f t="shared" si="99"/>
        <v>95.665995000000009</v>
      </c>
      <c r="P3181" s="4">
        <f t="shared" si="98"/>
        <v>286.78590000000003</v>
      </c>
    </row>
    <row r="3182" spans="1:16" x14ac:dyDescent="0.3">
      <c r="A3182" s="1">
        <v>43723</v>
      </c>
      <c r="B3182">
        <v>286.78590000000003</v>
      </c>
      <c r="C3182">
        <v>53.579000000000001</v>
      </c>
      <c r="D3182">
        <v>133.7056</v>
      </c>
      <c r="E3182">
        <v>139.55000000000001</v>
      </c>
      <c r="F3182">
        <v>86.704599999999999</v>
      </c>
      <c r="G3182">
        <v>212.24039999999999</v>
      </c>
      <c r="H3182">
        <v>24.720400000000001</v>
      </c>
      <c r="I3182">
        <v>61.7333</v>
      </c>
      <c r="J3182">
        <v>61.08</v>
      </c>
      <c r="K3182">
        <v>61.04</v>
      </c>
      <c r="N3182" s="1">
        <v>43723</v>
      </c>
      <c r="O3182" s="4">
        <f t="shared" si="99"/>
        <v>95.665995000000009</v>
      </c>
      <c r="P3182" s="4">
        <f t="shared" si="98"/>
        <v>286.78590000000003</v>
      </c>
    </row>
    <row r="3183" spans="1:16" x14ac:dyDescent="0.3">
      <c r="A3183" s="1">
        <v>43724</v>
      </c>
      <c r="B3183">
        <v>285.89999999999998</v>
      </c>
      <c r="C3183">
        <v>53.86</v>
      </c>
      <c r="D3183">
        <v>132.74170000000001</v>
      </c>
      <c r="E3183">
        <v>138.94</v>
      </c>
      <c r="F3183">
        <v>86.515100000000004</v>
      </c>
      <c r="G3183">
        <v>210.87219999999999</v>
      </c>
      <c r="H3183">
        <v>24.514500000000002</v>
      </c>
      <c r="I3183">
        <v>61.660800000000002</v>
      </c>
      <c r="J3183">
        <v>63.13</v>
      </c>
      <c r="K3183">
        <v>60.45</v>
      </c>
      <c r="N3183" s="1">
        <v>43724</v>
      </c>
      <c r="O3183" s="4">
        <f t="shared" si="99"/>
        <v>95.357524999999995</v>
      </c>
      <c r="P3183" s="4">
        <f t="shared" si="98"/>
        <v>285.89999999999998</v>
      </c>
    </row>
    <row r="3184" spans="1:16" x14ac:dyDescent="0.3">
      <c r="A3184" s="1">
        <v>43725</v>
      </c>
      <c r="B3184">
        <v>286.62389999999999</v>
      </c>
      <c r="C3184">
        <v>54.055999999999997</v>
      </c>
      <c r="D3184">
        <v>133.77379999999999</v>
      </c>
      <c r="E3184">
        <v>139.94</v>
      </c>
      <c r="F3184">
        <v>86.6477</v>
      </c>
      <c r="G3184">
        <v>211.33799999999999</v>
      </c>
      <c r="H3184">
        <v>24.465499999999999</v>
      </c>
      <c r="I3184">
        <v>61.875799999999998</v>
      </c>
      <c r="J3184">
        <v>62.25</v>
      </c>
      <c r="K3184">
        <v>60.78</v>
      </c>
      <c r="N3184" s="1">
        <v>43725</v>
      </c>
      <c r="O3184" s="4">
        <f t="shared" si="99"/>
        <v>95.694490000000002</v>
      </c>
      <c r="P3184" s="4">
        <f t="shared" si="98"/>
        <v>286.62389999999999</v>
      </c>
    </row>
    <row r="3185" spans="1:16" x14ac:dyDescent="0.3">
      <c r="A3185" s="1">
        <v>43726</v>
      </c>
      <c r="B3185">
        <v>286.79539999999997</v>
      </c>
      <c r="C3185">
        <v>54.563000000000002</v>
      </c>
      <c r="D3185">
        <v>134.8741</v>
      </c>
      <c r="E3185">
        <v>139.26</v>
      </c>
      <c r="F3185">
        <v>86.638199999999998</v>
      </c>
      <c r="G3185">
        <v>211.7261</v>
      </c>
      <c r="H3185">
        <v>24.3871</v>
      </c>
      <c r="I3185">
        <v>61.9375</v>
      </c>
      <c r="J3185">
        <v>61.95</v>
      </c>
      <c r="K3185">
        <v>60.88</v>
      </c>
      <c r="N3185" s="1">
        <v>43726</v>
      </c>
      <c r="O3185" s="4">
        <f t="shared" si="99"/>
        <v>95.685980000000001</v>
      </c>
      <c r="P3185" s="4">
        <f t="shared" si="98"/>
        <v>286.79539999999997</v>
      </c>
    </row>
    <row r="3186" spans="1:16" x14ac:dyDescent="0.3">
      <c r="A3186" s="1">
        <v>43727</v>
      </c>
      <c r="B3186">
        <v>286.77629999999999</v>
      </c>
      <c r="C3186">
        <v>54.12</v>
      </c>
      <c r="D3186">
        <v>137.3569</v>
      </c>
      <c r="E3186">
        <v>139.22</v>
      </c>
      <c r="F3186">
        <v>87.045699999999997</v>
      </c>
      <c r="G3186">
        <v>210.33850000000001</v>
      </c>
      <c r="H3186">
        <v>24.426300000000001</v>
      </c>
      <c r="I3186">
        <v>61.8568</v>
      </c>
      <c r="J3186">
        <v>61.79</v>
      </c>
      <c r="K3186">
        <v>60.87</v>
      </c>
      <c r="N3186" s="1">
        <v>43727</v>
      </c>
      <c r="O3186" s="4">
        <f t="shared" si="99"/>
        <v>95.614810000000006</v>
      </c>
      <c r="P3186" s="4">
        <f t="shared" si="98"/>
        <v>286.77629999999999</v>
      </c>
    </row>
    <row r="3187" spans="1:16" x14ac:dyDescent="0.3">
      <c r="A3187" s="1">
        <v>43728</v>
      </c>
      <c r="B3187">
        <v>285.42090000000002</v>
      </c>
      <c r="C3187">
        <v>53.329000000000001</v>
      </c>
      <c r="D3187">
        <v>135.7698</v>
      </c>
      <c r="E3187">
        <v>138.61000000000001</v>
      </c>
      <c r="F3187">
        <v>87.5304</v>
      </c>
      <c r="G3187">
        <v>206.4667</v>
      </c>
      <c r="H3187">
        <v>24.543900000000001</v>
      </c>
      <c r="I3187">
        <v>61.538499999999999</v>
      </c>
      <c r="J3187">
        <v>61.28</v>
      </c>
      <c r="K3187">
        <v>60.32</v>
      </c>
      <c r="N3187" s="1">
        <v>43728</v>
      </c>
      <c r="O3187" s="4">
        <f t="shared" si="99"/>
        <v>94.798474999999996</v>
      </c>
      <c r="P3187" s="4">
        <f t="shared" si="98"/>
        <v>285.42090000000002</v>
      </c>
    </row>
    <row r="3188" spans="1:16" x14ac:dyDescent="0.3">
      <c r="A3188" s="1">
        <v>43729</v>
      </c>
      <c r="B3188">
        <v>285.42090000000002</v>
      </c>
      <c r="C3188">
        <v>53.329000000000001</v>
      </c>
      <c r="D3188">
        <v>135.7698</v>
      </c>
      <c r="E3188">
        <v>138.61000000000001</v>
      </c>
      <c r="F3188">
        <v>87.5304</v>
      </c>
      <c r="G3188">
        <v>206.4667</v>
      </c>
      <c r="H3188">
        <v>24.543900000000001</v>
      </c>
      <c r="I3188">
        <v>61.538499999999999</v>
      </c>
      <c r="J3188">
        <v>61.28</v>
      </c>
      <c r="K3188">
        <v>60.32</v>
      </c>
      <c r="N3188" s="1">
        <v>43729</v>
      </c>
      <c r="O3188" s="4">
        <f t="shared" si="99"/>
        <v>94.798474999999996</v>
      </c>
      <c r="P3188" s="4">
        <f t="shared" si="98"/>
        <v>285.42090000000002</v>
      </c>
    </row>
    <row r="3189" spans="1:16" x14ac:dyDescent="0.3">
      <c r="A3189" s="1">
        <v>43730</v>
      </c>
      <c r="B3189">
        <v>285.42090000000002</v>
      </c>
      <c r="C3189">
        <v>53.329000000000001</v>
      </c>
      <c r="D3189">
        <v>135.7698</v>
      </c>
      <c r="E3189">
        <v>138.61000000000001</v>
      </c>
      <c r="F3189">
        <v>87.5304</v>
      </c>
      <c r="G3189">
        <v>206.4667</v>
      </c>
      <c r="H3189">
        <v>24.543900000000001</v>
      </c>
      <c r="I3189">
        <v>61.538499999999999</v>
      </c>
      <c r="J3189">
        <v>61.28</v>
      </c>
      <c r="K3189">
        <v>60.32</v>
      </c>
      <c r="N3189" s="1">
        <v>43730</v>
      </c>
      <c r="O3189" s="4">
        <f t="shared" si="99"/>
        <v>94.798474999999996</v>
      </c>
      <c r="P3189" s="4">
        <f t="shared" si="98"/>
        <v>285.42090000000002</v>
      </c>
    </row>
    <row r="3190" spans="1:16" x14ac:dyDescent="0.3">
      <c r="A3190" s="1">
        <v>43731</v>
      </c>
      <c r="B3190">
        <v>285.35390000000001</v>
      </c>
      <c r="C3190">
        <v>53.570999999999998</v>
      </c>
      <c r="D3190">
        <v>135.4777</v>
      </c>
      <c r="E3190">
        <v>138.02000000000001</v>
      </c>
      <c r="F3190">
        <v>87.0642</v>
      </c>
      <c r="G3190">
        <v>208.9023</v>
      </c>
      <c r="H3190">
        <v>24.4361</v>
      </c>
      <c r="I3190">
        <v>61.6477</v>
      </c>
      <c r="J3190">
        <v>61.3</v>
      </c>
      <c r="K3190">
        <v>60.56</v>
      </c>
      <c r="N3190" s="1">
        <v>43731</v>
      </c>
      <c r="O3190" s="4">
        <f t="shared" si="99"/>
        <v>94.985369999999989</v>
      </c>
      <c r="P3190" s="4">
        <f t="shared" si="98"/>
        <v>285.35390000000001</v>
      </c>
    </row>
    <row r="3191" spans="1:16" x14ac:dyDescent="0.3">
      <c r="A3191" s="1">
        <v>43732</v>
      </c>
      <c r="B3191">
        <v>283.1148</v>
      </c>
      <c r="C3191">
        <v>53.317</v>
      </c>
      <c r="D3191">
        <v>133.76410000000001</v>
      </c>
      <c r="E3191">
        <v>135.19999999999999</v>
      </c>
      <c r="F3191">
        <v>86.265000000000001</v>
      </c>
      <c r="G3191">
        <v>205.45189999999999</v>
      </c>
      <c r="H3191">
        <v>24.004799999999999</v>
      </c>
      <c r="I3191">
        <v>61.247</v>
      </c>
      <c r="J3191">
        <v>60.33</v>
      </c>
      <c r="K3191">
        <v>60.81</v>
      </c>
      <c r="N3191" s="1">
        <v>43732</v>
      </c>
      <c r="O3191" s="4">
        <f t="shared" si="99"/>
        <v>93.555379999999985</v>
      </c>
      <c r="P3191" s="4">
        <f t="shared" si="98"/>
        <v>283.1148</v>
      </c>
    </row>
    <row r="3192" spans="1:16" x14ac:dyDescent="0.3">
      <c r="A3192" s="1">
        <v>43733</v>
      </c>
      <c r="B3192">
        <v>284.78930000000003</v>
      </c>
      <c r="C3192">
        <v>54.137</v>
      </c>
      <c r="D3192">
        <v>135.6919</v>
      </c>
      <c r="E3192">
        <v>136.85</v>
      </c>
      <c r="F3192">
        <v>85.846400000000003</v>
      </c>
      <c r="G3192">
        <v>208.89269999999999</v>
      </c>
      <c r="H3192">
        <v>23.828399999999998</v>
      </c>
      <c r="I3192">
        <v>61.595500000000001</v>
      </c>
      <c r="J3192">
        <v>60.43</v>
      </c>
      <c r="K3192">
        <v>60.85</v>
      </c>
      <c r="N3192" s="1">
        <v>43733</v>
      </c>
      <c r="O3192" s="4">
        <f t="shared" si="99"/>
        <v>94.524554999999992</v>
      </c>
      <c r="P3192" s="4">
        <f t="shared" si="98"/>
        <v>284.78930000000003</v>
      </c>
    </row>
    <row r="3193" spans="1:16" x14ac:dyDescent="0.3">
      <c r="A3193" s="1">
        <v>43734</v>
      </c>
      <c r="B3193">
        <v>284.1961</v>
      </c>
      <c r="C3193">
        <v>53.857999999999997</v>
      </c>
      <c r="D3193">
        <v>135.8672</v>
      </c>
      <c r="E3193">
        <v>135.63999999999999</v>
      </c>
      <c r="F3193">
        <v>85.370699999999999</v>
      </c>
      <c r="G3193">
        <v>209.1559</v>
      </c>
      <c r="H3193">
        <v>23.8186</v>
      </c>
      <c r="I3193">
        <v>61.523899999999998</v>
      </c>
      <c r="J3193">
        <v>59.64</v>
      </c>
      <c r="K3193">
        <v>61.19</v>
      </c>
      <c r="N3193" s="1">
        <v>43734</v>
      </c>
      <c r="O3193" s="4">
        <f t="shared" si="99"/>
        <v>94.19476499999999</v>
      </c>
      <c r="P3193" s="4">
        <f t="shared" si="98"/>
        <v>284.1961</v>
      </c>
    </row>
    <row r="3194" spans="1:16" x14ac:dyDescent="0.3">
      <c r="A3194" s="1">
        <v>43735</v>
      </c>
      <c r="B3194">
        <v>282.66500000000002</v>
      </c>
      <c r="C3194">
        <v>53.595999999999997</v>
      </c>
      <c r="D3194">
        <v>134.10480000000001</v>
      </c>
      <c r="E3194">
        <v>133.68</v>
      </c>
      <c r="F3194">
        <v>84.990099999999998</v>
      </c>
      <c r="G3194">
        <v>204.2628</v>
      </c>
      <c r="H3194">
        <v>23.789200000000001</v>
      </c>
      <c r="I3194">
        <v>61.461799999999997</v>
      </c>
      <c r="J3194">
        <v>59.63</v>
      </c>
      <c r="K3194">
        <v>61.12</v>
      </c>
      <c r="N3194" s="1">
        <v>43735</v>
      </c>
      <c r="O3194" s="4">
        <f t="shared" si="99"/>
        <v>92.899204999999995</v>
      </c>
      <c r="P3194" s="4">
        <f t="shared" si="98"/>
        <v>282.66500000000002</v>
      </c>
    </row>
    <row r="3195" spans="1:16" x14ac:dyDescent="0.3">
      <c r="A3195" s="1">
        <v>43736</v>
      </c>
      <c r="B3195">
        <v>282.66500000000002</v>
      </c>
      <c r="C3195">
        <v>53.595999999999997</v>
      </c>
      <c r="D3195">
        <v>134.10480000000001</v>
      </c>
      <c r="E3195">
        <v>133.68</v>
      </c>
      <c r="F3195">
        <v>84.990099999999998</v>
      </c>
      <c r="G3195">
        <v>204.2628</v>
      </c>
      <c r="H3195">
        <v>23.789200000000001</v>
      </c>
      <c r="I3195">
        <v>61.461799999999997</v>
      </c>
      <c r="J3195">
        <v>59.63</v>
      </c>
      <c r="K3195">
        <v>61.12</v>
      </c>
      <c r="N3195" s="1">
        <v>43736</v>
      </c>
      <c r="O3195" s="4">
        <f t="shared" si="99"/>
        <v>92.899204999999995</v>
      </c>
      <c r="P3195" s="4">
        <f t="shared" si="98"/>
        <v>282.66500000000002</v>
      </c>
    </row>
    <row r="3196" spans="1:16" x14ac:dyDescent="0.3">
      <c r="A3196" s="1">
        <v>43737</v>
      </c>
      <c r="B3196">
        <v>282.66500000000002</v>
      </c>
      <c r="C3196">
        <v>53.595999999999997</v>
      </c>
      <c r="D3196">
        <v>134.10480000000001</v>
      </c>
      <c r="E3196">
        <v>133.68</v>
      </c>
      <c r="F3196">
        <v>84.990099999999998</v>
      </c>
      <c r="G3196">
        <v>204.2628</v>
      </c>
      <c r="H3196">
        <v>23.789200000000001</v>
      </c>
      <c r="I3196">
        <v>61.461799999999997</v>
      </c>
      <c r="J3196">
        <v>59.63</v>
      </c>
      <c r="K3196">
        <v>61.12</v>
      </c>
      <c r="N3196" s="1">
        <v>43737</v>
      </c>
      <c r="O3196" s="4">
        <f t="shared" si="99"/>
        <v>92.899204999999995</v>
      </c>
      <c r="P3196" s="4">
        <f t="shared" si="98"/>
        <v>282.66500000000002</v>
      </c>
    </row>
    <row r="3197" spans="1:16" x14ac:dyDescent="0.3">
      <c r="A3197" s="1">
        <v>43738</v>
      </c>
      <c r="B3197">
        <v>283.976</v>
      </c>
      <c r="C3197">
        <v>54.856999999999999</v>
      </c>
      <c r="D3197">
        <v>135.3706</v>
      </c>
      <c r="E3197">
        <v>134.63999999999999</v>
      </c>
      <c r="F3197">
        <v>85.751300000000001</v>
      </c>
      <c r="G3197">
        <v>206.066</v>
      </c>
      <c r="H3197">
        <v>23.8872</v>
      </c>
      <c r="I3197">
        <v>61.442700000000002</v>
      </c>
      <c r="J3197">
        <v>59.2</v>
      </c>
      <c r="K3197">
        <v>61.42</v>
      </c>
      <c r="N3197" s="1">
        <v>43738</v>
      </c>
      <c r="O3197" s="4">
        <f t="shared" si="99"/>
        <v>93.582739999999987</v>
      </c>
      <c r="P3197" s="4">
        <f t="shared" si="98"/>
        <v>283.976</v>
      </c>
    </row>
    <row r="3198" spans="1:16" x14ac:dyDescent="0.3">
      <c r="A3198" s="1">
        <v>43739</v>
      </c>
      <c r="B3198">
        <v>280.59809999999999</v>
      </c>
      <c r="C3198">
        <v>55.009</v>
      </c>
      <c r="D3198">
        <v>133.4622</v>
      </c>
      <c r="E3198">
        <v>131.88999999999999</v>
      </c>
      <c r="F3198">
        <v>84.914000000000001</v>
      </c>
      <c r="G3198">
        <v>204.1361</v>
      </c>
      <c r="H3198">
        <v>23.798999999999999</v>
      </c>
      <c r="I3198">
        <v>60.421300000000002</v>
      </c>
      <c r="J3198">
        <v>57.83</v>
      </c>
      <c r="K3198">
        <v>61.26</v>
      </c>
      <c r="N3198" s="1">
        <v>43739</v>
      </c>
      <c r="O3198" s="4">
        <f t="shared" si="99"/>
        <v>92.303719999999984</v>
      </c>
      <c r="P3198" s="4">
        <f t="shared" si="98"/>
        <v>280.59809999999999</v>
      </c>
    </row>
    <row r="3199" spans="1:16" x14ac:dyDescent="0.3">
      <c r="A3199" s="1">
        <v>43740</v>
      </c>
      <c r="B3199">
        <v>275.64150000000001</v>
      </c>
      <c r="C3199">
        <v>53.63</v>
      </c>
      <c r="D3199">
        <v>131.10589999999999</v>
      </c>
      <c r="E3199">
        <v>129.54</v>
      </c>
      <c r="F3199">
        <v>83.677199999999999</v>
      </c>
      <c r="G3199">
        <v>201.1534</v>
      </c>
      <c r="H3199">
        <v>23.4069</v>
      </c>
      <c r="I3199">
        <v>59.418999999999997</v>
      </c>
      <c r="J3199">
        <v>56.41</v>
      </c>
      <c r="K3199">
        <v>60.03</v>
      </c>
      <c r="N3199" s="1">
        <v>43740</v>
      </c>
      <c r="O3199" s="4">
        <f t="shared" si="99"/>
        <v>90.773079999999979</v>
      </c>
      <c r="P3199" s="4">
        <f t="shared" si="98"/>
        <v>275.64150000000001</v>
      </c>
    </row>
    <row r="3200" spans="1:16" x14ac:dyDescent="0.3">
      <c r="A3200" s="1">
        <v>43741</v>
      </c>
      <c r="B3200">
        <v>277.8997</v>
      </c>
      <c r="C3200">
        <v>54.085999999999999</v>
      </c>
      <c r="D3200">
        <v>132.69300000000001</v>
      </c>
      <c r="E3200">
        <v>131.41</v>
      </c>
      <c r="F3200">
        <v>84.428799999999995</v>
      </c>
      <c r="G3200">
        <v>204.6917</v>
      </c>
      <c r="H3200">
        <v>23.416699999999999</v>
      </c>
      <c r="I3200">
        <v>59.734000000000002</v>
      </c>
      <c r="J3200">
        <v>57.02</v>
      </c>
      <c r="K3200">
        <v>60.45</v>
      </c>
      <c r="N3200" s="1">
        <v>43741</v>
      </c>
      <c r="O3200" s="4">
        <f t="shared" si="99"/>
        <v>91.970959999999991</v>
      </c>
      <c r="P3200" s="4">
        <f t="shared" si="98"/>
        <v>277.8997</v>
      </c>
    </row>
    <row r="3201" spans="1:16" x14ac:dyDescent="0.3">
      <c r="A3201" s="1">
        <v>43742</v>
      </c>
      <c r="B3201">
        <v>281.66030000000001</v>
      </c>
      <c r="C3201">
        <v>55.601999999999997</v>
      </c>
      <c r="D3201">
        <v>134.4846</v>
      </c>
      <c r="E3201">
        <v>132.76</v>
      </c>
      <c r="F3201">
        <v>85.751300000000001</v>
      </c>
      <c r="G3201">
        <v>208.0934</v>
      </c>
      <c r="H3201">
        <v>23.436299999999999</v>
      </c>
      <c r="I3201">
        <v>60.6265</v>
      </c>
      <c r="J3201">
        <v>57.38</v>
      </c>
      <c r="K3201">
        <v>61.4</v>
      </c>
      <c r="N3201" s="1">
        <v>43742</v>
      </c>
      <c r="O3201" s="4">
        <f t="shared" si="99"/>
        <v>93.267825000000002</v>
      </c>
      <c r="P3201" s="4">
        <f t="shared" si="98"/>
        <v>281.66030000000001</v>
      </c>
    </row>
    <row r="3202" spans="1:16" x14ac:dyDescent="0.3">
      <c r="A3202" s="1">
        <v>43743</v>
      </c>
      <c r="B3202">
        <v>281.66030000000001</v>
      </c>
      <c r="C3202">
        <v>55.601999999999997</v>
      </c>
      <c r="D3202">
        <v>134.4846</v>
      </c>
      <c r="E3202">
        <v>132.76</v>
      </c>
      <c r="F3202">
        <v>85.751300000000001</v>
      </c>
      <c r="G3202">
        <v>208.0934</v>
      </c>
      <c r="H3202">
        <v>23.436299999999999</v>
      </c>
      <c r="I3202">
        <v>60.6265</v>
      </c>
      <c r="J3202">
        <v>57.38</v>
      </c>
      <c r="K3202">
        <v>61.4</v>
      </c>
      <c r="N3202" s="1">
        <v>43743</v>
      </c>
      <c r="O3202" s="4">
        <f t="shared" si="99"/>
        <v>93.267825000000002</v>
      </c>
      <c r="P3202" s="4">
        <f t="shared" si="98"/>
        <v>281.66030000000001</v>
      </c>
    </row>
    <row r="3203" spans="1:16" x14ac:dyDescent="0.3">
      <c r="A3203" s="1">
        <v>43744</v>
      </c>
      <c r="B3203">
        <v>281.66030000000001</v>
      </c>
      <c r="C3203">
        <v>55.601999999999997</v>
      </c>
      <c r="D3203">
        <v>134.4846</v>
      </c>
      <c r="E3203">
        <v>132.76</v>
      </c>
      <c r="F3203">
        <v>85.751300000000001</v>
      </c>
      <c r="G3203">
        <v>208.0934</v>
      </c>
      <c r="H3203">
        <v>23.436299999999999</v>
      </c>
      <c r="I3203">
        <v>60.6265</v>
      </c>
      <c r="J3203">
        <v>57.38</v>
      </c>
      <c r="K3203">
        <v>61.4</v>
      </c>
      <c r="N3203" s="1">
        <v>43744</v>
      </c>
      <c r="O3203" s="4">
        <f t="shared" si="99"/>
        <v>93.267825000000002</v>
      </c>
      <c r="P3203" s="4">
        <f t="shared" ref="P3203:P3266" si="100">B3203</f>
        <v>281.66030000000001</v>
      </c>
    </row>
    <row r="3204" spans="1:16" x14ac:dyDescent="0.3">
      <c r="A3204" s="1">
        <v>43745</v>
      </c>
      <c r="B3204">
        <v>280.44499999999999</v>
      </c>
      <c r="C3204">
        <v>55.613999999999997</v>
      </c>
      <c r="D3204">
        <v>133.51089999999999</v>
      </c>
      <c r="E3204">
        <v>133.03</v>
      </c>
      <c r="F3204">
        <v>85.465800000000002</v>
      </c>
      <c r="G3204">
        <v>206.875</v>
      </c>
      <c r="H3204">
        <v>23.377500000000001</v>
      </c>
      <c r="I3204">
        <v>60.397399999999998</v>
      </c>
      <c r="J3204">
        <v>56.87</v>
      </c>
      <c r="K3204">
        <v>60.9</v>
      </c>
      <c r="N3204" s="1">
        <v>43745</v>
      </c>
      <c r="O3204" s="4">
        <f t="shared" ref="O3204:O3267" si="101">SUMPRODUCT(C3204:J3204,$C$1:$J$1)</f>
        <v>92.985350000000011</v>
      </c>
      <c r="P3204" s="4">
        <f t="shared" si="100"/>
        <v>280.44499999999999</v>
      </c>
    </row>
    <row r="3205" spans="1:16" x14ac:dyDescent="0.3">
      <c r="A3205" s="1">
        <v>43746</v>
      </c>
      <c r="B3205">
        <v>276.09120000000001</v>
      </c>
      <c r="C3205">
        <v>54.963000000000001</v>
      </c>
      <c r="D3205">
        <v>132.09909999999999</v>
      </c>
      <c r="E3205">
        <v>130.35</v>
      </c>
      <c r="F3205">
        <v>83.838899999999995</v>
      </c>
      <c r="G3205">
        <v>200.47110000000001</v>
      </c>
      <c r="H3205">
        <v>23.0639</v>
      </c>
      <c r="I3205">
        <v>59.404600000000002</v>
      </c>
      <c r="J3205">
        <v>55.9</v>
      </c>
      <c r="K3205">
        <v>60.32</v>
      </c>
      <c r="N3205" s="1">
        <v>43746</v>
      </c>
      <c r="O3205" s="4">
        <f t="shared" si="101"/>
        <v>90.928489999999996</v>
      </c>
      <c r="P3205" s="4">
        <f t="shared" si="100"/>
        <v>276.09120000000001</v>
      </c>
    </row>
    <row r="3206" spans="1:16" x14ac:dyDescent="0.3">
      <c r="A3206" s="1">
        <v>43747</v>
      </c>
      <c r="B3206">
        <v>278.7131</v>
      </c>
      <c r="C3206">
        <v>55.606999999999999</v>
      </c>
      <c r="D3206">
        <v>134.60140000000001</v>
      </c>
      <c r="E3206">
        <v>131.72999999999999</v>
      </c>
      <c r="F3206">
        <v>84.447800000000001</v>
      </c>
      <c r="G3206">
        <v>203.74619999999999</v>
      </c>
      <c r="H3206">
        <v>23.093299999999999</v>
      </c>
      <c r="I3206">
        <v>59.877200000000002</v>
      </c>
      <c r="J3206">
        <v>56.41</v>
      </c>
      <c r="K3206">
        <v>60.78</v>
      </c>
      <c r="N3206" s="1">
        <v>43747</v>
      </c>
      <c r="O3206" s="4">
        <f t="shared" si="101"/>
        <v>92.042264999999986</v>
      </c>
      <c r="P3206" s="4">
        <f t="shared" si="100"/>
        <v>278.7131</v>
      </c>
    </row>
    <row r="3207" spans="1:16" x14ac:dyDescent="0.3">
      <c r="A3207" s="1">
        <v>43748</v>
      </c>
      <c r="B3207">
        <v>280.59809999999999</v>
      </c>
      <c r="C3207">
        <v>56.356000000000002</v>
      </c>
      <c r="D3207">
        <v>135.43879999999999</v>
      </c>
      <c r="E3207">
        <v>132.08000000000001</v>
      </c>
      <c r="F3207">
        <v>84.866399999999999</v>
      </c>
      <c r="G3207">
        <v>205.7346</v>
      </c>
      <c r="H3207">
        <v>23.367699999999999</v>
      </c>
      <c r="I3207">
        <v>60.325800000000001</v>
      </c>
      <c r="J3207">
        <v>57.12</v>
      </c>
      <c r="K3207">
        <v>60.9</v>
      </c>
      <c r="N3207" s="1">
        <v>43748</v>
      </c>
      <c r="O3207" s="4">
        <f t="shared" si="101"/>
        <v>92.669144999999986</v>
      </c>
      <c r="P3207" s="4">
        <f t="shared" si="100"/>
        <v>280.59809999999999</v>
      </c>
    </row>
    <row r="3208" spans="1:16" x14ac:dyDescent="0.3">
      <c r="A3208" s="1">
        <v>43749</v>
      </c>
      <c r="B3208">
        <v>283.50709999999998</v>
      </c>
      <c r="C3208">
        <v>57.854999999999997</v>
      </c>
      <c r="D3208">
        <v>136.0035</v>
      </c>
      <c r="E3208">
        <v>133.94999999999999</v>
      </c>
      <c r="F3208">
        <v>85.570499999999996</v>
      </c>
      <c r="G3208">
        <v>210.58869999999999</v>
      </c>
      <c r="H3208">
        <v>23.995000000000001</v>
      </c>
      <c r="I3208">
        <v>60.927199999999999</v>
      </c>
      <c r="J3208">
        <v>57.89</v>
      </c>
      <c r="K3208">
        <v>60.84</v>
      </c>
      <c r="N3208" s="1">
        <v>43749</v>
      </c>
      <c r="O3208" s="4">
        <f t="shared" si="101"/>
        <v>94.140134999999987</v>
      </c>
      <c r="P3208" s="4">
        <f t="shared" si="100"/>
        <v>283.50709999999998</v>
      </c>
    </row>
    <row r="3209" spans="1:16" x14ac:dyDescent="0.3">
      <c r="A3209" s="1">
        <v>43750</v>
      </c>
      <c r="B3209">
        <v>283.50709999999998</v>
      </c>
      <c r="C3209">
        <v>57.854999999999997</v>
      </c>
      <c r="D3209">
        <v>136.0035</v>
      </c>
      <c r="E3209">
        <v>133.94999999999999</v>
      </c>
      <c r="F3209">
        <v>85.570499999999996</v>
      </c>
      <c r="G3209">
        <v>210.58869999999999</v>
      </c>
      <c r="H3209">
        <v>23.995000000000001</v>
      </c>
      <c r="I3209">
        <v>60.927199999999999</v>
      </c>
      <c r="J3209">
        <v>57.89</v>
      </c>
      <c r="K3209">
        <v>60.84</v>
      </c>
      <c r="N3209" s="1">
        <v>43750</v>
      </c>
      <c r="O3209" s="4">
        <f t="shared" si="101"/>
        <v>94.140134999999987</v>
      </c>
      <c r="P3209" s="4">
        <f t="shared" si="100"/>
        <v>283.50709999999998</v>
      </c>
    </row>
    <row r="3210" spans="1:16" x14ac:dyDescent="0.3">
      <c r="A3210" s="1">
        <v>43751</v>
      </c>
      <c r="B3210">
        <v>283.50709999999998</v>
      </c>
      <c r="C3210">
        <v>57.854999999999997</v>
      </c>
      <c r="D3210">
        <v>136.0035</v>
      </c>
      <c r="E3210">
        <v>133.94999999999999</v>
      </c>
      <c r="F3210">
        <v>85.570499999999996</v>
      </c>
      <c r="G3210">
        <v>210.58869999999999</v>
      </c>
      <c r="H3210">
        <v>23.995000000000001</v>
      </c>
      <c r="I3210">
        <v>60.927199999999999</v>
      </c>
      <c r="J3210">
        <v>57.89</v>
      </c>
      <c r="K3210">
        <v>60.84</v>
      </c>
      <c r="N3210" s="1">
        <v>43751</v>
      </c>
      <c r="O3210" s="4">
        <f t="shared" si="101"/>
        <v>94.140134999999987</v>
      </c>
      <c r="P3210" s="4">
        <f t="shared" si="100"/>
        <v>283.50709999999998</v>
      </c>
    </row>
    <row r="3211" spans="1:16" x14ac:dyDescent="0.3">
      <c r="A3211" s="1">
        <v>43752</v>
      </c>
      <c r="B3211">
        <v>283.19130000000001</v>
      </c>
      <c r="C3211">
        <v>57.771999999999998</v>
      </c>
      <c r="D3211">
        <v>135.87690000000001</v>
      </c>
      <c r="E3211">
        <v>133.71</v>
      </c>
      <c r="F3211">
        <v>85.532399999999996</v>
      </c>
      <c r="G3211">
        <v>210.55950000000001</v>
      </c>
      <c r="H3211">
        <v>23.75</v>
      </c>
      <c r="I3211">
        <v>60.9893</v>
      </c>
      <c r="J3211">
        <v>57.86</v>
      </c>
      <c r="K3211">
        <v>60.54</v>
      </c>
      <c r="N3211" s="1">
        <v>43752</v>
      </c>
      <c r="O3211" s="4">
        <f t="shared" si="101"/>
        <v>94.067125000000004</v>
      </c>
      <c r="P3211" s="4">
        <f t="shared" si="100"/>
        <v>283.19130000000001</v>
      </c>
    </row>
    <row r="3212" spans="1:16" x14ac:dyDescent="0.3">
      <c r="A3212" s="1">
        <v>43753</v>
      </c>
      <c r="B3212">
        <v>285.995</v>
      </c>
      <c r="C3212">
        <v>57.637</v>
      </c>
      <c r="D3212">
        <v>137.8486</v>
      </c>
      <c r="E3212">
        <v>135.6</v>
      </c>
      <c r="F3212">
        <v>87.092799999999997</v>
      </c>
      <c r="G3212">
        <v>215.18940000000001</v>
      </c>
      <c r="H3212">
        <v>23.877400000000002</v>
      </c>
      <c r="I3212">
        <v>61.566800000000001</v>
      </c>
      <c r="J3212">
        <v>58.1</v>
      </c>
      <c r="K3212">
        <v>60.28</v>
      </c>
      <c r="N3212" s="1">
        <v>43753</v>
      </c>
      <c r="O3212" s="4">
        <f t="shared" si="101"/>
        <v>95.570500000000024</v>
      </c>
      <c r="P3212" s="4">
        <f t="shared" si="100"/>
        <v>285.995</v>
      </c>
    </row>
    <row r="3213" spans="1:16" x14ac:dyDescent="0.3">
      <c r="A3213" s="1">
        <v>43754</v>
      </c>
      <c r="B3213">
        <v>285.53570000000002</v>
      </c>
      <c r="C3213">
        <v>57.405000000000001</v>
      </c>
      <c r="D3213">
        <v>136.71430000000001</v>
      </c>
      <c r="E3213">
        <v>134.66</v>
      </c>
      <c r="F3213">
        <v>86.9786</v>
      </c>
      <c r="G3213">
        <v>212.13849999999999</v>
      </c>
      <c r="H3213">
        <v>23.857800000000001</v>
      </c>
      <c r="I3213">
        <v>61.4666</v>
      </c>
      <c r="J3213">
        <v>57.29</v>
      </c>
      <c r="K3213">
        <v>60.34</v>
      </c>
      <c r="N3213" s="1">
        <v>43754</v>
      </c>
      <c r="O3213" s="4">
        <f t="shared" si="101"/>
        <v>94.782910000000001</v>
      </c>
      <c r="P3213" s="4">
        <f t="shared" si="100"/>
        <v>285.53570000000002</v>
      </c>
    </row>
    <row r="3214" spans="1:16" x14ac:dyDescent="0.3">
      <c r="A3214" s="1">
        <v>43755</v>
      </c>
      <c r="B3214">
        <v>286.37779999999998</v>
      </c>
      <c r="C3214">
        <v>57.627000000000002</v>
      </c>
      <c r="D3214">
        <v>136.01329999999999</v>
      </c>
      <c r="E3214">
        <v>135.37</v>
      </c>
      <c r="F3214">
        <v>87.625600000000006</v>
      </c>
      <c r="G3214">
        <v>212.4992</v>
      </c>
      <c r="H3214">
        <v>24.004799999999999</v>
      </c>
      <c r="I3214">
        <v>61.590699999999998</v>
      </c>
      <c r="J3214">
        <v>57.33</v>
      </c>
      <c r="K3214">
        <v>60.62</v>
      </c>
      <c r="N3214" s="1">
        <v>43755</v>
      </c>
      <c r="O3214" s="4">
        <f t="shared" si="101"/>
        <v>95.080079999999981</v>
      </c>
      <c r="P3214" s="4">
        <f t="shared" si="100"/>
        <v>286.37779999999998</v>
      </c>
    </row>
    <row r="3215" spans="1:16" x14ac:dyDescent="0.3">
      <c r="A3215" s="1">
        <v>43756</v>
      </c>
      <c r="B3215">
        <v>285.12419999999997</v>
      </c>
      <c r="C3215">
        <v>57.904000000000003</v>
      </c>
      <c r="D3215">
        <v>133.79329999999999</v>
      </c>
      <c r="E3215">
        <v>132.81</v>
      </c>
      <c r="F3215">
        <v>87.302099999999996</v>
      </c>
      <c r="G3215">
        <v>210.24760000000001</v>
      </c>
      <c r="H3215">
        <v>23.8186</v>
      </c>
      <c r="I3215">
        <v>61.676600000000001</v>
      </c>
      <c r="J3215">
        <v>57.03</v>
      </c>
      <c r="K3215">
        <v>60.74</v>
      </c>
      <c r="N3215" s="1">
        <v>43756</v>
      </c>
      <c r="O3215" s="4">
        <f t="shared" si="101"/>
        <v>94.073240000000013</v>
      </c>
      <c r="P3215" s="4">
        <f t="shared" si="100"/>
        <v>285.12419999999997</v>
      </c>
    </row>
    <row r="3216" spans="1:16" x14ac:dyDescent="0.3">
      <c r="A3216" s="1">
        <v>43757</v>
      </c>
      <c r="B3216">
        <v>285.12419999999997</v>
      </c>
      <c r="C3216">
        <v>57.904000000000003</v>
      </c>
      <c r="D3216">
        <v>133.79329999999999</v>
      </c>
      <c r="E3216">
        <v>132.81</v>
      </c>
      <c r="F3216">
        <v>87.302099999999996</v>
      </c>
      <c r="G3216">
        <v>210.24760000000001</v>
      </c>
      <c r="H3216">
        <v>23.8186</v>
      </c>
      <c r="I3216">
        <v>61.676600000000001</v>
      </c>
      <c r="J3216">
        <v>57.03</v>
      </c>
      <c r="K3216">
        <v>60.74</v>
      </c>
      <c r="N3216" s="1">
        <v>43757</v>
      </c>
      <c r="O3216" s="4">
        <f t="shared" si="101"/>
        <v>94.073240000000013</v>
      </c>
      <c r="P3216" s="4">
        <f t="shared" si="100"/>
        <v>285.12419999999997</v>
      </c>
    </row>
    <row r="3217" spans="1:16" x14ac:dyDescent="0.3">
      <c r="A3217" s="1">
        <v>43758</v>
      </c>
      <c r="B3217">
        <v>285.12419999999997</v>
      </c>
      <c r="C3217">
        <v>57.904000000000003</v>
      </c>
      <c r="D3217">
        <v>133.79329999999999</v>
      </c>
      <c r="E3217">
        <v>132.81</v>
      </c>
      <c r="F3217">
        <v>87.302099999999996</v>
      </c>
      <c r="G3217">
        <v>210.24760000000001</v>
      </c>
      <c r="H3217">
        <v>23.8186</v>
      </c>
      <c r="I3217">
        <v>61.676600000000001</v>
      </c>
      <c r="J3217">
        <v>57.03</v>
      </c>
      <c r="K3217">
        <v>60.74</v>
      </c>
      <c r="N3217" s="1">
        <v>43758</v>
      </c>
      <c r="O3217" s="4">
        <f t="shared" si="101"/>
        <v>94.073240000000013</v>
      </c>
      <c r="P3217" s="4">
        <f t="shared" si="100"/>
        <v>285.12419999999997</v>
      </c>
    </row>
    <row r="3218" spans="1:16" x14ac:dyDescent="0.3">
      <c r="A3218" s="1">
        <v>43759</v>
      </c>
      <c r="B3218">
        <v>287.05720000000002</v>
      </c>
      <c r="C3218">
        <v>58.908000000000001</v>
      </c>
      <c r="D3218">
        <v>134.78639999999999</v>
      </c>
      <c r="E3218">
        <v>134.5</v>
      </c>
      <c r="F3218">
        <v>87.206900000000005</v>
      </c>
      <c r="G3218">
        <v>214.39009999999999</v>
      </c>
      <c r="H3218">
        <v>23.8872</v>
      </c>
      <c r="I3218">
        <v>62.421199999999999</v>
      </c>
      <c r="J3218">
        <v>58.05</v>
      </c>
      <c r="K3218">
        <v>60.94</v>
      </c>
      <c r="N3218" s="1">
        <v>43759</v>
      </c>
      <c r="O3218" s="4">
        <f t="shared" si="101"/>
        <v>95.284310000000005</v>
      </c>
      <c r="P3218" s="4">
        <f t="shared" si="100"/>
        <v>287.05720000000002</v>
      </c>
    </row>
    <row r="3219" spans="1:16" x14ac:dyDescent="0.3">
      <c r="A3219" s="1">
        <v>43760</v>
      </c>
      <c r="B3219">
        <v>286.11939999999998</v>
      </c>
      <c r="C3219">
        <v>58.774000000000001</v>
      </c>
      <c r="D3219">
        <v>132.78059999999999</v>
      </c>
      <c r="E3219">
        <v>132.63</v>
      </c>
      <c r="F3219">
        <v>87.397199999999998</v>
      </c>
      <c r="G3219">
        <v>212.5187</v>
      </c>
      <c r="H3219">
        <v>23.896999999999998</v>
      </c>
      <c r="I3219">
        <v>62.020200000000003</v>
      </c>
      <c r="J3219">
        <v>58.8</v>
      </c>
      <c r="K3219">
        <v>60.96</v>
      </c>
      <c r="N3219" s="1">
        <v>43760</v>
      </c>
      <c r="O3219" s="4">
        <f t="shared" si="101"/>
        <v>94.528995000000009</v>
      </c>
      <c r="P3219" s="4">
        <f t="shared" si="100"/>
        <v>286.11939999999998</v>
      </c>
    </row>
    <row r="3220" spans="1:16" x14ac:dyDescent="0.3">
      <c r="A3220" s="1">
        <v>43761</v>
      </c>
      <c r="B3220">
        <v>286.95190000000002</v>
      </c>
      <c r="C3220">
        <v>59.561999999999998</v>
      </c>
      <c r="D3220">
        <v>133.6277</v>
      </c>
      <c r="E3220">
        <v>133.34</v>
      </c>
      <c r="F3220">
        <v>87.939499999999995</v>
      </c>
      <c r="G3220">
        <v>208.4248</v>
      </c>
      <c r="H3220">
        <v>23.965599999999998</v>
      </c>
      <c r="I3220">
        <v>62.201599999999999</v>
      </c>
      <c r="J3220">
        <v>59.29</v>
      </c>
      <c r="K3220">
        <v>61.24</v>
      </c>
      <c r="N3220" s="1">
        <v>43761</v>
      </c>
      <c r="O3220" s="4">
        <f t="shared" si="101"/>
        <v>94.275149999999996</v>
      </c>
      <c r="P3220" s="4">
        <f t="shared" si="100"/>
        <v>286.95190000000002</v>
      </c>
    </row>
    <row r="3221" spans="1:16" x14ac:dyDescent="0.3">
      <c r="A3221" s="1">
        <v>43762</v>
      </c>
      <c r="B3221">
        <v>287.42079999999999</v>
      </c>
      <c r="C3221">
        <v>59.66</v>
      </c>
      <c r="D3221">
        <v>136.2567</v>
      </c>
      <c r="E3221">
        <v>133.66</v>
      </c>
      <c r="F3221">
        <v>87.492400000000004</v>
      </c>
      <c r="G3221">
        <v>213.58109999999999</v>
      </c>
      <c r="H3221">
        <v>24.426300000000001</v>
      </c>
      <c r="I3221">
        <v>62.292299999999997</v>
      </c>
      <c r="J3221">
        <v>59.04</v>
      </c>
      <c r="K3221">
        <v>61.45</v>
      </c>
      <c r="N3221" s="1">
        <v>43762</v>
      </c>
      <c r="O3221" s="4">
        <f t="shared" si="101"/>
        <v>95.206019999999995</v>
      </c>
      <c r="P3221" s="4">
        <f t="shared" si="100"/>
        <v>287.42079999999999</v>
      </c>
    </row>
    <row r="3222" spans="1:16" x14ac:dyDescent="0.3">
      <c r="A3222" s="1">
        <v>43763</v>
      </c>
      <c r="B3222">
        <v>288.59769999999997</v>
      </c>
      <c r="C3222">
        <v>60.395000000000003</v>
      </c>
      <c r="D3222">
        <v>137.02590000000001</v>
      </c>
      <c r="E3222">
        <v>134.65</v>
      </c>
      <c r="F3222">
        <v>87.587500000000006</v>
      </c>
      <c r="G3222">
        <v>218.0454</v>
      </c>
      <c r="H3222">
        <v>24.279299999999999</v>
      </c>
      <c r="I3222">
        <v>62.4069</v>
      </c>
      <c r="J3222">
        <v>59.52</v>
      </c>
      <c r="K3222">
        <v>61.09</v>
      </c>
      <c r="N3222" s="1">
        <v>43763</v>
      </c>
      <c r="O3222" s="4">
        <f t="shared" si="101"/>
        <v>96.196980000000011</v>
      </c>
      <c r="P3222" s="4">
        <f t="shared" si="100"/>
        <v>288.59769999999997</v>
      </c>
    </row>
    <row r="3223" spans="1:16" x14ac:dyDescent="0.3">
      <c r="A3223" s="1">
        <v>43764</v>
      </c>
      <c r="B3223">
        <v>288.59769999999997</v>
      </c>
      <c r="C3223">
        <v>60.395000000000003</v>
      </c>
      <c r="D3223">
        <v>137.02590000000001</v>
      </c>
      <c r="E3223">
        <v>134.65</v>
      </c>
      <c r="F3223">
        <v>87.587500000000006</v>
      </c>
      <c r="G3223">
        <v>218.0454</v>
      </c>
      <c r="H3223">
        <v>24.279299999999999</v>
      </c>
      <c r="I3223">
        <v>62.4069</v>
      </c>
      <c r="J3223">
        <v>59.52</v>
      </c>
      <c r="K3223">
        <v>61.09</v>
      </c>
      <c r="N3223" s="1">
        <v>43764</v>
      </c>
      <c r="O3223" s="4">
        <f t="shared" si="101"/>
        <v>96.196980000000011</v>
      </c>
      <c r="P3223" s="4">
        <f t="shared" si="100"/>
        <v>288.59769999999997</v>
      </c>
    </row>
    <row r="3224" spans="1:16" x14ac:dyDescent="0.3">
      <c r="A3224" s="1">
        <v>43765</v>
      </c>
      <c r="B3224">
        <v>288.59769999999997</v>
      </c>
      <c r="C3224">
        <v>60.395000000000003</v>
      </c>
      <c r="D3224">
        <v>137.02590000000001</v>
      </c>
      <c r="E3224">
        <v>134.65</v>
      </c>
      <c r="F3224">
        <v>87.587500000000006</v>
      </c>
      <c r="G3224">
        <v>218.0454</v>
      </c>
      <c r="H3224">
        <v>24.279299999999999</v>
      </c>
      <c r="I3224">
        <v>62.4069</v>
      </c>
      <c r="J3224">
        <v>59.52</v>
      </c>
      <c r="K3224">
        <v>61.09</v>
      </c>
      <c r="N3224" s="1">
        <v>43765</v>
      </c>
      <c r="O3224" s="4">
        <f t="shared" si="101"/>
        <v>96.196980000000011</v>
      </c>
      <c r="P3224" s="4">
        <f t="shared" si="100"/>
        <v>288.59769999999997</v>
      </c>
    </row>
    <row r="3225" spans="1:16" x14ac:dyDescent="0.3">
      <c r="A3225" s="1">
        <v>43766</v>
      </c>
      <c r="B3225">
        <v>290.22449999999998</v>
      </c>
      <c r="C3225">
        <v>61</v>
      </c>
      <c r="D3225">
        <v>140.3948</v>
      </c>
      <c r="E3225">
        <v>135.84</v>
      </c>
      <c r="F3225">
        <v>88.491299999999995</v>
      </c>
      <c r="G3225">
        <v>222.01249999999999</v>
      </c>
      <c r="H3225">
        <v>24.632200000000001</v>
      </c>
      <c r="I3225">
        <v>62.612099999999998</v>
      </c>
      <c r="J3225">
        <v>59.18</v>
      </c>
      <c r="K3225">
        <v>60.97</v>
      </c>
      <c r="N3225" s="1">
        <v>43766</v>
      </c>
      <c r="O3225" s="4">
        <f t="shared" si="101"/>
        <v>97.395735000000002</v>
      </c>
      <c r="P3225" s="4">
        <f t="shared" si="100"/>
        <v>290.22449999999998</v>
      </c>
    </row>
    <row r="3226" spans="1:16" x14ac:dyDescent="0.3">
      <c r="A3226" s="1">
        <v>43767</v>
      </c>
      <c r="B3226">
        <v>290.13830000000002</v>
      </c>
      <c r="C3226">
        <v>59.588999999999999</v>
      </c>
      <c r="D3226">
        <v>139.07060000000001</v>
      </c>
      <c r="E3226">
        <v>133.86000000000001</v>
      </c>
      <c r="F3226">
        <v>89.747200000000007</v>
      </c>
      <c r="G3226">
        <v>219.71209999999999</v>
      </c>
      <c r="H3226">
        <v>24.573399999999999</v>
      </c>
      <c r="I3226">
        <v>62.736199999999997</v>
      </c>
      <c r="J3226">
        <v>59.42</v>
      </c>
      <c r="K3226">
        <v>60.97</v>
      </c>
      <c r="N3226" s="1">
        <v>43767</v>
      </c>
      <c r="O3226" s="4">
        <f t="shared" si="101"/>
        <v>96.733975000000001</v>
      </c>
      <c r="P3226" s="4">
        <f t="shared" si="100"/>
        <v>290.13830000000002</v>
      </c>
    </row>
    <row r="3227" spans="1:16" x14ac:dyDescent="0.3">
      <c r="A3227" s="1">
        <v>43768</v>
      </c>
      <c r="B3227">
        <v>291.02820000000003</v>
      </c>
      <c r="C3227">
        <v>59.582000000000001</v>
      </c>
      <c r="D3227">
        <v>140.8038</v>
      </c>
      <c r="E3227">
        <v>134.96</v>
      </c>
      <c r="F3227">
        <v>90.251499999999993</v>
      </c>
      <c r="G3227">
        <v>219.7901</v>
      </c>
      <c r="H3227">
        <v>24.602799999999998</v>
      </c>
      <c r="I3227">
        <v>62.831699999999998</v>
      </c>
      <c r="J3227">
        <v>58.21</v>
      </c>
      <c r="K3227">
        <v>61.25</v>
      </c>
      <c r="N3227" s="1">
        <v>43768</v>
      </c>
      <c r="O3227" s="4">
        <f t="shared" si="101"/>
        <v>97.082925000000003</v>
      </c>
      <c r="P3227" s="4">
        <f t="shared" si="100"/>
        <v>291.02820000000003</v>
      </c>
    </row>
    <row r="3228" spans="1:16" x14ac:dyDescent="0.3">
      <c r="A3228" s="1">
        <v>43769</v>
      </c>
      <c r="B3228">
        <v>290.25319999999999</v>
      </c>
      <c r="C3228">
        <v>60.929000000000002</v>
      </c>
      <c r="D3228">
        <v>139.59639999999999</v>
      </c>
      <c r="E3228">
        <v>133.75</v>
      </c>
      <c r="F3228">
        <v>90.146799999999999</v>
      </c>
      <c r="G3228">
        <v>218.6789</v>
      </c>
      <c r="H3228">
        <v>24.406700000000001</v>
      </c>
      <c r="I3228">
        <v>62.545299999999997</v>
      </c>
      <c r="J3228">
        <v>57.96</v>
      </c>
      <c r="K3228">
        <v>61.16</v>
      </c>
      <c r="N3228" s="1">
        <v>43769</v>
      </c>
      <c r="O3228" s="4">
        <f t="shared" si="101"/>
        <v>96.60025499999999</v>
      </c>
      <c r="P3228" s="4">
        <f t="shared" si="100"/>
        <v>290.25319999999999</v>
      </c>
    </row>
    <row r="3229" spans="1:16" x14ac:dyDescent="0.3">
      <c r="A3229" s="1">
        <v>43770</v>
      </c>
      <c r="B3229">
        <v>292.94200000000001</v>
      </c>
      <c r="C3229">
        <v>62.658000000000001</v>
      </c>
      <c r="D3229">
        <v>139.93719999999999</v>
      </c>
      <c r="E3229">
        <v>133.96</v>
      </c>
      <c r="F3229">
        <v>90.260999999999996</v>
      </c>
      <c r="G3229">
        <v>223.6987</v>
      </c>
      <c r="H3229">
        <v>25.239899999999999</v>
      </c>
      <c r="I3229">
        <v>63.222999999999999</v>
      </c>
      <c r="J3229">
        <v>59.28</v>
      </c>
      <c r="K3229">
        <v>61.15</v>
      </c>
      <c r="N3229" s="1">
        <v>43770</v>
      </c>
      <c r="O3229" s="4">
        <f t="shared" si="101"/>
        <v>97.725160000000002</v>
      </c>
      <c r="P3229" s="4">
        <f t="shared" si="100"/>
        <v>292.94200000000001</v>
      </c>
    </row>
    <row r="3230" spans="1:16" x14ac:dyDescent="0.3">
      <c r="A3230" s="1">
        <v>43771</v>
      </c>
      <c r="B3230">
        <v>292.94200000000001</v>
      </c>
      <c r="C3230">
        <v>62.658000000000001</v>
      </c>
      <c r="D3230">
        <v>139.93719999999999</v>
      </c>
      <c r="E3230">
        <v>133.96</v>
      </c>
      <c r="F3230">
        <v>90.260999999999996</v>
      </c>
      <c r="G3230">
        <v>223.6987</v>
      </c>
      <c r="H3230">
        <v>25.239899999999999</v>
      </c>
      <c r="I3230">
        <v>63.222999999999999</v>
      </c>
      <c r="J3230">
        <v>59.28</v>
      </c>
      <c r="K3230">
        <v>61.15</v>
      </c>
      <c r="N3230" s="1">
        <v>43771</v>
      </c>
      <c r="O3230" s="4">
        <f t="shared" si="101"/>
        <v>97.725160000000002</v>
      </c>
      <c r="P3230" s="4">
        <f t="shared" si="100"/>
        <v>292.94200000000001</v>
      </c>
    </row>
    <row r="3231" spans="1:16" x14ac:dyDescent="0.3">
      <c r="A3231" s="1">
        <v>43772</v>
      </c>
      <c r="B3231">
        <v>292.94200000000001</v>
      </c>
      <c r="C3231">
        <v>62.658000000000001</v>
      </c>
      <c r="D3231">
        <v>139.93719999999999</v>
      </c>
      <c r="E3231">
        <v>133.96</v>
      </c>
      <c r="F3231">
        <v>90.260999999999996</v>
      </c>
      <c r="G3231">
        <v>223.6987</v>
      </c>
      <c r="H3231">
        <v>25.239899999999999</v>
      </c>
      <c r="I3231">
        <v>63.222999999999999</v>
      </c>
      <c r="J3231">
        <v>59.28</v>
      </c>
      <c r="K3231">
        <v>61.15</v>
      </c>
      <c r="N3231" s="1">
        <v>43772</v>
      </c>
      <c r="O3231" s="4">
        <f t="shared" si="101"/>
        <v>97.725160000000002</v>
      </c>
      <c r="P3231" s="4">
        <f t="shared" si="100"/>
        <v>292.94200000000001</v>
      </c>
    </row>
    <row r="3232" spans="1:16" x14ac:dyDescent="0.3">
      <c r="A3232" s="1">
        <v>43773</v>
      </c>
      <c r="B3232">
        <v>294.11900000000003</v>
      </c>
      <c r="C3232">
        <v>63.07</v>
      </c>
      <c r="D3232">
        <v>140.74529999999999</v>
      </c>
      <c r="E3232">
        <v>134.71</v>
      </c>
      <c r="F3232">
        <v>89.985100000000003</v>
      </c>
      <c r="G3232">
        <v>228.67959999999999</v>
      </c>
      <c r="H3232">
        <v>25.925999999999998</v>
      </c>
      <c r="I3232">
        <v>63.3996</v>
      </c>
      <c r="J3232">
        <v>61.21</v>
      </c>
      <c r="K3232">
        <v>60.56</v>
      </c>
      <c r="N3232" s="1">
        <v>43773</v>
      </c>
      <c r="O3232" s="4">
        <f t="shared" si="101"/>
        <v>98.799210000000002</v>
      </c>
      <c r="P3232" s="4">
        <f t="shared" si="100"/>
        <v>294.11900000000003</v>
      </c>
    </row>
    <row r="3233" spans="1:16" x14ac:dyDescent="0.3">
      <c r="A3233" s="1">
        <v>43774</v>
      </c>
      <c r="B3233">
        <v>293.79360000000003</v>
      </c>
      <c r="C3233">
        <v>62.978999999999999</v>
      </c>
      <c r="D3233">
        <v>140.65770000000001</v>
      </c>
      <c r="E3233">
        <v>134.22999999999999</v>
      </c>
      <c r="F3233">
        <v>89.3476</v>
      </c>
      <c r="G3233">
        <v>228.80629999999999</v>
      </c>
      <c r="H3233">
        <v>25.818200000000001</v>
      </c>
      <c r="I3233">
        <v>63.242100000000001</v>
      </c>
      <c r="J3233">
        <v>61.29</v>
      </c>
      <c r="K3233">
        <v>60.76</v>
      </c>
      <c r="N3233" s="1">
        <v>43774</v>
      </c>
      <c r="O3233" s="4">
        <f t="shared" si="101"/>
        <v>98.59264499999999</v>
      </c>
      <c r="P3233" s="4">
        <f t="shared" si="100"/>
        <v>293.79360000000003</v>
      </c>
    </row>
    <row r="3234" spans="1:16" x14ac:dyDescent="0.3">
      <c r="A3234" s="1">
        <v>43775</v>
      </c>
      <c r="B3234">
        <v>293.86059999999998</v>
      </c>
      <c r="C3234">
        <v>63.006</v>
      </c>
      <c r="D3234">
        <v>140.26820000000001</v>
      </c>
      <c r="E3234">
        <v>133.63999999999999</v>
      </c>
      <c r="F3234">
        <v>89.652100000000004</v>
      </c>
      <c r="G3234">
        <v>227.27600000000001</v>
      </c>
      <c r="H3234">
        <v>25.6614</v>
      </c>
      <c r="I3234">
        <v>63.437800000000003</v>
      </c>
      <c r="J3234">
        <v>60.04</v>
      </c>
      <c r="K3234">
        <v>61.01</v>
      </c>
      <c r="N3234" s="1">
        <v>43775</v>
      </c>
      <c r="O3234" s="4">
        <f t="shared" si="101"/>
        <v>98.231664999999992</v>
      </c>
      <c r="P3234" s="4">
        <f t="shared" si="100"/>
        <v>293.86059999999998</v>
      </c>
    </row>
    <row r="3235" spans="1:16" x14ac:dyDescent="0.3">
      <c r="A3235" s="1">
        <v>43776</v>
      </c>
      <c r="B3235">
        <v>294.89409999999998</v>
      </c>
      <c r="C3235">
        <v>63.732999999999997</v>
      </c>
      <c r="D3235">
        <v>140.46299999999999</v>
      </c>
      <c r="E3235">
        <v>132.99</v>
      </c>
      <c r="F3235">
        <v>89.851900000000001</v>
      </c>
      <c r="G3235">
        <v>228.65029999999999</v>
      </c>
      <c r="H3235">
        <v>26.151499999999999</v>
      </c>
      <c r="I3235">
        <v>63.686</v>
      </c>
      <c r="J3235">
        <v>60.94</v>
      </c>
      <c r="K3235">
        <v>60.8</v>
      </c>
      <c r="N3235" s="1">
        <v>43776</v>
      </c>
      <c r="O3235" s="4">
        <f t="shared" si="101"/>
        <v>98.490604999999988</v>
      </c>
      <c r="P3235" s="4">
        <f t="shared" si="100"/>
        <v>294.89409999999998</v>
      </c>
    </row>
    <row r="3236" spans="1:16" x14ac:dyDescent="0.3">
      <c r="A3236" s="1">
        <v>43777</v>
      </c>
      <c r="B3236">
        <v>295.62130000000002</v>
      </c>
      <c r="C3236">
        <v>63.908000000000001</v>
      </c>
      <c r="D3236">
        <v>142.1182</v>
      </c>
      <c r="E3236">
        <v>133.6</v>
      </c>
      <c r="F3236">
        <v>90.508399999999995</v>
      </c>
      <c r="G3236">
        <v>229.8005</v>
      </c>
      <c r="H3236">
        <v>25.896599999999999</v>
      </c>
      <c r="I3236">
        <v>63.7194</v>
      </c>
      <c r="J3236">
        <v>60.69</v>
      </c>
      <c r="K3236">
        <v>60.76</v>
      </c>
      <c r="N3236" s="1">
        <v>43777</v>
      </c>
      <c r="O3236" s="4">
        <f t="shared" si="101"/>
        <v>98.954885000000004</v>
      </c>
      <c r="P3236" s="4">
        <f t="shared" si="100"/>
        <v>295.62130000000002</v>
      </c>
    </row>
    <row r="3237" spans="1:16" x14ac:dyDescent="0.3">
      <c r="A3237" s="1">
        <v>43778</v>
      </c>
      <c r="B3237">
        <v>295.62130000000002</v>
      </c>
      <c r="C3237">
        <v>63.908000000000001</v>
      </c>
      <c r="D3237">
        <v>142.1182</v>
      </c>
      <c r="E3237">
        <v>133.6</v>
      </c>
      <c r="F3237">
        <v>90.508399999999995</v>
      </c>
      <c r="G3237">
        <v>229.8005</v>
      </c>
      <c r="H3237">
        <v>25.896599999999999</v>
      </c>
      <c r="I3237">
        <v>63.7194</v>
      </c>
      <c r="J3237">
        <v>60.69</v>
      </c>
      <c r="K3237">
        <v>60.76</v>
      </c>
      <c r="N3237" s="1">
        <v>43778</v>
      </c>
      <c r="O3237" s="4">
        <f t="shared" si="101"/>
        <v>98.954885000000004</v>
      </c>
      <c r="P3237" s="4">
        <f t="shared" si="100"/>
        <v>295.62130000000002</v>
      </c>
    </row>
    <row r="3238" spans="1:16" x14ac:dyDescent="0.3">
      <c r="A3238" s="1">
        <v>43779</v>
      </c>
      <c r="B3238">
        <v>295.62130000000002</v>
      </c>
      <c r="C3238">
        <v>63.908000000000001</v>
      </c>
      <c r="D3238">
        <v>142.1182</v>
      </c>
      <c r="E3238">
        <v>133.6</v>
      </c>
      <c r="F3238">
        <v>90.508399999999995</v>
      </c>
      <c r="G3238">
        <v>229.8005</v>
      </c>
      <c r="H3238">
        <v>25.896599999999999</v>
      </c>
      <c r="I3238">
        <v>63.7194</v>
      </c>
      <c r="J3238">
        <v>60.69</v>
      </c>
      <c r="K3238">
        <v>60.76</v>
      </c>
      <c r="N3238" s="1">
        <v>43779</v>
      </c>
      <c r="O3238" s="4">
        <f t="shared" si="101"/>
        <v>98.954885000000004</v>
      </c>
      <c r="P3238" s="4">
        <f t="shared" si="100"/>
        <v>295.62130000000002</v>
      </c>
    </row>
    <row r="3239" spans="1:16" x14ac:dyDescent="0.3">
      <c r="A3239" s="1">
        <v>43780</v>
      </c>
      <c r="B3239">
        <v>295.05669999999998</v>
      </c>
      <c r="C3239">
        <v>64.414000000000001</v>
      </c>
      <c r="D3239">
        <v>142.26429999999999</v>
      </c>
      <c r="E3239">
        <v>133.19</v>
      </c>
      <c r="F3239">
        <v>90.137299999999996</v>
      </c>
      <c r="G3239">
        <v>228.85499999999999</v>
      </c>
      <c r="H3239">
        <v>25.818200000000001</v>
      </c>
      <c r="I3239">
        <v>63.643099999999997</v>
      </c>
      <c r="J3239">
        <v>60.35</v>
      </c>
      <c r="K3239">
        <v>60.67</v>
      </c>
      <c r="N3239" s="1">
        <v>43780</v>
      </c>
      <c r="O3239" s="4">
        <f t="shared" si="101"/>
        <v>98.675635</v>
      </c>
      <c r="P3239" s="4">
        <f t="shared" si="100"/>
        <v>295.05669999999998</v>
      </c>
    </row>
    <row r="3240" spans="1:16" x14ac:dyDescent="0.3">
      <c r="A3240" s="1">
        <v>43781</v>
      </c>
      <c r="B3240">
        <v>295.67869999999999</v>
      </c>
      <c r="C3240">
        <v>64.355000000000004</v>
      </c>
      <c r="D3240">
        <v>143.19900000000001</v>
      </c>
      <c r="E3240">
        <v>133.28</v>
      </c>
      <c r="F3240">
        <v>90.679599999999994</v>
      </c>
      <c r="G3240">
        <v>229.3229</v>
      </c>
      <c r="H3240">
        <v>25.220300000000002</v>
      </c>
      <c r="I3240">
        <v>63.5762</v>
      </c>
      <c r="J3240">
        <v>60.04</v>
      </c>
      <c r="K3240">
        <v>60.87</v>
      </c>
      <c r="N3240" s="1">
        <v>43781</v>
      </c>
      <c r="O3240" s="4">
        <f t="shared" si="101"/>
        <v>98.833519999999993</v>
      </c>
      <c r="P3240" s="4">
        <f t="shared" si="100"/>
        <v>295.67869999999999</v>
      </c>
    </row>
    <row r="3241" spans="1:16" x14ac:dyDescent="0.3">
      <c r="A3241" s="1">
        <v>43782</v>
      </c>
      <c r="B3241">
        <v>295.77440000000001</v>
      </c>
      <c r="C3241">
        <v>64.971000000000004</v>
      </c>
      <c r="D3241">
        <v>143.43270000000001</v>
      </c>
      <c r="E3241">
        <v>132.82</v>
      </c>
      <c r="F3241">
        <v>90.784300000000002</v>
      </c>
      <c r="G3241">
        <v>229.56659999999999</v>
      </c>
      <c r="H3241">
        <v>24.945799999999998</v>
      </c>
      <c r="I3241">
        <v>63.4617</v>
      </c>
      <c r="J3241">
        <v>59.78</v>
      </c>
      <c r="K3241">
        <v>61.33</v>
      </c>
      <c r="N3241" s="1">
        <v>43782</v>
      </c>
      <c r="O3241" s="4">
        <f t="shared" si="101"/>
        <v>98.792365000000018</v>
      </c>
      <c r="P3241" s="4">
        <f t="shared" si="100"/>
        <v>295.77440000000001</v>
      </c>
    </row>
    <row r="3242" spans="1:16" x14ac:dyDescent="0.3">
      <c r="A3242" s="1">
        <v>43783</v>
      </c>
      <c r="B3242">
        <v>296.20499999999998</v>
      </c>
      <c r="C3242">
        <v>64.522000000000006</v>
      </c>
      <c r="D3242">
        <v>144.16300000000001</v>
      </c>
      <c r="E3242">
        <v>132.88</v>
      </c>
      <c r="F3242">
        <v>90.793800000000005</v>
      </c>
      <c r="G3242">
        <v>228.80629999999999</v>
      </c>
      <c r="H3242">
        <v>24.8674</v>
      </c>
      <c r="I3242">
        <v>63.666899999999998</v>
      </c>
      <c r="J3242">
        <v>59.62</v>
      </c>
      <c r="K3242">
        <v>61.31</v>
      </c>
      <c r="N3242" s="1">
        <v>43783</v>
      </c>
      <c r="O3242" s="4">
        <f t="shared" si="101"/>
        <v>98.724669999999989</v>
      </c>
      <c r="P3242" s="4">
        <f t="shared" si="100"/>
        <v>296.20499999999998</v>
      </c>
    </row>
    <row r="3243" spans="1:16" x14ac:dyDescent="0.3">
      <c r="A3243" s="1">
        <v>43784</v>
      </c>
      <c r="B3243">
        <v>298.34840000000003</v>
      </c>
      <c r="C3243">
        <v>65.287999999999997</v>
      </c>
      <c r="D3243">
        <v>146.02269999999999</v>
      </c>
      <c r="E3243">
        <v>134.29</v>
      </c>
      <c r="F3243">
        <v>92.725200000000001</v>
      </c>
      <c r="G3243">
        <v>230.90190000000001</v>
      </c>
      <c r="H3243">
        <v>25.239899999999999</v>
      </c>
      <c r="I3243">
        <v>63.872199999999999</v>
      </c>
      <c r="J3243">
        <v>60.08</v>
      </c>
      <c r="K3243">
        <v>61.33</v>
      </c>
      <c r="N3243" s="1">
        <v>43784</v>
      </c>
      <c r="O3243" s="4">
        <f t="shared" si="101"/>
        <v>99.814425000000014</v>
      </c>
      <c r="P3243" s="4">
        <f t="shared" si="100"/>
        <v>298.34840000000003</v>
      </c>
    </row>
    <row r="3244" spans="1:16" x14ac:dyDescent="0.3">
      <c r="A3244" s="1">
        <v>43785</v>
      </c>
      <c r="B3244">
        <v>298.34840000000003</v>
      </c>
      <c r="C3244">
        <v>65.287999999999997</v>
      </c>
      <c r="D3244">
        <v>146.02269999999999</v>
      </c>
      <c r="E3244">
        <v>134.29</v>
      </c>
      <c r="F3244">
        <v>92.725200000000001</v>
      </c>
      <c r="G3244">
        <v>230.90190000000001</v>
      </c>
      <c r="H3244">
        <v>25.239899999999999</v>
      </c>
      <c r="I3244">
        <v>63.872199999999999</v>
      </c>
      <c r="J3244">
        <v>60.08</v>
      </c>
      <c r="K3244">
        <v>61.33</v>
      </c>
      <c r="N3244" s="1">
        <v>43785</v>
      </c>
      <c r="O3244" s="4">
        <f t="shared" si="101"/>
        <v>99.814425000000014</v>
      </c>
      <c r="P3244" s="4">
        <f t="shared" si="100"/>
        <v>298.34840000000003</v>
      </c>
    </row>
    <row r="3245" spans="1:16" x14ac:dyDescent="0.3">
      <c r="A3245" s="1">
        <v>43786</v>
      </c>
      <c r="B3245">
        <v>298.34840000000003</v>
      </c>
      <c r="C3245">
        <v>65.287999999999997</v>
      </c>
      <c r="D3245">
        <v>146.02269999999999</v>
      </c>
      <c r="E3245">
        <v>134.29</v>
      </c>
      <c r="F3245">
        <v>92.725200000000001</v>
      </c>
      <c r="G3245">
        <v>230.90190000000001</v>
      </c>
      <c r="H3245">
        <v>25.239899999999999</v>
      </c>
      <c r="I3245">
        <v>63.872199999999999</v>
      </c>
      <c r="J3245">
        <v>60.08</v>
      </c>
      <c r="K3245">
        <v>61.33</v>
      </c>
      <c r="N3245" s="1">
        <v>43786</v>
      </c>
      <c r="O3245" s="4">
        <f t="shared" si="101"/>
        <v>99.814425000000014</v>
      </c>
      <c r="P3245" s="4">
        <f t="shared" si="100"/>
        <v>298.34840000000003</v>
      </c>
    </row>
    <row r="3246" spans="1:16" x14ac:dyDescent="0.3">
      <c r="A3246" s="1">
        <v>43787</v>
      </c>
      <c r="B3246">
        <v>298.56849999999997</v>
      </c>
      <c r="C3246">
        <v>65.617999999999995</v>
      </c>
      <c r="D3246">
        <v>146.38290000000001</v>
      </c>
      <c r="E3246">
        <v>134.72999999999999</v>
      </c>
      <c r="F3246">
        <v>92.411199999999994</v>
      </c>
      <c r="G3246">
        <v>230.37559999999999</v>
      </c>
      <c r="H3246">
        <v>25.1419</v>
      </c>
      <c r="I3246">
        <v>64.001000000000005</v>
      </c>
      <c r="J3246">
        <v>59.35</v>
      </c>
      <c r="K3246">
        <v>61.65</v>
      </c>
      <c r="N3246" s="1">
        <v>43787</v>
      </c>
      <c r="O3246" s="4">
        <f t="shared" si="101"/>
        <v>99.788810000000012</v>
      </c>
      <c r="P3246" s="4">
        <f t="shared" si="100"/>
        <v>298.56849999999997</v>
      </c>
    </row>
    <row r="3247" spans="1:16" x14ac:dyDescent="0.3">
      <c r="A3247" s="1">
        <v>43788</v>
      </c>
      <c r="B3247">
        <v>298.48239999999998</v>
      </c>
      <c r="C3247">
        <v>65.418999999999997</v>
      </c>
      <c r="D3247">
        <v>146.4316</v>
      </c>
      <c r="E3247">
        <v>135.33000000000001</v>
      </c>
      <c r="F3247">
        <v>93.039100000000005</v>
      </c>
      <c r="G3247">
        <v>229.22540000000001</v>
      </c>
      <c r="H3247">
        <v>25.033999999999999</v>
      </c>
      <c r="I3247">
        <v>64.225399999999993</v>
      </c>
      <c r="J3247">
        <v>58.47</v>
      </c>
      <c r="K3247">
        <v>61.57</v>
      </c>
      <c r="N3247" s="1">
        <v>43788</v>
      </c>
      <c r="O3247" s="4">
        <f t="shared" si="101"/>
        <v>99.807214999999999</v>
      </c>
      <c r="P3247" s="4">
        <f t="shared" si="100"/>
        <v>298.48239999999998</v>
      </c>
    </row>
    <row r="3248" spans="1:16" x14ac:dyDescent="0.3">
      <c r="A3248" s="1">
        <v>43789</v>
      </c>
      <c r="B3248">
        <v>297.37240000000003</v>
      </c>
      <c r="C3248">
        <v>64.656999999999996</v>
      </c>
      <c r="D3248">
        <v>146.17760000000001</v>
      </c>
      <c r="E3248">
        <v>135.02000000000001</v>
      </c>
      <c r="F3248">
        <v>92.915400000000005</v>
      </c>
      <c r="G3248">
        <v>226.52539999999999</v>
      </c>
      <c r="H3248">
        <v>24.671399999999998</v>
      </c>
      <c r="I3248">
        <v>64.005799999999994</v>
      </c>
      <c r="J3248">
        <v>59.06</v>
      </c>
      <c r="K3248">
        <v>61.71</v>
      </c>
      <c r="N3248" s="1">
        <v>43789</v>
      </c>
      <c r="O3248" s="4">
        <f t="shared" si="101"/>
        <v>99.249290000000002</v>
      </c>
      <c r="P3248" s="4">
        <f t="shared" si="100"/>
        <v>297.37240000000003</v>
      </c>
    </row>
    <row r="3249" spans="1:16" x14ac:dyDescent="0.3">
      <c r="A3249" s="1">
        <v>43790</v>
      </c>
      <c r="B3249">
        <v>296.89400000000001</v>
      </c>
      <c r="C3249">
        <v>64.367000000000004</v>
      </c>
      <c r="D3249">
        <v>146.04079999999999</v>
      </c>
      <c r="E3249">
        <v>134.77000000000001</v>
      </c>
      <c r="F3249">
        <v>93.153300000000002</v>
      </c>
      <c r="G3249">
        <v>224.10810000000001</v>
      </c>
      <c r="H3249">
        <v>24.651800000000001</v>
      </c>
      <c r="I3249">
        <v>63.733800000000002</v>
      </c>
      <c r="J3249">
        <v>60.03</v>
      </c>
      <c r="K3249">
        <v>61.4</v>
      </c>
      <c r="N3249" s="1">
        <v>43790</v>
      </c>
      <c r="O3249" s="4">
        <f t="shared" si="101"/>
        <v>98.857760000000013</v>
      </c>
      <c r="P3249" s="4">
        <f t="shared" si="100"/>
        <v>296.89400000000001</v>
      </c>
    </row>
    <row r="3250" spans="1:16" x14ac:dyDescent="0.3">
      <c r="A3250" s="1">
        <v>43791</v>
      </c>
      <c r="B3250">
        <v>297.55419999999998</v>
      </c>
      <c r="C3250">
        <v>64.311000000000007</v>
      </c>
      <c r="D3250">
        <v>146.14830000000001</v>
      </c>
      <c r="E3250">
        <v>135.30000000000001</v>
      </c>
      <c r="F3250">
        <v>93.4863</v>
      </c>
      <c r="G3250">
        <v>223.8742</v>
      </c>
      <c r="H3250">
        <v>24.563600000000001</v>
      </c>
      <c r="I3250">
        <v>63.929400000000001</v>
      </c>
      <c r="J3250">
        <v>59.83</v>
      </c>
      <c r="K3250">
        <v>61.3</v>
      </c>
      <c r="N3250" s="1">
        <v>43791</v>
      </c>
      <c r="O3250" s="4">
        <f t="shared" si="101"/>
        <v>98.996129999999994</v>
      </c>
      <c r="P3250" s="4">
        <f t="shared" si="100"/>
        <v>297.55419999999998</v>
      </c>
    </row>
    <row r="3251" spans="1:16" x14ac:dyDescent="0.3">
      <c r="A3251" s="1">
        <v>43792</v>
      </c>
      <c r="B3251">
        <v>297.55419999999998</v>
      </c>
      <c r="C3251">
        <v>64.311000000000007</v>
      </c>
      <c r="D3251">
        <v>146.14830000000001</v>
      </c>
      <c r="E3251">
        <v>135.30000000000001</v>
      </c>
      <c r="F3251">
        <v>93.4863</v>
      </c>
      <c r="G3251">
        <v>223.8742</v>
      </c>
      <c r="H3251">
        <v>24.563600000000001</v>
      </c>
      <c r="I3251">
        <v>63.929400000000001</v>
      </c>
      <c r="J3251">
        <v>59.83</v>
      </c>
      <c r="K3251">
        <v>61.3</v>
      </c>
      <c r="N3251" s="1">
        <v>43792</v>
      </c>
      <c r="O3251" s="4">
        <f t="shared" si="101"/>
        <v>98.996129999999994</v>
      </c>
      <c r="P3251" s="4">
        <f t="shared" si="100"/>
        <v>297.55419999999998</v>
      </c>
    </row>
    <row r="3252" spans="1:16" x14ac:dyDescent="0.3">
      <c r="A3252" s="1">
        <v>43793</v>
      </c>
      <c r="B3252">
        <v>297.55419999999998</v>
      </c>
      <c r="C3252">
        <v>64.311000000000007</v>
      </c>
      <c r="D3252">
        <v>146.14830000000001</v>
      </c>
      <c r="E3252">
        <v>135.30000000000001</v>
      </c>
      <c r="F3252">
        <v>93.4863</v>
      </c>
      <c r="G3252">
        <v>223.8742</v>
      </c>
      <c r="H3252">
        <v>24.563600000000001</v>
      </c>
      <c r="I3252">
        <v>63.929400000000001</v>
      </c>
      <c r="J3252">
        <v>59.83</v>
      </c>
      <c r="K3252">
        <v>61.3</v>
      </c>
      <c r="N3252" s="1">
        <v>43793</v>
      </c>
      <c r="O3252" s="4">
        <f t="shared" si="101"/>
        <v>98.996129999999994</v>
      </c>
      <c r="P3252" s="4">
        <f t="shared" si="100"/>
        <v>297.55419999999998</v>
      </c>
    </row>
    <row r="3253" spans="1:16" x14ac:dyDescent="0.3">
      <c r="A3253" s="1">
        <v>43794</v>
      </c>
      <c r="B3253">
        <v>299.8603</v>
      </c>
      <c r="C3253">
        <v>65.438000000000002</v>
      </c>
      <c r="D3253">
        <v>147.75049999999999</v>
      </c>
      <c r="E3253">
        <v>137.25</v>
      </c>
      <c r="F3253">
        <v>94.580399999999997</v>
      </c>
      <c r="G3253">
        <v>229.2449</v>
      </c>
      <c r="H3253">
        <v>24.887</v>
      </c>
      <c r="I3253">
        <v>64.387699999999995</v>
      </c>
      <c r="J3253">
        <v>59.89</v>
      </c>
      <c r="K3253">
        <v>61.37</v>
      </c>
      <c r="N3253" s="1">
        <v>43794</v>
      </c>
      <c r="O3253" s="4">
        <f t="shared" si="101"/>
        <v>100.580225</v>
      </c>
      <c r="P3253" s="4">
        <f t="shared" si="100"/>
        <v>299.8603</v>
      </c>
    </row>
    <row r="3254" spans="1:16" x14ac:dyDescent="0.3">
      <c r="A3254" s="1">
        <v>43795</v>
      </c>
      <c r="B3254">
        <v>300.53969999999998</v>
      </c>
      <c r="C3254">
        <v>64.927000000000007</v>
      </c>
      <c r="D3254">
        <v>148.53210000000001</v>
      </c>
      <c r="E3254">
        <v>137.71</v>
      </c>
      <c r="F3254">
        <v>94.504300000000001</v>
      </c>
      <c r="G3254">
        <v>228.38720000000001</v>
      </c>
      <c r="H3254">
        <v>24.965399999999999</v>
      </c>
      <c r="I3254">
        <v>64.588099999999997</v>
      </c>
      <c r="J3254">
        <v>59.34</v>
      </c>
      <c r="K3254">
        <v>61.87</v>
      </c>
      <c r="N3254" s="1">
        <v>43795</v>
      </c>
      <c r="O3254" s="4">
        <f t="shared" si="101"/>
        <v>100.55216500000002</v>
      </c>
      <c r="P3254" s="4">
        <f t="shared" si="100"/>
        <v>300.53969999999998</v>
      </c>
    </row>
    <row r="3255" spans="1:16" x14ac:dyDescent="0.3">
      <c r="A3255" s="1">
        <v>43796</v>
      </c>
      <c r="B3255">
        <v>301.87939999999998</v>
      </c>
      <c r="C3255">
        <v>65.799000000000007</v>
      </c>
      <c r="D3255">
        <v>148.81549999999999</v>
      </c>
      <c r="E3255">
        <v>138.22</v>
      </c>
      <c r="F3255">
        <v>94.989500000000007</v>
      </c>
      <c r="G3255">
        <v>230.03440000000001</v>
      </c>
      <c r="H3255">
        <v>25.033999999999999</v>
      </c>
      <c r="I3255">
        <v>64.893600000000006</v>
      </c>
      <c r="J3255">
        <v>59.49</v>
      </c>
      <c r="K3255">
        <v>62.02</v>
      </c>
      <c r="N3255" s="1">
        <v>43796</v>
      </c>
      <c r="O3255" s="4">
        <f t="shared" si="101"/>
        <v>101.08855</v>
      </c>
      <c r="P3255" s="4">
        <f t="shared" si="100"/>
        <v>301.87939999999998</v>
      </c>
    </row>
    <row r="3256" spans="1:16" x14ac:dyDescent="0.3">
      <c r="A3256" s="1">
        <v>43797</v>
      </c>
      <c r="B3256">
        <v>301.87939999999998</v>
      </c>
      <c r="C3256">
        <v>65.799000000000007</v>
      </c>
      <c r="D3256">
        <v>148.81549999999999</v>
      </c>
      <c r="E3256">
        <v>138.22</v>
      </c>
      <c r="F3256">
        <v>94.989500000000007</v>
      </c>
      <c r="G3256">
        <v>230.03440000000001</v>
      </c>
      <c r="H3256">
        <v>25.033999999999999</v>
      </c>
      <c r="I3256">
        <v>64.893600000000006</v>
      </c>
      <c r="J3256">
        <v>59.49</v>
      </c>
      <c r="K3256">
        <v>62.02</v>
      </c>
      <c r="N3256" s="1">
        <v>43797</v>
      </c>
      <c r="O3256" s="4">
        <f t="shared" si="101"/>
        <v>101.08855</v>
      </c>
      <c r="P3256" s="4">
        <f t="shared" si="100"/>
        <v>301.87939999999998</v>
      </c>
    </row>
    <row r="3257" spans="1:16" x14ac:dyDescent="0.3">
      <c r="A3257" s="1">
        <v>43798</v>
      </c>
      <c r="B3257">
        <v>300.75979999999998</v>
      </c>
      <c r="C3257">
        <v>65.653999999999996</v>
      </c>
      <c r="D3257">
        <v>147.89709999999999</v>
      </c>
      <c r="E3257">
        <v>137.72</v>
      </c>
      <c r="F3257">
        <v>94.656499999999994</v>
      </c>
      <c r="G3257">
        <v>227.5684</v>
      </c>
      <c r="H3257">
        <v>24.916399999999999</v>
      </c>
      <c r="I3257">
        <v>64.755200000000002</v>
      </c>
      <c r="J3257">
        <v>58.89</v>
      </c>
      <c r="K3257">
        <v>62</v>
      </c>
      <c r="N3257" s="1">
        <v>43798</v>
      </c>
      <c r="O3257" s="4">
        <f t="shared" si="101"/>
        <v>100.45888999999998</v>
      </c>
      <c r="P3257" s="4">
        <f t="shared" si="100"/>
        <v>300.75979999999998</v>
      </c>
    </row>
    <row r="3258" spans="1:16" x14ac:dyDescent="0.3">
      <c r="A3258" s="1">
        <v>43799</v>
      </c>
      <c r="B3258">
        <v>300.75979999999998</v>
      </c>
      <c r="C3258">
        <v>65.653999999999996</v>
      </c>
      <c r="D3258">
        <v>147.89709999999999</v>
      </c>
      <c r="E3258">
        <v>137.72</v>
      </c>
      <c r="F3258">
        <v>94.656499999999994</v>
      </c>
      <c r="G3258">
        <v>227.5684</v>
      </c>
      <c r="H3258">
        <v>24.916399999999999</v>
      </c>
      <c r="I3258">
        <v>64.755200000000002</v>
      </c>
      <c r="J3258">
        <v>58.89</v>
      </c>
      <c r="K3258">
        <v>62</v>
      </c>
      <c r="N3258" s="1">
        <v>43799</v>
      </c>
      <c r="O3258" s="4">
        <f t="shared" si="101"/>
        <v>100.45888999999998</v>
      </c>
      <c r="P3258" s="4">
        <f t="shared" si="100"/>
        <v>300.75979999999998</v>
      </c>
    </row>
    <row r="3259" spans="1:16" x14ac:dyDescent="0.3">
      <c r="A3259" s="1">
        <v>43800</v>
      </c>
      <c r="B3259">
        <v>300.75979999999998</v>
      </c>
      <c r="C3259">
        <v>65.653999999999996</v>
      </c>
      <c r="D3259">
        <v>147.89709999999999</v>
      </c>
      <c r="E3259">
        <v>137.72</v>
      </c>
      <c r="F3259">
        <v>94.656499999999994</v>
      </c>
      <c r="G3259">
        <v>227.5684</v>
      </c>
      <c r="H3259">
        <v>24.916399999999999</v>
      </c>
      <c r="I3259">
        <v>64.755200000000002</v>
      </c>
      <c r="J3259">
        <v>58.89</v>
      </c>
      <c r="K3259">
        <v>62</v>
      </c>
      <c r="N3259" s="1">
        <v>43800</v>
      </c>
      <c r="O3259" s="4">
        <f t="shared" si="101"/>
        <v>100.45888999999998</v>
      </c>
      <c r="P3259" s="4">
        <f t="shared" si="100"/>
        <v>300.75979999999998</v>
      </c>
    </row>
    <row r="3260" spans="1:16" x14ac:dyDescent="0.3">
      <c r="A3260" s="1">
        <v>43801</v>
      </c>
      <c r="B3260">
        <v>298.20490000000001</v>
      </c>
      <c r="C3260">
        <v>64.894999999999996</v>
      </c>
      <c r="D3260">
        <v>146.10919999999999</v>
      </c>
      <c r="E3260">
        <v>135.34</v>
      </c>
      <c r="F3260">
        <v>94.237899999999996</v>
      </c>
      <c r="G3260">
        <v>224.06909999999999</v>
      </c>
      <c r="H3260">
        <v>24.984999999999999</v>
      </c>
      <c r="I3260">
        <v>64.144199999999998</v>
      </c>
      <c r="J3260">
        <v>58.89</v>
      </c>
      <c r="K3260">
        <v>62.14</v>
      </c>
      <c r="N3260" s="1">
        <v>43801</v>
      </c>
      <c r="O3260" s="4">
        <f t="shared" si="101"/>
        <v>99.179640000000006</v>
      </c>
      <c r="P3260" s="4">
        <f t="shared" si="100"/>
        <v>298.20490000000001</v>
      </c>
    </row>
    <row r="3261" spans="1:16" x14ac:dyDescent="0.3">
      <c r="A3261" s="1">
        <v>43802</v>
      </c>
      <c r="B3261">
        <v>296.20499999999998</v>
      </c>
      <c r="C3261">
        <v>63.738</v>
      </c>
      <c r="D3261">
        <v>145.87469999999999</v>
      </c>
      <c r="E3261">
        <v>135.11000000000001</v>
      </c>
      <c r="F3261">
        <v>94.028599999999997</v>
      </c>
      <c r="G3261">
        <v>220.59909999999999</v>
      </c>
      <c r="H3261">
        <v>24.828199999999999</v>
      </c>
      <c r="I3261">
        <v>63.657400000000003</v>
      </c>
      <c r="J3261">
        <v>58.01</v>
      </c>
      <c r="K3261">
        <v>62.04</v>
      </c>
      <c r="N3261" s="1">
        <v>43802</v>
      </c>
      <c r="O3261" s="4">
        <f t="shared" si="101"/>
        <v>98.387309999999985</v>
      </c>
      <c r="P3261" s="4">
        <f t="shared" si="100"/>
        <v>296.20499999999998</v>
      </c>
    </row>
    <row r="3262" spans="1:16" x14ac:dyDescent="0.3">
      <c r="A3262" s="1">
        <v>43803</v>
      </c>
      <c r="B3262">
        <v>298.03269999999998</v>
      </c>
      <c r="C3262">
        <v>64.301000000000002</v>
      </c>
      <c r="D3262">
        <v>146.4023</v>
      </c>
      <c r="E3262">
        <v>134.88</v>
      </c>
      <c r="F3262">
        <v>94.903899999999993</v>
      </c>
      <c r="G3262">
        <v>224.08860000000001</v>
      </c>
      <c r="H3262">
        <v>24.838000000000001</v>
      </c>
      <c r="I3262">
        <v>64.063100000000006</v>
      </c>
      <c r="J3262">
        <v>58.88</v>
      </c>
      <c r="K3262">
        <v>62.45</v>
      </c>
      <c r="N3262" s="1">
        <v>43803</v>
      </c>
      <c r="O3262" s="4">
        <f t="shared" si="101"/>
        <v>99.155405000000002</v>
      </c>
      <c r="P3262" s="4">
        <f t="shared" si="100"/>
        <v>298.03269999999998</v>
      </c>
    </row>
    <row r="3263" spans="1:16" x14ac:dyDescent="0.3">
      <c r="A3263" s="1">
        <v>43804</v>
      </c>
      <c r="B3263">
        <v>298.56849999999997</v>
      </c>
      <c r="C3263">
        <v>65.244</v>
      </c>
      <c r="D3263">
        <v>146.48050000000001</v>
      </c>
      <c r="E3263">
        <v>134.47</v>
      </c>
      <c r="F3263">
        <v>94.903899999999993</v>
      </c>
      <c r="G3263">
        <v>225.20959999999999</v>
      </c>
      <c r="H3263">
        <v>24.965399999999999</v>
      </c>
      <c r="I3263">
        <v>64.335099999999997</v>
      </c>
      <c r="J3263">
        <v>58.6</v>
      </c>
      <c r="K3263">
        <v>62.43</v>
      </c>
      <c r="N3263" s="1">
        <v>43804</v>
      </c>
      <c r="O3263" s="4">
        <f t="shared" si="101"/>
        <v>99.325785000000025</v>
      </c>
      <c r="P3263" s="4">
        <f t="shared" si="100"/>
        <v>298.56849999999997</v>
      </c>
    </row>
    <row r="3264" spans="1:16" x14ac:dyDescent="0.3">
      <c r="A3264" s="1">
        <v>43805</v>
      </c>
      <c r="B3264">
        <v>301.29570000000001</v>
      </c>
      <c r="C3264">
        <v>66.504000000000005</v>
      </c>
      <c r="D3264">
        <v>148.2586</v>
      </c>
      <c r="E3264">
        <v>135.25</v>
      </c>
      <c r="F3264">
        <v>95.531800000000004</v>
      </c>
      <c r="G3264">
        <v>228.46510000000001</v>
      </c>
      <c r="H3264">
        <v>25.200700000000001</v>
      </c>
      <c r="I3264">
        <v>64.941299999999998</v>
      </c>
      <c r="J3264">
        <v>59.72</v>
      </c>
      <c r="K3264">
        <v>62.67</v>
      </c>
      <c r="N3264" s="1">
        <v>43805</v>
      </c>
      <c r="O3264" s="4">
        <f t="shared" si="101"/>
        <v>100.37489500000001</v>
      </c>
      <c r="P3264" s="4">
        <f t="shared" si="100"/>
        <v>301.29570000000001</v>
      </c>
    </row>
    <row r="3265" spans="1:16" x14ac:dyDescent="0.3">
      <c r="A3265" s="1">
        <v>43806</v>
      </c>
      <c r="B3265">
        <v>301.29570000000001</v>
      </c>
      <c r="C3265">
        <v>66.504000000000005</v>
      </c>
      <c r="D3265">
        <v>148.2586</v>
      </c>
      <c r="E3265">
        <v>135.25</v>
      </c>
      <c r="F3265">
        <v>95.531800000000004</v>
      </c>
      <c r="G3265">
        <v>228.46510000000001</v>
      </c>
      <c r="H3265">
        <v>25.200700000000001</v>
      </c>
      <c r="I3265">
        <v>64.941299999999998</v>
      </c>
      <c r="J3265">
        <v>59.72</v>
      </c>
      <c r="K3265">
        <v>62.67</v>
      </c>
      <c r="N3265" s="1">
        <v>43806</v>
      </c>
      <c r="O3265" s="4">
        <f t="shared" si="101"/>
        <v>100.37489500000001</v>
      </c>
      <c r="P3265" s="4">
        <f t="shared" si="100"/>
        <v>301.29570000000001</v>
      </c>
    </row>
    <row r="3266" spans="1:16" x14ac:dyDescent="0.3">
      <c r="A3266" s="1">
        <v>43807</v>
      </c>
      <c r="B3266">
        <v>301.29570000000001</v>
      </c>
      <c r="C3266">
        <v>66.504000000000005</v>
      </c>
      <c r="D3266">
        <v>148.2586</v>
      </c>
      <c r="E3266">
        <v>135.25</v>
      </c>
      <c r="F3266">
        <v>95.531800000000004</v>
      </c>
      <c r="G3266">
        <v>228.46510000000001</v>
      </c>
      <c r="H3266">
        <v>25.200700000000001</v>
      </c>
      <c r="I3266">
        <v>64.941299999999998</v>
      </c>
      <c r="J3266">
        <v>59.72</v>
      </c>
      <c r="K3266">
        <v>62.67</v>
      </c>
      <c r="N3266" s="1">
        <v>43807</v>
      </c>
      <c r="O3266" s="4">
        <f t="shared" si="101"/>
        <v>100.37489500000001</v>
      </c>
      <c r="P3266" s="4">
        <f t="shared" si="100"/>
        <v>301.29570000000001</v>
      </c>
    </row>
    <row r="3267" spans="1:16" x14ac:dyDescent="0.3">
      <c r="A3267" s="1">
        <v>43808</v>
      </c>
      <c r="B3267">
        <v>300.34829999999999</v>
      </c>
      <c r="C3267">
        <v>65.572999999999993</v>
      </c>
      <c r="D3267">
        <v>147.8775</v>
      </c>
      <c r="E3267">
        <v>134.83000000000001</v>
      </c>
      <c r="F3267">
        <v>94.865799999999993</v>
      </c>
      <c r="G3267">
        <v>227.4222</v>
      </c>
      <c r="H3267">
        <v>25.239899999999999</v>
      </c>
      <c r="I3267">
        <v>64.855400000000003</v>
      </c>
      <c r="J3267">
        <v>59.65</v>
      </c>
      <c r="K3267">
        <v>62.72</v>
      </c>
      <c r="N3267" s="1">
        <v>43808</v>
      </c>
      <c r="O3267" s="4">
        <f t="shared" si="101"/>
        <v>99.954529999999991</v>
      </c>
      <c r="P3267" s="4">
        <f t="shared" ref="P3267:P3330" si="102">B3267</f>
        <v>300.34829999999999</v>
      </c>
    </row>
    <row r="3268" spans="1:16" x14ac:dyDescent="0.3">
      <c r="A3268" s="1">
        <v>43809</v>
      </c>
      <c r="B3268">
        <v>300.01339999999999</v>
      </c>
      <c r="C3268">
        <v>65.956999999999994</v>
      </c>
      <c r="D3268">
        <v>147.65280000000001</v>
      </c>
      <c r="E3268">
        <v>134.15</v>
      </c>
      <c r="F3268">
        <v>95.075199999999995</v>
      </c>
      <c r="G3268">
        <v>228.38720000000001</v>
      </c>
      <c r="H3268">
        <v>25.455500000000001</v>
      </c>
      <c r="I3268">
        <v>64.716999999999999</v>
      </c>
      <c r="J3268">
        <v>59.77</v>
      </c>
      <c r="K3268">
        <v>62.52</v>
      </c>
      <c r="N3268" s="1">
        <v>43809</v>
      </c>
      <c r="O3268" s="4">
        <f t="shared" ref="O3268:O3331" si="103">SUMPRODUCT(C3268:J3268,$C$1:$J$1)</f>
        <v>99.998675000000006</v>
      </c>
      <c r="P3268" s="4">
        <f t="shared" si="102"/>
        <v>300.01339999999999</v>
      </c>
    </row>
    <row r="3269" spans="1:16" x14ac:dyDescent="0.3">
      <c r="A3269" s="1">
        <v>43810</v>
      </c>
      <c r="B3269">
        <v>300.86509999999998</v>
      </c>
      <c r="C3269">
        <v>66.519000000000005</v>
      </c>
      <c r="D3269">
        <v>148.2097</v>
      </c>
      <c r="E3269">
        <v>134.43</v>
      </c>
      <c r="F3269">
        <v>95.160799999999995</v>
      </c>
      <c r="G3269">
        <v>233.0658</v>
      </c>
      <c r="H3269">
        <v>25.700600000000001</v>
      </c>
      <c r="I3269">
        <v>64.540400000000005</v>
      </c>
      <c r="J3269">
        <v>59.67</v>
      </c>
      <c r="K3269">
        <v>62.61</v>
      </c>
      <c r="N3269" s="1">
        <v>43810</v>
      </c>
      <c r="O3269" s="4">
        <f t="shared" si="103"/>
        <v>100.80601500000002</v>
      </c>
      <c r="P3269" s="4">
        <f t="shared" si="102"/>
        <v>300.86509999999998</v>
      </c>
    </row>
    <row r="3270" spans="1:16" x14ac:dyDescent="0.3">
      <c r="A3270" s="1">
        <v>43811</v>
      </c>
      <c r="B3270">
        <v>303.45819999999998</v>
      </c>
      <c r="C3270">
        <v>66.688999999999993</v>
      </c>
      <c r="D3270">
        <v>149.71430000000001</v>
      </c>
      <c r="E3270">
        <v>135.24</v>
      </c>
      <c r="F3270">
        <v>96.045599999999993</v>
      </c>
      <c r="G3270">
        <v>239.38200000000001</v>
      </c>
      <c r="H3270">
        <v>26.229900000000001</v>
      </c>
      <c r="I3270">
        <v>65.275400000000005</v>
      </c>
      <c r="J3270">
        <v>60.77</v>
      </c>
      <c r="K3270">
        <v>62.56</v>
      </c>
      <c r="N3270" s="1">
        <v>43811</v>
      </c>
      <c r="O3270" s="4">
        <f t="shared" si="103"/>
        <v>102.32361</v>
      </c>
      <c r="P3270" s="4">
        <f t="shared" si="102"/>
        <v>303.45819999999998</v>
      </c>
    </row>
    <row r="3271" spans="1:16" x14ac:dyDescent="0.3">
      <c r="A3271" s="1">
        <v>43812</v>
      </c>
      <c r="B3271">
        <v>303.64</v>
      </c>
      <c r="C3271">
        <v>67.594999999999999</v>
      </c>
      <c r="D3271">
        <v>150.97460000000001</v>
      </c>
      <c r="E3271">
        <v>135.57</v>
      </c>
      <c r="F3271">
        <v>95.978999999999999</v>
      </c>
      <c r="G3271">
        <v>238.32929999999999</v>
      </c>
      <c r="H3271">
        <v>26.200500000000002</v>
      </c>
      <c r="I3271">
        <v>65.127499999999998</v>
      </c>
      <c r="J3271">
        <v>60.31</v>
      </c>
      <c r="K3271">
        <v>62.78</v>
      </c>
      <c r="N3271" s="1">
        <v>43812</v>
      </c>
      <c r="O3271" s="4">
        <f t="shared" si="103"/>
        <v>102.28337500000001</v>
      </c>
      <c r="P3271" s="4">
        <f t="shared" si="102"/>
        <v>303.64</v>
      </c>
    </row>
    <row r="3272" spans="1:16" x14ac:dyDescent="0.3">
      <c r="A3272" s="1">
        <v>43813</v>
      </c>
      <c r="B3272">
        <v>303.64</v>
      </c>
      <c r="C3272">
        <v>67.594999999999999</v>
      </c>
      <c r="D3272">
        <v>150.97460000000001</v>
      </c>
      <c r="E3272">
        <v>135.57</v>
      </c>
      <c r="F3272">
        <v>95.978999999999999</v>
      </c>
      <c r="G3272">
        <v>238.32929999999999</v>
      </c>
      <c r="H3272">
        <v>26.200500000000002</v>
      </c>
      <c r="I3272">
        <v>65.127499999999998</v>
      </c>
      <c r="J3272">
        <v>60.31</v>
      </c>
      <c r="K3272">
        <v>62.78</v>
      </c>
      <c r="N3272" s="1">
        <v>43813</v>
      </c>
      <c r="O3272" s="4">
        <f t="shared" si="103"/>
        <v>102.28337500000001</v>
      </c>
      <c r="P3272" s="4">
        <f t="shared" si="102"/>
        <v>303.64</v>
      </c>
    </row>
    <row r="3273" spans="1:16" x14ac:dyDescent="0.3">
      <c r="A3273" s="1">
        <v>43814</v>
      </c>
      <c r="B3273">
        <v>303.64</v>
      </c>
      <c r="C3273">
        <v>67.594999999999999</v>
      </c>
      <c r="D3273">
        <v>150.97460000000001</v>
      </c>
      <c r="E3273">
        <v>135.57</v>
      </c>
      <c r="F3273">
        <v>95.978999999999999</v>
      </c>
      <c r="G3273">
        <v>238.32929999999999</v>
      </c>
      <c r="H3273">
        <v>26.200500000000002</v>
      </c>
      <c r="I3273">
        <v>65.127499999999998</v>
      </c>
      <c r="J3273">
        <v>60.31</v>
      </c>
      <c r="K3273">
        <v>62.78</v>
      </c>
      <c r="N3273" s="1">
        <v>43814</v>
      </c>
      <c r="O3273" s="4">
        <f t="shared" si="103"/>
        <v>102.28337500000001</v>
      </c>
      <c r="P3273" s="4">
        <f t="shared" si="102"/>
        <v>303.64</v>
      </c>
    </row>
    <row r="3274" spans="1:16" x14ac:dyDescent="0.3">
      <c r="A3274" s="1">
        <v>43815</v>
      </c>
      <c r="B3274">
        <v>305.72609999999997</v>
      </c>
      <c r="C3274">
        <v>68.751999999999995</v>
      </c>
      <c r="D3274">
        <v>151.95160000000001</v>
      </c>
      <c r="E3274">
        <v>137.25</v>
      </c>
      <c r="F3274">
        <v>97.016000000000005</v>
      </c>
      <c r="G3274">
        <v>240.60980000000001</v>
      </c>
      <c r="H3274">
        <v>26.3965</v>
      </c>
      <c r="I3274">
        <v>65.489599999999996</v>
      </c>
      <c r="J3274">
        <v>61.12</v>
      </c>
      <c r="K3274">
        <v>63</v>
      </c>
      <c r="N3274" s="1">
        <v>43815</v>
      </c>
      <c r="O3274" s="4">
        <f t="shared" si="103"/>
        <v>103.328315</v>
      </c>
      <c r="P3274" s="4">
        <f t="shared" si="102"/>
        <v>305.72609999999997</v>
      </c>
    </row>
    <row r="3275" spans="1:16" x14ac:dyDescent="0.3">
      <c r="A3275" s="1">
        <v>43816</v>
      </c>
      <c r="B3275">
        <v>305.79300000000001</v>
      </c>
      <c r="C3275">
        <v>68.887</v>
      </c>
      <c r="D3275">
        <v>151.1309</v>
      </c>
      <c r="E3275">
        <v>137.15</v>
      </c>
      <c r="F3275">
        <v>96.9114</v>
      </c>
      <c r="G3275">
        <v>241.69560000000001</v>
      </c>
      <c r="H3275">
        <v>26.739599999999999</v>
      </c>
      <c r="I3275">
        <v>65.542299999999997</v>
      </c>
      <c r="J3275">
        <v>61.16</v>
      </c>
      <c r="K3275">
        <v>62.9</v>
      </c>
      <c r="N3275" s="1">
        <v>43816</v>
      </c>
      <c r="O3275" s="4">
        <f t="shared" si="103"/>
        <v>103.44827000000001</v>
      </c>
      <c r="P3275" s="4">
        <f t="shared" si="102"/>
        <v>305.79300000000001</v>
      </c>
    </row>
    <row r="3276" spans="1:16" x14ac:dyDescent="0.3">
      <c r="A3276" s="1">
        <v>43817</v>
      </c>
      <c r="B3276">
        <v>305.81220000000002</v>
      </c>
      <c r="C3276">
        <v>68.722999999999999</v>
      </c>
      <c r="D3276">
        <v>150.81829999999999</v>
      </c>
      <c r="E3276">
        <v>137.62</v>
      </c>
      <c r="F3276">
        <v>97.044600000000003</v>
      </c>
      <c r="G3276">
        <v>241.5684</v>
      </c>
      <c r="H3276">
        <v>26.6416</v>
      </c>
      <c r="I3276">
        <v>65.484800000000007</v>
      </c>
      <c r="J3276">
        <v>61.39</v>
      </c>
      <c r="K3276">
        <v>62.8</v>
      </c>
      <c r="N3276" s="1">
        <v>43817</v>
      </c>
      <c r="O3276" s="4">
        <f t="shared" si="103"/>
        <v>103.51731500000001</v>
      </c>
      <c r="P3276" s="4">
        <f t="shared" si="102"/>
        <v>305.81220000000002</v>
      </c>
    </row>
    <row r="3277" spans="1:16" x14ac:dyDescent="0.3">
      <c r="A3277" s="1">
        <v>43818</v>
      </c>
      <c r="B3277">
        <v>307.06569999999999</v>
      </c>
      <c r="C3277">
        <v>68.792000000000002</v>
      </c>
      <c r="D3277">
        <v>152.1275</v>
      </c>
      <c r="E3277">
        <v>139</v>
      </c>
      <c r="F3277">
        <v>97.425200000000004</v>
      </c>
      <c r="G3277">
        <v>243.51499999999999</v>
      </c>
      <c r="H3277">
        <v>26.7788</v>
      </c>
      <c r="I3277">
        <v>65.666899999999998</v>
      </c>
      <c r="J3277">
        <v>61.37</v>
      </c>
      <c r="K3277">
        <v>63.14</v>
      </c>
      <c r="N3277" s="1">
        <v>43818</v>
      </c>
      <c r="O3277" s="4">
        <f t="shared" si="103"/>
        <v>104.24448</v>
      </c>
      <c r="P3277" s="4">
        <f t="shared" si="102"/>
        <v>307.06569999999999</v>
      </c>
    </row>
    <row r="3278" spans="1:16" x14ac:dyDescent="0.3">
      <c r="A3278" s="1">
        <v>43819</v>
      </c>
      <c r="B3278">
        <v>308.41180000000003</v>
      </c>
      <c r="C3278">
        <v>68.649000000000001</v>
      </c>
      <c r="D3278">
        <v>153.7884</v>
      </c>
      <c r="E3278">
        <v>139.27000000000001</v>
      </c>
      <c r="F3278">
        <v>98.114800000000002</v>
      </c>
      <c r="G3278">
        <v>245.83320000000001</v>
      </c>
      <c r="H3278">
        <v>26.906199999999998</v>
      </c>
      <c r="I3278">
        <v>65.877700000000004</v>
      </c>
      <c r="J3278">
        <v>61.36</v>
      </c>
      <c r="K3278">
        <v>63.1</v>
      </c>
      <c r="N3278" s="1">
        <v>43819</v>
      </c>
      <c r="O3278" s="4">
        <f t="shared" si="103"/>
        <v>104.863035</v>
      </c>
      <c r="P3278" s="4">
        <f t="shared" si="102"/>
        <v>308.41180000000003</v>
      </c>
    </row>
    <row r="3279" spans="1:16" x14ac:dyDescent="0.3">
      <c r="A3279" s="1">
        <v>43820</v>
      </c>
      <c r="B3279">
        <v>308.41180000000003</v>
      </c>
      <c r="C3279">
        <v>68.649000000000001</v>
      </c>
      <c r="D3279">
        <v>153.7884</v>
      </c>
      <c r="E3279">
        <v>139.27000000000001</v>
      </c>
      <c r="F3279">
        <v>98.114800000000002</v>
      </c>
      <c r="G3279">
        <v>245.83320000000001</v>
      </c>
      <c r="H3279">
        <v>26.906199999999998</v>
      </c>
      <c r="I3279">
        <v>65.877700000000004</v>
      </c>
      <c r="J3279">
        <v>61.36</v>
      </c>
      <c r="K3279">
        <v>63.1</v>
      </c>
      <c r="N3279" s="1">
        <v>43820</v>
      </c>
      <c r="O3279" s="4">
        <f t="shared" si="103"/>
        <v>104.863035</v>
      </c>
      <c r="P3279" s="4">
        <f t="shared" si="102"/>
        <v>308.41180000000003</v>
      </c>
    </row>
    <row r="3280" spans="1:16" x14ac:dyDescent="0.3">
      <c r="A3280" s="1">
        <v>43821</v>
      </c>
      <c r="B3280">
        <v>308.41180000000003</v>
      </c>
      <c r="C3280">
        <v>68.649000000000001</v>
      </c>
      <c r="D3280">
        <v>153.7884</v>
      </c>
      <c r="E3280">
        <v>139.27000000000001</v>
      </c>
      <c r="F3280">
        <v>98.114800000000002</v>
      </c>
      <c r="G3280">
        <v>245.83320000000001</v>
      </c>
      <c r="H3280">
        <v>26.906199999999998</v>
      </c>
      <c r="I3280">
        <v>65.877700000000004</v>
      </c>
      <c r="J3280">
        <v>61.36</v>
      </c>
      <c r="K3280">
        <v>63.1</v>
      </c>
      <c r="N3280" s="1">
        <v>43821</v>
      </c>
      <c r="O3280" s="4">
        <f t="shared" si="103"/>
        <v>104.863035</v>
      </c>
      <c r="P3280" s="4">
        <f t="shared" si="102"/>
        <v>308.41180000000003</v>
      </c>
    </row>
    <row r="3281" spans="1:16" x14ac:dyDescent="0.3">
      <c r="A3281" s="1">
        <v>43822</v>
      </c>
      <c r="B3281">
        <v>308.88299999999998</v>
      </c>
      <c r="C3281">
        <v>69.769000000000005</v>
      </c>
      <c r="D3281">
        <v>153.7884</v>
      </c>
      <c r="E3281">
        <v>139.25</v>
      </c>
      <c r="F3281">
        <v>98.506500000000003</v>
      </c>
      <c r="G3281">
        <v>246.61580000000001</v>
      </c>
      <c r="H3281">
        <v>27.023800000000001</v>
      </c>
      <c r="I3281">
        <v>65.642899999999997</v>
      </c>
      <c r="J3281">
        <v>61.99</v>
      </c>
      <c r="K3281">
        <v>62.83</v>
      </c>
      <c r="N3281" s="1">
        <v>43822</v>
      </c>
      <c r="O3281" s="4">
        <f t="shared" si="103"/>
        <v>105.09334</v>
      </c>
      <c r="P3281" s="4">
        <f t="shared" si="102"/>
        <v>308.88299999999998</v>
      </c>
    </row>
    <row r="3282" spans="1:16" x14ac:dyDescent="0.3">
      <c r="A3282" s="1">
        <v>43823</v>
      </c>
      <c r="B3282">
        <v>308.89260000000002</v>
      </c>
      <c r="C3282">
        <v>69.835999999999999</v>
      </c>
      <c r="D3282">
        <v>153.75899999999999</v>
      </c>
      <c r="E3282">
        <v>139.09</v>
      </c>
      <c r="F3282">
        <v>98.382300000000001</v>
      </c>
      <c r="G3282">
        <v>247.01679999999999</v>
      </c>
      <c r="H3282">
        <v>26.9846</v>
      </c>
      <c r="I3282">
        <v>65.671700000000001</v>
      </c>
      <c r="J3282">
        <v>61.96</v>
      </c>
      <c r="K3282">
        <v>62.91</v>
      </c>
      <c r="N3282" s="1">
        <v>43823</v>
      </c>
      <c r="O3282" s="4">
        <f t="shared" si="103"/>
        <v>105.1056</v>
      </c>
      <c r="P3282" s="4">
        <f t="shared" si="102"/>
        <v>308.89260000000002</v>
      </c>
    </row>
    <row r="3283" spans="1:16" x14ac:dyDescent="0.3">
      <c r="A3283" s="1">
        <v>43824</v>
      </c>
      <c r="B3283">
        <v>308.89260000000002</v>
      </c>
      <c r="C3283">
        <v>69.835999999999999</v>
      </c>
      <c r="D3283">
        <v>153.75899999999999</v>
      </c>
      <c r="E3283">
        <v>139.09</v>
      </c>
      <c r="F3283">
        <v>98.382300000000001</v>
      </c>
      <c r="G3283">
        <v>247.01679999999999</v>
      </c>
      <c r="H3283">
        <v>26.9846</v>
      </c>
      <c r="I3283">
        <v>65.671700000000001</v>
      </c>
      <c r="J3283">
        <v>61.96</v>
      </c>
      <c r="K3283">
        <v>62.91</v>
      </c>
      <c r="N3283" s="1">
        <v>43824</v>
      </c>
      <c r="O3283" s="4">
        <f t="shared" si="103"/>
        <v>105.1056</v>
      </c>
      <c r="P3283" s="4">
        <f t="shared" si="102"/>
        <v>308.89260000000002</v>
      </c>
    </row>
    <row r="3284" spans="1:16" x14ac:dyDescent="0.3">
      <c r="A3284" s="1">
        <v>43825</v>
      </c>
      <c r="B3284">
        <v>310.5369</v>
      </c>
      <c r="C3284">
        <v>71.221000000000004</v>
      </c>
      <c r="D3284">
        <v>155.01939999999999</v>
      </c>
      <c r="E3284">
        <v>140.43</v>
      </c>
      <c r="F3284">
        <v>98.315399999999997</v>
      </c>
      <c r="G3284">
        <v>247.3005</v>
      </c>
      <c r="H3284">
        <v>27.111999999999998</v>
      </c>
      <c r="I3284">
        <v>66.059799999999996</v>
      </c>
      <c r="J3284">
        <v>61.94</v>
      </c>
      <c r="K3284">
        <v>62.97</v>
      </c>
      <c r="N3284" s="1">
        <v>43825</v>
      </c>
      <c r="O3284" s="4">
        <f t="shared" si="103"/>
        <v>105.601975</v>
      </c>
      <c r="P3284" s="4">
        <f t="shared" si="102"/>
        <v>310.5369</v>
      </c>
    </row>
    <row r="3285" spans="1:16" x14ac:dyDescent="0.3">
      <c r="A3285" s="1">
        <v>43826</v>
      </c>
      <c r="B3285">
        <v>310.45999999999998</v>
      </c>
      <c r="C3285">
        <v>71.194000000000003</v>
      </c>
      <c r="D3285">
        <v>155.30269999999999</v>
      </c>
      <c r="E3285">
        <v>139.88</v>
      </c>
      <c r="F3285">
        <v>98.344099999999997</v>
      </c>
      <c r="G3285">
        <v>246.81139999999999</v>
      </c>
      <c r="H3285">
        <v>26.955200000000001</v>
      </c>
      <c r="I3285">
        <v>66.045400000000001</v>
      </c>
      <c r="J3285">
        <v>61.68</v>
      </c>
      <c r="K3285">
        <v>63.25</v>
      </c>
      <c r="N3285" s="1">
        <v>43826</v>
      </c>
      <c r="O3285" s="4">
        <f t="shared" si="103"/>
        <v>105.41273000000001</v>
      </c>
      <c r="P3285" s="4">
        <f t="shared" si="102"/>
        <v>310.45999999999998</v>
      </c>
    </row>
    <row r="3286" spans="1:16" x14ac:dyDescent="0.3">
      <c r="A3286" s="1">
        <v>43827</v>
      </c>
      <c r="B3286">
        <v>310.45999999999998</v>
      </c>
      <c r="C3286">
        <v>71.194000000000003</v>
      </c>
      <c r="D3286">
        <v>155.30269999999999</v>
      </c>
      <c r="E3286">
        <v>139.88</v>
      </c>
      <c r="F3286">
        <v>98.344099999999997</v>
      </c>
      <c r="G3286">
        <v>246.81139999999999</v>
      </c>
      <c r="H3286">
        <v>26.955200000000001</v>
      </c>
      <c r="I3286">
        <v>66.045400000000001</v>
      </c>
      <c r="J3286">
        <v>61.68</v>
      </c>
      <c r="K3286">
        <v>63.25</v>
      </c>
      <c r="N3286" s="1">
        <v>43827</v>
      </c>
      <c r="O3286" s="4">
        <f t="shared" si="103"/>
        <v>105.41273000000001</v>
      </c>
      <c r="P3286" s="4">
        <f t="shared" si="102"/>
        <v>310.45999999999998</v>
      </c>
    </row>
    <row r="3287" spans="1:16" x14ac:dyDescent="0.3">
      <c r="A3287" s="1">
        <v>43828</v>
      </c>
      <c r="B3287">
        <v>310.45999999999998</v>
      </c>
      <c r="C3287">
        <v>71.194000000000003</v>
      </c>
      <c r="D3287">
        <v>155.30269999999999</v>
      </c>
      <c r="E3287">
        <v>139.88</v>
      </c>
      <c r="F3287">
        <v>98.344099999999997</v>
      </c>
      <c r="G3287">
        <v>246.81139999999999</v>
      </c>
      <c r="H3287">
        <v>26.955200000000001</v>
      </c>
      <c r="I3287">
        <v>66.045400000000001</v>
      </c>
      <c r="J3287">
        <v>61.68</v>
      </c>
      <c r="K3287">
        <v>63.25</v>
      </c>
      <c r="N3287" s="1">
        <v>43828</v>
      </c>
      <c r="O3287" s="4">
        <f t="shared" si="103"/>
        <v>105.41273000000001</v>
      </c>
      <c r="P3287" s="4">
        <f t="shared" si="102"/>
        <v>310.45999999999998</v>
      </c>
    </row>
    <row r="3288" spans="1:16" x14ac:dyDescent="0.3">
      <c r="A3288" s="1">
        <v>43829</v>
      </c>
      <c r="B3288">
        <v>308.74829999999997</v>
      </c>
      <c r="C3288">
        <v>71.617000000000004</v>
      </c>
      <c r="D3288">
        <v>153.96420000000001</v>
      </c>
      <c r="E3288">
        <v>138.46</v>
      </c>
      <c r="F3288">
        <v>97.753200000000007</v>
      </c>
      <c r="G3288">
        <v>244.9529</v>
      </c>
      <c r="H3288">
        <v>26.917400000000001</v>
      </c>
      <c r="I3288">
        <v>65.868099999999998</v>
      </c>
      <c r="J3288">
        <v>59.7</v>
      </c>
      <c r="K3288">
        <v>62.92</v>
      </c>
      <c r="N3288" s="1">
        <v>43829</v>
      </c>
      <c r="O3288" s="4">
        <f t="shared" si="103"/>
        <v>104.58806000000003</v>
      </c>
      <c r="P3288" s="4">
        <f t="shared" si="102"/>
        <v>308.74829999999997</v>
      </c>
    </row>
    <row r="3289" spans="1:16" x14ac:dyDescent="0.3">
      <c r="A3289" s="1">
        <v>43830</v>
      </c>
      <c r="B3289">
        <v>309.4984</v>
      </c>
      <c r="C3289">
        <v>72.14</v>
      </c>
      <c r="D3289">
        <v>154.07169999999999</v>
      </c>
      <c r="E3289">
        <v>139.12</v>
      </c>
      <c r="F3289">
        <v>97.945499999999996</v>
      </c>
      <c r="G3289">
        <v>245.6181</v>
      </c>
      <c r="H3289">
        <v>27.075900000000001</v>
      </c>
      <c r="I3289">
        <v>66.021500000000003</v>
      </c>
      <c r="J3289">
        <v>60.04</v>
      </c>
      <c r="K3289">
        <v>62.98</v>
      </c>
      <c r="N3289" s="1">
        <v>43830</v>
      </c>
      <c r="O3289" s="4">
        <f t="shared" si="103"/>
        <v>104.928145</v>
      </c>
      <c r="P3289" s="4">
        <f t="shared" si="102"/>
        <v>309.4984</v>
      </c>
    </row>
    <row r="3290" spans="1:16" x14ac:dyDescent="0.3">
      <c r="A3290" s="1">
        <v>43831</v>
      </c>
      <c r="B3290">
        <v>309.4984</v>
      </c>
      <c r="C3290">
        <v>72.14</v>
      </c>
      <c r="D3290">
        <v>154.07169999999999</v>
      </c>
      <c r="E3290">
        <v>139.12</v>
      </c>
      <c r="F3290">
        <v>97.945499999999996</v>
      </c>
      <c r="G3290">
        <v>245.6181</v>
      </c>
      <c r="H3290">
        <v>27.075900000000001</v>
      </c>
      <c r="I3290">
        <v>66.021500000000003</v>
      </c>
      <c r="J3290">
        <v>60.04</v>
      </c>
      <c r="K3290">
        <v>62.98</v>
      </c>
      <c r="N3290" s="1">
        <v>43831</v>
      </c>
      <c r="O3290" s="4">
        <f t="shared" si="103"/>
        <v>104.928145</v>
      </c>
      <c r="P3290" s="4">
        <f t="shared" si="102"/>
        <v>309.4984</v>
      </c>
    </row>
    <row r="3291" spans="1:16" x14ac:dyDescent="0.3">
      <c r="A3291" s="1">
        <v>43832</v>
      </c>
      <c r="B3291">
        <v>312.39280000000002</v>
      </c>
      <c r="C3291">
        <v>73.786000000000001</v>
      </c>
      <c r="D3291">
        <v>156.92449999999999</v>
      </c>
      <c r="E3291">
        <v>141.41</v>
      </c>
      <c r="F3291">
        <v>98.205200000000005</v>
      </c>
      <c r="G3291">
        <v>250.69470000000001</v>
      </c>
      <c r="H3291">
        <v>27.432400000000001</v>
      </c>
      <c r="I3291">
        <v>66.380899999999997</v>
      </c>
      <c r="J3291">
        <v>60.58</v>
      </c>
      <c r="K3291">
        <v>62.48</v>
      </c>
      <c r="N3291" s="1">
        <v>43832</v>
      </c>
      <c r="O3291" s="4">
        <f t="shared" si="103"/>
        <v>106.510265</v>
      </c>
      <c r="P3291" s="4">
        <f t="shared" si="102"/>
        <v>312.39280000000002</v>
      </c>
    </row>
    <row r="3292" spans="1:16" x14ac:dyDescent="0.3">
      <c r="A3292" s="1">
        <v>43833</v>
      </c>
      <c r="B3292">
        <v>310.02730000000003</v>
      </c>
      <c r="C3292">
        <v>73.069000000000003</v>
      </c>
      <c r="D3292">
        <v>154.97049999999999</v>
      </c>
      <c r="E3292">
        <v>140.28</v>
      </c>
      <c r="F3292">
        <v>97.349400000000003</v>
      </c>
      <c r="G3292">
        <v>246.01910000000001</v>
      </c>
      <c r="H3292">
        <v>27.056100000000001</v>
      </c>
      <c r="I3292">
        <v>66.007099999999994</v>
      </c>
      <c r="J3292">
        <v>60.4</v>
      </c>
      <c r="K3292">
        <v>62.38</v>
      </c>
      <c r="N3292" s="1">
        <v>43833</v>
      </c>
      <c r="O3292" s="4">
        <f t="shared" si="103"/>
        <v>105.23712</v>
      </c>
      <c r="P3292" s="4">
        <f t="shared" si="102"/>
        <v>310.02730000000003</v>
      </c>
    </row>
    <row r="3293" spans="1:16" x14ac:dyDescent="0.3">
      <c r="A3293" s="1">
        <v>43834</v>
      </c>
      <c r="B3293">
        <v>310.02730000000003</v>
      </c>
      <c r="C3293">
        <v>73.069000000000003</v>
      </c>
      <c r="D3293">
        <v>154.97049999999999</v>
      </c>
      <c r="E3293">
        <v>140.28</v>
      </c>
      <c r="F3293">
        <v>97.349400000000003</v>
      </c>
      <c r="G3293">
        <v>246.01910000000001</v>
      </c>
      <c r="H3293">
        <v>27.056100000000001</v>
      </c>
      <c r="I3293">
        <v>66.007099999999994</v>
      </c>
      <c r="J3293">
        <v>60.4</v>
      </c>
      <c r="K3293">
        <v>62.38</v>
      </c>
      <c r="N3293" s="1">
        <v>43834</v>
      </c>
      <c r="O3293" s="4">
        <f t="shared" si="103"/>
        <v>105.23712</v>
      </c>
      <c r="P3293" s="4">
        <f t="shared" si="102"/>
        <v>310.02730000000003</v>
      </c>
    </row>
    <row r="3294" spans="1:16" x14ac:dyDescent="0.3">
      <c r="A3294" s="1">
        <v>43835</v>
      </c>
      <c r="B3294">
        <v>310.02730000000003</v>
      </c>
      <c r="C3294">
        <v>73.069000000000003</v>
      </c>
      <c r="D3294">
        <v>154.97049999999999</v>
      </c>
      <c r="E3294">
        <v>140.28</v>
      </c>
      <c r="F3294">
        <v>97.349400000000003</v>
      </c>
      <c r="G3294">
        <v>246.01910000000001</v>
      </c>
      <c r="H3294">
        <v>27.056100000000001</v>
      </c>
      <c r="I3294">
        <v>66.007099999999994</v>
      </c>
      <c r="J3294">
        <v>60.4</v>
      </c>
      <c r="K3294">
        <v>62.38</v>
      </c>
      <c r="N3294" s="1">
        <v>43835</v>
      </c>
      <c r="O3294" s="4">
        <f t="shared" si="103"/>
        <v>105.23712</v>
      </c>
      <c r="P3294" s="4">
        <f t="shared" si="102"/>
        <v>310.02730000000003</v>
      </c>
    </row>
    <row r="3295" spans="1:16" x14ac:dyDescent="0.3">
      <c r="A3295" s="1">
        <v>43836</v>
      </c>
      <c r="B3295">
        <v>311.20999999999998</v>
      </c>
      <c r="C3295">
        <v>73.650999999999996</v>
      </c>
      <c r="D3295">
        <v>155.37110000000001</v>
      </c>
      <c r="E3295">
        <v>142.22999999999999</v>
      </c>
      <c r="F3295">
        <v>97.955200000000005</v>
      </c>
      <c r="G3295">
        <v>243.4563</v>
      </c>
      <c r="H3295">
        <v>27.174900000000001</v>
      </c>
      <c r="I3295">
        <v>65.968800000000002</v>
      </c>
      <c r="J3295">
        <v>60.87</v>
      </c>
      <c r="K3295">
        <v>62.51</v>
      </c>
      <c r="N3295" s="1">
        <v>43836</v>
      </c>
      <c r="O3295" s="4">
        <f t="shared" si="103"/>
        <v>105.40639499999999</v>
      </c>
      <c r="P3295" s="4">
        <f t="shared" si="102"/>
        <v>311.20999999999998</v>
      </c>
    </row>
    <row r="3296" spans="1:16" x14ac:dyDescent="0.3">
      <c r="A3296" s="1">
        <v>43837</v>
      </c>
      <c r="B3296">
        <v>310.33499999999998</v>
      </c>
      <c r="C3296">
        <v>73.304000000000002</v>
      </c>
      <c r="D3296">
        <v>153.95439999999999</v>
      </c>
      <c r="E3296">
        <v>142.35</v>
      </c>
      <c r="F3296">
        <v>97.762799999999999</v>
      </c>
      <c r="G3296">
        <v>247.93629999999999</v>
      </c>
      <c r="H3296">
        <v>27.5413</v>
      </c>
      <c r="I3296">
        <v>65.523099999999999</v>
      </c>
      <c r="J3296">
        <v>60.71</v>
      </c>
      <c r="K3296">
        <v>62.03</v>
      </c>
      <c r="N3296" s="1">
        <v>43837</v>
      </c>
      <c r="O3296" s="4">
        <f t="shared" si="103"/>
        <v>105.92881499999999</v>
      </c>
      <c r="P3296" s="4">
        <f t="shared" si="102"/>
        <v>310.33499999999998</v>
      </c>
    </row>
    <row r="3297" spans="1:16" x14ac:dyDescent="0.3">
      <c r="A3297" s="1">
        <v>43838</v>
      </c>
      <c r="B3297">
        <v>311.9889</v>
      </c>
      <c r="C3297">
        <v>74.483999999999995</v>
      </c>
      <c r="D3297">
        <v>156.4067</v>
      </c>
      <c r="E3297">
        <v>143.63</v>
      </c>
      <c r="F3297">
        <v>98.397499999999994</v>
      </c>
      <c r="G3297">
        <v>247.71129999999999</v>
      </c>
      <c r="H3297">
        <v>26.966899999999999</v>
      </c>
      <c r="I3297">
        <v>65.925600000000003</v>
      </c>
      <c r="J3297">
        <v>59.71</v>
      </c>
      <c r="K3297">
        <v>62.26</v>
      </c>
      <c r="N3297" s="1">
        <v>43838</v>
      </c>
      <c r="O3297" s="4">
        <f t="shared" si="103"/>
        <v>106.40953999999999</v>
      </c>
      <c r="P3297" s="4">
        <f t="shared" si="102"/>
        <v>311.9889</v>
      </c>
    </row>
    <row r="3298" spans="1:16" x14ac:dyDescent="0.3">
      <c r="A3298" s="1">
        <v>43839</v>
      </c>
      <c r="B3298">
        <v>314.1044</v>
      </c>
      <c r="C3298">
        <v>76.066000000000003</v>
      </c>
      <c r="D3298">
        <v>158.36070000000001</v>
      </c>
      <c r="E3298">
        <v>144.74</v>
      </c>
      <c r="F3298">
        <v>98.820599999999999</v>
      </c>
      <c r="G3298">
        <v>249.2764</v>
      </c>
      <c r="H3298">
        <v>27.214500000000001</v>
      </c>
      <c r="I3298">
        <v>66.356899999999996</v>
      </c>
      <c r="J3298">
        <v>60.15</v>
      </c>
      <c r="K3298">
        <v>62.7</v>
      </c>
      <c r="N3298" s="1">
        <v>43839</v>
      </c>
      <c r="O3298" s="4">
        <f t="shared" si="103"/>
        <v>107.205645</v>
      </c>
      <c r="P3298" s="4">
        <f t="shared" si="102"/>
        <v>314.1044</v>
      </c>
    </row>
    <row r="3299" spans="1:16" x14ac:dyDescent="0.3">
      <c r="A3299" s="1">
        <v>43840</v>
      </c>
      <c r="B3299">
        <v>313.20049999999998</v>
      </c>
      <c r="C3299">
        <v>76.238</v>
      </c>
      <c r="D3299">
        <v>157.62790000000001</v>
      </c>
      <c r="E3299">
        <v>144.08000000000001</v>
      </c>
      <c r="F3299">
        <v>98.849400000000003</v>
      </c>
      <c r="G3299">
        <v>247.8287</v>
      </c>
      <c r="H3299">
        <v>27.442299999999999</v>
      </c>
      <c r="I3299">
        <v>66.165199999999999</v>
      </c>
      <c r="J3299">
        <v>59.81</v>
      </c>
      <c r="K3299">
        <v>62.66</v>
      </c>
      <c r="N3299" s="1">
        <v>43840</v>
      </c>
      <c r="O3299" s="4">
        <f t="shared" si="103"/>
        <v>106.79840499999999</v>
      </c>
      <c r="P3299" s="4">
        <f t="shared" si="102"/>
        <v>313.20049999999998</v>
      </c>
    </row>
    <row r="3300" spans="1:16" x14ac:dyDescent="0.3">
      <c r="A3300" s="1">
        <v>43841</v>
      </c>
      <c r="B3300">
        <v>313.20049999999998</v>
      </c>
      <c r="C3300">
        <v>76.238</v>
      </c>
      <c r="D3300">
        <v>157.62790000000001</v>
      </c>
      <c r="E3300">
        <v>144.08000000000001</v>
      </c>
      <c r="F3300">
        <v>98.849400000000003</v>
      </c>
      <c r="G3300">
        <v>247.8287</v>
      </c>
      <c r="H3300">
        <v>27.442299999999999</v>
      </c>
      <c r="I3300">
        <v>66.165199999999999</v>
      </c>
      <c r="J3300">
        <v>59.81</v>
      </c>
      <c r="K3300">
        <v>62.66</v>
      </c>
      <c r="N3300" s="1">
        <v>43841</v>
      </c>
      <c r="O3300" s="4">
        <f t="shared" si="103"/>
        <v>106.79840499999999</v>
      </c>
      <c r="P3300" s="4">
        <f t="shared" si="102"/>
        <v>313.20049999999998</v>
      </c>
    </row>
    <row r="3301" spans="1:16" x14ac:dyDescent="0.3">
      <c r="A3301" s="1">
        <v>43842</v>
      </c>
      <c r="B3301">
        <v>313.20049999999998</v>
      </c>
      <c r="C3301">
        <v>76.238</v>
      </c>
      <c r="D3301">
        <v>157.62790000000001</v>
      </c>
      <c r="E3301">
        <v>144.08000000000001</v>
      </c>
      <c r="F3301">
        <v>98.849400000000003</v>
      </c>
      <c r="G3301">
        <v>247.8287</v>
      </c>
      <c r="H3301">
        <v>27.442299999999999</v>
      </c>
      <c r="I3301">
        <v>66.165199999999999</v>
      </c>
      <c r="J3301">
        <v>59.81</v>
      </c>
      <c r="K3301">
        <v>62.66</v>
      </c>
      <c r="N3301" s="1">
        <v>43842</v>
      </c>
      <c r="O3301" s="4">
        <f t="shared" si="103"/>
        <v>106.79840499999999</v>
      </c>
      <c r="P3301" s="4">
        <f t="shared" si="102"/>
        <v>313.20049999999998</v>
      </c>
    </row>
    <row r="3302" spans="1:16" x14ac:dyDescent="0.3">
      <c r="A3302" s="1">
        <v>43843</v>
      </c>
      <c r="B3302">
        <v>315.35449999999997</v>
      </c>
      <c r="C3302">
        <v>77.866</v>
      </c>
      <c r="D3302">
        <v>159.52330000000001</v>
      </c>
      <c r="E3302">
        <v>146.05000000000001</v>
      </c>
      <c r="F3302">
        <v>98.503200000000007</v>
      </c>
      <c r="G3302">
        <v>250.72409999999999</v>
      </c>
      <c r="H3302">
        <v>28.591100000000001</v>
      </c>
      <c r="I3302">
        <v>66.716300000000004</v>
      </c>
      <c r="J3302">
        <v>59.83</v>
      </c>
      <c r="K3302">
        <v>63.07</v>
      </c>
      <c r="N3302" s="1">
        <v>43843</v>
      </c>
      <c r="O3302" s="4">
        <f t="shared" si="103"/>
        <v>107.89206</v>
      </c>
      <c r="P3302" s="4">
        <f t="shared" si="102"/>
        <v>315.35449999999997</v>
      </c>
    </row>
    <row r="3303" spans="1:16" x14ac:dyDescent="0.3">
      <c r="A3303" s="1">
        <v>43844</v>
      </c>
      <c r="B3303">
        <v>314.87369999999999</v>
      </c>
      <c r="C3303">
        <v>76.814999999999998</v>
      </c>
      <c r="D3303">
        <v>158.3998</v>
      </c>
      <c r="E3303">
        <v>145.80000000000001</v>
      </c>
      <c r="F3303">
        <v>99.099400000000003</v>
      </c>
      <c r="G3303">
        <v>251.27189999999999</v>
      </c>
      <c r="H3303">
        <v>29.244700000000002</v>
      </c>
      <c r="I3303">
        <v>66.505399999999995</v>
      </c>
      <c r="J3303">
        <v>59.84</v>
      </c>
      <c r="K3303">
        <v>63.09</v>
      </c>
      <c r="N3303" s="1">
        <v>43844</v>
      </c>
      <c r="O3303" s="4">
        <f t="shared" si="103"/>
        <v>107.90648000000002</v>
      </c>
      <c r="P3303" s="4">
        <f t="shared" si="102"/>
        <v>314.87369999999999</v>
      </c>
    </row>
    <row r="3304" spans="1:16" x14ac:dyDescent="0.3">
      <c r="A3304" s="1">
        <v>43845</v>
      </c>
      <c r="B3304">
        <v>315.58530000000002</v>
      </c>
      <c r="C3304">
        <v>76.486000000000004</v>
      </c>
      <c r="D3304">
        <v>159.4256</v>
      </c>
      <c r="E3304">
        <v>146.38999999999999</v>
      </c>
      <c r="F3304">
        <v>99.955200000000005</v>
      </c>
      <c r="G3304">
        <v>248.6112</v>
      </c>
      <c r="H3304">
        <v>29.323899999999998</v>
      </c>
      <c r="I3304">
        <v>66.553399999999996</v>
      </c>
      <c r="J3304">
        <v>59.4</v>
      </c>
      <c r="K3304">
        <v>63.54</v>
      </c>
      <c r="N3304" s="1">
        <v>43845</v>
      </c>
      <c r="O3304" s="4">
        <f t="shared" si="103"/>
        <v>107.777745</v>
      </c>
      <c r="P3304" s="4">
        <f t="shared" si="102"/>
        <v>315.58530000000002</v>
      </c>
    </row>
    <row r="3305" spans="1:16" x14ac:dyDescent="0.3">
      <c r="A3305" s="1">
        <v>43846</v>
      </c>
      <c r="B3305">
        <v>318.21039999999999</v>
      </c>
      <c r="C3305">
        <v>77.444000000000003</v>
      </c>
      <c r="D3305">
        <v>162.3468</v>
      </c>
      <c r="E3305">
        <v>148.19</v>
      </c>
      <c r="F3305">
        <v>100.47450000000001</v>
      </c>
      <c r="G3305">
        <v>252.54349999999999</v>
      </c>
      <c r="H3305">
        <v>29.561599999999999</v>
      </c>
      <c r="I3305">
        <v>67.114000000000004</v>
      </c>
      <c r="J3305">
        <v>59.5</v>
      </c>
      <c r="K3305">
        <v>63.71</v>
      </c>
      <c r="N3305" s="1">
        <v>43846</v>
      </c>
      <c r="O3305" s="4">
        <f t="shared" si="103"/>
        <v>109.10042</v>
      </c>
      <c r="P3305" s="4">
        <f t="shared" si="102"/>
        <v>318.21039999999999</v>
      </c>
    </row>
    <row r="3306" spans="1:16" x14ac:dyDescent="0.3">
      <c r="A3306" s="1">
        <v>43847</v>
      </c>
      <c r="B3306">
        <v>319.20089999999999</v>
      </c>
      <c r="C3306">
        <v>78.301000000000002</v>
      </c>
      <c r="D3306">
        <v>163.25540000000001</v>
      </c>
      <c r="E3306">
        <v>148.37</v>
      </c>
      <c r="F3306">
        <v>100.47450000000001</v>
      </c>
      <c r="G3306">
        <v>254.44110000000001</v>
      </c>
      <c r="H3306">
        <v>29.7498</v>
      </c>
      <c r="I3306">
        <v>67.406300000000002</v>
      </c>
      <c r="J3306">
        <v>59.12</v>
      </c>
      <c r="K3306">
        <v>63.82</v>
      </c>
      <c r="N3306" s="1">
        <v>43847</v>
      </c>
      <c r="O3306" s="4">
        <f t="shared" si="103"/>
        <v>109.543595</v>
      </c>
      <c r="P3306" s="4">
        <f t="shared" si="102"/>
        <v>319.20089999999999</v>
      </c>
    </row>
    <row r="3307" spans="1:16" x14ac:dyDescent="0.3">
      <c r="A3307" s="1">
        <v>43848</v>
      </c>
      <c r="B3307">
        <v>319.20089999999999</v>
      </c>
      <c r="C3307">
        <v>78.301000000000002</v>
      </c>
      <c r="D3307">
        <v>163.25540000000001</v>
      </c>
      <c r="E3307">
        <v>148.37</v>
      </c>
      <c r="F3307">
        <v>100.47450000000001</v>
      </c>
      <c r="G3307">
        <v>254.44110000000001</v>
      </c>
      <c r="H3307">
        <v>29.7498</v>
      </c>
      <c r="I3307">
        <v>67.406300000000002</v>
      </c>
      <c r="J3307">
        <v>59.12</v>
      </c>
      <c r="K3307">
        <v>63.82</v>
      </c>
      <c r="N3307" s="1">
        <v>43848</v>
      </c>
      <c r="O3307" s="4">
        <f t="shared" si="103"/>
        <v>109.543595</v>
      </c>
      <c r="P3307" s="4">
        <f t="shared" si="102"/>
        <v>319.20089999999999</v>
      </c>
    </row>
    <row r="3308" spans="1:16" x14ac:dyDescent="0.3">
      <c r="A3308" s="1">
        <v>43849</v>
      </c>
      <c r="B3308">
        <v>319.20089999999999</v>
      </c>
      <c r="C3308">
        <v>78.301000000000002</v>
      </c>
      <c r="D3308">
        <v>163.25540000000001</v>
      </c>
      <c r="E3308">
        <v>148.37</v>
      </c>
      <c r="F3308">
        <v>100.47450000000001</v>
      </c>
      <c r="G3308">
        <v>254.44110000000001</v>
      </c>
      <c r="H3308">
        <v>29.7498</v>
      </c>
      <c r="I3308">
        <v>67.406300000000002</v>
      </c>
      <c r="J3308">
        <v>59.12</v>
      </c>
      <c r="K3308">
        <v>63.82</v>
      </c>
      <c r="N3308" s="1">
        <v>43849</v>
      </c>
      <c r="O3308" s="4">
        <f t="shared" si="103"/>
        <v>109.543595</v>
      </c>
      <c r="P3308" s="4">
        <f t="shared" si="102"/>
        <v>319.20089999999999</v>
      </c>
    </row>
    <row r="3309" spans="1:16" x14ac:dyDescent="0.3">
      <c r="A3309" s="1">
        <v>43850</v>
      </c>
      <c r="B3309">
        <v>319.20089999999999</v>
      </c>
      <c r="C3309">
        <v>78.301000000000002</v>
      </c>
      <c r="D3309">
        <v>163.25540000000001</v>
      </c>
      <c r="E3309">
        <v>148.37</v>
      </c>
      <c r="F3309">
        <v>100.47450000000001</v>
      </c>
      <c r="G3309">
        <v>254.44110000000001</v>
      </c>
      <c r="H3309">
        <v>29.7498</v>
      </c>
      <c r="I3309">
        <v>67.406300000000002</v>
      </c>
      <c r="J3309">
        <v>59.12</v>
      </c>
      <c r="K3309">
        <v>63.82</v>
      </c>
      <c r="N3309" s="1">
        <v>43850</v>
      </c>
      <c r="O3309" s="4">
        <f t="shared" si="103"/>
        <v>109.543595</v>
      </c>
      <c r="P3309" s="4">
        <f t="shared" si="102"/>
        <v>319.20089999999999</v>
      </c>
    </row>
    <row r="3310" spans="1:16" x14ac:dyDescent="0.3">
      <c r="A3310" s="1">
        <v>43851</v>
      </c>
      <c r="B3310">
        <v>318.57580000000002</v>
      </c>
      <c r="C3310">
        <v>77.771000000000001</v>
      </c>
      <c r="D3310">
        <v>162.66919999999999</v>
      </c>
      <c r="E3310">
        <v>148.38999999999999</v>
      </c>
      <c r="F3310">
        <v>100.5802</v>
      </c>
      <c r="G3310">
        <v>254.2944</v>
      </c>
      <c r="H3310">
        <v>29.581399999999999</v>
      </c>
      <c r="I3310">
        <v>67.214600000000004</v>
      </c>
      <c r="J3310">
        <v>58.06</v>
      </c>
      <c r="K3310">
        <v>64.040000000000006</v>
      </c>
      <c r="N3310" s="1">
        <v>43851</v>
      </c>
      <c r="O3310" s="4">
        <f t="shared" si="103"/>
        <v>109.39546</v>
      </c>
      <c r="P3310" s="4">
        <f t="shared" si="102"/>
        <v>318.57580000000002</v>
      </c>
    </row>
    <row r="3311" spans="1:16" x14ac:dyDescent="0.3">
      <c r="A3311" s="1">
        <v>43852</v>
      </c>
      <c r="B3311">
        <v>318.61430000000001</v>
      </c>
      <c r="C3311">
        <v>78.048000000000002</v>
      </c>
      <c r="D3311">
        <v>161.88759999999999</v>
      </c>
      <c r="E3311">
        <v>148.08000000000001</v>
      </c>
      <c r="F3311">
        <v>100.7052</v>
      </c>
      <c r="G3311">
        <v>256.00619999999998</v>
      </c>
      <c r="H3311">
        <v>29.680399999999999</v>
      </c>
      <c r="I3311">
        <v>67.291300000000007</v>
      </c>
      <c r="J3311">
        <v>57.5</v>
      </c>
      <c r="K3311">
        <v>64.09</v>
      </c>
      <c r="N3311" s="1">
        <v>43852</v>
      </c>
      <c r="O3311" s="4">
        <f t="shared" si="103"/>
        <v>109.57220499999998</v>
      </c>
      <c r="P3311" s="4">
        <f t="shared" si="102"/>
        <v>318.61430000000001</v>
      </c>
    </row>
    <row r="3312" spans="1:16" x14ac:dyDescent="0.3">
      <c r="A3312" s="1">
        <v>43853</v>
      </c>
      <c r="B3312">
        <v>318.97969999999998</v>
      </c>
      <c r="C3312">
        <v>78.424000000000007</v>
      </c>
      <c r="D3312">
        <v>162.88419999999999</v>
      </c>
      <c r="E3312">
        <v>149.19</v>
      </c>
      <c r="F3312">
        <v>100.1956</v>
      </c>
      <c r="G3312">
        <v>257.94299999999998</v>
      </c>
      <c r="H3312">
        <v>29.7498</v>
      </c>
      <c r="I3312">
        <v>67.329599999999999</v>
      </c>
      <c r="J3312">
        <v>57.28</v>
      </c>
      <c r="K3312">
        <v>64.03</v>
      </c>
      <c r="N3312" s="1">
        <v>43853</v>
      </c>
      <c r="O3312" s="4">
        <f t="shared" si="103"/>
        <v>110.07513</v>
      </c>
      <c r="P3312" s="4">
        <f t="shared" si="102"/>
        <v>318.97969999999998</v>
      </c>
    </row>
    <row r="3313" spans="1:16" x14ac:dyDescent="0.3">
      <c r="A3313" s="1">
        <v>43854</v>
      </c>
      <c r="B3313">
        <v>316.14299999999997</v>
      </c>
      <c r="C3313">
        <v>78.197999999999993</v>
      </c>
      <c r="D3313">
        <v>161.24279999999999</v>
      </c>
      <c r="E3313">
        <v>148.16999999999999</v>
      </c>
      <c r="F3313">
        <v>98.522499999999994</v>
      </c>
      <c r="G3313">
        <v>255.20410000000001</v>
      </c>
      <c r="H3313">
        <v>29.363499999999998</v>
      </c>
      <c r="I3313">
        <v>66.653999999999996</v>
      </c>
      <c r="J3313">
        <v>56.62</v>
      </c>
      <c r="K3313">
        <v>63.59</v>
      </c>
      <c r="N3313" s="1">
        <v>43854</v>
      </c>
      <c r="O3313" s="4">
        <f t="shared" si="103"/>
        <v>108.962305</v>
      </c>
      <c r="P3313" s="4">
        <f t="shared" si="102"/>
        <v>316.14299999999997</v>
      </c>
    </row>
    <row r="3314" spans="1:16" x14ac:dyDescent="0.3">
      <c r="A3314" s="1">
        <v>43855</v>
      </c>
      <c r="B3314">
        <v>316.14299999999997</v>
      </c>
      <c r="C3314">
        <v>78.197999999999993</v>
      </c>
      <c r="D3314">
        <v>161.24279999999999</v>
      </c>
      <c r="E3314">
        <v>148.16999999999999</v>
      </c>
      <c r="F3314">
        <v>98.522499999999994</v>
      </c>
      <c r="G3314">
        <v>255.20410000000001</v>
      </c>
      <c r="H3314">
        <v>29.363499999999998</v>
      </c>
      <c r="I3314">
        <v>66.653999999999996</v>
      </c>
      <c r="J3314">
        <v>56.62</v>
      </c>
      <c r="K3314">
        <v>63.59</v>
      </c>
      <c r="N3314" s="1">
        <v>43855</v>
      </c>
      <c r="O3314" s="4">
        <f t="shared" si="103"/>
        <v>108.962305</v>
      </c>
      <c r="P3314" s="4">
        <f t="shared" si="102"/>
        <v>316.14299999999997</v>
      </c>
    </row>
    <row r="3315" spans="1:16" x14ac:dyDescent="0.3">
      <c r="A3315" s="1">
        <v>43856</v>
      </c>
      <c r="B3315">
        <v>316.14299999999997</v>
      </c>
      <c r="C3315">
        <v>78.197999999999993</v>
      </c>
      <c r="D3315">
        <v>161.24279999999999</v>
      </c>
      <c r="E3315">
        <v>148.16999999999999</v>
      </c>
      <c r="F3315">
        <v>98.522499999999994</v>
      </c>
      <c r="G3315">
        <v>255.20410000000001</v>
      </c>
      <c r="H3315">
        <v>29.363499999999998</v>
      </c>
      <c r="I3315">
        <v>66.653999999999996</v>
      </c>
      <c r="J3315">
        <v>56.62</v>
      </c>
      <c r="K3315">
        <v>63.59</v>
      </c>
      <c r="N3315" s="1">
        <v>43856</v>
      </c>
      <c r="O3315" s="4">
        <f t="shared" si="103"/>
        <v>108.962305</v>
      </c>
      <c r="P3315" s="4">
        <f t="shared" si="102"/>
        <v>316.14299999999997</v>
      </c>
    </row>
    <row r="3316" spans="1:16" x14ac:dyDescent="0.3">
      <c r="A3316" s="1">
        <v>43857</v>
      </c>
      <c r="B3316">
        <v>311.0754</v>
      </c>
      <c r="C3316">
        <v>75.899000000000001</v>
      </c>
      <c r="D3316">
        <v>158.5463</v>
      </c>
      <c r="E3316">
        <v>145.32</v>
      </c>
      <c r="F3316">
        <v>97.772499999999994</v>
      </c>
      <c r="G3316">
        <v>245.4615</v>
      </c>
      <c r="H3316">
        <v>28.462299999999999</v>
      </c>
      <c r="I3316">
        <v>65.733999999999995</v>
      </c>
      <c r="J3316">
        <v>55.05</v>
      </c>
      <c r="K3316">
        <v>63.39</v>
      </c>
      <c r="N3316" s="1">
        <v>43857</v>
      </c>
      <c r="O3316" s="4">
        <f t="shared" si="103"/>
        <v>106.30708</v>
      </c>
      <c r="P3316" s="4">
        <f t="shared" si="102"/>
        <v>311.0754</v>
      </c>
    </row>
    <row r="3317" spans="1:16" x14ac:dyDescent="0.3">
      <c r="A3317" s="1">
        <v>43858</v>
      </c>
      <c r="B3317">
        <v>314.33519999999999</v>
      </c>
      <c r="C3317">
        <v>78.046000000000006</v>
      </c>
      <c r="D3317">
        <v>161.65309999999999</v>
      </c>
      <c r="E3317">
        <v>146.80000000000001</v>
      </c>
      <c r="F3317">
        <v>98.253200000000007</v>
      </c>
      <c r="G3317">
        <v>251.15450000000001</v>
      </c>
      <c r="H3317">
        <v>28.779199999999999</v>
      </c>
      <c r="I3317">
        <v>66.371300000000005</v>
      </c>
      <c r="J3317">
        <v>55.3</v>
      </c>
      <c r="K3317">
        <v>63.47</v>
      </c>
      <c r="N3317" s="1">
        <v>43858</v>
      </c>
      <c r="O3317" s="4">
        <f t="shared" si="103"/>
        <v>107.91576500000001</v>
      </c>
      <c r="P3317" s="4">
        <f t="shared" si="102"/>
        <v>314.33519999999999</v>
      </c>
    </row>
    <row r="3318" spans="1:16" x14ac:dyDescent="0.3">
      <c r="A3318" s="1">
        <v>43859</v>
      </c>
      <c r="B3318">
        <v>314.07560000000001</v>
      </c>
      <c r="C3318">
        <v>79.679000000000002</v>
      </c>
      <c r="D3318">
        <v>164.1738</v>
      </c>
      <c r="E3318">
        <v>146.58000000000001</v>
      </c>
      <c r="F3318">
        <v>97.983999999999995</v>
      </c>
      <c r="G3318">
        <v>246.53749999999999</v>
      </c>
      <c r="H3318">
        <v>28.690100000000001</v>
      </c>
      <c r="I3318">
        <v>66.284999999999997</v>
      </c>
      <c r="J3318">
        <v>54.72</v>
      </c>
      <c r="K3318">
        <v>63.15</v>
      </c>
      <c r="N3318" s="1">
        <v>43859</v>
      </c>
      <c r="O3318" s="4">
        <f t="shared" si="103"/>
        <v>107.30011999999999</v>
      </c>
      <c r="P3318" s="4">
        <f t="shared" si="102"/>
        <v>314.07560000000001</v>
      </c>
    </row>
    <row r="3319" spans="1:16" x14ac:dyDescent="0.3">
      <c r="A3319" s="1">
        <v>43860</v>
      </c>
      <c r="B3319">
        <v>315.0949</v>
      </c>
      <c r="C3319">
        <v>79.563999999999993</v>
      </c>
      <c r="D3319">
        <v>168.8047</v>
      </c>
      <c r="E3319">
        <v>146.57</v>
      </c>
      <c r="F3319">
        <v>97.272400000000005</v>
      </c>
      <c r="G3319">
        <v>246.54730000000001</v>
      </c>
      <c r="H3319">
        <v>28.868400000000001</v>
      </c>
      <c r="I3319">
        <v>66.946299999999994</v>
      </c>
      <c r="J3319">
        <v>55.16</v>
      </c>
      <c r="K3319">
        <v>63.9</v>
      </c>
      <c r="N3319" s="1">
        <v>43860</v>
      </c>
      <c r="O3319" s="4">
        <f t="shared" si="103"/>
        <v>107.54875499999999</v>
      </c>
      <c r="P3319" s="4">
        <f t="shared" si="102"/>
        <v>315.0949</v>
      </c>
    </row>
    <row r="3320" spans="1:16" x14ac:dyDescent="0.3">
      <c r="A3320" s="1">
        <v>43861</v>
      </c>
      <c r="B3320">
        <v>309.3734</v>
      </c>
      <c r="C3320">
        <v>76.036000000000001</v>
      </c>
      <c r="D3320">
        <v>166.3134</v>
      </c>
      <c r="E3320">
        <v>144.55000000000001</v>
      </c>
      <c r="F3320">
        <v>95.330100000000002</v>
      </c>
      <c r="G3320">
        <v>237.75360000000001</v>
      </c>
      <c r="H3320">
        <v>28.442499999999999</v>
      </c>
      <c r="I3320">
        <v>65.585400000000007</v>
      </c>
      <c r="J3320">
        <v>53.44</v>
      </c>
      <c r="K3320">
        <v>63.18</v>
      </c>
      <c r="N3320" s="1">
        <v>43861</v>
      </c>
      <c r="O3320" s="4">
        <f t="shared" si="103"/>
        <v>104.92196</v>
      </c>
      <c r="P3320" s="4">
        <f t="shared" si="102"/>
        <v>309.3734</v>
      </c>
    </row>
    <row r="3321" spans="1:16" x14ac:dyDescent="0.3">
      <c r="A3321" s="1">
        <v>43862</v>
      </c>
      <c r="B3321">
        <v>309.3734</v>
      </c>
      <c r="C3321">
        <v>76.036000000000001</v>
      </c>
      <c r="D3321">
        <v>166.3134</v>
      </c>
      <c r="E3321">
        <v>144.55000000000001</v>
      </c>
      <c r="F3321">
        <v>95.330100000000002</v>
      </c>
      <c r="G3321">
        <v>237.75360000000001</v>
      </c>
      <c r="H3321">
        <v>28.442499999999999</v>
      </c>
      <c r="I3321">
        <v>65.585400000000007</v>
      </c>
      <c r="J3321">
        <v>53.44</v>
      </c>
      <c r="K3321">
        <v>63.18</v>
      </c>
      <c r="N3321" s="1">
        <v>43862</v>
      </c>
      <c r="O3321" s="4">
        <f t="shared" si="103"/>
        <v>104.92196</v>
      </c>
      <c r="P3321" s="4">
        <f t="shared" si="102"/>
        <v>309.3734</v>
      </c>
    </row>
    <row r="3322" spans="1:16" x14ac:dyDescent="0.3">
      <c r="A3322" s="1">
        <v>43863</v>
      </c>
      <c r="B3322">
        <v>309.3734</v>
      </c>
      <c r="C3322">
        <v>76.036000000000001</v>
      </c>
      <c r="D3322">
        <v>166.3134</v>
      </c>
      <c r="E3322">
        <v>144.55000000000001</v>
      </c>
      <c r="F3322">
        <v>95.330100000000002</v>
      </c>
      <c r="G3322">
        <v>237.75360000000001</v>
      </c>
      <c r="H3322">
        <v>28.442499999999999</v>
      </c>
      <c r="I3322">
        <v>65.585400000000007</v>
      </c>
      <c r="J3322">
        <v>53.44</v>
      </c>
      <c r="K3322">
        <v>63.18</v>
      </c>
      <c r="N3322" s="1">
        <v>43863</v>
      </c>
      <c r="O3322" s="4">
        <f t="shared" si="103"/>
        <v>104.92196</v>
      </c>
      <c r="P3322" s="4">
        <f t="shared" si="102"/>
        <v>309.3734</v>
      </c>
    </row>
    <row r="3323" spans="1:16" x14ac:dyDescent="0.3">
      <c r="A3323" s="1">
        <v>43864</v>
      </c>
      <c r="B3323">
        <v>311.67160000000001</v>
      </c>
      <c r="C3323">
        <v>75.826999999999998</v>
      </c>
      <c r="D3323">
        <v>170.36789999999999</v>
      </c>
      <c r="E3323">
        <v>146.66</v>
      </c>
      <c r="F3323">
        <v>96.195499999999996</v>
      </c>
      <c r="G3323">
        <v>240.41419999999999</v>
      </c>
      <c r="H3323">
        <v>29.442799999999998</v>
      </c>
      <c r="I3323">
        <v>66.050200000000004</v>
      </c>
      <c r="J3323">
        <v>52.74</v>
      </c>
      <c r="K3323">
        <v>63.18</v>
      </c>
      <c r="N3323" s="1">
        <v>43864</v>
      </c>
      <c r="O3323" s="4">
        <f t="shared" si="103"/>
        <v>106.14986999999998</v>
      </c>
      <c r="P3323" s="4">
        <f t="shared" si="102"/>
        <v>311.67160000000001</v>
      </c>
    </row>
    <row r="3324" spans="1:16" x14ac:dyDescent="0.3">
      <c r="A3324" s="1">
        <v>43865</v>
      </c>
      <c r="B3324">
        <v>316.42189999999999</v>
      </c>
      <c r="C3324">
        <v>78.331000000000003</v>
      </c>
      <c r="D3324">
        <v>175.97579999999999</v>
      </c>
      <c r="E3324">
        <v>149.63</v>
      </c>
      <c r="F3324">
        <v>97.887799999999999</v>
      </c>
      <c r="G3324">
        <v>247.9265</v>
      </c>
      <c r="H3324">
        <v>31.978000000000002</v>
      </c>
      <c r="I3324">
        <v>66.812100000000001</v>
      </c>
      <c r="J3324">
        <v>52.93</v>
      </c>
      <c r="K3324">
        <v>63.56</v>
      </c>
      <c r="N3324" s="1">
        <v>43865</v>
      </c>
      <c r="O3324" s="4">
        <f t="shared" si="103"/>
        <v>108.78070000000001</v>
      </c>
      <c r="P3324" s="4">
        <f t="shared" si="102"/>
        <v>316.42189999999999</v>
      </c>
    </row>
    <row r="3325" spans="1:16" x14ac:dyDescent="0.3">
      <c r="A3325" s="1">
        <v>43866</v>
      </c>
      <c r="B3325">
        <v>320.07589999999999</v>
      </c>
      <c r="C3325">
        <v>78.968999999999994</v>
      </c>
      <c r="D3325">
        <v>175.76089999999999</v>
      </c>
      <c r="E3325">
        <v>148.47</v>
      </c>
      <c r="F3325">
        <v>99.772499999999994</v>
      </c>
      <c r="G3325">
        <v>253.63900000000001</v>
      </c>
      <c r="H3325">
        <v>30.9877</v>
      </c>
      <c r="I3325">
        <v>67.617099999999994</v>
      </c>
      <c r="J3325">
        <v>54.92</v>
      </c>
      <c r="K3325">
        <v>64.069999999999993</v>
      </c>
      <c r="N3325" s="1">
        <v>43866</v>
      </c>
      <c r="O3325" s="4">
        <f t="shared" si="103"/>
        <v>109.88016999999999</v>
      </c>
      <c r="P3325" s="4">
        <f t="shared" si="102"/>
        <v>320.07589999999999</v>
      </c>
    </row>
    <row r="3326" spans="1:16" x14ac:dyDescent="0.3">
      <c r="A3326" s="1">
        <v>43867</v>
      </c>
      <c r="B3326">
        <v>321.15289999999999</v>
      </c>
      <c r="C3326">
        <v>79.893000000000001</v>
      </c>
      <c r="D3326">
        <v>179.4051</v>
      </c>
      <c r="E3326">
        <v>150.16999999999999</v>
      </c>
      <c r="F3326">
        <v>99.859099999999998</v>
      </c>
      <c r="G3326">
        <v>253.78579999999999</v>
      </c>
      <c r="H3326">
        <v>30.859000000000002</v>
      </c>
      <c r="I3326">
        <v>67.645899999999997</v>
      </c>
      <c r="J3326">
        <v>54.36</v>
      </c>
      <c r="K3326">
        <v>64.180000000000007</v>
      </c>
      <c r="N3326" s="1">
        <v>43867</v>
      </c>
      <c r="O3326" s="4">
        <f t="shared" si="103"/>
        <v>110.453475</v>
      </c>
      <c r="P3326" s="4">
        <f t="shared" si="102"/>
        <v>321.15289999999999</v>
      </c>
    </row>
    <row r="3327" spans="1:16" x14ac:dyDescent="0.3">
      <c r="A3327" s="1">
        <v>43868</v>
      </c>
      <c r="B3327">
        <v>319.44130000000001</v>
      </c>
      <c r="C3327">
        <v>78.807000000000002</v>
      </c>
      <c r="D3327">
        <v>179.6591</v>
      </c>
      <c r="E3327">
        <v>149.51</v>
      </c>
      <c r="F3327">
        <v>99.080200000000005</v>
      </c>
      <c r="G3327">
        <v>247.79939999999999</v>
      </c>
      <c r="H3327">
        <v>30.036999999999999</v>
      </c>
      <c r="I3327">
        <v>67.444599999999994</v>
      </c>
      <c r="J3327">
        <v>53.98</v>
      </c>
      <c r="K3327">
        <v>64.260000000000005</v>
      </c>
      <c r="N3327" s="1">
        <v>43868</v>
      </c>
      <c r="O3327" s="4">
        <f t="shared" si="103"/>
        <v>109.174785</v>
      </c>
      <c r="P3327" s="4">
        <f t="shared" si="102"/>
        <v>319.44130000000001</v>
      </c>
    </row>
    <row r="3328" spans="1:16" x14ac:dyDescent="0.3">
      <c r="A3328" s="1">
        <v>43869</v>
      </c>
      <c r="B3328">
        <v>319.44130000000001</v>
      </c>
      <c r="C3328">
        <v>78.807000000000002</v>
      </c>
      <c r="D3328">
        <v>179.6591</v>
      </c>
      <c r="E3328">
        <v>149.51</v>
      </c>
      <c r="F3328">
        <v>99.080200000000005</v>
      </c>
      <c r="G3328">
        <v>247.79939999999999</v>
      </c>
      <c r="H3328">
        <v>30.036999999999999</v>
      </c>
      <c r="I3328">
        <v>67.444599999999994</v>
      </c>
      <c r="J3328">
        <v>53.98</v>
      </c>
      <c r="K3328">
        <v>64.260000000000005</v>
      </c>
      <c r="N3328" s="1">
        <v>43869</v>
      </c>
      <c r="O3328" s="4">
        <f t="shared" si="103"/>
        <v>109.174785</v>
      </c>
      <c r="P3328" s="4">
        <f t="shared" si="102"/>
        <v>319.44130000000001</v>
      </c>
    </row>
    <row r="3329" spans="1:16" x14ac:dyDescent="0.3">
      <c r="A3329" s="1">
        <v>43870</v>
      </c>
      <c r="B3329">
        <v>319.44130000000001</v>
      </c>
      <c r="C3329">
        <v>78.807000000000002</v>
      </c>
      <c r="D3329">
        <v>179.6591</v>
      </c>
      <c r="E3329">
        <v>149.51</v>
      </c>
      <c r="F3329">
        <v>99.080200000000005</v>
      </c>
      <c r="G3329">
        <v>247.79939999999999</v>
      </c>
      <c r="H3329">
        <v>30.036999999999999</v>
      </c>
      <c r="I3329">
        <v>67.444599999999994</v>
      </c>
      <c r="J3329">
        <v>53.98</v>
      </c>
      <c r="K3329">
        <v>64.260000000000005</v>
      </c>
      <c r="N3329" s="1">
        <v>43870</v>
      </c>
      <c r="O3329" s="4">
        <f t="shared" si="103"/>
        <v>109.174785</v>
      </c>
      <c r="P3329" s="4">
        <f t="shared" si="102"/>
        <v>319.44130000000001</v>
      </c>
    </row>
    <row r="3330" spans="1:16" x14ac:dyDescent="0.3">
      <c r="A3330" s="1">
        <v>43871</v>
      </c>
      <c r="B3330">
        <v>321.82600000000002</v>
      </c>
      <c r="C3330">
        <v>79.182000000000002</v>
      </c>
      <c r="D3330">
        <v>184.35839999999999</v>
      </c>
      <c r="E3330">
        <v>150.97</v>
      </c>
      <c r="F3330">
        <v>99.609099999999998</v>
      </c>
      <c r="G3330">
        <v>251.27189999999999</v>
      </c>
      <c r="H3330">
        <v>30.542000000000002</v>
      </c>
      <c r="I3330">
        <v>67.775300000000001</v>
      </c>
      <c r="J3330">
        <v>53.71</v>
      </c>
      <c r="K3330">
        <v>64.53</v>
      </c>
      <c r="N3330" s="1">
        <v>43871</v>
      </c>
      <c r="O3330" s="4">
        <f t="shared" si="103"/>
        <v>110.38206500000001</v>
      </c>
      <c r="P3330" s="4">
        <f t="shared" si="102"/>
        <v>321.82600000000002</v>
      </c>
    </row>
    <row r="3331" spans="1:16" x14ac:dyDescent="0.3">
      <c r="A3331" s="1">
        <v>43872</v>
      </c>
      <c r="B3331">
        <v>322.38369999999998</v>
      </c>
      <c r="C3331">
        <v>78.703999999999994</v>
      </c>
      <c r="D3331">
        <v>180.19649999999999</v>
      </c>
      <c r="E3331">
        <v>151.18</v>
      </c>
      <c r="F3331">
        <v>100.2052</v>
      </c>
      <c r="G3331">
        <v>256.34859999999998</v>
      </c>
      <c r="H3331">
        <v>31.245200000000001</v>
      </c>
      <c r="I3331">
        <v>68.072400000000002</v>
      </c>
      <c r="J3331">
        <v>54.31</v>
      </c>
      <c r="K3331">
        <v>64.290000000000006</v>
      </c>
      <c r="N3331" s="1">
        <v>43872</v>
      </c>
      <c r="O3331" s="4">
        <f t="shared" si="103"/>
        <v>111.152715</v>
      </c>
      <c r="P3331" s="4">
        <f t="shared" ref="P3331:P3394" si="104">B3331</f>
        <v>322.38369999999998</v>
      </c>
    </row>
    <row r="3332" spans="1:16" x14ac:dyDescent="0.3">
      <c r="A3332" s="1">
        <v>43873</v>
      </c>
      <c r="B3332">
        <v>324.46080000000001</v>
      </c>
      <c r="C3332">
        <v>80.572999999999993</v>
      </c>
      <c r="D3332">
        <v>180.46019999999999</v>
      </c>
      <c r="E3332">
        <v>152.44</v>
      </c>
      <c r="F3332">
        <v>100.3302</v>
      </c>
      <c r="G3332">
        <v>260.30040000000002</v>
      </c>
      <c r="H3332">
        <v>31.997800000000002</v>
      </c>
      <c r="I3332">
        <v>68.297600000000003</v>
      </c>
      <c r="J3332">
        <v>55.04</v>
      </c>
      <c r="K3332">
        <v>64.260000000000005</v>
      </c>
      <c r="N3332" s="1">
        <v>43873</v>
      </c>
      <c r="O3332" s="4">
        <f t="shared" ref="O3332:O3395" si="105">SUMPRODUCT(C3332:J3332,$C$1:$J$1)</f>
        <v>112.23078000000001</v>
      </c>
      <c r="P3332" s="4">
        <f t="shared" si="104"/>
        <v>324.46080000000001</v>
      </c>
    </row>
    <row r="3333" spans="1:16" x14ac:dyDescent="0.3">
      <c r="A3333" s="1">
        <v>43874</v>
      </c>
      <c r="B3333">
        <v>324.1146</v>
      </c>
      <c r="C3333">
        <v>79.998999999999995</v>
      </c>
      <c r="D3333">
        <v>179.48320000000001</v>
      </c>
      <c r="E3333">
        <v>152.63</v>
      </c>
      <c r="F3333">
        <v>99.859099999999998</v>
      </c>
      <c r="G3333">
        <v>260.57420000000002</v>
      </c>
      <c r="H3333">
        <v>31.9087</v>
      </c>
      <c r="I3333">
        <v>68.470100000000002</v>
      </c>
      <c r="J3333">
        <v>54.87</v>
      </c>
      <c r="K3333">
        <v>64.64</v>
      </c>
      <c r="N3333" s="1">
        <v>43874</v>
      </c>
      <c r="O3333" s="4">
        <f t="shared" si="105"/>
        <v>112.174555</v>
      </c>
      <c r="P3333" s="4">
        <f t="shared" si="104"/>
        <v>324.1146</v>
      </c>
    </row>
    <row r="3334" spans="1:16" x14ac:dyDescent="0.3">
      <c r="A3334" s="1">
        <v>43875</v>
      </c>
      <c r="B3334">
        <v>324.63389999999998</v>
      </c>
      <c r="C3334">
        <v>80.019000000000005</v>
      </c>
      <c r="D3334">
        <v>181.0855</v>
      </c>
      <c r="E3334">
        <v>153.18</v>
      </c>
      <c r="F3334">
        <v>99.936000000000007</v>
      </c>
      <c r="G3334">
        <v>259.70370000000003</v>
      </c>
      <c r="H3334">
        <v>31.849299999999999</v>
      </c>
      <c r="I3334">
        <v>68.724100000000007</v>
      </c>
      <c r="J3334">
        <v>54.58</v>
      </c>
      <c r="K3334">
        <v>64.790000000000006</v>
      </c>
      <c r="N3334" s="1">
        <v>43875</v>
      </c>
      <c r="O3334" s="4">
        <f t="shared" si="105"/>
        <v>112.26726000000001</v>
      </c>
      <c r="P3334" s="4">
        <f t="shared" si="104"/>
        <v>324.63389999999998</v>
      </c>
    </row>
    <row r="3335" spans="1:16" x14ac:dyDescent="0.3">
      <c r="A3335" s="1">
        <v>43876</v>
      </c>
      <c r="B3335">
        <v>324.63389999999998</v>
      </c>
      <c r="C3335">
        <v>80.019000000000005</v>
      </c>
      <c r="D3335">
        <v>181.0855</v>
      </c>
      <c r="E3335">
        <v>153.18</v>
      </c>
      <c r="F3335">
        <v>99.936000000000007</v>
      </c>
      <c r="G3335">
        <v>259.70370000000003</v>
      </c>
      <c r="H3335">
        <v>31.849299999999999</v>
      </c>
      <c r="I3335">
        <v>68.724100000000007</v>
      </c>
      <c r="J3335">
        <v>54.58</v>
      </c>
      <c r="K3335">
        <v>64.790000000000006</v>
      </c>
      <c r="N3335" s="1">
        <v>43876</v>
      </c>
      <c r="O3335" s="4">
        <f t="shared" si="105"/>
        <v>112.26726000000001</v>
      </c>
      <c r="P3335" s="4">
        <f t="shared" si="104"/>
        <v>324.63389999999998</v>
      </c>
    </row>
    <row r="3336" spans="1:16" x14ac:dyDescent="0.3">
      <c r="A3336" s="1">
        <v>43877</v>
      </c>
      <c r="B3336">
        <v>324.63389999999998</v>
      </c>
      <c r="C3336">
        <v>80.019000000000005</v>
      </c>
      <c r="D3336">
        <v>181.0855</v>
      </c>
      <c r="E3336">
        <v>153.18</v>
      </c>
      <c r="F3336">
        <v>99.936000000000007</v>
      </c>
      <c r="G3336">
        <v>259.70370000000003</v>
      </c>
      <c r="H3336">
        <v>31.849299999999999</v>
      </c>
      <c r="I3336">
        <v>68.724100000000007</v>
      </c>
      <c r="J3336">
        <v>54.58</v>
      </c>
      <c r="K3336">
        <v>64.790000000000006</v>
      </c>
      <c r="N3336" s="1">
        <v>43877</v>
      </c>
      <c r="O3336" s="4">
        <f t="shared" si="105"/>
        <v>112.26726000000001</v>
      </c>
      <c r="P3336" s="4">
        <f t="shared" si="104"/>
        <v>324.63389999999998</v>
      </c>
    </row>
    <row r="3337" spans="1:16" x14ac:dyDescent="0.3">
      <c r="A3337" s="1">
        <v>43878</v>
      </c>
      <c r="B3337">
        <v>324.63389999999998</v>
      </c>
      <c r="C3337">
        <v>80.019000000000005</v>
      </c>
      <c r="D3337">
        <v>181.0855</v>
      </c>
      <c r="E3337">
        <v>153.18</v>
      </c>
      <c r="F3337">
        <v>99.936000000000007</v>
      </c>
      <c r="G3337">
        <v>259.70370000000003</v>
      </c>
      <c r="H3337">
        <v>31.849299999999999</v>
      </c>
      <c r="I3337">
        <v>68.724100000000007</v>
      </c>
      <c r="J3337">
        <v>54.58</v>
      </c>
      <c r="K3337">
        <v>64.790000000000006</v>
      </c>
      <c r="N3337" s="1">
        <v>43878</v>
      </c>
      <c r="O3337" s="4">
        <f t="shared" si="105"/>
        <v>112.26726000000001</v>
      </c>
      <c r="P3337" s="4">
        <f t="shared" si="104"/>
        <v>324.63389999999998</v>
      </c>
    </row>
    <row r="3338" spans="1:16" x14ac:dyDescent="0.3">
      <c r="A3338" s="1">
        <v>43879</v>
      </c>
      <c r="B3338">
        <v>323.79730000000001</v>
      </c>
      <c r="C3338">
        <v>78.554000000000002</v>
      </c>
      <c r="D3338">
        <v>182.92230000000001</v>
      </c>
      <c r="E3338">
        <v>154.16</v>
      </c>
      <c r="F3338">
        <v>99.580200000000005</v>
      </c>
      <c r="G3338">
        <v>256.36810000000003</v>
      </c>
      <c r="H3338">
        <v>31.740400000000001</v>
      </c>
      <c r="I3338">
        <v>68.345500000000001</v>
      </c>
      <c r="J3338">
        <v>54.13</v>
      </c>
      <c r="K3338">
        <v>64.56</v>
      </c>
      <c r="N3338" s="1">
        <v>43879</v>
      </c>
      <c r="O3338" s="4">
        <f t="shared" si="105"/>
        <v>111.843405</v>
      </c>
      <c r="P3338" s="4">
        <f t="shared" si="104"/>
        <v>323.79730000000001</v>
      </c>
    </row>
    <row r="3339" spans="1:16" x14ac:dyDescent="0.3">
      <c r="A3339" s="1">
        <v>43880</v>
      </c>
      <c r="B3339">
        <v>325.34539999999998</v>
      </c>
      <c r="C3339">
        <v>79.691000000000003</v>
      </c>
      <c r="D3339">
        <v>183.4709</v>
      </c>
      <c r="E3339">
        <v>154.38999999999999</v>
      </c>
      <c r="F3339">
        <v>100.04179999999999</v>
      </c>
      <c r="G3339">
        <v>262.8338</v>
      </c>
      <c r="H3339">
        <v>32.453400000000002</v>
      </c>
      <c r="I3339">
        <v>68.522800000000004</v>
      </c>
      <c r="J3339">
        <v>54.85</v>
      </c>
      <c r="K3339">
        <v>64.489999999999995</v>
      </c>
      <c r="N3339" s="1">
        <v>43880</v>
      </c>
      <c r="O3339" s="4">
        <f t="shared" si="105"/>
        <v>113.111025</v>
      </c>
      <c r="P3339" s="4">
        <f t="shared" si="104"/>
        <v>325.34539999999998</v>
      </c>
    </row>
    <row r="3340" spans="1:16" x14ac:dyDescent="0.3">
      <c r="A3340" s="1">
        <v>43881</v>
      </c>
      <c r="B3340">
        <v>324.00880000000001</v>
      </c>
      <c r="C3340">
        <v>78.873999999999995</v>
      </c>
      <c r="D3340">
        <v>180.66909999999999</v>
      </c>
      <c r="E3340">
        <v>154.58000000000001</v>
      </c>
      <c r="F3340">
        <v>99.397499999999994</v>
      </c>
      <c r="G3340">
        <v>259.01900000000001</v>
      </c>
      <c r="H3340">
        <v>33.285299999999999</v>
      </c>
      <c r="I3340">
        <v>68.652199999999993</v>
      </c>
      <c r="J3340">
        <v>54.79</v>
      </c>
      <c r="K3340">
        <v>64.540000000000006</v>
      </c>
      <c r="N3340" s="1">
        <v>43881</v>
      </c>
      <c r="O3340" s="4">
        <f t="shared" si="105"/>
        <v>112.35722500000001</v>
      </c>
      <c r="P3340" s="4">
        <f t="shared" si="104"/>
        <v>324.00880000000001</v>
      </c>
    </row>
    <row r="3341" spans="1:16" x14ac:dyDescent="0.3">
      <c r="A3341" s="1">
        <v>43882</v>
      </c>
      <c r="B3341">
        <v>320.6721</v>
      </c>
      <c r="C3341">
        <v>77.087999999999994</v>
      </c>
      <c r="D3341">
        <v>174.95760000000001</v>
      </c>
      <c r="E3341">
        <v>151.97999999999999</v>
      </c>
      <c r="F3341">
        <v>99.455200000000005</v>
      </c>
      <c r="G3341">
        <v>251.32079999999999</v>
      </c>
      <c r="H3341">
        <v>32.542499999999997</v>
      </c>
      <c r="I3341">
        <v>68.139499999999998</v>
      </c>
      <c r="J3341">
        <v>54.14</v>
      </c>
      <c r="K3341">
        <v>64.650000000000006</v>
      </c>
      <c r="N3341" s="1">
        <v>43882</v>
      </c>
      <c r="O3341" s="4">
        <f t="shared" si="105"/>
        <v>110.16972999999999</v>
      </c>
      <c r="P3341" s="4">
        <f t="shared" si="104"/>
        <v>320.6721</v>
      </c>
    </row>
    <row r="3342" spans="1:16" x14ac:dyDescent="0.3">
      <c r="A3342" s="1">
        <v>43883</v>
      </c>
      <c r="B3342">
        <v>320.6721</v>
      </c>
      <c r="C3342">
        <v>77.087999999999994</v>
      </c>
      <c r="D3342">
        <v>174.95760000000001</v>
      </c>
      <c r="E3342">
        <v>151.97999999999999</v>
      </c>
      <c r="F3342">
        <v>99.455200000000005</v>
      </c>
      <c r="G3342">
        <v>251.32079999999999</v>
      </c>
      <c r="H3342">
        <v>32.542499999999997</v>
      </c>
      <c r="I3342">
        <v>68.139499999999998</v>
      </c>
      <c r="J3342">
        <v>54.14</v>
      </c>
      <c r="K3342">
        <v>64.650000000000006</v>
      </c>
      <c r="N3342" s="1">
        <v>43883</v>
      </c>
      <c r="O3342" s="4">
        <f t="shared" si="105"/>
        <v>110.16972999999999</v>
      </c>
      <c r="P3342" s="4">
        <f t="shared" si="104"/>
        <v>320.6721</v>
      </c>
    </row>
    <row r="3343" spans="1:16" x14ac:dyDescent="0.3">
      <c r="A3343" s="1">
        <v>43884</v>
      </c>
      <c r="B3343">
        <v>320.6721</v>
      </c>
      <c r="C3343">
        <v>77.087999999999994</v>
      </c>
      <c r="D3343">
        <v>174.95760000000001</v>
      </c>
      <c r="E3343">
        <v>151.97999999999999</v>
      </c>
      <c r="F3343">
        <v>99.455200000000005</v>
      </c>
      <c r="G3343">
        <v>251.32079999999999</v>
      </c>
      <c r="H3343">
        <v>32.542499999999997</v>
      </c>
      <c r="I3343">
        <v>68.139499999999998</v>
      </c>
      <c r="J3343">
        <v>54.14</v>
      </c>
      <c r="K3343">
        <v>64.650000000000006</v>
      </c>
      <c r="N3343" s="1">
        <v>43884</v>
      </c>
      <c r="O3343" s="4">
        <f t="shared" si="105"/>
        <v>110.16972999999999</v>
      </c>
      <c r="P3343" s="4">
        <f t="shared" si="104"/>
        <v>320.6721</v>
      </c>
    </row>
    <row r="3344" spans="1:16" x14ac:dyDescent="0.3">
      <c r="A3344" s="1">
        <v>43885</v>
      </c>
      <c r="B3344">
        <v>310.0369</v>
      </c>
      <c r="C3344">
        <v>73.427000000000007</v>
      </c>
      <c r="D3344">
        <v>167.41419999999999</v>
      </c>
      <c r="E3344">
        <v>146.5</v>
      </c>
      <c r="F3344">
        <v>96.320499999999996</v>
      </c>
      <c r="G3344">
        <v>239.27950000000001</v>
      </c>
      <c r="H3344">
        <v>30.6312</v>
      </c>
      <c r="I3344">
        <v>66.069400000000002</v>
      </c>
      <c r="J3344">
        <v>51.64</v>
      </c>
      <c r="K3344">
        <v>63.16</v>
      </c>
      <c r="N3344" s="1">
        <v>43885</v>
      </c>
      <c r="O3344" s="4">
        <f t="shared" si="105"/>
        <v>105.70603</v>
      </c>
      <c r="P3344" s="4">
        <f t="shared" si="104"/>
        <v>310.0369</v>
      </c>
    </row>
    <row r="3345" spans="1:16" x14ac:dyDescent="0.3">
      <c r="A3345" s="1">
        <v>43886</v>
      </c>
      <c r="B3345">
        <v>300.64210000000003</v>
      </c>
      <c r="C3345">
        <v>70.94</v>
      </c>
      <c r="D3345">
        <v>164.6516</v>
      </c>
      <c r="E3345">
        <v>141.97</v>
      </c>
      <c r="F3345">
        <v>93.397300000000001</v>
      </c>
      <c r="G3345">
        <v>232.14869999999999</v>
      </c>
      <c r="H3345">
        <v>30.007300000000001</v>
      </c>
      <c r="I3345">
        <v>63.764499999999998</v>
      </c>
      <c r="J3345">
        <v>49.36</v>
      </c>
      <c r="K3345">
        <v>62.02</v>
      </c>
      <c r="N3345" s="1">
        <v>43886</v>
      </c>
      <c r="O3345" s="4">
        <f t="shared" si="105"/>
        <v>102.53852000000001</v>
      </c>
      <c r="P3345" s="4">
        <f t="shared" si="104"/>
        <v>300.64210000000003</v>
      </c>
    </row>
    <row r="3346" spans="1:16" x14ac:dyDescent="0.3">
      <c r="A3346" s="1">
        <v>43887</v>
      </c>
      <c r="B3346">
        <v>299.53629999999998</v>
      </c>
      <c r="C3346">
        <v>72.064999999999998</v>
      </c>
      <c r="D3346">
        <v>166.7089</v>
      </c>
      <c r="E3346">
        <v>141.47999999999999</v>
      </c>
      <c r="F3346">
        <v>93.387699999999995</v>
      </c>
      <c r="G3346">
        <v>232.46170000000001</v>
      </c>
      <c r="H3346">
        <v>30.027100000000001</v>
      </c>
      <c r="I3346">
        <v>63.256599999999999</v>
      </c>
      <c r="J3346">
        <v>47.87</v>
      </c>
      <c r="K3346">
        <v>61.67</v>
      </c>
      <c r="N3346" s="1">
        <v>43887</v>
      </c>
      <c r="O3346" s="4">
        <f t="shared" si="105"/>
        <v>102.49545000000002</v>
      </c>
      <c r="P3346" s="4">
        <f t="shared" si="104"/>
        <v>299.53629999999998</v>
      </c>
    </row>
    <row r="3347" spans="1:16" x14ac:dyDescent="0.3">
      <c r="A3347" s="1">
        <v>43888</v>
      </c>
      <c r="B3347">
        <v>286.08359999999999</v>
      </c>
      <c r="C3347">
        <v>67.353999999999999</v>
      </c>
      <c r="D3347">
        <v>154.96279999999999</v>
      </c>
      <c r="E3347">
        <v>136.86000000000001</v>
      </c>
      <c r="F3347">
        <v>90.214500000000001</v>
      </c>
      <c r="G3347">
        <v>221.7312</v>
      </c>
      <c r="H3347">
        <v>28.1751</v>
      </c>
      <c r="I3347">
        <v>60.3767</v>
      </c>
      <c r="J3347">
        <v>45.31</v>
      </c>
      <c r="K3347">
        <v>59.16</v>
      </c>
      <c r="N3347" s="1">
        <v>43888</v>
      </c>
      <c r="O3347" s="4">
        <f t="shared" si="105"/>
        <v>98.010455000000007</v>
      </c>
      <c r="P3347" s="4">
        <f t="shared" si="104"/>
        <v>286.08359999999999</v>
      </c>
    </row>
    <row r="3348" spans="1:16" x14ac:dyDescent="0.3">
      <c r="A3348" s="1">
        <v>43889</v>
      </c>
      <c r="B3348">
        <v>284.88159999999999</v>
      </c>
      <c r="C3348">
        <v>67.314999999999998</v>
      </c>
      <c r="D3348">
        <v>158.7149</v>
      </c>
      <c r="E3348">
        <v>137.4</v>
      </c>
      <c r="F3348">
        <v>89.051000000000002</v>
      </c>
      <c r="G3348">
        <v>226.7296</v>
      </c>
      <c r="H3348">
        <v>27.7592</v>
      </c>
      <c r="I3348">
        <v>59.169199999999996</v>
      </c>
      <c r="J3348">
        <v>45.27</v>
      </c>
      <c r="K3348">
        <v>57.99</v>
      </c>
      <c r="N3348" s="1">
        <v>43889</v>
      </c>
      <c r="O3348" s="4">
        <f t="shared" si="105"/>
        <v>98.67542499999999</v>
      </c>
      <c r="P3348" s="4">
        <f t="shared" si="104"/>
        <v>284.88159999999999</v>
      </c>
    </row>
    <row r="3349" spans="1:16" x14ac:dyDescent="0.3">
      <c r="A3349" s="1">
        <v>43890</v>
      </c>
      <c r="B3349">
        <v>284.88159999999999</v>
      </c>
      <c r="C3349">
        <v>67.314999999999998</v>
      </c>
      <c r="D3349">
        <v>158.7149</v>
      </c>
      <c r="E3349">
        <v>137.4</v>
      </c>
      <c r="F3349">
        <v>89.051000000000002</v>
      </c>
      <c r="G3349">
        <v>226.7296</v>
      </c>
      <c r="H3349">
        <v>27.7592</v>
      </c>
      <c r="I3349">
        <v>59.169199999999996</v>
      </c>
      <c r="J3349">
        <v>45.27</v>
      </c>
      <c r="K3349">
        <v>57.99</v>
      </c>
      <c r="N3349" s="1">
        <v>43890</v>
      </c>
      <c r="O3349" s="4">
        <f t="shared" si="105"/>
        <v>98.67542499999999</v>
      </c>
      <c r="P3349" s="4">
        <f t="shared" si="104"/>
        <v>284.88159999999999</v>
      </c>
    </row>
    <row r="3350" spans="1:16" x14ac:dyDescent="0.3">
      <c r="A3350" s="1">
        <v>43891</v>
      </c>
      <c r="B3350">
        <v>284.88159999999999</v>
      </c>
      <c r="C3350">
        <v>67.314999999999998</v>
      </c>
      <c r="D3350">
        <v>158.7149</v>
      </c>
      <c r="E3350">
        <v>137.4</v>
      </c>
      <c r="F3350">
        <v>89.051000000000002</v>
      </c>
      <c r="G3350">
        <v>226.7296</v>
      </c>
      <c r="H3350">
        <v>27.7592</v>
      </c>
      <c r="I3350">
        <v>59.169199999999996</v>
      </c>
      <c r="J3350">
        <v>45.27</v>
      </c>
      <c r="K3350">
        <v>57.99</v>
      </c>
      <c r="N3350" s="1">
        <v>43891</v>
      </c>
      <c r="O3350" s="4">
        <f t="shared" si="105"/>
        <v>98.67542499999999</v>
      </c>
      <c r="P3350" s="4">
        <f t="shared" si="104"/>
        <v>284.88159999999999</v>
      </c>
    </row>
    <row r="3351" spans="1:16" x14ac:dyDescent="0.3">
      <c r="A3351" s="1">
        <v>43892</v>
      </c>
      <c r="B3351">
        <v>297.21879999999999</v>
      </c>
      <c r="C3351">
        <v>73.581999999999994</v>
      </c>
      <c r="D3351">
        <v>169.2756</v>
      </c>
      <c r="E3351">
        <v>140.94999999999999</v>
      </c>
      <c r="F3351">
        <v>93.224199999999996</v>
      </c>
      <c r="G3351">
        <v>234.7604</v>
      </c>
      <c r="H3351">
        <v>29.0565</v>
      </c>
      <c r="I3351">
        <v>62.149700000000003</v>
      </c>
      <c r="J3351">
        <v>47.1</v>
      </c>
      <c r="K3351">
        <v>61.09</v>
      </c>
      <c r="N3351" s="1">
        <v>43892</v>
      </c>
      <c r="O3351" s="4">
        <f t="shared" si="105"/>
        <v>102.66085</v>
      </c>
      <c r="P3351" s="4">
        <f t="shared" si="104"/>
        <v>297.21879999999999</v>
      </c>
    </row>
    <row r="3352" spans="1:16" x14ac:dyDescent="0.3">
      <c r="A3352" s="1">
        <v>43893</v>
      </c>
      <c r="B3352">
        <v>288.70870000000002</v>
      </c>
      <c r="C3352">
        <v>71.245000000000005</v>
      </c>
      <c r="D3352">
        <v>161.16399999999999</v>
      </c>
      <c r="E3352">
        <v>137.01</v>
      </c>
      <c r="F3352">
        <v>90.906800000000004</v>
      </c>
      <c r="G3352">
        <v>226.4949</v>
      </c>
      <c r="H3352">
        <v>28.898099999999999</v>
      </c>
      <c r="I3352">
        <v>60.074800000000003</v>
      </c>
      <c r="J3352">
        <v>45.66</v>
      </c>
      <c r="K3352">
        <v>60.26</v>
      </c>
      <c r="N3352" s="1">
        <v>43893</v>
      </c>
      <c r="O3352" s="4">
        <f t="shared" si="105"/>
        <v>99.371830000000003</v>
      </c>
      <c r="P3352" s="4">
        <f t="shared" si="104"/>
        <v>288.70870000000002</v>
      </c>
    </row>
    <row r="3353" spans="1:16" x14ac:dyDescent="0.3">
      <c r="A3353" s="1">
        <v>43894</v>
      </c>
      <c r="B3353">
        <v>300.84399999999999</v>
      </c>
      <c r="C3353">
        <v>74.55</v>
      </c>
      <c r="D3353">
        <v>167.0812</v>
      </c>
      <c r="E3353">
        <v>141.72</v>
      </c>
      <c r="F3353">
        <v>96.147400000000005</v>
      </c>
      <c r="G3353">
        <v>238.06659999999999</v>
      </c>
      <c r="H3353">
        <v>29.6309</v>
      </c>
      <c r="I3353">
        <v>62.274299999999997</v>
      </c>
      <c r="J3353">
        <v>46.74</v>
      </c>
      <c r="K3353">
        <v>63.22</v>
      </c>
      <c r="N3353" s="1">
        <v>43894</v>
      </c>
      <c r="O3353" s="4">
        <f t="shared" si="105"/>
        <v>103.71735</v>
      </c>
      <c r="P3353" s="4">
        <f t="shared" si="104"/>
        <v>300.84399999999999</v>
      </c>
    </row>
    <row r="3354" spans="1:16" x14ac:dyDescent="0.3">
      <c r="A3354" s="1">
        <v>43895</v>
      </c>
      <c r="B3354">
        <v>290.84350000000001</v>
      </c>
      <c r="C3354">
        <v>72.131</v>
      </c>
      <c r="D3354">
        <v>162.88820000000001</v>
      </c>
      <c r="E3354">
        <v>137.74</v>
      </c>
      <c r="F3354">
        <v>93.916600000000003</v>
      </c>
      <c r="G3354">
        <v>230.89660000000001</v>
      </c>
      <c r="H3354">
        <v>29.125900000000001</v>
      </c>
      <c r="I3354">
        <v>59.8065</v>
      </c>
      <c r="J3354">
        <v>45.03</v>
      </c>
      <c r="K3354">
        <v>62.03</v>
      </c>
      <c r="N3354" s="1">
        <v>43895</v>
      </c>
      <c r="O3354" s="4">
        <f t="shared" si="105"/>
        <v>100.69970999999998</v>
      </c>
      <c r="P3354" s="4">
        <f t="shared" si="104"/>
        <v>290.84350000000001</v>
      </c>
    </row>
    <row r="3355" spans="1:16" x14ac:dyDescent="0.3">
      <c r="A3355" s="1">
        <v>43896</v>
      </c>
      <c r="B3355">
        <v>286.03550000000001</v>
      </c>
      <c r="C3355">
        <v>71.174000000000007</v>
      </c>
      <c r="D3355">
        <v>158.28380000000001</v>
      </c>
      <c r="E3355">
        <v>135.26</v>
      </c>
      <c r="F3355">
        <v>93.416499999999999</v>
      </c>
      <c r="G3355">
        <v>225.8493</v>
      </c>
      <c r="H3355">
        <v>28.432600000000001</v>
      </c>
      <c r="I3355">
        <v>58.124600000000001</v>
      </c>
      <c r="J3355">
        <v>42.5</v>
      </c>
      <c r="K3355">
        <v>61.54</v>
      </c>
      <c r="N3355" s="1">
        <v>43896</v>
      </c>
      <c r="O3355" s="4">
        <f t="shared" si="105"/>
        <v>98.68007999999999</v>
      </c>
      <c r="P3355" s="4">
        <f t="shared" si="104"/>
        <v>286.03550000000001</v>
      </c>
    </row>
    <row r="3356" spans="1:16" x14ac:dyDescent="0.3">
      <c r="A3356" s="1">
        <v>43897</v>
      </c>
      <c r="B3356">
        <v>286.03550000000001</v>
      </c>
      <c r="C3356">
        <v>71.174000000000007</v>
      </c>
      <c r="D3356">
        <v>158.28380000000001</v>
      </c>
      <c r="E3356">
        <v>135.26</v>
      </c>
      <c r="F3356">
        <v>93.416499999999999</v>
      </c>
      <c r="G3356">
        <v>225.8493</v>
      </c>
      <c r="H3356">
        <v>28.432600000000001</v>
      </c>
      <c r="I3356">
        <v>58.124600000000001</v>
      </c>
      <c r="J3356">
        <v>42.5</v>
      </c>
      <c r="K3356">
        <v>61.54</v>
      </c>
      <c r="N3356" s="1">
        <v>43897</v>
      </c>
      <c r="O3356" s="4">
        <f t="shared" si="105"/>
        <v>98.68007999999999</v>
      </c>
      <c r="P3356" s="4">
        <f t="shared" si="104"/>
        <v>286.03550000000001</v>
      </c>
    </row>
    <row r="3357" spans="1:16" x14ac:dyDescent="0.3">
      <c r="A3357" s="1">
        <v>43898</v>
      </c>
      <c r="B3357">
        <v>286.03550000000001</v>
      </c>
      <c r="C3357">
        <v>71.174000000000007</v>
      </c>
      <c r="D3357">
        <v>158.28380000000001</v>
      </c>
      <c r="E3357">
        <v>135.26</v>
      </c>
      <c r="F3357">
        <v>93.416499999999999</v>
      </c>
      <c r="G3357">
        <v>225.8493</v>
      </c>
      <c r="H3357">
        <v>28.432600000000001</v>
      </c>
      <c r="I3357">
        <v>58.124600000000001</v>
      </c>
      <c r="J3357">
        <v>42.5</v>
      </c>
      <c r="K3357">
        <v>61.54</v>
      </c>
      <c r="N3357" s="1">
        <v>43898</v>
      </c>
      <c r="O3357" s="4">
        <f t="shared" si="105"/>
        <v>98.68007999999999</v>
      </c>
      <c r="P3357" s="4">
        <f t="shared" si="104"/>
        <v>286.03550000000001</v>
      </c>
    </row>
    <row r="3358" spans="1:16" x14ac:dyDescent="0.3">
      <c r="A3358" s="1">
        <v>43899</v>
      </c>
      <c r="B3358">
        <v>263.6977</v>
      </c>
      <c r="C3358">
        <v>65.543999999999997</v>
      </c>
      <c r="D3358">
        <v>147.5565</v>
      </c>
      <c r="E3358">
        <v>126.13</v>
      </c>
      <c r="F3358">
        <v>88.560599999999994</v>
      </c>
      <c r="G3358">
        <v>206.5598</v>
      </c>
      <c r="H3358">
        <v>25.540800000000001</v>
      </c>
      <c r="I3358">
        <v>52.465499999999999</v>
      </c>
      <c r="J3358">
        <v>33.94</v>
      </c>
      <c r="K3358">
        <v>58.86</v>
      </c>
      <c r="N3358" s="1">
        <v>43899</v>
      </c>
      <c r="O3358" s="4">
        <f t="shared" si="105"/>
        <v>90.992950000000008</v>
      </c>
      <c r="P3358" s="4">
        <f t="shared" si="104"/>
        <v>263.6977</v>
      </c>
    </row>
    <row r="3359" spans="1:16" x14ac:dyDescent="0.3">
      <c r="A3359" s="1">
        <v>43900</v>
      </c>
      <c r="B3359">
        <v>277.34269999999998</v>
      </c>
      <c r="C3359">
        <v>70.265000000000001</v>
      </c>
      <c r="D3359">
        <v>157.64699999999999</v>
      </c>
      <c r="E3359">
        <v>131.54</v>
      </c>
      <c r="F3359">
        <v>91.599199999999996</v>
      </c>
      <c r="G3359">
        <v>220.1172</v>
      </c>
      <c r="H3359">
        <v>26.412299999999998</v>
      </c>
      <c r="I3359">
        <v>55.378900000000002</v>
      </c>
      <c r="J3359">
        <v>35.549999999999997</v>
      </c>
      <c r="K3359">
        <v>60.55</v>
      </c>
      <c r="N3359" s="1">
        <v>43900</v>
      </c>
      <c r="O3359" s="4">
        <f t="shared" si="105"/>
        <v>95.866010000000017</v>
      </c>
      <c r="P3359" s="4">
        <f t="shared" si="104"/>
        <v>277.34269999999998</v>
      </c>
    </row>
    <row r="3360" spans="1:16" x14ac:dyDescent="0.3">
      <c r="A3360" s="1">
        <v>43901</v>
      </c>
      <c r="B3360">
        <v>263.8227</v>
      </c>
      <c r="C3360">
        <v>67.825000000000003</v>
      </c>
      <c r="D3360">
        <v>150.50530000000001</v>
      </c>
      <c r="E3360">
        <v>124.43</v>
      </c>
      <c r="F3360">
        <v>88.099100000000007</v>
      </c>
      <c r="G3360">
        <v>207.7825</v>
      </c>
      <c r="H3360">
        <v>25.0061</v>
      </c>
      <c r="I3360">
        <v>52.292999999999999</v>
      </c>
      <c r="J3360">
        <v>33.67</v>
      </c>
      <c r="K3360">
        <v>57.58</v>
      </c>
      <c r="N3360" s="1">
        <v>43901</v>
      </c>
      <c r="O3360" s="4">
        <f t="shared" si="105"/>
        <v>90.962509999999995</v>
      </c>
      <c r="P3360" s="4">
        <f t="shared" si="104"/>
        <v>263.8227</v>
      </c>
    </row>
    <row r="3361" spans="1:16" x14ac:dyDescent="0.3">
      <c r="A3361" s="1">
        <v>43902</v>
      </c>
      <c r="B3361">
        <v>238.58090000000001</v>
      </c>
      <c r="C3361">
        <v>61.127000000000002</v>
      </c>
      <c r="D3361">
        <v>136.23159999999999</v>
      </c>
      <c r="E3361">
        <v>112.84</v>
      </c>
      <c r="F3361">
        <v>81.521900000000002</v>
      </c>
      <c r="G3361">
        <v>185.001</v>
      </c>
      <c r="H3361">
        <v>22.351900000000001</v>
      </c>
      <c r="I3361">
        <v>46.959699999999998</v>
      </c>
      <c r="J3361">
        <v>29.47</v>
      </c>
      <c r="K3361">
        <v>52.17</v>
      </c>
      <c r="N3361" s="1">
        <v>43902</v>
      </c>
      <c r="O3361" s="4">
        <f t="shared" si="105"/>
        <v>82.049414999999996</v>
      </c>
      <c r="P3361" s="4">
        <f t="shared" si="104"/>
        <v>238.58090000000001</v>
      </c>
    </row>
    <row r="3362" spans="1:16" x14ac:dyDescent="0.3">
      <c r="A3362" s="1">
        <v>43903</v>
      </c>
      <c r="B3362">
        <v>258.97629999999998</v>
      </c>
      <c r="C3362">
        <v>68.45</v>
      </c>
      <c r="D3362">
        <v>155.59950000000001</v>
      </c>
      <c r="E3362">
        <v>121.92</v>
      </c>
      <c r="F3362">
        <v>87.176000000000002</v>
      </c>
      <c r="G3362">
        <v>204.84800000000001</v>
      </c>
      <c r="H3362">
        <v>22.966000000000001</v>
      </c>
      <c r="I3362">
        <v>52.177999999999997</v>
      </c>
      <c r="J3362">
        <v>32.19</v>
      </c>
      <c r="K3362">
        <v>56.61</v>
      </c>
      <c r="N3362" s="1">
        <v>43903</v>
      </c>
      <c r="O3362" s="4">
        <f t="shared" si="105"/>
        <v>89.974575000000002</v>
      </c>
      <c r="P3362" s="4">
        <f t="shared" si="104"/>
        <v>258.97629999999998</v>
      </c>
    </row>
    <row r="3363" spans="1:16" x14ac:dyDescent="0.3">
      <c r="A3363" s="1">
        <v>43904</v>
      </c>
      <c r="B3363">
        <v>258.97629999999998</v>
      </c>
      <c r="C3363">
        <v>68.45</v>
      </c>
      <c r="D3363">
        <v>155.59950000000001</v>
      </c>
      <c r="E3363">
        <v>121.92</v>
      </c>
      <c r="F3363">
        <v>87.176000000000002</v>
      </c>
      <c r="G3363">
        <v>204.84800000000001</v>
      </c>
      <c r="H3363">
        <v>22.966000000000001</v>
      </c>
      <c r="I3363">
        <v>52.177999999999997</v>
      </c>
      <c r="J3363">
        <v>32.19</v>
      </c>
      <c r="K3363">
        <v>56.61</v>
      </c>
      <c r="N3363" s="1">
        <v>43904</v>
      </c>
      <c r="O3363" s="4">
        <f t="shared" si="105"/>
        <v>89.974575000000002</v>
      </c>
      <c r="P3363" s="4">
        <f t="shared" si="104"/>
        <v>258.97629999999998</v>
      </c>
    </row>
    <row r="3364" spans="1:16" x14ac:dyDescent="0.3">
      <c r="A3364" s="1">
        <v>43905</v>
      </c>
      <c r="B3364">
        <v>258.97629999999998</v>
      </c>
      <c r="C3364">
        <v>68.45</v>
      </c>
      <c r="D3364">
        <v>155.59950000000001</v>
      </c>
      <c r="E3364">
        <v>121.92</v>
      </c>
      <c r="F3364">
        <v>87.176000000000002</v>
      </c>
      <c r="G3364">
        <v>204.84800000000001</v>
      </c>
      <c r="H3364">
        <v>22.966000000000001</v>
      </c>
      <c r="I3364">
        <v>52.177999999999997</v>
      </c>
      <c r="J3364">
        <v>32.19</v>
      </c>
      <c r="K3364">
        <v>56.61</v>
      </c>
      <c r="N3364" s="1">
        <v>43905</v>
      </c>
      <c r="O3364" s="4">
        <f t="shared" si="105"/>
        <v>89.974575000000002</v>
      </c>
      <c r="P3364" s="4">
        <f t="shared" si="104"/>
        <v>258.97629999999998</v>
      </c>
    </row>
    <row r="3365" spans="1:16" x14ac:dyDescent="0.3">
      <c r="A3365" s="1">
        <v>43906</v>
      </c>
      <c r="B3365">
        <v>230.63810000000001</v>
      </c>
      <c r="C3365">
        <v>59.643999999999998</v>
      </c>
      <c r="D3365">
        <v>132.66569999999999</v>
      </c>
      <c r="E3365">
        <v>107.38</v>
      </c>
      <c r="F3365">
        <v>78.579499999999996</v>
      </c>
      <c r="G3365">
        <v>173.6542</v>
      </c>
      <c r="H3365">
        <v>19.846399999999999</v>
      </c>
      <c r="I3365">
        <v>45.148400000000002</v>
      </c>
      <c r="J3365">
        <v>27.81</v>
      </c>
      <c r="K3365">
        <v>52.77</v>
      </c>
      <c r="N3365" s="1">
        <v>43906</v>
      </c>
      <c r="O3365" s="4">
        <f t="shared" si="105"/>
        <v>78.081620000000001</v>
      </c>
      <c r="P3365" s="4">
        <f t="shared" si="104"/>
        <v>230.63810000000001</v>
      </c>
    </row>
    <row r="3366" spans="1:16" x14ac:dyDescent="0.3">
      <c r="A3366" s="1">
        <v>43907</v>
      </c>
      <c r="B3366">
        <v>243.0908</v>
      </c>
      <c r="C3366">
        <v>62.267000000000003</v>
      </c>
      <c r="D3366">
        <v>143.5889</v>
      </c>
      <c r="E3366">
        <v>113.44</v>
      </c>
      <c r="F3366">
        <v>83.5124</v>
      </c>
      <c r="G3366">
        <v>188.9332</v>
      </c>
      <c r="H3366">
        <v>20.896100000000001</v>
      </c>
      <c r="I3366">
        <v>46.614699999999999</v>
      </c>
      <c r="J3366">
        <v>28</v>
      </c>
      <c r="K3366">
        <v>57.22</v>
      </c>
      <c r="N3366" s="1">
        <v>43907</v>
      </c>
      <c r="O3366" s="4">
        <f t="shared" si="105"/>
        <v>83.284644999999998</v>
      </c>
      <c r="P3366" s="4">
        <f t="shared" si="104"/>
        <v>243.0908</v>
      </c>
    </row>
    <row r="3367" spans="1:16" x14ac:dyDescent="0.3">
      <c r="A3367" s="1">
        <v>43908</v>
      </c>
      <c r="B3367">
        <v>230.7824</v>
      </c>
      <c r="C3367">
        <v>60.741999999999997</v>
      </c>
      <c r="D3367">
        <v>137.5444</v>
      </c>
      <c r="E3367">
        <v>110.69</v>
      </c>
      <c r="F3367">
        <v>80.742999999999995</v>
      </c>
      <c r="G3367">
        <v>173.40969999999999</v>
      </c>
      <c r="H3367">
        <v>19.232399999999998</v>
      </c>
      <c r="I3367">
        <v>42.958500000000001</v>
      </c>
      <c r="J3367">
        <v>23.98</v>
      </c>
      <c r="K3367">
        <v>55.75</v>
      </c>
      <c r="N3367" s="1">
        <v>43908</v>
      </c>
      <c r="O3367" s="4">
        <f t="shared" si="105"/>
        <v>78.779619999999994</v>
      </c>
      <c r="P3367" s="4">
        <f t="shared" si="104"/>
        <v>230.7824</v>
      </c>
    </row>
    <row r="3368" spans="1:16" x14ac:dyDescent="0.3">
      <c r="A3368" s="1">
        <v>43909</v>
      </c>
      <c r="B3368">
        <v>231.27279999999999</v>
      </c>
      <c r="C3368">
        <v>60.277000000000001</v>
      </c>
      <c r="D3368">
        <v>139.8074</v>
      </c>
      <c r="E3368">
        <v>114.33</v>
      </c>
      <c r="F3368">
        <v>79.089100000000002</v>
      </c>
      <c r="G3368">
        <v>177.87010000000001</v>
      </c>
      <c r="H3368">
        <v>19.014500000000002</v>
      </c>
      <c r="I3368">
        <v>43.490400000000001</v>
      </c>
      <c r="J3368">
        <v>25.61</v>
      </c>
      <c r="K3368">
        <v>53.89</v>
      </c>
      <c r="N3368" s="1">
        <v>43909</v>
      </c>
      <c r="O3368" s="4">
        <f t="shared" si="105"/>
        <v>80.168885000000017</v>
      </c>
      <c r="P3368" s="4">
        <f t="shared" si="104"/>
        <v>231.27279999999999</v>
      </c>
    </row>
    <row r="3369" spans="1:16" x14ac:dyDescent="0.3">
      <c r="A3369" s="1">
        <v>43910</v>
      </c>
      <c r="B3369">
        <v>221.3058</v>
      </c>
      <c r="C3369">
        <v>56.45</v>
      </c>
      <c r="D3369">
        <v>134.5564</v>
      </c>
      <c r="E3369">
        <v>111.49</v>
      </c>
      <c r="F3369">
        <v>76.050600000000003</v>
      </c>
      <c r="G3369">
        <v>172.8032</v>
      </c>
      <c r="H3369">
        <v>18.519300000000001</v>
      </c>
      <c r="I3369">
        <v>41.880400000000002</v>
      </c>
      <c r="J3369">
        <v>25.86</v>
      </c>
      <c r="K3369">
        <v>50.4</v>
      </c>
      <c r="N3369" s="1">
        <v>43910</v>
      </c>
      <c r="O3369" s="4">
        <f t="shared" si="105"/>
        <v>77.677415000000011</v>
      </c>
      <c r="P3369" s="4">
        <f t="shared" si="104"/>
        <v>221.3058</v>
      </c>
    </row>
    <row r="3370" spans="1:16" x14ac:dyDescent="0.3">
      <c r="A3370" s="1">
        <v>43911</v>
      </c>
      <c r="B3370">
        <v>221.3058</v>
      </c>
      <c r="C3370">
        <v>56.45</v>
      </c>
      <c r="D3370">
        <v>134.5564</v>
      </c>
      <c r="E3370">
        <v>111.49</v>
      </c>
      <c r="F3370">
        <v>76.050600000000003</v>
      </c>
      <c r="G3370">
        <v>172.8032</v>
      </c>
      <c r="H3370">
        <v>18.519300000000001</v>
      </c>
      <c r="I3370">
        <v>41.880400000000002</v>
      </c>
      <c r="J3370">
        <v>25.86</v>
      </c>
      <c r="K3370">
        <v>50.4</v>
      </c>
      <c r="N3370" s="1">
        <v>43911</v>
      </c>
      <c r="O3370" s="4">
        <f t="shared" si="105"/>
        <v>77.677415000000011</v>
      </c>
      <c r="P3370" s="4">
        <f t="shared" si="104"/>
        <v>221.3058</v>
      </c>
    </row>
    <row r="3371" spans="1:16" x14ac:dyDescent="0.3">
      <c r="A3371" s="1">
        <v>43912</v>
      </c>
      <c r="B3371">
        <v>221.3058</v>
      </c>
      <c r="C3371">
        <v>56.45</v>
      </c>
      <c r="D3371">
        <v>134.5564</v>
      </c>
      <c r="E3371">
        <v>111.49</v>
      </c>
      <c r="F3371">
        <v>76.050600000000003</v>
      </c>
      <c r="G3371">
        <v>172.8032</v>
      </c>
      <c r="H3371">
        <v>18.519300000000001</v>
      </c>
      <c r="I3371">
        <v>41.880400000000002</v>
      </c>
      <c r="J3371">
        <v>25.86</v>
      </c>
      <c r="K3371">
        <v>50.4</v>
      </c>
      <c r="N3371" s="1">
        <v>43912</v>
      </c>
      <c r="O3371" s="4">
        <f t="shared" si="105"/>
        <v>77.677415000000011</v>
      </c>
      <c r="P3371" s="4">
        <f t="shared" si="104"/>
        <v>221.3058</v>
      </c>
    </row>
    <row r="3372" spans="1:16" x14ac:dyDescent="0.3">
      <c r="A3372" s="1">
        <v>43913</v>
      </c>
      <c r="B3372">
        <v>215.6474</v>
      </c>
      <c r="C3372">
        <v>55.250999999999998</v>
      </c>
      <c r="D3372">
        <v>133.21430000000001</v>
      </c>
      <c r="E3372">
        <v>111.72</v>
      </c>
      <c r="F3372">
        <v>72.1006</v>
      </c>
      <c r="G3372">
        <v>178.97540000000001</v>
      </c>
      <c r="H3372">
        <v>17.954799999999999</v>
      </c>
      <c r="I3372">
        <v>39.465299999999999</v>
      </c>
      <c r="J3372">
        <v>23.57</v>
      </c>
      <c r="K3372">
        <v>48.63</v>
      </c>
      <c r="N3372" s="1">
        <v>43913</v>
      </c>
      <c r="O3372" s="4">
        <f t="shared" si="105"/>
        <v>77.424699999999987</v>
      </c>
      <c r="P3372" s="4">
        <f t="shared" si="104"/>
        <v>215.6474</v>
      </c>
    </row>
    <row r="3373" spans="1:16" x14ac:dyDescent="0.3">
      <c r="A3373" s="1">
        <v>43914</v>
      </c>
      <c r="B3373">
        <v>235.1858</v>
      </c>
      <c r="C3373">
        <v>60.793999999999997</v>
      </c>
      <c r="D3373">
        <v>145.3229</v>
      </c>
      <c r="E3373">
        <v>120.89</v>
      </c>
      <c r="F3373">
        <v>77.656499999999994</v>
      </c>
      <c r="G3373">
        <v>198.33340000000001</v>
      </c>
      <c r="H3373">
        <v>20.628799999999998</v>
      </c>
      <c r="I3373">
        <v>44.098999999999997</v>
      </c>
      <c r="J3373">
        <v>27.35</v>
      </c>
      <c r="K3373">
        <v>51.11</v>
      </c>
      <c r="N3373" s="1">
        <v>43914</v>
      </c>
      <c r="O3373" s="4">
        <f t="shared" si="105"/>
        <v>84.89612000000001</v>
      </c>
      <c r="P3373" s="4">
        <f t="shared" si="104"/>
        <v>235.1858</v>
      </c>
    </row>
    <row r="3374" spans="1:16" x14ac:dyDescent="0.3">
      <c r="A3374" s="1">
        <v>43915</v>
      </c>
      <c r="B3374">
        <v>238.70660000000001</v>
      </c>
      <c r="C3374">
        <v>60.459000000000003</v>
      </c>
      <c r="D3374">
        <v>143.93180000000001</v>
      </c>
      <c r="E3374">
        <v>119.88</v>
      </c>
      <c r="F3374">
        <v>78.690299999999993</v>
      </c>
      <c r="G3374">
        <v>195.74770000000001</v>
      </c>
      <c r="H3374">
        <v>22.084599999999998</v>
      </c>
      <c r="I3374">
        <v>45.811700000000002</v>
      </c>
      <c r="J3374">
        <v>28.64</v>
      </c>
      <c r="K3374">
        <v>50.97</v>
      </c>
      <c r="N3374" s="1">
        <v>43915</v>
      </c>
      <c r="O3374" s="4">
        <f t="shared" si="105"/>
        <v>84.76922500000002</v>
      </c>
      <c r="P3374" s="4">
        <f t="shared" si="104"/>
        <v>238.70660000000001</v>
      </c>
    </row>
    <row r="3375" spans="1:16" x14ac:dyDescent="0.3">
      <c r="A3375" s="1">
        <v>43916</v>
      </c>
      <c r="B3375">
        <v>252.6446</v>
      </c>
      <c r="C3375">
        <v>63.640999999999998</v>
      </c>
      <c r="D3375">
        <v>152.9349</v>
      </c>
      <c r="E3375">
        <v>125.87</v>
      </c>
      <c r="F3375">
        <v>83.917699999999996</v>
      </c>
      <c r="G3375">
        <v>208.9101</v>
      </c>
      <c r="H3375">
        <v>22.421299999999999</v>
      </c>
      <c r="I3375">
        <v>48.732900000000001</v>
      </c>
      <c r="J3375">
        <v>30.39</v>
      </c>
      <c r="K3375">
        <v>53.76</v>
      </c>
      <c r="N3375" s="1">
        <v>43916</v>
      </c>
      <c r="O3375" s="4">
        <f t="shared" si="105"/>
        <v>89.877464999999987</v>
      </c>
      <c r="P3375" s="4">
        <f t="shared" si="104"/>
        <v>252.6446</v>
      </c>
    </row>
    <row r="3376" spans="1:16" x14ac:dyDescent="0.3">
      <c r="A3376" s="1">
        <v>43917</v>
      </c>
      <c r="B3376">
        <v>245.11940000000001</v>
      </c>
      <c r="C3376">
        <v>61.006</v>
      </c>
      <c r="D3376">
        <v>146.65520000000001</v>
      </c>
      <c r="E3376">
        <v>122.11</v>
      </c>
      <c r="F3376">
        <v>82.120500000000007</v>
      </c>
      <c r="G3376">
        <v>198.54509999999999</v>
      </c>
      <c r="H3376">
        <v>21.133800000000001</v>
      </c>
      <c r="I3376">
        <v>47.342300000000002</v>
      </c>
      <c r="J3376">
        <v>28.33</v>
      </c>
      <c r="K3376">
        <v>53.51</v>
      </c>
      <c r="N3376" s="1">
        <v>43917</v>
      </c>
      <c r="O3376" s="4">
        <f t="shared" si="105"/>
        <v>86.479434999999995</v>
      </c>
      <c r="P3376" s="4">
        <f t="shared" si="104"/>
        <v>245.11940000000001</v>
      </c>
    </row>
    <row r="3377" spans="1:16" x14ac:dyDescent="0.3">
      <c r="A3377" s="1">
        <v>43918</v>
      </c>
      <c r="B3377">
        <v>245.11940000000001</v>
      </c>
      <c r="C3377">
        <v>61.006</v>
      </c>
      <c r="D3377">
        <v>146.65520000000001</v>
      </c>
      <c r="E3377">
        <v>122.11</v>
      </c>
      <c r="F3377">
        <v>82.120500000000007</v>
      </c>
      <c r="G3377">
        <v>198.54509999999999</v>
      </c>
      <c r="H3377">
        <v>21.133800000000001</v>
      </c>
      <c r="I3377">
        <v>47.342300000000002</v>
      </c>
      <c r="J3377">
        <v>28.33</v>
      </c>
      <c r="K3377">
        <v>53.51</v>
      </c>
      <c r="N3377" s="1">
        <v>43918</v>
      </c>
      <c r="O3377" s="4">
        <f t="shared" si="105"/>
        <v>86.479434999999995</v>
      </c>
      <c r="P3377" s="4">
        <f t="shared" si="104"/>
        <v>245.11940000000001</v>
      </c>
    </row>
    <row r="3378" spans="1:16" x14ac:dyDescent="0.3">
      <c r="A3378" s="1">
        <v>43919</v>
      </c>
      <c r="B3378">
        <v>245.11940000000001</v>
      </c>
      <c r="C3378">
        <v>61.006</v>
      </c>
      <c r="D3378">
        <v>146.65520000000001</v>
      </c>
      <c r="E3378">
        <v>122.11</v>
      </c>
      <c r="F3378">
        <v>82.120500000000007</v>
      </c>
      <c r="G3378">
        <v>198.54509999999999</v>
      </c>
      <c r="H3378">
        <v>21.133800000000001</v>
      </c>
      <c r="I3378">
        <v>47.342300000000002</v>
      </c>
      <c r="J3378">
        <v>28.33</v>
      </c>
      <c r="K3378">
        <v>53.51</v>
      </c>
      <c r="N3378" s="1">
        <v>43919</v>
      </c>
      <c r="O3378" s="4">
        <f t="shared" si="105"/>
        <v>86.479434999999995</v>
      </c>
      <c r="P3378" s="4">
        <f t="shared" si="104"/>
        <v>245.11940000000001</v>
      </c>
    </row>
    <row r="3379" spans="1:16" x14ac:dyDescent="0.3">
      <c r="A3379" s="1">
        <v>43920</v>
      </c>
      <c r="B3379">
        <v>253.07990000000001</v>
      </c>
      <c r="C3379">
        <v>62.747</v>
      </c>
      <c r="D3379">
        <v>156.97110000000001</v>
      </c>
      <c r="E3379">
        <v>125.29</v>
      </c>
      <c r="F3379">
        <v>85.966099999999997</v>
      </c>
      <c r="G3379">
        <v>205.45509999999999</v>
      </c>
      <c r="H3379">
        <v>21.549800000000001</v>
      </c>
      <c r="I3379">
        <v>48.380400000000002</v>
      </c>
      <c r="J3379">
        <v>28.62</v>
      </c>
      <c r="K3379">
        <v>55.6</v>
      </c>
      <c r="N3379" s="1">
        <v>43920</v>
      </c>
      <c r="O3379" s="4">
        <f t="shared" si="105"/>
        <v>89.52263499999998</v>
      </c>
      <c r="P3379" s="4">
        <f t="shared" si="104"/>
        <v>253.07990000000001</v>
      </c>
    </row>
    <row r="3380" spans="1:16" x14ac:dyDescent="0.3">
      <c r="A3380" s="1">
        <v>43921</v>
      </c>
      <c r="B3380">
        <v>249.30760000000001</v>
      </c>
      <c r="C3380">
        <v>62.619</v>
      </c>
      <c r="D3380">
        <v>154.50229999999999</v>
      </c>
      <c r="E3380">
        <v>123.73</v>
      </c>
      <c r="F3380">
        <v>85.589299999999994</v>
      </c>
      <c r="G3380">
        <v>201.42099999999999</v>
      </c>
      <c r="H3380">
        <v>21.500299999999999</v>
      </c>
      <c r="I3380">
        <v>46.970500000000001</v>
      </c>
      <c r="J3380">
        <v>29.06</v>
      </c>
      <c r="K3380">
        <v>54.47</v>
      </c>
      <c r="N3380" s="1">
        <v>43921</v>
      </c>
      <c r="O3380" s="4">
        <f t="shared" si="105"/>
        <v>88.227199999999996</v>
      </c>
      <c r="P3380" s="4">
        <f t="shared" si="104"/>
        <v>249.30760000000001</v>
      </c>
    </row>
    <row r="3381" spans="1:16" x14ac:dyDescent="0.3">
      <c r="A3381" s="1">
        <v>43922</v>
      </c>
      <c r="B3381">
        <v>238.08750000000001</v>
      </c>
      <c r="C3381">
        <v>59.323999999999998</v>
      </c>
      <c r="D3381">
        <v>149.0162</v>
      </c>
      <c r="E3381">
        <v>118.74</v>
      </c>
      <c r="F3381">
        <v>82.333100000000002</v>
      </c>
      <c r="G3381">
        <v>190.39830000000001</v>
      </c>
      <c r="H3381">
        <v>20.252400000000002</v>
      </c>
      <c r="I3381">
        <v>44.049300000000002</v>
      </c>
      <c r="J3381">
        <v>27.62</v>
      </c>
      <c r="K3381">
        <v>53.55</v>
      </c>
      <c r="N3381" s="1">
        <v>43922</v>
      </c>
      <c r="O3381" s="4">
        <f t="shared" si="105"/>
        <v>84.075734999999995</v>
      </c>
      <c r="P3381" s="4">
        <f t="shared" si="104"/>
        <v>238.08750000000001</v>
      </c>
    </row>
    <row r="3382" spans="1:16" x14ac:dyDescent="0.3">
      <c r="A3382" s="1">
        <v>43923</v>
      </c>
      <c r="B3382">
        <v>243.58150000000001</v>
      </c>
      <c r="C3382">
        <v>60.314</v>
      </c>
      <c r="D3382">
        <v>152.10210000000001</v>
      </c>
      <c r="E3382">
        <v>119.14</v>
      </c>
      <c r="F3382">
        <v>84.613399999999999</v>
      </c>
      <c r="G3382">
        <v>196.07159999999999</v>
      </c>
      <c r="H3382">
        <v>20.509899999999998</v>
      </c>
      <c r="I3382">
        <v>45.043999999999997</v>
      </c>
      <c r="J3382">
        <v>30.15</v>
      </c>
      <c r="K3382">
        <v>54.92</v>
      </c>
      <c r="N3382" s="1">
        <v>43923</v>
      </c>
      <c r="O3382" s="4">
        <f t="shared" si="105"/>
        <v>85.841150000000013</v>
      </c>
      <c r="P3382" s="4">
        <f t="shared" si="104"/>
        <v>243.58150000000001</v>
      </c>
    </row>
    <row r="3383" spans="1:16" x14ac:dyDescent="0.3">
      <c r="A3383" s="1">
        <v>43924</v>
      </c>
      <c r="B3383">
        <v>240.0607</v>
      </c>
      <c r="C3383">
        <v>59.447000000000003</v>
      </c>
      <c r="D3383">
        <v>150.7012</v>
      </c>
      <c r="E3383">
        <v>117.99</v>
      </c>
      <c r="F3383">
        <v>83.850099999999998</v>
      </c>
      <c r="G3383">
        <v>192.3614</v>
      </c>
      <c r="H3383">
        <v>20.123699999999999</v>
      </c>
      <c r="I3383">
        <v>44.063800000000001</v>
      </c>
      <c r="J3383">
        <v>29.83</v>
      </c>
      <c r="K3383">
        <v>55.35</v>
      </c>
      <c r="N3383" s="1">
        <v>43924</v>
      </c>
      <c r="O3383" s="4">
        <f t="shared" si="105"/>
        <v>84.644390000000001</v>
      </c>
      <c r="P3383" s="4">
        <f t="shared" si="104"/>
        <v>240.0607</v>
      </c>
    </row>
    <row r="3384" spans="1:16" x14ac:dyDescent="0.3">
      <c r="A3384" s="1">
        <v>43925</v>
      </c>
      <c r="B3384">
        <v>240.0607</v>
      </c>
      <c r="C3384">
        <v>59.447000000000003</v>
      </c>
      <c r="D3384">
        <v>150.7012</v>
      </c>
      <c r="E3384">
        <v>117.99</v>
      </c>
      <c r="F3384">
        <v>83.850099999999998</v>
      </c>
      <c r="G3384">
        <v>192.3614</v>
      </c>
      <c r="H3384">
        <v>20.123699999999999</v>
      </c>
      <c r="I3384">
        <v>44.063800000000001</v>
      </c>
      <c r="J3384">
        <v>29.83</v>
      </c>
      <c r="K3384">
        <v>55.35</v>
      </c>
      <c r="N3384" s="1">
        <v>43925</v>
      </c>
      <c r="O3384" s="4">
        <f t="shared" si="105"/>
        <v>84.644390000000001</v>
      </c>
      <c r="P3384" s="4">
        <f t="shared" si="104"/>
        <v>240.0607</v>
      </c>
    </row>
    <row r="3385" spans="1:16" x14ac:dyDescent="0.3">
      <c r="A3385" s="1">
        <v>43926</v>
      </c>
      <c r="B3385">
        <v>240.0607</v>
      </c>
      <c r="C3385">
        <v>59.447000000000003</v>
      </c>
      <c r="D3385">
        <v>150.7012</v>
      </c>
      <c r="E3385">
        <v>117.99</v>
      </c>
      <c r="F3385">
        <v>83.850099999999998</v>
      </c>
      <c r="G3385">
        <v>192.3614</v>
      </c>
      <c r="H3385">
        <v>20.123699999999999</v>
      </c>
      <c r="I3385">
        <v>44.063800000000001</v>
      </c>
      <c r="J3385">
        <v>29.83</v>
      </c>
      <c r="K3385">
        <v>55.35</v>
      </c>
      <c r="N3385" s="1">
        <v>43926</v>
      </c>
      <c r="O3385" s="4">
        <f t="shared" si="105"/>
        <v>84.644390000000001</v>
      </c>
      <c r="P3385" s="4">
        <f t="shared" si="104"/>
        <v>240.0607</v>
      </c>
    </row>
    <row r="3386" spans="1:16" x14ac:dyDescent="0.3">
      <c r="A3386" s="1">
        <v>43927</v>
      </c>
      <c r="B3386">
        <v>256.18470000000002</v>
      </c>
      <c r="C3386">
        <v>64.632999999999996</v>
      </c>
      <c r="D3386">
        <v>161.90860000000001</v>
      </c>
      <c r="E3386">
        <v>127</v>
      </c>
      <c r="F3386">
        <v>88.246399999999994</v>
      </c>
      <c r="G3386">
        <v>211.98230000000001</v>
      </c>
      <c r="H3386">
        <v>21.728000000000002</v>
      </c>
      <c r="I3386">
        <v>47.506500000000003</v>
      </c>
      <c r="J3386">
        <v>31.41</v>
      </c>
      <c r="K3386">
        <v>57.41</v>
      </c>
      <c r="N3386" s="1">
        <v>43927</v>
      </c>
      <c r="O3386" s="4">
        <f t="shared" si="105"/>
        <v>91.54425999999998</v>
      </c>
      <c r="P3386" s="4">
        <f t="shared" si="104"/>
        <v>256.18470000000002</v>
      </c>
    </row>
    <row r="3387" spans="1:16" x14ac:dyDescent="0.3">
      <c r="A3387" s="1">
        <v>43928</v>
      </c>
      <c r="B3387">
        <v>256.44589999999999</v>
      </c>
      <c r="C3387">
        <v>63.884999999999998</v>
      </c>
      <c r="D3387">
        <v>160.16480000000001</v>
      </c>
      <c r="E3387">
        <v>126.92</v>
      </c>
      <c r="F3387">
        <v>87.521799999999999</v>
      </c>
      <c r="G3387">
        <v>211.22649999999999</v>
      </c>
      <c r="H3387">
        <v>21.985499999999998</v>
      </c>
      <c r="I3387">
        <v>47.883099999999999</v>
      </c>
      <c r="J3387">
        <v>32.08</v>
      </c>
      <c r="K3387">
        <v>56.75</v>
      </c>
      <c r="N3387" s="1">
        <v>43928</v>
      </c>
      <c r="O3387" s="4">
        <f t="shared" si="105"/>
        <v>91.284474999999986</v>
      </c>
      <c r="P3387" s="4">
        <f t="shared" si="104"/>
        <v>256.44589999999999</v>
      </c>
    </row>
    <row r="3388" spans="1:16" x14ac:dyDescent="0.3">
      <c r="A3388" s="1">
        <v>43929</v>
      </c>
      <c r="B3388">
        <v>265.05439999999999</v>
      </c>
      <c r="C3388">
        <v>65.52</v>
      </c>
      <c r="D3388">
        <v>161.7714</v>
      </c>
      <c r="E3388">
        <v>131.24</v>
      </c>
      <c r="F3388">
        <v>91.125799999999998</v>
      </c>
      <c r="G3388">
        <v>218.2936</v>
      </c>
      <c r="H3388">
        <v>22.649000000000001</v>
      </c>
      <c r="I3388">
        <v>50.331099999999999</v>
      </c>
      <c r="J3388">
        <v>34.22</v>
      </c>
      <c r="K3388">
        <v>57.59</v>
      </c>
      <c r="N3388" s="1">
        <v>43929</v>
      </c>
      <c r="O3388" s="4">
        <f t="shared" si="105"/>
        <v>94.41859500000001</v>
      </c>
      <c r="P3388" s="4">
        <f t="shared" si="104"/>
        <v>265.05439999999999</v>
      </c>
    </row>
    <row r="3389" spans="1:16" x14ac:dyDescent="0.3">
      <c r="A3389" s="1">
        <v>43930</v>
      </c>
      <c r="B3389">
        <v>269.08780000000002</v>
      </c>
      <c r="C3389">
        <v>65.992000000000004</v>
      </c>
      <c r="D3389">
        <v>161.78120000000001</v>
      </c>
      <c r="E3389">
        <v>132.38999999999999</v>
      </c>
      <c r="F3389">
        <v>91.628299999999996</v>
      </c>
      <c r="G3389">
        <v>213.57239999999999</v>
      </c>
      <c r="H3389">
        <v>23.381900000000002</v>
      </c>
      <c r="I3389">
        <v>52.6873</v>
      </c>
      <c r="J3389">
        <v>33.909999999999997</v>
      </c>
      <c r="K3389">
        <v>58.13</v>
      </c>
      <c r="N3389" s="1">
        <v>43930</v>
      </c>
      <c r="O3389" s="4">
        <f t="shared" si="105"/>
        <v>94.414454999999975</v>
      </c>
      <c r="P3389" s="4">
        <f t="shared" si="104"/>
        <v>269.08780000000002</v>
      </c>
    </row>
    <row r="3390" spans="1:16" x14ac:dyDescent="0.3">
      <c r="A3390" s="1">
        <v>43931</v>
      </c>
      <c r="B3390">
        <v>269.08780000000002</v>
      </c>
      <c r="C3390">
        <v>65.992000000000004</v>
      </c>
      <c r="D3390">
        <v>161.78120000000001</v>
      </c>
      <c r="E3390">
        <v>132.38999999999999</v>
      </c>
      <c r="F3390">
        <v>91.628299999999996</v>
      </c>
      <c r="G3390">
        <v>213.57239999999999</v>
      </c>
      <c r="H3390">
        <v>23.381900000000002</v>
      </c>
      <c r="I3390">
        <v>52.6873</v>
      </c>
      <c r="J3390">
        <v>33.909999999999997</v>
      </c>
      <c r="K3390">
        <v>58.13</v>
      </c>
      <c r="N3390" s="1">
        <v>43931</v>
      </c>
      <c r="O3390" s="4">
        <f t="shared" si="105"/>
        <v>94.414454999999975</v>
      </c>
      <c r="P3390" s="4">
        <f t="shared" si="104"/>
        <v>269.08780000000002</v>
      </c>
    </row>
    <row r="3391" spans="1:16" x14ac:dyDescent="0.3">
      <c r="A3391" s="1">
        <v>43932</v>
      </c>
      <c r="B3391">
        <v>269.08780000000002</v>
      </c>
      <c r="C3391">
        <v>65.992000000000004</v>
      </c>
      <c r="D3391">
        <v>161.78120000000001</v>
      </c>
      <c r="E3391">
        <v>132.38999999999999</v>
      </c>
      <c r="F3391">
        <v>91.628299999999996</v>
      </c>
      <c r="G3391">
        <v>213.57239999999999</v>
      </c>
      <c r="H3391">
        <v>23.381900000000002</v>
      </c>
      <c r="I3391">
        <v>52.6873</v>
      </c>
      <c r="J3391">
        <v>33.909999999999997</v>
      </c>
      <c r="K3391">
        <v>58.13</v>
      </c>
      <c r="N3391" s="1">
        <v>43932</v>
      </c>
      <c r="O3391" s="4">
        <f t="shared" si="105"/>
        <v>94.414454999999975</v>
      </c>
      <c r="P3391" s="4">
        <f t="shared" si="104"/>
        <v>269.08780000000002</v>
      </c>
    </row>
    <row r="3392" spans="1:16" x14ac:dyDescent="0.3">
      <c r="A3392" s="1">
        <v>43933</v>
      </c>
      <c r="B3392">
        <v>269.08780000000002</v>
      </c>
      <c r="C3392">
        <v>65.992000000000004</v>
      </c>
      <c r="D3392">
        <v>161.78120000000001</v>
      </c>
      <c r="E3392">
        <v>132.38999999999999</v>
      </c>
      <c r="F3392">
        <v>91.628299999999996</v>
      </c>
      <c r="G3392">
        <v>213.57239999999999</v>
      </c>
      <c r="H3392">
        <v>23.381900000000002</v>
      </c>
      <c r="I3392">
        <v>52.6873</v>
      </c>
      <c r="J3392">
        <v>33.909999999999997</v>
      </c>
      <c r="K3392">
        <v>58.13</v>
      </c>
      <c r="N3392" s="1">
        <v>43933</v>
      </c>
      <c r="O3392" s="4">
        <f t="shared" si="105"/>
        <v>94.414454999999975</v>
      </c>
      <c r="P3392" s="4">
        <f t="shared" si="104"/>
        <v>269.08780000000002</v>
      </c>
    </row>
    <row r="3393" spans="1:16" x14ac:dyDescent="0.3">
      <c r="A3393" s="1">
        <v>43934</v>
      </c>
      <c r="B3393">
        <v>266.63099999999997</v>
      </c>
      <c r="C3393">
        <v>67.287999999999997</v>
      </c>
      <c r="D3393">
        <v>162.1437</v>
      </c>
      <c r="E3393">
        <v>132.91</v>
      </c>
      <c r="F3393">
        <v>90.826300000000003</v>
      </c>
      <c r="G3393">
        <v>215.98699999999999</v>
      </c>
      <c r="H3393">
        <v>23.243200000000002</v>
      </c>
      <c r="I3393">
        <v>50.7849</v>
      </c>
      <c r="J3393">
        <v>33.799999999999997</v>
      </c>
      <c r="K3393">
        <v>57.7</v>
      </c>
      <c r="N3393" s="1">
        <v>43934</v>
      </c>
      <c r="O3393" s="4">
        <f t="shared" si="105"/>
        <v>94.545474999999996</v>
      </c>
      <c r="P3393" s="4">
        <f t="shared" si="104"/>
        <v>266.63099999999997</v>
      </c>
    </row>
    <row r="3394" spans="1:16" x14ac:dyDescent="0.3">
      <c r="A3394" s="1">
        <v>43935</v>
      </c>
      <c r="B3394">
        <v>274.49470000000002</v>
      </c>
      <c r="C3394">
        <v>70.686000000000007</v>
      </c>
      <c r="D3394">
        <v>170.1671</v>
      </c>
      <c r="E3394">
        <v>137.47999999999999</v>
      </c>
      <c r="F3394">
        <v>93.840900000000005</v>
      </c>
      <c r="G3394">
        <v>225.9496</v>
      </c>
      <c r="H3394">
        <v>24.035499999999999</v>
      </c>
      <c r="I3394">
        <v>51.359499999999997</v>
      </c>
      <c r="J3394">
        <v>33.64</v>
      </c>
      <c r="K3394">
        <v>60.15</v>
      </c>
      <c r="N3394" s="1">
        <v>43935</v>
      </c>
      <c r="O3394" s="4">
        <f t="shared" si="105"/>
        <v>98.094929999999991</v>
      </c>
      <c r="P3394" s="4">
        <f t="shared" si="104"/>
        <v>274.49470000000002</v>
      </c>
    </row>
    <row r="3395" spans="1:16" x14ac:dyDescent="0.3">
      <c r="A3395" s="1">
        <v>43936</v>
      </c>
      <c r="B3395">
        <v>268.66219999999998</v>
      </c>
      <c r="C3395">
        <v>70.040999999999997</v>
      </c>
      <c r="D3395">
        <v>168.38409999999999</v>
      </c>
      <c r="E3395">
        <v>136.47999999999999</v>
      </c>
      <c r="F3395">
        <v>93.357799999999997</v>
      </c>
      <c r="G3395">
        <v>219.226</v>
      </c>
      <c r="H3395">
        <v>23.302700000000002</v>
      </c>
      <c r="I3395">
        <v>49.017800000000001</v>
      </c>
      <c r="J3395">
        <v>32.06</v>
      </c>
      <c r="K3395">
        <v>59.2</v>
      </c>
      <c r="N3395" s="1">
        <v>43936</v>
      </c>
      <c r="O3395" s="4">
        <f t="shared" si="105"/>
        <v>96.22563000000001</v>
      </c>
      <c r="P3395" s="4">
        <f t="shared" ref="P3395:P3458" si="106">B3395</f>
        <v>268.66219999999998</v>
      </c>
    </row>
    <row r="3396" spans="1:16" x14ac:dyDescent="0.3">
      <c r="A3396" s="1">
        <v>43937</v>
      </c>
      <c r="B3396">
        <v>269.95830000000001</v>
      </c>
      <c r="C3396">
        <v>70.596999999999994</v>
      </c>
      <c r="D3396">
        <v>173.4392</v>
      </c>
      <c r="E3396">
        <v>137.66</v>
      </c>
      <c r="F3396">
        <v>95.396600000000007</v>
      </c>
      <c r="G3396">
        <v>225.38030000000001</v>
      </c>
      <c r="H3396">
        <v>23.58</v>
      </c>
      <c r="I3396">
        <v>48.225900000000003</v>
      </c>
      <c r="J3396">
        <v>30.69</v>
      </c>
      <c r="K3396">
        <v>59.59</v>
      </c>
      <c r="N3396" s="1">
        <v>43937</v>
      </c>
      <c r="O3396" s="4">
        <f t="shared" ref="O3396:O3459" si="107">SUMPRODUCT(C3396:J3396,$C$1:$J$1)</f>
        <v>97.797730000000001</v>
      </c>
      <c r="P3396" s="4">
        <f t="shared" si="106"/>
        <v>269.95830000000001</v>
      </c>
    </row>
    <row r="3397" spans="1:16" x14ac:dyDescent="0.3">
      <c r="A3397" s="1">
        <v>43938</v>
      </c>
      <c r="B3397">
        <v>277.25130000000001</v>
      </c>
      <c r="C3397">
        <v>69.638999999999996</v>
      </c>
      <c r="D3397">
        <v>174.9674</v>
      </c>
      <c r="E3397">
        <v>139.83000000000001</v>
      </c>
      <c r="F3397">
        <v>97.377399999999994</v>
      </c>
      <c r="G3397">
        <v>227.12739999999999</v>
      </c>
      <c r="H3397">
        <v>24.273199999999999</v>
      </c>
      <c r="I3397">
        <v>50.620800000000003</v>
      </c>
      <c r="J3397">
        <v>33.950000000000003</v>
      </c>
      <c r="K3397">
        <v>60.5</v>
      </c>
      <c r="N3397" s="1">
        <v>43938</v>
      </c>
      <c r="O3397" s="4">
        <f t="shared" si="107"/>
        <v>99.376320000000007</v>
      </c>
      <c r="P3397" s="4">
        <f t="shared" si="106"/>
        <v>277.25130000000001</v>
      </c>
    </row>
    <row r="3398" spans="1:16" x14ac:dyDescent="0.3">
      <c r="A3398" s="1">
        <v>43939</v>
      </c>
      <c r="B3398">
        <v>277.25130000000001</v>
      </c>
      <c r="C3398">
        <v>69.638999999999996</v>
      </c>
      <c r="D3398">
        <v>174.9674</v>
      </c>
      <c r="E3398">
        <v>139.83000000000001</v>
      </c>
      <c r="F3398">
        <v>97.377399999999994</v>
      </c>
      <c r="G3398">
        <v>227.12739999999999</v>
      </c>
      <c r="H3398">
        <v>24.273199999999999</v>
      </c>
      <c r="I3398">
        <v>50.620800000000003</v>
      </c>
      <c r="J3398">
        <v>33.950000000000003</v>
      </c>
      <c r="K3398">
        <v>60.5</v>
      </c>
      <c r="N3398" s="1">
        <v>43939</v>
      </c>
      <c r="O3398" s="4">
        <f t="shared" si="107"/>
        <v>99.376320000000007</v>
      </c>
      <c r="P3398" s="4">
        <f t="shared" si="106"/>
        <v>277.25130000000001</v>
      </c>
    </row>
    <row r="3399" spans="1:16" x14ac:dyDescent="0.3">
      <c r="A3399" s="1">
        <v>43940</v>
      </c>
      <c r="B3399">
        <v>277.25130000000001</v>
      </c>
      <c r="C3399">
        <v>69.638999999999996</v>
      </c>
      <c r="D3399">
        <v>174.9674</v>
      </c>
      <c r="E3399">
        <v>139.83000000000001</v>
      </c>
      <c r="F3399">
        <v>97.377399999999994</v>
      </c>
      <c r="G3399">
        <v>227.12739999999999</v>
      </c>
      <c r="H3399">
        <v>24.273199999999999</v>
      </c>
      <c r="I3399">
        <v>50.620800000000003</v>
      </c>
      <c r="J3399">
        <v>33.950000000000003</v>
      </c>
      <c r="K3399">
        <v>60.5</v>
      </c>
      <c r="N3399" s="1">
        <v>43940</v>
      </c>
      <c r="O3399" s="4">
        <f t="shared" si="107"/>
        <v>99.376320000000007</v>
      </c>
      <c r="P3399" s="4">
        <f t="shared" si="106"/>
        <v>277.25130000000001</v>
      </c>
    </row>
    <row r="3400" spans="1:16" x14ac:dyDescent="0.3">
      <c r="A3400" s="1">
        <v>43941</v>
      </c>
      <c r="B3400">
        <v>272.36669999999998</v>
      </c>
      <c r="C3400">
        <v>68.194000000000003</v>
      </c>
      <c r="D3400">
        <v>171.49940000000001</v>
      </c>
      <c r="E3400">
        <v>140.62</v>
      </c>
      <c r="F3400">
        <v>96.604399999999998</v>
      </c>
      <c r="G3400">
        <v>222.19030000000001</v>
      </c>
      <c r="H3400">
        <v>23.837499999999999</v>
      </c>
      <c r="I3400">
        <v>49.336399999999998</v>
      </c>
      <c r="J3400">
        <v>32.89</v>
      </c>
      <c r="K3400">
        <v>59.31</v>
      </c>
      <c r="N3400" s="1">
        <v>43941</v>
      </c>
      <c r="O3400" s="4">
        <f t="shared" si="107"/>
        <v>98.164709999999985</v>
      </c>
      <c r="P3400" s="4">
        <f t="shared" si="106"/>
        <v>272.36669999999998</v>
      </c>
    </row>
    <row r="3401" spans="1:16" x14ac:dyDescent="0.3">
      <c r="A3401" s="1">
        <v>43942</v>
      </c>
      <c r="B3401">
        <v>264.09679999999997</v>
      </c>
      <c r="C3401">
        <v>66.085999999999999</v>
      </c>
      <c r="D3401">
        <v>164.4067</v>
      </c>
      <c r="E3401">
        <v>135.78</v>
      </c>
      <c r="F3401">
        <v>93.667000000000002</v>
      </c>
      <c r="G3401">
        <v>211.30510000000001</v>
      </c>
      <c r="H3401">
        <v>22.876799999999999</v>
      </c>
      <c r="I3401">
        <v>47.994100000000003</v>
      </c>
      <c r="J3401">
        <v>32.31</v>
      </c>
      <c r="K3401">
        <v>58.05</v>
      </c>
      <c r="N3401" s="1">
        <v>43942</v>
      </c>
      <c r="O3401" s="4">
        <f t="shared" si="107"/>
        <v>94.384905000000003</v>
      </c>
      <c r="P3401" s="4">
        <f t="shared" si="106"/>
        <v>264.09679999999997</v>
      </c>
    </row>
    <row r="3402" spans="1:16" x14ac:dyDescent="0.3">
      <c r="A3402" s="1">
        <v>43943</v>
      </c>
      <c r="B3402">
        <v>269.95830000000001</v>
      </c>
      <c r="C3402">
        <v>67.989999999999995</v>
      </c>
      <c r="D3402">
        <v>169.99080000000001</v>
      </c>
      <c r="E3402">
        <v>140.99</v>
      </c>
      <c r="F3402">
        <v>95.097099999999998</v>
      </c>
      <c r="G3402">
        <v>224.09450000000001</v>
      </c>
      <c r="H3402">
        <v>23.520499999999998</v>
      </c>
      <c r="I3402">
        <v>48.583199999999998</v>
      </c>
      <c r="J3402">
        <v>33.46</v>
      </c>
      <c r="K3402">
        <v>58.61</v>
      </c>
      <c r="N3402" s="1">
        <v>43943</v>
      </c>
      <c r="O3402" s="4">
        <f t="shared" si="107"/>
        <v>98.112285000000014</v>
      </c>
      <c r="P3402" s="4">
        <f t="shared" si="106"/>
        <v>269.95830000000001</v>
      </c>
    </row>
    <row r="3403" spans="1:16" x14ac:dyDescent="0.3">
      <c r="A3403" s="1">
        <v>43944</v>
      </c>
      <c r="B3403">
        <v>269.93889999999999</v>
      </c>
      <c r="C3403">
        <v>67.725999999999999</v>
      </c>
      <c r="D3403">
        <v>167.93350000000001</v>
      </c>
      <c r="E3403">
        <v>140.84</v>
      </c>
      <c r="F3403">
        <v>95.618799999999993</v>
      </c>
      <c r="G3403">
        <v>221.85659999999999</v>
      </c>
      <c r="H3403">
        <v>23.5899</v>
      </c>
      <c r="I3403">
        <v>48.452800000000003</v>
      </c>
      <c r="J3403">
        <v>34.54</v>
      </c>
      <c r="K3403">
        <v>58.09</v>
      </c>
      <c r="N3403" s="1">
        <v>43944</v>
      </c>
      <c r="O3403" s="4">
        <f t="shared" si="107"/>
        <v>97.746700000000004</v>
      </c>
      <c r="P3403" s="4">
        <f t="shared" si="106"/>
        <v>269.93889999999999</v>
      </c>
    </row>
    <row r="3404" spans="1:16" x14ac:dyDescent="0.3">
      <c r="A3404" s="1">
        <v>43945</v>
      </c>
      <c r="B3404">
        <v>273.70150000000001</v>
      </c>
      <c r="C3404">
        <v>69.680999999999997</v>
      </c>
      <c r="D3404">
        <v>170.99979999999999</v>
      </c>
      <c r="E3404">
        <v>143.56</v>
      </c>
      <c r="F3404">
        <v>96.903899999999993</v>
      </c>
      <c r="G3404">
        <v>226.46979999999999</v>
      </c>
      <c r="H3404">
        <v>23.857299999999999</v>
      </c>
      <c r="I3404">
        <v>48.945300000000003</v>
      </c>
      <c r="J3404">
        <v>34.619999999999997</v>
      </c>
      <c r="K3404">
        <v>58.71</v>
      </c>
      <c r="N3404" s="1">
        <v>43945</v>
      </c>
      <c r="O3404" s="4">
        <f t="shared" si="107"/>
        <v>99.517754999999994</v>
      </c>
      <c r="P3404" s="4">
        <f t="shared" si="106"/>
        <v>273.70150000000001</v>
      </c>
    </row>
    <row r="3405" spans="1:16" x14ac:dyDescent="0.3">
      <c r="A3405" s="1">
        <v>43946</v>
      </c>
      <c r="B3405">
        <v>273.70150000000001</v>
      </c>
      <c r="C3405">
        <v>69.680999999999997</v>
      </c>
      <c r="D3405">
        <v>170.99979999999999</v>
      </c>
      <c r="E3405">
        <v>143.56</v>
      </c>
      <c r="F3405">
        <v>96.903899999999993</v>
      </c>
      <c r="G3405">
        <v>226.46979999999999</v>
      </c>
      <c r="H3405">
        <v>23.857299999999999</v>
      </c>
      <c r="I3405">
        <v>48.945300000000003</v>
      </c>
      <c r="J3405">
        <v>34.619999999999997</v>
      </c>
      <c r="K3405">
        <v>58.71</v>
      </c>
      <c r="N3405" s="1">
        <v>43946</v>
      </c>
      <c r="O3405" s="4">
        <f t="shared" si="107"/>
        <v>99.517754999999994</v>
      </c>
      <c r="P3405" s="4">
        <f t="shared" si="106"/>
        <v>273.70150000000001</v>
      </c>
    </row>
    <row r="3406" spans="1:16" x14ac:dyDescent="0.3">
      <c r="A3406" s="1">
        <v>43947</v>
      </c>
      <c r="B3406">
        <v>273.70150000000001</v>
      </c>
      <c r="C3406">
        <v>69.680999999999997</v>
      </c>
      <c r="D3406">
        <v>170.99979999999999</v>
      </c>
      <c r="E3406">
        <v>143.56</v>
      </c>
      <c r="F3406">
        <v>96.903899999999993</v>
      </c>
      <c r="G3406">
        <v>226.46979999999999</v>
      </c>
      <c r="H3406">
        <v>23.857299999999999</v>
      </c>
      <c r="I3406">
        <v>48.945300000000003</v>
      </c>
      <c r="J3406">
        <v>34.619999999999997</v>
      </c>
      <c r="K3406">
        <v>58.71</v>
      </c>
      <c r="N3406" s="1">
        <v>43947</v>
      </c>
      <c r="O3406" s="4">
        <f t="shared" si="107"/>
        <v>99.517754999999994</v>
      </c>
      <c r="P3406" s="4">
        <f t="shared" si="106"/>
        <v>273.70150000000001</v>
      </c>
    </row>
    <row r="3407" spans="1:16" x14ac:dyDescent="0.3">
      <c r="A3407" s="1">
        <v>43948</v>
      </c>
      <c r="B3407">
        <v>277.64789999999999</v>
      </c>
      <c r="C3407">
        <v>69.73</v>
      </c>
      <c r="D3407">
        <v>170.51</v>
      </c>
      <c r="E3407">
        <v>145.47</v>
      </c>
      <c r="F3407">
        <v>98.150400000000005</v>
      </c>
      <c r="G3407">
        <v>229.49289999999999</v>
      </c>
      <c r="H3407">
        <v>24.5703</v>
      </c>
      <c r="I3407">
        <v>50.678699999999999</v>
      </c>
      <c r="J3407">
        <v>35.369999999999997</v>
      </c>
      <c r="K3407">
        <v>58.88</v>
      </c>
      <c r="N3407" s="1">
        <v>43948</v>
      </c>
      <c r="O3407" s="4">
        <f t="shared" si="107"/>
        <v>100.85131500000001</v>
      </c>
      <c r="P3407" s="4">
        <f t="shared" si="106"/>
        <v>277.64789999999999</v>
      </c>
    </row>
    <row r="3408" spans="1:16" x14ac:dyDescent="0.3">
      <c r="A3408" s="1">
        <v>43949</v>
      </c>
      <c r="B3408">
        <v>276.37110000000001</v>
      </c>
      <c r="C3408">
        <v>68.599999999999994</v>
      </c>
      <c r="D3408">
        <v>166.3562</v>
      </c>
      <c r="E3408">
        <v>142.97</v>
      </c>
      <c r="F3408">
        <v>96.169600000000003</v>
      </c>
      <c r="G3408">
        <v>228.30529999999999</v>
      </c>
      <c r="H3408">
        <v>24.956499999999998</v>
      </c>
      <c r="I3408">
        <v>51.122900000000001</v>
      </c>
      <c r="J3408">
        <v>36.18</v>
      </c>
      <c r="K3408">
        <v>59.21</v>
      </c>
      <c r="N3408" s="1">
        <v>43949</v>
      </c>
      <c r="O3408" s="4">
        <f t="shared" si="107"/>
        <v>99.738305000000011</v>
      </c>
      <c r="P3408" s="4">
        <f t="shared" si="106"/>
        <v>276.37110000000001</v>
      </c>
    </row>
    <row r="3409" spans="1:16" x14ac:dyDescent="0.3">
      <c r="A3409" s="1">
        <v>43950</v>
      </c>
      <c r="B3409">
        <v>283.60610000000003</v>
      </c>
      <c r="C3409">
        <v>70.852999999999994</v>
      </c>
      <c r="D3409">
        <v>173.8212</v>
      </c>
      <c r="E3409">
        <v>147.87</v>
      </c>
      <c r="F3409">
        <v>96.807299999999998</v>
      </c>
      <c r="G3409">
        <v>239.1414</v>
      </c>
      <c r="H3409">
        <v>25.659700000000001</v>
      </c>
      <c r="I3409">
        <v>52.783900000000003</v>
      </c>
      <c r="J3409">
        <v>38.86</v>
      </c>
      <c r="K3409">
        <v>58.96</v>
      </c>
      <c r="N3409" s="1">
        <v>43950</v>
      </c>
      <c r="O3409" s="4">
        <f t="shared" si="107"/>
        <v>103.343585</v>
      </c>
      <c r="P3409" s="4">
        <f t="shared" si="106"/>
        <v>283.60610000000003</v>
      </c>
    </row>
    <row r="3410" spans="1:16" x14ac:dyDescent="0.3">
      <c r="A3410" s="1">
        <v>43951</v>
      </c>
      <c r="B3410">
        <v>280.96550000000002</v>
      </c>
      <c r="C3410">
        <v>72.347999999999999</v>
      </c>
      <c r="D3410">
        <v>175.565</v>
      </c>
      <c r="E3410">
        <v>147.69999999999999</v>
      </c>
      <c r="F3410">
        <v>96.362799999999993</v>
      </c>
      <c r="G3410">
        <v>230.7002</v>
      </c>
      <c r="H3410">
        <v>25.154599999999999</v>
      </c>
      <c r="I3410">
        <v>51.557499999999997</v>
      </c>
      <c r="J3410">
        <v>38</v>
      </c>
      <c r="K3410">
        <v>58.26</v>
      </c>
      <c r="N3410" s="1">
        <v>43951</v>
      </c>
      <c r="O3410" s="4">
        <f t="shared" si="107"/>
        <v>101.886455</v>
      </c>
      <c r="P3410" s="4">
        <f t="shared" si="106"/>
        <v>280.96550000000002</v>
      </c>
    </row>
    <row r="3411" spans="1:16" x14ac:dyDescent="0.3">
      <c r="A3411" s="1">
        <v>43952</v>
      </c>
      <c r="B3411">
        <v>273.5274</v>
      </c>
      <c r="C3411">
        <v>71.183000000000007</v>
      </c>
      <c r="D3411">
        <v>171.01939999999999</v>
      </c>
      <c r="E3411">
        <v>143.26</v>
      </c>
      <c r="F3411">
        <v>94.527000000000001</v>
      </c>
      <c r="G3411">
        <v>219.45179999999999</v>
      </c>
      <c r="H3411">
        <v>23.807700000000001</v>
      </c>
      <c r="I3411">
        <v>49.8917</v>
      </c>
      <c r="J3411">
        <v>35.85</v>
      </c>
      <c r="K3411">
        <v>57.62</v>
      </c>
      <c r="N3411" s="1">
        <v>43952</v>
      </c>
      <c r="O3411" s="4">
        <f t="shared" si="107"/>
        <v>98.325580000000002</v>
      </c>
      <c r="P3411" s="4">
        <f t="shared" si="106"/>
        <v>273.5274</v>
      </c>
    </row>
    <row r="3412" spans="1:16" x14ac:dyDescent="0.3">
      <c r="A3412" s="1">
        <v>43953</v>
      </c>
      <c r="B3412">
        <v>273.5274</v>
      </c>
      <c r="C3412">
        <v>71.183000000000007</v>
      </c>
      <c r="D3412">
        <v>171.01939999999999</v>
      </c>
      <c r="E3412">
        <v>143.26</v>
      </c>
      <c r="F3412">
        <v>94.527000000000001</v>
      </c>
      <c r="G3412">
        <v>219.45179999999999</v>
      </c>
      <c r="H3412">
        <v>23.807700000000001</v>
      </c>
      <c r="I3412">
        <v>49.8917</v>
      </c>
      <c r="J3412">
        <v>35.85</v>
      </c>
      <c r="K3412">
        <v>57.62</v>
      </c>
      <c r="N3412" s="1">
        <v>43953</v>
      </c>
      <c r="O3412" s="4">
        <f t="shared" si="107"/>
        <v>98.325580000000002</v>
      </c>
      <c r="P3412" s="4">
        <f t="shared" si="106"/>
        <v>273.5274</v>
      </c>
    </row>
    <row r="3413" spans="1:16" x14ac:dyDescent="0.3">
      <c r="A3413" s="1">
        <v>43954</v>
      </c>
      <c r="B3413">
        <v>273.5274</v>
      </c>
      <c r="C3413">
        <v>71.183000000000007</v>
      </c>
      <c r="D3413">
        <v>171.01939999999999</v>
      </c>
      <c r="E3413">
        <v>143.26</v>
      </c>
      <c r="F3413">
        <v>94.527000000000001</v>
      </c>
      <c r="G3413">
        <v>219.45179999999999</v>
      </c>
      <c r="H3413">
        <v>23.807700000000001</v>
      </c>
      <c r="I3413">
        <v>49.8917</v>
      </c>
      <c r="J3413">
        <v>35.85</v>
      </c>
      <c r="K3413">
        <v>57.62</v>
      </c>
      <c r="N3413" s="1">
        <v>43954</v>
      </c>
      <c r="O3413" s="4">
        <f t="shared" si="107"/>
        <v>98.325580000000002</v>
      </c>
      <c r="P3413" s="4">
        <f t="shared" si="106"/>
        <v>273.5274</v>
      </c>
    </row>
    <row r="3414" spans="1:16" x14ac:dyDescent="0.3">
      <c r="A3414" s="1">
        <v>43955</v>
      </c>
      <c r="B3414">
        <v>274.28190000000001</v>
      </c>
      <c r="C3414">
        <v>72.191000000000003</v>
      </c>
      <c r="D3414">
        <v>175.20249999999999</v>
      </c>
      <c r="E3414">
        <v>145.36000000000001</v>
      </c>
      <c r="F3414">
        <v>94.478700000000003</v>
      </c>
      <c r="G3414">
        <v>221.2775</v>
      </c>
      <c r="H3414">
        <v>24.085000000000001</v>
      </c>
      <c r="I3414">
        <v>49.650300000000001</v>
      </c>
      <c r="J3414">
        <v>37.090000000000003</v>
      </c>
      <c r="K3414">
        <v>57.59</v>
      </c>
      <c r="N3414" s="1">
        <v>43955</v>
      </c>
      <c r="O3414" s="4">
        <f t="shared" si="107"/>
        <v>99.311400000000006</v>
      </c>
      <c r="P3414" s="4">
        <f t="shared" si="106"/>
        <v>274.28190000000001</v>
      </c>
    </row>
    <row r="3415" spans="1:16" x14ac:dyDescent="0.3">
      <c r="A3415" s="1">
        <v>43956</v>
      </c>
      <c r="B3415">
        <v>276.81610000000001</v>
      </c>
      <c r="C3415">
        <v>73.274000000000001</v>
      </c>
      <c r="D3415">
        <v>177.08349999999999</v>
      </c>
      <c r="E3415">
        <v>147.33000000000001</v>
      </c>
      <c r="F3415">
        <v>96.527100000000004</v>
      </c>
      <c r="G3415">
        <v>224.9975</v>
      </c>
      <c r="H3415">
        <v>24.471299999999999</v>
      </c>
      <c r="I3415">
        <v>49.727499999999999</v>
      </c>
      <c r="J3415">
        <v>37.119999999999997</v>
      </c>
      <c r="K3415">
        <v>57.64</v>
      </c>
      <c r="N3415" s="1">
        <v>43956</v>
      </c>
      <c r="O3415" s="4">
        <f t="shared" si="107"/>
        <v>100.751255</v>
      </c>
      <c r="P3415" s="4">
        <f t="shared" si="106"/>
        <v>276.81610000000001</v>
      </c>
    </row>
    <row r="3416" spans="1:16" x14ac:dyDescent="0.3">
      <c r="A3416" s="1">
        <v>43957</v>
      </c>
      <c r="B3416">
        <v>274.93959999999998</v>
      </c>
      <c r="C3416">
        <v>74.03</v>
      </c>
      <c r="D3416">
        <v>178.82730000000001</v>
      </c>
      <c r="E3416">
        <v>148.46</v>
      </c>
      <c r="F3416">
        <v>95.570499999999996</v>
      </c>
      <c r="G3416">
        <v>227.75559999999999</v>
      </c>
      <c r="H3416">
        <v>24.283100000000001</v>
      </c>
      <c r="I3416">
        <v>48.790799999999997</v>
      </c>
      <c r="J3416">
        <v>36.15</v>
      </c>
      <c r="K3416">
        <v>57.01</v>
      </c>
      <c r="N3416" s="1">
        <v>43957</v>
      </c>
      <c r="O3416" s="4">
        <f t="shared" si="107"/>
        <v>101.17405500000001</v>
      </c>
      <c r="P3416" s="4">
        <f t="shared" si="106"/>
        <v>274.93959999999998</v>
      </c>
    </row>
    <row r="3417" spans="1:16" x14ac:dyDescent="0.3">
      <c r="A3417" s="1">
        <v>43958</v>
      </c>
      <c r="B3417">
        <v>278.25729999999999</v>
      </c>
      <c r="C3417">
        <v>74.796000000000006</v>
      </c>
      <c r="D3417">
        <v>179.8657</v>
      </c>
      <c r="E3417">
        <v>152.46</v>
      </c>
      <c r="F3417">
        <v>95.5608</v>
      </c>
      <c r="G3417">
        <v>229.80699999999999</v>
      </c>
      <c r="H3417">
        <v>24.699000000000002</v>
      </c>
      <c r="I3417">
        <v>49.775799999999997</v>
      </c>
      <c r="J3417">
        <v>37.090000000000003</v>
      </c>
      <c r="K3417">
        <v>56.85</v>
      </c>
      <c r="N3417" s="1">
        <v>43958</v>
      </c>
      <c r="O3417" s="4">
        <f t="shared" si="107"/>
        <v>102.58607500000001</v>
      </c>
      <c r="P3417" s="4">
        <f t="shared" si="106"/>
        <v>278.25729999999999</v>
      </c>
    </row>
    <row r="3418" spans="1:16" x14ac:dyDescent="0.3">
      <c r="A3418" s="1">
        <v>43959</v>
      </c>
      <c r="B3418">
        <v>282.8614</v>
      </c>
      <c r="C3418">
        <v>76.575999999999993</v>
      </c>
      <c r="D3418">
        <v>180.9238</v>
      </c>
      <c r="E3418">
        <v>154.80000000000001</v>
      </c>
      <c r="F3418">
        <v>96.053600000000003</v>
      </c>
      <c r="G3418">
        <v>236.58940000000001</v>
      </c>
      <c r="H3418">
        <v>25.550699999999999</v>
      </c>
      <c r="I3418">
        <v>50.900799999999997</v>
      </c>
      <c r="J3418">
        <v>38.78</v>
      </c>
      <c r="K3418">
        <v>58.12</v>
      </c>
      <c r="N3418" s="1">
        <v>43959</v>
      </c>
      <c r="O3418" s="4">
        <f t="shared" si="107"/>
        <v>104.58309500000001</v>
      </c>
      <c r="P3418" s="4">
        <f t="shared" si="106"/>
        <v>282.8614</v>
      </c>
    </row>
    <row r="3419" spans="1:16" x14ac:dyDescent="0.3">
      <c r="A3419" s="1">
        <v>43960</v>
      </c>
      <c r="B3419">
        <v>282.8614</v>
      </c>
      <c r="C3419">
        <v>76.575999999999993</v>
      </c>
      <c r="D3419">
        <v>180.9238</v>
      </c>
      <c r="E3419">
        <v>154.80000000000001</v>
      </c>
      <c r="F3419">
        <v>96.053600000000003</v>
      </c>
      <c r="G3419">
        <v>236.58940000000001</v>
      </c>
      <c r="H3419">
        <v>25.550699999999999</v>
      </c>
      <c r="I3419">
        <v>50.900799999999997</v>
      </c>
      <c r="J3419">
        <v>38.78</v>
      </c>
      <c r="K3419">
        <v>58.12</v>
      </c>
      <c r="N3419" s="1">
        <v>43960</v>
      </c>
      <c r="O3419" s="4">
        <f t="shared" si="107"/>
        <v>104.58309500000001</v>
      </c>
      <c r="P3419" s="4">
        <f t="shared" si="106"/>
        <v>282.8614</v>
      </c>
    </row>
    <row r="3420" spans="1:16" x14ac:dyDescent="0.3">
      <c r="A3420" s="1">
        <v>43961</v>
      </c>
      <c r="B3420">
        <v>282.8614</v>
      </c>
      <c r="C3420">
        <v>76.575999999999993</v>
      </c>
      <c r="D3420">
        <v>180.9238</v>
      </c>
      <c r="E3420">
        <v>154.80000000000001</v>
      </c>
      <c r="F3420">
        <v>96.053600000000003</v>
      </c>
      <c r="G3420">
        <v>236.58940000000001</v>
      </c>
      <c r="H3420">
        <v>25.550699999999999</v>
      </c>
      <c r="I3420">
        <v>50.900799999999997</v>
      </c>
      <c r="J3420">
        <v>38.78</v>
      </c>
      <c r="K3420">
        <v>58.12</v>
      </c>
      <c r="N3420" s="1">
        <v>43961</v>
      </c>
      <c r="O3420" s="4">
        <f t="shared" si="107"/>
        <v>104.58309500000001</v>
      </c>
      <c r="P3420" s="4">
        <f t="shared" si="106"/>
        <v>282.8614</v>
      </c>
    </row>
    <row r="3421" spans="1:16" x14ac:dyDescent="0.3">
      <c r="A3421" s="1">
        <v>43962</v>
      </c>
      <c r="B3421">
        <v>282.9194</v>
      </c>
      <c r="C3421">
        <v>77.781000000000006</v>
      </c>
      <c r="D3421">
        <v>182.9419</v>
      </c>
      <c r="E3421">
        <v>155.87</v>
      </c>
      <c r="F3421">
        <v>97.7059</v>
      </c>
      <c r="G3421">
        <v>236.36369999999999</v>
      </c>
      <c r="H3421">
        <v>25.530899999999999</v>
      </c>
      <c r="I3421">
        <v>50.08</v>
      </c>
      <c r="J3421">
        <v>38.1</v>
      </c>
      <c r="K3421">
        <v>58.04</v>
      </c>
      <c r="N3421" s="1">
        <v>43962</v>
      </c>
      <c r="O3421" s="4">
        <f t="shared" si="107"/>
        <v>105.01412999999999</v>
      </c>
      <c r="P3421" s="4">
        <f t="shared" si="106"/>
        <v>282.9194</v>
      </c>
    </row>
    <row r="3422" spans="1:16" x14ac:dyDescent="0.3">
      <c r="A3422" s="1">
        <v>43963</v>
      </c>
      <c r="B3422">
        <v>277.28030000000001</v>
      </c>
      <c r="C3422">
        <v>76.891999999999996</v>
      </c>
      <c r="D3422">
        <v>178.7979</v>
      </c>
      <c r="E3422">
        <v>153.13999999999999</v>
      </c>
      <c r="F3422">
        <v>96.2179</v>
      </c>
      <c r="G3422">
        <v>230.0916</v>
      </c>
      <c r="H3422">
        <v>24.5901</v>
      </c>
      <c r="I3422">
        <v>48.452800000000003</v>
      </c>
      <c r="J3422">
        <v>37.43</v>
      </c>
      <c r="K3422">
        <v>57.55</v>
      </c>
      <c r="N3422" s="1">
        <v>43963</v>
      </c>
      <c r="O3422" s="4">
        <f t="shared" si="107"/>
        <v>102.727845</v>
      </c>
      <c r="P3422" s="4">
        <f t="shared" si="106"/>
        <v>277.28030000000001</v>
      </c>
    </row>
    <row r="3423" spans="1:16" x14ac:dyDescent="0.3">
      <c r="A3423" s="1">
        <v>43964</v>
      </c>
      <c r="B3423">
        <v>272.37639999999999</v>
      </c>
      <c r="C3423">
        <v>75.963999999999999</v>
      </c>
      <c r="D3423">
        <v>176.09399999999999</v>
      </c>
      <c r="E3423">
        <v>150.69999999999999</v>
      </c>
      <c r="F3423">
        <v>95.174400000000006</v>
      </c>
      <c r="G3423">
        <v>225.6551</v>
      </c>
      <c r="H3423">
        <v>24.5901</v>
      </c>
      <c r="I3423">
        <v>47.023600000000002</v>
      </c>
      <c r="J3423">
        <v>35.729999999999997</v>
      </c>
      <c r="K3423">
        <v>57.03</v>
      </c>
      <c r="N3423" s="1">
        <v>43964</v>
      </c>
      <c r="O3423" s="4">
        <f t="shared" si="107"/>
        <v>100.93687</v>
      </c>
      <c r="P3423" s="4">
        <f t="shared" si="106"/>
        <v>272.37639999999999</v>
      </c>
    </row>
    <row r="3424" spans="1:16" x14ac:dyDescent="0.3">
      <c r="A3424" s="1">
        <v>43965</v>
      </c>
      <c r="B3424">
        <v>275.63600000000002</v>
      </c>
      <c r="C3424">
        <v>76.430000000000007</v>
      </c>
      <c r="D3424">
        <v>176.85820000000001</v>
      </c>
      <c r="E3424">
        <v>151.77000000000001</v>
      </c>
      <c r="F3424">
        <v>96.2179</v>
      </c>
      <c r="G3424">
        <v>231.69159999999999</v>
      </c>
      <c r="H3424">
        <v>24.5307</v>
      </c>
      <c r="I3424">
        <v>48.071399999999997</v>
      </c>
      <c r="J3424">
        <v>36.130000000000003</v>
      </c>
      <c r="K3424">
        <v>56.89</v>
      </c>
      <c r="N3424" s="1">
        <v>43965</v>
      </c>
      <c r="O3424" s="4">
        <f t="shared" si="107"/>
        <v>102.44857999999999</v>
      </c>
      <c r="P3424" s="4">
        <f t="shared" si="106"/>
        <v>275.63600000000002</v>
      </c>
    </row>
    <row r="3425" spans="1:16" x14ac:dyDescent="0.3">
      <c r="A3425" s="1">
        <v>43966</v>
      </c>
      <c r="B3425">
        <v>276.90309999999999</v>
      </c>
      <c r="C3425">
        <v>75.978999999999999</v>
      </c>
      <c r="D3425">
        <v>179.43469999999999</v>
      </c>
      <c r="E3425">
        <v>154.49</v>
      </c>
      <c r="F3425">
        <v>97.029499999999999</v>
      </c>
      <c r="G3425">
        <v>226.90170000000001</v>
      </c>
      <c r="H3425">
        <v>24.6693</v>
      </c>
      <c r="I3425">
        <v>47.950699999999998</v>
      </c>
      <c r="J3425">
        <v>35.99</v>
      </c>
      <c r="K3425">
        <v>57.39</v>
      </c>
      <c r="N3425" s="1">
        <v>43966</v>
      </c>
      <c r="O3425" s="4">
        <f t="shared" si="107"/>
        <v>102.48393499999999</v>
      </c>
      <c r="P3425" s="4">
        <f t="shared" si="106"/>
        <v>276.90309999999999</v>
      </c>
    </row>
    <row r="3426" spans="1:16" x14ac:dyDescent="0.3">
      <c r="A3426" s="1">
        <v>43967</v>
      </c>
      <c r="B3426">
        <v>276.90309999999999</v>
      </c>
      <c r="C3426">
        <v>75.978999999999999</v>
      </c>
      <c r="D3426">
        <v>179.43469999999999</v>
      </c>
      <c r="E3426">
        <v>154.49</v>
      </c>
      <c r="F3426">
        <v>97.029499999999999</v>
      </c>
      <c r="G3426">
        <v>226.90170000000001</v>
      </c>
      <c r="H3426">
        <v>24.6693</v>
      </c>
      <c r="I3426">
        <v>47.950699999999998</v>
      </c>
      <c r="J3426">
        <v>35.99</v>
      </c>
      <c r="K3426">
        <v>57.39</v>
      </c>
      <c r="N3426" s="1">
        <v>43967</v>
      </c>
      <c r="O3426" s="4">
        <f t="shared" si="107"/>
        <v>102.48393499999999</v>
      </c>
      <c r="P3426" s="4">
        <f t="shared" si="106"/>
        <v>276.90309999999999</v>
      </c>
    </row>
    <row r="3427" spans="1:16" x14ac:dyDescent="0.3">
      <c r="A3427" s="1">
        <v>43968</v>
      </c>
      <c r="B3427">
        <v>276.90309999999999</v>
      </c>
      <c r="C3427">
        <v>75.978999999999999</v>
      </c>
      <c r="D3427">
        <v>179.43469999999999</v>
      </c>
      <c r="E3427">
        <v>154.49</v>
      </c>
      <c r="F3427">
        <v>97.029499999999999</v>
      </c>
      <c r="G3427">
        <v>226.90170000000001</v>
      </c>
      <c r="H3427">
        <v>24.6693</v>
      </c>
      <c r="I3427">
        <v>47.950699999999998</v>
      </c>
      <c r="J3427">
        <v>35.99</v>
      </c>
      <c r="K3427">
        <v>57.39</v>
      </c>
      <c r="N3427" s="1">
        <v>43968</v>
      </c>
      <c r="O3427" s="4">
        <f t="shared" si="107"/>
        <v>102.48393499999999</v>
      </c>
      <c r="P3427" s="4">
        <f t="shared" si="106"/>
        <v>276.90309999999999</v>
      </c>
    </row>
    <row r="3428" spans="1:16" x14ac:dyDescent="0.3">
      <c r="A3428" s="1">
        <v>43969</v>
      </c>
      <c r="B3428">
        <v>285.33749999999998</v>
      </c>
      <c r="C3428">
        <v>77.769000000000005</v>
      </c>
      <c r="D3428">
        <v>181.1491</v>
      </c>
      <c r="E3428">
        <v>155.87</v>
      </c>
      <c r="F3428">
        <v>97.831500000000005</v>
      </c>
      <c r="G3428">
        <v>237.32560000000001</v>
      </c>
      <c r="H3428">
        <v>25.857700000000001</v>
      </c>
      <c r="I3428">
        <v>50.485599999999998</v>
      </c>
      <c r="J3428">
        <v>38.93</v>
      </c>
      <c r="K3428">
        <v>58.3</v>
      </c>
      <c r="N3428" s="1">
        <v>43969</v>
      </c>
      <c r="O3428" s="4">
        <f t="shared" si="107"/>
        <v>105.20569500000001</v>
      </c>
      <c r="P3428" s="4">
        <f t="shared" si="106"/>
        <v>285.33749999999998</v>
      </c>
    </row>
    <row r="3429" spans="1:16" x14ac:dyDescent="0.3">
      <c r="A3429" s="1">
        <v>43970</v>
      </c>
      <c r="B3429">
        <v>282.4067</v>
      </c>
      <c r="C3429">
        <v>77.319000000000003</v>
      </c>
      <c r="D3429">
        <v>179.89510000000001</v>
      </c>
      <c r="E3429">
        <v>155.88999999999999</v>
      </c>
      <c r="F3429">
        <v>96.652699999999996</v>
      </c>
      <c r="G3429">
        <v>236.55019999999999</v>
      </c>
      <c r="H3429">
        <v>25.818100000000001</v>
      </c>
      <c r="I3429">
        <v>49.462000000000003</v>
      </c>
      <c r="J3429">
        <v>37.840000000000003</v>
      </c>
      <c r="K3429">
        <v>57.23</v>
      </c>
      <c r="N3429" s="1">
        <v>43970</v>
      </c>
      <c r="O3429" s="4">
        <f t="shared" si="107"/>
        <v>104.62134499999999</v>
      </c>
      <c r="P3429" s="4">
        <f t="shared" si="106"/>
        <v>282.4067</v>
      </c>
    </row>
    <row r="3430" spans="1:16" x14ac:dyDescent="0.3">
      <c r="A3430" s="1">
        <v>43971</v>
      </c>
      <c r="B3430">
        <v>287.20429999999999</v>
      </c>
      <c r="C3430">
        <v>78.822999999999993</v>
      </c>
      <c r="D3430">
        <v>182.3903</v>
      </c>
      <c r="E3430">
        <v>159.69</v>
      </c>
      <c r="F3430">
        <v>96.768600000000006</v>
      </c>
      <c r="G3430">
        <v>245.2662</v>
      </c>
      <c r="H3430">
        <v>26.590599999999998</v>
      </c>
      <c r="I3430">
        <v>50.509700000000002</v>
      </c>
      <c r="J3430">
        <v>39.35</v>
      </c>
      <c r="K3430">
        <v>57.91</v>
      </c>
      <c r="N3430" s="1">
        <v>43971</v>
      </c>
      <c r="O3430" s="4">
        <f t="shared" si="107"/>
        <v>107.17737000000001</v>
      </c>
      <c r="P3430" s="4">
        <f t="shared" si="106"/>
        <v>287.20429999999999</v>
      </c>
    </row>
    <row r="3431" spans="1:16" x14ac:dyDescent="0.3">
      <c r="A3431" s="1">
        <v>43972</v>
      </c>
      <c r="B3431">
        <v>285.22140000000002</v>
      </c>
      <c r="C3431">
        <v>78.234999999999999</v>
      </c>
      <c r="D3431">
        <v>180.1996</v>
      </c>
      <c r="E3431">
        <v>158.16</v>
      </c>
      <c r="F3431">
        <v>96.053600000000003</v>
      </c>
      <c r="G3431">
        <v>239.09229999999999</v>
      </c>
      <c r="H3431">
        <v>26.7986</v>
      </c>
      <c r="I3431">
        <v>50.369700000000002</v>
      </c>
      <c r="J3431">
        <v>38.72</v>
      </c>
      <c r="K3431">
        <v>57.27</v>
      </c>
      <c r="N3431" s="1">
        <v>43972</v>
      </c>
      <c r="O3431" s="4">
        <f t="shared" si="107"/>
        <v>105.65699999999998</v>
      </c>
      <c r="P3431" s="4">
        <f t="shared" si="106"/>
        <v>285.22140000000002</v>
      </c>
    </row>
    <row r="3432" spans="1:16" x14ac:dyDescent="0.3">
      <c r="A3432" s="1">
        <v>43973</v>
      </c>
      <c r="B3432">
        <v>285.76310000000001</v>
      </c>
      <c r="C3432">
        <v>78.739000000000004</v>
      </c>
      <c r="D3432">
        <v>180.2782</v>
      </c>
      <c r="E3432">
        <v>159.63</v>
      </c>
      <c r="F3432">
        <v>96.256500000000003</v>
      </c>
      <c r="G3432">
        <v>240.1524</v>
      </c>
      <c r="H3432">
        <v>26.6203</v>
      </c>
      <c r="I3432">
        <v>50.3842</v>
      </c>
      <c r="J3432">
        <v>38.479999999999997</v>
      </c>
      <c r="K3432">
        <v>57.47</v>
      </c>
      <c r="N3432" s="1">
        <v>43973</v>
      </c>
      <c r="O3432" s="4">
        <f t="shared" si="107"/>
        <v>106.15084000000002</v>
      </c>
      <c r="P3432" s="4">
        <f t="shared" si="106"/>
        <v>285.76310000000001</v>
      </c>
    </row>
    <row r="3433" spans="1:16" x14ac:dyDescent="0.3">
      <c r="A3433" s="1">
        <v>43974</v>
      </c>
      <c r="B3433">
        <v>285.76310000000001</v>
      </c>
      <c r="C3433">
        <v>78.739000000000004</v>
      </c>
      <c r="D3433">
        <v>180.2782</v>
      </c>
      <c r="E3433">
        <v>159.63</v>
      </c>
      <c r="F3433">
        <v>96.256500000000003</v>
      </c>
      <c r="G3433">
        <v>240.1524</v>
      </c>
      <c r="H3433">
        <v>26.6203</v>
      </c>
      <c r="I3433">
        <v>50.3842</v>
      </c>
      <c r="J3433">
        <v>38.479999999999997</v>
      </c>
      <c r="K3433">
        <v>57.47</v>
      </c>
      <c r="N3433" s="1">
        <v>43974</v>
      </c>
      <c r="O3433" s="4">
        <f t="shared" si="107"/>
        <v>106.15084000000002</v>
      </c>
      <c r="P3433" s="4">
        <f t="shared" si="106"/>
        <v>285.76310000000001</v>
      </c>
    </row>
    <row r="3434" spans="1:16" x14ac:dyDescent="0.3">
      <c r="A3434" s="1">
        <v>43975</v>
      </c>
      <c r="B3434">
        <v>285.76310000000001</v>
      </c>
      <c r="C3434">
        <v>78.739000000000004</v>
      </c>
      <c r="D3434">
        <v>180.2782</v>
      </c>
      <c r="E3434">
        <v>159.63</v>
      </c>
      <c r="F3434">
        <v>96.256500000000003</v>
      </c>
      <c r="G3434">
        <v>240.1524</v>
      </c>
      <c r="H3434">
        <v>26.6203</v>
      </c>
      <c r="I3434">
        <v>50.3842</v>
      </c>
      <c r="J3434">
        <v>38.479999999999997</v>
      </c>
      <c r="K3434">
        <v>57.47</v>
      </c>
      <c r="N3434" s="1">
        <v>43975</v>
      </c>
      <c r="O3434" s="4">
        <f t="shared" si="107"/>
        <v>106.15084000000002</v>
      </c>
      <c r="P3434" s="4">
        <f t="shared" si="106"/>
        <v>285.76310000000001</v>
      </c>
    </row>
    <row r="3435" spans="1:16" x14ac:dyDescent="0.3">
      <c r="A3435" s="1">
        <v>43976</v>
      </c>
      <c r="B3435">
        <v>285.76310000000001</v>
      </c>
      <c r="C3435">
        <v>78.739000000000004</v>
      </c>
      <c r="D3435">
        <v>180.2782</v>
      </c>
      <c r="E3435">
        <v>159.63</v>
      </c>
      <c r="F3435">
        <v>96.256500000000003</v>
      </c>
      <c r="G3435">
        <v>240.1524</v>
      </c>
      <c r="H3435">
        <v>26.6203</v>
      </c>
      <c r="I3435">
        <v>50.3842</v>
      </c>
      <c r="J3435">
        <v>38.479999999999997</v>
      </c>
      <c r="K3435">
        <v>57.47</v>
      </c>
      <c r="N3435" s="1">
        <v>43976</v>
      </c>
      <c r="O3435" s="4">
        <f t="shared" si="107"/>
        <v>106.15084000000002</v>
      </c>
      <c r="P3435" s="4">
        <f t="shared" si="106"/>
        <v>285.76310000000001</v>
      </c>
    </row>
    <row r="3436" spans="1:16" x14ac:dyDescent="0.3">
      <c r="A3436" s="1">
        <v>43977</v>
      </c>
      <c r="B3436">
        <v>289.28390000000002</v>
      </c>
      <c r="C3436">
        <v>78.206000000000003</v>
      </c>
      <c r="D3436">
        <v>178.3724</v>
      </c>
      <c r="E3436">
        <v>159.33000000000001</v>
      </c>
      <c r="F3436">
        <v>96.082599999999999</v>
      </c>
      <c r="G3436">
        <v>242.67490000000001</v>
      </c>
      <c r="H3436">
        <v>28.224699999999999</v>
      </c>
      <c r="I3436">
        <v>52.639000000000003</v>
      </c>
      <c r="J3436">
        <v>39.549999999999997</v>
      </c>
      <c r="K3436">
        <v>57.78</v>
      </c>
      <c r="N3436" s="1">
        <v>43977</v>
      </c>
      <c r="O3436" s="4">
        <f t="shared" si="107"/>
        <v>106.79313</v>
      </c>
      <c r="P3436" s="4">
        <f t="shared" si="106"/>
        <v>289.28390000000002</v>
      </c>
    </row>
    <row r="3437" spans="1:16" x14ac:dyDescent="0.3">
      <c r="A3437" s="1">
        <v>43978</v>
      </c>
      <c r="B3437">
        <v>293.5881</v>
      </c>
      <c r="C3437">
        <v>78.546999999999997</v>
      </c>
      <c r="D3437">
        <v>178.60810000000001</v>
      </c>
      <c r="E3437">
        <v>159.58000000000001</v>
      </c>
      <c r="F3437">
        <v>97.077799999999996</v>
      </c>
      <c r="G3437">
        <v>246.41460000000001</v>
      </c>
      <c r="H3437">
        <v>28.2544</v>
      </c>
      <c r="I3437">
        <v>54.309699999999999</v>
      </c>
      <c r="J3437">
        <v>40.06</v>
      </c>
      <c r="K3437">
        <v>58.65</v>
      </c>
      <c r="N3437" s="1">
        <v>43978</v>
      </c>
      <c r="O3437" s="4">
        <f t="shared" si="107"/>
        <v>107.85979000000002</v>
      </c>
      <c r="P3437" s="4">
        <f t="shared" si="106"/>
        <v>293.5881</v>
      </c>
    </row>
    <row r="3438" spans="1:16" x14ac:dyDescent="0.3">
      <c r="A3438" s="1">
        <v>43979</v>
      </c>
      <c r="B3438">
        <v>293.04640000000001</v>
      </c>
      <c r="C3438">
        <v>78.581000000000003</v>
      </c>
      <c r="D3438">
        <v>178.2054</v>
      </c>
      <c r="E3438">
        <v>159.75</v>
      </c>
      <c r="F3438">
        <v>98.343599999999995</v>
      </c>
      <c r="G3438">
        <v>241.03579999999999</v>
      </c>
      <c r="H3438">
        <v>28.214700000000001</v>
      </c>
      <c r="I3438">
        <v>53.831600000000002</v>
      </c>
      <c r="J3438">
        <v>38.94</v>
      </c>
      <c r="K3438">
        <v>59.17</v>
      </c>
      <c r="N3438" s="1">
        <v>43979</v>
      </c>
      <c r="O3438" s="4">
        <f t="shared" si="107"/>
        <v>107.12870500000001</v>
      </c>
      <c r="P3438" s="4">
        <f t="shared" si="106"/>
        <v>293.04640000000001</v>
      </c>
    </row>
    <row r="3439" spans="1:16" x14ac:dyDescent="0.3">
      <c r="A3439" s="1">
        <v>43980</v>
      </c>
      <c r="B3439">
        <v>294.35219999999998</v>
      </c>
      <c r="C3439">
        <v>78.504999999999995</v>
      </c>
      <c r="D3439">
        <v>180.02279999999999</v>
      </c>
      <c r="E3439">
        <v>163.03</v>
      </c>
      <c r="F3439">
        <v>99.5321</v>
      </c>
      <c r="G3439">
        <v>247.20959999999999</v>
      </c>
      <c r="H3439">
        <v>28.264299999999999</v>
      </c>
      <c r="I3439">
        <v>53.290900000000001</v>
      </c>
      <c r="J3439">
        <v>38.76</v>
      </c>
      <c r="K3439">
        <v>59.23</v>
      </c>
      <c r="N3439" s="1">
        <v>43980</v>
      </c>
      <c r="O3439" s="4">
        <f t="shared" si="107"/>
        <v>108.88849499999999</v>
      </c>
      <c r="P3439" s="4">
        <f t="shared" si="106"/>
        <v>294.35219999999998</v>
      </c>
    </row>
    <row r="3440" spans="1:16" x14ac:dyDescent="0.3">
      <c r="A3440" s="1">
        <v>43981</v>
      </c>
      <c r="B3440">
        <v>294.35219999999998</v>
      </c>
      <c r="C3440">
        <v>78.504999999999995</v>
      </c>
      <c r="D3440">
        <v>180.02279999999999</v>
      </c>
      <c r="E3440">
        <v>163.03</v>
      </c>
      <c r="F3440">
        <v>99.5321</v>
      </c>
      <c r="G3440">
        <v>247.20959999999999</v>
      </c>
      <c r="H3440">
        <v>28.264299999999999</v>
      </c>
      <c r="I3440">
        <v>53.290900000000001</v>
      </c>
      <c r="J3440">
        <v>38.76</v>
      </c>
      <c r="K3440">
        <v>59.23</v>
      </c>
      <c r="N3440" s="1">
        <v>43981</v>
      </c>
      <c r="O3440" s="4">
        <f t="shared" si="107"/>
        <v>108.88849499999999</v>
      </c>
      <c r="P3440" s="4">
        <f t="shared" si="106"/>
        <v>294.35219999999998</v>
      </c>
    </row>
    <row r="3441" spans="1:16" x14ac:dyDescent="0.3">
      <c r="A3441" s="1">
        <v>43982</v>
      </c>
      <c r="B3441">
        <v>294.35219999999998</v>
      </c>
      <c r="C3441">
        <v>78.504999999999995</v>
      </c>
      <c r="D3441">
        <v>180.02279999999999</v>
      </c>
      <c r="E3441">
        <v>163.03</v>
      </c>
      <c r="F3441">
        <v>99.5321</v>
      </c>
      <c r="G3441">
        <v>247.20959999999999</v>
      </c>
      <c r="H3441">
        <v>28.264299999999999</v>
      </c>
      <c r="I3441">
        <v>53.290900000000001</v>
      </c>
      <c r="J3441">
        <v>38.76</v>
      </c>
      <c r="K3441">
        <v>59.23</v>
      </c>
      <c r="N3441" s="1">
        <v>43982</v>
      </c>
      <c r="O3441" s="4">
        <f t="shared" si="107"/>
        <v>108.88849499999999</v>
      </c>
      <c r="P3441" s="4">
        <f t="shared" si="106"/>
        <v>294.35219999999998</v>
      </c>
    </row>
    <row r="3442" spans="1:16" x14ac:dyDescent="0.3">
      <c r="A3442" s="1">
        <v>43983</v>
      </c>
      <c r="B3442">
        <v>295.5419</v>
      </c>
      <c r="C3442">
        <v>79.47</v>
      </c>
      <c r="D3442">
        <v>179.61019999999999</v>
      </c>
      <c r="E3442">
        <v>165.07</v>
      </c>
      <c r="F3442">
        <v>98.546499999999995</v>
      </c>
      <c r="G3442">
        <v>245.87469999999999</v>
      </c>
      <c r="H3442">
        <v>29.106100000000001</v>
      </c>
      <c r="I3442">
        <v>53.986199999999997</v>
      </c>
      <c r="J3442">
        <v>39.44</v>
      </c>
      <c r="K3442">
        <v>59.64</v>
      </c>
      <c r="N3442" s="1">
        <v>43983</v>
      </c>
      <c r="O3442" s="4">
        <f t="shared" si="107"/>
        <v>109.156425</v>
      </c>
      <c r="P3442" s="4">
        <f t="shared" si="106"/>
        <v>295.5419</v>
      </c>
    </row>
    <row r="3443" spans="1:16" x14ac:dyDescent="0.3">
      <c r="A3443" s="1">
        <v>43984</v>
      </c>
      <c r="B3443">
        <v>297.98910000000001</v>
      </c>
      <c r="C3443">
        <v>79.837999999999994</v>
      </c>
      <c r="D3443">
        <v>181.65350000000001</v>
      </c>
      <c r="E3443">
        <v>165.49</v>
      </c>
      <c r="F3443">
        <v>99.116600000000005</v>
      </c>
      <c r="G3443">
        <v>251.1849</v>
      </c>
      <c r="H3443">
        <v>29.5121</v>
      </c>
      <c r="I3443">
        <v>54.377299999999998</v>
      </c>
      <c r="J3443">
        <v>40.54</v>
      </c>
      <c r="K3443">
        <v>59.8</v>
      </c>
      <c r="N3443" s="1">
        <v>43984</v>
      </c>
      <c r="O3443" s="4">
        <f t="shared" si="107"/>
        <v>110.37700000000001</v>
      </c>
      <c r="P3443" s="4">
        <f t="shared" si="106"/>
        <v>297.98910000000001</v>
      </c>
    </row>
    <row r="3444" spans="1:16" x14ac:dyDescent="0.3">
      <c r="A3444" s="1">
        <v>43985</v>
      </c>
      <c r="B3444">
        <v>301.95479999999998</v>
      </c>
      <c r="C3444">
        <v>80.277000000000001</v>
      </c>
      <c r="D3444">
        <v>182.09559999999999</v>
      </c>
      <c r="E3444">
        <v>166.15</v>
      </c>
      <c r="F3444">
        <v>98.923400000000001</v>
      </c>
      <c r="G3444">
        <v>258.4384</v>
      </c>
      <c r="H3444">
        <v>30.086500000000001</v>
      </c>
      <c r="I3444">
        <v>56.216900000000003</v>
      </c>
      <c r="J3444">
        <v>41.73</v>
      </c>
      <c r="K3444">
        <v>59.88</v>
      </c>
      <c r="N3444" s="1">
        <v>43985</v>
      </c>
      <c r="O3444" s="4">
        <f t="shared" si="107"/>
        <v>111.97626</v>
      </c>
      <c r="P3444" s="4">
        <f t="shared" si="106"/>
        <v>301.95479999999998</v>
      </c>
    </row>
    <row r="3445" spans="1:16" x14ac:dyDescent="0.3">
      <c r="A3445" s="1">
        <v>43986</v>
      </c>
      <c r="B3445">
        <v>301.16160000000002</v>
      </c>
      <c r="C3445">
        <v>79.585999999999999</v>
      </c>
      <c r="D3445">
        <v>179.6986</v>
      </c>
      <c r="E3445">
        <v>163.83000000000001</v>
      </c>
      <c r="F3445">
        <v>98.140699999999995</v>
      </c>
      <c r="G3445">
        <v>260.79410000000001</v>
      </c>
      <c r="H3445">
        <v>30.126100000000001</v>
      </c>
      <c r="I3445">
        <v>56.6997</v>
      </c>
      <c r="J3445">
        <v>41.74</v>
      </c>
      <c r="K3445">
        <v>59.59</v>
      </c>
      <c r="N3445" s="1">
        <v>43986</v>
      </c>
      <c r="O3445" s="4">
        <f t="shared" si="107"/>
        <v>111.66870999999999</v>
      </c>
      <c r="P3445" s="4">
        <f t="shared" si="106"/>
        <v>301.16160000000002</v>
      </c>
    </row>
    <row r="3446" spans="1:16" x14ac:dyDescent="0.3">
      <c r="A3446" s="1">
        <v>43987</v>
      </c>
      <c r="B3446">
        <v>308.88029999999998</v>
      </c>
      <c r="C3446">
        <v>81.852999999999994</v>
      </c>
      <c r="D3446">
        <v>183.9032</v>
      </c>
      <c r="E3446">
        <v>165.65</v>
      </c>
      <c r="F3446">
        <v>99.725300000000004</v>
      </c>
      <c r="G3446">
        <v>267.18389999999999</v>
      </c>
      <c r="H3446">
        <v>31.423400000000001</v>
      </c>
      <c r="I3446">
        <v>58.809699999999999</v>
      </c>
      <c r="J3446">
        <v>44.84</v>
      </c>
      <c r="K3446">
        <v>60.42</v>
      </c>
      <c r="N3446" s="1">
        <v>43987</v>
      </c>
      <c r="O3446" s="4">
        <f t="shared" si="107"/>
        <v>114.08881500000001</v>
      </c>
      <c r="P3446" s="4">
        <f t="shared" si="106"/>
        <v>308.88029999999998</v>
      </c>
    </row>
    <row r="3447" spans="1:16" x14ac:dyDescent="0.3">
      <c r="A3447" s="1">
        <v>43988</v>
      </c>
      <c r="B3447">
        <v>308.88029999999998</v>
      </c>
      <c r="C3447">
        <v>81.852999999999994</v>
      </c>
      <c r="D3447">
        <v>183.9032</v>
      </c>
      <c r="E3447">
        <v>165.65</v>
      </c>
      <c r="F3447">
        <v>99.725300000000004</v>
      </c>
      <c r="G3447">
        <v>267.18389999999999</v>
      </c>
      <c r="H3447">
        <v>31.423400000000001</v>
      </c>
      <c r="I3447">
        <v>58.809699999999999</v>
      </c>
      <c r="J3447">
        <v>44.84</v>
      </c>
      <c r="K3447">
        <v>60.42</v>
      </c>
      <c r="N3447" s="1">
        <v>43988</v>
      </c>
      <c r="O3447" s="4">
        <f t="shared" si="107"/>
        <v>114.08881500000001</v>
      </c>
      <c r="P3447" s="4">
        <f t="shared" si="106"/>
        <v>308.88029999999998</v>
      </c>
    </row>
    <row r="3448" spans="1:16" x14ac:dyDescent="0.3">
      <c r="A3448" s="1">
        <v>43989</v>
      </c>
      <c r="B3448">
        <v>308.88029999999998</v>
      </c>
      <c r="C3448">
        <v>81.852999999999994</v>
      </c>
      <c r="D3448">
        <v>183.9032</v>
      </c>
      <c r="E3448">
        <v>165.65</v>
      </c>
      <c r="F3448">
        <v>99.725300000000004</v>
      </c>
      <c r="G3448">
        <v>267.18389999999999</v>
      </c>
      <c r="H3448">
        <v>31.423400000000001</v>
      </c>
      <c r="I3448">
        <v>58.809699999999999</v>
      </c>
      <c r="J3448">
        <v>44.84</v>
      </c>
      <c r="K3448">
        <v>60.42</v>
      </c>
      <c r="N3448" s="1">
        <v>43989</v>
      </c>
      <c r="O3448" s="4">
        <f t="shared" si="107"/>
        <v>114.08881500000001</v>
      </c>
      <c r="P3448" s="4">
        <f t="shared" si="106"/>
        <v>308.88029999999998</v>
      </c>
    </row>
    <row r="3449" spans="1:16" x14ac:dyDescent="0.3">
      <c r="A3449" s="1">
        <v>43990</v>
      </c>
      <c r="B3449">
        <v>312.61380000000003</v>
      </c>
      <c r="C3449">
        <v>82.337000000000003</v>
      </c>
      <c r="D3449">
        <v>185.0428</v>
      </c>
      <c r="E3449">
        <v>168.35</v>
      </c>
      <c r="F3449">
        <v>100.4114</v>
      </c>
      <c r="G3449">
        <v>266.63420000000002</v>
      </c>
      <c r="H3449">
        <v>32.423699999999997</v>
      </c>
      <c r="I3449">
        <v>59.867100000000001</v>
      </c>
      <c r="J3449">
        <v>46.86</v>
      </c>
      <c r="K3449">
        <v>61.07</v>
      </c>
      <c r="N3449" s="1">
        <v>43990</v>
      </c>
      <c r="O3449" s="4">
        <f t="shared" si="107"/>
        <v>115.04008</v>
      </c>
      <c r="P3449" s="4">
        <f t="shared" si="106"/>
        <v>312.61380000000003</v>
      </c>
    </row>
    <row r="3450" spans="1:16" x14ac:dyDescent="0.3">
      <c r="A3450" s="1">
        <v>43991</v>
      </c>
      <c r="B3450">
        <v>310.28280000000001</v>
      </c>
      <c r="C3450">
        <v>84.936999999999998</v>
      </c>
      <c r="D3450">
        <v>186.45740000000001</v>
      </c>
      <c r="E3450">
        <v>167.88</v>
      </c>
      <c r="F3450">
        <v>99.367800000000003</v>
      </c>
      <c r="G3450">
        <v>266.84039999999999</v>
      </c>
      <c r="H3450">
        <v>31.8691</v>
      </c>
      <c r="I3450">
        <v>58.867699999999999</v>
      </c>
      <c r="J3450">
        <v>45.1</v>
      </c>
      <c r="K3450">
        <v>60.57</v>
      </c>
      <c r="N3450" s="1">
        <v>43991</v>
      </c>
      <c r="O3450" s="4">
        <f t="shared" si="107"/>
        <v>114.75555999999999</v>
      </c>
      <c r="P3450" s="4">
        <f t="shared" si="106"/>
        <v>310.28280000000001</v>
      </c>
    </row>
    <row r="3451" spans="1:16" x14ac:dyDescent="0.3">
      <c r="A3451" s="1">
        <v>43992</v>
      </c>
      <c r="B3451">
        <v>308.5514</v>
      </c>
      <c r="C3451">
        <v>87.122</v>
      </c>
      <c r="D3451">
        <v>193.3734</v>
      </c>
      <c r="E3451">
        <v>168.35</v>
      </c>
      <c r="F3451">
        <v>99.213200000000001</v>
      </c>
      <c r="G3451">
        <v>267.7826</v>
      </c>
      <c r="H3451">
        <v>32.047400000000003</v>
      </c>
      <c r="I3451">
        <v>57.013599999999997</v>
      </c>
      <c r="J3451">
        <v>42.88</v>
      </c>
      <c r="K3451">
        <v>60.4</v>
      </c>
      <c r="N3451" s="1">
        <v>43992</v>
      </c>
      <c r="O3451" s="4">
        <f t="shared" si="107"/>
        <v>115.04255000000001</v>
      </c>
      <c r="P3451" s="4">
        <f t="shared" si="106"/>
        <v>308.5514</v>
      </c>
    </row>
    <row r="3452" spans="1:16" x14ac:dyDescent="0.3">
      <c r="A3452" s="1">
        <v>43993</v>
      </c>
      <c r="B3452">
        <v>290.76369999999997</v>
      </c>
      <c r="C3452">
        <v>82.938999999999993</v>
      </c>
      <c r="D3452">
        <v>182.9896</v>
      </c>
      <c r="E3452">
        <v>160</v>
      </c>
      <c r="F3452">
        <v>93.695999999999998</v>
      </c>
      <c r="G3452">
        <v>250.77260000000001</v>
      </c>
      <c r="H3452">
        <v>29.739899999999999</v>
      </c>
      <c r="I3452">
        <v>52.759700000000002</v>
      </c>
      <c r="J3452">
        <v>38.840000000000003</v>
      </c>
      <c r="K3452">
        <v>58.11</v>
      </c>
      <c r="N3452" s="1">
        <v>43993</v>
      </c>
      <c r="O3452" s="4">
        <f t="shared" si="107"/>
        <v>108.30967000000001</v>
      </c>
      <c r="P3452" s="4">
        <f t="shared" si="106"/>
        <v>290.76369999999997</v>
      </c>
    </row>
    <row r="3453" spans="1:16" x14ac:dyDescent="0.3">
      <c r="A3453" s="1">
        <v>43994</v>
      </c>
      <c r="B3453">
        <v>294.24579999999997</v>
      </c>
      <c r="C3453">
        <v>83.655000000000001</v>
      </c>
      <c r="D3453">
        <v>184.43369999999999</v>
      </c>
      <c r="E3453">
        <v>161.91</v>
      </c>
      <c r="F3453">
        <v>94.304699999999997</v>
      </c>
      <c r="G3453">
        <v>254.1884</v>
      </c>
      <c r="H3453">
        <v>30.225100000000001</v>
      </c>
      <c r="I3453">
        <v>54.406199999999998</v>
      </c>
      <c r="J3453">
        <v>39.82</v>
      </c>
      <c r="K3453">
        <v>58.12</v>
      </c>
      <c r="N3453" s="1">
        <v>43994</v>
      </c>
      <c r="O3453" s="4">
        <f t="shared" si="107"/>
        <v>109.72358499999999</v>
      </c>
      <c r="P3453" s="4">
        <f t="shared" si="106"/>
        <v>294.24579999999997</v>
      </c>
    </row>
    <row r="3454" spans="1:16" x14ac:dyDescent="0.3">
      <c r="A3454" s="1">
        <v>43995</v>
      </c>
      <c r="B3454">
        <v>294.24579999999997</v>
      </c>
      <c r="C3454">
        <v>83.655000000000001</v>
      </c>
      <c r="D3454">
        <v>184.43369999999999</v>
      </c>
      <c r="E3454">
        <v>161.91</v>
      </c>
      <c r="F3454">
        <v>94.304699999999997</v>
      </c>
      <c r="G3454">
        <v>254.1884</v>
      </c>
      <c r="H3454">
        <v>30.225100000000001</v>
      </c>
      <c r="I3454">
        <v>54.406199999999998</v>
      </c>
      <c r="J3454">
        <v>39.82</v>
      </c>
      <c r="K3454">
        <v>58.12</v>
      </c>
      <c r="N3454" s="1">
        <v>43995</v>
      </c>
      <c r="O3454" s="4">
        <f t="shared" si="107"/>
        <v>109.72358499999999</v>
      </c>
      <c r="P3454" s="4">
        <f t="shared" si="106"/>
        <v>294.24579999999997</v>
      </c>
    </row>
    <row r="3455" spans="1:16" x14ac:dyDescent="0.3">
      <c r="A3455" s="1">
        <v>43996</v>
      </c>
      <c r="B3455">
        <v>294.24579999999997</v>
      </c>
      <c r="C3455">
        <v>83.655000000000001</v>
      </c>
      <c r="D3455">
        <v>184.43369999999999</v>
      </c>
      <c r="E3455">
        <v>161.91</v>
      </c>
      <c r="F3455">
        <v>94.304699999999997</v>
      </c>
      <c r="G3455">
        <v>254.1884</v>
      </c>
      <c r="H3455">
        <v>30.225100000000001</v>
      </c>
      <c r="I3455">
        <v>54.406199999999998</v>
      </c>
      <c r="J3455">
        <v>39.82</v>
      </c>
      <c r="K3455">
        <v>58.12</v>
      </c>
      <c r="N3455" s="1">
        <v>43996</v>
      </c>
      <c r="O3455" s="4">
        <f t="shared" si="107"/>
        <v>109.72358499999999</v>
      </c>
      <c r="P3455" s="4">
        <f t="shared" si="106"/>
        <v>294.24579999999997</v>
      </c>
    </row>
    <row r="3456" spans="1:16" x14ac:dyDescent="0.3">
      <c r="A3456" s="1">
        <v>43997</v>
      </c>
      <c r="B3456">
        <v>296.99279999999999</v>
      </c>
      <c r="C3456">
        <v>84.69</v>
      </c>
      <c r="D3456">
        <v>185.61259999999999</v>
      </c>
      <c r="E3456">
        <v>164.54</v>
      </c>
      <c r="F3456">
        <v>94.517300000000006</v>
      </c>
      <c r="G3456">
        <v>257.61419999999998</v>
      </c>
      <c r="H3456">
        <v>29.799299999999999</v>
      </c>
      <c r="I3456">
        <v>54.980800000000002</v>
      </c>
      <c r="J3456">
        <v>39.94</v>
      </c>
      <c r="K3456">
        <v>58.79</v>
      </c>
      <c r="N3456" s="1">
        <v>43997</v>
      </c>
      <c r="O3456" s="4">
        <f t="shared" si="107"/>
        <v>110.97693999999998</v>
      </c>
      <c r="P3456" s="4">
        <f t="shared" si="106"/>
        <v>296.99279999999999</v>
      </c>
    </row>
    <row r="3457" spans="1:16" x14ac:dyDescent="0.3">
      <c r="A3457" s="1">
        <v>43998</v>
      </c>
      <c r="B3457">
        <v>302.70920000000001</v>
      </c>
      <c r="C3457">
        <v>86.933999999999997</v>
      </c>
      <c r="D3457">
        <v>190.161</v>
      </c>
      <c r="E3457">
        <v>167.84</v>
      </c>
      <c r="F3457">
        <v>96.8459</v>
      </c>
      <c r="G3457">
        <v>262.64080000000001</v>
      </c>
      <c r="H3457">
        <v>30.700500000000002</v>
      </c>
      <c r="I3457">
        <v>55.863300000000002</v>
      </c>
      <c r="J3457">
        <v>41.09</v>
      </c>
      <c r="K3457">
        <v>59.71</v>
      </c>
      <c r="N3457" s="1">
        <v>43998</v>
      </c>
      <c r="O3457" s="4">
        <f t="shared" si="107"/>
        <v>113.31477500000003</v>
      </c>
      <c r="P3457" s="4">
        <f t="shared" si="106"/>
        <v>302.70920000000001</v>
      </c>
    </row>
    <row r="3458" spans="1:16" x14ac:dyDescent="0.3">
      <c r="A3458" s="1">
        <v>43999</v>
      </c>
      <c r="B3458">
        <v>301.45179999999999</v>
      </c>
      <c r="C3458">
        <v>86.813000000000002</v>
      </c>
      <c r="D3458">
        <v>190.8192</v>
      </c>
      <c r="E3458">
        <v>168.17</v>
      </c>
      <c r="F3458">
        <v>96.749300000000005</v>
      </c>
      <c r="G3458">
        <v>264.68680000000001</v>
      </c>
      <c r="H3458">
        <v>30.5123</v>
      </c>
      <c r="I3458">
        <v>55.140900000000002</v>
      </c>
      <c r="J3458">
        <v>39.69</v>
      </c>
      <c r="K3458">
        <v>59.62</v>
      </c>
      <c r="N3458" s="1">
        <v>43999</v>
      </c>
      <c r="O3458" s="4">
        <f t="shared" si="107"/>
        <v>113.512275</v>
      </c>
      <c r="P3458" s="4">
        <f t="shared" si="106"/>
        <v>301.45179999999999</v>
      </c>
    </row>
    <row r="3459" spans="1:16" x14ac:dyDescent="0.3">
      <c r="A3459" s="1">
        <v>44000</v>
      </c>
      <c r="B3459">
        <v>301.56790000000001</v>
      </c>
      <c r="C3459">
        <v>86.847999999999999</v>
      </c>
      <c r="D3459">
        <v>192.86259999999999</v>
      </c>
      <c r="E3459">
        <v>168.49</v>
      </c>
      <c r="F3459">
        <v>96.4208</v>
      </c>
      <c r="G3459">
        <v>264.19499999999999</v>
      </c>
      <c r="H3459">
        <v>30.720300000000002</v>
      </c>
      <c r="I3459">
        <v>55.024500000000003</v>
      </c>
      <c r="J3459">
        <v>40.18</v>
      </c>
      <c r="K3459">
        <v>59.93</v>
      </c>
      <c r="N3459" s="1">
        <v>44000</v>
      </c>
      <c r="O3459" s="4">
        <f t="shared" si="107"/>
        <v>113.57459000000001</v>
      </c>
      <c r="P3459" s="4">
        <f t="shared" ref="P3459:P3522" si="108">B3459</f>
        <v>301.56790000000001</v>
      </c>
    </row>
    <row r="3460" spans="1:16" x14ac:dyDescent="0.3">
      <c r="A3460" s="1">
        <v>44001</v>
      </c>
      <c r="B3460">
        <v>299.84469999999999</v>
      </c>
      <c r="C3460">
        <v>86.352000000000004</v>
      </c>
      <c r="D3460">
        <v>191.7132</v>
      </c>
      <c r="E3460">
        <v>168.98</v>
      </c>
      <c r="F3460">
        <v>97.348399999999998</v>
      </c>
      <c r="G3460">
        <v>262.9162</v>
      </c>
      <c r="H3460">
        <v>31.0273</v>
      </c>
      <c r="I3460">
        <v>54.5396</v>
      </c>
      <c r="J3460">
        <v>39.57</v>
      </c>
      <c r="K3460">
        <v>59.62</v>
      </c>
      <c r="N3460" s="1">
        <v>44001</v>
      </c>
      <c r="O3460" s="4">
        <f t="shared" ref="O3460:O3523" si="109">SUMPRODUCT(C3460:J3460,$C$1:$J$1)</f>
        <v>113.44975500000001</v>
      </c>
      <c r="P3460" s="4">
        <f t="shared" si="108"/>
        <v>299.84469999999999</v>
      </c>
    </row>
    <row r="3461" spans="1:16" x14ac:dyDescent="0.3">
      <c r="A3461" s="1">
        <v>44002</v>
      </c>
      <c r="B3461">
        <v>299.84469999999999</v>
      </c>
      <c r="C3461">
        <v>86.352000000000004</v>
      </c>
      <c r="D3461">
        <v>191.7132</v>
      </c>
      <c r="E3461">
        <v>168.98</v>
      </c>
      <c r="F3461">
        <v>97.348399999999998</v>
      </c>
      <c r="G3461">
        <v>262.9162</v>
      </c>
      <c r="H3461">
        <v>31.0273</v>
      </c>
      <c r="I3461">
        <v>54.5396</v>
      </c>
      <c r="J3461">
        <v>39.57</v>
      </c>
      <c r="K3461">
        <v>59.62</v>
      </c>
      <c r="N3461" s="1">
        <v>44002</v>
      </c>
      <c r="O3461" s="4">
        <f t="shared" si="109"/>
        <v>113.44975500000001</v>
      </c>
      <c r="P3461" s="4">
        <f t="shared" si="108"/>
        <v>299.84469999999999</v>
      </c>
    </row>
    <row r="3462" spans="1:16" x14ac:dyDescent="0.3">
      <c r="A3462" s="1">
        <v>44003</v>
      </c>
      <c r="B3462">
        <v>299.84469999999999</v>
      </c>
      <c r="C3462">
        <v>86.352000000000004</v>
      </c>
      <c r="D3462">
        <v>191.7132</v>
      </c>
      <c r="E3462">
        <v>168.98</v>
      </c>
      <c r="F3462">
        <v>97.348399999999998</v>
      </c>
      <c r="G3462">
        <v>262.9162</v>
      </c>
      <c r="H3462">
        <v>31.0273</v>
      </c>
      <c r="I3462">
        <v>54.5396</v>
      </c>
      <c r="J3462">
        <v>39.57</v>
      </c>
      <c r="K3462">
        <v>59.62</v>
      </c>
      <c r="N3462" s="1">
        <v>44003</v>
      </c>
      <c r="O3462" s="4">
        <f t="shared" si="109"/>
        <v>113.44975500000001</v>
      </c>
      <c r="P3462" s="4">
        <f t="shared" si="108"/>
        <v>299.84469999999999</v>
      </c>
    </row>
    <row r="3463" spans="1:16" x14ac:dyDescent="0.3">
      <c r="A3463" s="1">
        <v>44004</v>
      </c>
      <c r="B3463">
        <v>301.76819999999998</v>
      </c>
      <c r="C3463">
        <v>88.611000000000004</v>
      </c>
      <c r="D3463">
        <v>197.0378</v>
      </c>
      <c r="E3463">
        <v>171.93</v>
      </c>
      <c r="F3463">
        <v>96.974599999999995</v>
      </c>
      <c r="G3463">
        <v>264.85410000000002</v>
      </c>
      <c r="H3463">
        <v>31.423400000000001</v>
      </c>
      <c r="I3463">
        <v>54.432899999999997</v>
      </c>
      <c r="J3463">
        <v>39.25</v>
      </c>
      <c r="K3463">
        <v>58.99</v>
      </c>
      <c r="N3463" s="1">
        <v>44004</v>
      </c>
      <c r="O3463" s="4">
        <f t="shared" si="109"/>
        <v>114.64135</v>
      </c>
      <c r="P3463" s="4">
        <f t="shared" si="108"/>
        <v>301.76819999999998</v>
      </c>
    </row>
    <row r="3464" spans="1:16" x14ac:dyDescent="0.3">
      <c r="A3464" s="1">
        <v>44005</v>
      </c>
      <c r="B3464">
        <v>303.15750000000003</v>
      </c>
      <c r="C3464">
        <v>90.501999999999995</v>
      </c>
      <c r="D3464">
        <v>198.35419999999999</v>
      </c>
      <c r="E3464">
        <v>172.68</v>
      </c>
      <c r="F3464">
        <v>97.391800000000003</v>
      </c>
      <c r="G3464">
        <v>265.79840000000002</v>
      </c>
      <c r="H3464">
        <v>31.562100000000001</v>
      </c>
      <c r="I3464">
        <v>54.583199999999998</v>
      </c>
      <c r="J3464">
        <v>39.29</v>
      </c>
      <c r="K3464">
        <v>58.9</v>
      </c>
      <c r="N3464" s="1">
        <v>44005</v>
      </c>
      <c r="O3464" s="4">
        <f t="shared" si="109"/>
        <v>115.18742499999999</v>
      </c>
      <c r="P3464" s="4">
        <f t="shared" si="108"/>
        <v>303.15750000000003</v>
      </c>
    </row>
    <row r="3465" spans="1:16" x14ac:dyDescent="0.3">
      <c r="A3465" s="1">
        <v>44006</v>
      </c>
      <c r="B3465">
        <v>295.42430000000002</v>
      </c>
      <c r="C3465">
        <v>88.905000000000001</v>
      </c>
      <c r="D3465">
        <v>194.35579999999999</v>
      </c>
      <c r="E3465">
        <v>168.79</v>
      </c>
      <c r="F3465">
        <v>94.849599999999995</v>
      </c>
      <c r="G3465">
        <v>259.96519999999998</v>
      </c>
      <c r="H3465">
        <v>31.0273</v>
      </c>
      <c r="I3465">
        <v>52.721299999999999</v>
      </c>
      <c r="J3465">
        <v>37.11</v>
      </c>
      <c r="K3465">
        <v>57.91</v>
      </c>
      <c r="N3465" s="1">
        <v>44006</v>
      </c>
      <c r="O3465" s="4">
        <f t="shared" si="109"/>
        <v>112.45832000000001</v>
      </c>
      <c r="P3465" s="4">
        <f t="shared" si="108"/>
        <v>295.42430000000002</v>
      </c>
    </row>
    <row r="3466" spans="1:16" x14ac:dyDescent="0.3">
      <c r="A3466" s="1">
        <v>44007</v>
      </c>
      <c r="B3466">
        <v>298.59140000000002</v>
      </c>
      <c r="C3466">
        <v>90.084999999999994</v>
      </c>
      <c r="D3466">
        <v>196.81180000000001</v>
      </c>
      <c r="E3466">
        <v>171.05</v>
      </c>
      <c r="F3466">
        <v>95.781099999999995</v>
      </c>
      <c r="G3466">
        <v>261.82440000000003</v>
      </c>
      <c r="H3466">
        <v>31.1065</v>
      </c>
      <c r="I3466">
        <v>53.918900000000001</v>
      </c>
      <c r="J3466">
        <v>37.82</v>
      </c>
      <c r="K3466">
        <v>58.32</v>
      </c>
      <c r="N3466" s="1">
        <v>44007</v>
      </c>
      <c r="O3466" s="4">
        <f t="shared" si="109"/>
        <v>113.72982499999999</v>
      </c>
      <c r="P3466" s="4">
        <f t="shared" si="108"/>
        <v>298.59140000000002</v>
      </c>
    </row>
    <row r="3467" spans="1:16" x14ac:dyDescent="0.3">
      <c r="A3467" s="1">
        <v>44008</v>
      </c>
      <c r="B3467">
        <v>291.49939999999998</v>
      </c>
      <c r="C3467">
        <v>87.316999999999993</v>
      </c>
      <c r="D3467">
        <v>192.8724</v>
      </c>
      <c r="E3467">
        <v>167.62</v>
      </c>
      <c r="F3467">
        <v>94.616699999999994</v>
      </c>
      <c r="G3467">
        <v>256.91579999999999</v>
      </c>
      <c r="H3467">
        <v>30.938199999999998</v>
      </c>
      <c r="I3467">
        <v>51.96</v>
      </c>
      <c r="J3467">
        <v>36.51</v>
      </c>
      <c r="K3467">
        <v>57.13</v>
      </c>
      <c r="N3467" s="1">
        <v>44008</v>
      </c>
      <c r="O3467" s="4">
        <f t="shared" si="109"/>
        <v>111.42975499999999</v>
      </c>
      <c r="P3467" s="4">
        <f t="shared" si="108"/>
        <v>291.49939999999998</v>
      </c>
    </row>
    <row r="3468" spans="1:16" x14ac:dyDescent="0.3">
      <c r="A3468" s="1">
        <v>44009</v>
      </c>
      <c r="B3468">
        <v>291.49939999999998</v>
      </c>
      <c r="C3468">
        <v>87.316999999999993</v>
      </c>
      <c r="D3468">
        <v>192.8724</v>
      </c>
      <c r="E3468">
        <v>167.62</v>
      </c>
      <c r="F3468">
        <v>94.616699999999994</v>
      </c>
      <c r="G3468">
        <v>256.91579999999999</v>
      </c>
      <c r="H3468">
        <v>30.938199999999998</v>
      </c>
      <c r="I3468">
        <v>51.96</v>
      </c>
      <c r="J3468">
        <v>36.51</v>
      </c>
      <c r="K3468">
        <v>57.13</v>
      </c>
      <c r="N3468" s="1">
        <v>44009</v>
      </c>
      <c r="O3468" s="4">
        <f t="shared" si="109"/>
        <v>111.42975499999999</v>
      </c>
      <c r="P3468" s="4">
        <f t="shared" si="108"/>
        <v>291.49939999999998</v>
      </c>
    </row>
    <row r="3469" spans="1:16" x14ac:dyDescent="0.3">
      <c r="A3469" s="1">
        <v>44010</v>
      </c>
      <c r="B3469">
        <v>291.49939999999998</v>
      </c>
      <c r="C3469">
        <v>87.316999999999993</v>
      </c>
      <c r="D3469">
        <v>192.8724</v>
      </c>
      <c r="E3469">
        <v>167.62</v>
      </c>
      <c r="F3469">
        <v>94.616699999999994</v>
      </c>
      <c r="G3469">
        <v>256.91579999999999</v>
      </c>
      <c r="H3469">
        <v>30.938199999999998</v>
      </c>
      <c r="I3469">
        <v>51.96</v>
      </c>
      <c r="J3469">
        <v>36.51</v>
      </c>
      <c r="K3469">
        <v>57.13</v>
      </c>
      <c r="N3469" s="1">
        <v>44010</v>
      </c>
      <c r="O3469" s="4">
        <f t="shared" si="109"/>
        <v>111.42975499999999</v>
      </c>
      <c r="P3469" s="4">
        <f t="shared" si="108"/>
        <v>291.49939999999998</v>
      </c>
    </row>
    <row r="3470" spans="1:16" x14ac:dyDescent="0.3">
      <c r="A3470" s="1">
        <v>44011</v>
      </c>
      <c r="B3470">
        <v>295.78379999999999</v>
      </c>
      <c r="C3470">
        <v>89.328999999999994</v>
      </c>
      <c r="D3470">
        <v>194.9453</v>
      </c>
      <c r="E3470">
        <v>167.41</v>
      </c>
      <c r="F3470">
        <v>95.470600000000005</v>
      </c>
      <c r="G3470">
        <v>259.71929999999998</v>
      </c>
      <c r="H3470">
        <v>31.287199999999999</v>
      </c>
      <c r="I3470">
        <v>52.648600000000002</v>
      </c>
      <c r="J3470">
        <v>37</v>
      </c>
      <c r="K3470">
        <v>58.21</v>
      </c>
      <c r="N3470" s="1">
        <v>44011</v>
      </c>
      <c r="O3470" s="4">
        <f t="shared" si="109"/>
        <v>112.28584999999998</v>
      </c>
      <c r="P3470" s="4">
        <f t="shared" si="108"/>
        <v>295.78379999999999</v>
      </c>
    </row>
    <row r="3471" spans="1:16" x14ac:dyDescent="0.3">
      <c r="A3471" s="1">
        <v>44012</v>
      </c>
      <c r="B3471">
        <v>299.57260000000002</v>
      </c>
      <c r="C3471">
        <v>90.075000000000003</v>
      </c>
      <c r="D3471">
        <v>199.92599999999999</v>
      </c>
      <c r="E3471">
        <v>170.51</v>
      </c>
      <c r="F3471">
        <v>97.100700000000003</v>
      </c>
      <c r="G3471">
        <v>266.44760000000002</v>
      </c>
      <c r="H3471">
        <v>31.5062</v>
      </c>
      <c r="I3471">
        <v>53.405000000000001</v>
      </c>
      <c r="J3471">
        <v>37.85</v>
      </c>
      <c r="K3471">
        <v>58.64</v>
      </c>
      <c r="N3471" s="1">
        <v>44012</v>
      </c>
      <c r="O3471" s="4">
        <f t="shared" si="109"/>
        <v>114.612855</v>
      </c>
      <c r="P3471" s="4">
        <f t="shared" si="108"/>
        <v>299.57260000000002</v>
      </c>
    </row>
    <row r="3472" spans="1:16" x14ac:dyDescent="0.3">
      <c r="A3472" s="1">
        <v>44013</v>
      </c>
      <c r="B3472">
        <v>301.67110000000002</v>
      </c>
      <c r="C3472">
        <v>89.905000000000001</v>
      </c>
      <c r="D3472">
        <v>201.095</v>
      </c>
      <c r="E3472">
        <v>174.48</v>
      </c>
      <c r="F3472">
        <v>97.847899999999996</v>
      </c>
      <c r="G3472">
        <v>263.03429999999997</v>
      </c>
      <c r="H3472">
        <v>31.715199999999999</v>
      </c>
      <c r="I3472">
        <v>53.341900000000003</v>
      </c>
      <c r="J3472">
        <v>36.93</v>
      </c>
      <c r="K3472">
        <v>58.69</v>
      </c>
      <c r="N3472" s="1">
        <v>44013</v>
      </c>
      <c r="O3472" s="4">
        <f t="shared" si="109"/>
        <v>115.01187499999999</v>
      </c>
      <c r="P3472" s="4">
        <f t="shared" si="108"/>
        <v>301.67110000000002</v>
      </c>
    </row>
    <row r="3473" spans="1:16" x14ac:dyDescent="0.3">
      <c r="A3473" s="1">
        <v>44014</v>
      </c>
      <c r="B3473">
        <v>303.33229999999998</v>
      </c>
      <c r="C3473">
        <v>89.905000000000001</v>
      </c>
      <c r="D3473">
        <v>202.6275</v>
      </c>
      <c r="E3473">
        <v>175.04</v>
      </c>
      <c r="F3473">
        <v>98.585300000000004</v>
      </c>
      <c r="G3473">
        <v>266.2509</v>
      </c>
      <c r="H3473">
        <v>32.222900000000003</v>
      </c>
      <c r="I3473">
        <v>53.3904</v>
      </c>
      <c r="J3473">
        <v>37.340000000000003</v>
      </c>
      <c r="K3473">
        <v>58.99</v>
      </c>
      <c r="N3473" s="1">
        <v>44014</v>
      </c>
      <c r="O3473" s="4">
        <f t="shared" si="109"/>
        <v>115.84676</v>
      </c>
      <c r="P3473" s="4">
        <f t="shared" si="108"/>
        <v>303.33229999999998</v>
      </c>
    </row>
    <row r="3474" spans="1:16" x14ac:dyDescent="0.3">
      <c r="A3474" s="1">
        <v>44015</v>
      </c>
      <c r="B3474">
        <v>303.33229999999998</v>
      </c>
      <c r="C3474">
        <v>89.905000000000001</v>
      </c>
      <c r="D3474">
        <v>202.6275</v>
      </c>
      <c r="E3474">
        <v>175.04</v>
      </c>
      <c r="F3474">
        <v>98.585300000000004</v>
      </c>
      <c r="G3474">
        <v>266.2509</v>
      </c>
      <c r="H3474">
        <v>32.222900000000003</v>
      </c>
      <c r="I3474">
        <v>53.3904</v>
      </c>
      <c r="J3474">
        <v>37.340000000000003</v>
      </c>
      <c r="K3474">
        <v>58.99</v>
      </c>
      <c r="N3474" s="1">
        <v>44015</v>
      </c>
      <c r="O3474" s="4">
        <f t="shared" si="109"/>
        <v>115.84676</v>
      </c>
      <c r="P3474" s="4">
        <f t="shared" si="108"/>
        <v>303.33229999999998</v>
      </c>
    </row>
    <row r="3475" spans="1:16" x14ac:dyDescent="0.3">
      <c r="A3475" s="1">
        <v>44016</v>
      </c>
      <c r="B3475">
        <v>303.33229999999998</v>
      </c>
      <c r="C3475">
        <v>89.905000000000001</v>
      </c>
      <c r="D3475">
        <v>202.6275</v>
      </c>
      <c r="E3475">
        <v>175.04</v>
      </c>
      <c r="F3475">
        <v>98.585300000000004</v>
      </c>
      <c r="G3475">
        <v>266.2509</v>
      </c>
      <c r="H3475">
        <v>32.222900000000003</v>
      </c>
      <c r="I3475">
        <v>53.3904</v>
      </c>
      <c r="J3475">
        <v>37.340000000000003</v>
      </c>
      <c r="K3475">
        <v>58.99</v>
      </c>
      <c r="N3475" s="1">
        <v>44016</v>
      </c>
      <c r="O3475" s="4">
        <f t="shared" si="109"/>
        <v>115.84676</v>
      </c>
      <c r="P3475" s="4">
        <f t="shared" si="108"/>
        <v>303.33229999999998</v>
      </c>
    </row>
    <row r="3476" spans="1:16" x14ac:dyDescent="0.3">
      <c r="A3476" s="1">
        <v>44017</v>
      </c>
      <c r="B3476">
        <v>303.33229999999998</v>
      </c>
      <c r="C3476">
        <v>89.905000000000001</v>
      </c>
      <c r="D3476">
        <v>202.6275</v>
      </c>
      <c r="E3476">
        <v>175.04</v>
      </c>
      <c r="F3476">
        <v>98.585300000000004</v>
      </c>
      <c r="G3476">
        <v>266.2509</v>
      </c>
      <c r="H3476">
        <v>32.222900000000003</v>
      </c>
      <c r="I3476">
        <v>53.3904</v>
      </c>
      <c r="J3476">
        <v>37.340000000000003</v>
      </c>
      <c r="K3476">
        <v>58.99</v>
      </c>
      <c r="N3476" s="1">
        <v>44017</v>
      </c>
      <c r="O3476" s="4">
        <f t="shared" si="109"/>
        <v>115.84676</v>
      </c>
      <c r="P3476" s="4">
        <f t="shared" si="108"/>
        <v>303.33229999999998</v>
      </c>
    </row>
    <row r="3477" spans="1:16" x14ac:dyDescent="0.3">
      <c r="A3477" s="1">
        <v>44018</v>
      </c>
      <c r="B3477">
        <v>308.01499999999999</v>
      </c>
      <c r="C3477">
        <v>92.31</v>
      </c>
      <c r="D3477">
        <v>206.98939999999999</v>
      </c>
      <c r="E3477">
        <v>178.75</v>
      </c>
      <c r="F3477">
        <v>99.584800000000001</v>
      </c>
      <c r="G3477">
        <v>273.2842</v>
      </c>
      <c r="H3477">
        <v>34.751300000000001</v>
      </c>
      <c r="I3477">
        <v>54.093499999999999</v>
      </c>
      <c r="J3477">
        <v>37.450000000000003</v>
      </c>
      <c r="K3477">
        <v>59.28</v>
      </c>
      <c r="N3477" s="1">
        <v>44018</v>
      </c>
      <c r="O3477" s="4">
        <f t="shared" si="109"/>
        <v>118.36941</v>
      </c>
      <c r="P3477" s="4">
        <f t="shared" si="108"/>
        <v>308.01499999999999</v>
      </c>
    </row>
    <row r="3478" spans="1:16" x14ac:dyDescent="0.3">
      <c r="A3478" s="1">
        <v>44019</v>
      </c>
      <c r="B3478">
        <v>304.83819999999997</v>
      </c>
      <c r="C3478">
        <v>92.022999999999996</v>
      </c>
      <c r="D3478">
        <v>204.58250000000001</v>
      </c>
      <c r="E3478">
        <v>178.19</v>
      </c>
      <c r="F3478">
        <v>98.721199999999996</v>
      </c>
      <c r="G3478">
        <v>270.05770000000001</v>
      </c>
      <c r="H3478">
        <v>35.020099999999999</v>
      </c>
      <c r="I3478">
        <v>53.007399999999997</v>
      </c>
      <c r="J3478">
        <v>36.26</v>
      </c>
      <c r="K3478">
        <v>59.82</v>
      </c>
      <c r="N3478" s="1">
        <v>44019</v>
      </c>
      <c r="O3478" s="4">
        <f t="shared" si="109"/>
        <v>117.30022500000001</v>
      </c>
      <c r="P3478" s="4">
        <f t="shared" si="108"/>
        <v>304.83819999999997</v>
      </c>
    </row>
    <row r="3479" spans="1:16" x14ac:dyDescent="0.3">
      <c r="A3479" s="1">
        <v>44020</v>
      </c>
      <c r="B3479">
        <v>307.16980000000001</v>
      </c>
      <c r="C3479">
        <v>94.165999999999997</v>
      </c>
      <c r="D3479">
        <v>209.08179999999999</v>
      </c>
      <c r="E3479">
        <v>181.94</v>
      </c>
      <c r="F3479">
        <v>98.730900000000005</v>
      </c>
      <c r="G3479">
        <v>273.71699999999998</v>
      </c>
      <c r="H3479">
        <v>35.497900000000001</v>
      </c>
      <c r="I3479">
        <v>53.3371</v>
      </c>
      <c r="J3479">
        <v>36.229999999999997</v>
      </c>
      <c r="K3479">
        <v>59.67</v>
      </c>
      <c r="N3479" s="1">
        <v>44020</v>
      </c>
      <c r="O3479" s="4">
        <f t="shared" si="109"/>
        <v>119.00453499999999</v>
      </c>
      <c r="P3479" s="4">
        <f t="shared" si="108"/>
        <v>307.16980000000001</v>
      </c>
    </row>
    <row r="3480" spans="1:16" x14ac:dyDescent="0.3">
      <c r="A3480" s="1">
        <v>44021</v>
      </c>
      <c r="B3480">
        <v>305.42110000000002</v>
      </c>
      <c r="C3480">
        <v>94.501999999999995</v>
      </c>
      <c r="D3480">
        <v>210.54560000000001</v>
      </c>
      <c r="E3480">
        <v>183.69</v>
      </c>
      <c r="F3480">
        <v>97.954599999999999</v>
      </c>
      <c r="G3480">
        <v>277.3467</v>
      </c>
      <c r="H3480">
        <v>35.438200000000002</v>
      </c>
      <c r="I3480">
        <v>52.411000000000001</v>
      </c>
      <c r="J3480">
        <v>34.44</v>
      </c>
      <c r="K3480">
        <v>59.2</v>
      </c>
      <c r="N3480" s="1">
        <v>44021</v>
      </c>
      <c r="O3480" s="4">
        <f t="shared" si="109"/>
        <v>119.64113499999999</v>
      </c>
      <c r="P3480" s="4">
        <f t="shared" si="108"/>
        <v>305.42110000000002</v>
      </c>
    </row>
    <row r="3481" spans="1:16" x14ac:dyDescent="0.3">
      <c r="A3481" s="1">
        <v>44022</v>
      </c>
      <c r="B3481">
        <v>308.53960000000001</v>
      </c>
      <c r="C3481">
        <v>94.736999999999995</v>
      </c>
      <c r="D3481">
        <v>209.90700000000001</v>
      </c>
      <c r="E3481">
        <v>184.06</v>
      </c>
      <c r="F3481">
        <v>97.721699999999998</v>
      </c>
      <c r="G3481">
        <v>276.41219999999998</v>
      </c>
      <c r="H3481">
        <v>36.214700000000001</v>
      </c>
      <c r="I3481">
        <v>53.623199999999997</v>
      </c>
      <c r="J3481">
        <v>35.54</v>
      </c>
      <c r="K3481">
        <v>60.29</v>
      </c>
      <c r="N3481" s="1">
        <v>44022</v>
      </c>
      <c r="O3481" s="4">
        <f t="shared" si="109"/>
        <v>119.7955</v>
      </c>
      <c r="P3481" s="4">
        <f t="shared" si="108"/>
        <v>308.53960000000001</v>
      </c>
    </row>
    <row r="3482" spans="1:16" x14ac:dyDescent="0.3">
      <c r="A3482" s="1">
        <v>44023</v>
      </c>
      <c r="B3482">
        <v>308.53960000000001</v>
      </c>
      <c r="C3482">
        <v>94.736999999999995</v>
      </c>
      <c r="D3482">
        <v>209.90700000000001</v>
      </c>
      <c r="E3482">
        <v>184.06</v>
      </c>
      <c r="F3482">
        <v>97.721699999999998</v>
      </c>
      <c r="G3482">
        <v>276.41219999999998</v>
      </c>
      <c r="H3482">
        <v>36.214700000000001</v>
      </c>
      <c r="I3482">
        <v>53.623199999999997</v>
      </c>
      <c r="J3482">
        <v>35.54</v>
      </c>
      <c r="K3482">
        <v>60.29</v>
      </c>
      <c r="N3482" s="1">
        <v>44023</v>
      </c>
      <c r="O3482" s="4">
        <f t="shared" si="109"/>
        <v>119.7955</v>
      </c>
      <c r="P3482" s="4">
        <f t="shared" si="108"/>
        <v>308.53960000000001</v>
      </c>
    </row>
    <row r="3483" spans="1:16" x14ac:dyDescent="0.3">
      <c r="A3483" s="1">
        <v>44024</v>
      </c>
      <c r="B3483">
        <v>308.53960000000001</v>
      </c>
      <c r="C3483">
        <v>94.736999999999995</v>
      </c>
      <c r="D3483">
        <v>209.90700000000001</v>
      </c>
      <c r="E3483">
        <v>184.06</v>
      </c>
      <c r="F3483">
        <v>97.721699999999998</v>
      </c>
      <c r="G3483">
        <v>276.41219999999998</v>
      </c>
      <c r="H3483">
        <v>36.214700000000001</v>
      </c>
      <c r="I3483">
        <v>53.623199999999997</v>
      </c>
      <c r="J3483">
        <v>35.54</v>
      </c>
      <c r="K3483">
        <v>60.29</v>
      </c>
      <c r="N3483" s="1">
        <v>44024</v>
      </c>
      <c r="O3483" s="4">
        <f t="shared" si="109"/>
        <v>119.7955</v>
      </c>
      <c r="P3483" s="4">
        <f t="shared" si="108"/>
        <v>308.53960000000001</v>
      </c>
    </row>
    <row r="3484" spans="1:16" x14ac:dyDescent="0.3">
      <c r="A3484" s="1">
        <v>44025</v>
      </c>
      <c r="B3484">
        <v>305.86799999999999</v>
      </c>
      <c r="C3484">
        <v>94.3</v>
      </c>
      <c r="D3484">
        <v>203.42330000000001</v>
      </c>
      <c r="E3484">
        <v>176.91</v>
      </c>
      <c r="F3484">
        <v>98.274799999999999</v>
      </c>
      <c r="G3484">
        <v>271.86770000000001</v>
      </c>
      <c r="H3484">
        <v>37.459000000000003</v>
      </c>
      <c r="I3484">
        <v>53.443800000000003</v>
      </c>
      <c r="J3484">
        <v>35.35</v>
      </c>
      <c r="K3484">
        <v>60.2</v>
      </c>
      <c r="N3484" s="1">
        <v>44025</v>
      </c>
      <c r="O3484" s="4">
        <f t="shared" si="109"/>
        <v>117.44655999999999</v>
      </c>
      <c r="P3484" s="4">
        <f t="shared" si="108"/>
        <v>305.86799999999999</v>
      </c>
    </row>
    <row r="3485" spans="1:16" x14ac:dyDescent="0.3">
      <c r="A3485" s="1">
        <v>44026</v>
      </c>
      <c r="B3485">
        <v>309.83170000000001</v>
      </c>
      <c r="C3485">
        <v>95.86</v>
      </c>
      <c r="D3485">
        <v>204.6807</v>
      </c>
      <c r="E3485">
        <v>177.71</v>
      </c>
      <c r="F3485">
        <v>100.2252</v>
      </c>
      <c r="G3485">
        <v>276.36309999999997</v>
      </c>
      <c r="H3485">
        <v>36.991100000000003</v>
      </c>
      <c r="I3485">
        <v>53.928600000000003</v>
      </c>
      <c r="J3485">
        <v>36.590000000000003</v>
      </c>
      <c r="K3485">
        <v>61.08</v>
      </c>
      <c r="N3485" s="1">
        <v>44026</v>
      </c>
      <c r="O3485" s="4">
        <f t="shared" si="109"/>
        <v>118.82562499999999</v>
      </c>
      <c r="P3485" s="4">
        <f t="shared" si="108"/>
        <v>309.83170000000001</v>
      </c>
    </row>
    <row r="3486" spans="1:16" x14ac:dyDescent="0.3">
      <c r="A3486" s="1">
        <v>44027</v>
      </c>
      <c r="B3486">
        <v>312.6782</v>
      </c>
      <c r="C3486">
        <v>96.52</v>
      </c>
      <c r="D3486">
        <v>204.37620000000001</v>
      </c>
      <c r="E3486">
        <v>177.94</v>
      </c>
      <c r="F3486">
        <v>101.5254</v>
      </c>
      <c r="G3486">
        <v>275.8811</v>
      </c>
      <c r="H3486">
        <v>36.961300000000001</v>
      </c>
      <c r="I3486">
        <v>54.966299999999997</v>
      </c>
      <c r="J3486">
        <v>37.380000000000003</v>
      </c>
      <c r="K3486">
        <v>61.13</v>
      </c>
      <c r="N3486" s="1">
        <v>44027</v>
      </c>
      <c r="O3486" s="4">
        <f t="shared" si="109"/>
        <v>119.20579500000001</v>
      </c>
      <c r="P3486" s="4">
        <f t="shared" si="108"/>
        <v>312.6782</v>
      </c>
    </row>
    <row r="3487" spans="1:16" x14ac:dyDescent="0.3">
      <c r="A3487" s="1">
        <v>44028</v>
      </c>
      <c r="B3487">
        <v>311.64839999999998</v>
      </c>
      <c r="C3487">
        <v>95.331999999999994</v>
      </c>
      <c r="D3487">
        <v>200.3288</v>
      </c>
      <c r="E3487">
        <v>177.03</v>
      </c>
      <c r="F3487">
        <v>101.3605</v>
      </c>
      <c r="G3487">
        <v>274.84820000000002</v>
      </c>
      <c r="H3487">
        <v>35.398400000000002</v>
      </c>
      <c r="I3487">
        <v>54.7239</v>
      </c>
      <c r="J3487">
        <v>37.21</v>
      </c>
      <c r="K3487">
        <v>61.26</v>
      </c>
      <c r="N3487" s="1">
        <v>44028</v>
      </c>
      <c r="O3487" s="4">
        <f t="shared" si="109"/>
        <v>118.45934999999999</v>
      </c>
      <c r="P3487" s="4">
        <f t="shared" si="108"/>
        <v>311.64839999999998</v>
      </c>
    </row>
    <row r="3488" spans="1:16" x14ac:dyDescent="0.3">
      <c r="A3488" s="1">
        <v>44029</v>
      </c>
      <c r="B3488">
        <v>312.55189999999999</v>
      </c>
      <c r="C3488">
        <v>95.138999999999996</v>
      </c>
      <c r="D3488">
        <v>199.30709999999999</v>
      </c>
      <c r="E3488">
        <v>177.49</v>
      </c>
      <c r="F3488">
        <v>102.748</v>
      </c>
      <c r="G3488">
        <v>276.23520000000002</v>
      </c>
      <c r="H3488">
        <v>35.438200000000002</v>
      </c>
      <c r="I3488">
        <v>54.631700000000002</v>
      </c>
      <c r="J3488">
        <v>36.69</v>
      </c>
      <c r="K3488">
        <v>61.59</v>
      </c>
      <c r="N3488" s="1">
        <v>44029</v>
      </c>
      <c r="O3488" s="4">
        <f t="shared" si="109"/>
        <v>118.86895000000003</v>
      </c>
      <c r="P3488" s="4">
        <f t="shared" si="108"/>
        <v>312.55189999999999</v>
      </c>
    </row>
    <row r="3489" spans="1:16" x14ac:dyDescent="0.3">
      <c r="A3489" s="1">
        <v>44030</v>
      </c>
      <c r="B3489">
        <v>312.55189999999999</v>
      </c>
      <c r="C3489">
        <v>95.138999999999996</v>
      </c>
      <c r="D3489">
        <v>199.30709999999999</v>
      </c>
      <c r="E3489">
        <v>177.49</v>
      </c>
      <c r="F3489">
        <v>102.748</v>
      </c>
      <c r="G3489">
        <v>276.23520000000002</v>
      </c>
      <c r="H3489">
        <v>35.438200000000002</v>
      </c>
      <c r="I3489">
        <v>54.631700000000002</v>
      </c>
      <c r="J3489">
        <v>36.69</v>
      </c>
      <c r="K3489">
        <v>61.59</v>
      </c>
      <c r="N3489" s="1">
        <v>44030</v>
      </c>
      <c r="O3489" s="4">
        <f t="shared" si="109"/>
        <v>118.86895000000003</v>
      </c>
      <c r="P3489" s="4">
        <f t="shared" si="108"/>
        <v>312.55189999999999</v>
      </c>
    </row>
    <row r="3490" spans="1:16" x14ac:dyDescent="0.3">
      <c r="A3490" s="1">
        <v>44031</v>
      </c>
      <c r="B3490">
        <v>312.55189999999999</v>
      </c>
      <c r="C3490">
        <v>95.138999999999996</v>
      </c>
      <c r="D3490">
        <v>199.30709999999999</v>
      </c>
      <c r="E3490">
        <v>177.49</v>
      </c>
      <c r="F3490">
        <v>102.748</v>
      </c>
      <c r="G3490">
        <v>276.23520000000002</v>
      </c>
      <c r="H3490">
        <v>35.438200000000002</v>
      </c>
      <c r="I3490">
        <v>54.631700000000002</v>
      </c>
      <c r="J3490">
        <v>36.69</v>
      </c>
      <c r="K3490">
        <v>61.59</v>
      </c>
      <c r="N3490" s="1">
        <v>44031</v>
      </c>
      <c r="O3490" s="4">
        <f t="shared" si="109"/>
        <v>118.86895000000003</v>
      </c>
      <c r="P3490" s="4">
        <f t="shared" si="108"/>
        <v>312.55189999999999</v>
      </c>
    </row>
    <row r="3491" spans="1:16" x14ac:dyDescent="0.3">
      <c r="A3491" s="1">
        <v>44032</v>
      </c>
      <c r="B3491">
        <v>315.07780000000002</v>
      </c>
      <c r="C3491">
        <v>97.144000000000005</v>
      </c>
      <c r="D3491">
        <v>207.87350000000001</v>
      </c>
      <c r="E3491">
        <v>183.73</v>
      </c>
      <c r="F3491">
        <v>102.7286</v>
      </c>
      <c r="G3491">
        <v>281.69459999999998</v>
      </c>
      <c r="H3491">
        <v>36.244500000000002</v>
      </c>
      <c r="I3491">
        <v>54.442599999999999</v>
      </c>
      <c r="J3491">
        <v>36.08</v>
      </c>
      <c r="K3491">
        <v>60.97</v>
      </c>
      <c r="N3491" s="1">
        <v>44032</v>
      </c>
      <c r="O3491" s="4">
        <f t="shared" si="109"/>
        <v>121.44297</v>
      </c>
      <c r="P3491" s="4">
        <f t="shared" si="108"/>
        <v>315.07780000000002</v>
      </c>
    </row>
    <row r="3492" spans="1:16" x14ac:dyDescent="0.3">
      <c r="A3492" s="1">
        <v>44033</v>
      </c>
      <c r="B3492">
        <v>315.7482</v>
      </c>
      <c r="C3492">
        <v>95.804000000000002</v>
      </c>
      <c r="D3492">
        <v>205.0737</v>
      </c>
      <c r="E3492">
        <v>181.62</v>
      </c>
      <c r="F3492">
        <v>102.66070000000001</v>
      </c>
      <c r="G3492">
        <v>280.25839999999999</v>
      </c>
      <c r="H3492">
        <v>36.244500000000002</v>
      </c>
      <c r="I3492">
        <v>55.082700000000003</v>
      </c>
      <c r="J3492">
        <v>38.26</v>
      </c>
      <c r="K3492">
        <v>61.5</v>
      </c>
      <c r="N3492" s="1">
        <v>44033</v>
      </c>
      <c r="O3492" s="4">
        <f t="shared" si="109"/>
        <v>120.79338</v>
      </c>
      <c r="P3492" s="4">
        <f t="shared" si="108"/>
        <v>315.7482</v>
      </c>
    </row>
    <row r="3493" spans="1:16" x14ac:dyDescent="0.3">
      <c r="A3493" s="1">
        <v>44034</v>
      </c>
      <c r="B3493">
        <v>317.54539999999997</v>
      </c>
      <c r="C3493">
        <v>96.072999999999993</v>
      </c>
      <c r="D3493">
        <v>208.02090000000001</v>
      </c>
      <c r="E3493">
        <v>181.3</v>
      </c>
      <c r="F3493">
        <v>103.5825</v>
      </c>
      <c r="G3493">
        <v>281.18310000000002</v>
      </c>
      <c r="H3493">
        <v>36.244500000000002</v>
      </c>
      <c r="I3493">
        <v>55.344499999999996</v>
      </c>
      <c r="J3493">
        <v>37.79</v>
      </c>
      <c r="K3493">
        <v>61.99</v>
      </c>
      <c r="N3493" s="1">
        <v>44034</v>
      </c>
      <c r="O3493" s="4">
        <f t="shared" si="109"/>
        <v>121.18293500000001</v>
      </c>
      <c r="P3493" s="4">
        <f t="shared" si="108"/>
        <v>317.54539999999997</v>
      </c>
    </row>
    <row r="3494" spans="1:16" x14ac:dyDescent="0.3">
      <c r="A3494" s="1">
        <v>44035</v>
      </c>
      <c r="B3494">
        <v>313.75659999999999</v>
      </c>
      <c r="C3494">
        <v>91.7</v>
      </c>
      <c r="D3494">
        <v>198.97309999999999</v>
      </c>
      <c r="E3494">
        <v>177.5</v>
      </c>
      <c r="F3494">
        <v>103.1168</v>
      </c>
      <c r="G3494">
        <v>276.88440000000003</v>
      </c>
      <c r="H3494">
        <v>36.334099999999999</v>
      </c>
      <c r="I3494">
        <v>55.305700000000002</v>
      </c>
      <c r="J3494">
        <v>37.72</v>
      </c>
      <c r="K3494">
        <v>62.21</v>
      </c>
      <c r="N3494" s="1">
        <v>44035</v>
      </c>
      <c r="O3494" s="4">
        <f t="shared" si="109"/>
        <v>119.03239499999998</v>
      </c>
      <c r="P3494" s="4">
        <f t="shared" si="108"/>
        <v>313.75659999999999</v>
      </c>
    </row>
    <row r="3495" spans="1:16" x14ac:dyDescent="0.3">
      <c r="A3495" s="1">
        <v>44036</v>
      </c>
      <c r="B3495">
        <v>311.73579999999998</v>
      </c>
      <c r="C3495">
        <v>91.472999999999999</v>
      </c>
      <c r="D3495">
        <v>197.75489999999999</v>
      </c>
      <c r="E3495">
        <v>176.14</v>
      </c>
      <c r="F3495">
        <v>101.9815</v>
      </c>
      <c r="G3495">
        <v>272.53660000000002</v>
      </c>
      <c r="H3495">
        <v>34.741399999999999</v>
      </c>
      <c r="I3495">
        <v>55.014800000000001</v>
      </c>
      <c r="J3495">
        <v>37.51</v>
      </c>
      <c r="K3495">
        <v>62.13</v>
      </c>
      <c r="N3495" s="1">
        <v>44036</v>
      </c>
      <c r="O3495" s="4">
        <f t="shared" si="109"/>
        <v>117.7319</v>
      </c>
      <c r="P3495" s="4">
        <f t="shared" si="108"/>
        <v>311.73579999999998</v>
      </c>
    </row>
    <row r="3496" spans="1:16" x14ac:dyDescent="0.3">
      <c r="A3496" s="1">
        <v>44037</v>
      </c>
      <c r="B3496">
        <v>311.73579999999998</v>
      </c>
      <c r="C3496">
        <v>91.472999999999999</v>
      </c>
      <c r="D3496">
        <v>197.75489999999999</v>
      </c>
      <c r="E3496">
        <v>176.14</v>
      </c>
      <c r="F3496">
        <v>101.9815</v>
      </c>
      <c r="G3496">
        <v>272.53660000000002</v>
      </c>
      <c r="H3496">
        <v>34.741399999999999</v>
      </c>
      <c r="I3496">
        <v>55.014800000000001</v>
      </c>
      <c r="J3496">
        <v>37.51</v>
      </c>
      <c r="K3496">
        <v>62.13</v>
      </c>
      <c r="N3496" s="1">
        <v>44037</v>
      </c>
      <c r="O3496" s="4">
        <f t="shared" si="109"/>
        <v>117.7319</v>
      </c>
      <c r="P3496" s="4">
        <f t="shared" si="108"/>
        <v>311.73579999999998</v>
      </c>
    </row>
    <row r="3497" spans="1:16" x14ac:dyDescent="0.3">
      <c r="A3497" s="1">
        <v>44038</v>
      </c>
      <c r="B3497">
        <v>311.73579999999998</v>
      </c>
      <c r="C3497">
        <v>91.472999999999999</v>
      </c>
      <c r="D3497">
        <v>197.75489999999999</v>
      </c>
      <c r="E3497">
        <v>176.14</v>
      </c>
      <c r="F3497">
        <v>101.9815</v>
      </c>
      <c r="G3497">
        <v>272.53660000000002</v>
      </c>
      <c r="H3497">
        <v>34.741399999999999</v>
      </c>
      <c r="I3497">
        <v>55.014800000000001</v>
      </c>
      <c r="J3497">
        <v>37.51</v>
      </c>
      <c r="K3497">
        <v>62.13</v>
      </c>
      <c r="N3497" s="1">
        <v>44038</v>
      </c>
      <c r="O3497" s="4">
        <f t="shared" si="109"/>
        <v>117.7319</v>
      </c>
      <c r="P3497" s="4">
        <f t="shared" si="108"/>
        <v>311.73579999999998</v>
      </c>
    </row>
    <row r="3498" spans="1:16" x14ac:dyDescent="0.3">
      <c r="A3498" s="1">
        <v>44039</v>
      </c>
      <c r="B3498">
        <v>314.00920000000002</v>
      </c>
      <c r="C3498">
        <v>93.641000000000005</v>
      </c>
      <c r="D3498">
        <v>200.26</v>
      </c>
      <c r="E3498">
        <v>178.83</v>
      </c>
      <c r="F3498">
        <v>102.748</v>
      </c>
      <c r="G3498">
        <v>281.02569999999997</v>
      </c>
      <c r="H3498">
        <v>34.9405</v>
      </c>
      <c r="I3498">
        <v>54.878999999999998</v>
      </c>
      <c r="J3498">
        <v>37.549999999999997</v>
      </c>
      <c r="K3498">
        <v>62.44</v>
      </c>
      <c r="N3498" s="1">
        <v>44039</v>
      </c>
      <c r="O3498" s="4">
        <f t="shared" si="109"/>
        <v>119.88347999999999</v>
      </c>
      <c r="P3498" s="4">
        <f t="shared" si="108"/>
        <v>314.00920000000002</v>
      </c>
    </row>
    <row r="3499" spans="1:16" x14ac:dyDescent="0.3">
      <c r="A3499" s="1">
        <v>44040</v>
      </c>
      <c r="B3499">
        <v>312.01760000000002</v>
      </c>
      <c r="C3499">
        <v>92.102000000000004</v>
      </c>
      <c r="D3499">
        <v>198.4622</v>
      </c>
      <c r="E3499">
        <v>176.41</v>
      </c>
      <c r="F3499">
        <v>102.63160000000001</v>
      </c>
      <c r="G3499">
        <v>275.5958</v>
      </c>
      <c r="H3499">
        <v>35.010199999999998</v>
      </c>
      <c r="I3499">
        <v>54.9711</v>
      </c>
      <c r="J3499">
        <v>36.909999999999997</v>
      </c>
      <c r="K3499">
        <v>62.67</v>
      </c>
      <c r="N3499" s="1">
        <v>44040</v>
      </c>
      <c r="O3499" s="4">
        <f t="shared" si="109"/>
        <v>118.38599500000001</v>
      </c>
      <c r="P3499" s="4">
        <f t="shared" si="108"/>
        <v>312.01760000000002</v>
      </c>
    </row>
    <row r="3500" spans="1:16" x14ac:dyDescent="0.3">
      <c r="A3500" s="1">
        <v>44041</v>
      </c>
      <c r="B3500">
        <v>315.85500000000002</v>
      </c>
      <c r="C3500">
        <v>93.867999999999995</v>
      </c>
      <c r="D3500">
        <v>200.46629999999999</v>
      </c>
      <c r="E3500">
        <v>179.62</v>
      </c>
      <c r="F3500">
        <v>103.70869999999999</v>
      </c>
      <c r="G3500">
        <v>281.27159999999998</v>
      </c>
      <c r="H3500">
        <v>35.736800000000002</v>
      </c>
      <c r="I3500">
        <v>56.052399999999999</v>
      </c>
      <c r="J3500">
        <v>37.68</v>
      </c>
      <c r="K3500">
        <v>62.76</v>
      </c>
      <c r="N3500" s="1">
        <v>44041</v>
      </c>
      <c r="O3500" s="4">
        <f t="shared" si="109"/>
        <v>120.46645999999998</v>
      </c>
      <c r="P3500" s="4">
        <f t="shared" si="108"/>
        <v>315.85500000000002</v>
      </c>
    </row>
    <row r="3501" spans="1:16" x14ac:dyDescent="0.3">
      <c r="A3501" s="1">
        <v>44042</v>
      </c>
      <c r="B3501">
        <v>314.72809999999998</v>
      </c>
      <c r="C3501">
        <v>95.003</v>
      </c>
      <c r="D3501">
        <v>200.3091</v>
      </c>
      <c r="E3501">
        <v>180.69</v>
      </c>
      <c r="F3501">
        <v>102.9906</v>
      </c>
      <c r="G3501">
        <v>286.80970000000002</v>
      </c>
      <c r="H3501">
        <v>35.438200000000002</v>
      </c>
      <c r="I3501">
        <v>55.281500000000001</v>
      </c>
      <c r="J3501">
        <v>36.200000000000003</v>
      </c>
      <c r="K3501">
        <v>62.76</v>
      </c>
      <c r="N3501" s="1">
        <v>44042</v>
      </c>
      <c r="O3501" s="4">
        <f t="shared" si="109"/>
        <v>121.24778500000001</v>
      </c>
      <c r="P3501" s="4">
        <f t="shared" si="108"/>
        <v>314.72809999999998</v>
      </c>
    </row>
    <row r="3502" spans="1:16" x14ac:dyDescent="0.3">
      <c r="A3502" s="1">
        <v>44043</v>
      </c>
      <c r="B3502">
        <v>317.21510000000001</v>
      </c>
      <c r="C3502">
        <v>104.949</v>
      </c>
      <c r="D3502">
        <v>201.39959999999999</v>
      </c>
      <c r="E3502">
        <v>183.83</v>
      </c>
      <c r="F3502">
        <v>102.39870000000001</v>
      </c>
      <c r="G3502">
        <v>285.64890000000003</v>
      </c>
      <c r="H3502">
        <v>35.7468</v>
      </c>
      <c r="I3502">
        <v>55.150599999999997</v>
      </c>
      <c r="J3502">
        <v>36.03</v>
      </c>
      <c r="K3502">
        <v>62.7</v>
      </c>
      <c r="N3502" s="1">
        <v>44043</v>
      </c>
      <c r="O3502" s="4">
        <f t="shared" si="109"/>
        <v>122.152</v>
      </c>
      <c r="P3502" s="4">
        <f t="shared" si="108"/>
        <v>317.21510000000001</v>
      </c>
    </row>
    <row r="3503" spans="1:16" x14ac:dyDescent="0.3">
      <c r="A3503" s="1">
        <v>44044</v>
      </c>
      <c r="B3503">
        <v>317.21510000000001</v>
      </c>
      <c r="C3503">
        <v>104.949</v>
      </c>
      <c r="D3503">
        <v>201.39959999999999</v>
      </c>
      <c r="E3503">
        <v>183.83</v>
      </c>
      <c r="F3503">
        <v>102.39870000000001</v>
      </c>
      <c r="G3503">
        <v>285.64890000000003</v>
      </c>
      <c r="H3503">
        <v>35.7468</v>
      </c>
      <c r="I3503">
        <v>55.150599999999997</v>
      </c>
      <c r="J3503">
        <v>36.03</v>
      </c>
      <c r="K3503">
        <v>62.7</v>
      </c>
      <c r="N3503" s="1">
        <v>44044</v>
      </c>
      <c r="O3503" s="4">
        <f t="shared" si="109"/>
        <v>122.152</v>
      </c>
      <c r="P3503" s="4">
        <f t="shared" si="108"/>
        <v>317.21510000000001</v>
      </c>
    </row>
    <row r="3504" spans="1:16" x14ac:dyDescent="0.3">
      <c r="A3504" s="1">
        <v>44045</v>
      </c>
      <c r="B3504">
        <v>317.21510000000001</v>
      </c>
      <c r="C3504">
        <v>104.949</v>
      </c>
      <c r="D3504">
        <v>201.39959999999999</v>
      </c>
      <c r="E3504">
        <v>183.83</v>
      </c>
      <c r="F3504">
        <v>102.39870000000001</v>
      </c>
      <c r="G3504">
        <v>285.64890000000003</v>
      </c>
      <c r="H3504">
        <v>35.7468</v>
      </c>
      <c r="I3504">
        <v>55.150599999999997</v>
      </c>
      <c r="J3504">
        <v>36.03</v>
      </c>
      <c r="K3504">
        <v>62.7</v>
      </c>
      <c r="N3504" s="1">
        <v>44045</v>
      </c>
      <c r="O3504" s="4">
        <f t="shared" si="109"/>
        <v>122.152</v>
      </c>
      <c r="P3504" s="4">
        <f t="shared" si="108"/>
        <v>317.21510000000001</v>
      </c>
    </row>
    <row r="3505" spans="1:16" x14ac:dyDescent="0.3">
      <c r="A3505" s="1">
        <v>44046</v>
      </c>
      <c r="B3505">
        <v>319.42039999999997</v>
      </c>
      <c r="C3505">
        <v>107.59399999999999</v>
      </c>
      <c r="D3505">
        <v>212.72649999999999</v>
      </c>
      <c r="E3505">
        <v>185.14</v>
      </c>
      <c r="F3505">
        <v>103.4564</v>
      </c>
      <c r="G3505">
        <v>290.8329</v>
      </c>
      <c r="H3505">
        <v>37.339500000000001</v>
      </c>
      <c r="I3505">
        <v>55.092399999999998</v>
      </c>
      <c r="J3505">
        <v>36.159999999999997</v>
      </c>
      <c r="K3505">
        <v>62.53</v>
      </c>
      <c r="N3505" s="1">
        <v>44046</v>
      </c>
      <c r="O3505" s="4">
        <f t="shared" si="109"/>
        <v>124.12625499999999</v>
      </c>
      <c r="P3505" s="4">
        <f t="shared" si="108"/>
        <v>319.42039999999997</v>
      </c>
    </row>
    <row r="3506" spans="1:16" x14ac:dyDescent="0.3">
      <c r="A3506" s="1">
        <v>44047</v>
      </c>
      <c r="B3506">
        <v>320.6542</v>
      </c>
      <c r="C3506">
        <v>108.312</v>
      </c>
      <c r="D3506">
        <v>209.53370000000001</v>
      </c>
      <c r="E3506">
        <v>185.83</v>
      </c>
      <c r="F3506">
        <v>103.0003</v>
      </c>
      <c r="G3506">
        <v>295.10199999999998</v>
      </c>
      <c r="H3506">
        <v>37.369399999999999</v>
      </c>
      <c r="I3506">
        <v>55.150599999999997</v>
      </c>
      <c r="J3506">
        <v>37.04</v>
      </c>
      <c r="K3506">
        <v>63.31</v>
      </c>
      <c r="N3506" s="1">
        <v>44047</v>
      </c>
      <c r="O3506" s="4">
        <f t="shared" si="109"/>
        <v>124.76669</v>
      </c>
      <c r="P3506" s="4">
        <f t="shared" si="108"/>
        <v>320.6542</v>
      </c>
    </row>
    <row r="3507" spans="1:16" x14ac:dyDescent="0.3">
      <c r="A3507" s="1">
        <v>44048</v>
      </c>
      <c r="B3507">
        <v>322.64580000000001</v>
      </c>
      <c r="C3507">
        <v>108.705</v>
      </c>
      <c r="D3507">
        <v>209.18989999999999</v>
      </c>
      <c r="E3507">
        <v>186.23</v>
      </c>
      <c r="F3507">
        <v>103.47580000000001</v>
      </c>
      <c r="G3507">
        <v>294.7971</v>
      </c>
      <c r="H3507">
        <v>38.0762</v>
      </c>
      <c r="I3507">
        <v>55.8294</v>
      </c>
      <c r="J3507">
        <v>37.43</v>
      </c>
      <c r="K3507">
        <v>63.18</v>
      </c>
      <c r="N3507" s="1">
        <v>44048</v>
      </c>
      <c r="O3507" s="4">
        <f t="shared" si="109"/>
        <v>125.03139999999998</v>
      </c>
      <c r="P3507" s="4">
        <f t="shared" si="108"/>
        <v>322.64580000000001</v>
      </c>
    </row>
    <row r="3508" spans="1:16" x14ac:dyDescent="0.3">
      <c r="A3508" s="1">
        <v>44049</v>
      </c>
      <c r="B3508">
        <v>324.80259999999998</v>
      </c>
      <c r="C3508">
        <v>112.498</v>
      </c>
      <c r="D3508">
        <v>212.53989999999999</v>
      </c>
      <c r="E3508">
        <v>187.56</v>
      </c>
      <c r="F3508">
        <v>102.92270000000001</v>
      </c>
      <c r="G3508">
        <v>294.6397</v>
      </c>
      <c r="H3508">
        <v>38.135899999999999</v>
      </c>
      <c r="I3508">
        <v>55.8827</v>
      </c>
      <c r="J3508">
        <v>37.130000000000003</v>
      </c>
      <c r="K3508">
        <v>63.17</v>
      </c>
      <c r="N3508" s="1">
        <v>44049</v>
      </c>
      <c r="O3508" s="4">
        <f t="shared" si="109"/>
        <v>125.54395500000001</v>
      </c>
      <c r="P3508" s="4">
        <f t="shared" si="108"/>
        <v>324.80259999999998</v>
      </c>
    </row>
    <row r="3509" spans="1:16" x14ac:dyDescent="0.3">
      <c r="A3509" s="1">
        <v>44050</v>
      </c>
      <c r="B3509">
        <v>325.03570000000002</v>
      </c>
      <c r="C3509">
        <v>109.94</v>
      </c>
      <c r="D3509">
        <v>208.738</v>
      </c>
      <c r="E3509">
        <v>184.77</v>
      </c>
      <c r="F3509">
        <v>103.2526</v>
      </c>
      <c r="G3509">
        <v>291.36410000000001</v>
      </c>
      <c r="H3509">
        <v>37.986600000000003</v>
      </c>
      <c r="I3509">
        <v>56.770099999999999</v>
      </c>
      <c r="J3509">
        <v>37.18</v>
      </c>
      <c r="K3509">
        <v>63.51</v>
      </c>
      <c r="N3509" s="1">
        <v>44050</v>
      </c>
      <c r="O3509" s="4">
        <f t="shared" si="109"/>
        <v>124.35424999999998</v>
      </c>
      <c r="P3509" s="4">
        <f t="shared" si="108"/>
        <v>325.03570000000002</v>
      </c>
    </row>
    <row r="3510" spans="1:16" x14ac:dyDescent="0.3">
      <c r="A3510" s="1">
        <v>44051</v>
      </c>
      <c r="B3510">
        <v>325.03570000000002</v>
      </c>
      <c r="C3510">
        <v>109.94</v>
      </c>
      <c r="D3510">
        <v>208.738</v>
      </c>
      <c r="E3510">
        <v>184.77</v>
      </c>
      <c r="F3510">
        <v>103.2526</v>
      </c>
      <c r="G3510">
        <v>291.36410000000001</v>
      </c>
      <c r="H3510">
        <v>37.986600000000003</v>
      </c>
      <c r="I3510">
        <v>56.770099999999999</v>
      </c>
      <c r="J3510">
        <v>37.18</v>
      </c>
      <c r="K3510">
        <v>63.51</v>
      </c>
      <c r="N3510" s="1">
        <v>44051</v>
      </c>
      <c r="O3510" s="4">
        <f t="shared" si="109"/>
        <v>124.35424999999998</v>
      </c>
      <c r="P3510" s="4">
        <f t="shared" si="108"/>
        <v>325.03570000000002</v>
      </c>
    </row>
    <row r="3511" spans="1:16" x14ac:dyDescent="0.3">
      <c r="A3511" s="1">
        <v>44052</v>
      </c>
      <c r="B3511">
        <v>325.03570000000002</v>
      </c>
      <c r="C3511">
        <v>109.94</v>
      </c>
      <c r="D3511">
        <v>208.738</v>
      </c>
      <c r="E3511">
        <v>184.77</v>
      </c>
      <c r="F3511">
        <v>103.2526</v>
      </c>
      <c r="G3511">
        <v>291.36410000000001</v>
      </c>
      <c r="H3511">
        <v>37.986600000000003</v>
      </c>
      <c r="I3511">
        <v>56.770099999999999</v>
      </c>
      <c r="J3511">
        <v>37.18</v>
      </c>
      <c r="K3511">
        <v>63.51</v>
      </c>
      <c r="N3511" s="1">
        <v>44052</v>
      </c>
      <c r="O3511" s="4">
        <f t="shared" si="109"/>
        <v>124.35424999999998</v>
      </c>
      <c r="P3511" s="4">
        <f t="shared" si="108"/>
        <v>325.03570000000002</v>
      </c>
    </row>
    <row r="3512" spans="1:16" x14ac:dyDescent="0.3">
      <c r="A3512" s="1">
        <v>44053</v>
      </c>
      <c r="B3512">
        <v>326.00720000000001</v>
      </c>
      <c r="C3512">
        <v>111.538</v>
      </c>
      <c r="D3512">
        <v>204.58250000000001</v>
      </c>
      <c r="E3512">
        <v>183.01</v>
      </c>
      <c r="F3512">
        <v>102.9033</v>
      </c>
      <c r="G3512">
        <v>291.35419999999999</v>
      </c>
      <c r="H3512">
        <v>38.106000000000002</v>
      </c>
      <c r="I3512">
        <v>57.056100000000001</v>
      </c>
      <c r="J3512">
        <v>38.33</v>
      </c>
      <c r="K3512">
        <v>63.84</v>
      </c>
      <c r="N3512" s="1">
        <v>44053</v>
      </c>
      <c r="O3512" s="4">
        <f t="shared" si="109"/>
        <v>123.92686499999999</v>
      </c>
      <c r="P3512" s="4">
        <f t="shared" si="108"/>
        <v>326.00720000000001</v>
      </c>
    </row>
    <row r="3513" spans="1:16" x14ac:dyDescent="0.3">
      <c r="A3513" s="1">
        <v>44054</v>
      </c>
      <c r="B3513">
        <v>323.31619999999998</v>
      </c>
      <c r="C3513">
        <v>108.221</v>
      </c>
      <c r="D3513">
        <v>199.79830000000001</v>
      </c>
      <c r="E3513">
        <v>179.83</v>
      </c>
      <c r="F3513">
        <v>102.25320000000001</v>
      </c>
      <c r="G3513">
        <v>288.31470000000002</v>
      </c>
      <c r="H3513">
        <v>38.145800000000001</v>
      </c>
      <c r="I3513">
        <v>57.366500000000002</v>
      </c>
      <c r="J3513">
        <v>38.200000000000003</v>
      </c>
      <c r="K3513">
        <v>63.4</v>
      </c>
      <c r="N3513" s="1">
        <v>44054</v>
      </c>
      <c r="O3513" s="4">
        <f t="shared" si="109"/>
        <v>122.37441500000001</v>
      </c>
      <c r="P3513" s="4">
        <f t="shared" si="108"/>
        <v>323.31619999999998</v>
      </c>
    </row>
    <row r="3514" spans="1:16" x14ac:dyDescent="0.3">
      <c r="A3514" s="1">
        <v>44055</v>
      </c>
      <c r="B3514">
        <v>327.82389999999998</v>
      </c>
      <c r="C3514">
        <v>111.81699999999999</v>
      </c>
      <c r="D3514">
        <v>205.5059</v>
      </c>
      <c r="E3514">
        <v>181.6</v>
      </c>
      <c r="F3514">
        <v>103.9706</v>
      </c>
      <c r="G3514">
        <v>297.63010000000003</v>
      </c>
      <c r="H3514">
        <v>38.683399999999999</v>
      </c>
      <c r="I3514">
        <v>57.405299999999997</v>
      </c>
      <c r="J3514">
        <v>38.58</v>
      </c>
      <c r="K3514">
        <v>64.22</v>
      </c>
      <c r="N3514" s="1">
        <v>44055</v>
      </c>
      <c r="O3514" s="4">
        <f t="shared" si="109"/>
        <v>124.900215</v>
      </c>
      <c r="P3514" s="4">
        <f t="shared" si="108"/>
        <v>327.82389999999998</v>
      </c>
    </row>
    <row r="3515" spans="1:16" x14ac:dyDescent="0.3">
      <c r="A3515" s="1">
        <v>44056</v>
      </c>
      <c r="B3515">
        <v>327.23129999999998</v>
      </c>
      <c r="C3515">
        <v>113.79600000000001</v>
      </c>
      <c r="D3515">
        <v>205.02459999999999</v>
      </c>
      <c r="E3515">
        <v>182.64</v>
      </c>
      <c r="F3515">
        <v>103.8348</v>
      </c>
      <c r="G3515">
        <v>294.66919999999999</v>
      </c>
      <c r="H3515">
        <v>38.424599999999998</v>
      </c>
      <c r="I3515">
        <v>57.002800000000001</v>
      </c>
      <c r="J3515">
        <v>37.83</v>
      </c>
      <c r="K3515">
        <v>64.17</v>
      </c>
      <c r="N3515" s="1">
        <v>44056</v>
      </c>
      <c r="O3515" s="4">
        <f t="shared" si="109"/>
        <v>124.60777999999999</v>
      </c>
      <c r="P3515" s="4">
        <f t="shared" si="108"/>
        <v>327.23129999999998</v>
      </c>
    </row>
    <row r="3516" spans="1:16" x14ac:dyDescent="0.3">
      <c r="A3516" s="1">
        <v>44057</v>
      </c>
      <c r="B3516">
        <v>327.24099999999999</v>
      </c>
      <c r="C3516">
        <v>113.69499999999999</v>
      </c>
      <c r="D3516">
        <v>205.22110000000001</v>
      </c>
      <c r="E3516">
        <v>181.84</v>
      </c>
      <c r="F3516">
        <v>103.631</v>
      </c>
      <c r="G3516">
        <v>294.49220000000003</v>
      </c>
      <c r="H3516">
        <v>38.185699999999997</v>
      </c>
      <c r="I3516">
        <v>57.046399999999998</v>
      </c>
      <c r="J3516">
        <v>38.19</v>
      </c>
      <c r="K3516">
        <v>64.16</v>
      </c>
      <c r="N3516" s="1">
        <v>44057</v>
      </c>
      <c r="O3516" s="4">
        <f t="shared" si="109"/>
        <v>124.40803</v>
      </c>
      <c r="P3516" s="4">
        <f t="shared" si="108"/>
        <v>327.24099999999999</v>
      </c>
    </row>
    <row r="3517" spans="1:16" x14ac:dyDescent="0.3">
      <c r="A3517" s="1">
        <v>44058</v>
      </c>
      <c r="B3517">
        <v>327.24099999999999</v>
      </c>
      <c r="C3517">
        <v>113.69499999999999</v>
      </c>
      <c r="D3517">
        <v>205.22110000000001</v>
      </c>
      <c r="E3517">
        <v>181.84</v>
      </c>
      <c r="F3517">
        <v>103.631</v>
      </c>
      <c r="G3517">
        <v>294.49220000000003</v>
      </c>
      <c r="H3517">
        <v>38.185699999999997</v>
      </c>
      <c r="I3517">
        <v>57.046399999999998</v>
      </c>
      <c r="J3517">
        <v>38.19</v>
      </c>
      <c r="K3517">
        <v>64.16</v>
      </c>
      <c r="N3517" s="1">
        <v>44058</v>
      </c>
      <c r="O3517" s="4">
        <f t="shared" si="109"/>
        <v>124.40803</v>
      </c>
      <c r="P3517" s="4">
        <f t="shared" si="108"/>
        <v>327.24099999999999</v>
      </c>
    </row>
    <row r="3518" spans="1:16" x14ac:dyDescent="0.3">
      <c r="A3518" s="1">
        <v>44059</v>
      </c>
      <c r="B3518">
        <v>327.24099999999999</v>
      </c>
      <c r="C3518">
        <v>113.69499999999999</v>
      </c>
      <c r="D3518">
        <v>205.22110000000001</v>
      </c>
      <c r="E3518">
        <v>181.84</v>
      </c>
      <c r="F3518">
        <v>103.631</v>
      </c>
      <c r="G3518">
        <v>294.49220000000003</v>
      </c>
      <c r="H3518">
        <v>38.185699999999997</v>
      </c>
      <c r="I3518">
        <v>57.046399999999998</v>
      </c>
      <c r="J3518">
        <v>38.19</v>
      </c>
      <c r="K3518">
        <v>64.16</v>
      </c>
      <c r="N3518" s="1">
        <v>44059</v>
      </c>
      <c r="O3518" s="4">
        <f t="shared" si="109"/>
        <v>124.40803</v>
      </c>
      <c r="P3518" s="4">
        <f t="shared" si="108"/>
        <v>327.24099999999999</v>
      </c>
    </row>
    <row r="3519" spans="1:16" x14ac:dyDescent="0.3">
      <c r="A3519" s="1">
        <v>44060</v>
      </c>
      <c r="B3519">
        <v>328.28050000000002</v>
      </c>
      <c r="C3519">
        <v>113.398</v>
      </c>
      <c r="D3519">
        <v>206.57679999999999</v>
      </c>
      <c r="E3519">
        <v>183.75</v>
      </c>
      <c r="F3519">
        <v>104.2423</v>
      </c>
      <c r="G3519">
        <v>297.80709999999999</v>
      </c>
      <c r="H3519">
        <v>38.733199999999997</v>
      </c>
      <c r="I3519">
        <v>56.6828</v>
      </c>
      <c r="J3519">
        <v>37.97</v>
      </c>
      <c r="K3519">
        <v>64.52</v>
      </c>
      <c r="N3519" s="1">
        <v>44060</v>
      </c>
      <c r="O3519" s="4">
        <f t="shared" si="109"/>
        <v>125.39373000000001</v>
      </c>
      <c r="P3519" s="4">
        <f t="shared" si="108"/>
        <v>328.28050000000002</v>
      </c>
    </row>
    <row r="3520" spans="1:16" x14ac:dyDescent="0.3">
      <c r="A3520" s="1">
        <v>44061</v>
      </c>
      <c r="B3520">
        <v>328.98970000000003</v>
      </c>
      <c r="C3520">
        <v>114.343</v>
      </c>
      <c r="D3520">
        <v>207.7654</v>
      </c>
      <c r="E3520">
        <v>186.66</v>
      </c>
      <c r="F3520">
        <v>104.2132</v>
      </c>
      <c r="G3520">
        <v>296.23329999999999</v>
      </c>
      <c r="H3520">
        <v>38.573900000000002</v>
      </c>
      <c r="I3520">
        <v>56.391800000000003</v>
      </c>
      <c r="J3520">
        <v>37.49</v>
      </c>
      <c r="K3520">
        <v>64.78</v>
      </c>
      <c r="N3520" s="1">
        <v>44061</v>
      </c>
      <c r="O3520" s="4">
        <f t="shared" si="109"/>
        <v>125.76635999999999</v>
      </c>
      <c r="P3520" s="4">
        <f t="shared" si="108"/>
        <v>328.98970000000003</v>
      </c>
    </row>
    <row r="3521" spans="1:16" x14ac:dyDescent="0.3">
      <c r="A3521" s="1">
        <v>44062</v>
      </c>
      <c r="B3521">
        <v>327.61989999999997</v>
      </c>
      <c r="C3521">
        <v>114.486</v>
      </c>
      <c r="D3521">
        <v>206.50479999999999</v>
      </c>
      <c r="E3521">
        <v>186.26</v>
      </c>
      <c r="F3521">
        <v>103.8736</v>
      </c>
      <c r="G3521">
        <v>294.55119999999999</v>
      </c>
      <c r="H3521">
        <v>37.857199999999999</v>
      </c>
      <c r="I3521">
        <v>56.164000000000001</v>
      </c>
      <c r="J3521">
        <v>37.06</v>
      </c>
      <c r="K3521">
        <v>64.27</v>
      </c>
      <c r="N3521" s="1">
        <v>44062</v>
      </c>
      <c r="O3521" s="4">
        <f t="shared" si="109"/>
        <v>125.23571999999999</v>
      </c>
      <c r="P3521" s="4">
        <f t="shared" si="108"/>
        <v>327.61989999999997</v>
      </c>
    </row>
    <row r="3522" spans="1:16" x14ac:dyDescent="0.3">
      <c r="A3522" s="1">
        <v>44063</v>
      </c>
      <c r="B3522">
        <v>328.64</v>
      </c>
      <c r="C3522">
        <v>117.027</v>
      </c>
      <c r="D3522">
        <v>211.31049999999999</v>
      </c>
      <c r="E3522">
        <v>188.72</v>
      </c>
      <c r="F3522">
        <v>103.5437</v>
      </c>
      <c r="G3522">
        <v>291.93459999999999</v>
      </c>
      <c r="H3522">
        <v>37.488799999999998</v>
      </c>
      <c r="I3522">
        <v>56.033000000000001</v>
      </c>
      <c r="J3522">
        <v>36.26</v>
      </c>
      <c r="K3522">
        <v>64.14</v>
      </c>
      <c r="N3522" s="1">
        <v>44063</v>
      </c>
      <c r="O3522" s="4">
        <f t="shared" si="109"/>
        <v>125.57500999999999</v>
      </c>
      <c r="P3522" s="4">
        <f t="shared" si="108"/>
        <v>328.64</v>
      </c>
    </row>
    <row r="3523" spans="1:16" x14ac:dyDescent="0.3">
      <c r="A3523" s="1">
        <v>44064</v>
      </c>
      <c r="B3523">
        <v>329.80579999999998</v>
      </c>
      <c r="C3523">
        <v>123.057</v>
      </c>
      <c r="D3523">
        <v>209.77430000000001</v>
      </c>
      <c r="E3523">
        <v>188.06</v>
      </c>
      <c r="F3523">
        <v>103.6504</v>
      </c>
      <c r="G3523">
        <v>293.91180000000003</v>
      </c>
      <c r="H3523">
        <v>37.5685</v>
      </c>
      <c r="I3523">
        <v>55.950600000000001</v>
      </c>
      <c r="J3523">
        <v>36.03</v>
      </c>
      <c r="K3523">
        <v>64.3</v>
      </c>
      <c r="N3523" s="1">
        <v>44064</v>
      </c>
      <c r="O3523" s="4">
        <f t="shared" si="109"/>
        <v>125.96041000000001</v>
      </c>
      <c r="P3523" s="4">
        <f t="shared" ref="P3523:P3586" si="110">B3523</f>
        <v>329.80579999999998</v>
      </c>
    </row>
    <row r="3524" spans="1:16" x14ac:dyDescent="0.3">
      <c r="A3524" s="1">
        <v>44065</v>
      </c>
      <c r="B3524">
        <v>329.80579999999998</v>
      </c>
      <c r="C3524">
        <v>123.057</v>
      </c>
      <c r="D3524">
        <v>209.77430000000001</v>
      </c>
      <c r="E3524">
        <v>188.06</v>
      </c>
      <c r="F3524">
        <v>103.6504</v>
      </c>
      <c r="G3524">
        <v>293.91180000000003</v>
      </c>
      <c r="H3524">
        <v>37.5685</v>
      </c>
      <c r="I3524">
        <v>55.950600000000001</v>
      </c>
      <c r="J3524">
        <v>36.03</v>
      </c>
      <c r="K3524">
        <v>64.3</v>
      </c>
      <c r="N3524" s="1">
        <v>44065</v>
      </c>
      <c r="O3524" s="4">
        <f t="shared" ref="O3524:O3587" si="111">SUMPRODUCT(C3524:J3524,$C$1:$J$1)</f>
        <v>125.96041000000001</v>
      </c>
      <c r="P3524" s="4">
        <f t="shared" si="110"/>
        <v>329.80579999999998</v>
      </c>
    </row>
    <row r="3525" spans="1:16" x14ac:dyDescent="0.3">
      <c r="A3525" s="1">
        <v>44066</v>
      </c>
      <c r="B3525">
        <v>329.80579999999998</v>
      </c>
      <c r="C3525">
        <v>123.057</v>
      </c>
      <c r="D3525">
        <v>209.77430000000001</v>
      </c>
      <c r="E3525">
        <v>188.06</v>
      </c>
      <c r="F3525">
        <v>103.6504</v>
      </c>
      <c r="G3525">
        <v>293.91180000000003</v>
      </c>
      <c r="H3525">
        <v>37.5685</v>
      </c>
      <c r="I3525">
        <v>55.950600000000001</v>
      </c>
      <c r="J3525">
        <v>36.03</v>
      </c>
      <c r="K3525">
        <v>64.3</v>
      </c>
      <c r="N3525" s="1">
        <v>44066</v>
      </c>
      <c r="O3525" s="4">
        <f t="shared" si="111"/>
        <v>125.96041000000001</v>
      </c>
      <c r="P3525" s="4">
        <f t="shared" si="110"/>
        <v>329.80579999999998</v>
      </c>
    </row>
    <row r="3526" spans="1:16" x14ac:dyDescent="0.3">
      <c r="A3526" s="1">
        <v>44067</v>
      </c>
      <c r="B3526">
        <v>333.14780000000002</v>
      </c>
      <c r="C3526">
        <v>124.529</v>
      </c>
      <c r="D3526">
        <v>210.4341</v>
      </c>
      <c r="E3526">
        <v>187.9</v>
      </c>
      <c r="F3526">
        <v>103.175</v>
      </c>
      <c r="G3526">
        <v>296.971</v>
      </c>
      <c r="H3526">
        <v>38.275300000000001</v>
      </c>
      <c r="I3526">
        <v>56.997999999999998</v>
      </c>
      <c r="J3526">
        <v>37.020000000000003</v>
      </c>
      <c r="K3526">
        <v>64.849999999999994</v>
      </c>
      <c r="N3526" s="1">
        <v>44067</v>
      </c>
      <c r="O3526" s="4">
        <f t="shared" si="111"/>
        <v>126.66452</v>
      </c>
      <c r="P3526" s="4">
        <f t="shared" si="110"/>
        <v>333.14780000000002</v>
      </c>
    </row>
    <row r="3527" spans="1:16" x14ac:dyDescent="0.3">
      <c r="A3527" s="1">
        <v>44068</v>
      </c>
      <c r="B3527">
        <v>334.31360000000001</v>
      </c>
      <c r="C3527">
        <v>123.508</v>
      </c>
      <c r="D3527">
        <v>213.17169999999999</v>
      </c>
      <c r="E3527">
        <v>189.56</v>
      </c>
      <c r="F3527">
        <v>103.8736</v>
      </c>
      <c r="G3527">
        <v>299.85320000000002</v>
      </c>
      <c r="H3527">
        <v>38.494300000000003</v>
      </c>
      <c r="I3527">
        <v>57.162799999999997</v>
      </c>
      <c r="J3527">
        <v>36.5</v>
      </c>
      <c r="K3527">
        <v>64.709999999999994</v>
      </c>
      <c r="N3527" s="1">
        <v>44068</v>
      </c>
      <c r="O3527" s="4">
        <f t="shared" si="111"/>
        <v>127.62914000000001</v>
      </c>
      <c r="P3527" s="4">
        <f t="shared" si="110"/>
        <v>334.31360000000001</v>
      </c>
    </row>
    <row r="3528" spans="1:16" x14ac:dyDescent="0.3">
      <c r="A3528" s="1">
        <v>44069</v>
      </c>
      <c r="B3528">
        <v>337.6653</v>
      </c>
      <c r="C3528">
        <v>125.187</v>
      </c>
      <c r="D3528">
        <v>217.78039999999999</v>
      </c>
      <c r="E3528">
        <v>197.63</v>
      </c>
      <c r="F3528">
        <v>103.7475</v>
      </c>
      <c r="G3528">
        <v>300.81720000000001</v>
      </c>
      <c r="H3528">
        <v>38.534100000000002</v>
      </c>
      <c r="I3528">
        <v>56.939799999999998</v>
      </c>
      <c r="J3528">
        <v>35.729999999999997</v>
      </c>
      <c r="K3528">
        <v>64.790000000000006</v>
      </c>
      <c r="N3528" s="1">
        <v>44069</v>
      </c>
      <c r="O3528" s="4">
        <f t="shared" si="111"/>
        <v>129.61324999999999</v>
      </c>
      <c r="P3528" s="4">
        <f t="shared" si="110"/>
        <v>337.6653</v>
      </c>
    </row>
    <row r="3529" spans="1:16" x14ac:dyDescent="0.3">
      <c r="A3529" s="1">
        <v>44070</v>
      </c>
      <c r="B3529">
        <v>338.40359999999998</v>
      </c>
      <c r="C3529">
        <v>123.691</v>
      </c>
      <c r="D3529">
        <v>223.1277</v>
      </c>
      <c r="E3529">
        <v>196.25</v>
      </c>
      <c r="F3529">
        <v>104.5625</v>
      </c>
      <c r="G3529">
        <v>297.39400000000001</v>
      </c>
      <c r="H3529">
        <v>38.9024</v>
      </c>
      <c r="I3529">
        <v>57.768900000000002</v>
      </c>
      <c r="J3529">
        <v>35.799999999999997</v>
      </c>
      <c r="K3529">
        <v>65.19</v>
      </c>
      <c r="N3529" s="1">
        <v>44070</v>
      </c>
      <c r="O3529" s="4">
        <f t="shared" si="111"/>
        <v>129.284865</v>
      </c>
      <c r="P3529" s="4">
        <f t="shared" si="110"/>
        <v>338.40359999999998</v>
      </c>
    </row>
    <row r="3530" spans="1:16" x14ac:dyDescent="0.3">
      <c r="A3530" s="1">
        <v>44071</v>
      </c>
      <c r="B3530">
        <v>340.58949999999999</v>
      </c>
      <c r="C3530">
        <v>123.49</v>
      </c>
      <c r="D3530">
        <v>225.4221</v>
      </c>
      <c r="E3530">
        <v>196.87</v>
      </c>
      <c r="F3530">
        <v>104.7954</v>
      </c>
      <c r="G3530">
        <v>302.88290000000001</v>
      </c>
      <c r="H3530">
        <v>39.350299999999997</v>
      </c>
      <c r="I3530">
        <v>58.185899999999997</v>
      </c>
      <c r="J3530">
        <v>36.44</v>
      </c>
      <c r="K3530">
        <v>65.77</v>
      </c>
      <c r="N3530" s="1">
        <v>44071</v>
      </c>
      <c r="O3530" s="4">
        <f t="shared" si="111"/>
        <v>130.48875000000001</v>
      </c>
      <c r="P3530" s="4">
        <f t="shared" si="110"/>
        <v>340.58949999999999</v>
      </c>
    </row>
    <row r="3531" spans="1:16" x14ac:dyDescent="0.3">
      <c r="A3531" s="1">
        <v>44072</v>
      </c>
      <c r="B3531">
        <v>340.58949999999999</v>
      </c>
      <c r="C3531">
        <v>123.49</v>
      </c>
      <c r="D3531">
        <v>225.4221</v>
      </c>
      <c r="E3531">
        <v>196.87</v>
      </c>
      <c r="F3531">
        <v>104.7954</v>
      </c>
      <c r="G3531">
        <v>302.88290000000001</v>
      </c>
      <c r="H3531">
        <v>39.350299999999997</v>
      </c>
      <c r="I3531">
        <v>58.185899999999997</v>
      </c>
      <c r="J3531">
        <v>36.44</v>
      </c>
      <c r="K3531">
        <v>65.77</v>
      </c>
      <c r="N3531" s="1">
        <v>44072</v>
      </c>
      <c r="O3531" s="4">
        <f t="shared" si="111"/>
        <v>130.48875000000001</v>
      </c>
      <c r="P3531" s="4">
        <f t="shared" si="110"/>
        <v>340.58949999999999</v>
      </c>
    </row>
    <row r="3532" spans="1:16" x14ac:dyDescent="0.3">
      <c r="A3532" s="1">
        <v>44073</v>
      </c>
      <c r="B3532">
        <v>340.58949999999999</v>
      </c>
      <c r="C3532">
        <v>123.49</v>
      </c>
      <c r="D3532">
        <v>225.4221</v>
      </c>
      <c r="E3532">
        <v>196.87</v>
      </c>
      <c r="F3532">
        <v>104.7954</v>
      </c>
      <c r="G3532">
        <v>302.88290000000001</v>
      </c>
      <c r="H3532">
        <v>39.350299999999997</v>
      </c>
      <c r="I3532">
        <v>58.185899999999997</v>
      </c>
      <c r="J3532">
        <v>36.44</v>
      </c>
      <c r="K3532">
        <v>65.77</v>
      </c>
      <c r="N3532" s="1">
        <v>44073</v>
      </c>
      <c r="O3532" s="4">
        <f t="shared" si="111"/>
        <v>130.48875000000001</v>
      </c>
      <c r="P3532" s="4">
        <f t="shared" si="110"/>
        <v>340.58949999999999</v>
      </c>
    </row>
    <row r="3533" spans="1:16" x14ac:dyDescent="0.3">
      <c r="A3533" s="1">
        <v>44074</v>
      </c>
      <c r="B3533">
        <v>339.35570000000001</v>
      </c>
      <c r="C3533">
        <v>127.678</v>
      </c>
      <c r="D3533">
        <v>222.09360000000001</v>
      </c>
      <c r="E3533">
        <v>198.39</v>
      </c>
      <c r="F3533">
        <v>105.04770000000001</v>
      </c>
      <c r="G3533">
        <v>302.20420000000001</v>
      </c>
      <c r="H3533">
        <v>39.141300000000001</v>
      </c>
      <c r="I3533">
        <v>57.473100000000002</v>
      </c>
      <c r="J3533">
        <v>35.65</v>
      </c>
      <c r="K3533">
        <v>65.58</v>
      </c>
      <c r="N3533" s="1">
        <v>44074</v>
      </c>
      <c r="O3533" s="4">
        <f t="shared" si="111"/>
        <v>130.61489499999999</v>
      </c>
      <c r="P3533" s="4">
        <f t="shared" si="110"/>
        <v>339.35570000000001</v>
      </c>
    </row>
    <row r="3534" spans="1:16" x14ac:dyDescent="0.3">
      <c r="A3534" s="1">
        <v>44075</v>
      </c>
      <c r="B3534">
        <v>342.55189999999999</v>
      </c>
      <c r="C3534">
        <v>132.76400000000001</v>
      </c>
      <c r="D3534">
        <v>223.80709999999999</v>
      </c>
      <c r="E3534">
        <v>204.82</v>
      </c>
      <c r="F3534">
        <v>104.1065</v>
      </c>
      <c r="G3534">
        <v>308.20460000000003</v>
      </c>
      <c r="H3534">
        <v>40.2164</v>
      </c>
      <c r="I3534">
        <v>57.579799999999999</v>
      </c>
      <c r="J3534">
        <v>35.409999999999997</v>
      </c>
      <c r="K3534">
        <v>65.650000000000006</v>
      </c>
      <c r="N3534" s="1">
        <v>44075</v>
      </c>
      <c r="O3534" s="4">
        <f t="shared" si="111"/>
        <v>133.05750999999998</v>
      </c>
      <c r="P3534" s="4">
        <f t="shared" si="110"/>
        <v>342.55189999999999</v>
      </c>
    </row>
    <row r="3535" spans="1:16" x14ac:dyDescent="0.3">
      <c r="A3535" s="1">
        <v>44076</v>
      </c>
      <c r="B3535">
        <v>347.50659999999999</v>
      </c>
      <c r="C3535">
        <v>130.01300000000001</v>
      </c>
      <c r="D3535">
        <v>228.12039999999999</v>
      </c>
      <c r="E3535">
        <v>206.48</v>
      </c>
      <c r="F3535">
        <v>106.1927</v>
      </c>
      <c r="G3535">
        <v>317.13630000000001</v>
      </c>
      <c r="H3535">
        <v>40.1965</v>
      </c>
      <c r="I3535">
        <v>58.438099999999999</v>
      </c>
      <c r="J3535">
        <v>35.24</v>
      </c>
      <c r="K3535">
        <v>66.84</v>
      </c>
      <c r="N3535" s="1">
        <v>44076</v>
      </c>
      <c r="O3535" s="4">
        <f t="shared" si="111"/>
        <v>135.23956000000001</v>
      </c>
      <c r="P3535" s="4">
        <f t="shared" si="110"/>
        <v>347.50659999999999</v>
      </c>
    </row>
    <row r="3536" spans="1:16" x14ac:dyDescent="0.3">
      <c r="A3536" s="1">
        <v>44077</v>
      </c>
      <c r="B3536">
        <v>335.54739999999998</v>
      </c>
      <c r="C3536">
        <v>119.604</v>
      </c>
      <c r="D3536">
        <v>213.989</v>
      </c>
      <c r="E3536">
        <v>195.54</v>
      </c>
      <c r="F3536">
        <v>103.30110000000001</v>
      </c>
      <c r="G3536">
        <v>299.44990000000001</v>
      </c>
      <c r="H3536">
        <v>38.444499999999998</v>
      </c>
      <c r="I3536">
        <v>57.453699999999998</v>
      </c>
      <c r="J3536">
        <v>34.979999999999997</v>
      </c>
      <c r="K3536">
        <v>65.69</v>
      </c>
      <c r="N3536" s="1">
        <v>44077</v>
      </c>
      <c r="O3536" s="4">
        <f t="shared" si="111"/>
        <v>128.48957999999999</v>
      </c>
      <c r="P3536" s="4">
        <f t="shared" si="110"/>
        <v>335.54739999999998</v>
      </c>
    </row>
    <row r="3537" spans="1:16" x14ac:dyDescent="0.3">
      <c r="A3537" s="1">
        <v>44078</v>
      </c>
      <c r="B3537">
        <v>332.80770000000001</v>
      </c>
      <c r="C3537">
        <v>119.68300000000001</v>
      </c>
      <c r="D3537">
        <v>210.9855</v>
      </c>
      <c r="E3537">
        <v>189.71</v>
      </c>
      <c r="F3537">
        <v>102.5637</v>
      </c>
      <c r="G3537">
        <v>296.3415</v>
      </c>
      <c r="H3537">
        <v>38.583799999999997</v>
      </c>
      <c r="I3537">
        <v>57.4634</v>
      </c>
      <c r="J3537">
        <v>34.869999999999997</v>
      </c>
      <c r="K3537">
        <v>65.540000000000006</v>
      </c>
      <c r="N3537" s="1">
        <v>44078</v>
      </c>
      <c r="O3537" s="4">
        <f t="shared" si="111"/>
        <v>126.60340500000001</v>
      </c>
      <c r="P3537" s="4">
        <f t="shared" si="110"/>
        <v>332.80770000000001</v>
      </c>
    </row>
    <row r="3538" spans="1:16" x14ac:dyDescent="0.3">
      <c r="A3538" s="1">
        <v>44079</v>
      </c>
      <c r="B3538">
        <v>332.80770000000001</v>
      </c>
      <c r="C3538">
        <v>119.68300000000001</v>
      </c>
      <c r="D3538">
        <v>210.9855</v>
      </c>
      <c r="E3538">
        <v>189.71</v>
      </c>
      <c r="F3538">
        <v>102.5637</v>
      </c>
      <c r="G3538">
        <v>296.3415</v>
      </c>
      <c r="H3538">
        <v>38.583799999999997</v>
      </c>
      <c r="I3538">
        <v>57.4634</v>
      </c>
      <c r="J3538">
        <v>34.869999999999997</v>
      </c>
      <c r="K3538">
        <v>65.540000000000006</v>
      </c>
      <c r="N3538" s="1">
        <v>44079</v>
      </c>
      <c r="O3538" s="4">
        <f t="shared" si="111"/>
        <v>126.60340500000001</v>
      </c>
      <c r="P3538" s="4">
        <f t="shared" si="110"/>
        <v>332.80770000000001</v>
      </c>
    </row>
    <row r="3539" spans="1:16" x14ac:dyDescent="0.3">
      <c r="A3539" s="1">
        <v>44080</v>
      </c>
      <c r="B3539">
        <v>332.80770000000001</v>
      </c>
      <c r="C3539">
        <v>119.68300000000001</v>
      </c>
      <c r="D3539">
        <v>210.9855</v>
      </c>
      <c r="E3539">
        <v>189.71</v>
      </c>
      <c r="F3539">
        <v>102.5637</v>
      </c>
      <c r="G3539">
        <v>296.3415</v>
      </c>
      <c r="H3539">
        <v>38.583799999999997</v>
      </c>
      <c r="I3539">
        <v>57.4634</v>
      </c>
      <c r="J3539">
        <v>34.869999999999997</v>
      </c>
      <c r="K3539">
        <v>65.540000000000006</v>
      </c>
      <c r="N3539" s="1">
        <v>44080</v>
      </c>
      <c r="O3539" s="4">
        <f t="shared" si="111"/>
        <v>126.60340500000001</v>
      </c>
      <c r="P3539" s="4">
        <f t="shared" si="110"/>
        <v>332.80770000000001</v>
      </c>
    </row>
    <row r="3540" spans="1:16" x14ac:dyDescent="0.3">
      <c r="A3540" s="1">
        <v>44081</v>
      </c>
      <c r="B3540">
        <v>332.80770000000001</v>
      </c>
      <c r="C3540">
        <v>119.68300000000001</v>
      </c>
      <c r="D3540">
        <v>210.9855</v>
      </c>
      <c r="E3540">
        <v>189.71</v>
      </c>
      <c r="F3540">
        <v>102.5637</v>
      </c>
      <c r="G3540">
        <v>296.3415</v>
      </c>
      <c r="H3540">
        <v>38.583799999999997</v>
      </c>
      <c r="I3540">
        <v>57.4634</v>
      </c>
      <c r="J3540">
        <v>34.869999999999997</v>
      </c>
      <c r="K3540">
        <v>65.540000000000006</v>
      </c>
      <c r="N3540" s="1">
        <v>44081</v>
      </c>
      <c r="O3540" s="4">
        <f t="shared" si="111"/>
        <v>126.60340500000001</v>
      </c>
      <c r="P3540" s="4">
        <f t="shared" si="110"/>
        <v>332.80770000000001</v>
      </c>
    </row>
    <row r="3541" spans="1:16" x14ac:dyDescent="0.3">
      <c r="A3541" s="1">
        <v>44082</v>
      </c>
      <c r="B3541">
        <v>323.71449999999999</v>
      </c>
      <c r="C3541">
        <v>111.629</v>
      </c>
      <c r="D3541">
        <v>199.57210000000001</v>
      </c>
      <c r="E3541">
        <v>183.65</v>
      </c>
      <c r="F3541">
        <v>100.8753</v>
      </c>
      <c r="G3541">
        <v>282.49130000000002</v>
      </c>
      <c r="H3541">
        <v>36.841799999999999</v>
      </c>
      <c r="I3541">
        <v>56.144599999999997</v>
      </c>
      <c r="J3541">
        <v>33.6</v>
      </c>
      <c r="K3541">
        <v>64.16</v>
      </c>
      <c r="N3541" s="1">
        <v>44082</v>
      </c>
      <c r="O3541" s="4">
        <f t="shared" si="111"/>
        <v>121.73882500000002</v>
      </c>
      <c r="P3541" s="4">
        <f t="shared" si="110"/>
        <v>323.71449999999999</v>
      </c>
    </row>
    <row r="3542" spans="1:16" x14ac:dyDescent="0.3">
      <c r="A3542" s="1">
        <v>44083</v>
      </c>
      <c r="B3542">
        <v>330.10700000000003</v>
      </c>
      <c r="C3542">
        <v>116.08199999999999</v>
      </c>
      <c r="D3542">
        <v>208.07060000000001</v>
      </c>
      <c r="E3542">
        <v>188.25</v>
      </c>
      <c r="F3542">
        <v>102.66070000000001</v>
      </c>
      <c r="G3542">
        <v>290.18369999999999</v>
      </c>
      <c r="H3542">
        <v>37.259900000000002</v>
      </c>
      <c r="I3542">
        <v>56.804000000000002</v>
      </c>
      <c r="J3542">
        <v>33.83</v>
      </c>
      <c r="K3542">
        <v>65.09</v>
      </c>
      <c r="N3542" s="1">
        <v>44083</v>
      </c>
      <c r="O3542" s="4">
        <f t="shared" si="111"/>
        <v>124.859385</v>
      </c>
      <c r="P3542" s="4">
        <f t="shared" si="110"/>
        <v>330.10700000000003</v>
      </c>
    </row>
    <row r="3543" spans="1:16" x14ac:dyDescent="0.3">
      <c r="A3543" s="1">
        <v>44084</v>
      </c>
      <c r="B3543">
        <v>324.37509999999997</v>
      </c>
      <c r="C3543">
        <v>112.292</v>
      </c>
      <c r="D3543">
        <v>202.24080000000001</v>
      </c>
      <c r="E3543">
        <v>184.48</v>
      </c>
      <c r="F3543">
        <v>101.08880000000001</v>
      </c>
      <c r="G3543">
        <v>286.24900000000002</v>
      </c>
      <c r="H3543">
        <v>36.732300000000002</v>
      </c>
      <c r="I3543">
        <v>55.911799999999999</v>
      </c>
      <c r="J3543">
        <v>32.590000000000003</v>
      </c>
      <c r="K3543">
        <v>64.290000000000006</v>
      </c>
      <c r="N3543" s="1">
        <v>44084</v>
      </c>
      <c r="O3543" s="4">
        <f t="shared" si="111"/>
        <v>122.57619499999998</v>
      </c>
      <c r="P3543" s="4">
        <f t="shared" si="110"/>
        <v>324.37509999999997</v>
      </c>
    </row>
    <row r="3544" spans="1:16" x14ac:dyDescent="0.3">
      <c r="A3544" s="1">
        <v>44085</v>
      </c>
      <c r="B3544">
        <v>324.5403</v>
      </c>
      <c r="C3544">
        <v>110.818</v>
      </c>
      <c r="D3544">
        <v>200.9212</v>
      </c>
      <c r="E3544">
        <v>182.65</v>
      </c>
      <c r="F3544">
        <v>101.4866</v>
      </c>
      <c r="G3544">
        <v>286.1703</v>
      </c>
      <c r="H3544">
        <v>37.220100000000002</v>
      </c>
      <c r="I3544">
        <v>56.047600000000003</v>
      </c>
      <c r="J3544">
        <v>32.619999999999997</v>
      </c>
      <c r="K3544">
        <v>64.650000000000006</v>
      </c>
      <c r="N3544" s="1">
        <v>44085</v>
      </c>
      <c r="O3544" s="4">
        <f t="shared" si="111"/>
        <v>122.16464000000001</v>
      </c>
      <c r="P3544" s="4">
        <f t="shared" si="110"/>
        <v>324.5403</v>
      </c>
    </row>
    <row r="3545" spans="1:16" x14ac:dyDescent="0.3">
      <c r="A3545" s="1">
        <v>44086</v>
      </c>
      <c r="B3545">
        <v>324.5403</v>
      </c>
      <c r="C3545">
        <v>110.818</v>
      </c>
      <c r="D3545">
        <v>200.9212</v>
      </c>
      <c r="E3545">
        <v>182.65</v>
      </c>
      <c r="F3545">
        <v>101.4866</v>
      </c>
      <c r="G3545">
        <v>286.1703</v>
      </c>
      <c r="H3545">
        <v>37.220100000000002</v>
      </c>
      <c r="I3545">
        <v>56.047600000000003</v>
      </c>
      <c r="J3545">
        <v>32.619999999999997</v>
      </c>
      <c r="K3545">
        <v>64.650000000000006</v>
      </c>
      <c r="N3545" s="1">
        <v>44086</v>
      </c>
      <c r="O3545" s="4">
        <f t="shared" si="111"/>
        <v>122.16464000000001</v>
      </c>
      <c r="P3545" s="4">
        <f t="shared" si="110"/>
        <v>324.5403</v>
      </c>
    </row>
    <row r="3546" spans="1:16" x14ac:dyDescent="0.3">
      <c r="A3546" s="1">
        <v>44087</v>
      </c>
      <c r="B3546">
        <v>324.5403</v>
      </c>
      <c r="C3546">
        <v>110.818</v>
      </c>
      <c r="D3546">
        <v>200.9212</v>
      </c>
      <c r="E3546">
        <v>182.65</v>
      </c>
      <c r="F3546">
        <v>101.4866</v>
      </c>
      <c r="G3546">
        <v>286.1703</v>
      </c>
      <c r="H3546">
        <v>37.220100000000002</v>
      </c>
      <c r="I3546">
        <v>56.047600000000003</v>
      </c>
      <c r="J3546">
        <v>32.619999999999997</v>
      </c>
      <c r="K3546">
        <v>64.650000000000006</v>
      </c>
      <c r="N3546" s="1">
        <v>44087</v>
      </c>
      <c r="O3546" s="4">
        <f t="shared" si="111"/>
        <v>122.16464000000001</v>
      </c>
      <c r="P3546" s="4">
        <f t="shared" si="110"/>
        <v>324.5403</v>
      </c>
    </row>
    <row r="3547" spans="1:16" x14ac:dyDescent="0.3">
      <c r="A3547" s="1">
        <v>44088</v>
      </c>
      <c r="B3547">
        <v>328.81490000000002</v>
      </c>
      <c r="C3547">
        <v>114.13800000000001</v>
      </c>
      <c r="D3547">
        <v>202.28020000000001</v>
      </c>
      <c r="E3547">
        <v>183.96</v>
      </c>
      <c r="F3547">
        <v>102.9421</v>
      </c>
      <c r="G3547">
        <v>291.89530000000002</v>
      </c>
      <c r="H3547">
        <v>38.693300000000001</v>
      </c>
      <c r="I3547">
        <v>57.041600000000003</v>
      </c>
      <c r="J3547">
        <v>32.869999999999997</v>
      </c>
      <c r="K3547">
        <v>65.069999999999993</v>
      </c>
      <c r="N3547" s="1">
        <v>44088</v>
      </c>
      <c r="O3547" s="4">
        <f t="shared" si="111"/>
        <v>123.972925</v>
      </c>
      <c r="P3547" s="4">
        <f t="shared" si="110"/>
        <v>328.81490000000002</v>
      </c>
    </row>
    <row r="3548" spans="1:16" x14ac:dyDescent="0.3">
      <c r="A3548" s="1">
        <v>44089</v>
      </c>
      <c r="B3548">
        <v>330.47609999999997</v>
      </c>
      <c r="C3548">
        <v>114.321</v>
      </c>
      <c r="D3548">
        <v>205.59889999999999</v>
      </c>
      <c r="E3548">
        <v>185.55</v>
      </c>
      <c r="F3548">
        <v>103.0779</v>
      </c>
      <c r="G3548">
        <v>296.93169999999998</v>
      </c>
      <c r="H3548">
        <v>40.2562</v>
      </c>
      <c r="I3548">
        <v>56.750700000000002</v>
      </c>
      <c r="J3548">
        <v>32.630000000000003</v>
      </c>
      <c r="K3548">
        <v>64.98</v>
      </c>
      <c r="N3548" s="1">
        <v>44089</v>
      </c>
      <c r="O3548" s="4">
        <f t="shared" si="111"/>
        <v>125.26435000000002</v>
      </c>
      <c r="P3548" s="4">
        <f t="shared" si="110"/>
        <v>330.47609999999997</v>
      </c>
    </row>
    <row r="3549" spans="1:16" x14ac:dyDescent="0.3">
      <c r="A3549" s="1">
        <v>44090</v>
      </c>
      <c r="B3549">
        <v>329.16460000000001</v>
      </c>
      <c r="C3549">
        <v>110.947</v>
      </c>
      <c r="D3549">
        <v>201.92570000000001</v>
      </c>
      <c r="E3549">
        <v>183.43</v>
      </c>
      <c r="F3549">
        <v>102.9033</v>
      </c>
      <c r="G3549">
        <v>294.14789999999999</v>
      </c>
      <c r="H3549">
        <v>40.096899999999998</v>
      </c>
      <c r="I3549">
        <v>57.283999999999999</v>
      </c>
      <c r="J3549">
        <v>33.94</v>
      </c>
      <c r="K3549">
        <v>64.69</v>
      </c>
      <c r="N3549" s="1">
        <v>44090</v>
      </c>
      <c r="O3549" s="4">
        <f t="shared" si="111"/>
        <v>124.18176000000001</v>
      </c>
      <c r="P3549" s="4">
        <f t="shared" si="110"/>
        <v>329.16460000000001</v>
      </c>
    </row>
    <row r="3550" spans="1:16" x14ac:dyDescent="0.3">
      <c r="A3550" s="1">
        <v>44091</v>
      </c>
      <c r="B3550">
        <v>326.26949999999999</v>
      </c>
      <c r="C3550">
        <v>109.175</v>
      </c>
      <c r="D3550">
        <v>199.81829999999999</v>
      </c>
      <c r="E3550">
        <v>180.28</v>
      </c>
      <c r="F3550">
        <v>102.5637</v>
      </c>
      <c r="G3550">
        <v>294.00029999999998</v>
      </c>
      <c r="H3550">
        <v>40.365699999999997</v>
      </c>
      <c r="I3550">
        <v>56.619700000000002</v>
      </c>
      <c r="J3550">
        <v>33.99</v>
      </c>
      <c r="K3550">
        <v>64.28</v>
      </c>
      <c r="N3550" s="1">
        <v>44091</v>
      </c>
      <c r="O3550" s="4">
        <f t="shared" si="111"/>
        <v>123.20100499999999</v>
      </c>
      <c r="P3550" s="4">
        <f t="shared" si="110"/>
        <v>326.26949999999999</v>
      </c>
    </row>
    <row r="3551" spans="1:16" x14ac:dyDescent="0.3">
      <c r="A3551" s="1">
        <v>44092</v>
      </c>
      <c r="B3551">
        <v>322.5136</v>
      </c>
      <c r="C3551">
        <v>105.712</v>
      </c>
      <c r="D3551">
        <v>197.33670000000001</v>
      </c>
      <c r="E3551">
        <v>179.91</v>
      </c>
      <c r="F3551">
        <v>102.4084</v>
      </c>
      <c r="G3551">
        <v>289.39670000000001</v>
      </c>
      <c r="H3551">
        <v>40.664299999999997</v>
      </c>
      <c r="I3551">
        <v>56.1785</v>
      </c>
      <c r="J3551">
        <v>33.61</v>
      </c>
      <c r="K3551">
        <v>63.69</v>
      </c>
      <c r="N3551" s="1">
        <v>44092</v>
      </c>
      <c r="O3551" s="4">
        <f t="shared" si="111"/>
        <v>122.04569000000001</v>
      </c>
      <c r="P3551" s="4">
        <f t="shared" si="110"/>
        <v>322.5136</v>
      </c>
    </row>
    <row r="3552" spans="1:16" x14ac:dyDescent="0.3">
      <c r="A3552" s="1">
        <v>44093</v>
      </c>
      <c r="B3552">
        <v>322.5136</v>
      </c>
      <c r="C3552">
        <v>105.712</v>
      </c>
      <c r="D3552">
        <v>197.33670000000001</v>
      </c>
      <c r="E3552">
        <v>179.91</v>
      </c>
      <c r="F3552">
        <v>102.4084</v>
      </c>
      <c r="G3552">
        <v>289.39670000000001</v>
      </c>
      <c r="H3552">
        <v>40.664299999999997</v>
      </c>
      <c r="I3552">
        <v>56.1785</v>
      </c>
      <c r="J3552">
        <v>33.61</v>
      </c>
      <c r="K3552">
        <v>63.69</v>
      </c>
      <c r="N3552" s="1">
        <v>44093</v>
      </c>
      <c r="O3552" s="4">
        <f t="shared" si="111"/>
        <v>122.04569000000001</v>
      </c>
      <c r="P3552" s="4">
        <f t="shared" si="110"/>
        <v>322.5136</v>
      </c>
    </row>
    <row r="3553" spans="1:16" x14ac:dyDescent="0.3">
      <c r="A3553" s="1">
        <v>44094</v>
      </c>
      <c r="B3553">
        <v>322.5136</v>
      </c>
      <c r="C3553">
        <v>105.712</v>
      </c>
      <c r="D3553">
        <v>197.33670000000001</v>
      </c>
      <c r="E3553">
        <v>179.91</v>
      </c>
      <c r="F3553">
        <v>102.4084</v>
      </c>
      <c r="G3553">
        <v>289.39670000000001</v>
      </c>
      <c r="H3553">
        <v>40.664299999999997</v>
      </c>
      <c r="I3553">
        <v>56.1785</v>
      </c>
      <c r="J3553">
        <v>33.61</v>
      </c>
      <c r="K3553">
        <v>63.69</v>
      </c>
      <c r="N3553" s="1">
        <v>44094</v>
      </c>
      <c r="O3553" s="4">
        <f t="shared" si="111"/>
        <v>122.04569000000001</v>
      </c>
      <c r="P3553" s="4">
        <f t="shared" si="110"/>
        <v>322.5136</v>
      </c>
    </row>
    <row r="3554" spans="1:16" x14ac:dyDescent="0.3">
      <c r="A3554" s="1">
        <v>44095</v>
      </c>
      <c r="B3554">
        <v>318.92419999999998</v>
      </c>
      <c r="C3554">
        <v>108.91800000000001</v>
      </c>
      <c r="D3554">
        <v>199.4539</v>
      </c>
      <c r="E3554">
        <v>181.52</v>
      </c>
      <c r="F3554">
        <v>100.51690000000001</v>
      </c>
      <c r="G3554">
        <v>288.87540000000001</v>
      </c>
      <c r="H3554">
        <v>39.7087</v>
      </c>
      <c r="I3554">
        <v>54.699599999999997</v>
      </c>
      <c r="J3554">
        <v>31.97</v>
      </c>
      <c r="K3554">
        <v>62.83</v>
      </c>
      <c r="N3554" s="1">
        <v>44095</v>
      </c>
      <c r="O3554" s="4">
        <f t="shared" si="111"/>
        <v>121.920315</v>
      </c>
      <c r="P3554" s="4">
        <f t="shared" si="110"/>
        <v>318.92419999999998</v>
      </c>
    </row>
    <row r="3555" spans="1:16" x14ac:dyDescent="0.3">
      <c r="A3555" s="1">
        <v>44096</v>
      </c>
      <c r="B3555">
        <v>322.17219999999998</v>
      </c>
      <c r="C3555">
        <v>110.63</v>
      </c>
      <c r="D3555">
        <v>204.25960000000001</v>
      </c>
      <c r="E3555">
        <v>186.25</v>
      </c>
      <c r="F3555">
        <v>100.3026</v>
      </c>
      <c r="G3555">
        <v>291.85590000000002</v>
      </c>
      <c r="H3555">
        <v>39.42</v>
      </c>
      <c r="I3555">
        <v>54.6511</v>
      </c>
      <c r="J3555">
        <v>31.64</v>
      </c>
      <c r="K3555">
        <v>63.2</v>
      </c>
      <c r="N3555" s="1">
        <v>44096</v>
      </c>
      <c r="O3555" s="4">
        <f t="shared" si="111"/>
        <v>123.56892000000001</v>
      </c>
      <c r="P3555" s="4">
        <f t="shared" si="110"/>
        <v>322.17219999999998</v>
      </c>
    </row>
    <row r="3556" spans="1:16" x14ac:dyDescent="0.3">
      <c r="A3556" s="1">
        <v>44097</v>
      </c>
      <c r="B3556">
        <v>314.70069999999998</v>
      </c>
      <c r="C3556">
        <v>105.989</v>
      </c>
      <c r="D3556">
        <v>197.53370000000001</v>
      </c>
      <c r="E3556">
        <v>182.15</v>
      </c>
      <c r="F3556">
        <v>99.269900000000007</v>
      </c>
      <c r="G3556">
        <v>285.1223</v>
      </c>
      <c r="H3556">
        <v>37.538600000000002</v>
      </c>
      <c r="I3556">
        <v>53.350900000000003</v>
      </c>
      <c r="J3556">
        <v>30.21</v>
      </c>
      <c r="K3556">
        <v>62.25</v>
      </c>
      <c r="N3556" s="1">
        <v>44097</v>
      </c>
      <c r="O3556" s="4">
        <f t="shared" si="111"/>
        <v>120.65503</v>
      </c>
      <c r="P3556" s="4">
        <f t="shared" si="110"/>
        <v>314.70069999999998</v>
      </c>
    </row>
    <row r="3557" spans="1:16" x14ac:dyDescent="0.3">
      <c r="A3557" s="1">
        <v>44098</v>
      </c>
      <c r="B3557">
        <v>315.53960000000001</v>
      </c>
      <c r="C3557">
        <v>107.078</v>
      </c>
      <c r="D3557">
        <v>200.09399999999999</v>
      </c>
      <c r="E3557">
        <v>180.79</v>
      </c>
      <c r="F3557">
        <v>98.773099999999999</v>
      </c>
      <c r="G3557">
        <v>287.53120000000001</v>
      </c>
      <c r="H3557">
        <v>37.050800000000002</v>
      </c>
      <c r="I3557">
        <v>53.4679</v>
      </c>
      <c r="J3557">
        <v>30.2</v>
      </c>
      <c r="K3557">
        <v>62.71</v>
      </c>
      <c r="N3557" s="1">
        <v>44098</v>
      </c>
      <c r="O3557" s="4">
        <f t="shared" si="111"/>
        <v>120.84497</v>
      </c>
      <c r="P3557" s="4">
        <f t="shared" si="110"/>
        <v>315.53960000000001</v>
      </c>
    </row>
    <row r="3558" spans="1:16" x14ac:dyDescent="0.3">
      <c r="A3558" s="1">
        <v>44099</v>
      </c>
      <c r="B3558">
        <v>320.64089999999999</v>
      </c>
      <c r="C3558">
        <v>111.095</v>
      </c>
      <c r="D3558">
        <v>204.65350000000001</v>
      </c>
      <c r="E3558">
        <v>185.42</v>
      </c>
      <c r="F3558">
        <v>100.361</v>
      </c>
      <c r="G3558">
        <v>291.48009999999999</v>
      </c>
      <c r="H3558">
        <v>37.448999999999998</v>
      </c>
      <c r="I3558">
        <v>54.160200000000003</v>
      </c>
      <c r="J3558">
        <v>30.18</v>
      </c>
      <c r="K3558">
        <v>63.04</v>
      </c>
      <c r="N3558" s="1">
        <v>44099</v>
      </c>
      <c r="O3558" s="4">
        <f t="shared" si="111"/>
        <v>123.15307</v>
      </c>
      <c r="P3558" s="4">
        <f t="shared" si="110"/>
        <v>320.64089999999999</v>
      </c>
    </row>
    <row r="3559" spans="1:16" x14ac:dyDescent="0.3">
      <c r="A3559" s="1">
        <v>44100</v>
      </c>
      <c r="B3559">
        <v>320.64089999999999</v>
      </c>
      <c r="C3559">
        <v>111.095</v>
      </c>
      <c r="D3559">
        <v>204.65350000000001</v>
      </c>
      <c r="E3559">
        <v>185.42</v>
      </c>
      <c r="F3559">
        <v>100.361</v>
      </c>
      <c r="G3559">
        <v>291.48009999999999</v>
      </c>
      <c r="H3559">
        <v>37.448999999999998</v>
      </c>
      <c r="I3559">
        <v>54.160200000000003</v>
      </c>
      <c r="J3559">
        <v>30.18</v>
      </c>
      <c r="K3559">
        <v>63.04</v>
      </c>
      <c r="N3559" s="1">
        <v>44100</v>
      </c>
      <c r="O3559" s="4">
        <f t="shared" si="111"/>
        <v>123.15307</v>
      </c>
      <c r="P3559" s="4">
        <f t="shared" si="110"/>
        <v>320.64089999999999</v>
      </c>
    </row>
    <row r="3560" spans="1:16" x14ac:dyDescent="0.3">
      <c r="A3560" s="1">
        <v>44101</v>
      </c>
      <c r="B3560">
        <v>320.64089999999999</v>
      </c>
      <c r="C3560">
        <v>111.095</v>
      </c>
      <c r="D3560">
        <v>204.65350000000001</v>
      </c>
      <c r="E3560">
        <v>185.42</v>
      </c>
      <c r="F3560">
        <v>100.361</v>
      </c>
      <c r="G3560">
        <v>291.48009999999999</v>
      </c>
      <c r="H3560">
        <v>37.448999999999998</v>
      </c>
      <c r="I3560">
        <v>54.160200000000003</v>
      </c>
      <c r="J3560">
        <v>30.18</v>
      </c>
      <c r="K3560">
        <v>63.04</v>
      </c>
      <c r="N3560" s="1">
        <v>44101</v>
      </c>
      <c r="O3560" s="4">
        <f t="shared" si="111"/>
        <v>123.15307</v>
      </c>
      <c r="P3560" s="4">
        <f t="shared" si="110"/>
        <v>320.64089999999999</v>
      </c>
    </row>
    <row r="3561" spans="1:16" x14ac:dyDescent="0.3">
      <c r="A3561" s="1">
        <v>44102</v>
      </c>
      <c r="B3561">
        <v>325.9665</v>
      </c>
      <c r="C3561">
        <v>113.747</v>
      </c>
      <c r="D3561">
        <v>206.24879999999999</v>
      </c>
      <c r="E3561">
        <v>188.19</v>
      </c>
      <c r="F3561">
        <v>101.267</v>
      </c>
      <c r="G3561">
        <v>299.50630000000001</v>
      </c>
      <c r="H3561">
        <v>38.036299999999997</v>
      </c>
      <c r="I3561">
        <v>55.408099999999997</v>
      </c>
      <c r="J3561">
        <v>30.89</v>
      </c>
      <c r="K3561">
        <v>63.75</v>
      </c>
      <c r="N3561" s="1">
        <v>44102</v>
      </c>
      <c r="O3561" s="4">
        <f t="shared" si="111"/>
        <v>125.511315</v>
      </c>
      <c r="P3561" s="4">
        <f t="shared" si="110"/>
        <v>325.9665</v>
      </c>
    </row>
    <row r="3562" spans="1:16" x14ac:dyDescent="0.3">
      <c r="A3562" s="1">
        <v>44103</v>
      </c>
      <c r="B3562">
        <v>324.19130000000001</v>
      </c>
      <c r="C3562">
        <v>112.886</v>
      </c>
      <c r="D3562">
        <v>204.102</v>
      </c>
      <c r="E3562">
        <v>187.95</v>
      </c>
      <c r="F3562">
        <v>101.1404</v>
      </c>
      <c r="G3562">
        <v>300.2072</v>
      </c>
      <c r="H3562">
        <v>39.081600000000002</v>
      </c>
      <c r="I3562">
        <v>54.828000000000003</v>
      </c>
      <c r="J3562">
        <v>30.04</v>
      </c>
      <c r="K3562">
        <v>63.33</v>
      </c>
      <c r="N3562" s="1">
        <v>44103</v>
      </c>
      <c r="O3562" s="4">
        <f t="shared" si="111"/>
        <v>125.32181999999999</v>
      </c>
      <c r="P3562" s="4">
        <f t="shared" si="110"/>
        <v>324.19130000000001</v>
      </c>
    </row>
    <row r="3563" spans="1:16" x14ac:dyDescent="0.3">
      <c r="A3563" s="1">
        <v>44104</v>
      </c>
      <c r="B3563">
        <v>326.64929999999998</v>
      </c>
      <c r="C3563">
        <v>114.58799999999999</v>
      </c>
      <c r="D3563">
        <v>207.12520000000001</v>
      </c>
      <c r="E3563">
        <v>188.33</v>
      </c>
      <c r="F3563">
        <v>102.75749999999999</v>
      </c>
      <c r="G3563">
        <v>300.72059999999999</v>
      </c>
      <c r="H3563">
        <v>39.868000000000002</v>
      </c>
      <c r="I3563">
        <v>55.320399999999999</v>
      </c>
      <c r="J3563">
        <v>29.95</v>
      </c>
      <c r="K3563">
        <v>64.099999999999994</v>
      </c>
      <c r="N3563" s="1">
        <v>44104</v>
      </c>
      <c r="O3563" s="4">
        <f t="shared" si="111"/>
        <v>126.06233499999999</v>
      </c>
      <c r="P3563" s="4">
        <f t="shared" si="110"/>
        <v>326.64929999999998</v>
      </c>
    </row>
    <row r="3564" spans="1:16" x14ac:dyDescent="0.3">
      <c r="A3564" s="1">
        <v>44105</v>
      </c>
      <c r="B3564">
        <v>328.74639999999999</v>
      </c>
      <c r="C3564">
        <v>115.557</v>
      </c>
      <c r="D3564">
        <v>209.22280000000001</v>
      </c>
      <c r="E3564">
        <v>191.88</v>
      </c>
      <c r="F3564">
        <v>102.4068</v>
      </c>
      <c r="G3564">
        <v>307.15730000000002</v>
      </c>
      <c r="H3564">
        <v>40.355800000000002</v>
      </c>
      <c r="I3564">
        <v>55.759099999999997</v>
      </c>
      <c r="J3564">
        <v>29.03</v>
      </c>
      <c r="K3564">
        <v>64.459999999999994</v>
      </c>
      <c r="N3564" s="1">
        <v>44105</v>
      </c>
      <c r="O3564" s="4">
        <f t="shared" si="111"/>
        <v>127.88276000000002</v>
      </c>
      <c r="P3564" s="4">
        <f t="shared" si="110"/>
        <v>328.74639999999999</v>
      </c>
    </row>
    <row r="3565" spans="1:16" x14ac:dyDescent="0.3">
      <c r="A3565" s="1">
        <v>44106</v>
      </c>
      <c r="B3565">
        <v>325.62509999999997</v>
      </c>
      <c r="C3565">
        <v>111.827</v>
      </c>
      <c r="D3565">
        <v>203.04830000000001</v>
      </c>
      <c r="E3565">
        <v>188.66</v>
      </c>
      <c r="F3565">
        <v>101.4716</v>
      </c>
      <c r="G3565">
        <v>297.94639999999998</v>
      </c>
      <c r="H3565">
        <v>39.887900000000002</v>
      </c>
      <c r="I3565">
        <v>56.236899999999999</v>
      </c>
      <c r="J3565">
        <v>29.31</v>
      </c>
      <c r="K3565">
        <v>64.099999999999994</v>
      </c>
      <c r="N3565" s="1">
        <v>44106</v>
      </c>
      <c r="O3565" s="4">
        <f t="shared" si="111"/>
        <v>125.283895</v>
      </c>
      <c r="P3565" s="4">
        <f t="shared" si="110"/>
        <v>325.62509999999997</v>
      </c>
    </row>
    <row r="3566" spans="1:16" x14ac:dyDescent="0.3">
      <c r="A3566" s="1">
        <v>44107</v>
      </c>
      <c r="B3566">
        <v>325.62509999999997</v>
      </c>
      <c r="C3566">
        <v>111.827</v>
      </c>
      <c r="D3566">
        <v>203.04830000000001</v>
      </c>
      <c r="E3566">
        <v>188.66</v>
      </c>
      <c r="F3566">
        <v>101.4716</v>
      </c>
      <c r="G3566">
        <v>297.94639999999998</v>
      </c>
      <c r="H3566">
        <v>39.887900000000002</v>
      </c>
      <c r="I3566">
        <v>56.236899999999999</v>
      </c>
      <c r="J3566">
        <v>29.31</v>
      </c>
      <c r="K3566">
        <v>64.099999999999994</v>
      </c>
      <c r="N3566" s="1">
        <v>44107</v>
      </c>
      <c r="O3566" s="4">
        <f t="shared" si="111"/>
        <v>125.283895</v>
      </c>
      <c r="P3566" s="4">
        <f t="shared" si="110"/>
        <v>325.62509999999997</v>
      </c>
    </row>
    <row r="3567" spans="1:16" x14ac:dyDescent="0.3">
      <c r="A3567" s="1">
        <v>44108</v>
      </c>
      <c r="B3567">
        <v>325.62509999999997</v>
      </c>
      <c r="C3567">
        <v>111.827</v>
      </c>
      <c r="D3567">
        <v>203.04830000000001</v>
      </c>
      <c r="E3567">
        <v>188.66</v>
      </c>
      <c r="F3567">
        <v>101.4716</v>
      </c>
      <c r="G3567">
        <v>297.94639999999998</v>
      </c>
      <c r="H3567">
        <v>39.887900000000002</v>
      </c>
      <c r="I3567">
        <v>56.236899999999999</v>
      </c>
      <c r="J3567">
        <v>29.31</v>
      </c>
      <c r="K3567">
        <v>64.099999999999994</v>
      </c>
      <c r="N3567" s="1">
        <v>44108</v>
      </c>
      <c r="O3567" s="4">
        <f t="shared" si="111"/>
        <v>125.283895</v>
      </c>
      <c r="P3567" s="4">
        <f t="shared" si="110"/>
        <v>325.62509999999997</v>
      </c>
    </row>
    <row r="3568" spans="1:16" x14ac:dyDescent="0.3">
      <c r="A3568" s="1">
        <v>44109</v>
      </c>
      <c r="B3568">
        <v>331.39940000000001</v>
      </c>
      <c r="C3568">
        <v>115.27</v>
      </c>
      <c r="D3568">
        <v>207.17449999999999</v>
      </c>
      <c r="E3568">
        <v>191.74</v>
      </c>
      <c r="F3568">
        <v>103.5564</v>
      </c>
      <c r="G3568">
        <v>307.25599999999997</v>
      </c>
      <c r="H3568">
        <v>40.793799999999997</v>
      </c>
      <c r="I3568">
        <v>57.0364</v>
      </c>
      <c r="J3568">
        <v>30.19</v>
      </c>
      <c r="K3568">
        <v>64.53</v>
      </c>
      <c r="N3568" s="1">
        <v>44109</v>
      </c>
      <c r="O3568" s="4">
        <f t="shared" si="111"/>
        <v>128.19673499999999</v>
      </c>
      <c r="P3568" s="4">
        <f t="shared" si="110"/>
        <v>331.39940000000001</v>
      </c>
    </row>
    <row r="3569" spans="1:16" x14ac:dyDescent="0.3">
      <c r="A3569" s="1">
        <v>44110</v>
      </c>
      <c r="B3569">
        <v>326.68830000000003</v>
      </c>
      <c r="C3569">
        <v>111.96599999999999</v>
      </c>
      <c r="D3569">
        <v>202.77260000000001</v>
      </c>
      <c r="E3569">
        <v>189.09</v>
      </c>
      <c r="F3569">
        <v>102.1828</v>
      </c>
      <c r="G3569">
        <v>305.79489999999998</v>
      </c>
      <c r="H3569">
        <v>40.564799999999998</v>
      </c>
      <c r="I3569">
        <v>56.505000000000003</v>
      </c>
      <c r="J3569">
        <v>29.74</v>
      </c>
      <c r="K3569">
        <v>64.11</v>
      </c>
      <c r="N3569" s="1">
        <v>44110</v>
      </c>
      <c r="O3569" s="4">
        <f t="shared" si="111"/>
        <v>126.742575</v>
      </c>
      <c r="P3569" s="4">
        <f t="shared" si="110"/>
        <v>326.68830000000003</v>
      </c>
    </row>
    <row r="3570" spans="1:16" x14ac:dyDescent="0.3">
      <c r="A3570" s="1">
        <v>44111</v>
      </c>
      <c r="B3570">
        <v>332.37479999999999</v>
      </c>
      <c r="C3570">
        <v>113.86499999999999</v>
      </c>
      <c r="D3570">
        <v>206.63290000000001</v>
      </c>
      <c r="E3570">
        <v>192.48</v>
      </c>
      <c r="F3570">
        <v>104.1117</v>
      </c>
      <c r="G3570">
        <v>311.64920000000001</v>
      </c>
      <c r="H3570">
        <v>41.401000000000003</v>
      </c>
      <c r="I3570">
        <v>57.207000000000001</v>
      </c>
      <c r="J3570">
        <v>30.16</v>
      </c>
      <c r="K3570">
        <v>64.8</v>
      </c>
      <c r="N3570" s="1">
        <v>44111</v>
      </c>
      <c r="O3570" s="4">
        <f t="shared" si="111"/>
        <v>129.04413</v>
      </c>
      <c r="P3570" s="4">
        <f t="shared" si="110"/>
        <v>332.37479999999999</v>
      </c>
    </row>
    <row r="3571" spans="1:16" x14ac:dyDescent="0.3">
      <c r="A3571" s="1">
        <v>44112</v>
      </c>
      <c r="B3571">
        <v>335.32049999999998</v>
      </c>
      <c r="C3571">
        <v>113.75700000000001</v>
      </c>
      <c r="D3571">
        <v>207.37139999999999</v>
      </c>
      <c r="E3571">
        <v>193.5</v>
      </c>
      <c r="F3571">
        <v>104.6182</v>
      </c>
      <c r="G3571">
        <v>315.5093</v>
      </c>
      <c r="H3571">
        <v>41.5702</v>
      </c>
      <c r="I3571">
        <v>57.972299999999997</v>
      </c>
      <c r="J3571">
        <v>31.29</v>
      </c>
      <c r="K3571">
        <v>65.23</v>
      </c>
      <c r="N3571" s="1">
        <v>44112</v>
      </c>
      <c r="O3571" s="4">
        <f t="shared" si="111"/>
        <v>130.11439999999999</v>
      </c>
      <c r="P3571" s="4">
        <f t="shared" si="110"/>
        <v>335.32049999999998</v>
      </c>
    </row>
    <row r="3572" spans="1:16" x14ac:dyDescent="0.3">
      <c r="A3572" s="1">
        <v>44113</v>
      </c>
      <c r="B3572">
        <v>338.315</v>
      </c>
      <c r="C3572">
        <v>115.735</v>
      </c>
      <c r="D3572">
        <v>212.52180000000001</v>
      </c>
      <c r="E3572">
        <v>196.76</v>
      </c>
      <c r="F3572">
        <v>105.56319999999999</v>
      </c>
      <c r="G3572">
        <v>321.0575</v>
      </c>
      <c r="H3572">
        <v>42.466099999999997</v>
      </c>
      <c r="I3572">
        <v>58.060099999999998</v>
      </c>
      <c r="J3572">
        <v>30.79</v>
      </c>
      <c r="K3572">
        <v>65.739999999999995</v>
      </c>
      <c r="N3572" s="1">
        <v>44113</v>
      </c>
      <c r="O3572" s="4">
        <f t="shared" si="111"/>
        <v>132.12976500000002</v>
      </c>
      <c r="P3572" s="4">
        <f t="shared" si="110"/>
        <v>338.315</v>
      </c>
    </row>
    <row r="3573" spans="1:16" x14ac:dyDescent="0.3">
      <c r="A3573" s="1">
        <v>44114</v>
      </c>
      <c r="B3573">
        <v>338.315</v>
      </c>
      <c r="C3573">
        <v>115.735</v>
      </c>
      <c r="D3573">
        <v>212.52180000000001</v>
      </c>
      <c r="E3573">
        <v>196.76</v>
      </c>
      <c r="F3573">
        <v>105.56319999999999</v>
      </c>
      <c r="G3573">
        <v>321.0575</v>
      </c>
      <c r="H3573">
        <v>42.466099999999997</v>
      </c>
      <c r="I3573">
        <v>58.060099999999998</v>
      </c>
      <c r="J3573">
        <v>30.79</v>
      </c>
      <c r="K3573">
        <v>65.739999999999995</v>
      </c>
      <c r="N3573" s="1">
        <v>44114</v>
      </c>
      <c r="O3573" s="4">
        <f t="shared" si="111"/>
        <v>132.12976500000002</v>
      </c>
      <c r="P3573" s="4">
        <f t="shared" si="110"/>
        <v>338.315</v>
      </c>
    </row>
    <row r="3574" spans="1:16" x14ac:dyDescent="0.3">
      <c r="A3574" s="1">
        <v>44115</v>
      </c>
      <c r="B3574">
        <v>338.315</v>
      </c>
      <c r="C3574">
        <v>115.735</v>
      </c>
      <c r="D3574">
        <v>212.52180000000001</v>
      </c>
      <c r="E3574">
        <v>196.76</v>
      </c>
      <c r="F3574">
        <v>105.56319999999999</v>
      </c>
      <c r="G3574">
        <v>321.0575</v>
      </c>
      <c r="H3574">
        <v>42.466099999999997</v>
      </c>
      <c r="I3574">
        <v>58.060099999999998</v>
      </c>
      <c r="J3574">
        <v>30.79</v>
      </c>
      <c r="K3574">
        <v>65.739999999999995</v>
      </c>
      <c r="N3574" s="1">
        <v>44115</v>
      </c>
      <c r="O3574" s="4">
        <f t="shared" si="111"/>
        <v>132.12976500000002</v>
      </c>
      <c r="P3574" s="4">
        <f t="shared" si="110"/>
        <v>338.315</v>
      </c>
    </row>
    <row r="3575" spans="1:16" x14ac:dyDescent="0.3">
      <c r="A3575" s="1">
        <v>44116</v>
      </c>
      <c r="B3575">
        <v>343.7577</v>
      </c>
      <c r="C3575">
        <v>123.087</v>
      </c>
      <c r="D3575">
        <v>218.0266</v>
      </c>
      <c r="E3575">
        <v>200.57</v>
      </c>
      <c r="F3575">
        <v>106.2841</v>
      </c>
      <c r="G3575">
        <v>325.82589999999999</v>
      </c>
      <c r="H3575">
        <v>42.635300000000001</v>
      </c>
      <c r="I3575">
        <v>58.528100000000002</v>
      </c>
      <c r="J3575">
        <v>30.87</v>
      </c>
      <c r="K3575">
        <v>66.5</v>
      </c>
      <c r="N3575" s="1">
        <v>44116</v>
      </c>
      <c r="O3575" s="4">
        <f t="shared" si="111"/>
        <v>134.44065999999998</v>
      </c>
      <c r="P3575" s="4">
        <f t="shared" si="110"/>
        <v>343.7577</v>
      </c>
    </row>
    <row r="3576" spans="1:16" x14ac:dyDescent="0.3">
      <c r="A3576" s="1">
        <v>44117</v>
      </c>
      <c r="B3576">
        <v>341.51429999999999</v>
      </c>
      <c r="C3576">
        <v>119.822</v>
      </c>
      <c r="D3576">
        <v>219.46430000000001</v>
      </c>
      <c r="E3576">
        <v>202.27</v>
      </c>
      <c r="F3576">
        <v>105.4755</v>
      </c>
      <c r="G3576">
        <v>325.24340000000001</v>
      </c>
      <c r="H3576">
        <v>42.605499999999999</v>
      </c>
      <c r="I3576">
        <v>57.582299999999996</v>
      </c>
      <c r="J3576">
        <v>30.39</v>
      </c>
      <c r="K3576">
        <v>66.45</v>
      </c>
      <c r="N3576" s="1">
        <v>44117</v>
      </c>
      <c r="O3576" s="4">
        <f t="shared" si="111"/>
        <v>134.31326999999999</v>
      </c>
      <c r="P3576" s="4">
        <f t="shared" si="110"/>
        <v>341.51429999999999</v>
      </c>
    </row>
    <row r="3577" spans="1:16" x14ac:dyDescent="0.3">
      <c r="A3577" s="1">
        <v>44118</v>
      </c>
      <c r="B3577">
        <v>339.36840000000001</v>
      </c>
      <c r="C3577">
        <v>119.911</v>
      </c>
      <c r="D3577">
        <v>217.4948</v>
      </c>
      <c r="E3577">
        <v>199.8</v>
      </c>
      <c r="F3577">
        <v>104.8618</v>
      </c>
      <c r="G3577">
        <v>323.93040000000002</v>
      </c>
      <c r="H3577">
        <v>42.585599999999999</v>
      </c>
      <c r="I3577">
        <v>57.002200000000002</v>
      </c>
      <c r="J3577">
        <v>30.52</v>
      </c>
      <c r="K3577">
        <v>66.11</v>
      </c>
      <c r="N3577" s="1">
        <v>44118</v>
      </c>
      <c r="O3577" s="4">
        <f t="shared" si="111"/>
        <v>133.35473000000002</v>
      </c>
      <c r="P3577" s="4">
        <f t="shared" si="110"/>
        <v>339.36840000000001</v>
      </c>
    </row>
    <row r="3578" spans="1:16" x14ac:dyDescent="0.3">
      <c r="A3578" s="1">
        <v>44119</v>
      </c>
      <c r="B3578">
        <v>338.94900000000001</v>
      </c>
      <c r="C3578">
        <v>119.43600000000001</v>
      </c>
      <c r="D3578">
        <v>216.31309999999999</v>
      </c>
      <c r="E3578">
        <v>199.38</v>
      </c>
      <c r="F3578">
        <v>104.1019</v>
      </c>
      <c r="G3578">
        <v>323.0616</v>
      </c>
      <c r="H3578">
        <v>42.496000000000002</v>
      </c>
      <c r="I3578">
        <v>57.270400000000002</v>
      </c>
      <c r="J3578">
        <v>30.89</v>
      </c>
      <c r="K3578">
        <v>66.150000000000006</v>
      </c>
      <c r="N3578" s="1">
        <v>44119</v>
      </c>
      <c r="O3578" s="4">
        <f t="shared" si="111"/>
        <v>132.99784</v>
      </c>
      <c r="P3578" s="4">
        <f t="shared" si="110"/>
        <v>338.94900000000001</v>
      </c>
    </row>
    <row r="3579" spans="1:16" x14ac:dyDescent="0.3">
      <c r="A3579" s="1">
        <v>44120</v>
      </c>
      <c r="B3579">
        <v>338.7441</v>
      </c>
      <c r="C3579">
        <v>117.764</v>
      </c>
      <c r="D3579">
        <v>216.31309999999999</v>
      </c>
      <c r="E3579">
        <v>199.03</v>
      </c>
      <c r="F3579">
        <v>105.13460000000001</v>
      </c>
      <c r="G3579">
        <v>321.5215</v>
      </c>
      <c r="H3579">
        <v>41.878799999999998</v>
      </c>
      <c r="I3579">
        <v>57.265500000000003</v>
      </c>
      <c r="J3579">
        <v>30.19</v>
      </c>
      <c r="K3579">
        <v>66.17</v>
      </c>
      <c r="N3579" s="1">
        <v>44120</v>
      </c>
      <c r="O3579" s="4">
        <f t="shared" si="111"/>
        <v>132.70153500000001</v>
      </c>
      <c r="P3579" s="4">
        <f t="shared" si="110"/>
        <v>338.7441</v>
      </c>
    </row>
    <row r="3580" spans="1:16" x14ac:dyDescent="0.3">
      <c r="A3580" s="1">
        <v>44121</v>
      </c>
      <c r="B3580">
        <v>338.7441</v>
      </c>
      <c r="C3580">
        <v>117.764</v>
      </c>
      <c r="D3580">
        <v>216.31309999999999</v>
      </c>
      <c r="E3580">
        <v>199.03</v>
      </c>
      <c r="F3580">
        <v>105.13460000000001</v>
      </c>
      <c r="G3580">
        <v>321.5215</v>
      </c>
      <c r="H3580">
        <v>41.878799999999998</v>
      </c>
      <c r="I3580">
        <v>57.265500000000003</v>
      </c>
      <c r="J3580">
        <v>30.19</v>
      </c>
      <c r="K3580">
        <v>66.17</v>
      </c>
      <c r="N3580" s="1">
        <v>44121</v>
      </c>
      <c r="O3580" s="4">
        <f t="shared" si="111"/>
        <v>132.70153500000001</v>
      </c>
      <c r="P3580" s="4">
        <f t="shared" si="110"/>
        <v>338.7441</v>
      </c>
    </row>
    <row r="3581" spans="1:16" x14ac:dyDescent="0.3">
      <c r="A3581" s="1">
        <v>44122</v>
      </c>
      <c r="B3581">
        <v>338.7441</v>
      </c>
      <c r="C3581">
        <v>117.764</v>
      </c>
      <c r="D3581">
        <v>216.31309999999999</v>
      </c>
      <c r="E3581">
        <v>199.03</v>
      </c>
      <c r="F3581">
        <v>105.13460000000001</v>
      </c>
      <c r="G3581">
        <v>321.5215</v>
      </c>
      <c r="H3581">
        <v>41.878799999999998</v>
      </c>
      <c r="I3581">
        <v>57.265500000000003</v>
      </c>
      <c r="J3581">
        <v>30.19</v>
      </c>
      <c r="K3581">
        <v>66.17</v>
      </c>
      <c r="N3581" s="1">
        <v>44122</v>
      </c>
      <c r="O3581" s="4">
        <f t="shared" si="111"/>
        <v>132.70153500000001</v>
      </c>
      <c r="P3581" s="4">
        <f t="shared" si="110"/>
        <v>338.7441</v>
      </c>
    </row>
    <row r="3582" spans="1:16" x14ac:dyDescent="0.3">
      <c r="A3582" s="1">
        <v>44123</v>
      </c>
      <c r="B3582">
        <v>333.59410000000003</v>
      </c>
      <c r="C3582">
        <v>114.756</v>
      </c>
      <c r="D3582">
        <v>210.95599999999999</v>
      </c>
      <c r="E3582">
        <v>197.47</v>
      </c>
      <c r="F3582">
        <v>103.4687</v>
      </c>
      <c r="G3582">
        <v>319.90249999999997</v>
      </c>
      <c r="H3582">
        <v>41.351199999999999</v>
      </c>
      <c r="I3582">
        <v>56.373399999999997</v>
      </c>
      <c r="J3582">
        <v>29.55</v>
      </c>
      <c r="K3582">
        <v>65.31</v>
      </c>
      <c r="N3582" s="1">
        <v>44123</v>
      </c>
      <c r="O3582" s="4">
        <f t="shared" si="111"/>
        <v>131.28635</v>
      </c>
      <c r="P3582" s="4">
        <f t="shared" si="110"/>
        <v>333.59410000000003</v>
      </c>
    </row>
    <row r="3583" spans="1:16" x14ac:dyDescent="0.3">
      <c r="A3583" s="1">
        <v>44124</v>
      </c>
      <c r="B3583">
        <v>334.93040000000002</v>
      </c>
      <c r="C3583">
        <v>116.27</v>
      </c>
      <c r="D3583">
        <v>211.3794</v>
      </c>
      <c r="E3583">
        <v>196.95</v>
      </c>
      <c r="F3583">
        <v>103.60509999999999</v>
      </c>
      <c r="G3583">
        <v>319.37920000000003</v>
      </c>
      <c r="H3583">
        <v>42.485999999999997</v>
      </c>
      <c r="I3583">
        <v>56.753599999999999</v>
      </c>
      <c r="J3583">
        <v>29.9</v>
      </c>
      <c r="K3583">
        <v>65.239999999999995</v>
      </c>
      <c r="N3583" s="1">
        <v>44124</v>
      </c>
      <c r="O3583" s="4">
        <f t="shared" si="111"/>
        <v>131.35245499999999</v>
      </c>
      <c r="P3583" s="4">
        <f t="shared" si="110"/>
        <v>334.93040000000002</v>
      </c>
    </row>
    <row r="3584" spans="1:16" x14ac:dyDescent="0.3">
      <c r="A3584" s="1">
        <v>44125</v>
      </c>
      <c r="B3584">
        <v>334.29640000000001</v>
      </c>
      <c r="C3584">
        <v>115.637</v>
      </c>
      <c r="D3584">
        <v>211.52709999999999</v>
      </c>
      <c r="E3584">
        <v>197.75</v>
      </c>
      <c r="F3584">
        <v>103.08880000000001</v>
      </c>
      <c r="G3584">
        <v>317.23689999999999</v>
      </c>
      <c r="H3584">
        <v>42.147599999999997</v>
      </c>
      <c r="I3584">
        <v>56.631700000000002</v>
      </c>
      <c r="J3584">
        <v>29.33</v>
      </c>
      <c r="K3584">
        <v>65.3</v>
      </c>
      <c r="N3584" s="1">
        <v>44125</v>
      </c>
      <c r="O3584" s="4">
        <f t="shared" si="111"/>
        <v>131.02569500000001</v>
      </c>
      <c r="P3584" s="4">
        <f t="shared" si="110"/>
        <v>334.29640000000001</v>
      </c>
    </row>
    <row r="3585" spans="1:16" x14ac:dyDescent="0.3">
      <c r="A3585" s="1">
        <v>44126</v>
      </c>
      <c r="B3585">
        <v>336.13010000000003</v>
      </c>
      <c r="C3585">
        <v>114.52800000000001</v>
      </c>
      <c r="D3585">
        <v>211.61580000000001</v>
      </c>
      <c r="E3585">
        <v>197.73</v>
      </c>
      <c r="F3585">
        <v>104.64749999999999</v>
      </c>
      <c r="G3585">
        <v>317.36529999999999</v>
      </c>
      <c r="H3585">
        <v>42.4163</v>
      </c>
      <c r="I3585">
        <v>57.241100000000003</v>
      </c>
      <c r="J3585">
        <v>30.54</v>
      </c>
      <c r="K3585">
        <v>65.27</v>
      </c>
      <c r="N3585" s="1">
        <v>44126</v>
      </c>
      <c r="O3585" s="4">
        <f t="shared" si="111"/>
        <v>131.38908999999998</v>
      </c>
      <c r="P3585" s="4">
        <f t="shared" si="110"/>
        <v>336.13010000000003</v>
      </c>
    </row>
    <row r="3586" spans="1:16" x14ac:dyDescent="0.3">
      <c r="A3586" s="1">
        <v>44127</v>
      </c>
      <c r="B3586">
        <v>337.2713</v>
      </c>
      <c r="C3586">
        <v>113.82599999999999</v>
      </c>
      <c r="D3586">
        <v>212.93539999999999</v>
      </c>
      <c r="E3586">
        <v>199.79</v>
      </c>
      <c r="F3586">
        <v>105.0371</v>
      </c>
      <c r="G3586">
        <v>316.24970000000002</v>
      </c>
      <c r="H3586">
        <v>41.9983</v>
      </c>
      <c r="I3586">
        <v>57.499499999999998</v>
      </c>
      <c r="J3586">
        <v>30.39</v>
      </c>
      <c r="K3586">
        <v>65.39</v>
      </c>
      <c r="N3586" s="1">
        <v>44127</v>
      </c>
      <c r="O3586" s="4">
        <f t="shared" si="111"/>
        <v>131.73343</v>
      </c>
      <c r="P3586" s="4">
        <f t="shared" si="110"/>
        <v>337.2713</v>
      </c>
    </row>
    <row r="3587" spans="1:16" x14ac:dyDescent="0.3">
      <c r="A3587" s="1">
        <v>44128</v>
      </c>
      <c r="B3587">
        <v>337.2713</v>
      </c>
      <c r="C3587">
        <v>113.82599999999999</v>
      </c>
      <c r="D3587">
        <v>212.93539999999999</v>
      </c>
      <c r="E3587">
        <v>199.79</v>
      </c>
      <c r="F3587">
        <v>105.0371</v>
      </c>
      <c r="G3587">
        <v>316.24970000000002</v>
      </c>
      <c r="H3587">
        <v>41.9983</v>
      </c>
      <c r="I3587">
        <v>57.499499999999998</v>
      </c>
      <c r="J3587">
        <v>30.39</v>
      </c>
      <c r="K3587">
        <v>65.39</v>
      </c>
      <c r="N3587" s="1">
        <v>44128</v>
      </c>
      <c r="O3587" s="4">
        <f t="shared" si="111"/>
        <v>131.73343</v>
      </c>
      <c r="P3587" s="4">
        <f t="shared" ref="P3587:P3650" si="112">B3587</f>
        <v>337.2713</v>
      </c>
    </row>
    <row r="3588" spans="1:16" x14ac:dyDescent="0.3">
      <c r="A3588" s="1">
        <v>44129</v>
      </c>
      <c r="B3588">
        <v>337.2713</v>
      </c>
      <c r="C3588">
        <v>113.82599999999999</v>
      </c>
      <c r="D3588">
        <v>212.93539999999999</v>
      </c>
      <c r="E3588">
        <v>199.79</v>
      </c>
      <c r="F3588">
        <v>105.0371</v>
      </c>
      <c r="G3588">
        <v>316.24970000000002</v>
      </c>
      <c r="H3588">
        <v>41.9983</v>
      </c>
      <c r="I3588">
        <v>57.499499999999998</v>
      </c>
      <c r="J3588">
        <v>30.39</v>
      </c>
      <c r="K3588">
        <v>65.39</v>
      </c>
      <c r="N3588" s="1">
        <v>44129</v>
      </c>
      <c r="O3588" s="4">
        <f t="shared" ref="O3588:O3651" si="113">SUMPRODUCT(C3588:J3588,$C$1:$J$1)</f>
        <v>131.73343</v>
      </c>
      <c r="P3588" s="4">
        <f t="shared" si="112"/>
        <v>337.2713</v>
      </c>
    </row>
    <row r="3589" spans="1:16" x14ac:dyDescent="0.3">
      <c r="A3589" s="1">
        <v>44130</v>
      </c>
      <c r="B3589">
        <v>331.0385</v>
      </c>
      <c r="C3589">
        <v>113.836</v>
      </c>
      <c r="D3589">
        <v>206.87909999999999</v>
      </c>
      <c r="E3589">
        <v>195.94</v>
      </c>
      <c r="F3589">
        <v>103.8681</v>
      </c>
      <c r="G3589">
        <v>309.39830000000001</v>
      </c>
      <c r="H3589">
        <v>41.938499999999998</v>
      </c>
      <c r="I3589">
        <v>56.271000000000001</v>
      </c>
      <c r="J3589">
        <v>29.3</v>
      </c>
      <c r="K3589">
        <v>64.55</v>
      </c>
      <c r="N3589" s="1">
        <v>44130</v>
      </c>
      <c r="O3589" s="4">
        <f t="shared" si="113"/>
        <v>129.21629000000001</v>
      </c>
      <c r="P3589" s="4">
        <f t="shared" si="112"/>
        <v>331.0385</v>
      </c>
    </row>
    <row r="3590" spans="1:16" x14ac:dyDescent="0.3">
      <c r="A3590" s="1">
        <v>44131</v>
      </c>
      <c r="B3590">
        <v>329.89729999999997</v>
      </c>
      <c r="C3590">
        <v>115.369</v>
      </c>
      <c r="D3590">
        <v>210.0008</v>
      </c>
      <c r="E3590">
        <v>198.86</v>
      </c>
      <c r="F3590">
        <v>103.15689999999999</v>
      </c>
      <c r="G3590">
        <v>308.18400000000003</v>
      </c>
      <c r="H3590">
        <v>42.595500000000001</v>
      </c>
      <c r="I3590">
        <v>55.271599999999999</v>
      </c>
      <c r="J3590">
        <v>28.92</v>
      </c>
      <c r="K3590">
        <v>64.38</v>
      </c>
      <c r="N3590" s="1">
        <v>44131</v>
      </c>
      <c r="O3590" s="4">
        <f t="shared" si="113"/>
        <v>129.60813999999999</v>
      </c>
      <c r="P3590" s="4">
        <f t="shared" si="112"/>
        <v>329.89729999999997</v>
      </c>
    </row>
    <row r="3591" spans="1:16" x14ac:dyDescent="0.3">
      <c r="A3591" s="1">
        <v>44132</v>
      </c>
      <c r="B3591">
        <v>318.62180000000001</v>
      </c>
      <c r="C3591">
        <v>110.026</v>
      </c>
      <c r="D3591">
        <v>199.59180000000001</v>
      </c>
      <c r="E3591">
        <v>191.67</v>
      </c>
      <c r="F3591">
        <v>99.883700000000005</v>
      </c>
      <c r="G3591">
        <v>298.09449999999998</v>
      </c>
      <c r="H3591">
        <v>42.0182</v>
      </c>
      <c r="I3591">
        <v>53.677500000000002</v>
      </c>
      <c r="J3591">
        <v>27.71</v>
      </c>
      <c r="K3591">
        <v>62.5</v>
      </c>
      <c r="N3591" s="1">
        <v>44132</v>
      </c>
      <c r="O3591" s="4">
        <f t="shared" si="113"/>
        <v>125.04965499999999</v>
      </c>
      <c r="P3591" s="4">
        <f t="shared" si="112"/>
        <v>318.62180000000001</v>
      </c>
    </row>
    <row r="3592" spans="1:16" x14ac:dyDescent="0.3">
      <c r="A3592" s="1">
        <v>44133</v>
      </c>
      <c r="B3592">
        <v>321.86009999999999</v>
      </c>
      <c r="C3592">
        <v>114.10299999999999</v>
      </c>
      <c r="D3592">
        <v>201.60069999999999</v>
      </c>
      <c r="E3592">
        <v>194.61</v>
      </c>
      <c r="F3592">
        <v>99.065299999999993</v>
      </c>
      <c r="G3592">
        <v>305.6567</v>
      </c>
      <c r="H3592">
        <v>43.133099999999999</v>
      </c>
      <c r="I3592">
        <v>54.223500000000001</v>
      </c>
      <c r="J3592">
        <v>28.56</v>
      </c>
      <c r="K3592">
        <v>62.48</v>
      </c>
      <c r="N3592" s="1">
        <v>44133</v>
      </c>
      <c r="O3592" s="4">
        <f t="shared" si="113"/>
        <v>127.13366499999999</v>
      </c>
      <c r="P3592" s="4">
        <f t="shared" si="112"/>
        <v>321.86009999999999</v>
      </c>
    </row>
    <row r="3593" spans="1:16" x14ac:dyDescent="0.3">
      <c r="A3593" s="1">
        <v>44134</v>
      </c>
      <c r="B3593">
        <v>318.50479999999999</v>
      </c>
      <c r="C3593">
        <v>107.711</v>
      </c>
      <c r="D3593">
        <v>199.38499999999999</v>
      </c>
      <c r="E3593">
        <v>187.01</v>
      </c>
      <c r="F3593">
        <v>99.036100000000005</v>
      </c>
      <c r="G3593">
        <v>301.5795</v>
      </c>
      <c r="H3593">
        <v>42.933999999999997</v>
      </c>
      <c r="I3593">
        <v>54.145499999999998</v>
      </c>
      <c r="J3593">
        <v>28.72</v>
      </c>
      <c r="K3593">
        <v>62.26</v>
      </c>
      <c r="N3593" s="1">
        <v>44134</v>
      </c>
      <c r="O3593" s="4">
        <f t="shared" si="113"/>
        <v>124.553665</v>
      </c>
      <c r="P3593" s="4">
        <f t="shared" si="112"/>
        <v>318.50479999999999</v>
      </c>
    </row>
    <row r="3594" spans="1:16" x14ac:dyDescent="0.3">
      <c r="A3594" s="1">
        <v>44135</v>
      </c>
      <c r="B3594">
        <v>318.50479999999999</v>
      </c>
      <c r="C3594">
        <v>107.711</v>
      </c>
      <c r="D3594">
        <v>199.38499999999999</v>
      </c>
      <c r="E3594">
        <v>187.01</v>
      </c>
      <c r="F3594">
        <v>99.036100000000005</v>
      </c>
      <c r="G3594">
        <v>301.5795</v>
      </c>
      <c r="H3594">
        <v>42.933999999999997</v>
      </c>
      <c r="I3594">
        <v>54.145499999999998</v>
      </c>
      <c r="J3594">
        <v>28.72</v>
      </c>
      <c r="K3594">
        <v>62.26</v>
      </c>
      <c r="N3594" s="1">
        <v>44135</v>
      </c>
      <c r="O3594" s="4">
        <f t="shared" si="113"/>
        <v>124.553665</v>
      </c>
      <c r="P3594" s="4">
        <f t="shared" si="112"/>
        <v>318.50479999999999</v>
      </c>
    </row>
    <row r="3595" spans="1:16" x14ac:dyDescent="0.3">
      <c r="A3595" s="1">
        <v>44136</v>
      </c>
      <c r="B3595">
        <v>318.50479999999999</v>
      </c>
      <c r="C3595">
        <v>107.711</v>
      </c>
      <c r="D3595">
        <v>199.38499999999999</v>
      </c>
      <c r="E3595">
        <v>187.01</v>
      </c>
      <c r="F3595">
        <v>99.036100000000005</v>
      </c>
      <c r="G3595">
        <v>301.5795</v>
      </c>
      <c r="H3595">
        <v>42.933999999999997</v>
      </c>
      <c r="I3595">
        <v>54.145499999999998</v>
      </c>
      <c r="J3595">
        <v>28.72</v>
      </c>
      <c r="K3595">
        <v>62.26</v>
      </c>
      <c r="N3595" s="1">
        <v>44136</v>
      </c>
      <c r="O3595" s="4">
        <f t="shared" si="113"/>
        <v>124.553665</v>
      </c>
      <c r="P3595" s="4">
        <f t="shared" si="112"/>
        <v>318.50479999999999</v>
      </c>
    </row>
    <row r="3596" spans="1:16" x14ac:dyDescent="0.3">
      <c r="A3596" s="1">
        <v>44137</v>
      </c>
      <c r="B3596">
        <v>322.07470000000001</v>
      </c>
      <c r="C3596">
        <v>107.622</v>
      </c>
      <c r="D3596">
        <v>199.24709999999999</v>
      </c>
      <c r="E3596">
        <v>186.35</v>
      </c>
      <c r="F3596">
        <v>100.8189</v>
      </c>
      <c r="G3596">
        <v>302.65550000000002</v>
      </c>
      <c r="H3596">
        <v>44.427199999999999</v>
      </c>
      <c r="I3596">
        <v>55.261899999999997</v>
      </c>
      <c r="J3596">
        <v>29.7</v>
      </c>
      <c r="K3596">
        <v>63.25</v>
      </c>
      <c r="N3596" s="1">
        <v>44137</v>
      </c>
      <c r="O3596" s="4">
        <f t="shared" si="113"/>
        <v>125.13026000000001</v>
      </c>
      <c r="P3596" s="4">
        <f t="shared" si="112"/>
        <v>322.07470000000001</v>
      </c>
    </row>
    <row r="3597" spans="1:16" x14ac:dyDescent="0.3">
      <c r="A3597" s="1">
        <v>44138</v>
      </c>
      <c r="B3597">
        <v>327.76119999999997</v>
      </c>
      <c r="C3597">
        <v>109.274</v>
      </c>
      <c r="D3597">
        <v>203.28469999999999</v>
      </c>
      <c r="E3597">
        <v>189.58</v>
      </c>
      <c r="F3597">
        <v>102.2899</v>
      </c>
      <c r="G3597">
        <v>308.36169999999998</v>
      </c>
      <c r="H3597">
        <v>45.044400000000003</v>
      </c>
      <c r="I3597">
        <v>56.373399999999997</v>
      </c>
      <c r="J3597">
        <v>29.53</v>
      </c>
      <c r="K3597">
        <v>64.290000000000006</v>
      </c>
      <c r="N3597" s="1">
        <v>44138</v>
      </c>
      <c r="O3597" s="4">
        <f t="shared" si="113"/>
        <v>127.32640499999998</v>
      </c>
      <c r="P3597" s="4">
        <f t="shared" si="112"/>
        <v>327.76119999999997</v>
      </c>
    </row>
    <row r="3598" spans="1:16" x14ac:dyDescent="0.3">
      <c r="A3598" s="1">
        <v>44139</v>
      </c>
      <c r="B3598">
        <v>335.08640000000003</v>
      </c>
      <c r="C3598">
        <v>113.73699999999999</v>
      </c>
      <c r="D3598">
        <v>213.09289999999999</v>
      </c>
      <c r="E3598">
        <v>198.82</v>
      </c>
      <c r="F3598">
        <v>106.8296</v>
      </c>
      <c r="G3598">
        <v>319.14229999999998</v>
      </c>
      <c r="H3598">
        <v>45.611800000000002</v>
      </c>
      <c r="I3598">
        <v>56.2271</v>
      </c>
      <c r="J3598">
        <v>29.57</v>
      </c>
      <c r="K3598">
        <v>64.319999999999993</v>
      </c>
      <c r="N3598" s="1">
        <v>44139</v>
      </c>
      <c r="O3598" s="4">
        <f t="shared" si="113"/>
        <v>132.194435</v>
      </c>
      <c r="P3598" s="4">
        <f t="shared" si="112"/>
        <v>335.08640000000003</v>
      </c>
    </row>
    <row r="3599" spans="1:16" x14ac:dyDescent="0.3">
      <c r="A3599" s="1">
        <v>44140</v>
      </c>
      <c r="B3599">
        <v>341.6216</v>
      </c>
      <c r="C3599">
        <v>117.774</v>
      </c>
      <c r="D3599">
        <v>219.8878</v>
      </c>
      <c r="E3599">
        <v>204.96</v>
      </c>
      <c r="F3599">
        <v>107.044</v>
      </c>
      <c r="G3599">
        <v>333.4769</v>
      </c>
      <c r="H3599">
        <v>49.105800000000002</v>
      </c>
      <c r="I3599">
        <v>57.343499999999999</v>
      </c>
      <c r="J3599">
        <v>29.57</v>
      </c>
      <c r="K3599">
        <v>64.790000000000006</v>
      </c>
      <c r="N3599" s="1">
        <v>44140</v>
      </c>
      <c r="O3599" s="4">
        <f t="shared" si="113"/>
        <v>136.48854</v>
      </c>
      <c r="P3599" s="4">
        <f t="shared" si="112"/>
        <v>341.6216</v>
      </c>
    </row>
    <row r="3600" spans="1:16" x14ac:dyDescent="0.3">
      <c r="A3600" s="1">
        <v>44141</v>
      </c>
      <c r="B3600">
        <v>341.54349999999999</v>
      </c>
      <c r="C3600">
        <v>117.64</v>
      </c>
      <c r="D3600">
        <v>220.31120000000001</v>
      </c>
      <c r="E3600">
        <v>205.62</v>
      </c>
      <c r="F3600">
        <v>107.0829</v>
      </c>
      <c r="G3600">
        <v>338.91649999999998</v>
      </c>
      <c r="H3600">
        <v>48.956499999999998</v>
      </c>
      <c r="I3600">
        <v>56.895000000000003</v>
      </c>
      <c r="J3600">
        <v>28.93</v>
      </c>
      <c r="K3600">
        <v>65.09</v>
      </c>
      <c r="N3600" s="1">
        <v>44141</v>
      </c>
      <c r="O3600" s="4">
        <f t="shared" si="113"/>
        <v>137.35004499999999</v>
      </c>
      <c r="P3600" s="4">
        <f t="shared" si="112"/>
        <v>341.54349999999999</v>
      </c>
    </row>
    <row r="3601" spans="1:16" x14ac:dyDescent="0.3">
      <c r="A3601" s="1">
        <v>44142</v>
      </c>
      <c r="B3601">
        <v>341.54349999999999</v>
      </c>
      <c r="C3601">
        <v>117.64</v>
      </c>
      <c r="D3601">
        <v>220.31120000000001</v>
      </c>
      <c r="E3601">
        <v>205.62</v>
      </c>
      <c r="F3601">
        <v>107.0829</v>
      </c>
      <c r="G3601">
        <v>338.91649999999998</v>
      </c>
      <c r="H3601">
        <v>48.956499999999998</v>
      </c>
      <c r="I3601">
        <v>56.895000000000003</v>
      </c>
      <c r="J3601">
        <v>28.93</v>
      </c>
      <c r="K3601">
        <v>65.09</v>
      </c>
      <c r="N3601" s="1">
        <v>44142</v>
      </c>
      <c r="O3601" s="4">
        <f t="shared" si="113"/>
        <v>137.35004499999999</v>
      </c>
      <c r="P3601" s="4">
        <f t="shared" si="112"/>
        <v>341.54349999999999</v>
      </c>
    </row>
    <row r="3602" spans="1:16" x14ac:dyDescent="0.3">
      <c r="A3602" s="1">
        <v>44143</v>
      </c>
      <c r="B3602">
        <v>341.54349999999999</v>
      </c>
      <c r="C3602">
        <v>117.64</v>
      </c>
      <c r="D3602">
        <v>220.31120000000001</v>
      </c>
      <c r="E3602">
        <v>205.62</v>
      </c>
      <c r="F3602">
        <v>107.0829</v>
      </c>
      <c r="G3602">
        <v>338.91649999999998</v>
      </c>
      <c r="H3602">
        <v>48.956499999999998</v>
      </c>
      <c r="I3602">
        <v>56.895000000000003</v>
      </c>
      <c r="J3602">
        <v>28.93</v>
      </c>
      <c r="K3602">
        <v>65.09</v>
      </c>
      <c r="N3602" s="1">
        <v>44143</v>
      </c>
      <c r="O3602" s="4">
        <f t="shared" si="113"/>
        <v>137.35004499999999</v>
      </c>
      <c r="P3602" s="4">
        <f t="shared" si="112"/>
        <v>341.54349999999999</v>
      </c>
    </row>
    <row r="3603" spans="1:16" x14ac:dyDescent="0.3">
      <c r="A3603" s="1">
        <v>44144</v>
      </c>
      <c r="B3603">
        <v>345.83530000000002</v>
      </c>
      <c r="C3603">
        <v>115.291</v>
      </c>
      <c r="D3603">
        <v>215.0624</v>
      </c>
      <c r="E3603">
        <v>195.29</v>
      </c>
      <c r="F3603">
        <v>108.08629999999999</v>
      </c>
      <c r="G3603">
        <v>334.9676</v>
      </c>
      <c r="H3603">
        <v>50.330199999999998</v>
      </c>
      <c r="I3603">
        <v>60.731499999999997</v>
      </c>
      <c r="J3603">
        <v>33.06</v>
      </c>
      <c r="K3603">
        <v>64.94</v>
      </c>
      <c r="N3603" s="1">
        <v>44144</v>
      </c>
      <c r="O3603" s="4">
        <f t="shared" si="113"/>
        <v>135.31298999999999</v>
      </c>
      <c r="P3603" s="4">
        <f t="shared" si="112"/>
        <v>345.83530000000002</v>
      </c>
    </row>
    <row r="3604" spans="1:16" x14ac:dyDescent="0.3">
      <c r="A3604" s="1">
        <v>44145</v>
      </c>
      <c r="B3604">
        <v>345.32810000000001</v>
      </c>
      <c r="C3604">
        <v>114.944</v>
      </c>
      <c r="D3604">
        <v>207.79490000000001</v>
      </c>
      <c r="E3604">
        <v>190.63</v>
      </c>
      <c r="F3604">
        <v>108.3981</v>
      </c>
      <c r="G3604">
        <v>324.91759999999999</v>
      </c>
      <c r="H3604">
        <v>49.145600000000002</v>
      </c>
      <c r="I3604">
        <v>61.1995</v>
      </c>
      <c r="J3604">
        <v>34.130000000000003</v>
      </c>
      <c r="K3604">
        <v>66.22</v>
      </c>
      <c r="N3604" s="1">
        <v>44145</v>
      </c>
      <c r="O3604" s="4">
        <f t="shared" si="113"/>
        <v>132.604005</v>
      </c>
      <c r="P3604" s="4">
        <f t="shared" si="112"/>
        <v>345.32810000000001</v>
      </c>
    </row>
    <row r="3605" spans="1:16" x14ac:dyDescent="0.3">
      <c r="A3605" s="1">
        <v>44146</v>
      </c>
      <c r="B3605">
        <v>347.89330000000001</v>
      </c>
      <c r="C3605">
        <v>118.43300000000001</v>
      </c>
      <c r="D3605">
        <v>213.25049999999999</v>
      </c>
      <c r="E3605">
        <v>196</v>
      </c>
      <c r="F3605">
        <v>108.2617</v>
      </c>
      <c r="G3605">
        <v>336.62619999999998</v>
      </c>
      <c r="H3605">
        <v>48.498600000000003</v>
      </c>
      <c r="I3605">
        <v>61.0045</v>
      </c>
      <c r="J3605">
        <v>33.78</v>
      </c>
      <c r="K3605">
        <v>66.790000000000006</v>
      </c>
      <c r="N3605" s="1">
        <v>44146</v>
      </c>
      <c r="O3605" s="4">
        <f t="shared" si="113"/>
        <v>135.78196499999999</v>
      </c>
      <c r="P3605" s="4">
        <f t="shared" si="112"/>
        <v>347.89330000000001</v>
      </c>
    </row>
    <row r="3606" spans="1:16" x14ac:dyDescent="0.3">
      <c r="A3606" s="1">
        <v>44147</v>
      </c>
      <c r="B3606">
        <v>344.51850000000002</v>
      </c>
      <c r="C3606">
        <v>118.155</v>
      </c>
      <c r="D3606">
        <v>212.1574</v>
      </c>
      <c r="E3606">
        <v>195.88</v>
      </c>
      <c r="F3606">
        <v>107.8623</v>
      </c>
      <c r="G3606">
        <v>332.4699</v>
      </c>
      <c r="H3606">
        <v>48.528399999999998</v>
      </c>
      <c r="I3606">
        <v>60.034399999999998</v>
      </c>
      <c r="J3606">
        <v>32.69</v>
      </c>
      <c r="K3606">
        <v>66.61</v>
      </c>
      <c r="N3606" s="1">
        <v>44147</v>
      </c>
      <c r="O3606" s="4">
        <f t="shared" si="113"/>
        <v>134.80752999999999</v>
      </c>
      <c r="P3606" s="4">
        <f t="shared" si="112"/>
        <v>344.51850000000002</v>
      </c>
    </row>
    <row r="3607" spans="1:16" x14ac:dyDescent="0.3">
      <c r="A3607" s="1">
        <v>44148</v>
      </c>
      <c r="B3607">
        <v>349.28809999999999</v>
      </c>
      <c r="C3607">
        <v>118.205</v>
      </c>
      <c r="D3607">
        <v>213.21109999999999</v>
      </c>
      <c r="E3607">
        <v>197.16</v>
      </c>
      <c r="F3607">
        <v>109.2261</v>
      </c>
      <c r="G3607">
        <v>336.54719999999998</v>
      </c>
      <c r="H3607">
        <v>49.673200000000001</v>
      </c>
      <c r="I3607">
        <v>61.136099999999999</v>
      </c>
      <c r="J3607">
        <v>33.880000000000003</v>
      </c>
      <c r="K3607">
        <v>67.53</v>
      </c>
      <c r="N3607" s="1">
        <v>44148</v>
      </c>
      <c r="O3607" s="4">
        <f t="shared" si="113"/>
        <v>136.21687499999999</v>
      </c>
      <c r="P3607" s="4">
        <f t="shared" si="112"/>
        <v>349.28809999999999</v>
      </c>
    </row>
    <row r="3608" spans="1:16" x14ac:dyDescent="0.3">
      <c r="A3608" s="1">
        <v>44149</v>
      </c>
      <c r="B3608">
        <v>349.28809999999999</v>
      </c>
      <c r="C3608">
        <v>118.205</v>
      </c>
      <c r="D3608">
        <v>213.21109999999999</v>
      </c>
      <c r="E3608">
        <v>197.16</v>
      </c>
      <c r="F3608">
        <v>109.2261</v>
      </c>
      <c r="G3608">
        <v>336.54719999999998</v>
      </c>
      <c r="H3608">
        <v>49.673200000000001</v>
      </c>
      <c r="I3608">
        <v>61.136099999999999</v>
      </c>
      <c r="J3608">
        <v>33.880000000000003</v>
      </c>
      <c r="K3608">
        <v>67.53</v>
      </c>
      <c r="N3608" s="1">
        <v>44149</v>
      </c>
      <c r="O3608" s="4">
        <f t="shared" si="113"/>
        <v>136.21687499999999</v>
      </c>
      <c r="P3608" s="4">
        <f t="shared" si="112"/>
        <v>349.28809999999999</v>
      </c>
    </row>
    <row r="3609" spans="1:16" x14ac:dyDescent="0.3">
      <c r="A3609" s="1">
        <v>44150</v>
      </c>
      <c r="B3609">
        <v>349.28809999999999</v>
      </c>
      <c r="C3609">
        <v>118.205</v>
      </c>
      <c r="D3609">
        <v>213.21109999999999</v>
      </c>
      <c r="E3609">
        <v>197.16</v>
      </c>
      <c r="F3609">
        <v>109.2261</v>
      </c>
      <c r="G3609">
        <v>336.54719999999998</v>
      </c>
      <c r="H3609">
        <v>49.673200000000001</v>
      </c>
      <c r="I3609">
        <v>61.136099999999999</v>
      </c>
      <c r="J3609">
        <v>33.880000000000003</v>
      </c>
      <c r="K3609">
        <v>67.53</v>
      </c>
      <c r="N3609" s="1">
        <v>44150</v>
      </c>
      <c r="O3609" s="4">
        <f t="shared" si="113"/>
        <v>136.21687499999999</v>
      </c>
      <c r="P3609" s="4">
        <f t="shared" si="112"/>
        <v>349.28809999999999</v>
      </c>
    </row>
    <row r="3610" spans="1:16" x14ac:dyDescent="0.3">
      <c r="A3610" s="1">
        <v>44151</v>
      </c>
      <c r="B3610">
        <v>353.64819999999997</v>
      </c>
      <c r="C3610">
        <v>119.236</v>
      </c>
      <c r="D3610">
        <v>213.92009999999999</v>
      </c>
      <c r="E3610">
        <v>197.41</v>
      </c>
      <c r="F3610">
        <v>109.0411</v>
      </c>
      <c r="G3610">
        <v>344.91890000000001</v>
      </c>
      <c r="H3610">
        <v>50.399900000000002</v>
      </c>
      <c r="I3610">
        <v>62.306100000000001</v>
      </c>
      <c r="J3610">
        <v>36.11</v>
      </c>
      <c r="K3610">
        <v>68.150000000000006</v>
      </c>
      <c r="N3610" s="1">
        <v>44151</v>
      </c>
      <c r="O3610" s="4">
        <f t="shared" si="113"/>
        <v>137.90521499999997</v>
      </c>
      <c r="P3610" s="4">
        <f t="shared" si="112"/>
        <v>353.64819999999997</v>
      </c>
    </row>
    <row r="3611" spans="1:16" x14ac:dyDescent="0.3">
      <c r="A3611" s="1">
        <v>44152</v>
      </c>
      <c r="B3611">
        <v>351.74610000000001</v>
      </c>
      <c r="C3611">
        <v>118.334</v>
      </c>
      <c r="D3611">
        <v>211.19229999999999</v>
      </c>
      <c r="E3611">
        <v>198.2</v>
      </c>
      <c r="F3611">
        <v>108.32989999999999</v>
      </c>
      <c r="G3611">
        <v>342.07569999999998</v>
      </c>
      <c r="H3611">
        <v>50.041499999999999</v>
      </c>
      <c r="I3611">
        <v>62.155000000000001</v>
      </c>
      <c r="J3611">
        <v>36.479999999999997</v>
      </c>
      <c r="K3611">
        <v>67.67</v>
      </c>
      <c r="N3611" s="1">
        <v>44152</v>
      </c>
      <c r="O3611" s="4">
        <f t="shared" si="113"/>
        <v>137.32648</v>
      </c>
      <c r="P3611" s="4">
        <f t="shared" si="112"/>
        <v>351.74610000000001</v>
      </c>
    </row>
    <row r="3612" spans="1:16" x14ac:dyDescent="0.3">
      <c r="A3612" s="1">
        <v>44153</v>
      </c>
      <c r="B3612">
        <v>347.5129</v>
      </c>
      <c r="C3612">
        <v>116.986</v>
      </c>
      <c r="D3612">
        <v>208.40799999999999</v>
      </c>
      <c r="E3612">
        <v>197.54</v>
      </c>
      <c r="F3612">
        <v>106.3133</v>
      </c>
      <c r="G3612">
        <v>339.52859999999998</v>
      </c>
      <c r="H3612">
        <v>49.304900000000004</v>
      </c>
      <c r="I3612">
        <v>61.462800000000001</v>
      </c>
      <c r="J3612">
        <v>35.42</v>
      </c>
      <c r="K3612">
        <v>66.739999999999995</v>
      </c>
      <c r="N3612" s="1">
        <v>44153</v>
      </c>
      <c r="O3612" s="4">
        <f t="shared" si="113"/>
        <v>136.10964999999996</v>
      </c>
      <c r="P3612" s="4">
        <f t="shared" si="112"/>
        <v>347.5129</v>
      </c>
    </row>
    <row r="3613" spans="1:16" x14ac:dyDescent="0.3">
      <c r="A3613" s="1">
        <v>44154</v>
      </c>
      <c r="B3613">
        <v>348.976</v>
      </c>
      <c r="C3613">
        <v>117.59</v>
      </c>
      <c r="D3613">
        <v>209.73099999999999</v>
      </c>
      <c r="E3613">
        <v>200.33</v>
      </c>
      <c r="F3613">
        <v>106.2354</v>
      </c>
      <c r="G3613">
        <v>344.54379999999998</v>
      </c>
      <c r="H3613">
        <v>49.683199999999999</v>
      </c>
      <c r="I3613">
        <v>61.565100000000001</v>
      </c>
      <c r="J3613">
        <v>36</v>
      </c>
      <c r="K3613">
        <v>66.92</v>
      </c>
      <c r="N3613" s="1">
        <v>44154</v>
      </c>
      <c r="O3613" s="4">
        <f t="shared" si="113"/>
        <v>137.56785500000001</v>
      </c>
      <c r="P3613" s="4">
        <f t="shared" si="112"/>
        <v>348.976</v>
      </c>
    </row>
    <row r="3614" spans="1:16" x14ac:dyDescent="0.3">
      <c r="A3614" s="1">
        <v>44155</v>
      </c>
      <c r="B3614">
        <v>346.58629999999999</v>
      </c>
      <c r="C3614">
        <v>116.30200000000001</v>
      </c>
      <c r="D3614">
        <v>207.72669999999999</v>
      </c>
      <c r="E3614">
        <v>200.55</v>
      </c>
      <c r="F3614">
        <v>105.9918</v>
      </c>
      <c r="G3614">
        <v>342.93459999999999</v>
      </c>
      <c r="H3614">
        <v>50.857799999999997</v>
      </c>
      <c r="I3614">
        <v>61.043500000000002</v>
      </c>
      <c r="J3614">
        <v>35.81</v>
      </c>
      <c r="K3614">
        <v>66.5</v>
      </c>
      <c r="N3614" s="1">
        <v>44155</v>
      </c>
      <c r="O3614" s="4">
        <f t="shared" si="113"/>
        <v>137.14031</v>
      </c>
      <c r="P3614" s="4">
        <f t="shared" si="112"/>
        <v>346.58629999999999</v>
      </c>
    </row>
    <row r="3615" spans="1:16" x14ac:dyDescent="0.3">
      <c r="A3615" s="1">
        <v>44156</v>
      </c>
      <c r="B3615">
        <v>346.58629999999999</v>
      </c>
      <c r="C3615">
        <v>116.30200000000001</v>
      </c>
      <c r="D3615">
        <v>207.72669999999999</v>
      </c>
      <c r="E3615">
        <v>200.55</v>
      </c>
      <c r="F3615">
        <v>105.9918</v>
      </c>
      <c r="G3615">
        <v>342.93459999999999</v>
      </c>
      <c r="H3615">
        <v>50.857799999999997</v>
      </c>
      <c r="I3615">
        <v>61.043500000000002</v>
      </c>
      <c r="J3615">
        <v>35.81</v>
      </c>
      <c r="K3615">
        <v>66.5</v>
      </c>
      <c r="N3615" s="1">
        <v>44156</v>
      </c>
      <c r="O3615" s="4">
        <f t="shared" si="113"/>
        <v>137.14031</v>
      </c>
      <c r="P3615" s="4">
        <f t="shared" si="112"/>
        <v>346.58629999999999</v>
      </c>
    </row>
    <row r="3616" spans="1:16" x14ac:dyDescent="0.3">
      <c r="A3616" s="1">
        <v>44157</v>
      </c>
      <c r="B3616">
        <v>346.58629999999999</v>
      </c>
      <c r="C3616">
        <v>116.30200000000001</v>
      </c>
      <c r="D3616">
        <v>207.72669999999999</v>
      </c>
      <c r="E3616">
        <v>200.55</v>
      </c>
      <c r="F3616">
        <v>105.9918</v>
      </c>
      <c r="G3616">
        <v>342.93459999999999</v>
      </c>
      <c r="H3616">
        <v>50.857799999999997</v>
      </c>
      <c r="I3616">
        <v>61.043500000000002</v>
      </c>
      <c r="J3616">
        <v>35.81</v>
      </c>
      <c r="K3616">
        <v>66.5</v>
      </c>
      <c r="N3616" s="1">
        <v>44157</v>
      </c>
      <c r="O3616" s="4">
        <f t="shared" si="113"/>
        <v>137.14031</v>
      </c>
      <c r="P3616" s="4">
        <f t="shared" si="112"/>
        <v>346.58629999999999</v>
      </c>
    </row>
    <row r="3617" spans="1:16" x14ac:dyDescent="0.3">
      <c r="A3617" s="1">
        <v>44158</v>
      </c>
      <c r="B3617">
        <v>348.66390000000001</v>
      </c>
      <c r="C3617">
        <v>112.843</v>
      </c>
      <c r="D3617">
        <v>207.4503</v>
      </c>
      <c r="E3617">
        <v>200.93</v>
      </c>
      <c r="F3617">
        <v>105.7191</v>
      </c>
      <c r="G3617">
        <v>347.82139999999998</v>
      </c>
      <c r="H3617">
        <v>52.400799999999997</v>
      </c>
      <c r="I3617">
        <v>61.872300000000003</v>
      </c>
      <c r="J3617">
        <v>38.340000000000003</v>
      </c>
      <c r="K3617">
        <v>66.52</v>
      </c>
      <c r="N3617" s="1">
        <v>44158</v>
      </c>
      <c r="O3617" s="4">
        <f t="shared" si="113"/>
        <v>138.04962500000002</v>
      </c>
      <c r="P3617" s="4">
        <f t="shared" si="112"/>
        <v>348.66390000000001</v>
      </c>
    </row>
    <row r="3618" spans="1:16" x14ac:dyDescent="0.3">
      <c r="A3618" s="1">
        <v>44159</v>
      </c>
      <c r="B3618">
        <v>354.28219999999999</v>
      </c>
      <c r="C3618">
        <v>114.151</v>
      </c>
      <c r="D3618">
        <v>211.15280000000001</v>
      </c>
      <c r="E3618">
        <v>202.04</v>
      </c>
      <c r="F3618">
        <v>106.0308</v>
      </c>
      <c r="G3618">
        <v>349.71690000000001</v>
      </c>
      <c r="H3618">
        <v>54.152799999999999</v>
      </c>
      <c r="I3618">
        <v>63.442</v>
      </c>
      <c r="J3618">
        <v>40.31</v>
      </c>
      <c r="K3618">
        <v>66.97</v>
      </c>
      <c r="N3618" s="1">
        <v>44159</v>
      </c>
      <c r="O3618" s="4">
        <f t="shared" si="113"/>
        <v>139.27478500000001</v>
      </c>
      <c r="P3618" s="4">
        <f t="shared" si="112"/>
        <v>354.28219999999999</v>
      </c>
    </row>
    <row r="3619" spans="1:16" x14ac:dyDescent="0.3">
      <c r="A3619" s="1">
        <v>44160</v>
      </c>
      <c r="B3619">
        <v>353.73590000000002</v>
      </c>
      <c r="C3619">
        <v>115.003</v>
      </c>
      <c r="D3619">
        <v>211.1627</v>
      </c>
      <c r="E3619">
        <v>204.85</v>
      </c>
      <c r="F3619">
        <v>105.64109999999999</v>
      </c>
      <c r="G3619">
        <v>348.9468</v>
      </c>
      <c r="H3619">
        <v>52.779000000000003</v>
      </c>
      <c r="I3619">
        <v>63.305500000000002</v>
      </c>
      <c r="J3619">
        <v>39.369999999999997</v>
      </c>
      <c r="K3619">
        <v>66.930000000000007</v>
      </c>
      <c r="N3619" s="1">
        <v>44160</v>
      </c>
      <c r="O3619" s="4">
        <f t="shared" si="113"/>
        <v>139.56974499999998</v>
      </c>
      <c r="P3619" s="4">
        <f t="shared" si="112"/>
        <v>353.73590000000002</v>
      </c>
    </row>
    <row r="3620" spans="1:16" x14ac:dyDescent="0.3">
      <c r="A3620" s="1">
        <v>44161</v>
      </c>
      <c r="B3620">
        <v>353.73590000000002</v>
      </c>
      <c r="C3620">
        <v>115.003</v>
      </c>
      <c r="D3620">
        <v>211.1627</v>
      </c>
      <c r="E3620">
        <v>204.85</v>
      </c>
      <c r="F3620">
        <v>105.64109999999999</v>
      </c>
      <c r="G3620">
        <v>348.9468</v>
      </c>
      <c r="H3620">
        <v>52.779000000000003</v>
      </c>
      <c r="I3620">
        <v>63.305500000000002</v>
      </c>
      <c r="J3620">
        <v>39.369999999999997</v>
      </c>
      <c r="K3620">
        <v>66.930000000000007</v>
      </c>
      <c r="N3620" s="1">
        <v>44161</v>
      </c>
      <c r="O3620" s="4">
        <f t="shared" si="113"/>
        <v>139.56974499999998</v>
      </c>
      <c r="P3620" s="4">
        <f t="shared" si="112"/>
        <v>353.73590000000002</v>
      </c>
    </row>
    <row r="3621" spans="1:16" x14ac:dyDescent="0.3">
      <c r="A3621" s="1">
        <v>44162</v>
      </c>
      <c r="B3621">
        <v>354.72109999999998</v>
      </c>
      <c r="C3621">
        <v>115.55800000000001</v>
      </c>
      <c r="D3621">
        <v>212.50540000000001</v>
      </c>
      <c r="E3621">
        <v>207.46</v>
      </c>
      <c r="F3621">
        <v>106.6153</v>
      </c>
      <c r="G3621">
        <v>353.10309999999998</v>
      </c>
      <c r="H3621">
        <v>52.988100000000003</v>
      </c>
      <c r="I3621">
        <v>63.105600000000003</v>
      </c>
      <c r="J3621">
        <v>38.909999999999997</v>
      </c>
      <c r="K3621">
        <v>66.92</v>
      </c>
      <c r="N3621" s="1">
        <v>44162</v>
      </c>
      <c r="O3621" s="4">
        <f t="shared" si="113"/>
        <v>140.91367499999998</v>
      </c>
      <c r="P3621" s="4">
        <f t="shared" si="112"/>
        <v>354.72109999999998</v>
      </c>
    </row>
    <row r="3622" spans="1:16" x14ac:dyDescent="0.3">
      <c r="A3622" s="1">
        <v>44163</v>
      </c>
      <c r="B3622">
        <v>354.72109999999998</v>
      </c>
      <c r="C3622">
        <v>115.55800000000001</v>
      </c>
      <c r="D3622">
        <v>212.50540000000001</v>
      </c>
      <c r="E3622">
        <v>207.46</v>
      </c>
      <c r="F3622">
        <v>106.6153</v>
      </c>
      <c r="G3622">
        <v>353.10309999999998</v>
      </c>
      <c r="H3622">
        <v>52.988100000000003</v>
      </c>
      <c r="I3622">
        <v>63.105600000000003</v>
      </c>
      <c r="J3622">
        <v>38.909999999999997</v>
      </c>
      <c r="K3622">
        <v>66.92</v>
      </c>
      <c r="N3622" s="1">
        <v>44163</v>
      </c>
      <c r="O3622" s="4">
        <f t="shared" si="113"/>
        <v>140.91367499999998</v>
      </c>
      <c r="P3622" s="4">
        <f t="shared" si="112"/>
        <v>354.72109999999998</v>
      </c>
    </row>
    <row r="3623" spans="1:16" x14ac:dyDescent="0.3">
      <c r="A3623" s="1">
        <v>44164</v>
      </c>
      <c r="B3623">
        <v>354.72109999999998</v>
      </c>
      <c r="C3623">
        <v>115.55800000000001</v>
      </c>
      <c r="D3623">
        <v>212.50540000000001</v>
      </c>
      <c r="E3623">
        <v>207.46</v>
      </c>
      <c r="F3623">
        <v>106.6153</v>
      </c>
      <c r="G3623">
        <v>353.10309999999998</v>
      </c>
      <c r="H3623">
        <v>52.988100000000003</v>
      </c>
      <c r="I3623">
        <v>63.105600000000003</v>
      </c>
      <c r="J3623">
        <v>38.909999999999997</v>
      </c>
      <c r="K3623">
        <v>66.92</v>
      </c>
      <c r="N3623" s="1">
        <v>44164</v>
      </c>
      <c r="O3623" s="4">
        <f t="shared" si="113"/>
        <v>140.91367499999998</v>
      </c>
      <c r="P3623" s="4">
        <f t="shared" si="112"/>
        <v>354.72109999999998</v>
      </c>
    </row>
    <row r="3624" spans="1:16" x14ac:dyDescent="0.3">
      <c r="A3624" s="1">
        <v>44165</v>
      </c>
      <c r="B3624">
        <v>353.15069999999997</v>
      </c>
      <c r="C3624">
        <v>117.997</v>
      </c>
      <c r="D3624">
        <v>211.36009999999999</v>
      </c>
      <c r="E3624">
        <v>207.47</v>
      </c>
      <c r="F3624">
        <v>106.9076</v>
      </c>
      <c r="G3624">
        <v>357.1902</v>
      </c>
      <c r="H3624">
        <v>51.982700000000001</v>
      </c>
      <c r="I3624">
        <v>62.072099999999999</v>
      </c>
      <c r="J3624">
        <v>36.76</v>
      </c>
      <c r="K3624">
        <v>66.91</v>
      </c>
      <c r="N3624" s="1">
        <v>44165</v>
      </c>
      <c r="O3624" s="4">
        <f t="shared" si="113"/>
        <v>141.32447499999998</v>
      </c>
      <c r="P3624" s="4">
        <f t="shared" si="112"/>
        <v>353.15069999999997</v>
      </c>
    </row>
    <row r="3625" spans="1:16" x14ac:dyDescent="0.3">
      <c r="A3625" s="1">
        <v>44166</v>
      </c>
      <c r="B3625">
        <v>357.01330000000002</v>
      </c>
      <c r="C3625">
        <v>121.634</v>
      </c>
      <c r="D3625">
        <v>213.47300000000001</v>
      </c>
      <c r="E3625">
        <v>207.17</v>
      </c>
      <c r="F3625">
        <v>107.8038</v>
      </c>
      <c r="G3625">
        <v>363.084</v>
      </c>
      <c r="H3625">
        <v>52.729300000000002</v>
      </c>
      <c r="I3625">
        <v>62.925199999999997</v>
      </c>
      <c r="J3625">
        <v>36.93</v>
      </c>
      <c r="K3625">
        <v>67.5</v>
      </c>
      <c r="N3625" s="1">
        <v>44166</v>
      </c>
      <c r="O3625" s="4">
        <f t="shared" si="113"/>
        <v>142.74426499999998</v>
      </c>
      <c r="P3625" s="4">
        <f t="shared" si="112"/>
        <v>357.01330000000002</v>
      </c>
    </row>
    <row r="3626" spans="1:16" x14ac:dyDescent="0.3">
      <c r="A3626" s="1">
        <v>44167</v>
      </c>
      <c r="B3626">
        <v>357.76429999999999</v>
      </c>
      <c r="C3626">
        <v>121.991</v>
      </c>
      <c r="D3626">
        <v>212.6437</v>
      </c>
      <c r="E3626">
        <v>206.42</v>
      </c>
      <c r="F3626">
        <v>108.61239999999999</v>
      </c>
      <c r="G3626">
        <v>364.15019999999998</v>
      </c>
      <c r="H3626">
        <v>52.151899999999998</v>
      </c>
      <c r="I3626">
        <v>63.232399999999998</v>
      </c>
      <c r="J3626">
        <v>38.130000000000003</v>
      </c>
      <c r="K3626">
        <v>66.94</v>
      </c>
      <c r="N3626" s="1">
        <v>44167</v>
      </c>
      <c r="O3626" s="4">
        <f t="shared" si="113"/>
        <v>142.92907999999997</v>
      </c>
      <c r="P3626" s="4">
        <f t="shared" si="112"/>
        <v>357.76429999999999</v>
      </c>
    </row>
    <row r="3627" spans="1:16" x14ac:dyDescent="0.3">
      <c r="A3627" s="1">
        <v>44168</v>
      </c>
      <c r="B3627">
        <v>357.66680000000002</v>
      </c>
      <c r="C3627">
        <v>121.852</v>
      </c>
      <c r="D3627">
        <v>211.52799999999999</v>
      </c>
      <c r="E3627">
        <v>207.34</v>
      </c>
      <c r="F3627">
        <v>108.476</v>
      </c>
      <c r="G3627">
        <v>364.6241</v>
      </c>
      <c r="H3627">
        <v>52.131999999999998</v>
      </c>
      <c r="I3627">
        <v>63.320099999999996</v>
      </c>
      <c r="J3627">
        <v>38.53</v>
      </c>
      <c r="K3627">
        <v>67.11</v>
      </c>
      <c r="N3627" s="1">
        <v>44168</v>
      </c>
      <c r="O3627" s="4">
        <f t="shared" si="113"/>
        <v>143.13313000000002</v>
      </c>
      <c r="P3627" s="4">
        <f t="shared" si="112"/>
        <v>357.66680000000002</v>
      </c>
    </row>
    <row r="3628" spans="1:16" x14ac:dyDescent="0.3">
      <c r="A3628" s="1">
        <v>44169</v>
      </c>
      <c r="B3628">
        <v>360.74900000000002</v>
      </c>
      <c r="C3628">
        <v>121.16800000000001</v>
      </c>
      <c r="D3628">
        <v>211.6465</v>
      </c>
      <c r="E3628">
        <v>208.3</v>
      </c>
      <c r="F3628">
        <v>109.6353</v>
      </c>
      <c r="G3628">
        <v>374.56549999999999</v>
      </c>
      <c r="H3628">
        <v>53.465899999999998</v>
      </c>
      <c r="I3628">
        <v>64.197599999999994</v>
      </c>
      <c r="J3628">
        <v>40.630000000000003</v>
      </c>
      <c r="K3628">
        <v>67.63</v>
      </c>
      <c r="N3628" s="1">
        <v>44169</v>
      </c>
      <c r="O3628" s="4">
        <f t="shared" si="113"/>
        <v>145.26527999999999</v>
      </c>
      <c r="P3628" s="4">
        <f t="shared" si="112"/>
        <v>360.74900000000002</v>
      </c>
    </row>
    <row r="3629" spans="1:16" x14ac:dyDescent="0.3">
      <c r="A3629" s="1">
        <v>44170</v>
      </c>
      <c r="B3629">
        <v>360.74900000000002</v>
      </c>
      <c r="C3629">
        <v>121.16800000000001</v>
      </c>
      <c r="D3629">
        <v>211.6465</v>
      </c>
      <c r="E3629">
        <v>208.3</v>
      </c>
      <c r="F3629">
        <v>109.6353</v>
      </c>
      <c r="G3629">
        <v>374.56549999999999</v>
      </c>
      <c r="H3629">
        <v>53.465899999999998</v>
      </c>
      <c r="I3629">
        <v>64.197599999999994</v>
      </c>
      <c r="J3629">
        <v>40.630000000000003</v>
      </c>
      <c r="K3629">
        <v>67.63</v>
      </c>
      <c r="N3629" s="1">
        <v>44170</v>
      </c>
      <c r="O3629" s="4">
        <f t="shared" si="113"/>
        <v>145.26527999999999</v>
      </c>
      <c r="P3629" s="4">
        <f t="shared" si="112"/>
        <v>360.74900000000002</v>
      </c>
    </row>
    <row r="3630" spans="1:16" x14ac:dyDescent="0.3">
      <c r="A3630" s="1">
        <v>44171</v>
      </c>
      <c r="B3630">
        <v>360.74900000000002</v>
      </c>
      <c r="C3630">
        <v>121.16800000000001</v>
      </c>
      <c r="D3630">
        <v>211.6465</v>
      </c>
      <c r="E3630">
        <v>208.3</v>
      </c>
      <c r="F3630">
        <v>109.6353</v>
      </c>
      <c r="G3630">
        <v>374.56549999999999</v>
      </c>
      <c r="H3630">
        <v>53.465899999999998</v>
      </c>
      <c r="I3630">
        <v>64.197599999999994</v>
      </c>
      <c r="J3630">
        <v>40.630000000000003</v>
      </c>
      <c r="K3630">
        <v>67.63</v>
      </c>
      <c r="N3630" s="1">
        <v>44171</v>
      </c>
      <c r="O3630" s="4">
        <f t="shared" si="113"/>
        <v>145.26527999999999</v>
      </c>
      <c r="P3630" s="4">
        <f t="shared" si="112"/>
        <v>360.74900000000002</v>
      </c>
    </row>
    <row r="3631" spans="1:16" x14ac:dyDescent="0.3">
      <c r="A3631" s="1">
        <v>44172</v>
      </c>
      <c r="B3631">
        <v>360.0077</v>
      </c>
      <c r="C3631">
        <v>122.655</v>
      </c>
      <c r="D3631">
        <v>211.57730000000001</v>
      </c>
      <c r="E3631">
        <v>209.4</v>
      </c>
      <c r="F3631">
        <v>108.9631</v>
      </c>
      <c r="G3631">
        <v>376.46100000000001</v>
      </c>
      <c r="H3631">
        <v>54.4116</v>
      </c>
      <c r="I3631">
        <v>63.773499999999999</v>
      </c>
      <c r="J3631">
        <v>39.68</v>
      </c>
      <c r="K3631">
        <v>67.37</v>
      </c>
      <c r="N3631" s="1">
        <v>44172</v>
      </c>
      <c r="O3631" s="4">
        <f t="shared" si="113"/>
        <v>145.67583500000003</v>
      </c>
      <c r="P3631" s="4">
        <f t="shared" si="112"/>
        <v>360.0077</v>
      </c>
    </row>
    <row r="3632" spans="1:16" x14ac:dyDescent="0.3">
      <c r="A3632" s="1">
        <v>44173</v>
      </c>
      <c r="B3632">
        <v>361.06110000000001</v>
      </c>
      <c r="C3632">
        <v>123.28</v>
      </c>
      <c r="D3632">
        <v>213.2756</v>
      </c>
      <c r="E3632">
        <v>210.27</v>
      </c>
      <c r="F3632">
        <v>109.7912</v>
      </c>
      <c r="G3632">
        <v>377.67529999999999</v>
      </c>
      <c r="H3632">
        <v>55.835099999999997</v>
      </c>
      <c r="I3632">
        <v>63.646700000000003</v>
      </c>
      <c r="J3632">
        <v>40.270000000000003</v>
      </c>
      <c r="K3632">
        <v>67.739999999999995</v>
      </c>
      <c r="N3632" s="1">
        <v>44173</v>
      </c>
      <c r="O3632" s="4">
        <f t="shared" si="113"/>
        <v>146.354015</v>
      </c>
      <c r="P3632" s="4">
        <f t="shared" si="112"/>
        <v>361.06110000000001</v>
      </c>
    </row>
    <row r="3633" spans="1:16" x14ac:dyDescent="0.3">
      <c r="A3633" s="1">
        <v>44174</v>
      </c>
      <c r="B3633">
        <v>357.82279999999997</v>
      </c>
      <c r="C3633">
        <v>120.703</v>
      </c>
      <c r="D3633">
        <v>209.1189</v>
      </c>
      <c r="E3633">
        <v>205.7</v>
      </c>
      <c r="F3633">
        <v>109.41119999999999</v>
      </c>
      <c r="G3633">
        <v>367.03289999999998</v>
      </c>
      <c r="H3633">
        <v>54.351900000000001</v>
      </c>
      <c r="I3633">
        <v>63.442</v>
      </c>
      <c r="J3633">
        <v>40.36</v>
      </c>
      <c r="K3633">
        <v>67.47</v>
      </c>
      <c r="N3633" s="1">
        <v>44174</v>
      </c>
      <c r="O3633" s="4">
        <f t="shared" si="113"/>
        <v>143.349605</v>
      </c>
      <c r="P3633" s="4">
        <f t="shared" si="112"/>
        <v>357.82279999999997</v>
      </c>
    </row>
    <row r="3634" spans="1:16" x14ac:dyDescent="0.3">
      <c r="A3634" s="1">
        <v>44175</v>
      </c>
      <c r="B3634">
        <v>357.70580000000001</v>
      </c>
      <c r="C3634">
        <v>122.15</v>
      </c>
      <c r="D3634">
        <v>207.85509999999999</v>
      </c>
      <c r="E3634">
        <v>209.48</v>
      </c>
      <c r="F3634">
        <v>109.2261</v>
      </c>
      <c r="G3634">
        <v>366.51949999999999</v>
      </c>
      <c r="H3634">
        <v>54.76</v>
      </c>
      <c r="I3634">
        <v>63.3932</v>
      </c>
      <c r="J3634">
        <v>41.6</v>
      </c>
      <c r="K3634">
        <v>67.17</v>
      </c>
      <c r="N3634" s="1">
        <v>44175</v>
      </c>
      <c r="O3634" s="4">
        <f t="shared" si="113"/>
        <v>144.08507500000002</v>
      </c>
      <c r="P3634" s="4">
        <f t="shared" si="112"/>
        <v>357.70580000000001</v>
      </c>
    </row>
    <row r="3635" spans="1:16" x14ac:dyDescent="0.3">
      <c r="A3635" s="1">
        <v>44176</v>
      </c>
      <c r="B3635">
        <v>357.28640000000001</v>
      </c>
      <c r="C3635">
        <v>121.327</v>
      </c>
      <c r="D3635">
        <v>210.56039999999999</v>
      </c>
      <c r="E3635">
        <v>210.09</v>
      </c>
      <c r="F3635">
        <v>108.7975</v>
      </c>
      <c r="G3635">
        <v>362.9556</v>
      </c>
      <c r="H3635">
        <v>53.794400000000003</v>
      </c>
      <c r="I3635">
        <v>62.964199999999998</v>
      </c>
      <c r="J3635">
        <v>41.12</v>
      </c>
      <c r="K3635">
        <v>67.319999999999993</v>
      </c>
      <c r="N3635" s="1">
        <v>44176</v>
      </c>
      <c r="O3635" s="4">
        <f t="shared" si="113"/>
        <v>143.565685</v>
      </c>
      <c r="P3635" s="4">
        <f t="shared" si="112"/>
        <v>357.28640000000001</v>
      </c>
    </row>
    <row r="3636" spans="1:16" x14ac:dyDescent="0.3">
      <c r="A3636" s="1">
        <v>44177</v>
      </c>
      <c r="B3636">
        <v>357.28640000000001</v>
      </c>
      <c r="C3636">
        <v>121.327</v>
      </c>
      <c r="D3636">
        <v>210.56039999999999</v>
      </c>
      <c r="E3636">
        <v>210.09</v>
      </c>
      <c r="F3636">
        <v>108.7975</v>
      </c>
      <c r="G3636">
        <v>362.9556</v>
      </c>
      <c r="H3636">
        <v>53.794400000000003</v>
      </c>
      <c r="I3636">
        <v>62.964199999999998</v>
      </c>
      <c r="J3636">
        <v>41.12</v>
      </c>
      <c r="K3636">
        <v>67.319999999999993</v>
      </c>
      <c r="N3636" s="1">
        <v>44177</v>
      </c>
      <c r="O3636" s="4">
        <f t="shared" si="113"/>
        <v>143.565685</v>
      </c>
      <c r="P3636" s="4">
        <f t="shared" si="112"/>
        <v>357.28640000000001</v>
      </c>
    </row>
    <row r="3637" spans="1:16" x14ac:dyDescent="0.3">
      <c r="A3637" s="1">
        <v>44178</v>
      </c>
      <c r="B3637">
        <v>357.28640000000001</v>
      </c>
      <c r="C3637">
        <v>121.327</v>
      </c>
      <c r="D3637">
        <v>210.56039999999999</v>
      </c>
      <c r="E3637">
        <v>210.09</v>
      </c>
      <c r="F3637">
        <v>108.7975</v>
      </c>
      <c r="G3637">
        <v>362.9556</v>
      </c>
      <c r="H3637">
        <v>53.794400000000003</v>
      </c>
      <c r="I3637">
        <v>62.964199999999998</v>
      </c>
      <c r="J3637">
        <v>41.12</v>
      </c>
      <c r="K3637">
        <v>67.319999999999993</v>
      </c>
      <c r="N3637" s="1">
        <v>44178</v>
      </c>
      <c r="O3637" s="4">
        <f t="shared" si="113"/>
        <v>143.565685</v>
      </c>
      <c r="P3637" s="4">
        <f t="shared" si="112"/>
        <v>357.28640000000001</v>
      </c>
    </row>
    <row r="3638" spans="1:16" x14ac:dyDescent="0.3">
      <c r="A3638" s="1">
        <v>44179</v>
      </c>
      <c r="B3638">
        <v>355.68669999999997</v>
      </c>
      <c r="C3638">
        <v>120.703</v>
      </c>
      <c r="D3638">
        <v>211.48849999999999</v>
      </c>
      <c r="E3638">
        <v>210.2</v>
      </c>
      <c r="F3638">
        <v>107.97920000000001</v>
      </c>
      <c r="G3638">
        <v>367.00830000000002</v>
      </c>
      <c r="H3638">
        <v>54.650500000000001</v>
      </c>
      <c r="I3638">
        <v>62.464199999999998</v>
      </c>
      <c r="J3638">
        <v>39.68</v>
      </c>
      <c r="K3638">
        <v>67.06</v>
      </c>
      <c r="N3638" s="1">
        <v>44179</v>
      </c>
      <c r="O3638" s="4">
        <f t="shared" si="113"/>
        <v>143.98385500000001</v>
      </c>
      <c r="P3638" s="4">
        <f t="shared" si="112"/>
        <v>355.68669999999997</v>
      </c>
    </row>
    <row r="3639" spans="1:16" x14ac:dyDescent="0.3">
      <c r="A3639" s="1">
        <v>44180</v>
      </c>
      <c r="B3639">
        <v>360.49540000000002</v>
      </c>
      <c r="C3639">
        <v>126.749</v>
      </c>
      <c r="D3639">
        <v>211.4194</v>
      </c>
      <c r="E3639">
        <v>212.14</v>
      </c>
      <c r="F3639">
        <v>109.1482</v>
      </c>
      <c r="G3639">
        <v>372.12259999999998</v>
      </c>
      <c r="H3639">
        <v>55.924700000000001</v>
      </c>
      <c r="I3639">
        <v>63.462699999999998</v>
      </c>
      <c r="J3639">
        <v>40.46</v>
      </c>
      <c r="K3639">
        <v>67.22</v>
      </c>
      <c r="N3639" s="1">
        <v>44180</v>
      </c>
      <c r="O3639" s="4">
        <f t="shared" si="113"/>
        <v>145.86568</v>
      </c>
      <c r="P3639" s="4">
        <f t="shared" si="112"/>
        <v>360.49540000000002</v>
      </c>
    </row>
    <row r="3640" spans="1:16" x14ac:dyDescent="0.3">
      <c r="A3640" s="1">
        <v>44181</v>
      </c>
      <c r="B3640">
        <v>361.06110000000001</v>
      </c>
      <c r="C3640">
        <v>126.679</v>
      </c>
      <c r="D3640">
        <v>216.5042</v>
      </c>
      <c r="E3640">
        <v>214.76</v>
      </c>
      <c r="F3640">
        <v>108.8267</v>
      </c>
      <c r="G3640">
        <v>372.34030000000001</v>
      </c>
      <c r="H3640">
        <v>56.0441</v>
      </c>
      <c r="I3640">
        <v>63.5899</v>
      </c>
      <c r="J3640">
        <v>40.26</v>
      </c>
      <c r="K3640">
        <v>67.349999999999994</v>
      </c>
      <c r="N3640" s="1">
        <v>44181</v>
      </c>
      <c r="O3640" s="4">
        <f t="shared" si="113"/>
        <v>146.63989999999998</v>
      </c>
      <c r="P3640" s="4">
        <f t="shared" si="112"/>
        <v>361.06110000000001</v>
      </c>
    </row>
    <row r="3641" spans="1:16" x14ac:dyDescent="0.3">
      <c r="A3641" s="1">
        <v>44182</v>
      </c>
      <c r="B3641">
        <v>363.08019999999999</v>
      </c>
      <c r="C3641">
        <v>127.56100000000001</v>
      </c>
      <c r="D3641">
        <v>216.64240000000001</v>
      </c>
      <c r="E3641">
        <v>216.86</v>
      </c>
      <c r="F3641">
        <v>109.9958</v>
      </c>
      <c r="G3641">
        <v>373.02280000000002</v>
      </c>
      <c r="H3641">
        <v>56.312899999999999</v>
      </c>
      <c r="I3641">
        <v>63.912999999999997</v>
      </c>
      <c r="J3641">
        <v>40.07</v>
      </c>
      <c r="K3641">
        <v>67.78</v>
      </c>
      <c r="N3641" s="1">
        <v>44182</v>
      </c>
      <c r="O3641" s="4">
        <f t="shared" si="113"/>
        <v>147.44105500000001</v>
      </c>
      <c r="P3641" s="4">
        <f t="shared" si="112"/>
        <v>363.08019999999999</v>
      </c>
    </row>
    <row r="3642" spans="1:16" x14ac:dyDescent="0.3">
      <c r="A3642" s="1">
        <v>44183</v>
      </c>
      <c r="B3642">
        <v>361.63060000000002</v>
      </c>
      <c r="C3642">
        <v>125.53400000000001</v>
      </c>
      <c r="D3642">
        <v>215.8229</v>
      </c>
      <c r="E3642">
        <v>217.79</v>
      </c>
      <c r="F3642">
        <v>110.0834</v>
      </c>
      <c r="G3642">
        <v>370.80689999999998</v>
      </c>
      <c r="H3642">
        <v>57.009700000000002</v>
      </c>
      <c r="I3642">
        <v>63.315800000000003</v>
      </c>
      <c r="J3642">
        <v>39.4</v>
      </c>
      <c r="K3642">
        <v>67.930000000000007</v>
      </c>
      <c r="N3642" s="1">
        <v>44183</v>
      </c>
      <c r="O3642" s="4">
        <f t="shared" si="113"/>
        <v>147.07724499999998</v>
      </c>
      <c r="P3642" s="4">
        <f t="shared" si="112"/>
        <v>361.63060000000002</v>
      </c>
    </row>
    <row r="3643" spans="1:16" x14ac:dyDescent="0.3">
      <c r="A3643" s="1">
        <v>44184</v>
      </c>
      <c r="B3643">
        <v>361.63060000000002</v>
      </c>
      <c r="C3643">
        <v>125.53400000000001</v>
      </c>
      <c r="D3643">
        <v>215.8229</v>
      </c>
      <c r="E3643">
        <v>217.79</v>
      </c>
      <c r="F3643">
        <v>110.0834</v>
      </c>
      <c r="G3643">
        <v>370.80689999999998</v>
      </c>
      <c r="H3643">
        <v>57.009700000000002</v>
      </c>
      <c r="I3643">
        <v>63.315800000000003</v>
      </c>
      <c r="J3643">
        <v>39.4</v>
      </c>
      <c r="K3643">
        <v>67.930000000000007</v>
      </c>
      <c r="N3643" s="1">
        <v>44184</v>
      </c>
      <c r="O3643" s="4">
        <f t="shared" si="113"/>
        <v>147.07724499999998</v>
      </c>
      <c r="P3643" s="4">
        <f t="shared" si="112"/>
        <v>361.63060000000002</v>
      </c>
    </row>
    <row r="3644" spans="1:16" x14ac:dyDescent="0.3">
      <c r="A3644" s="1">
        <v>44185</v>
      </c>
      <c r="B3644">
        <v>361.63060000000002</v>
      </c>
      <c r="C3644">
        <v>125.53400000000001</v>
      </c>
      <c r="D3644">
        <v>215.8229</v>
      </c>
      <c r="E3644">
        <v>217.79</v>
      </c>
      <c r="F3644">
        <v>110.0834</v>
      </c>
      <c r="G3644">
        <v>370.80689999999998</v>
      </c>
      <c r="H3644">
        <v>57.009700000000002</v>
      </c>
      <c r="I3644">
        <v>63.315800000000003</v>
      </c>
      <c r="J3644">
        <v>39.4</v>
      </c>
      <c r="K3644">
        <v>67.930000000000007</v>
      </c>
      <c r="N3644" s="1">
        <v>44185</v>
      </c>
      <c r="O3644" s="4">
        <f t="shared" si="113"/>
        <v>147.07724499999998</v>
      </c>
      <c r="P3644" s="4">
        <f t="shared" si="112"/>
        <v>361.63060000000002</v>
      </c>
    </row>
    <row r="3645" spans="1:16" x14ac:dyDescent="0.3">
      <c r="A3645" s="1">
        <v>44186</v>
      </c>
      <c r="B3645">
        <v>360.33760000000001</v>
      </c>
      <c r="C3645">
        <v>127.096</v>
      </c>
      <c r="D3645">
        <v>219.7723</v>
      </c>
      <c r="E3645">
        <v>216.98</v>
      </c>
      <c r="F3645">
        <v>108.9823</v>
      </c>
      <c r="G3645">
        <v>369.1549</v>
      </c>
      <c r="H3645">
        <v>58.891100000000002</v>
      </c>
      <c r="I3645">
        <v>63.6389</v>
      </c>
      <c r="J3645">
        <v>38.130000000000003</v>
      </c>
      <c r="K3645">
        <v>66.64</v>
      </c>
      <c r="N3645" s="1">
        <v>44186</v>
      </c>
      <c r="O3645" s="4">
        <f t="shared" si="113"/>
        <v>146.85688500000001</v>
      </c>
      <c r="P3645" s="4">
        <f t="shared" si="112"/>
        <v>360.33760000000001</v>
      </c>
    </row>
    <row r="3646" spans="1:16" x14ac:dyDescent="0.3">
      <c r="A3646" s="1">
        <v>44187</v>
      </c>
      <c r="B3646">
        <v>359.7303</v>
      </c>
      <c r="C3646">
        <v>130.71299999999999</v>
      </c>
      <c r="D3646">
        <v>221.1052</v>
      </c>
      <c r="E3646">
        <v>219.82</v>
      </c>
      <c r="F3646">
        <v>108.6497</v>
      </c>
      <c r="G3646">
        <v>368.61079999999998</v>
      </c>
      <c r="H3646">
        <v>58.632300000000001</v>
      </c>
      <c r="I3646">
        <v>63.296199999999999</v>
      </c>
      <c r="J3646">
        <v>37.49</v>
      </c>
      <c r="K3646">
        <v>66.17</v>
      </c>
      <c r="N3646" s="1">
        <v>44187</v>
      </c>
      <c r="O3646" s="4">
        <f t="shared" si="113"/>
        <v>147.44452999999999</v>
      </c>
      <c r="P3646" s="4">
        <f t="shared" si="112"/>
        <v>359.7303</v>
      </c>
    </row>
    <row r="3647" spans="1:16" x14ac:dyDescent="0.3">
      <c r="A3647" s="1">
        <v>44188</v>
      </c>
      <c r="B3647">
        <v>360.05349999999999</v>
      </c>
      <c r="C3647">
        <v>129.80099999999999</v>
      </c>
      <c r="D3647">
        <v>218.22210000000001</v>
      </c>
      <c r="E3647">
        <v>216.98</v>
      </c>
      <c r="F3647">
        <v>108.72790000000001</v>
      </c>
      <c r="G3647">
        <v>365.84089999999998</v>
      </c>
      <c r="H3647">
        <v>59.448599999999999</v>
      </c>
      <c r="I3647">
        <v>63.756300000000003</v>
      </c>
      <c r="J3647">
        <v>38.32</v>
      </c>
      <c r="K3647">
        <v>66.39</v>
      </c>
      <c r="N3647" s="1">
        <v>44188</v>
      </c>
      <c r="O3647" s="4">
        <f t="shared" si="113"/>
        <v>146.43434999999999</v>
      </c>
      <c r="P3647" s="4">
        <f t="shared" si="112"/>
        <v>360.05349999999999</v>
      </c>
    </row>
    <row r="3648" spans="1:16" x14ac:dyDescent="0.3">
      <c r="A3648" s="1">
        <v>44189</v>
      </c>
      <c r="B3648">
        <v>361.45429999999999</v>
      </c>
      <c r="C3648">
        <v>130.80199999999999</v>
      </c>
      <c r="D3648">
        <v>219.93020000000001</v>
      </c>
      <c r="E3648">
        <v>216.24</v>
      </c>
      <c r="F3648">
        <v>109.041</v>
      </c>
      <c r="G3648">
        <v>369.10539999999997</v>
      </c>
      <c r="H3648">
        <v>58.970799999999997</v>
      </c>
      <c r="I3648">
        <v>64.0304</v>
      </c>
      <c r="J3648">
        <v>38.119999999999997</v>
      </c>
      <c r="K3648">
        <v>66.72</v>
      </c>
      <c r="N3648" s="1">
        <v>44189</v>
      </c>
      <c r="O3648" s="4">
        <f t="shared" si="113"/>
        <v>146.96567000000002</v>
      </c>
      <c r="P3648" s="4">
        <f t="shared" si="112"/>
        <v>361.45429999999999</v>
      </c>
    </row>
    <row r="3649" spans="1:16" x14ac:dyDescent="0.3">
      <c r="A3649" s="1">
        <v>44190</v>
      </c>
      <c r="B3649">
        <v>361.45429999999999</v>
      </c>
      <c r="C3649">
        <v>130.80199999999999</v>
      </c>
      <c r="D3649">
        <v>219.93020000000001</v>
      </c>
      <c r="E3649">
        <v>216.24</v>
      </c>
      <c r="F3649">
        <v>109.041</v>
      </c>
      <c r="G3649">
        <v>369.10539999999997</v>
      </c>
      <c r="H3649">
        <v>58.970799999999997</v>
      </c>
      <c r="I3649">
        <v>64.0304</v>
      </c>
      <c r="J3649">
        <v>38.119999999999997</v>
      </c>
      <c r="K3649">
        <v>66.72</v>
      </c>
      <c r="N3649" s="1">
        <v>44190</v>
      </c>
      <c r="O3649" s="4">
        <f t="shared" si="113"/>
        <v>146.96567000000002</v>
      </c>
      <c r="P3649" s="4">
        <f t="shared" si="112"/>
        <v>361.45429999999999</v>
      </c>
    </row>
    <row r="3650" spans="1:16" x14ac:dyDescent="0.3">
      <c r="A3650" s="1">
        <v>44191</v>
      </c>
      <c r="B3650">
        <v>361.45429999999999</v>
      </c>
      <c r="C3650">
        <v>130.80199999999999</v>
      </c>
      <c r="D3650">
        <v>219.93020000000001</v>
      </c>
      <c r="E3650">
        <v>216.24</v>
      </c>
      <c r="F3650">
        <v>109.041</v>
      </c>
      <c r="G3650">
        <v>369.10539999999997</v>
      </c>
      <c r="H3650">
        <v>58.970799999999997</v>
      </c>
      <c r="I3650">
        <v>64.0304</v>
      </c>
      <c r="J3650">
        <v>38.119999999999997</v>
      </c>
      <c r="K3650">
        <v>66.72</v>
      </c>
      <c r="N3650" s="1">
        <v>44191</v>
      </c>
      <c r="O3650" s="4">
        <f t="shared" si="113"/>
        <v>146.96567000000002</v>
      </c>
      <c r="P3650" s="4">
        <f t="shared" si="112"/>
        <v>361.45429999999999</v>
      </c>
    </row>
    <row r="3651" spans="1:16" x14ac:dyDescent="0.3">
      <c r="A3651" s="1">
        <v>44192</v>
      </c>
      <c r="B3651">
        <v>361.45429999999999</v>
      </c>
      <c r="C3651">
        <v>130.80199999999999</v>
      </c>
      <c r="D3651">
        <v>219.93020000000001</v>
      </c>
      <c r="E3651">
        <v>216.24</v>
      </c>
      <c r="F3651">
        <v>109.041</v>
      </c>
      <c r="G3651">
        <v>369.10539999999997</v>
      </c>
      <c r="H3651">
        <v>58.970799999999997</v>
      </c>
      <c r="I3651">
        <v>64.0304</v>
      </c>
      <c r="J3651">
        <v>38.119999999999997</v>
      </c>
      <c r="K3651">
        <v>66.72</v>
      </c>
      <c r="N3651" s="1">
        <v>44192</v>
      </c>
      <c r="O3651" s="4">
        <f t="shared" si="113"/>
        <v>146.96567000000002</v>
      </c>
      <c r="P3651" s="4">
        <f t="shared" ref="P3651:P3714" si="114">B3651</f>
        <v>361.45429999999999</v>
      </c>
    </row>
    <row r="3652" spans="1:16" x14ac:dyDescent="0.3">
      <c r="A3652" s="1">
        <v>44193</v>
      </c>
      <c r="B3652">
        <v>364.55950000000001</v>
      </c>
      <c r="C3652">
        <v>135.48099999999999</v>
      </c>
      <c r="D3652">
        <v>222.1123</v>
      </c>
      <c r="E3652">
        <v>214.2</v>
      </c>
      <c r="F3652">
        <v>109.31489999999999</v>
      </c>
      <c r="G3652">
        <v>368.69990000000001</v>
      </c>
      <c r="H3652">
        <v>60.5535</v>
      </c>
      <c r="I3652">
        <v>64.558999999999997</v>
      </c>
      <c r="J3652">
        <v>37.880000000000003</v>
      </c>
      <c r="K3652">
        <v>67.25</v>
      </c>
      <c r="N3652" s="1">
        <v>44193</v>
      </c>
      <c r="O3652" s="4">
        <f t="shared" ref="O3652:O3715" si="115">SUMPRODUCT(C3652:J3652,$C$1:$J$1)</f>
        <v>147.02741</v>
      </c>
      <c r="P3652" s="4">
        <f t="shared" si="114"/>
        <v>364.55950000000001</v>
      </c>
    </row>
    <row r="3653" spans="1:16" x14ac:dyDescent="0.3">
      <c r="A3653" s="1">
        <v>44194</v>
      </c>
      <c r="B3653">
        <v>363.86399999999998</v>
      </c>
      <c r="C3653">
        <v>133.67699999999999</v>
      </c>
      <c r="D3653">
        <v>221.3125</v>
      </c>
      <c r="E3653">
        <v>213.71</v>
      </c>
      <c r="F3653">
        <v>109.83329999999999</v>
      </c>
      <c r="G3653">
        <v>367.75020000000001</v>
      </c>
      <c r="H3653">
        <v>58.990699999999997</v>
      </c>
      <c r="I3653">
        <v>64.3339</v>
      </c>
      <c r="J3653">
        <v>37.630000000000003</v>
      </c>
      <c r="K3653">
        <v>67.05</v>
      </c>
      <c r="N3653" s="1">
        <v>44194</v>
      </c>
      <c r="O3653" s="4">
        <f t="shared" si="115"/>
        <v>146.61011999999999</v>
      </c>
      <c r="P3653" s="4">
        <f t="shared" si="114"/>
        <v>363.86399999999998</v>
      </c>
    </row>
    <row r="3654" spans="1:16" x14ac:dyDescent="0.3">
      <c r="A3654" s="1">
        <v>44195</v>
      </c>
      <c r="B3654">
        <v>364.38319999999999</v>
      </c>
      <c r="C3654">
        <v>132.53700000000001</v>
      </c>
      <c r="D3654">
        <v>218.87379999999999</v>
      </c>
      <c r="E3654">
        <v>212.9</v>
      </c>
      <c r="F3654">
        <v>109.8138</v>
      </c>
      <c r="G3654">
        <v>373.91309999999999</v>
      </c>
      <c r="H3654">
        <v>62.118899999999996</v>
      </c>
      <c r="I3654">
        <v>64.696100000000001</v>
      </c>
      <c r="J3654">
        <v>38.22</v>
      </c>
      <c r="K3654">
        <v>66.98</v>
      </c>
      <c r="N3654" s="1">
        <v>44195</v>
      </c>
      <c r="O3654" s="4">
        <f t="shared" si="115"/>
        <v>147.43093500000001</v>
      </c>
      <c r="P3654" s="4">
        <f t="shared" si="114"/>
        <v>364.38319999999999</v>
      </c>
    </row>
    <row r="3655" spans="1:16" x14ac:dyDescent="0.3">
      <c r="A3655" s="1">
        <v>44196</v>
      </c>
      <c r="B3655">
        <v>366.23450000000003</v>
      </c>
      <c r="C3655">
        <v>131.51599999999999</v>
      </c>
      <c r="D3655">
        <v>219.6044</v>
      </c>
      <c r="E3655">
        <v>212.23</v>
      </c>
      <c r="F3655">
        <v>110.968</v>
      </c>
      <c r="G3655">
        <v>375.10019999999997</v>
      </c>
      <c r="H3655">
        <v>61.700200000000002</v>
      </c>
      <c r="I3655">
        <v>65.361699999999999</v>
      </c>
      <c r="J3655">
        <v>37.9</v>
      </c>
      <c r="K3655">
        <v>67.45</v>
      </c>
      <c r="N3655" s="1">
        <v>44196</v>
      </c>
      <c r="O3655" s="4">
        <f t="shared" si="115"/>
        <v>147.69651500000003</v>
      </c>
      <c r="P3655" s="4">
        <f t="shared" si="114"/>
        <v>366.23450000000003</v>
      </c>
    </row>
    <row r="3656" spans="1:16" x14ac:dyDescent="0.3">
      <c r="A3656" s="1">
        <v>44197</v>
      </c>
      <c r="B3656">
        <v>366.23450000000003</v>
      </c>
      <c r="C3656">
        <v>131.51599999999999</v>
      </c>
      <c r="D3656">
        <v>219.6044</v>
      </c>
      <c r="E3656">
        <v>212.23</v>
      </c>
      <c r="F3656">
        <v>110.968</v>
      </c>
      <c r="G3656">
        <v>375.10019999999997</v>
      </c>
      <c r="H3656">
        <v>61.700200000000002</v>
      </c>
      <c r="I3656">
        <v>65.361699999999999</v>
      </c>
      <c r="J3656">
        <v>37.9</v>
      </c>
      <c r="K3656">
        <v>67.45</v>
      </c>
      <c r="N3656" s="1">
        <v>44197</v>
      </c>
      <c r="O3656" s="4">
        <f t="shared" si="115"/>
        <v>147.69651500000003</v>
      </c>
      <c r="P3656" s="4">
        <f t="shared" si="114"/>
        <v>366.23450000000003</v>
      </c>
    </row>
    <row r="3657" spans="1:16" x14ac:dyDescent="0.3">
      <c r="A3657" s="1">
        <v>44198</v>
      </c>
      <c r="B3657">
        <v>366.23450000000003</v>
      </c>
      <c r="C3657">
        <v>131.51599999999999</v>
      </c>
      <c r="D3657">
        <v>219.6044</v>
      </c>
      <c r="E3657">
        <v>212.23</v>
      </c>
      <c r="F3657">
        <v>110.968</v>
      </c>
      <c r="G3657">
        <v>375.10019999999997</v>
      </c>
      <c r="H3657">
        <v>61.700200000000002</v>
      </c>
      <c r="I3657">
        <v>65.361699999999999</v>
      </c>
      <c r="J3657">
        <v>37.9</v>
      </c>
      <c r="K3657">
        <v>67.45</v>
      </c>
      <c r="N3657" s="1">
        <v>44198</v>
      </c>
      <c r="O3657" s="4">
        <f t="shared" si="115"/>
        <v>147.69651500000003</v>
      </c>
      <c r="P3657" s="4">
        <f t="shared" si="114"/>
        <v>366.23450000000003</v>
      </c>
    </row>
    <row r="3658" spans="1:16" x14ac:dyDescent="0.3">
      <c r="A3658" s="1">
        <v>44199</v>
      </c>
      <c r="B3658">
        <v>366.23450000000003</v>
      </c>
      <c r="C3658">
        <v>131.51599999999999</v>
      </c>
      <c r="D3658">
        <v>219.6044</v>
      </c>
      <c r="E3658">
        <v>212.23</v>
      </c>
      <c r="F3658">
        <v>110.968</v>
      </c>
      <c r="G3658">
        <v>375.10019999999997</v>
      </c>
      <c r="H3658">
        <v>61.700200000000002</v>
      </c>
      <c r="I3658">
        <v>65.361699999999999</v>
      </c>
      <c r="J3658">
        <v>37.9</v>
      </c>
      <c r="K3658">
        <v>67.45</v>
      </c>
      <c r="N3658" s="1">
        <v>44199</v>
      </c>
      <c r="O3658" s="4">
        <f t="shared" si="115"/>
        <v>147.69651500000003</v>
      </c>
      <c r="P3658" s="4">
        <f t="shared" si="114"/>
        <v>366.23450000000003</v>
      </c>
    </row>
    <row r="3659" spans="1:16" x14ac:dyDescent="0.3">
      <c r="A3659" s="1">
        <v>44200</v>
      </c>
      <c r="B3659">
        <v>361.24860000000001</v>
      </c>
      <c r="C3659">
        <v>128.26499999999999</v>
      </c>
      <c r="D3659">
        <v>214.93430000000001</v>
      </c>
      <c r="E3659">
        <v>210.22</v>
      </c>
      <c r="F3659">
        <v>110.48869999999999</v>
      </c>
      <c r="G3659">
        <v>373.52730000000003</v>
      </c>
      <c r="H3659">
        <v>66.096699999999998</v>
      </c>
      <c r="I3659">
        <v>64.353499999999997</v>
      </c>
      <c r="J3659">
        <v>37.96</v>
      </c>
      <c r="K3659">
        <v>66.72</v>
      </c>
      <c r="N3659" s="1">
        <v>44200</v>
      </c>
      <c r="O3659" s="4">
        <f t="shared" si="115"/>
        <v>146.66222500000001</v>
      </c>
      <c r="P3659" s="4">
        <f t="shared" si="114"/>
        <v>361.24860000000001</v>
      </c>
    </row>
    <row r="3660" spans="1:16" x14ac:dyDescent="0.3">
      <c r="A3660" s="1">
        <v>44201</v>
      </c>
      <c r="B3660">
        <v>363.73669999999998</v>
      </c>
      <c r="C3660">
        <v>129.851</v>
      </c>
      <c r="D3660">
        <v>215.14160000000001</v>
      </c>
      <c r="E3660">
        <v>211.87</v>
      </c>
      <c r="F3660">
        <v>111.29089999999999</v>
      </c>
      <c r="G3660">
        <v>381.16430000000003</v>
      </c>
      <c r="H3660">
        <v>71.121300000000005</v>
      </c>
      <c r="I3660">
        <v>64.363299999999995</v>
      </c>
      <c r="J3660">
        <v>39.659999999999997</v>
      </c>
      <c r="K3660">
        <v>66.72</v>
      </c>
      <c r="N3660" s="1">
        <v>44201</v>
      </c>
      <c r="O3660" s="4">
        <f t="shared" si="115"/>
        <v>148.68547000000001</v>
      </c>
      <c r="P3660" s="4">
        <f t="shared" si="114"/>
        <v>363.73669999999998</v>
      </c>
    </row>
    <row r="3661" spans="1:16" x14ac:dyDescent="0.3">
      <c r="A3661" s="1">
        <v>44202</v>
      </c>
      <c r="B3661">
        <v>365.91129999999998</v>
      </c>
      <c r="C3661">
        <v>125.48</v>
      </c>
      <c r="D3661">
        <v>209.56319999999999</v>
      </c>
      <c r="E3661">
        <v>208.09</v>
      </c>
      <c r="F3661">
        <v>112.8169</v>
      </c>
      <c r="G3661">
        <v>379.92770000000002</v>
      </c>
      <c r="H3661">
        <v>69.356700000000004</v>
      </c>
      <c r="I3661">
        <v>66.291700000000006</v>
      </c>
      <c r="J3661">
        <v>40.869999999999997</v>
      </c>
      <c r="K3661">
        <v>66.77</v>
      </c>
      <c r="N3661" s="1">
        <v>44202</v>
      </c>
      <c r="O3661" s="4">
        <f t="shared" si="115"/>
        <v>147.73694000000003</v>
      </c>
      <c r="P3661" s="4">
        <f t="shared" si="114"/>
        <v>365.91129999999998</v>
      </c>
    </row>
    <row r="3662" spans="1:16" x14ac:dyDescent="0.3">
      <c r="A3662" s="1">
        <v>44203</v>
      </c>
      <c r="B3662">
        <v>371.34780000000001</v>
      </c>
      <c r="C3662">
        <v>129.762</v>
      </c>
      <c r="D3662">
        <v>215.52670000000001</v>
      </c>
      <c r="E3662">
        <v>213.27</v>
      </c>
      <c r="F3662">
        <v>114.2842</v>
      </c>
      <c r="G3662">
        <v>394.26179999999999</v>
      </c>
      <c r="H3662">
        <v>72.297600000000003</v>
      </c>
      <c r="I3662">
        <v>67.025899999999993</v>
      </c>
      <c r="J3662">
        <v>41.47</v>
      </c>
      <c r="K3662">
        <v>66.569999999999993</v>
      </c>
      <c r="N3662" s="1">
        <v>44203</v>
      </c>
      <c r="O3662" s="4">
        <f t="shared" si="115"/>
        <v>151.9426</v>
      </c>
      <c r="P3662" s="4">
        <f t="shared" si="114"/>
        <v>371.34780000000001</v>
      </c>
    </row>
    <row r="3663" spans="1:16" x14ac:dyDescent="0.3">
      <c r="A3663" s="1">
        <v>44204</v>
      </c>
      <c r="B3663">
        <v>373.46359999999999</v>
      </c>
      <c r="C3663">
        <v>130.88200000000001</v>
      </c>
      <c r="D3663">
        <v>216.8399</v>
      </c>
      <c r="E3663">
        <v>215.96</v>
      </c>
      <c r="F3663">
        <v>114.83199999999999</v>
      </c>
      <c r="G3663">
        <v>394.46960000000001</v>
      </c>
      <c r="H3663">
        <v>70.652699999999996</v>
      </c>
      <c r="I3663">
        <v>67.074799999999996</v>
      </c>
      <c r="J3663">
        <v>41.42</v>
      </c>
      <c r="K3663">
        <v>66.900000000000006</v>
      </c>
      <c r="N3663" s="1">
        <v>44204</v>
      </c>
      <c r="O3663" s="4">
        <f t="shared" si="115"/>
        <v>152.63819000000001</v>
      </c>
      <c r="P3663" s="4">
        <f t="shared" si="114"/>
        <v>373.46359999999999</v>
      </c>
    </row>
    <row r="3664" spans="1:16" x14ac:dyDescent="0.3">
      <c r="A3664" s="1">
        <v>44205</v>
      </c>
      <c r="B3664">
        <v>373.46359999999999</v>
      </c>
      <c r="C3664">
        <v>130.88200000000001</v>
      </c>
      <c r="D3664">
        <v>216.8399</v>
      </c>
      <c r="E3664">
        <v>215.96</v>
      </c>
      <c r="F3664">
        <v>114.83199999999999</v>
      </c>
      <c r="G3664">
        <v>394.46960000000001</v>
      </c>
      <c r="H3664">
        <v>70.652699999999996</v>
      </c>
      <c r="I3664">
        <v>67.074799999999996</v>
      </c>
      <c r="J3664">
        <v>41.42</v>
      </c>
      <c r="K3664">
        <v>66.900000000000006</v>
      </c>
      <c r="N3664" s="1">
        <v>44205</v>
      </c>
      <c r="O3664" s="4">
        <f t="shared" si="115"/>
        <v>152.63819000000001</v>
      </c>
      <c r="P3664" s="4">
        <f t="shared" si="114"/>
        <v>373.46359999999999</v>
      </c>
    </row>
    <row r="3665" spans="1:16" x14ac:dyDescent="0.3">
      <c r="A3665" s="1">
        <v>44206</v>
      </c>
      <c r="B3665">
        <v>373.46359999999999</v>
      </c>
      <c r="C3665">
        <v>130.88200000000001</v>
      </c>
      <c r="D3665">
        <v>216.8399</v>
      </c>
      <c r="E3665">
        <v>215.96</v>
      </c>
      <c r="F3665">
        <v>114.83199999999999</v>
      </c>
      <c r="G3665">
        <v>394.46960000000001</v>
      </c>
      <c r="H3665">
        <v>70.652699999999996</v>
      </c>
      <c r="I3665">
        <v>67.074799999999996</v>
      </c>
      <c r="J3665">
        <v>41.42</v>
      </c>
      <c r="K3665">
        <v>66.900000000000006</v>
      </c>
      <c r="N3665" s="1">
        <v>44206</v>
      </c>
      <c r="O3665" s="4">
        <f t="shared" si="115"/>
        <v>152.63819000000001</v>
      </c>
      <c r="P3665" s="4">
        <f t="shared" si="114"/>
        <v>373.46359999999999</v>
      </c>
    </row>
    <row r="3666" spans="1:16" x14ac:dyDescent="0.3">
      <c r="A3666" s="1">
        <v>44207</v>
      </c>
      <c r="B3666">
        <v>370.9461</v>
      </c>
      <c r="C3666">
        <v>127.839</v>
      </c>
      <c r="D3666">
        <v>214.73679999999999</v>
      </c>
      <c r="E3666">
        <v>213.42</v>
      </c>
      <c r="F3666">
        <v>115.37</v>
      </c>
      <c r="G3666">
        <v>398.46609999999998</v>
      </c>
      <c r="H3666">
        <v>69.017700000000005</v>
      </c>
      <c r="I3666">
        <v>66.976900000000001</v>
      </c>
      <c r="J3666">
        <v>42.07</v>
      </c>
      <c r="K3666">
        <v>66.33</v>
      </c>
      <c r="N3666" s="1">
        <v>44207</v>
      </c>
      <c r="O3666" s="4">
        <f t="shared" si="115"/>
        <v>152.489125</v>
      </c>
      <c r="P3666" s="4">
        <f t="shared" si="114"/>
        <v>370.9461</v>
      </c>
    </row>
    <row r="3667" spans="1:16" x14ac:dyDescent="0.3">
      <c r="A3667" s="1">
        <v>44208</v>
      </c>
      <c r="B3667">
        <v>371.02449999999999</v>
      </c>
      <c r="C3667">
        <v>127.66</v>
      </c>
      <c r="D3667">
        <v>212.20920000000001</v>
      </c>
      <c r="E3667">
        <v>215.85</v>
      </c>
      <c r="F3667">
        <v>114.11790000000001</v>
      </c>
      <c r="G3667">
        <v>400.87979999999999</v>
      </c>
      <c r="H3667">
        <v>71.081400000000002</v>
      </c>
      <c r="I3667">
        <v>67.339100000000002</v>
      </c>
      <c r="J3667">
        <v>43.54</v>
      </c>
      <c r="K3667">
        <v>66.11</v>
      </c>
      <c r="N3667" s="1">
        <v>44208</v>
      </c>
      <c r="O3667" s="4">
        <f t="shared" si="115"/>
        <v>153.24504999999999</v>
      </c>
      <c r="P3667" s="4">
        <f t="shared" si="114"/>
        <v>371.02449999999999</v>
      </c>
    </row>
    <row r="3668" spans="1:16" x14ac:dyDescent="0.3">
      <c r="A3668" s="1">
        <v>44209</v>
      </c>
      <c r="B3668">
        <v>372.02370000000002</v>
      </c>
      <c r="C3668">
        <v>129.732</v>
      </c>
      <c r="D3668">
        <v>213.60140000000001</v>
      </c>
      <c r="E3668">
        <v>216.46</v>
      </c>
      <c r="F3668">
        <v>114.43089999999999</v>
      </c>
      <c r="G3668">
        <v>401.53269999999998</v>
      </c>
      <c r="H3668">
        <v>69.715599999999995</v>
      </c>
      <c r="I3668">
        <v>67.486000000000004</v>
      </c>
      <c r="J3668">
        <v>43.2</v>
      </c>
      <c r="K3668">
        <v>66.209999999999994</v>
      </c>
      <c r="N3668" s="1">
        <v>44209</v>
      </c>
      <c r="O3668" s="4">
        <f t="shared" si="115"/>
        <v>153.62188999999998</v>
      </c>
      <c r="P3668" s="4">
        <f t="shared" si="114"/>
        <v>372.02370000000002</v>
      </c>
    </row>
    <row r="3669" spans="1:16" x14ac:dyDescent="0.3">
      <c r="A3669" s="1">
        <v>44210</v>
      </c>
      <c r="B3669">
        <v>370.72089999999997</v>
      </c>
      <c r="C3669">
        <v>127.77</v>
      </c>
      <c r="D3669">
        <v>210.32339999999999</v>
      </c>
      <c r="E3669">
        <v>214.86</v>
      </c>
      <c r="F3669">
        <v>114.069</v>
      </c>
      <c r="G3669">
        <v>410.04020000000003</v>
      </c>
      <c r="H3669">
        <v>68.798400000000001</v>
      </c>
      <c r="I3669">
        <v>67.486000000000004</v>
      </c>
      <c r="J3669">
        <v>44.48</v>
      </c>
      <c r="K3669">
        <v>65.86</v>
      </c>
      <c r="N3669" s="1">
        <v>44210</v>
      </c>
      <c r="O3669" s="4">
        <f t="shared" si="115"/>
        <v>154.27986999999999</v>
      </c>
      <c r="P3669" s="4">
        <f t="shared" si="114"/>
        <v>370.72089999999997</v>
      </c>
    </row>
    <row r="3670" spans="1:16" x14ac:dyDescent="0.3">
      <c r="A3670" s="1">
        <v>44211</v>
      </c>
      <c r="B3670">
        <v>368.01729999999998</v>
      </c>
      <c r="C3670">
        <v>126.015</v>
      </c>
      <c r="D3670">
        <v>209.9581</v>
      </c>
      <c r="E3670">
        <v>212.95</v>
      </c>
      <c r="F3670">
        <v>114.4211</v>
      </c>
      <c r="G3670">
        <v>401.70089999999999</v>
      </c>
      <c r="H3670">
        <v>68.080600000000004</v>
      </c>
      <c r="I3670">
        <v>66.820300000000003</v>
      </c>
      <c r="J3670">
        <v>42.75</v>
      </c>
      <c r="K3670">
        <v>65.63</v>
      </c>
      <c r="N3670" s="1">
        <v>44211</v>
      </c>
      <c r="O3670" s="4">
        <f t="shared" si="115"/>
        <v>152.37153000000001</v>
      </c>
      <c r="P3670" s="4">
        <f t="shared" si="114"/>
        <v>368.01729999999998</v>
      </c>
    </row>
    <row r="3671" spans="1:16" x14ac:dyDescent="0.3">
      <c r="A3671" s="1">
        <v>44212</v>
      </c>
      <c r="B3671">
        <v>368.01729999999998</v>
      </c>
      <c r="C3671">
        <v>126.015</v>
      </c>
      <c r="D3671">
        <v>209.9581</v>
      </c>
      <c r="E3671">
        <v>212.95</v>
      </c>
      <c r="F3671">
        <v>114.4211</v>
      </c>
      <c r="G3671">
        <v>401.70089999999999</v>
      </c>
      <c r="H3671">
        <v>68.080600000000004</v>
      </c>
      <c r="I3671">
        <v>66.820300000000003</v>
      </c>
      <c r="J3671">
        <v>42.75</v>
      </c>
      <c r="K3671">
        <v>65.63</v>
      </c>
      <c r="N3671" s="1">
        <v>44212</v>
      </c>
      <c r="O3671" s="4">
        <f t="shared" si="115"/>
        <v>152.37153000000001</v>
      </c>
      <c r="P3671" s="4">
        <f t="shared" si="114"/>
        <v>368.01729999999998</v>
      </c>
    </row>
    <row r="3672" spans="1:16" x14ac:dyDescent="0.3">
      <c r="A3672" s="1">
        <v>44213</v>
      </c>
      <c r="B3672">
        <v>368.01729999999998</v>
      </c>
      <c r="C3672">
        <v>126.015</v>
      </c>
      <c r="D3672">
        <v>209.9581</v>
      </c>
      <c r="E3672">
        <v>212.95</v>
      </c>
      <c r="F3672">
        <v>114.4211</v>
      </c>
      <c r="G3672">
        <v>401.70089999999999</v>
      </c>
      <c r="H3672">
        <v>68.080600000000004</v>
      </c>
      <c r="I3672">
        <v>66.820300000000003</v>
      </c>
      <c r="J3672">
        <v>42.75</v>
      </c>
      <c r="K3672">
        <v>65.63</v>
      </c>
      <c r="N3672" s="1">
        <v>44213</v>
      </c>
      <c r="O3672" s="4">
        <f t="shared" si="115"/>
        <v>152.37153000000001</v>
      </c>
      <c r="P3672" s="4">
        <f t="shared" si="114"/>
        <v>368.01729999999998</v>
      </c>
    </row>
    <row r="3673" spans="1:16" x14ac:dyDescent="0.3">
      <c r="A3673" s="1">
        <v>44214</v>
      </c>
      <c r="B3673">
        <v>368.01729999999998</v>
      </c>
      <c r="C3673">
        <v>126.015</v>
      </c>
      <c r="D3673">
        <v>209.9581</v>
      </c>
      <c r="E3673">
        <v>212.95</v>
      </c>
      <c r="F3673">
        <v>114.4211</v>
      </c>
      <c r="G3673">
        <v>401.70089999999999</v>
      </c>
      <c r="H3673">
        <v>68.080600000000004</v>
      </c>
      <c r="I3673">
        <v>66.820300000000003</v>
      </c>
      <c r="J3673">
        <v>42.75</v>
      </c>
      <c r="K3673">
        <v>65.63</v>
      </c>
      <c r="N3673" s="1">
        <v>44214</v>
      </c>
      <c r="O3673" s="4">
        <f t="shared" si="115"/>
        <v>152.37153000000001</v>
      </c>
      <c r="P3673" s="4">
        <f t="shared" si="114"/>
        <v>368.01729999999998</v>
      </c>
    </row>
    <row r="3674" spans="1:16" x14ac:dyDescent="0.3">
      <c r="A3674" s="1">
        <v>44215</v>
      </c>
      <c r="B3674">
        <v>370.90699999999998</v>
      </c>
      <c r="C3674">
        <v>126.699</v>
      </c>
      <c r="D3674">
        <v>213.70009999999999</v>
      </c>
      <c r="E3674">
        <v>216.8</v>
      </c>
      <c r="F3674">
        <v>115.28189999999999</v>
      </c>
      <c r="G3674">
        <v>415.48099999999999</v>
      </c>
      <c r="H3674">
        <v>69.007800000000003</v>
      </c>
      <c r="I3674">
        <v>67.006299999999996</v>
      </c>
      <c r="J3674">
        <v>43.61</v>
      </c>
      <c r="K3674">
        <v>65.34</v>
      </c>
      <c r="N3674" s="1">
        <v>44215</v>
      </c>
      <c r="O3674" s="4">
        <f t="shared" si="115"/>
        <v>155.67622499999999</v>
      </c>
      <c r="P3674" s="4">
        <f t="shared" si="114"/>
        <v>370.90699999999998</v>
      </c>
    </row>
    <row r="3675" spans="1:16" x14ac:dyDescent="0.3">
      <c r="A3675" s="1">
        <v>44216</v>
      </c>
      <c r="B3675">
        <v>376.03980000000001</v>
      </c>
      <c r="C3675">
        <v>130.86199999999999</v>
      </c>
      <c r="D3675">
        <v>221.5001</v>
      </c>
      <c r="E3675">
        <v>222.31</v>
      </c>
      <c r="F3675">
        <v>115.9178</v>
      </c>
      <c r="G3675">
        <v>413.99720000000002</v>
      </c>
      <c r="H3675">
        <v>70.363600000000005</v>
      </c>
      <c r="I3675">
        <v>67.260800000000003</v>
      </c>
      <c r="J3675">
        <v>43.77</v>
      </c>
      <c r="K3675">
        <v>65.459999999999994</v>
      </c>
      <c r="N3675" s="1">
        <v>44216</v>
      </c>
      <c r="O3675" s="4">
        <f t="shared" si="115"/>
        <v>157.36315500000003</v>
      </c>
      <c r="P3675" s="4">
        <f t="shared" si="114"/>
        <v>376.03980000000001</v>
      </c>
    </row>
    <row r="3676" spans="1:16" x14ac:dyDescent="0.3">
      <c r="A3676" s="1">
        <v>44217</v>
      </c>
      <c r="B3676">
        <v>376.3827</v>
      </c>
      <c r="C3676">
        <v>135.65899999999999</v>
      </c>
      <c r="D3676">
        <v>222.12209999999999</v>
      </c>
      <c r="E3676">
        <v>222.93</v>
      </c>
      <c r="F3676">
        <v>115.37</v>
      </c>
      <c r="G3676">
        <v>419.9821</v>
      </c>
      <c r="H3676">
        <v>71.230900000000005</v>
      </c>
      <c r="I3676">
        <v>66.693100000000001</v>
      </c>
      <c r="J3676">
        <v>42.29</v>
      </c>
      <c r="K3676">
        <v>65.239999999999995</v>
      </c>
      <c r="N3676" s="1">
        <v>44217</v>
      </c>
      <c r="O3676" s="4">
        <f t="shared" si="115"/>
        <v>158.45787999999999</v>
      </c>
      <c r="P3676" s="4">
        <f t="shared" si="114"/>
        <v>376.3827</v>
      </c>
    </row>
    <row r="3677" spans="1:16" x14ac:dyDescent="0.3">
      <c r="A3677" s="1">
        <v>44218</v>
      </c>
      <c r="B3677">
        <v>375.0505</v>
      </c>
      <c r="C3677">
        <v>137.84</v>
      </c>
      <c r="D3677">
        <v>223.08969999999999</v>
      </c>
      <c r="E3677">
        <v>223.27</v>
      </c>
      <c r="F3677">
        <v>115.02760000000001</v>
      </c>
      <c r="G3677">
        <v>412.8596</v>
      </c>
      <c r="H3677">
        <v>71.609700000000004</v>
      </c>
      <c r="I3677">
        <v>66.242800000000003</v>
      </c>
      <c r="J3677">
        <v>42.07</v>
      </c>
      <c r="K3677">
        <v>65.069999999999993</v>
      </c>
      <c r="N3677" s="1">
        <v>44218</v>
      </c>
      <c r="O3677" s="4">
        <f t="shared" si="115"/>
        <v>157.50396999999998</v>
      </c>
      <c r="P3677" s="4">
        <f t="shared" si="114"/>
        <v>375.0505</v>
      </c>
    </row>
    <row r="3678" spans="1:16" x14ac:dyDescent="0.3">
      <c r="A3678" s="1">
        <v>44219</v>
      </c>
      <c r="B3678">
        <v>375.0505</v>
      </c>
      <c r="C3678">
        <v>137.84</v>
      </c>
      <c r="D3678">
        <v>223.08969999999999</v>
      </c>
      <c r="E3678">
        <v>223.27</v>
      </c>
      <c r="F3678">
        <v>115.02760000000001</v>
      </c>
      <c r="G3678">
        <v>412.8596</v>
      </c>
      <c r="H3678">
        <v>71.609700000000004</v>
      </c>
      <c r="I3678">
        <v>66.242800000000003</v>
      </c>
      <c r="J3678">
        <v>42.07</v>
      </c>
      <c r="K3678">
        <v>65.069999999999993</v>
      </c>
      <c r="N3678" s="1">
        <v>44219</v>
      </c>
      <c r="O3678" s="4">
        <f t="shared" si="115"/>
        <v>157.50396999999998</v>
      </c>
      <c r="P3678" s="4">
        <f t="shared" si="114"/>
        <v>375.0505</v>
      </c>
    </row>
    <row r="3679" spans="1:16" x14ac:dyDescent="0.3">
      <c r="A3679" s="1">
        <v>44220</v>
      </c>
      <c r="B3679">
        <v>375.0505</v>
      </c>
      <c r="C3679">
        <v>137.84</v>
      </c>
      <c r="D3679">
        <v>223.08969999999999</v>
      </c>
      <c r="E3679">
        <v>223.27</v>
      </c>
      <c r="F3679">
        <v>115.02760000000001</v>
      </c>
      <c r="G3679">
        <v>412.8596</v>
      </c>
      <c r="H3679">
        <v>71.609700000000004</v>
      </c>
      <c r="I3679">
        <v>66.242800000000003</v>
      </c>
      <c r="J3679">
        <v>42.07</v>
      </c>
      <c r="K3679">
        <v>65.069999999999993</v>
      </c>
      <c r="N3679" s="1">
        <v>44220</v>
      </c>
      <c r="O3679" s="4">
        <f t="shared" si="115"/>
        <v>157.50396999999998</v>
      </c>
      <c r="P3679" s="4">
        <f t="shared" si="114"/>
        <v>375.0505</v>
      </c>
    </row>
    <row r="3680" spans="1:16" x14ac:dyDescent="0.3">
      <c r="A3680" s="1">
        <v>44221</v>
      </c>
      <c r="B3680">
        <v>376.52960000000002</v>
      </c>
      <c r="C3680">
        <v>141.65600000000001</v>
      </c>
      <c r="D3680">
        <v>226.62440000000001</v>
      </c>
      <c r="E3680">
        <v>223.62</v>
      </c>
      <c r="F3680">
        <v>115.7808</v>
      </c>
      <c r="G3680">
        <v>413.45310000000001</v>
      </c>
      <c r="H3680">
        <v>71.958699999999993</v>
      </c>
      <c r="I3680">
        <v>65.988200000000006</v>
      </c>
      <c r="J3680">
        <v>41.64</v>
      </c>
      <c r="K3680">
        <v>65.72</v>
      </c>
      <c r="N3680" s="1">
        <v>44221</v>
      </c>
      <c r="O3680" s="4">
        <f t="shared" si="115"/>
        <v>158.10127000000003</v>
      </c>
      <c r="P3680" s="4">
        <f t="shared" si="114"/>
        <v>376.52960000000002</v>
      </c>
    </row>
    <row r="3681" spans="1:16" x14ac:dyDescent="0.3">
      <c r="A3681" s="1">
        <v>44222</v>
      </c>
      <c r="B3681">
        <v>375.94189999999998</v>
      </c>
      <c r="C3681">
        <v>141.893</v>
      </c>
      <c r="D3681">
        <v>229.38900000000001</v>
      </c>
      <c r="E3681">
        <v>222.79</v>
      </c>
      <c r="F3681">
        <v>115.35039999999999</v>
      </c>
      <c r="G3681">
        <v>406.7362</v>
      </c>
      <c r="H3681">
        <v>71.370500000000007</v>
      </c>
      <c r="I3681">
        <v>65.792500000000004</v>
      </c>
      <c r="J3681">
        <v>40.75</v>
      </c>
      <c r="K3681">
        <v>66.31</v>
      </c>
      <c r="N3681" s="1">
        <v>44222</v>
      </c>
      <c r="O3681" s="4">
        <f t="shared" si="115"/>
        <v>156.90998999999999</v>
      </c>
      <c r="P3681" s="4">
        <f t="shared" si="114"/>
        <v>375.94189999999998</v>
      </c>
    </row>
    <row r="3682" spans="1:16" x14ac:dyDescent="0.3">
      <c r="A3682" s="1">
        <v>44223</v>
      </c>
      <c r="B3682">
        <v>366.75369999999998</v>
      </c>
      <c r="C3682">
        <v>140.803</v>
      </c>
      <c r="D3682">
        <v>229.95179999999999</v>
      </c>
      <c r="E3682">
        <v>216.06</v>
      </c>
      <c r="F3682">
        <v>111.8484</v>
      </c>
      <c r="G3682">
        <v>385.62580000000003</v>
      </c>
      <c r="H3682">
        <v>68.997799999999998</v>
      </c>
      <c r="I3682">
        <v>63.9619</v>
      </c>
      <c r="J3682">
        <v>40.200000000000003</v>
      </c>
      <c r="K3682">
        <v>65.19</v>
      </c>
      <c r="N3682" s="1">
        <v>44223</v>
      </c>
      <c r="O3682" s="4">
        <f t="shared" si="115"/>
        <v>151.42504500000001</v>
      </c>
      <c r="P3682" s="4">
        <f t="shared" si="114"/>
        <v>366.75369999999998</v>
      </c>
    </row>
    <row r="3683" spans="1:16" x14ac:dyDescent="0.3">
      <c r="A3683" s="1">
        <v>44224</v>
      </c>
      <c r="B3683">
        <v>369.90780000000001</v>
      </c>
      <c r="C3683">
        <v>135.87700000000001</v>
      </c>
      <c r="D3683">
        <v>235.90539999999999</v>
      </c>
      <c r="E3683">
        <v>218.83</v>
      </c>
      <c r="F3683">
        <v>113.482</v>
      </c>
      <c r="G3683">
        <v>394.0838</v>
      </c>
      <c r="H3683">
        <v>68.499300000000005</v>
      </c>
      <c r="I3683">
        <v>65.048500000000004</v>
      </c>
      <c r="J3683">
        <v>40.67</v>
      </c>
      <c r="K3683">
        <v>65.44</v>
      </c>
      <c r="N3683" s="1">
        <v>44224</v>
      </c>
      <c r="O3683" s="4">
        <f t="shared" si="115"/>
        <v>153.70573000000002</v>
      </c>
      <c r="P3683" s="4">
        <f t="shared" si="114"/>
        <v>369.90780000000001</v>
      </c>
    </row>
    <row r="3684" spans="1:16" x14ac:dyDescent="0.3">
      <c r="A3684" s="1">
        <v>44225</v>
      </c>
      <c r="B3684">
        <v>362.50240000000002</v>
      </c>
      <c r="C3684">
        <v>130.79300000000001</v>
      </c>
      <c r="D3684">
        <v>229.02369999999999</v>
      </c>
      <c r="E3684">
        <v>215.98</v>
      </c>
      <c r="F3684">
        <v>112.5234</v>
      </c>
      <c r="G3684">
        <v>387.20850000000002</v>
      </c>
      <c r="H3684">
        <v>65.378900000000002</v>
      </c>
      <c r="I3684">
        <v>63.8249</v>
      </c>
      <c r="J3684">
        <v>39.32</v>
      </c>
      <c r="K3684">
        <v>64.09</v>
      </c>
      <c r="N3684" s="1">
        <v>44225</v>
      </c>
      <c r="O3684" s="4">
        <f t="shared" si="115"/>
        <v>150.95530000000002</v>
      </c>
      <c r="P3684" s="4">
        <f t="shared" si="114"/>
        <v>362.50240000000002</v>
      </c>
    </row>
    <row r="3685" spans="1:16" x14ac:dyDescent="0.3">
      <c r="A3685" s="1">
        <v>44226</v>
      </c>
      <c r="B3685">
        <v>362.50240000000002</v>
      </c>
      <c r="C3685">
        <v>130.79300000000001</v>
      </c>
      <c r="D3685">
        <v>229.02369999999999</v>
      </c>
      <c r="E3685">
        <v>215.98</v>
      </c>
      <c r="F3685">
        <v>112.5234</v>
      </c>
      <c r="G3685">
        <v>387.20850000000002</v>
      </c>
      <c r="H3685">
        <v>65.378900000000002</v>
      </c>
      <c r="I3685">
        <v>63.8249</v>
      </c>
      <c r="J3685">
        <v>39.32</v>
      </c>
      <c r="K3685">
        <v>64.09</v>
      </c>
      <c r="N3685" s="1">
        <v>44226</v>
      </c>
      <c r="O3685" s="4">
        <f t="shared" si="115"/>
        <v>150.95530000000002</v>
      </c>
      <c r="P3685" s="4">
        <f t="shared" si="114"/>
        <v>362.50240000000002</v>
      </c>
    </row>
    <row r="3686" spans="1:16" x14ac:dyDescent="0.3">
      <c r="A3686" s="1">
        <v>44227</v>
      </c>
      <c r="B3686">
        <v>362.50240000000002</v>
      </c>
      <c r="C3686">
        <v>130.79300000000001</v>
      </c>
      <c r="D3686">
        <v>229.02369999999999</v>
      </c>
      <c r="E3686">
        <v>215.98</v>
      </c>
      <c r="F3686">
        <v>112.5234</v>
      </c>
      <c r="G3686">
        <v>387.20850000000002</v>
      </c>
      <c r="H3686">
        <v>65.378900000000002</v>
      </c>
      <c r="I3686">
        <v>63.8249</v>
      </c>
      <c r="J3686">
        <v>39.32</v>
      </c>
      <c r="K3686">
        <v>64.09</v>
      </c>
      <c r="N3686" s="1">
        <v>44227</v>
      </c>
      <c r="O3686" s="4">
        <f t="shared" si="115"/>
        <v>150.95530000000002</v>
      </c>
      <c r="P3686" s="4">
        <f t="shared" si="114"/>
        <v>362.50240000000002</v>
      </c>
    </row>
    <row r="3687" spans="1:16" x14ac:dyDescent="0.3">
      <c r="A3687" s="1">
        <v>44228</v>
      </c>
      <c r="B3687">
        <v>368.53649999999999</v>
      </c>
      <c r="C3687">
        <v>132.953</v>
      </c>
      <c r="D3687">
        <v>236.6163</v>
      </c>
      <c r="E3687">
        <v>221.88</v>
      </c>
      <c r="F3687">
        <v>112.9538</v>
      </c>
      <c r="G3687">
        <v>402.50220000000002</v>
      </c>
      <c r="H3687">
        <v>66.445599999999999</v>
      </c>
      <c r="I3687">
        <v>64.813599999999994</v>
      </c>
      <c r="J3687">
        <v>39.6</v>
      </c>
      <c r="K3687">
        <v>64.150000000000006</v>
      </c>
      <c r="N3687" s="1">
        <v>44228</v>
      </c>
      <c r="O3687" s="4">
        <f t="shared" si="115"/>
        <v>155.19718499999999</v>
      </c>
      <c r="P3687" s="4">
        <f t="shared" si="114"/>
        <v>368.53649999999999</v>
      </c>
    </row>
    <row r="3688" spans="1:16" x14ac:dyDescent="0.3">
      <c r="A3688" s="1">
        <v>44229</v>
      </c>
      <c r="B3688">
        <v>373.74770000000001</v>
      </c>
      <c r="C3688">
        <v>133.79599999999999</v>
      </c>
      <c r="D3688">
        <v>236.47810000000001</v>
      </c>
      <c r="E3688">
        <v>226.81</v>
      </c>
      <c r="F3688">
        <v>113.2766</v>
      </c>
      <c r="G3688">
        <v>409.03120000000001</v>
      </c>
      <c r="H3688">
        <v>69.406499999999994</v>
      </c>
      <c r="I3688">
        <v>66.193799999999996</v>
      </c>
      <c r="J3688">
        <v>40.03</v>
      </c>
      <c r="K3688">
        <v>64.58</v>
      </c>
      <c r="N3688" s="1">
        <v>44229</v>
      </c>
      <c r="O3688" s="4">
        <f t="shared" si="115"/>
        <v>157.62277</v>
      </c>
      <c r="P3688" s="4">
        <f t="shared" si="114"/>
        <v>373.74770000000001</v>
      </c>
    </row>
    <row r="3689" spans="1:16" x14ac:dyDescent="0.3">
      <c r="A3689" s="1">
        <v>44230</v>
      </c>
      <c r="B3689">
        <v>374.04149999999998</v>
      </c>
      <c r="C3689">
        <v>132.755</v>
      </c>
      <c r="D3689">
        <v>239.9239</v>
      </c>
      <c r="E3689">
        <v>227.58</v>
      </c>
      <c r="F3689">
        <v>112.47450000000001</v>
      </c>
      <c r="G3689">
        <v>400.72160000000002</v>
      </c>
      <c r="H3689">
        <v>69.117400000000004</v>
      </c>
      <c r="I3689">
        <v>66.291700000000006</v>
      </c>
      <c r="J3689">
        <v>41.74</v>
      </c>
      <c r="K3689">
        <v>64.680000000000007</v>
      </c>
      <c r="N3689" s="1">
        <v>44230</v>
      </c>
      <c r="O3689" s="4">
        <f t="shared" si="115"/>
        <v>156.61598499999999</v>
      </c>
      <c r="P3689" s="4">
        <f t="shared" si="114"/>
        <v>374.04149999999998</v>
      </c>
    </row>
    <row r="3690" spans="1:16" x14ac:dyDescent="0.3">
      <c r="A3690" s="1">
        <v>44231</v>
      </c>
      <c r="B3690">
        <v>378.2928</v>
      </c>
      <c r="C3690">
        <v>136.17400000000001</v>
      </c>
      <c r="D3690">
        <v>238.94640000000001</v>
      </c>
      <c r="E3690">
        <v>231.93</v>
      </c>
      <c r="F3690">
        <v>112.944</v>
      </c>
      <c r="G3690">
        <v>404.00580000000002</v>
      </c>
      <c r="H3690">
        <v>67.751599999999996</v>
      </c>
      <c r="I3690">
        <v>67.662199999999999</v>
      </c>
      <c r="J3690">
        <v>42.2</v>
      </c>
      <c r="K3690">
        <v>65.150000000000006</v>
      </c>
      <c r="N3690" s="1">
        <v>44231</v>
      </c>
      <c r="O3690" s="4">
        <f t="shared" si="115"/>
        <v>158.3314</v>
      </c>
      <c r="P3690" s="4">
        <f t="shared" si="114"/>
        <v>378.2928</v>
      </c>
    </row>
    <row r="3691" spans="1:16" x14ac:dyDescent="0.3">
      <c r="A3691" s="1">
        <v>44232</v>
      </c>
      <c r="B3691">
        <v>379.7817</v>
      </c>
      <c r="C3691">
        <v>135.75299999999999</v>
      </c>
      <c r="D3691">
        <v>239.13399999999999</v>
      </c>
      <c r="E3691">
        <v>236.1</v>
      </c>
      <c r="F3691">
        <v>113.1495</v>
      </c>
      <c r="G3691">
        <v>401.24590000000001</v>
      </c>
      <c r="H3691">
        <v>67.442599999999999</v>
      </c>
      <c r="I3691">
        <v>67.769900000000007</v>
      </c>
      <c r="J3691">
        <v>42.56</v>
      </c>
      <c r="K3691">
        <v>65.760000000000005</v>
      </c>
      <c r="N3691" s="1">
        <v>44232</v>
      </c>
      <c r="O3691" s="4">
        <f t="shared" si="115"/>
        <v>158.78927499999998</v>
      </c>
      <c r="P3691" s="4">
        <f t="shared" si="114"/>
        <v>379.7817</v>
      </c>
    </row>
    <row r="3692" spans="1:16" x14ac:dyDescent="0.3">
      <c r="A3692" s="1">
        <v>44233</v>
      </c>
      <c r="B3692">
        <v>379.7817</v>
      </c>
      <c r="C3692">
        <v>135.75299999999999</v>
      </c>
      <c r="D3692">
        <v>239.13399999999999</v>
      </c>
      <c r="E3692">
        <v>236.1</v>
      </c>
      <c r="F3692">
        <v>113.1495</v>
      </c>
      <c r="G3692">
        <v>401.24590000000001</v>
      </c>
      <c r="H3692">
        <v>67.442599999999999</v>
      </c>
      <c r="I3692">
        <v>67.769900000000007</v>
      </c>
      <c r="J3692">
        <v>42.56</v>
      </c>
      <c r="K3692">
        <v>65.760000000000005</v>
      </c>
      <c r="N3692" s="1">
        <v>44233</v>
      </c>
      <c r="O3692" s="4">
        <f t="shared" si="115"/>
        <v>158.78927499999998</v>
      </c>
      <c r="P3692" s="4">
        <f t="shared" si="114"/>
        <v>379.7817</v>
      </c>
    </row>
    <row r="3693" spans="1:16" x14ac:dyDescent="0.3">
      <c r="A3693" s="1">
        <v>44234</v>
      </c>
      <c r="B3693">
        <v>379.7817</v>
      </c>
      <c r="C3693">
        <v>135.75299999999999</v>
      </c>
      <c r="D3693">
        <v>239.13399999999999</v>
      </c>
      <c r="E3693">
        <v>236.1</v>
      </c>
      <c r="F3693">
        <v>113.1495</v>
      </c>
      <c r="G3693">
        <v>401.24590000000001</v>
      </c>
      <c r="H3693">
        <v>67.442599999999999</v>
      </c>
      <c r="I3693">
        <v>67.769900000000007</v>
      </c>
      <c r="J3693">
        <v>42.56</v>
      </c>
      <c r="K3693">
        <v>65.760000000000005</v>
      </c>
      <c r="N3693" s="1">
        <v>44234</v>
      </c>
      <c r="O3693" s="4">
        <f t="shared" si="115"/>
        <v>158.78927499999998</v>
      </c>
      <c r="P3693" s="4">
        <f t="shared" si="114"/>
        <v>379.7817</v>
      </c>
    </row>
    <row r="3694" spans="1:16" x14ac:dyDescent="0.3">
      <c r="A3694" s="1">
        <v>44235</v>
      </c>
      <c r="B3694">
        <v>382.52440000000001</v>
      </c>
      <c r="C3694">
        <v>135.90100000000001</v>
      </c>
      <c r="D3694">
        <v>239.4006</v>
      </c>
      <c r="E3694">
        <v>237.51</v>
      </c>
      <c r="F3694">
        <v>113.2864</v>
      </c>
      <c r="G3694">
        <v>413.28489999999999</v>
      </c>
      <c r="H3694">
        <v>69.077500000000001</v>
      </c>
      <c r="I3694">
        <v>68.298500000000004</v>
      </c>
      <c r="J3694">
        <v>44.34</v>
      </c>
      <c r="K3694">
        <v>66.010000000000005</v>
      </c>
      <c r="N3694" s="1">
        <v>44235</v>
      </c>
      <c r="O3694" s="4">
        <f t="shared" si="115"/>
        <v>161.16842500000001</v>
      </c>
      <c r="P3694" s="4">
        <f t="shared" si="114"/>
        <v>382.52440000000001</v>
      </c>
    </row>
    <row r="3695" spans="1:16" x14ac:dyDescent="0.3">
      <c r="A3695" s="1">
        <v>44236</v>
      </c>
      <c r="B3695">
        <v>382.26979999999998</v>
      </c>
      <c r="C3695">
        <v>135.00800000000001</v>
      </c>
      <c r="D3695">
        <v>240.6842</v>
      </c>
      <c r="E3695">
        <v>238.54</v>
      </c>
      <c r="F3695">
        <v>113.45269999999999</v>
      </c>
      <c r="G3695">
        <v>412.06819999999999</v>
      </c>
      <c r="H3695">
        <v>70.503200000000007</v>
      </c>
      <c r="I3695">
        <v>68.455100000000002</v>
      </c>
      <c r="J3695">
        <v>43.87</v>
      </c>
      <c r="K3695">
        <v>65.95</v>
      </c>
      <c r="N3695" s="1">
        <v>44236</v>
      </c>
      <c r="O3695" s="4">
        <f t="shared" si="115"/>
        <v>161.30767</v>
      </c>
      <c r="P3695" s="4">
        <f t="shared" si="114"/>
        <v>382.26979999999998</v>
      </c>
    </row>
    <row r="3696" spans="1:16" x14ac:dyDescent="0.3">
      <c r="A3696" s="1">
        <v>44237</v>
      </c>
      <c r="B3696">
        <v>382.10320000000002</v>
      </c>
      <c r="C3696">
        <v>134.393</v>
      </c>
      <c r="D3696">
        <v>239.74619999999999</v>
      </c>
      <c r="E3696">
        <v>239.48</v>
      </c>
      <c r="F3696">
        <v>113.6581</v>
      </c>
      <c r="G3696">
        <v>412.8793</v>
      </c>
      <c r="H3696">
        <v>70.313699999999997</v>
      </c>
      <c r="I3696">
        <v>68.523600000000002</v>
      </c>
      <c r="J3696">
        <v>44.71</v>
      </c>
      <c r="K3696">
        <v>65.88</v>
      </c>
      <c r="N3696" s="1">
        <v>44237</v>
      </c>
      <c r="O3696" s="4">
        <f t="shared" si="115"/>
        <v>161.61329499999999</v>
      </c>
      <c r="P3696" s="4">
        <f t="shared" si="114"/>
        <v>382.10320000000002</v>
      </c>
    </row>
    <row r="3697" spans="1:16" x14ac:dyDescent="0.3">
      <c r="A3697" s="1">
        <v>44238</v>
      </c>
      <c r="B3697">
        <v>382.72039999999998</v>
      </c>
      <c r="C3697">
        <v>134.13499999999999</v>
      </c>
      <c r="D3697">
        <v>241.39500000000001</v>
      </c>
      <c r="E3697">
        <v>241.15</v>
      </c>
      <c r="F3697">
        <v>113.8733</v>
      </c>
      <c r="G3697">
        <v>427.1739</v>
      </c>
      <c r="H3697">
        <v>70.961699999999993</v>
      </c>
      <c r="I3697">
        <v>68.601900000000001</v>
      </c>
      <c r="J3697">
        <v>44.02</v>
      </c>
      <c r="K3697">
        <v>65.59</v>
      </c>
      <c r="N3697" s="1">
        <v>44238</v>
      </c>
      <c r="O3697" s="4">
        <f t="shared" si="115"/>
        <v>164.20294999999999</v>
      </c>
      <c r="P3697" s="4">
        <f t="shared" si="114"/>
        <v>382.72039999999998</v>
      </c>
    </row>
    <row r="3698" spans="1:16" x14ac:dyDescent="0.3">
      <c r="A3698" s="1">
        <v>44239</v>
      </c>
      <c r="B3698">
        <v>384.61090000000002</v>
      </c>
      <c r="C3698">
        <v>134.37299999999999</v>
      </c>
      <c r="D3698">
        <v>241.8887</v>
      </c>
      <c r="E3698">
        <v>243.18</v>
      </c>
      <c r="F3698">
        <v>114.7244</v>
      </c>
      <c r="G3698">
        <v>432.45639999999997</v>
      </c>
      <c r="H3698">
        <v>71.470200000000006</v>
      </c>
      <c r="I3698">
        <v>68.964100000000002</v>
      </c>
      <c r="J3698">
        <v>44.67</v>
      </c>
      <c r="K3698">
        <v>65.69</v>
      </c>
      <c r="N3698" s="1">
        <v>44239</v>
      </c>
      <c r="O3698" s="4">
        <f t="shared" si="115"/>
        <v>165.67783</v>
      </c>
      <c r="P3698" s="4">
        <f t="shared" si="114"/>
        <v>384.61090000000002</v>
      </c>
    </row>
    <row r="3699" spans="1:16" x14ac:dyDescent="0.3">
      <c r="A3699" s="1">
        <v>44240</v>
      </c>
      <c r="B3699">
        <v>384.61090000000002</v>
      </c>
      <c r="C3699">
        <v>134.37299999999999</v>
      </c>
      <c r="D3699">
        <v>241.8887</v>
      </c>
      <c r="E3699">
        <v>243.18</v>
      </c>
      <c r="F3699">
        <v>114.7244</v>
      </c>
      <c r="G3699">
        <v>432.45639999999997</v>
      </c>
      <c r="H3699">
        <v>71.470200000000006</v>
      </c>
      <c r="I3699">
        <v>68.964100000000002</v>
      </c>
      <c r="J3699">
        <v>44.67</v>
      </c>
      <c r="K3699">
        <v>65.69</v>
      </c>
      <c r="N3699" s="1">
        <v>44240</v>
      </c>
      <c r="O3699" s="4">
        <f t="shared" si="115"/>
        <v>165.67783</v>
      </c>
      <c r="P3699" s="4">
        <f t="shared" si="114"/>
        <v>384.61090000000002</v>
      </c>
    </row>
    <row r="3700" spans="1:16" x14ac:dyDescent="0.3">
      <c r="A3700" s="1">
        <v>44241</v>
      </c>
      <c r="B3700">
        <v>384.61090000000002</v>
      </c>
      <c r="C3700">
        <v>134.37299999999999</v>
      </c>
      <c r="D3700">
        <v>241.8887</v>
      </c>
      <c r="E3700">
        <v>243.18</v>
      </c>
      <c r="F3700">
        <v>114.7244</v>
      </c>
      <c r="G3700">
        <v>432.45639999999997</v>
      </c>
      <c r="H3700">
        <v>71.470200000000006</v>
      </c>
      <c r="I3700">
        <v>68.964100000000002</v>
      </c>
      <c r="J3700">
        <v>44.67</v>
      </c>
      <c r="K3700">
        <v>65.69</v>
      </c>
      <c r="N3700" s="1">
        <v>44241</v>
      </c>
      <c r="O3700" s="4">
        <f t="shared" si="115"/>
        <v>165.67783</v>
      </c>
      <c r="P3700" s="4">
        <f t="shared" si="114"/>
        <v>384.61090000000002</v>
      </c>
    </row>
    <row r="3701" spans="1:16" x14ac:dyDescent="0.3">
      <c r="A3701" s="1">
        <v>44242</v>
      </c>
      <c r="B3701">
        <v>384.61090000000002</v>
      </c>
      <c r="C3701">
        <v>134.37299999999999</v>
      </c>
      <c r="D3701">
        <v>241.8887</v>
      </c>
      <c r="E3701">
        <v>243.18</v>
      </c>
      <c r="F3701">
        <v>114.7244</v>
      </c>
      <c r="G3701">
        <v>432.45639999999997</v>
      </c>
      <c r="H3701">
        <v>71.470200000000006</v>
      </c>
      <c r="I3701">
        <v>68.964100000000002</v>
      </c>
      <c r="J3701">
        <v>44.67</v>
      </c>
      <c r="K3701">
        <v>65.69</v>
      </c>
      <c r="N3701" s="1">
        <v>44242</v>
      </c>
      <c r="O3701" s="4">
        <f t="shared" si="115"/>
        <v>165.67783</v>
      </c>
      <c r="P3701" s="4">
        <f t="shared" si="114"/>
        <v>384.61090000000002</v>
      </c>
    </row>
    <row r="3702" spans="1:16" x14ac:dyDescent="0.3">
      <c r="A3702" s="1">
        <v>44243</v>
      </c>
      <c r="B3702">
        <v>384.27780000000001</v>
      </c>
      <c r="C3702">
        <v>132.209</v>
      </c>
      <c r="D3702">
        <v>240.61500000000001</v>
      </c>
      <c r="E3702">
        <v>243.17</v>
      </c>
      <c r="F3702">
        <v>113.5896</v>
      </c>
      <c r="G3702">
        <v>434.6327</v>
      </c>
      <c r="H3702">
        <v>74.082099999999997</v>
      </c>
      <c r="I3702">
        <v>69.610200000000006</v>
      </c>
      <c r="J3702">
        <v>45.79</v>
      </c>
      <c r="K3702">
        <v>65.569999999999993</v>
      </c>
      <c r="N3702" s="1">
        <v>44243</v>
      </c>
      <c r="O3702" s="4">
        <f t="shared" si="115"/>
        <v>165.94367999999997</v>
      </c>
      <c r="P3702" s="4">
        <f t="shared" si="114"/>
        <v>384.27780000000001</v>
      </c>
    </row>
    <row r="3703" spans="1:16" x14ac:dyDescent="0.3">
      <c r="A3703" s="1">
        <v>44244</v>
      </c>
      <c r="B3703">
        <v>384.36599999999999</v>
      </c>
      <c r="C3703">
        <v>129.876</v>
      </c>
      <c r="D3703">
        <v>241.66409999999999</v>
      </c>
      <c r="E3703">
        <v>240.35</v>
      </c>
      <c r="F3703">
        <v>114.0005</v>
      </c>
      <c r="G3703">
        <v>427.18380000000002</v>
      </c>
      <c r="H3703">
        <v>72.885800000000003</v>
      </c>
      <c r="I3703">
        <v>69.659099999999995</v>
      </c>
      <c r="J3703">
        <v>46.47</v>
      </c>
      <c r="K3703">
        <v>65.81</v>
      </c>
      <c r="N3703" s="1">
        <v>44244</v>
      </c>
      <c r="O3703" s="4">
        <f t="shared" si="115"/>
        <v>164.24130500000004</v>
      </c>
      <c r="P3703" s="4">
        <f t="shared" si="114"/>
        <v>384.36599999999999</v>
      </c>
    </row>
    <row r="3704" spans="1:16" x14ac:dyDescent="0.3">
      <c r="A3704" s="1">
        <v>44245</v>
      </c>
      <c r="B3704">
        <v>382.73009999999999</v>
      </c>
      <c r="C3704">
        <v>128.755</v>
      </c>
      <c r="D3704">
        <v>241.25829999999999</v>
      </c>
      <c r="E3704">
        <v>238.88</v>
      </c>
      <c r="F3704">
        <v>113.2864</v>
      </c>
      <c r="G3704">
        <v>422.79149999999998</v>
      </c>
      <c r="H3704">
        <v>68.050700000000006</v>
      </c>
      <c r="I3704">
        <v>69.463399999999993</v>
      </c>
      <c r="J3704">
        <v>45.42</v>
      </c>
      <c r="K3704">
        <v>65.77</v>
      </c>
      <c r="N3704" s="1">
        <v>44245</v>
      </c>
      <c r="O3704" s="4">
        <f t="shared" si="115"/>
        <v>162.781395</v>
      </c>
      <c r="P3704" s="4">
        <f t="shared" si="114"/>
        <v>382.73009999999999</v>
      </c>
    </row>
    <row r="3705" spans="1:16" x14ac:dyDescent="0.3">
      <c r="A3705" s="1">
        <v>44246</v>
      </c>
      <c r="B3705">
        <v>382.05430000000001</v>
      </c>
      <c r="C3705">
        <v>128.91300000000001</v>
      </c>
      <c r="D3705">
        <v>238.4676</v>
      </c>
      <c r="E3705">
        <v>238.36</v>
      </c>
      <c r="F3705">
        <v>111.9169</v>
      </c>
      <c r="G3705">
        <v>432.98070000000001</v>
      </c>
      <c r="H3705">
        <v>68.100499999999997</v>
      </c>
      <c r="I3705">
        <v>69.962599999999995</v>
      </c>
      <c r="J3705">
        <v>46.18</v>
      </c>
      <c r="K3705">
        <v>64.94</v>
      </c>
      <c r="N3705" s="1">
        <v>44246</v>
      </c>
      <c r="O3705" s="4">
        <f t="shared" si="115"/>
        <v>163.98408499999999</v>
      </c>
      <c r="P3705" s="4">
        <f t="shared" si="114"/>
        <v>382.05430000000001</v>
      </c>
    </row>
    <row r="3706" spans="1:16" x14ac:dyDescent="0.3">
      <c r="A3706" s="1">
        <v>44247</v>
      </c>
      <c r="B3706">
        <v>382.05430000000001</v>
      </c>
      <c r="C3706">
        <v>128.91300000000001</v>
      </c>
      <c r="D3706">
        <v>238.4676</v>
      </c>
      <c r="E3706">
        <v>238.36</v>
      </c>
      <c r="F3706">
        <v>111.9169</v>
      </c>
      <c r="G3706">
        <v>432.98070000000001</v>
      </c>
      <c r="H3706">
        <v>68.100499999999997</v>
      </c>
      <c r="I3706">
        <v>69.962599999999995</v>
      </c>
      <c r="J3706">
        <v>46.18</v>
      </c>
      <c r="K3706">
        <v>64.94</v>
      </c>
      <c r="N3706" s="1">
        <v>44247</v>
      </c>
      <c r="O3706" s="4">
        <f t="shared" si="115"/>
        <v>163.98408499999999</v>
      </c>
      <c r="P3706" s="4">
        <f t="shared" si="114"/>
        <v>382.05430000000001</v>
      </c>
    </row>
    <row r="3707" spans="1:16" x14ac:dyDescent="0.3">
      <c r="A3707" s="1">
        <v>44248</v>
      </c>
      <c r="B3707">
        <v>382.05430000000001</v>
      </c>
      <c r="C3707">
        <v>128.91300000000001</v>
      </c>
      <c r="D3707">
        <v>238.4676</v>
      </c>
      <c r="E3707">
        <v>238.36</v>
      </c>
      <c r="F3707">
        <v>111.9169</v>
      </c>
      <c r="G3707">
        <v>432.98070000000001</v>
      </c>
      <c r="H3707">
        <v>68.100499999999997</v>
      </c>
      <c r="I3707">
        <v>69.962599999999995</v>
      </c>
      <c r="J3707">
        <v>46.18</v>
      </c>
      <c r="K3707">
        <v>64.94</v>
      </c>
      <c r="N3707" s="1">
        <v>44248</v>
      </c>
      <c r="O3707" s="4">
        <f t="shared" si="115"/>
        <v>163.98408499999999</v>
      </c>
      <c r="P3707" s="4">
        <f t="shared" si="114"/>
        <v>382.05430000000001</v>
      </c>
    </row>
    <row r="3708" spans="1:16" x14ac:dyDescent="0.3">
      <c r="A3708" s="1">
        <v>44249</v>
      </c>
      <c r="B3708">
        <v>379.11559999999997</v>
      </c>
      <c r="C3708">
        <v>125.072</v>
      </c>
      <c r="D3708">
        <v>232.07470000000001</v>
      </c>
      <c r="E3708">
        <v>230.51</v>
      </c>
      <c r="F3708">
        <v>111.6528</v>
      </c>
      <c r="G3708">
        <v>417.29129999999998</v>
      </c>
      <c r="H3708">
        <v>65.907300000000006</v>
      </c>
      <c r="I3708">
        <v>70.589100000000002</v>
      </c>
      <c r="J3708">
        <v>47.78</v>
      </c>
      <c r="K3708">
        <v>65</v>
      </c>
      <c r="N3708" s="1">
        <v>44249</v>
      </c>
      <c r="O3708" s="4">
        <f t="shared" si="115"/>
        <v>159.57368000000002</v>
      </c>
      <c r="P3708" s="4">
        <f t="shared" si="114"/>
        <v>379.11559999999997</v>
      </c>
    </row>
    <row r="3709" spans="1:16" x14ac:dyDescent="0.3">
      <c r="A3709" s="1">
        <v>44250</v>
      </c>
      <c r="B3709">
        <v>379.57600000000002</v>
      </c>
      <c r="C3709">
        <v>124.93300000000001</v>
      </c>
      <c r="D3709">
        <v>230.8476</v>
      </c>
      <c r="E3709">
        <v>230.82</v>
      </c>
      <c r="F3709">
        <v>111.4669</v>
      </c>
      <c r="G3709">
        <v>414.15550000000002</v>
      </c>
      <c r="H3709">
        <v>64.391900000000007</v>
      </c>
      <c r="I3709">
        <v>71.088399999999993</v>
      </c>
      <c r="J3709">
        <v>48.57</v>
      </c>
      <c r="K3709">
        <v>65.09</v>
      </c>
      <c r="N3709" s="1">
        <v>44250</v>
      </c>
      <c r="O3709" s="4">
        <f t="shared" si="115"/>
        <v>159.10774500000002</v>
      </c>
      <c r="P3709" s="4">
        <f t="shared" si="114"/>
        <v>379.57600000000002</v>
      </c>
    </row>
    <row r="3710" spans="1:16" x14ac:dyDescent="0.3">
      <c r="A3710" s="1">
        <v>44251</v>
      </c>
      <c r="B3710">
        <v>383.75869999999998</v>
      </c>
      <c r="C3710">
        <v>124.42700000000001</v>
      </c>
      <c r="D3710">
        <v>232.11429999999999</v>
      </c>
      <c r="E3710">
        <v>230.45</v>
      </c>
      <c r="F3710">
        <v>112.2397</v>
      </c>
      <c r="G3710">
        <v>427.58929999999998</v>
      </c>
      <c r="H3710">
        <v>65.558400000000006</v>
      </c>
      <c r="I3710">
        <v>72.400099999999995</v>
      </c>
      <c r="J3710">
        <v>50.29</v>
      </c>
      <c r="K3710">
        <v>65.05</v>
      </c>
      <c r="N3710" s="1">
        <v>44251</v>
      </c>
      <c r="O3710" s="4">
        <f t="shared" si="115"/>
        <v>161.54384999999999</v>
      </c>
      <c r="P3710" s="4">
        <f t="shared" si="114"/>
        <v>383.75869999999998</v>
      </c>
    </row>
    <row r="3711" spans="1:16" x14ac:dyDescent="0.3">
      <c r="A3711" s="1">
        <v>44252</v>
      </c>
      <c r="B3711">
        <v>374.51170000000002</v>
      </c>
      <c r="C3711">
        <v>120.099</v>
      </c>
      <c r="D3711">
        <v>226.61199999999999</v>
      </c>
      <c r="E3711">
        <v>221.91</v>
      </c>
      <c r="F3711">
        <v>111.1148</v>
      </c>
      <c r="G3711">
        <v>403.23419999999999</v>
      </c>
      <c r="H3711">
        <v>60.802999999999997</v>
      </c>
      <c r="I3711">
        <v>71.058999999999997</v>
      </c>
      <c r="J3711">
        <v>49.32</v>
      </c>
      <c r="K3711">
        <v>64.34</v>
      </c>
      <c r="N3711" s="1">
        <v>44252</v>
      </c>
      <c r="O3711" s="4">
        <f t="shared" si="115"/>
        <v>155.03490000000002</v>
      </c>
      <c r="P3711" s="4">
        <f t="shared" si="114"/>
        <v>374.51170000000002</v>
      </c>
    </row>
    <row r="3712" spans="1:16" x14ac:dyDescent="0.3">
      <c r="A3712" s="1">
        <v>44253</v>
      </c>
      <c r="B3712">
        <v>372.58199999999999</v>
      </c>
      <c r="C3712">
        <v>120.367</v>
      </c>
      <c r="D3712">
        <v>229.96680000000001</v>
      </c>
      <c r="E3712">
        <v>224.03</v>
      </c>
      <c r="F3712">
        <v>110.1561</v>
      </c>
      <c r="G3712">
        <v>412.42430000000002</v>
      </c>
      <c r="H3712">
        <v>60.573700000000002</v>
      </c>
      <c r="I3712">
        <v>69.854900000000001</v>
      </c>
      <c r="J3712">
        <v>48.15</v>
      </c>
      <c r="K3712">
        <v>63.3</v>
      </c>
      <c r="N3712" s="1">
        <v>44253</v>
      </c>
      <c r="O3712" s="4">
        <f t="shared" si="115"/>
        <v>156.62417000000002</v>
      </c>
      <c r="P3712" s="4">
        <f t="shared" si="114"/>
        <v>372.58199999999999</v>
      </c>
    </row>
    <row r="3713" spans="1:16" x14ac:dyDescent="0.3">
      <c r="A3713" s="1">
        <v>44254</v>
      </c>
      <c r="B3713">
        <v>372.58199999999999</v>
      </c>
      <c r="C3713">
        <v>120.367</v>
      </c>
      <c r="D3713">
        <v>229.96680000000001</v>
      </c>
      <c r="E3713">
        <v>224.03</v>
      </c>
      <c r="F3713">
        <v>110.1561</v>
      </c>
      <c r="G3713">
        <v>412.42430000000002</v>
      </c>
      <c r="H3713">
        <v>60.573700000000002</v>
      </c>
      <c r="I3713">
        <v>69.854900000000001</v>
      </c>
      <c r="J3713">
        <v>48.15</v>
      </c>
      <c r="K3713">
        <v>63.3</v>
      </c>
      <c r="N3713" s="1">
        <v>44254</v>
      </c>
      <c r="O3713" s="4">
        <f t="shared" si="115"/>
        <v>156.62417000000002</v>
      </c>
      <c r="P3713" s="4">
        <f t="shared" si="114"/>
        <v>372.58199999999999</v>
      </c>
    </row>
    <row r="3714" spans="1:16" x14ac:dyDescent="0.3">
      <c r="A3714" s="1">
        <v>44255</v>
      </c>
      <c r="B3714">
        <v>372.58199999999999</v>
      </c>
      <c r="C3714">
        <v>120.367</v>
      </c>
      <c r="D3714">
        <v>229.96680000000001</v>
      </c>
      <c r="E3714">
        <v>224.03</v>
      </c>
      <c r="F3714">
        <v>110.1561</v>
      </c>
      <c r="G3714">
        <v>412.42430000000002</v>
      </c>
      <c r="H3714">
        <v>60.573700000000002</v>
      </c>
      <c r="I3714">
        <v>69.854900000000001</v>
      </c>
      <c r="J3714">
        <v>48.15</v>
      </c>
      <c r="K3714">
        <v>63.3</v>
      </c>
      <c r="N3714" s="1">
        <v>44255</v>
      </c>
      <c r="O3714" s="4">
        <f t="shared" si="115"/>
        <v>156.62417000000002</v>
      </c>
      <c r="P3714" s="4">
        <f t="shared" si="114"/>
        <v>372.58199999999999</v>
      </c>
    </row>
    <row r="3715" spans="1:16" x14ac:dyDescent="0.3">
      <c r="A3715" s="1">
        <v>44256</v>
      </c>
      <c r="B3715">
        <v>381.61349999999999</v>
      </c>
      <c r="C3715">
        <v>126.849</v>
      </c>
      <c r="D3715">
        <v>234.4795</v>
      </c>
      <c r="E3715">
        <v>231.32</v>
      </c>
      <c r="F3715">
        <v>111.5941</v>
      </c>
      <c r="G3715">
        <v>425.57130000000001</v>
      </c>
      <c r="H3715">
        <v>63.384999999999998</v>
      </c>
      <c r="I3715">
        <v>71.617000000000004</v>
      </c>
      <c r="J3715">
        <v>49.4</v>
      </c>
      <c r="K3715">
        <v>63.94</v>
      </c>
      <c r="N3715" s="1">
        <v>44256</v>
      </c>
      <c r="O3715" s="4">
        <f t="shared" si="115"/>
        <v>161.287035</v>
      </c>
      <c r="P3715" s="4">
        <f t="shared" ref="P3715:P3778" si="116">B3715</f>
        <v>381.61349999999999</v>
      </c>
    </row>
    <row r="3716" spans="1:16" x14ac:dyDescent="0.3">
      <c r="A3716" s="1">
        <v>44257</v>
      </c>
      <c r="B3716">
        <v>378.63560000000001</v>
      </c>
      <c r="C3716">
        <v>124.19799999999999</v>
      </c>
      <c r="D3716">
        <v>231.44130000000001</v>
      </c>
      <c r="E3716">
        <v>226</v>
      </c>
      <c r="F3716">
        <v>111.2713</v>
      </c>
      <c r="G3716">
        <v>412.81009999999998</v>
      </c>
      <c r="H3716">
        <v>63.255400000000002</v>
      </c>
      <c r="I3716">
        <v>71.333100000000002</v>
      </c>
      <c r="J3716">
        <v>49.13</v>
      </c>
      <c r="K3716">
        <v>63.83</v>
      </c>
      <c r="N3716" s="1">
        <v>44257</v>
      </c>
      <c r="O3716" s="4">
        <f t="shared" ref="O3716:O3779" si="117">SUMPRODUCT(C3716:J3716,$C$1:$J$1)</f>
        <v>157.91341</v>
      </c>
      <c r="P3716" s="4">
        <f t="shared" si="116"/>
        <v>378.63560000000001</v>
      </c>
    </row>
    <row r="3717" spans="1:16" x14ac:dyDescent="0.3">
      <c r="A3717" s="1">
        <v>44258</v>
      </c>
      <c r="B3717">
        <v>373.62029999999999</v>
      </c>
      <c r="C3717">
        <v>121.161</v>
      </c>
      <c r="D3717">
        <v>225.1969</v>
      </c>
      <c r="E3717">
        <v>216.36</v>
      </c>
      <c r="F3717">
        <v>109.8627</v>
      </c>
      <c r="G3717">
        <v>400.17750000000001</v>
      </c>
      <c r="H3717">
        <v>61.311399999999999</v>
      </c>
      <c r="I3717">
        <v>71.499499999999998</v>
      </c>
      <c r="J3717">
        <v>49.85</v>
      </c>
      <c r="K3717">
        <v>63.53</v>
      </c>
      <c r="N3717" s="1">
        <v>44258</v>
      </c>
      <c r="O3717" s="4">
        <f t="shared" si="117"/>
        <v>153.37891999999999</v>
      </c>
      <c r="P3717" s="4">
        <f t="shared" si="116"/>
        <v>373.62029999999999</v>
      </c>
    </row>
    <row r="3718" spans="1:16" x14ac:dyDescent="0.3">
      <c r="A3718" s="1">
        <v>44259</v>
      </c>
      <c r="B3718">
        <v>368.99680000000001</v>
      </c>
      <c r="C3718">
        <v>119.245</v>
      </c>
      <c r="D3718">
        <v>224.37549999999999</v>
      </c>
      <c r="E3718">
        <v>211.35</v>
      </c>
      <c r="F3718">
        <v>108.3856</v>
      </c>
      <c r="G3718">
        <v>380.91699999999997</v>
      </c>
      <c r="H3718">
        <v>57.144199999999998</v>
      </c>
      <c r="I3718">
        <v>70.569500000000005</v>
      </c>
      <c r="J3718">
        <v>51.04</v>
      </c>
      <c r="K3718">
        <v>63.3</v>
      </c>
      <c r="N3718" s="1">
        <v>44259</v>
      </c>
      <c r="O3718" s="4">
        <f t="shared" si="117"/>
        <v>148.84105000000002</v>
      </c>
      <c r="P3718" s="4">
        <f t="shared" si="116"/>
        <v>368.99680000000001</v>
      </c>
    </row>
    <row r="3719" spans="1:16" x14ac:dyDescent="0.3">
      <c r="A3719" s="1">
        <v>44260</v>
      </c>
      <c r="B3719">
        <v>375.7851</v>
      </c>
      <c r="C3719">
        <v>120.526</v>
      </c>
      <c r="D3719">
        <v>229.19489999999999</v>
      </c>
      <c r="E3719">
        <v>213.26</v>
      </c>
      <c r="F3719">
        <v>110.55719999999999</v>
      </c>
      <c r="G3719">
        <v>392.34269999999998</v>
      </c>
      <c r="H3719">
        <v>58.819099999999999</v>
      </c>
      <c r="I3719">
        <v>71.861699999999999</v>
      </c>
      <c r="J3719">
        <v>52.95</v>
      </c>
      <c r="K3719">
        <v>64.7</v>
      </c>
      <c r="N3719" s="1">
        <v>44260</v>
      </c>
      <c r="O3719" s="4">
        <f t="shared" si="117"/>
        <v>151.94074000000001</v>
      </c>
      <c r="P3719" s="4">
        <f t="shared" si="116"/>
        <v>375.7851</v>
      </c>
    </row>
    <row r="3720" spans="1:16" x14ac:dyDescent="0.3">
      <c r="A3720" s="1">
        <v>44261</v>
      </c>
      <c r="B3720">
        <v>375.7851</v>
      </c>
      <c r="C3720">
        <v>120.526</v>
      </c>
      <c r="D3720">
        <v>229.19489999999999</v>
      </c>
      <c r="E3720">
        <v>213.26</v>
      </c>
      <c r="F3720">
        <v>110.55719999999999</v>
      </c>
      <c r="G3720">
        <v>392.34269999999998</v>
      </c>
      <c r="H3720">
        <v>58.819099999999999</v>
      </c>
      <c r="I3720">
        <v>71.861699999999999</v>
      </c>
      <c r="J3720">
        <v>52.95</v>
      </c>
      <c r="K3720">
        <v>64.7</v>
      </c>
      <c r="N3720" s="1">
        <v>44261</v>
      </c>
      <c r="O3720" s="4">
        <f t="shared" si="117"/>
        <v>151.94074000000001</v>
      </c>
      <c r="P3720" s="4">
        <f t="shared" si="116"/>
        <v>375.7851</v>
      </c>
    </row>
    <row r="3721" spans="1:16" x14ac:dyDescent="0.3">
      <c r="A3721" s="1">
        <v>44262</v>
      </c>
      <c r="B3721">
        <v>375.7851</v>
      </c>
      <c r="C3721">
        <v>120.526</v>
      </c>
      <c r="D3721">
        <v>229.19489999999999</v>
      </c>
      <c r="E3721">
        <v>213.26</v>
      </c>
      <c r="F3721">
        <v>110.55719999999999</v>
      </c>
      <c r="G3721">
        <v>392.34269999999998</v>
      </c>
      <c r="H3721">
        <v>58.819099999999999</v>
      </c>
      <c r="I3721">
        <v>71.861699999999999</v>
      </c>
      <c r="J3721">
        <v>52.95</v>
      </c>
      <c r="K3721">
        <v>64.7</v>
      </c>
      <c r="N3721" s="1">
        <v>44262</v>
      </c>
      <c r="O3721" s="4">
        <f t="shared" si="117"/>
        <v>151.94074000000001</v>
      </c>
      <c r="P3721" s="4">
        <f t="shared" si="116"/>
        <v>375.7851</v>
      </c>
    </row>
    <row r="3722" spans="1:16" x14ac:dyDescent="0.3">
      <c r="A3722" s="1">
        <v>44263</v>
      </c>
      <c r="B3722">
        <v>373.91419999999999</v>
      </c>
      <c r="C3722">
        <v>115.503</v>
      </c>
      <c r="D3722">
        <v>225.02860000000001</v>
      </c>
      <c r="E3722">
        <v>206.49</v>
      </c>
      <c r="F3722">
        <v>110.2833</v>
      </c>
      <c r="G3722">
        <v>371.173</v>
      </c>
      <c r="H3722">
        <v>55.389600000000002</v>
      </c>
      <c r="I3722">
        <v>72.860200000000006</v>
      </c>
      <c r="J3722">
        <v>53.05</v>
      </c>
      <c r="K3722">
        <v>64.98</v>
      </c>
      <c r="N3722" s="1">
        <v>44263</v>
      </c>
      <c r="O3722" s="4">
        <f t="shared" si="117"/>
        <v>146.894035</v>
      </c>
      <c r="P3722" s="4">
        <f t="shared" si="116"/>
        <v>373.91419999999999</v>
      </c>
    </row>
    <row r="3723" spans="1:16" x14ac:dyDescent="0.3">
      <c r="A3723" s="1">
        <v>44264</v>
      </c>
      <c r="B3723">
        <v>379.2527</v>
      </c>
      <c r="C3723">
        <v>120.193</v>
      </c>
      <c r="D3723">
        <v>231.35230000000001</v>
      </c>
      <c r="E3723">
        <v>215.66</v>
      </c>
      <c r="F3723">
        <v>110.9289</v>
      </c>
      <c r="G3723">
        <v>394.23219999999998</v>
      </c>
      <c r="H3723">
        <v>58.051499999999997</v>
      </c>
      <c r="I3723">
        <v>72.605699999999999</v>
      </c>
      <c r="J3723">
        <v>52.12</v>
      </c>
      <c r="K3723">
        <v>64.92</v>
      </c>
      <c r="N3723" s="1">
        <v>44264</v>
      </c>
      <c r="O3723" s="4">
        <f t="shared" si="117"/>
        <v>152.88285999999999</v>
      </c>
      <c r="P3723" s="4">
        <f t="shared" si="116"/>
        <v>379.2527</v>
      </c>
    </row>
    <row r="3724" spans="1:16" x14ac:dyDescent="0.3">
      <c r="A3724" s="1">
        <v>44265</v>
      </c>
      <c r="B3724">
        <v>381.61349999999999</v>
      </c>
      <c r="C3724">
        <v>119.096</v>
      </c>
      <c r="D3724">
        <v>230.00640000000001</v>
      </c>
      <c r="E3724">
        <v>214.75</v>
      </c>
      <c r="F3724">
        <v>111.1833</v>
      </c>
      <c r="G3724">
        <v>386.79309999999998</v>
      </c>
      <c r="H3724">
        <v>58.490099999999998</v>
      </c>
      <c r="I3724">
        <v>73.760800000000003</v>
      </c>
      <c r="J3724">
        <v>53.44</v>
      </c>
      <c r="K3724">
        <v>65.77</v>
      </c>
      <c r="N3724" s="1">
        <v>44265</v>
      </c>
      <c r="O3724" s="4">
        <f t="shared" si="117"/>
        <v>151.76220500000002</v>
      </c>
      <c r="P3724" s="4">
        <f t="shared" si="116"/>
        <v>381.61349999999999</v>
      </c>
    </row>
    <row r="3725" spans="1:16" x14ac:dyDescent="0.3">
      <c r="A3725" s="1">
        <v>44266</v>
      </c>
      <c r="B3725">
        <v>385.48270000000002</v>
      </c>
      <c r="C3725">
        <v>121.062</v>
      </c>
      <c r="D3725">
        <v>234.66749999999999</v>
      </c>
      <c r="E3725">
        <v>222.83</v>
      </c>
      <c r="F3725">
        <v>111.8582</v>
      </c>
      <c r="G3725">
        <v>403.07600000000002</v>
      </c>
      <c r="H3725">
        <v>61.919600000000003</v>
      </c>
      <c r="I3725">
        <v>73.946799999999996</v>
      </c>
      <c r="J3725">
        <v>53.46</v>
      </c>
      <c r="K3725">
        <v>65.61</v>
      </c>
      <c r="N3725" s="1">
        <v>44266</v>
      </c>
      <c r="O3725" s="4">
        <f t="shared" si="117"/>
        <v>156.45360499999998</v>
      </c>
      <c r="P3725" s="4">
        <f t="shared" si="116"/>
        <v>385.48270000000002</v>
      </c>
    </row>
    <row r="3726" spans="1:16" x14ac:dyDescent="0.3">
      <c r="A3726" s="1">
        <v>44267</v>
      </c>
      <c r="B3726">
        <v>386.0018</v>
      </c>
      <c r="C3726">
        <v>120.13800000000001</v>
      </c>
      <c r="D3726">
        <v>233.30179999999999</v>
      </c>
      <c r="E3726">
        <v>220.17</v>
      </c>
      <c r="F3726">
        <v>112.1028</v>
      </c>
      <c r="G3726">
        <v>398.82220000000001</v>
      </c>
      <c r="H3726">
        <v>60.723199999999999</v>
      </c>
      <c r="I3726">
        <v>74.739699999999999</v>
      </c>
      <c r="J3726">
        <v>53.57</v>
      </c>
      <c r="K3726">
        <v>66.150000000000006</v>
      </c>
      <c r="N3726" s="1">
        <v>44267</v>
      </c>
      <c r="O3726" s="4">
        <f t="shared" si="117"/>
        <v>155.27035500000002</v>
      </c>
      <c r="P3726" s="4">
        <f t="shared" si="116"/>
        <v>386.0018</v>
      </c>
    </row>
    <row r="3727" spans="1:16" x14ac:dyDescent="0.3">
      <c r="A3727" s="1">
        <v>44268</v>
      </c>
      <c r="B3727">
        <v>386.0018</v>
      </c>
      <c r="C3727">
        <v>120.13800000000001</v>
      </c>
      <c r="D3727">
        <v>233.30179999999999</v>
      </c>
      <c r="E3727">
        <v>220.17</v>
      </c>
      <c r="F3727">
        <v>112.1028</v>
      </c>
      <c r="G3727">
        <v>398.82220000000001</v>
      </c>
      <c r="H3727">
        <v>60.723199999999999</v>
      </c>
      <c r="I3727">
        <v>74.739699999999999</v>
      </c>
      <c r="J3727">
        <v>53.57</v>
      </c>
      <c r="K3727">
        <v>66.150000000000006</v>
      </c>
      <c r="N3727" s="1">
        <v>44268</v>
      </c>
      <c r="O3727" s="4">
        <f t="shared" si="117"/>
        <v>155.27035500000002</v>
      </c>
      <c r="P3727" s="4">
        <f t="shared" si="116"/>
        <v>386.0018</v>
      </c>
    </row>
    <row r="3728" spans="1:16" x14ac:dyDescent="0.3">
      <c r="A3728" s="1">
        <v>44269</v>
      </c>
      <c r="B3728">
        <v>386.0018</v>
      </c>
      <c r="C3728">
        <v>120.13800000000001</v>
      </c>
      <c r="D3728">
        <v>233.30179999999999</v>
      </c>
      <c r="E3728">
        <v>220.17</v>
      </c>
      <c r="F3728">
        <v>112.1028</v>
      </c>
      <c r="G3728">
        <v>398.82220000000001</v>
      </c>
      <c r="H3728">
        <v>60.723199999999999</v>
      </c>
      <c r="I3728">
        <v>74.739699999999999</v>
      </c>
      <c r="J3728">
        <v>53.57</v>
      </c>
      <c r="K3728">
        <v>66.150000000000006</v>
      </c>
      <c r="N3728" s="1">
        <v>44269</v>
      </c>
      <c r="O3728" s="4">
        <f t="shared" si="117"/>
        <v>155.27035500000002</v>
      </c>
      <c r="P3728" s="4">
        <f t="shared" si="116"/>
        <v>386.0018</v>
      </c>
    </row>
    <row r="3729" spans="1:16" x14ac:dyDescent="0.3">
      <c r="A3729" s="1">
        <v>44270</v>
      </c>
      <c r="B3729">
        <v>388.30380000000002</v>
      </c>
      <c r="C3729">
        <v>123.077</v>
      </c>
      <c r="D3729">
        <v>232.3716</v>
      </c>
      <c r="E3729">
        <v>222.87</v>
      </c>
      <c r="F3729">
        <v>112.87560000000001</v>
      </c>
      <c r="G3729">
        <v>407.23079999999999</v>
      </c>
      <c r="H3729">
        <v>60.434100000000001</v>
      </c>
      <c r="I3729">
        <v>74.651600000000002</v>
      </c>
      <c r="J3729">
        <v>52.96</v>
      </c>
      <c r="K3729">
        <v>66.44</v>
      </c>
      <c r="N3729" s="1">
        <v>44270</v>
      </c>
      <c r="O3729" s="4">
        <f t="shared" si="117"/>
        <v>157.22983500000001</v>
      </c>
      <c r="P3729" s="4">
        <f t="shared" si="116"/>
        <v>388.30380000000002</v>
      </c>
    </row>
    <row r="3730" spans="1:16" x14ac:dyDescent="0.3">
      <c r="A3730" s="1">
        <v>44271</v>
      </c>
      <c r="B3730">
        <v>387.81400000000002</v>
      </c>
      <c r="C3730">
        <v>124.645</v>
      </c>
      <c r="D3730">
        <v>235.2415</v>
      </c>
      <c r="E3730">
        <v>222.07</v>
      </c>
      <c r="F3730">
        <v>112.80710000000001</v>
      </c>
      <c r="G3730">
        <v>412.49349999999998</v>
      </c>
      <c r="H3730">
        <v>59.8459</v>
      </c>
      <c r="I3730">
        <v>74.113200000000006</v>
      </c>
      <c r="J3730">
        <v>51.45</v>
      </c>
      <c r="K3730">
        <v>66.52</v>
      </c>
      <c r="N3730" s="1">
        <v>44271</v>
      </c>
      <c r="O3730" s="4">
        <f t="shared" si="117"/>
        <v>157.88519000000002</v>
      </c>
      <c r="P3730" s="4">
        <f t="shared" si="116"/>
        <v>387.81400000000002</v>
      </c>
    </row>
    <row r="3731" spans="1:16" x14ac:dyDescent="0.3">
      <c r="A3731" s="1">
        <v>44272</v>
      </c>
      <c r="B3731">
        <v>389.13639999999998</v>
      </c>
      <c r="C3731">
        <v>123.84099999999999</v>
      </c>
      <c r="D3731">
        <v>234.57839999999999</v>
      </c>
      <c r="E3731">
        <v>223.13</v>
      </c>
      <c r="F3731">
        <v>112.39619999999999</v>
      </c>
      <c r="G3731">
        <v>417.68700000000001</v>
      </c>
      <c r="H3731">
        <v>60.872799999999998</v>
      </c>
      <c r="I3731">
        <v>74.357900000000001</v>
      </c>
      <c r="J3731">
        <v>51.85</v>
      </c>
      <c r="K3731">
        <v>66.42</v>
      </c>
      <c r="N3731" s="1">
        <v>44272</v>
      </c>
      <c r="O3731" s="4">
        <f t="shared" si="117"/>
        <v>158.84927500000001</v>
      </c>
      <c r="P3731" s="4">
        <f t="shared" si="116"/>
        <v>389.13639999999998</v>
      </c>
    </row>
    <row r="3732" spans="1:16" x14ac:dyDescent="0.3">
      <c r="A3732" s="1">
        <v>44273</v>
      </c>
      <c r="B3732">
        <v>383.47460000000001</v>
      </c>
      <c r="C3732">
        <v>119.642</v>
      </c>
      <c r="D3732">
        <v>228.32400000000001</v>
      </c>
      <c r="E3732">
        <v>215.25</v>
      </c>
      <c r="F3732">
        <v>112.1615</v>
      </c>
      <c r="G3732">
        <v>400.40499999999997</v>
      </c>
      <c r="H3732">
        <v>59.287599999999998</v>
      </c>
      <c r="I3732">
        <v>74.328500000000005</v>
      </c>
      <c r="J3732">
        <v>49.52</v>
      </c>
      <c r="K3732">
        <v>66.150000000000006</v>
      </c>
      <c r="N3732" s="1">
        <v>44273</v>
      </c>
      <c r="O3732" s="4">
        <f t="shared" si="117"/>
        <v>153.92292999999998</v>
      </c>
      <c r="P3732" s="4">
        <f t="shared" si="116"/>
        <v>383.47460000000001</v>
      </c>
    </row>
    <row r="3733" spans="1:16" x14ac:dyDescent="0.3">
      <c r="A3733" s="1">
        <v>44274</v>
      </c>
      <c r="B3733">
        <v>382.76479999999998</v>
      </c>
      <c r="C3733">
        <v>119.10599999999999</v>
      </c>
      <c r="D3733">
        <v>227.9579</v>
      </c>
      <c r="E3733">
        <v>218.47</v>
      </c>
      <c r="F3733">
        <v>112.5625</v>
      </c>
      <c r="G3733">
        <v>405.35120000000001</v>
      </c>
      <c r="H3733">
        <v>59.337499999999999</v>
      </c>
      <c r="I3733">
        <v>73.124499999999998</v>
      </c>
      <c r="J3733">
        <v>49.53</v>
      </c>
      <c r="K3733">
        <v>66.38</v>
      </c>
      <c r="N3733" s="1">
        <v>44274</v>
      </c>
      <c r="O3733" s="4">
        <f t="shared" si="117"/>
        <v>155.14629999999994</v>
      </c>
      <c r="P3733" s="4">
        <f t="shared" si="116"/>
        <v>382.76479999999998</v>
      </c>
    </row>
    <row r="3734" spans="1:16" x14ac:dyDescent="0.3">
      <c r="A3734" s="1">
        <v>44275</v>
      </c>
      <c r="B3734">
        <v>382.76479999999998</v>
      </c>
      <c r="C3734">
        <v>119.10599999999999</v>
      </c>
      <c r="D3734">
        <v>227.9579</v>
      </c>
      <c r="E3734">
        <v>218.47</v>
      </c>
      <c r="F3734">
        <v>112.5625</v>
      </c>
      <c r="G3734">
        <v>405.35120000000001</v>
      </c>
      <c r="H3734">
        <v>59.337499999999999</v>
      </c>
      <c r="I3734">
        <v>73.124499999999998</v>
      </c>
      <c r="J3734">
        <v>49.53</v>
      </c>
      <c r="K3734">
        <v>66.38</v>
      </c>
      <c r="N3734" s="1">
        <v>44275</v>
      </c>
      <c r="O3734" s="4">
        <f t="shared" si="117"/>
        <v>155.14629999999994</v>
      </c>
      <c r="P3734" s="4">
        <f t="shared" si="116"/>
        <v>382.76479999999998</v>
      </c>
    </row>
    <row r="3735" spans="1:16" x14ac:dyDescent="0.3">
      <c r="A3735" s="1">
        <v>44276</v>
      </c>
      <c r="B3735">
        <v>382.76479999999998</v>
      </c>
      <c r="C3735">
        <v>119.10599999999999</v>
      </c>
      <c r="D3735">
        <v>227.9579</v>
      </c>
      <c r="E3735">
        <v>218.47</v>
      </c>
      <c r="F3735">
        <v>112.5625</v>
      </c>
      <c r="G3735">
        <v>405.35120000000001</v>
      </c>
      <c r="H3735">
        <v>59.337499999999999</v>
      </c>
      <c r="I3735">
        <v>73.124499999999998</v>
      </c>
      <c r="J3735">
        <v>49.53</v>
      </c>
      <c r="K3735">
        <v>66.38</v>
      </c>
      <c r="N3735" s="1">
        <v>44276</v>
      </c>
      <c r="O3735" s="4">
        <f t="shared" si="117"/>
        <v>155.14629999999994</v>
      </c>
      <c r="P3735" s="4">
        <f t="shared" si="116"/>
        <v>382.76479999999998</v>
      </c>
    </row>
    <row r="3736" spans="1:16" x14ac:dyDescent="0.3">
      <c r="A3736" s="1">
        <v>44277</v>
      </c>
      <c r="B3736">
        <v>385.82119999999998</v>
      </c>
      <c r="C3736">
        <v>122.48099999999999</v>
      </c>
      <c r="D3736">
        <v>233.5393</v>
      </c>
      <c r="E3736">
        <v>221.17</v>
      </c>
      <c r="F3736">
        <v>113.5416</v>
      </c>
      <c r="G3736">
        <v>413.92790000000002</v>
      </c>
      <c r="H3736">
        <v>59.108199999999997</v>
      </c>
      <c r="I3736">
        <v>72.644800000000004</v>
      </c>
      <c r="J3736">
        <v>48.54</v>
      </c>
      <c r="K3736">
        <v>66.72</v>
      </c>
      <c r="N3736" s="1">
        <v>44277</v>
      </c>
      <c r="O3736" s="4">
        <f t="shared" si="117"/>
        <v>157.43456999999998</v>
      </c>
      <c r="P3736" s="4">
        <f t="shared" si="116"/>
        <v>385.82119999999998</v>
      </c>
    </row>
    <row r="3737" spans="1:16" x14ac:dyDescent="0.3">
      <c r="A3737" s="1">
        <v>44278</v>
      </c>
      <c r="B3737">
        <v>382.78449999999998</v>
      </c>
      <c r="C3737">
        <v>121.637</v>
      </c>
      <c r="D3737">
        <v>235.11279999999999</v>
      </c>
      <c r="E3737">
        <v>220.24</v>
      </c>
      <c r="F3737">
        <v>112.39319999999999</v>
      </c>
      <c r="G3737">
        <v>403.04629999999997</v>
      </c>
      <c r="H3737">
        <v>56.436399999999999</v>
      </c>
      <c r="I3737">
        <v>71.871499999999997</v>
      </c>
      <c r="J3737">
        <v>47.83</v>
      </c>
      <c r="K3737">
        <v>67</v>
      </c>
      <c r="N3737" s="1">
        <v>44278</v>
      </c>
      <c r="O3737" s="4">
        <f t="shared" si="117"/>
        <v>155.19546</v>
      </c>
      <c r="P3737" s="4">
        <f t="shared" si="116"/>
        <v>382.78449999999998</v>
      </c>
    </row>
    <row r="3738" spans="1:16" x14ac:dyDescent="0.3">
      <c r="A3738" s="1">
        <v>44279</v>
      </c>
      <c r="B3738">
        <v>380.83859999999999</v>
      </c>
      <c r="C3738">
        <v>119.205</v>
      </c>
      <c r="D3738">
        <v>233.01480000000001</v>
      </c>
      <c r="E3738">
        <v>213.26</v>
      </c>
      <c r="F3738">
        <v>112.2655</v>
      </c>
      <c r="G3738">
        <v>397.51639999999998</v>
      </c>
      <c r="H3738">
        <v>54.980899999999998</v>
      </c>
      <c r="I3738">
        <v>72.028099999999995</v>
      </c>
      <c r="J3738">
        <v>49.03</v>
      </c>
      <c r="K3738">
        <v>66.739999999999995</v>
      </c>
      <c r="N3738" s="1">
        <v>44279</v>
      </c>
      <c r="O3738" s="4">
        <f t="shared" si="117"/>
        <v>152.73503500000001</v>
      </c>
      <c r="P3738" s="4">
        <f t="shared" si="116"/>
        <v>380.83859999999999</v>
      </c>
    </row>
    <row r="3739" spans="1:16" x14ac:dyDescent="0.3">
      <c r="A3739" s="1">
        <v>44280</v>
      </c>
      <c r="B3739">
        <v>382.98110000000003</v>
      </c>
      <c r="C3739">
        <v>119.702</v>
      </c>
      <c r="D3739">
        <v>229.9272</v>
      </c>
      <c r="E3739">
        <v>212.38</v>
      </c>
      <c r="F3739">
        <v>112.7367</v>
      </c>
      <c r="G3739">
        <v>397.93810000000002</v>
      </c>
      <c r="H3739">
        <v>56.366599999999998</v>
      </c>
      <c r="I3739">
        <v>72.971900000000005</v>
      </c>
      <c r="J3739">
        <v>49.21</v>
      </c>
      <c r="K3739">
        <v>67.39</v>
      </c>
      <c r="N3739" s="1">
        <v>44280</v>
      </c>
      <c r="O3739" s="4">
        <f t="shared" si="117"/>
        <v>152.78329499999998</v>
      </c>
      <c r="P3739" s="4">
        <f t="shared" si="116"/>
        <v>382.98110000000003</v>
      </c>
    </row>
    <row r="3740" spans="1:16" x14ac:dyDescent="0.3">
      <c r="A3740" s="1">
        <v>44281</v>
      </c>
      <c r="B3740">
        <v>389.15280000000001</v>
      </c>
      <c r="C3740">
        <v>120.31699999999999</v>
      </c>
      <c r="D3740">
        <v>234.02420000000001</v>
      </c>
      <c r="E3740">
        <v>215.6</v>
      </c>
      <c r="F3740">
        <v>114.8668</v>
      </c>
      <c r="G3740">
        <v>417.58179999999999</v>
      </c>
      <c r="H3740">
        <v>58.141199999999998</v>
      </c>
      <c r="I3740">
        <v>74.278499999999994</v>
      </c>
      <c r="J3740">
        <v>50.43</v>
      </c>
      <c r="K3740">
        <v>68.58</v>
      </c>
      <c r="N3740" s="1">
        <v>44281</v>
      </c>
      <c r="O3740" s="4">
        <f t="shared" si="117"/>
        <v>157.27468500000001</v>
      </c>
      <c r="P3740" s="4">
        <f t="shared" si="116"/>
        <v>389.15280000000001</v>
      </c>
    </row>
    <row r="3741" spans="1:16" x14ac:dyDescent="0.3">
      <c r="A3741" s="1">
        <v>44282</v>
      </c>
      <c r="B3741">
        <v>389.15280000000001</v>
      </c>
      <c r="C3741">
        <v>120.31699999999999</v>
      </c>
      <c r="D3741">
        <v>234.02420000000001</v>
      </c>
      <c r="E3741">
        <v>215.6</v>
      </c>
      <c r="F3741">
        <v>114.8668</v>
      </c>
      <c r="G3741">
        <v>417.58179999999999</v>
      </c>
      <c r="H3741">
        <v>58.141199999999998</v>
      </c>
      <c r="I3741">
        <v>74.278499999999994</v>
      </c>
      <c r="J3741">
        <v>50.43</v>
      </c>
      <c r="K3741">
        <v>68.58</v>
      </c>
      <c r="N3741" s="1">
        <v>44282</v>
      </c>
      <c r="O3741" s="4">
        <f t="shared" si="117"/>
        <v>157.27468500000001</v>
      </c>
      <c r="P3741" s="4">
        <f t="shared" si="116"/>
        <v>389.15280000000001</v>
      </c>
    </row>
    <row r="3742" spans="1:16" x14ac:dyDescent="0.3">
      <c r="A3742" s="1">
        <v>44283</v>
      </c>
      <c r="B3742">
        <v>389.15280000000001</v>
      </c>
      <c r="C3742">
        <v>120.31699999999999</v>
      </c>
      <c r="D3742">
        <v>234.02420000000001</v>
      </c>
      <c r="E3742">
        <v>215.6</v>
      </c>
      <c r="F3742">
        <v>114.8668</v>
      </c>
      <c r="G3742">
        <v>417.58179999999999</v>
      </c>
      <c r="H3742">
        <v>58.141199999999998</v>
      </c>
      <c r="I3742">
        <v>74.278499999999994</v>
      </c>
      <c r="J3742">
        <v>50.43</v>
      </c>
      <c r="K3742">
        <v>68.58</v>
      </c>
      <c r="N3742" s="1">
        <v>44283</v>
      </c>
      <c r="O3742" s="4">
        <f t="shared" si="117"/>
        <v>157.27468500000001</v>
      </c>
      <c r="P3742" s="4">
        <f t="shared" si="116"/>
        <v>389.15280000000001</v>
      </c>
    </row>
    <row r="3743" spans="1:16" x14ac:dyDescent="0.3">
      <c r="A3743" s="1">
        <v>44284</v>
      </c>
      <c r="B3743">
        <v>388.95620000000002</v>
      </c>
      <c r="C3743">
        <v>120.496</v>
      </c>
      <c r="D3743">
        <v>232.7971</v>
      </c>
      <c r="E3743">
        <v>214.54</v>
      </c>
      <c r="F3743">
        <v>115.4067</v>
      </c>
      <c r="G3743">
        <v>411.17930000000001</v>
      </c>
      <c r="H3743">
        <v>56.934899999999999</v>
      </c>
      <c r="I3743">
        <v>73.738100000000003</v>
      </c>
      <c r="J3743">
        <v>49.83</v>
      </c>
      <c r="K3743">
        <v>69.27</v>
      </c>
      <c r="N3743" s="1">
        <v>44284</v>
      </c>
      <c r="O3743" s="4">
        <f t="shared" si="117"/>
        <v>155.95951499999998</v>
      </c>
      <c r="P3743" s="4">
        <f t="shared" si="116"/>
        <v>388.95620000000002</v>
      </c>
    </row>
    <row r="3744" spans="1:16" x14ac:dyDescent="0.3">
      <c r="A3744" s="1">
        <v>44285</v>
      </c>
      <c r="B3744">
        <v>387.92430000000002</v>
      </c>
      <c r="C3744">
        <v>119.017</v>
      </c>
      <c r="D3744">
        <v>229.44229999999999</v>
      </c>
      <c r="E3744">
        <v>213.67</v>
      </c>
      <c r="F3744">
        <v>114.36620000000001</v>
      </c>
      <c r="G3744">
        <v>410.19810000000001</v>
      </c>
      <c r="H3744">
        <v>57.692599999999999</v>
      </c>
      <c r="I3744">
        <v>73.993600000000001</v>
      </c>
      <c r="J3744">
        <v>49.4</v>
      </c>
      <c r="K3744">
        <v>68.53</v>
      </c>
      <c r="N3744" s="1">
        <v>44285</v>
      </c>
      <c r="O3744" s="4">
        <f t="shared" si="117"/>
        <v>155.29527999999999</v>
      </c>
      <c r="P3744" s="4">
        <f t="shared" si="116"/>
        <v>387.92430000000002</v>
      </c>
    </row>
    <row r="3745" spans="1:16" x14ac:dyDescent="0.3">
      <c r="A3745" s="1">
        <v>44286</v>
      </c>
      <c r="B3745">
        <v>389.49669999999998</v>
      </c>
      <c r="C3745">
        <v>121.25</v>
      </c>
      <c r="D3745">
        <v>233.32159999999999</v>
      </c>
      <c r="E3745">
        <v>218.08</v>
      </c>
      <c r="F3745">
        <v>114.5919</v>
      </c>
      <c r="G3745">
        <v>420.21809999999999</v>
      </c>
      <c r="H3745">
        <v>58.280700000000003</v>
      </c>
      <c r="I3745">
        <v>73.551500000000004</v>
      </c>
      <c r="J3745">
        <v>49.06</v>
      </c>
      <c r="K3745">
        <v>68.31</v>
      </c>
      <c r="N3745" s="1">
        <v>44286</v>
      </c>
      <c r="O3745" s="4">
        <f t="shared" si="117"/>
        <v>157.96584000000001</v>
      </c>
      <c r="P3745" s="4">
        <f t="shared" si="116"/>
        <v>389.49669999999998</v>
      </c>
    </row>
    <row r="3746" spans="1:16" x14ac:dyDescent="0.3">
      <c r="A3746" s="1">
        <v>44287</v>
      </c>
      <c r="B3746">
        <v>393.70299999999997</v>
      </c>
      <c r="C3746">
        <v>122.09399999999999</v>
      </c>
      <c r="D3746">
        <v>239.83330000000001</v>
      </c>
      <c r="E3746">
        <v>223.55</v>
      </c>
      <c r="F3746">
        <v>114.2484</v>
      </c>
      <c r="G3746">
        <v>435.6694</v>
      </c>
      <c r="H3746">
        <v>59.606699999999996</v>
      </c>
      <c r="I3746">
        <v>74.5732</v>
      </c>
      <c r="J3746">
        <v>50.31</v>
      </c>
      <c r="K3746">
        <v>67.98</v>
      </c>
      <c r="N3746" s="1">
        <v>44287</v>
      </c>
      <c r="O3746" s="4">
        <f t="shared" si="117"/>
        <v>161.97585000000001</v>
      </c>
      <c r="P3746" s="4">
        <f t="shared" si="116"/>
        <v>393.70299999999997</v>
      </c>
    </row>
    <row r="3747" spans="1:16" x14ac:dyDescent="0.3">
      <c r="A3747" s="1">
        <v>44288</v>
      </c>
      <c r="B3747">
        <v>393.70299999999997</v>
      </c>
      <c r="C3747">
        <v>122.09399999999999</v>
      </c>
      <c r="D3747">
        <v>239.83330000000001</v>
      </c>
      <c r="E3747">
        <v>223.55</v>
      </c>
      <c r="F3747">
        <v>114.2484</v>
      </c>
      <c r="G3747">
        <v>435.6694</v>
      </c>
      <c r="H3747">
        <v>59.606699999999996</v>
      </c>
      <c r="I3747">
        <v>74.5732</v>
      </c>
      <c r="J3747">
        <v>50.31</v>
      </c>
      <c r="K3747">
        <v>67.98</v>
      </c>
      <c r="N3747" s="1">
        <v>44288</v>
      </c>
      <c r="O3747" s="4">
        <f t="shared" si="117"/>
        <v>161.97585000000001</v>
      </c>
      <c r="P3747" s="4">
        <f t="shared" si="116"/>
        <v>393.70299999999997</v>
      </c>
    </row>
    <row r="3748" spans="1:16" x14ac:dyDescent="0.3">
      <c r="A3748" s="1">
        <v>44289</v>
      </c>
      <c r="B3748">
        <v>393.70299999999997</v>
      </c>
      <c r="C3748">
        <v>122.09399999999999</v>
      </c>
      <c r="D3748">
        <v>239.83330000000001</v>
      </c>
      <c r="E3748">
        <v>223.55</v>
      </c>
      <c r="F3748">
        <v>114.2484</v>
      </c>
      <c r="G3748">
        <v>435.6694</v>
      </c>
      <c r="H3748">
        <v>59.606699999999996</v>
      </c>
      <c r="I3748">
        <v>74.5732</v>
      </c>
      <c r="J3748">
        <v>50.31</v>
      </c>
      <c r="K3748">
        <v>67.98</v>
      </c>
      <c r="N3748" s="1">
        <v>44289</v>
      </c>
      <c r="O3748" s="4">
        <f t="shared" si="117"/>
        <v>161.97585000000001</v>
      </c>
      <c r="P3748" s="4">
        <f t="shared" si="116"/>
        <v>393.70299999999997</v>
      </c>
    </row>
    <row r="3749" spans="1:16" x14ac:dyDescent="0.3">
      <c r="A3749" s="1">
        <v>44290</v>
      </c>
      <c r="B3749">
        <v>393.70299999999997</v>
      </c>
      <c r="C3749">
        <v>122.09399999999999</v>
      </c>
      <c r="D3749">
        <v>239.83330000000001</v>
      </c>
      <c r="E3749">
        <v>223.55</v>
      </c>
      <c r="F3749">
        <v>114.2484</v>
      </c>
      <c r="G3749">
        <v>435.6694</v>
      </c>
      <c r="H3749">
        <v>59.606699999999996</v>
      </c>
      <c r="I3749">
        <v>74.5732</v>
      </c>
      <c r="J3749">
        <v>50.31</v>
      </c>
      <c r="K3749">
        <v>67.98</v>
      </c>
      <c r="N3749" s="1">
        <v>44290</v>
      </c>
      <c r="O3749" s="4">
        <f t="shared" si="117"/>
        <v>161.97585000000001</v>
      </c>
      <c r="P3749" s="4">
        <f t="shared" si="116"/>
        <v>393.70299999999997</v>
      </c>
    </row>
    <row r="3750" spans="1:16" x14ac:dyDescent="0.3">
      <c r="A3750" s="1">
        <v>44291</v>
      </c>
      <c r="B3750">
        <v>399.35379999999998</v>
      </c>
      <c r="C3750">
        <v>124.973</v>
      </c>
      <c r="D3750">
        <v>246.48349999999999</v>
      </c>
      <c r="E3750">
        <v>225.53</v>
      </c>
      <c r="F3750">
        <v>115.04349999999999</v>
      </c>
      <c r="G3750">
        <v>444.46050000000002</v>
      </c>
      <c r="H3750">
        <v>60.334400000000002</v>
      </c>
      <c r="I3750">
        <v>75.162599999999998</v>
      </c>
      <c r="J3750">
        <v>49.11</v>
      </c>
      <c r="K3750">
        <v>68.849999999999994</v>
      </c>
      <c r="N3750" s="1">
        <v>44291</v>
      </c>
      <c r="O3750" s="4">
        <f t="shared" si="117"/>
        <v>164.351035</v>
      </c>
      <c r="P3750" s="4">
        <f t="shared" si="116"/>
        <v>399.35379999999998</v>
      </c>
    </row>
    <row r="3751" spans="1:16" x14ac:dyDescent="0.3">
      <c r="A3751" s="1">
        <v>44292</v>
      </c>
      <c r="B3751">
        <v>399.11799999999999</v>
      </c>
      <c r="C3751">
        <v>125.28</v>
      </c>
      <c r="D3751">
        <v>245.286</v>
      </c>
      <c r="E3751">
        <v>227.29</v>
      </c>
      <c r="F3751">
        <v>114.6018</v>
      </c>
      <c r="G3751">
        <v>439.49509999999998</v>
      </c>
      <c r="H3751">
        <v>59.875799999999998</v>
      </c>
      <c r="I3751">
        <v>75.103700000000003</v>
      </c>
      <c r="J3751">
        <v>48.98</v>
      </c>
      <c r="K3751">
        <v>69.14</v>
      </c>
      <c r="N3751" s="1">
        <v>44292</v>
      </c>
      <c r="O3751" s="4">
        <f t="shared" si="117"/>
        <v>163.80918</v>
      </c>
      <c r="P3751" s="4">
        <f t="shared" si="116"/>
        <v>399.11799999999999</v>
      </c>
    </row>
    <row r="3752" spans="1:16" x14ac:dyDescent="0.3">
      <c r="A3752" s="1">
        <v>44293</v>
      </c>
      <c r="B3752">
        <v>399.57979999999998</v>
      </c>
      <c r="C3752">
        <v>126.958</v>
      </c>
      <c r="D3752">
        <v>247.3049</v>
      </c>
      <c r="E3752">
        <v>227.47</v>
      </c>
      <c r="F3752">
        <v>114.34650000000001</v>
      </c>
      <c r="G3752">
        <v>439.20769999999999</v>
      </c>
      <c r="H3752">
        <v>58.639600000000002</v>
      </c>
      <c r="I3752">
        <v>75.368899999999996</v>
      </c>
      <c r="J3752">
        <v>49.15</v>
      </c>
      <c r="K3752">
        <v>68.97</v>
      </c>
      <c r="N3752" s="1">
        <v>44293</v>
      </c>
      <c r="O3752" s="4">
        <f t="shared" si="117"/>
        <v>163.93509000000003</v>
      </c>
      <c r="P3752" s="4">
        <f t="shared" si="116"/>
        <v>399.57979999999998</v>
      </c>
    </row>
    <row r="3753" spans="1:16" x14ac:dyDescent="0.3">
      <c r="A3753" s="1">
        <v>44294</v>
      </c>
      <c r="B3753">
        <v>401.47660000000002</v>
      </c>
      <c r="C3753">
        <v>129.4</v>
      </c>
      <c r="D3753">
        <v>250.62010000000001</v>
      </c>
      <c r="E3753">
        <v>231.38</v>
      </c>
      <c r="F3753">
        <v>114.5232</v>
      </c>
      <c r="G3753">
        <v>444.21269999999998</v>
      </c>
      <c r="H3753">
        <v>59.098199999999999</v>
      </c>
      <c r="I3753">
        <v>75.427899999999994</v>
      </c>
      <c r="J3753">
        <v>48.51</v>
      </c>
      <c r="K3753">
        <v>69.040000000000006</v>
      </c>
      <c r="N3753" s="1">
        <v>44294</v>
      </c>
      <c r="O3753" s="4">
        <f t="shared" si="117"/>
        <v>165.78198500000002</v>
      </c>
      <c r="P3753" s="4">
        <f t="shared" si="116"/>
        <v>401.47660000000002</v>
      </c>
    </row>
    <row r="3754" spans="1:16" x14ac:dyDescent="0.3">
      <c r="A3754" s="1">
        <v>44295</v>
      </c>
      <c r="B3754">
        <v>404.3954</v>
      </c>
      <c r="C3754">
        <v>132.01499999999999</v>
      </c>
      <c r="D3754">
        <v>253.19309999999999</v>
      </c>
      <c r="E3754">
        <v>232.29</v>
      </c>
      <c r="F3754">
        <v>115.77970000000001</v>
      </c>
      <c r="G3754">
        <v>442.8252</v>
      </c>
      <c r="H3754">
        <v>58.789200000000001</v>
      </c>
      <c r="I3754">
        <v>75.869900000000001</v>
      </c>
      <c r="J3754">
        <v>48.19</v>
      </c>
      <c r="K3754">
        <v>68.92</v>
      </c>
      <c r="N3754" s="1">
        <v>44295</v>
      </c>
      <c r="O3754" s="4">
        <f t="shared" si="117"/>
        <v>166.238585</v>
      </c>
      <c r="P3754" s="4">
        <f t="shared" si="116"/>
        <v>404.3954</v>
      </c>
    </row>
    <row r="3755" spans="1:16" x14ac:dyDescent="0.3">
      <c r="A3755" s="1">
        <v>44296</v>
      </c>
      <c r="B3755">
        <v>404.3954</v>
      </c>
      <c r="C3755">
        <v>132.01499999999999</v>
      </c>
      <c r="D3755">
        <v>253.19309999999999</v>
      </c>
      <c r="E3755">
        <v>232.29</v>
      </c>
      <c r="F3755">
        <v>115.77970000000001</v>
      </c>
      <c r="G3755">
        <v>442.8252</v>
      </c>
      <c r="H3755">
        <v>58.789200000000001</v>
      </c>
      <c r="I3755">
        <v>75.869900000000001</v>
      </c>
      <c r="J3755">
        <v>48.19</v>
      </c>
      <c r="K3755">
        <v>68.92</v>
      </c>
      <c r="N3755" s="1">
        <v>44296</v>
      </c>
      <c r="O3755" s="4">
        <f t="shared" si="117"/>
        <v>166.238585</v>
      </c>
      <c r="P3755" s="4">
        <f t="shared" si="116"/>
        <v>404.3954</v>
      </c>
    </row>
    <row r="3756" spans="1:16" x14ac:dyDescent="0.3">
      <c r="A3756" s="1">
        <v>44297</v>
      </c>
      <c r="B3756">
        <v>404.3954</v>
      </c>
      <c r="C3756">
        <v>132.01499999999999</v>
      </c>
      <c r="D3756">
        <v>253.19309999999999</v>
      </c>
      <c r="E3756">
        <v>232.29</v>
      </c>
      <c r="F3756">
        <v>115.77970000000001</v>
      </c>
      <c r="G3756">
        <v>442.8252</v>
      </c>
      <c r="H3756">
        <v>58.789200000000001</v>
      </c>
      <c r="I3756">
        <v>75.869900000000001</v>
      </c>
      <c r="J3756">
        <v>48.19</v>
      </c>
      <c r="K3756">
        <v>68.92</v>
      </c>
      <c r="N3756" s="1">
        <v>44297</v>
      </c>
      <c r="O3756" s="4">
        <f t="shared" si="117"/>
        <v>166.238585</v>
      </c>
      <c r="P3756" s="4">
        <f t="shared" si="116"/>
        <v>404.3954</v>
      </c>
    </row>
    <row r="3757" spans="1:16" x14ac:dyDescent="0.3">
      <c r="A3757" s="1">
        <v>44298</v>
      </c>
      <c r="B3757">
        <v>404.5428</v>
      </c>
      <c r="C3757">
        <v>130.273</v>
      </c>
      <c r="D3757">
        <v>253.2525</v>
      </c>
      <c r="E3757">
        <v>231.59</v>
      </c>
      <c r="F3757">
        <v>115.89749999999999</v>
      </c>
      <c r="G3757">
        <v>438.06790000000001</v>
      </c>
      <c r="H3757">
        <v>57.862000000000002</v>
      </c>
      <c r="I3757">
        <v>76.194100000000006</v>
      </c>
      <c r="J3757">
        <v>47.81</v>
      </c>
      <c r="K3757">
        <v>69.290000000000006</v>
      </c>
      <c r="N3757" s="1">
        <v>44298</v>
      </c>
      <c r="O3757" s="4">
        <f t="shared" si="117"/>
        <v>165.30180000000001</v>
      </c>
      <c r="P3757" s="4">
        <f t="shared" si="116"/>
        <v>404.5428</v>
      </c>
    </row>
    <row r="3758" spans="1:16" x14ac:dyDescent="0.3">
      <c r="A3758" s="1">
        <v>44299</v>
      </c>
      <c r="B3758">
        <v>405.74169999999998</v>
      </c>
      <c r="C3758">
        <v>133.44</v>
      </c>
      <c r="D3758">
        <v>255.8057</v>
      </c>
      <c r="E3758">
        <v>234.49</v>
      </c>
      <c r="F3758">
        <v>116.3784</v>
      </c>
      <c r="G3758">
        <v>437.3741</v>
      </c>
      <c r="H3758">
        <v>59.666499999999999</v>
      </c>
      <c r="I3758">
        <v>75.811000000000007</v>
      </c>
      <c r="J3758">
        <v>47.86</v>
      </c>
      <c r="K3758">
        <v>68.92</v>
      </c>
      <c r="N3758" s="1">
        <v>44299</v>
      </c>
      <c r="O3758" s="4">
        <f t="shared" si="117"/>
        <v>166.17113499999999</v>
      </c>
      <c r="P3758" s="4">
        <f t="shared" si="116"/>
        <v>405.74169999999998</v>
      </c>
    </row>
    <row r="3759" spans="1:16" x14ac:dyDescent="0.3">
      <c r="A3759" s="1">
        <v>44300</v>
      </c>
      <c r="B3759">
        <v>404.35610000000003</v>
      </c>
      <c r="C3759">
        <v>131.05699999999999</v>
      </c>
      <c r="D3759">
        <v>252.9358</v>
      </c>
      <c r="E3759">
        <v>230.85</v>
      </c>
      <c r="F3759">
        <v>116.3686</v>
      </c>
      <c r="G3759">
        <v>432.56729999999999</v>
      </c>
      <c r="H3759">
        <v>60.872799999999998</v>
      </c>
      <c r="I3759">
        <v>76.0762</v>
      </c>
      <c r="J3759">
        <v>49.19</v>
      </c>
      <c r="K3759">
        <v>68.86</v>
      </c>
      <c r="N3759" s="1">
        <v>44300</v>
      </c>
      <c r="O3759" s="4">
        <f t="shared" si="117"/>
        <v>164.62459499999997</v>
      </c>
      <c r="P3759" s="4">
        <f t="shared" si="116"/>
        <v>404.35610000000003</v>
      </c>
    </row>
    <row r="3760" spans="1:16" x14ac:dyDescent="0.3">
      <c r="A3760" s="1">
        <v>44301</v>
      </c>
      <c r="B3760">
        <v>408.69979999999998</v>
      </c>
      <c r="C3760">
        <v>133.50899999999999</v>
      </c>
      <c r="D3760">
        <v>256.80520000000001</v>
      </c>
      <c r="E3760">
        <v>234.83</v>
      </c>
      <c r="F3760">
        <v>118.3613</v>
      </c>
      <c r="G3760">
        <v>439.81220000000002</v>
      </c>
      <c r="H3760">
        <v>61.082099999999997</v>
      </c>
      <c r="I3760">
        <v>76.508499999999998</v>
      </c>
      <c r="J3760">
        <v>48.79</v>
      </c>
      <c r="K3760">
        <v>69.41</v>
      </c>
      <c r="N3760" s="1">
        <v>44301</v>
      </c>
      <c r="O3760" s="4">
        <f t="shared" si="117"/>
        <v>167.177615</v>
      </c>
      <c r="P3760" s="4">
        <f t="shared" si="116"/>
        <v>408.69979999999998</v>
      </c>
    </row>
    <row r="3761" spans="1:16" x14ac:dyDescent="0.3">
      <c r="A3761" s="1">
        <v>44302</v>
      </c>
      <c r="B3761">
        <v>410.0659</v>
      </c>
      <c r="C3761">
        <v>133.172</v>
      </c>
      <c r="D3761">
        <v>258.03230000000002</v>
      </c>
      <c r="E3761">
        <v>232.97</v>
      </c>
      <c r="F3761">
        <v>119.24469999999999</v>
      </c>
      <c r="G3761">
        <v>437.75069999999999</v>
      </c>
      <c r="H3761">
        <v>60.543799999999997</v>
      </c>
      <c r="I3761">
        <v>76.862099999999998</v>
      </c>
      <c r="J3761">
        <v>48.4</v>
      </c>
      <c r="K3761">
        <v>69.81</v>
      </c>
      <c r="N3761" s="1">
        <v>44302</v>
      </c>
      <c r="O3761" s="4">
        <f t="shared" si="117"/>
        <v>166.68002999999999</v>
      </c>
      <c r="P3761" s="4">
        <f t="shared" si="116"/>
        <v>410.0659</v>
      </c>
    </row>
    <row r="3762" spans="1:16" x14ac:dyDescent="0.3">
      <c r="A3762" s="1">
        <v>44303</v>
      </c>
      <c r="B3762">
        <v>410.0659</v>
      </c>
      <c r="C3762">
        <v>133.172</v>
      </c>
      <c r="D3762">
        <v>258.03230000000002</v>
      </c>
      <c r="E3762">
        <v>232.97</v>
      </c>
      <c r="F3762">
        <v>119.24469999999999</v>
      </c>
      <c r="G3762">
        <v>437.75069999999999</v>
      </c>
      <c r="H3762">
        <v>60.543799999999997</v>
      </c>
      <c r="I3762">
        <v>76.862099999999998</v>
      </c>
      <c r="J3762">
        <v>48.4</v>
      </c>
      <c r="K3762">
        <v>69.81</v>
      </c>
      <c r="N3762" s="1">
        <v>44303</v>
      </c>
      <c r="O3762" s="4">
        <f t="shared" si="117"/>
        <v>166.68002999999999</v>
      </c>
      <c r="P3762" s="4">
        <f t="shared" si="116"/>
        <v>410.0659</v>
      </c>
    </row>
    <row r="3763" spans="1:16" x14ac:dyDescent="0.3">
      <c r="A3763" s="1">
        <v>44304</v>
      </c>
      <c r="B3763">
        <v>410.0659</v>
      </c>
      <c r="C3763">
        <v>133.172</v>
      </c>
      <c r="D3763">
        <v>258.03230000000002</v>
      </c>
      <c r="E3763">
        <v>232.97</v>
      </c>
      <c r="F3763">
        <v>119.24469999999999</v>
      </c>
      <c r="G3763">
        <v>437.75069999999999</v>
      </c>
      <c r="H3763">
        <v>60.543799999999997</v>
      </c>
      <c r="I3763">
        <v>76.862099999999998</v>
      </c>
      <c r="J3763">
        <v>48.4</v>
      </c>
      <c r="K3763">
        <v>69.81</v>
      </c>
      <c r="N3763" s="1">
        <v>44304</v>
      </c>
      <c r="O3763" s="4">
        <f t="shared" si="117"/>
        <v>166.68002999999999</v>
      </c>
      <c r="P3763" s="4">
        <f t="shared" si="116"/>
        <v>410.0659</v>
      </c>
    </row>
    <row r="3764" spans="1:16" x14ac:dyDescent="0.3">
      <c r="A3764" s="1">
        <v>44305</v>
      </c>
      <c r="B3764">
        <v>408.05119999999999</v>
      </c>
      <c r="C3764">
        <v>133.84700000000001</v>
      </c>
      <c r="D3764">
        <v>256.05309999999997</v>
      </c>
      <c r="E3764">
        <v>230.62</v>
      </c>
      <c r="F3764">
        <v>119.27419999999999</v>
      </c>
      <c r="G3764">
        <v>426.24400000000003</v>
      </c>
      <c r="H3764">
        <v>62.477800000000002</v>
      </c>
      <c r="I3764">
        <v>76.734399999999994</v>
      </c>
      <c r="J3764">
        <v>48.35</v>
      </c>
      <c r="K3764">
        <v>69.540000000000006</v>
      </c>
      <c r="N3764" s="1">
        <v>44305</v>
      </c>
      <c r="O3764" s="4">
        <f t="shared" si="117"/>
        <v>164.49828499999998</v>
      </c>
      <c r="P3764" s="4">
        <f t="shared" si="116"/>
        <v>408.05119999999999</v>
      </c>
    </row>
    <row r="3765" spans="1:16" x14ac:dyDescent="0.3">
      <c r="A3765" s="1">
        <v>44306</v>
      </c>
      <c r="B3765">
        <v>405.06360000000001</v>
      </c>
      <c r="C3765">
        <v>132.12899999999999</v>
      </c>
      <c r="D3765">
        <v>255.578</v>
      </c>
      <c r="E3765">
        <v>227.37</v>
      </c>
      <c r="F3765">
        <v>119.7355</v>
      </c>
      <c r="G3765">
        <v>420.16860000000003</v>
      </c>
      <c r="H3765">
        <v>61.131999999999998</v>
      </c>
      <c r="I3765">
        <v>75.781499999999994</v>
      </c>
      <c r="J3765">
        <v>47.07</v>
      </c>
      <c r="K3765">
        <v>69.92</v>
      </c>
      <c r="N3765" s="1">
        <v>44306</v>
      </c>
      <c r="O3765" s="4">
        <f t="shared" si="117"/>
        <v>162.62228999999999</v>
      </c>
      <c r="P3765" s="4">
        <f t="shared" si="116"/>
        <v>405.06360000000001</v>
      </c>
    </row>
    <row r="3766" spans="1:16" x14ac:dyDescent="0.3">
      <c r="A3766" s="1">
        <v>44307</v>
      </c>
      <c r="B3766">
        <v>408.89640000000003</v>
      </c>
      <c r="C3766">
        <v>132.517</v>
      </c>
      <c r="D3766">
        <v>257.87400000000002</v>
      </c>
      <c r="E3766">
        <v>228.37</v>
      </c>
      <c r="F3766">
        <v>121.149</v>
      </c>
      <c r="G3766">
        <v>431.18959999999998</v>
      </c>
      <c r="H3766">
        <v>62.069099999999999</v>
      </c>
      <c r="I3766">
        <v>76.744299999999996</v>
      </c>
      <c r="J3766">
        <v>47.67</v>
      </c>
      <c r="K3766">
        <v>70.27</v>
      </c>
      <c r="N3766" s="1">
        <v>44307</v>
      </c>
      <c r="O3766" s="4">
        <f t="shared" si="117"/>
        <v>165.04293999999999</v>
      </c>
      <c r="P3766" s="4">
        <f t="shared" si="116"/>
        <v>408.89640000000003</v>
      </c>
    </row>
    <row r="3767" spans="1:16" x14ac:dyDescent="0.3">
      <c r="A3767" s="1">
        <v>44308</v>
      </c>
      <c r="B3767">
        <v>405.1619</v>
      </c>
      <c r="C3767">
        <v>130.96799999999999</v>
      </c>
      <c r="D3767">
        <v>254.49940000000001</v>
      </c>
      <c r="E3767">
        <v>226.9</v>
      </c>
      <c r="F3767">
        <v>120.6091</v>
      </c>
      <c r="G3767">
        <v>421.8039</v>
      </c>
      <c r="H3767">
        <v>61.77</v>
      </c>
      <c r="I3767">
        <v>76.174499999999995</v>
      </c>
      <c r="J3767">
        <v>47.11</v>
      </c>
      <c r="K3767">
        <v>69.75</v>
      </c>
      <c r="N3767" s="1">
        <v>44308</v>
      </c>
      <c r="O3767" s="4">
        <f t="shared" si="117"/>
        <v>162.88549499999999</v>
      </c>
      <c r="P3767" s="4">
        <f t="shared" si="116"/>
        <v>405.1619</v>
      </c>
    </row>
    <row r="3768" spans="1:16" x14ac:dyDescent="0.3">
      <c r="A3768" s="1">
        <v>44309</v>
      </c>
      <c r="B3768">
        <v>409.5548</v>
      </c>
      <c r="C3768">
        <v>133.33099999999999</v>
      </c>
      <c r="D3768">
        <v>258.43799999999999</v>
      </c>
      <c r="E3768">
        <v>230.51</v>
      </c>
      <c r="F3768">
        <v>121.4042</v>
      </c>
      <c r="G3768">
        <v>429.49489999999997</v>
      </c>
      <c r="H3768">
        <v>63.076000000000001</v>
      </c>
      <c r="I3768">
        <v>77.323899999999995</v>
      </c>
      <c r="J3768">
        <v>47.54</v>
      </c>
      <c r="K3768">
        <v>69.569999999999993</v>
      </c>
      <c r="N3768" s="1">
        <v>44309</v>
      </c>
      <c r="O3768" s="4">
        <f t="shared" si="117"/>
        <v>165.45469999999997</v>
      </c>
      <c r="P3768" s="4">
        <f t="shared" si="116"/>
        <v>409.5548</v>
      </c>
    </row>
    <row r="3769" spans="1:16" x14ac:dyDescent="0.3">
      <c r="A3769" s="1">
        <v>44310</v>
      </c>
      <c r="B3769">
        <v>409.5548</v>
      </c>
      <c r="C3769">
        <v>133.33099999999999</v>
      </c>
      <c r="D3769">
        <v>258.43799999999999</v>
      </c>
      <c r="E3769">
        <v>230.51</v>
      </c>
      <c r="F3769">
        <v>121.4042</v>
      </c>
      <c r="G3769">
        <v>429.49489999999997</v>
      </c>
      <c r="H3769">
        <v>63.076000000000001</v>
      </c>
      <c r="I3769">
        <v>77.323899999999995</v>
      </c>
      <c r="J3769">
        <v>47.54</v>
      </c>
      <c r="K3769">
        <v>69.569999999999993</v>
      </c>
      <c r="N3769" s="1">
        <v>44310</v>
      </c>
      <c r="O3769" s="4">
        <f t="shared" si="117"/>
        <v>165.45469999999997</v>
      </c>
      <c r="P3769" s="4">
        <f t="shared" si="116"/>
        <v>409.5548</v>
      </c>
    </row>
    <row r="3770" spans="1:16" x14ac:dyDescent="0.3">
      <c r="A3770" s="1">
        <v>44311</v>
      </c>
      <c r="B3770">
        <v>409.5548</v>
      </c>
      <c r="C3770">
        <v>133.33099999999999</v>
      </c>
      <c r="D3770">
        <v>258.43799999999999</v>
      </c>
      <c r="E3770">
        <v>230.51</v>
      </c>
      <c r="F3770">
        <v>121.4042</v>
      </c>
      <c r="G3770">
        <v>429.49489999999997</v>
      </c>
      <c r="H3770">
        <v>63.076000000000001</v>
      </c>
      <c r="I3770">
        <v>77.323899999999995</v>
      </c>
      <c r="J3770">
        <v>47.54</v>
      </c>
      <c r="K3770">
        <v>69.569999999999993</v>
      </c>
      <c r="N3770" s="1">
        <v>44311</v>
      </c>
      <c r="O3770" s="4">
        <f t="shared" si="117"/>
        <v>165.45469999999997</v>
      </c>
      <c r="P3770" s="4">
        <f t="shared" si="116"/>
        <v>409.5548</v>
      </c>
    </row>
    <row r="3771" spans="1:16" x14ac:dyDescent="0.3">
      <c r="A3771" s="1">
        <v>44312</v>
      </c>
      <c r="B3771">
        <v>410.40980000000002</v>
      </c>
      <c r="C3771">
        <v>133.72800000000001</v>
      </c>
      <c r="D3771">
        <v>258.83390000000003</v>
      </c>
      <c r="E3771">
        <v>233.17</v>
      </c>
      <c r="F3771">
        <v>120.992</v>
      </c>
      <c r="G3771">
        <v>437.36419999999998</v>
      </c>
      <c r="H3771">
        <v>63.494700000000002</v>
      </c>
      <c r="I3771">
        <v>77.589100000000002</v>
      </c>
      <c r="J3771">
        <v>47.86</v>
      </c>
      <c r="K3771">
        <v>68.790000000000006</v>
      </c>
      <c r="N3771" s="1">
        <v>44312</v>
      </c>
      <c r="O3771" s="4">
        <f t="shared" si="117"/>
        <v>167.22162500000002</v>
      </c>
      <c r="P3771" s="4">
        <f t="shared" si="116"/>
        <v>410.40980000000002</v>
      </c>
    </row>
    <row r="3772" spans="1:16" x14ac:dyDescent="0.3">
      <c r="A3772" s="1">
        <v>44313</v>
      </c>
      <c r="B3772">
        <v>410.32139999999998</v>
      </c>
      <c r="C3772">
        <v>133.4</v>
      </c>
      <c r="D3772">
        <v>259.24950000000001</v>
      </c>
      <c r="E3772">
        <v>232.84</v>
      </c>
      <c r="F3772">
        <v>120.295</v>
      </c>
      <c r="G3772">
        <v>434.08370000000002</v>
      </c>
      <c r="H3772">
        <v>62.776899999999998</v>
      </c>
      <c r="I3772">
        <v>78.099999999999994</v>
      </c>
      <c r="J3772">
        <v>48.44</v>
      </c>
      <c r="K3772">
        <v>68.739999999999995</v>
      </c>
      <c r="N3772" s="1">
        <v>44313</v>
      </c>
      <c r="O3772" s="4">
        <f t="shared" si="117"/>
        <v>166.63312500000001</v>
      </c>
      <c r="P3772" s="4">
        <f t="shared" si="116"/>
        <v>410.32139999999998</v>
      </c>
    </row>
    <row r="3773" spans="1:16" x14ac:dyDescent="0.3">
      <c r="A3773" s="1">
        <v>44314</v>
      </c>
      <c r="B3773">
        <v>410.20350000000002</v>
      </c>
      <c r="C3773">
        <v>132.596</v>
      </c>
      <c r="D3773">
        <v>251.91650000000001</v>
      </c>
      <c r="E3773">
        <v>233.31</v>
      </c>
      <c r="F3773">
        <v>119.9318</v>
      </c>
      <c r="G3773">
        <v>427.49279999999999</v>
      </c>
      <c r="H3773">
        <v>63.295299999999997</v>
      </c>
      <c r="I3773">
        <v>78.306299999999993</v>
      </c>
      <c r="J3773">
        <v>50.11</v>
      </c>
      <c r="K3773">
        <v>68.790000000000006</v>
      </c>
      <c r="N3773" s="1">
        <v>44314</v>
      </c>
      <c r="O3773" s="4">
        <f t="shared" si="117"/>
        <v>165.41752500000001</v>
      </c>
      <c r="P3773" s="4">
        <f t="shared" si="116"/>
        <v>410.20350000000002</v>
      </c>
    </row>
    <row r="3774" spans="1:16" x14ac:dyDescent="0.3">
      <c r="A3774" s="1">
        <v>44315</v>
      </c>
      <c r="B3774">
        <v>412.81760000000003</v>
      </c>
      <c r="C3774">
        <v>132.49700000000001</v>
      </c>
      <c r="D3774">
        <v>249.8878</v>
      </c>
      <c r="E3774">
        <v>232.55</v>
      </c>
      <c r="F3774">
        <v>119.4509</v>
      </c>
      <c r="G3774">
        <v>430.2679</v>
      </c>
      <c r="H3774">
        <v>63.105899999999998</v>
      </c>
      <c r="I3774">
        <v>79.3476</v>
      </c>
      <c r="J3774">
        <v>50.67</v>
      </c>
      <c r="K3774">
        <v>69.52</v>
      </c>
      <c r="N3774" s="1">
        <v>44315</v>
      </c>
      <c r="O3774" s="4">
        <f t="shared" si="117"/>
        <v>165.67799500000001</v>
      </c>
      <c r="P3774" s="4">
        <f t="shared" si="116"/>
        <v>412.81760000000003</v>
      </c>
    </row>
    <row r="3775" spans="1:16" x14ac:dyDescent="0.3">
      <c r="A3775" s="1">
        <v>44316</v>
      </c>
      <c r="B3775">
        <v>410.10520000000002</v>
      </c>
      <c r="C3775">
        <v>130.49199999999999</v>
      </c>
      <c r="D3775">
        <v>249.56120000000001</v>
      </c>
      <c r="E3775">
        <v>228.84</v>
      </c>
      <c r="F3775">
        <v>119.0975</v>
      </c>
      <c r="G3775">
        <v>418.2756</v>
      </c>
      <c r="H3775">
        <v>63.395000000000003</v>
      </c>
      <c r="I3775">
        <v>78.807299999999998</v>
      </c>
      <c r="J3775">
        <v>49.39</v>
      </c>
      <c r="K3775">
        <v>69.58</v>
      </c>
      <c r="N3775" s="1">
        <v>44316</v>
      </c>
      <c r="O3775" s="4">
        <f t="shared" si="117"/>
        <v>162.83696999999998</v>
      </c>
      <c r="P3775" s="4">
        <f t="shared" si="116"/>
        <v>410.10520000000002</v>
      </c>
    </row>
    <row r="3776" spans="1:16" x14ac:dyDescent="0.3">
      <c r="A3776" s="1">
        <v>44317</v>
      </c>
      <c r="B3776">
        <v>410.10520000000002</v>
      </c>
      <c r="C3776">
        <v>130.49199999999999</v>
      </c>
      <c r="D3776">
        <v>249.56120000000001</v>
      </c>
      <c r="E3776">
        <v>228.84</v>
      </c>
      <c r="F3776">
        <v>119.0975</v>
      </c>
      <c r="G3776">
        <v>418.2756</v>
      </c>
      <c r="H3776">
        <v>63.395000000000003</v>
      </c>
      <c r="I3776">
        <v>78.807299999999998</v>
      </c>
      <c r="J3776">
        <v>49.39</v>
      </c>
      <c r="K3776">
        <v>69.58</v>
      </c>
      <c r="N3776" s="1">
        <v>44317</v>
      </c>
      <c r="O3776" s="4">
        <f t="shared" si="117"/>
        <v>162.83696999999998</v>
      </c>
      <c r="P3776" s="4">
        <f t="shared" si="116"/>
        <v>410.10520000000002</v>
      </c>
    </row>
    <row r="3777" spans="1:16" x14ac:dyDescent="0.3">
      <c r="A3777" s="1">
        <v>44318</v>
      </c>
      <c r="B3777">
        <v>410.10520000000002</v>
      </c>
      <c r="C3777">
        <v>130.49199999999999</v>
      </c>
      <c r="D3777">
        <v>249.56120000000001</v>
      </c>
      <c r="E3777">
        <v>228.84</v>
      </c>
      <c r="F3777">
        <v>119.0975</v>
      </c>
      <c r="G3777">
        <v>418.2756</v>
      </c>
      <c r="H3777">
        <v>63.395000000000003</v>
      </c>
      <c r="I3777">
        <v>78.807299999999998</v>
      </c>
      <c r="J3777">
        <v>49.39</v>
      </c>
      <c r="K3777">
        <v>69.58</v>
      </c>
      <c r="N3777" s="1">
        <v>44318</v>
      </c>
      <c r="O3777" s="4">
        <f t="shared" si="117"/>
        <v>162.83696999999998</v>
      </c>
      <c r="P3777" s="4">
        <f t="shared" si="116"/>
        <v>410.10520000000002</v>
      </c>
    </row>
    <row r="3778" spans="1:16" x14ac:dyDescent="0.3">
      <c r="A3778" s="1">
        <v>44319</v>
      </c>
      <c r="B3778">
        <v>410.98970000000003</v>
      </c>
      <c r="C3778">
        <v>131.56399999999999</v>
      </c>
      <c r="D3778">
        <v>249.24449999999999</v>
      </c>
      <c r="E3778">
        <v>224.76</v>
      </c>
      <c r="F3778">
        <v>120.4521</v>
      </c>
      <c r="G3778">
        <v>413.9246</v>
      </c>
      <c r="H3778">
        <v>62.697200000000002</v>
      </c>
      <c r="I3778">
        <v>78.984099999999998</v>
      </c>
      <c r="J3778">
        <v>50.75</v>
      </c>
      <c r="K3778">
        <v>70.150000000000006</v>
      </c>
      <c r="N3778" s="1">
        <v>44319</v>
      </c>
      <c r="O3778" s="4">
        <f t="shared" si="117"/>
        <v>161.668905</v>
      </c>
      <c r="P3778" s="4">
        <f t="shared" si="116"/>
        <v>410.98970000000003</v>
      </c>
    </row>
    <row r="3779" spans="1:16" x14ac:dyDescent="0.3">
      <c r="A3779" s="1">
        <v>44320</v>
      </c>
      <c r="B3779">
        <v>408.45420000000001</v>
      </c>
      <c r="C3779">
        <v>126.908</v>
      </c>
      <c r="D3779">
        <v>245.21680000000001</v>
      </c>
      <c r="E3779">
        <v>219.54</v>
      </c>
      <c r="F3779">
        <v>120.5797</v>
      </c>
      <c r="G3779">
        <v>406.94720000000001</v>
      </c>
      <c r="H3779">
        <v>61.78</v>
      </c>
      <c r="I3779">
        <v>79.160899999999998</v>
      </c>
      <c r="J3779">
        <v>50.78</v>
      </c>
      <c r="K3779">
        <v>69.790000000000006</v>
      </c>
      <c r="N3779" s="1">
        <v>44320</v>
      </c>
      <c r="O3779" s="4">
        <f t="shared" si="117"/>
        <v>159.14541</v>
      </c>
      <c r="P3779" s="4">
        <f t="shared" ref="P3779:P3842" si="118">B3779</f>
        <v>408.45420000000001</v>
      </c>
    </row>
    <row r="3780" spans="1:16" x14ac:dyDescent="0.3">
      <c r="A3780" s="1">
        <v>44321</v>
      </c>
      <c r="B3780">
        <v>408.58190000000002</v>
      </c>
      <c r="C3780">
        <v>127.15600000000001</v>
      </c>
      <c r="D3780">
        <v>243.91050000000001</v>
      </c>
      <c r="E3780">
        <v>217.67</v>
      </c>
      <c r="F3780">
        <v>120.79559999999999</v>
      </c>
      <c r="G3780">
        <v>409.49439999999998</v>
      </c>
      <c r="H3780">
        <v>62.826799999999999</v>
      </c>
      <c r="I3780">
        <v>79.357399999999998</v>
      </c>
      <c r="J3780">
        <v>52.42</v>
      </c>
      <c r="K3780">
        <v>69.739999999999995</v>
      </c>
      <c r="N3780" s="1">
        <v>44321</v>
      </c>
      <c r="O3780" s="4">
        <f t="shared" ref="O3780:O3843" si="119">SUMPRODUCT(C3780:J3780,$C$1:$J$1)</f>
        <v>159.296775</v>
      </c>
      <c r="P3780" s="4">
        <f t="shared" si="118"/>
        <v>408.58190000000002</v>
      </c>
    </row>
    <row r="3781" spans="1:16" x14ac:dyDescent="0.3">
      <c r="A3781" s="1">
        <v>44322</v>
      </c>
      <c r="B3781">
        <v>411.84469999999999</v>
      </c>
      <c r="C3781">
        <v>128.78399999999999</v>
      </c>
      <c r="D3781">
        <v>247.13659999999999</v>
      </c>
      <c r="E3781">
        <v>217.32</v>
      </c>
      <c r="F3781">
        <v>120.95269999999999</v>
      </c>
      <c r="G3781">
        <v>412.85419999999999</v>
      </c>
      <c r="H3781">
        <v>61.809899999999999</v>
      </c>
      <c r="I3781">
        <v>80.212100000000007</v>
      </c>
      <c r="J3781">
        <v>52.69</v>
      </c>
      <c r="K3781">
        <v>70.64</v>
      </c>
      <c r="N3781" s="1">
        <v>44322</v>
      </c>
      <c r="O3781" s="4">
        <f t="shared" si="119"/>
        <v>160.087875</v>
      </c>
      <c r="P3781" s="4">
        <f t="shared" si="118"/>
        <v>411.84469999999999</v>
      </c>
    </row>
    <row r="3782" spans="1:16" x14ac:dyDescent="0.3">
      <c r="A3782" s="1">
        <v>44323</v>
      </c>
      <c r="B3782">
        <v>414.84210000000002</v>
      </c>
      <c r="C3782">
        <v>129.47</v>
      </c>
      <c r="D3782">
        <v>249.8383</v>
      </c>
      <c r="E3782">
        <v>219.59</v>
      </c>
      <c r="F3782">
        <v>121.7871</v>
      </c>
      <c r="G3782">
        <v>418.52330000000001</v>
      </c>
      <c r="H3782">
        <v>61.9893</v>
      </c>
      <c r="I3782">
        <v>80.781899999999993</v>
      </c>
      <c r="J3782">
        <v>53.63</v>
      </c>
      <c r="K3782">
        <v>70.64</v>
      </c>
      <c r="N3782" s="1">
        <v>44323</v>
      </c>
      <c r="O3782" s="4">
        <f t="shared" si="119"/>
        <v>161.82822500000003</v>
      </c>
      <c r="P3782" s="4">
        <f t="shared" si="118"/>
        <v>414.84210000000002</v>
      </c>
    </row>
    <row r="3783" spans="1:16" x14ac:dyDescent="0.3">
      <c r="A3783" s="1">
        <v>44324</v>
      </c>
      <c r="B3783">
        <v>414.84210000000002</v>
      </c>
      <c r="C3783">
        <v>129.47</v>
      </c>
      <c r="D3783">
        <v>249.8383</v>
      </c>
      <c r="E3783">
        <v>219.59</v>
      </c>
      <c r="F3783">
        <v>121.7871</v>
      </c>
      <c r="G3783">
        <v>418.52330000000001</v>
      </c>
      <c r="H3783">
        <v>61.9893</v>
      </c>
      <c r="I3783">
        <v>80.781899999999993</v>
      </c>
      <c r="J3783">
        <v>53.63</v>
      </c>
      <c r="K3783">
        <v>70.64</v>
      </c>
      <c r="N3783" s="1">
        <v>44324</v>
      </c>
      <c r="O3783" s="4">
        <f t="shared" si="119"/>
        <v>161.82822500000003</v>
      </c>
      <c r="P3783" s="4">
        <f t="shared" si="118"/>
        <v>414.84210000000002</v>
      </c>
    </row>
    <row r="3784" spans="1:16" x14ac:dyDescent="0.3">
      <c r="A3784" s="1">
        <v>44325</v>
      </c>
      <c r="B3784">
        <v>414.84210000000002</v>
      </c>
      <c r="C3784">
        <v>129.47</v>
      </c>
      <c r="D3784">
        <v>249.8383</v>
      </c>
      <c r="E3784">
        <v>219.59</v>
      </c>
      <c r="F3784">
        <v>121.7871</v>
      </c>
      <c r="G3784">
        <v>418.52330000000001</v>
      </c>
      <c r="H3784">
        <v>61.9893</v>
      </c>
      <c r="I3784">
        <v>80.781899999999993</v>
      </c>
      <c r="J3784">
        <v>53.63</v>
      </c>
      <c r="K3784">
        <v>70.64</v>
      </c>
      <c r="N3784" s="1">
        <v>44325</v>
      </c>
      <c r="O3784" s="4">
        <f t="shared" si="119"/>
        <v>161.82822500000003</v>
      </c>
      <c r="P3784" s="4">
        <f t="shared" si="118"/>
        <v>414.84210000000002</v>
      </c>
    </row>
    <row r="3785" spans="1:16" x14ac:dyDescent="0.3">
      <c r="A3785" s="1">
        <v>44326</v>
      </c>
      <c r="B3785">
        <v>410.73419999999999</v>
      </c>
      <c r="C3785">
        <v>126.13</v>
      </c>
      <c r="D3785">
        <v>244.6131</v>
      </c>
      <c r="E3785">
        <v>214.94</v>
      </c>
      <c r="F3785">
        <v>121.94410000000001</v>
      </c>
      <c r="G3785">
        <v>399.91039999999998</v>
      </c>
      <c r="H3785">
        <v>61.411099999999998</v>
      </c>
      <c r="I3785">
        <v>80.457700000000003</v>
      </c>
      <c r="J3785">
        <v>53.65</v>
      </c>
      <c r="K3785">
        <v>71.180000000000007</v>
      </c>
      <c r="N3785" s="1">
        <v>44326</v>
      </c>
      <c r="O3785" s="4">
        <f t="shared" si="119"/>
        <v>157.62504000000001</v>
      </c>
      <c r="P3785" s="4">
        <f t="shared" si="118"/>
        <v>410.73419999999999</v>
      </c>
    </row>
    <row r="3786" spans="1:16" x14ac:dyDescent="0.3">
      <c r="A3786" s="1">
        <v>44327</v>
      </c>
      <c r="B3786">
        <v>407.06849999999997</v>
      </c>
      <c r="C3786">
        <v>125.19499999999999</v>
      </c>
      <c r="D3786">
        <v>243.673</v>
      </c>
      <c r="E3786">
        <v>217.15</v>
      </c>
      <c r="F3786">
        <v>120.6288</v>
      </c>
      <c r="G3786">
        <v>400.44560000000001</v>
      </c>
      <c r="H3786">
        <v>60.3643</v>
      </c>
      <c r="I3786">
        <v>79.3279</v>
      </c>
      <c r="J3786">
        <v>52.27</v>
      </c>
      <c r="K3786">
        <v>70.56</v>
      </c>
      <c r="N3786" s="1">
        <v>44327</v>
      </c>
      <c r="O3786" s="4">
        <f t="shared" si="119"/>
        <v>157.56545999999997</v>
      </c>
      <c r="P3786" s="4">
        <f t="shared" si="118"/>
        <v>407.06849999999997</v>
      </c>
    </row>
    <row r="3787" spans="1:16" x14ac:dyDescent="0.3">
      <c r="A3787" s="1">
        <v>44328</v>
      </c>
      <c r="B3787">
        <v>398.42020000000002</v>
      </c>
      <c r="C3787">
        <v>122.07299999999999</v>
      </c>
      <c r="D3787">
        <v>236.5181</v>
      </c>
      <c r="E3787">
        <v>210.46</v>
      </c>
      <c r="F3787">
        <v>119.4901</v>
      </c>
      <c r="G3787">
        <v>384.13200000000001</v>
      </c>
      <c r="H3787">
        <v>58.559899999999999</v>
      </c>
      <c r="I3787">
        <v>78.0017</v>
      </c>
      <c r="J3787">
        <v>52.52</v>
      </c>
      <c r="K3787">
        <v>69.62</v>
      </c>
      <c r="N3787" s="1">
        <v>44328</v>
      </c>
      <c r="O3787" s="4">
        <f t="shared" si="119"/>
        <v>152.81912</v>
      </c>
      <c r="P3787" s="4">
        <f t="shared" si="118"/>
        <v>398.42020000000002</v>
      </c>
    </row>
    <row r="3788" spans="1:16" x14ac:dyDescent="0.3">
      <c r="A3788" s="1">
        <v>44329</v>
      </c>
      <c r="B3788">
        <v>403.20620000000002</v>
      </c>
      <c r="C3788">
        <v>124.26</v>
      </c>
      <c r="D3788">
        <v>240.50620000000001</v>
      </c>
      <c r="E3788">
        <v>210.08</v>
      </c>
      <c r="F3788">
        <v>120.5699</v>
      </c>
      <c r="G3788">
        <v>389.02809999999999</v>
      </c>
      <c r="H3788">
        <v>58.52</v>
      </c>
      <c r="I3788">
        <v>79.3279</v>
      </c>
      <c r="J3788">
        <v>51.88</v>
      </c>
      <c r="K3788">
        <v>70.599999999999994</v>
      </c>
      <c r="N3788" s="1">
        <v>44329</v>
      </c>
      <c r="O3788" s="4">
        <f t="shared" si="119"/>
        <v>154.11319499999996</v>
      </c>
      <c r="P3788" s="4">
        <f t="shared" si="118"/>
        <v>403.20620000000002</v>
      </c>
    </row>
    <row r="3789" spans="1:16" x14ac:dyDescent="0.3">
      <c r="A3789" s="1">
        <v>44330</v>
      </c>
      <c r="B3789">
        <v>409.39760000000001</v>
      </c>
      <c r="C3789">
        <v>126.726</v>
      </c>
      <c r="D3789">
        <v>245.57300000000001</v>
      </c>
      <c r="E3789">
        <v>216.32</v>
      </c>
      <c r="F3789">
        <v>121.1785</v>
      </c>
      <c r="G3789">
        <v>401.07</v>
      </c>
      <c r="H3789">
        <v>60.434100000000001</v>
      </c>
      <c r="I3789">
        <v>80.438000000000002</v>
      </c>
      <c r="J3789">
        <v>53.49</v>
      </c>
      <c r="K3789">
        <v>70.91</v>
      </c>
      <c r="N3789" s="1">
        <v>44330</v>
      </c>
      <c r="O3789" s="4">
        <f t="shared" si="119"/>
        <v>157.97812999999999</v>
      </c>
      <c r="P3789" s="4">
        <f t="shared" si="118"/>
        <v>409.39760000000001</v>
      </c>
    </row>
    <row r="3790" spans="1:16" x14ac:dyDescent="0.3">
      <c r="A3790" s="1">
        <v>44331</v>
      </c>
      <c r="B3790">
        <v>409.39760000000001</v>
      </c>
      <c r="C3790">
        <v>126.726</v>
      </c>
      <c r="D3790">
        <v>245.57300000000001</v>
      </c>
      <c r="E3790">
        <v>216.32</v>
      </c>
      <c r="F3790">
        <v>121.1785</v>
      </c>
      <c r="G3790">
        <v>401.07</v>
      </c>
      <c r="H3790">
        <v>60.434100000000001</v>
      </c>
      <c r="I3790">
        <v>80.438000000000002</v>
      </c>
      <c r="J3790">
        <v>53.49</v>
      </c>
      <c r="K3790">
        <v>70.91</v>
      </c>
      <c r="N3790" s="1">
        <v>44331</v>
      </c>
      <c r="O3790" s="4">
        <f t="shared" si="119"/>
        <v>157.97812999999999</v>
      </c>
      <c r="P3790" s="4">
        <f t="shared" si="118"/>
        <v>409.39760000000001</v>
      </c>
    </row>
    <row r="3791" spans="1:16" x14ac:dyDescent="0.3">
      <c r="A3791" s="1">
        <v>44332</v>
      </c>
      <c r="B3791">
        <v>409.39760000000001</v>
      </c>
      <c r="C3791">
        <v>126.726</v>
      </c>
      <c r="D3791">
        <v>245.57300000000001</v>
      </c>
      <c r="E3791">
        <v>216.32</v>
      </c>
      <c r="F3791">
        <v>121.1785</v>
      </c>
      <c r="G3791">
        <v>401.07</v>
      </c>
      <c r="H3791">
        <v>60.434100000000001</v>
      </c>
      <c r="I3791">
        <v>80.438000000000002</v>
      </c>
      <c r="J3791">
        <v>53.49</v>
      </c>
      <c r="K3791">
        <v>70.91</v>
      </c>
      <c r="N3791" s="1">
        <v>44332</v>
      </c>
      <c r="O3791" s="4">
        <f t="shared" si="119"/>
        <v>157.97812999999999</v>
      </c>
      <c r="P3791" s="4">
        <f t="shared" si="118"/>
        <v>409.39760000000001</v>
      </c>
    </row>
    <row r="3792" spans="1:16" x14ac:dyDescent="0.3">
      <c r="A3792" s="1">
        <v>44333</v>
      </c>
      <c r="B3792">
        <v>408.35590000000002</v>
      </c>
      <c r="C3792">
        <v>125.553</v>
      </c>
      <c r="D3792">
        <v>242.63390000000001</v>
      </c>
      <c r="E3792">
        <v>216.28</v>
      </c>
      <c r="F3792">
        <v>120.95269999999999</v>
      </c>
      <c r="G3792">
        <v>397.57139999999998</v>
      </c>
      <c r="H3792">
        <v>60.473999999999997</v>
      </c>
      <c r="I3792">
        <v>80.506799999999998</v>
      </c>
      <c r="J3792">
        <v>54.73</v>
      </c>
      <c r="K3792">
        <v>70.81</v>
      </c>
      <c r="N3792" s="1">
        <v>44333</v>
      </c>
      <c r="O3792" s="4">
        <f t="shared" si="119"/>
        <v>157.28018</v>
      </c>
      <c r="P3792" s="4">
        <f t="shared" si="118"/>
        <v>408.35590000000002</v>
      </c>
    </row>
    <row r="3793" spans="1:16" x14ac:dyDescent="0.3">
      <c r="A3793" s="1">
        <v>44334</v>
      </c>
      <c r="B3793">
        <v>404.83760000000001</v>
      </c>
      <c r="C3793">
        <v>124.14100000000001</v>
      </c>
      <c r="D3793">
        <v>240.5557</v>
      </c>
      <c r="E3793">
        <v>215.8</v>
      </c>
      <c r="F3793">
        <v>120.992</v>
      </c>
      <c r="G3793">
        <v>394.37009999999998</v>
      </c>
      <c r="H3793">
        <v>61.261600000000001</v>
      </c>
      <c r="I3793">
        <v>79.760199999999998</v>
      </c>
      <c r="J3793">
        <v>53.46</v>
      </c>
      <c r="K3793">
        <v>70.59</v>
      </c>
      <c r="N3793" s="1">
        <v>44334</v>
      </c>
      <c r="O3793" s="4">
        <f t="shared" si="119"/>
        <v>156.39926000000003</v>
      </c>
      <c r="P3793" s="4">
        <f t="shared" si="118"/>
        <v>404.83760000000001</v>
      </c>
    </row>
    <row r="3794" spans="1:16" x14ac:dyDescent="0.3">
      <c r="A3794" s="1">
        <v>44335</v>
      </c>
      <c r="B3794">
        <v>403.77620000000002</v>
      </c>
      <c r="C3794">
        <v>123.982</v>
      </c>
      <c r="D3794">
        <v>241.15090000000001</v>
      </c>
      <c r="E3794">
        <v>216.04</v>
      </c>
      <c r="F3794">
        <v>120.78579999999999</v>
      </c>
      <c r="G3794">
        <v>402.06110000000001</v>
      </c>
      <c r="H3794">
        <v>61.451000000000001</v>
      </c>
      <c r="I3794">
        <v>79.308300000000003</v>
      </c>
      <c r="J3794">
        <v>52.13</v>
      </c>
      <c r="K3794">
        <v>70.36</v>
      </c>
      <c r="N3794" s="1">
        <v>44335</v>
      </c>
      <c r="O3794" s="4">
        <f t="shared" si="119"/>
        <v>157.46697500000002</v>
      </c>
      <c r="P3794" s="4">
        <f t="shared" si="118"/>
        <v>403.77620000000002</v>
      </c>
    </row>
    <row r="3795" spans="1:16" x14ac:dyDescent="0.3">
      <c r="A3795" s="1">
        <v>44336</v>
      </c>
      <c r="B3795">
        <v>408.12</v>
      </c>
      <c r="C3795">
        <v>126.587</v>
      </c>
      <c r="D3795">
        <v>244.4837</v>
      </c>
      <c r="E3795">
        <v>220.89</v>
      </c>
      <c r="F3795">
        <v>122.0521</v>
      </c>
      <c r="G3795">
        <v>412.63619999999997</v>
      </c>
      <c r="H3795">
        <v>62.2485</v>
      </c>
      <c r="I3795">
        <v>79.662000000000006</v>
      </c>
      <c r="J3795">
        <v>52.05</v>
      </c>
      <c r="K3795">
        <v>71.010000000000005</v>
      </c>
      <c r="N3795" s="1">
        <v>44336</v>
      </c>
      <c r="O3795" s="4">
        <f t="shared" si="119"/>
        <v>160.59900499999998</v>
      </c>
      <c r="P3795" s="4">
        <f t="shared" si="118"/>
        <v>408.12</v>
      </c>
    </row>
    <row r="3796" spans="1:16" x14ac:dyDescent="0.3">
      <c r="A3796" s="1">
        <v>44337</v>
      </c>
      <c r="B3796">
        <v>407.78590000000003</v>
      </c>
      <c r="C3796">
        <v>124.718</v>
      </c>
      <c r="D3796">
        <v>243.18430000000001</v>
      </c>
      <c r="E3796">
        <v>219.51</v>
      </c>
      <c r="F3796">
        <v>122.07170000000001</v>
      </c>
      <c r="G3796">
        <v>410.35660000000001</v>
      </c>
      <c r="H3796">
        <v>62.088999999999999</v>
      </c>
      <c r="I3796">
        <v>80.162999999999997</v>
      </c>
      <c r="J3796">
        <v>52.16</v>
      </c>
      <c r="K3796">
        <v>71.02</v>
      </c>
      <c r="N3796" s="1">
        <v>44337</v>
      </c>
      <c r="O3796" s="4">
        <f t="shared" si="119"/>
        <v>159.89825999999999</v>
      </c>
      <c r="P3796" s="4">
        <f t="shared" si="118"/>
        <v>407.78590000000003</v>
      </c>
    </row>
    <row r="3797" spans="1:16" x14ac:dyDescent="0.3">
      <c r="A3797" s="1">
        <v>44338</v>
      </c>
      <c r="B3797">
        <v>407.78590000000003</v>
      </c>
      <c r="C3797">
        <v>124.718</v>
      </c>
      <c r="D3797">
        <v>243.18430000000001</v>
      </c>
      <c r="E3797">
        <v>219.51</v>
      </c>
      <c r="F3797">
        <v>122.07170000000001</v>
      </c>
      <c r="G3797">
        <v>410.35660000000001</v>
      </c>
      <c r="H3797">
        <v>62.088999999999999</v>
      </c>
      <c r="I3797">
        <v>80.162999999999997</v>
      </c>
      <c r="J3797">
        <v>52.16</v>
      </c>
      <c r="K3797">
        <v>71.02</v>
      </c>
      <c r="N3797" s="1">
        <v>44338</v>
      </c>
      <c r="O3797" s="4">
        <f t="shared" si="119"/>
        <v>159.89825999999999</v>
      </c>
      <c r="P3797" s="4">
        <f t="shared" si="118"/>
        <v>407.78590000000003</v>
      </c>
    </row>
    <row r="3798" spans="1:16" x14ac:dyDescent="0.3">
      <c r="A3798" s="1">
        <v>44339</v>
      </c>
      <c r="B3798">
        <v>407.78590000000003</v>
      </c>
      <c r="C3798">
        <v>124.718</v>
      </c>
      <c r="D3798">
        <v>243.18430000000001</v>
      </c>
      <c r="E3798">
        <v>219.51</v>
      </c>
      <c r="F3798">
        <v>122.07170000000001</v>
      </c>
      <c r="G3798">
        <v>410.35660000000001</v>
      </c>
      <c r="H3798">
        <v>62.088999999999999</v>
      </c>
      <c r="I3798">
        <v>80.162999999999997</v>
      </c>
      <c r="J3798">
        <v>52.16</v>
      </c>
      <c r="K3798">
        <v>71.02</v>
      </c>
      <c r="N3798" s="1">
        <v>44339</v>
      </c>
      <c r="O3798" s="4">
        <f t="shared" si="119"/>
        <v>159.89825999999999</v>
      </c>
      <c r="P3798" s="4">
        <f t="shared" si="118"/>
        <v>407.78590000000003</v>
      </c>
    </row>
    <row r="3799" spans="1:16" x14ac:dyDescent="0.3">
      <c r="A3799" s="1">
        <v>44340</v>
      </c>
      <c r="B3799">
        <v>411.94299999999998</v>
      </c>
      <c r="C3799">
        <v>126.378</v>
      </c>
      <c r="D3799">
        <v>248.74879999999999</v>
      </c>
      <c r="E3799">
        <v>223.68</v>
      </c>
      <c r="F3799">
        <v>122.1895</v>
      </c>
      <c r="G3799">
        <v>420.72359999999998</v>
      </c>
      <c r="H3799">
        <v>63.165700000000001</v>
      </c>
      <c r="I3799">
        <v>80.624700000000004</v>
      </c>
      <c r="J3799">
        <v>52.68</v>
      </c>
      <c r="K3799">
        <v>71.23</v>
      </c>
      <c r="N3799" s="1">
        <v>44340</v>
      </c>
      <c r="O3799" s="4">
        <f t="shared" si="119"/>
        <v>162.81529499999999</v>
      </c>
      <c r="P3799" s="4">
        <f t="shared" si="118"/>
        <v>411.94299999999998</v>
      </c>
    </row>
    <row r="3800" spans="1:16" x14ac:dyDescent="0.3">
      <c r="A3800" s="1">
        <v>44341</v>
      </c>
      <c r="B3800">
        <v>411.029</v>
      </c>
      <c r="C3800">
        <v>126.179</v>
      </c>
      <c r="D3800">
        <v>249.68119999999999</v>
      </c>
      <c r="E3800">
        <v>223.91</v>
      </c>
      <c r="F3800">
        <v>121.8263</v>
      </c>
      <c r="G3800">
        <v>421.97239999999999</v>
      </c>
      <c r="H3800">
        <v>63.723999999999997</v>
      </c>
      <c r="I3800">
        <v>80.045100000000005</v>
      </c>
      <c r="J3800">
        <v>51.61</v>
      </c>
      <c r="K3800">
        <v>71.25</v>
      </c>
      <c r="N3800" s="1">
        <v>44341</v>
      </c>
      <c r="O3800" s="4">
        <f t="shared" si="119"/>
        <v>162.91828000000001</v>
      </c>
      <c r="P3800" s="4">
        <f t="shared" si="118"/>
        <v>411.029</v>
      </c>
    </row>
    <row r="3801" spans="1:16" x14ac:dyDescent="0.3">
      <c r="A3801" s="1">
        <v>44342</v>
      </c>
      <c r="B3801">
        <v>411.84469999999999</v>
      </c>
      <c r="C3801">
        <v>126.13</v>
      </c>
      <c r="D3801">
        <v>249.45310000000001</v>
      </c>
      <c r="E3801">
        <v>225.76</v>
      </c>
      <c r="F3801">
        <v>121.11960000000001</v>
      </c>
      <c r="G3801">
        <v>423.10219999999998</v>
      </c>
      <c r="H3801">
        <v>63.803800000000003</v>
      </c>
      <c r="I3801">
        <v>80.261200000000002</v>
      </c>
      <c r="J3801">
        <v>52.07</v>
      </c>
      <c r="K3801">
        <v>71.099999999999994</v>
      </c>
      <c r="N3801" s="1">
        <v>44342</v>
      </c>
      <c r="O3801" s="4">
        <f t="shared" si="119"/>
        <v>163.39729499999999</v>
      </c>
      <c r="P3801" s="4">
        <f t="shared" si="118"/>
        <v>411.84469999999999</v>
      </c>
    </row>
    <row r="3802" spans="1:16" x14ac:dyDescent="0.3">
      <c r="A3802" s="1">
        <v>44343</v>
      </c>
      <c r="B3802">
        <v>412.0609</v>
      </c>
      <c r="C3802">
        <v>124.568</v>
      </c>
      <c r="D3802">
        <v>247.29069999999999</v>
      </c>
      <c r="E3802">
        <v>224.79</v>
      </c>
      <c r="F3802">
        <v>120.8545</v>
      </c>
      <c r="G3802">
        <v>424.88619999999997</v>
      </c>
      <c r="H3802">
        <v>64.551500000000004</v>
      </c>
      <c r="I3802">
        <v>80.831000000000003</v>
      </c>
      <c r="J3802">
        <v>52.11</v>
      </c>
      <c r="K3802">
        <v>70.66</v>
      </c>
      <c r="N3802" s="1">
        <v>44343</v>
      </c>
      <c r="O3802" s="4">
        <f t="shared" si="119"/>
        <v>163.369765</v>
      </c>
      <c r="P3802" s="4">
        <f t="shared" si="118"/>
        <v>412.0609</v>
      </c>
    </row>
    <row r="3803" spans="1:16" x14ac:dyDescent="0.3">
      <c r="A3803" s="1">
        <v>44344</v>
      </c>
      <c r="B3803">
        <v>412.798</v>
      </c>
      <c r="C3803">
        <v>123.902</v>
      </c>
      <c r="D3803">
        <v>247.65780000000001</v>
      </c>
      <c r="E3803">
        <v>225.81</v>
      </c>
      <c r="F3803">
        <v>121.3257</v>
      </c>
      <c r="G3803">
        <v>428.83080000000001</v>
      </c>
      <c r="H3803">
        <v>66.2363</v>
      </c>
      <c r="I3803">
        <v>80.978399999999993</v>
      </c>
      <c r="J3803">
        <v>52.21</v>
      </c>
      <c r="K3803">
        <v>70.81</v>
      </c>
      <c r="N3803" s="1">
        <v>44344</v>
      </c>
      <c r="O3803" s="4">
        <f t="shared" si="119"/>
        <v>164.33253999999999</v>
      </c>
      <c r="P3803" s="4">
        <f t="shared" si="118"/>
        <v>412.798</v>
      </c>
    </row>
    <row r="3804" spans="1:16" x14ac:dyDescent="0.3">
      <c r="A3804" s="1">
        <v>44345</v>
      </c>
      <c r="B3804">
        <v>412.798</v>
      </c>
      <c r="C3804">
        <v>123.902</v>
      </c>
      <c r="D3804">
        <v>247.65780000000001</v>
      </c>
      <c r="E3804">
        <v>225.81</v>
      </c>
      <c r="F3804">
        <v>121.3257</v>
      </c>
      <c r="G3804">
        <v>428.83080000000001</v>
      </c>
      <c r="H3804">
        <v>66.2363</v>
      </c>
      <c r="I3804">
        <v>80.978399999999993</v>
      </c>
      <c r="J3804">
        <v>52.21</v>
      </c>
      <c r="K3804">
        <v>70.81</v>
      </c>
      <c r="N3804" s="1">
        <v>44345</v>
      </c>
      <c r="O3804" s="4">
        <f t="shared" si="119"/>
        <v>164.33253999999999</v>
      </c>
      <c r="P3804" s="4">
        <f t="shared" si="118"/>
        <v>412.798</v>
      </c>
    </row>
    <row r="3805" spans="1:16" x14ac:dyDescent="0.3">
      <c r="A3805" s="1">
        <v>44346</v>
      </c>
      <c r="B3805">
        <v>412.798</v>
      </c>
      <c r="C3805">
        <v>123.902</v>
      </c>
      <c r="D3805">
        <v>247.65780000000001</v>
      </c>
      <c r="E3805">
        <v>225.81</v>
      </c>
      <c r="F3805">
        <v>121.3257</v>
      </c>
      <c r="G3805">
        <v>428.83080000000001</v>
      </c>
      <c r="H3805">
        <v>66.2363</v>
      </c>
      <c r="I3805">
        <v>80.978399999999993</v>
      </c>
      <c r="J3805">
        <v>52.21</v>
      </c>
      <c r="K3805">
        <v>70.81</v>
      </c>
      <c r="N3805" s="1">
        <v>44346</v>
      </c>
      <c r="O3805" s="4">
        <f t="shared" si="119"/>
        <v>164.33253999999999</v>
      </c>
      <c r="P3805" s="4">
        <f t="shared" si="118"/>
        <v>412.798</v>
      </c>
    </row>
    <row r="3806" spans="1:16" x14ac:dyDescent="0.3">
      <c r="A3806" s="1">
        <v>44347</v>
      </c>
      <c r="B3806">
        <v>412.798</v>
      </c>
      <c r="C3806">
        <v>123.902</v>
      </c>
      <c r="D3806">
        <v>247.65780000000001</v>
      </c>
      <c r="E3806">
        <v>225.81</v>
      </c>
      <c r="F3806">
        <v>121.3257</v>
      </c>
      <c r="G3806">
        <v>428.83080000000001</v>
      </c>
      <c r="H3806">
        <v>66.2363</v>
      </c>
      <c r="I3806">
        <v>80.978399999999993</v>
      </c>
      <c r="J3806">
        <v>52.21</v>
      </c>
      <c r="K3806">
        <v>70.81</v>
      </c>
      <c r="N3806" s="1">
        <v>44347</v>
      </c>
      <c r="O3806" s="4">
        <f t="shared" si="119"/>
        <v>164.33253999999999</v>
      </c>
      <c r="P3806" s="4">
        <f t="shared" si="118"/>
        <v>412.798</v>
      </c>
    </row>
    <row r="3807" spans="1:16" x14ac:dyDescent="0.3">
      <c r="A3807" s="1">
        <v>44348</v>
      </c>
      <c r="B3807">
        <v>412.43430000000001</v>
      </c>
      <c r="C3807">
        <v>123.574</v>
      </c>
      <c r="D3807">
        <v>245.39619999999999</v>
      </c>
      <c r="E3807">
        <v>225.79</v>
      </c>
      <c r="F3807">
        <v>119.3331</v>
      </c>
      <c r="G3807">
        <v>427.63159999999999</v>
      </c>
      <c r="H3807">
        <v>67.711699999999993</v>
      </c>
      <c r="I3807">
        <v>81.597300000000004</v>
      </c>
      <c r="J3807">
        <v>54.22</v>
      </c>
      <c r="K3807">
        <v>70.569999999999993</v>
      </c>
      <c r="N3807" s="1">
        <v>44348</v>
      </c>
      <c r="O3807" s="4">
        <f t="shared" si="119"/>
        <v>163.98739499999999</v>
      </c>
      <c r="P3807" s="4">
        <f t="shared" si="118"/>
        <v>412.43430000000001</v>
      </c>
    </row>
    <row r="3808" spans="1:16" x14ac:dyDescent="0.3">
      <c r="A3808" s="1">
        <v>44349</v>
      </c>
      <c r="B3808">
        <v>413.08300000000003</v>
      </c>
      <c r="C3808">
        <v>124.35</v>
      </c>
      <c r="D3808">
        <v>245.297</v>
      </c>
      <c r="E3808">
        <v>226.68</v>
      </c>
      <c r="F3808">
        <v>119.0975</v>
      </c>
      <c r="G3808">
        <v>430.23820000000001</v>
      </c>
      <c r="H3808">
        <v>67.990899999999996</v>
      </c>
      <c r="I3808">
        <v>81.941100000000006</v>
      </c>
      <c r="J3808">
        <v>55.23</v>
      </c>
      <c r="K3808">
        <v>70.83</v>
      </c>
      <c r="N3808" s="1">
        <v>44349</v>
      </c>
      <c r="O3808" s="4">
        <f t="shared" si="119"/>
        <v>164.67091500000001</v>
      </c>
      <c r="P3808" s="4">
        <f t="shared" si="118"/>
        <v>413.08300000000003</v>
      </c>
    </row>
    <row r="3809" spans="1:16" x14ac:dyDescent="0.3">
      <c r="A3809" s="1">
        <v>44350</v>
      </c>
      <c r="B3809">
        <v>411.5498</v>
      </c>
      <c r="C3809">
        <v>122.83799999999999</v>
      </c>
      <c r="D3809">
        <v>243.7199</v>
      </c>
      <c r="E3809">
        <v>223.93</v>
      </c>
      <c r="F3809">
        <v>119.4607</v>
      </c>
      <c r="G3809">
        <v>422.84449999999998</v>
      </c>
      <c r="H3809">
        <v>66.934100000000001</v>
      </c>
      <c r="I3809">
        <v>81.941100000000006</v>
      </c>
      <c r="J3809">
        <v>55.38</v>
      </c>
      <c r="K3809">
        <v>71.27</v>
      </c>
      <c r="N3809" s="1">
        <v>44350</v>
      </c>
      <c r="O3809" s="4">
        <f t="shared" si="119"/>
        <v>162.866545</v>
      </c>
      <c r="P3809" s="4">
        <f t="shared" si="118"/>
        <v>411.5498</v>
      </c>
    </row>
    <row r="3810" spans="1:16" x14ac:dyDescent="0.3">
      <c r="A3810" s="1">
        <v>44351</v>
      </c>
      <c r="B3810">
        <v>415.31380000000001</v>
      </c>
      <c r="C3810">
        <v>125.175</v>
      </c>
      <c r="D3810">
        <v>248.75880000000001</v>
      </c>
      <c r="E3810">
        <v>227.81</v>
      </c>
      <c r="F3810">
        <v>119.84350000000001</v>
      </c>
      <c r="G3810">
        <v>433.11239999999998</v>
      </c>
      <c r="H3810">
        <v>68.908100000000005</v>
      </c>
      <c r="I3810">
        <v>82.137600000000006</v>
      </c>
      <c r="J3810">
        <v>55.75</v>
      </c>
      <c r="K3810">
        <v>71.52</v>
      </c>
      <c r="N3810" s="1">
        <v>44351</v>
      </c>
      <c r="O3810" s="4">
        <f t="shared" si="119"/>
        <v>165.75561999999996</v>
      </c>
      <c r="P3810" s="4">
        <f t="shared" si="118"/>
        <v>415.31380000000001</v>
      </c>
    </row>
    <row r="3811" spans="1:16" x14ac:dyDescent="0.3">
      <c r="A3811" s="1">
        <v>44352</v>
      </c>
      <c r="B3811">
        <v>415.31380000000001</v>
      </c>
      <c r="C3811">
        <v>125.175</v>
      </c>
      <c r="D3811">
        <v>248.75880000000001</v>
      </c>
      <c r="E3811">
        <v>227.81</v>
      </c>
      <c r="F3811">
        <v>119.84350000000001</v>
      </c>
      <c r="G3811">
        <v>433.11239999999998</v>
      </c>
      <c r="H3811">
        <v>68.908100000000005</v>
      </c>
      <c r="I3811">
        <v>82.137600000000006</v>
      </c>
      <c r="J3811">
        <v>55.75</v>
      </c>
      <c r="K3811">
        <v>71.52</v>
      </c>
      <c r="N3811" s="1">
        <v>44352</v>
      </c>
      <c r="O3811" s="4">
        <f t="shared" si="119"/>
        <v>165.75561999999996</v>
      </c>
      <c r="P3811" s="4">
        <f t="shared" si="118"/>
        <v>415.31380000000001</v>
      </c>
    </row>
    <row r="3812" spans="1:16" x14ac:dyDescent="0.3">
      <c r="A3812" s="1">
        <v>44353</v>
      </c>
      <c r="B3812">
        <v>415.31380000000001</v>
      </c>
      <c r="C3812">
        <v>125.175</v>
      </c>
      <c r="D3812">
        <v>248.75880000000001</v>
      </c>
      <c r="E3812">
        <v>227.81</v>
      </c>
      <c r="F3812">
        <v>119.84350000000001</v>
      </c>
      <c r="G3812">
        <v>433.11239999999998</v>
      </c>
      <c r="H3812">
        <v>68.908100000000005</v>
      </c>
      <c r="I3812">
        <v>82.137600000000006</v>
      </c>
      <c r="J3812">
        <v>55.75</v>
      </c>
      <c r="K3812">
        <v>71.52</v>
      </c>
      <c r="N3812" s="1">
        <v>44353</v>
      </c>
      <c r="O3812" s="4">
        <f t="shared" si="119"/>
        <v>165.75561999999996</v>
      </c>
      <c r="P3812" s="4">
        <f t="shared" si="118"/>
        <v>415.31380000000001</v>
      </c>
    </row>
    <row r="3813" spans="1:16" x14ac:dyDescent="0.3">
      <c r="A3813" s="1">
        <v>44354</v>
      </c>
      <c r="B3813">
        <v>414.91090000000003</v>
      </c>
      <c r="C3813">
        <v>125.185</v>
      </c>
      <c r="D3813">
        <v>251.7543</v>
      </c>
      <c r="E3813">
        <v>230.2</v>
      </c>
      <c r="F3813">
        <v>120.2754</v>
      </c>
      <c r="G3813">
        <v>429.74259999999998</v>
      </c>
      <c r="H3813">
        <v>68.459400000000002</v>
      </c>
      <c r="I3813">
        <v>81.960700000000003</v>
      </c>
      <c r="J3813">
        <v>55.51</v>
      </c>
      <c r="K3813">
        <v>71.400000000000006</v>
      </c>
      <c r="N3813" s="1">
        <v>44354</v>
      </c>
      <c r="O3813" s="4">
        <f t="shared" si="119"/>
        <v>165.88223999999997</v>
      </c>
      <c r="P3813" s="4">
        <f t="shared" si="118"/>
        <v>414.91090000000003</v>
      </c>
    </row>
    <row r="3814" spans="1:16" x14ac:dyDescent="0.3">
      <c r="A3814" s="1">
        <v>44355</v>
      </c>
      <c r="B3814">
        <v>414.99930000000001</v>
      </c>
      <c r="C3814">
        <v>126.02</v>
      </c>
      <c r="D3814">
        <v>250.52430000000001</v>
      </c>
      <c r="E3814">
        <v>230.89</v>
      </c>
      <c r="F3814">
        <v>119.9024</v>
      </c>
      <c r="G3814">
        <v>427.28469999999999</v>
      </c>
      <c r="H3814">
        <v>68.060699999999997</v>
      </c>
      <c r="I3814">
        <v>81.990200000000002</v>
      </c>
      <c r="J3814">
        <v>55.99</v>
      </c>
      <c r="K3814">
        <v>70.8</v>
      </c>
      <c r="N3814" s="1">
        <v>44355</v>
      </c>
      <c r="O3814" s="4">
        <f t="shared" si="119"/>
        <v>165.58434499999998</v>
      </c>
      <c r="P3814" s="4">
        <f t="shared" si="118"/>
        <v>414.99930000000001</v>
      </c>
    </row>
    <row r="3815" spans="1:16" x14ac:dyDescent="0.3">
      <c r="A3815" s="1">
        <v>44356</v>
      </c>
      <c r="B3815">
        <v>414.3802</v>
      </c>
      <c r="C3815">
        <v>126.408</v>
      </c>
      <c r="D3815">
        <v>251.5361</v>
      </c>
      <c r="E3815">
        <v>230.07</v>
      </c>
      <c r="F3815">
        <v>121.0607</v>
      </c>
      <c r="G3815">
        <v>425.18349999999998</v>
      </c>
      <c r="H3815">
        <v>67.801500000000004</v>
      </c>
      <c r="I3815">
        <v>81.459699999999998</v>
      </c>
      <c r="J3815">
        <v>55.64</v>
      </c>
      <c r="K3815">
        <v>70.459999999999994</v>
      </c>
      <c r="N3815" s="1">
        <v>44356</v>
      </c>
      <c r="O3815" s="4">
        <f t="shared" si="119"/>
        <v>165.23886499999998</v>
      </c>
      <c r="P3815" s="4">
        <f t="shared" si="118"/>
        <v>414.3802</v>
      </c>
    </row>
    <row r="3816" spans="1:16" x14ac:dyDescent="0.3">
      <c r="A3816" s="1">
        <v>44357</v>
      </c>
      <c r="B3816">
        <v>416.3064</v>
      </c>
      <c r="C3816">
        <v>125.39400000000001</v>
      </c>
      <c r="D3816">
        <v>255.15649999999999</v>
      </c>
      <c r="E3816">
        <v>233.39</v>
      </c>
      <c r="F3816">
        <v>123.1319</v>
      </c>
      <c r="G3816">
        <v>430.06779999999998</v>
      </c>
      <c r="H3816">
        <v>68.818299999999994</v>
      </c>
      <c r="I3816">
        <v>81.024600000000007</v>
      </c>
      <c r="J3816">
        <v>55.57</v>
      </c>
      <c r="K3816">
        <v>70.900000000000006</v>
      </c>
      <c r="N3816" s="1">
        <v>44357</v>
      </c>
      <c r="O3816" s="4">
        <f t="shared" si="119"/>
        <v>167.05858499999999</v>
      </c>
      <c r="P3816" s="4">
        <f t="shared" si="118"/>
        <v>416.3064</v>
      </c>
    </row>
    <row r="3817" spans="1:16" x14ac:dyDescent="0.3">
      <c r="A3817" s="1">
        <v>44358</v>
      </c>
      <c r="B3817">
        <v>416.99430000000001</v>
      </c>
      <c r="C3817">
        <v>126.627</v>
      </c>
      <c r="D3817">
        <v>255.8013</v>
      </c>
      <c r="E3817">
        <v>234.41</v>
      </c>
      <c r="F3817">
        <v>122.2582</v>
      </c>
      <c r="G3817">
        <v>432.24090000000001</v>
      </c>
      <c r="H3817">
        <v>70.0745</v>
      </c>
      <c r="I3817">
        <v>81.339799999999997</v>
      </c>
      <c r="J3817">
        <v>55.38</v>
      </c>
      <c r="K3817">
        <v>70.94</v>
      </c>
      <c r="N3817" s="1">
        <v>44358</v>
      </c>
      <c r="O3817" s="4">
        <f t="shared" si="119"/>
        <v>167.65197500000002</v>
      </c>
      <c r="P3817" s="4">
        <f t="shared" si="118"/>
        <v>416.99430000000001</v>
      </c>
    </row>
    <row r="3818" spans="1:16" x14ac:dyDescent="0.3">
      <c r="A3818" s="1">
        <v>44359</v>
      </c>
      <c r="B3818">
        <v>416.99430000000001</v>
      </c>
      <c r="C3818">
        <v>126.627</v>
      </c>
      <c r="D3818">
        <v>255.8013</v>
      </c>
      <c r="E3818">
        <v>234.41</v>
      </c>
      <c r="F3818">
        <v>122.2582</v>
      </c>
      <c r="G3818">
        <v>432.24090000000001</v>
      </c>
      <c r="H3818">
        <v>70.0745</v>
      </c>
      <c r="I3818">
        <v>81.339799999999997</v>
      </c>
      <c r="J3818">
        <v>55.38</v>
      </c>
      <c r="K3818">
        <v>70.94</v>
      </c>
      <c r="N3818" s="1">
        <v>44359</v>
      </c>
      <c r="O3818" s="4">
        <f t="shared" si="119"/>
        <v>167.65197500000002</v>
      </c>
      <c r="P3818" s="4">
        <f t="shared" si="118"/>
        <v>416.99430000000001</v>
      </c>
    </row>
    <row r="3819" spans="1:16" x14ac:dyDescent="0.3">
      <c r="A3819" s="1">
        <v>44360</v>
      </c>
      <c r="B3819">
        <v>416.99430000000001</v>
      </c>
      <c r="C3819">
        <v>126.627</v>
      </c>
      <c r="D3819">
        <v>255.8013</v>
      </c>
      <c r="E3819">
        <v>234.41</v>
      </c>
      <c r="F3819">
        <v>122.2582</v>
      </c>
      <c r="G3819">
        <v>432.24090000000001</v>
      </c>
      <c r="H3819">
        <v>70.0745</v>
      </c>
      <c r="I3819">
        <v>81.339799999999997</v>
      </c>
      <c r="J3819">
        <v>55.38</v>
      </c>
      <c r="K3819">
        <v>70.94</v>
      </c>
      <c r="N3819" s="1">
        <v>44360</v>
      </c>
      <c r="O3819" s="4">
        <f t="shared" si="119"/>
        <v>167.65197500000002</v>
      </c>
      <c r="P3819" s="4">
        <f t="shared" si="118"/>
        <v>416.99430000000001</v>
      </c>
    </row>
    <row r="3820" spans="1:16" x14ac:dyDescent="0.3">
      <c r="A3820" s="1">
        <v>44361</v>
      </c>
      <c r="B3820">
        <v>417.928</v>
      </c>
      <c r="C3820">
        <v>129.739</v>
      </c>
      <c r="D3820">
        <v>257.7851</v>
      </c>
      <c r="E3820">
        <v>236.44</v>
      </c>
      <c r="F3820">
        <v>122.36620000000001</v>
      </c>
      <c r="G3820">
        <v>438.38319999999999</v>
      </c>
      <c r="H3820">
        <v>69.894999999999996</v>
      </c>
      <c r="I3820">
        <v>80.817800000000005</v>
      </c>
      <c r="J3820">
        <v>55.14</v>
      </c>
      <c r="K3820">
        <v>70.900000000000006</v>
      </c>
      <c r="N3820" s="1">
        <v>44361</v>
      </c>
      <c r="O3820" s="4">
        <f t="shared" si="119"/>
        <v>169.15103500000001</v>
      </c>
      <c r="P3820" s="4">
        <f t="shared" si="118"/>
        <v>417.928</v>
      </c>
    </row>
    <row r="3821" spans="1:16" x14ac:dyDescent="0.3">
      <c r="A3821" s="1">
        <v>44362</v>
      </c>
      <c r="B3821">
        <v>417.16140000000001</v>
      </c>
      <c r="C3821">
        <v>128.904</v>
      </c>
      <c r="D3821">
        <v>256.26749999999998</v>
      </c>
      <c r="E3821">
        <v>234.27</v>
      </c>
      <c r="F3821">
        <v>122.4055</v>
      </c>
      <c r="G3821">
        <v>434.79109999999997</v>
      </c>
      <c r="H3821">
        <v>69.326800000000006</v>
      </c>
      <c r="I3821">
        <v>80.817800000000005</v>
      </c>
      <c r="J3821">
        <v>56.19</v>
      </c>
      <c r="K3821">
        <v>70.73</v>
      </c>
      <c r="N3821" s="1">
        <v>44362</v>
      </c>
      <c r="O3821" s="4">
        <f t="shared" si="119"/>
        <v>168.090575</v>
      </c>
      <c r="P3821" s="4">
        <f t="shared" si="118"/>
        <v>417.16140000000001</v>
      </c>
    </row>
    <row r="3822" spans="1:16" x14ac:dyDescent="0.3">
      <c r="A3822" s="1">
        <v>44363</v>
      </c>
      <c r="B3822">
        <v>414.83229999999998</v>
      </c>
      <c r="C3822">
        <v>129.411</v>
      </c>
      <c r="D3822">
        <v>255.2954</v>
      </c>
      <c r="E3822">
        <v>233.51</v>
      </c>
      <c r="F3822">
        <v>121.93429999999999</v>
      </c>
      <c r="G3822">
        <v>430.7029</v>
      </c>
      <c r="H3822">
        <v>66.605099999999993</v>
      </c>
      <c r="I3822">
        <v>80.561700000000002</v>
      </c>
      <c r="J3822">
        <v>55.89</v>
      </c>
      <c r="K3822">
        <v>69.790000000000006</v>
      </c>
      <c r="N3822" s="1">
        <v>44363</v>
      </c>
      <c r="O3822" s="4">
        <f t="shared" si="119"/>
        <v>167.04191</v>
      </c>
      <c r="P3822" s="4">
        <f t="shared" si="118"/>
        <v>414.83229999999998</v>
      </c>
    </row>
    <row r="3823" spans="1:16" x14ac:dyDescent="0.3">
      <c r="A3823" s="1">
        <v>44364</v>
      </c>
      <c r="B3823">
        <v>414.69470000000001</v>
      </c>
      <c r="C3823">
        <v>131.041</v>
      </c>
      <c r="D3823">
        <v>258.7869</v>
      </c>
      <c r="E3823">
        <v>237.35</v>
      </c>
      <c r="F3823">
        <v>122.8668</v>
      </c>
      <c r="G3823">
        <v>435.34679999999997</v>
      </c>
      <c r="H3823">
        <v>67.721699999999998</v>
      </c>
      <c r="I3823">
        <v>78.995800000000003</v>
      </c>
      <c r="J3823">
        <v>53.99</v>
      </c>
      <c r="K3823">
        <v>70.040000000000006</v>
      </c>
      <c r="N3823" s="1">
        <v>44364</v>
      </c>
      <c r="O3823" s="4">
        <f t="shared" si="119"/>
        <v>168.62839</v>
      </c>
      <c r="P3823" s="4">
        <f t="shared" si="118"/>
        <v>414.69470000000001</v>
      </c>
    </row>
    <row r="3824" spans="1:16" x14ac:dyDescent="0.3">
      <c r="A3824" s="1">
        <v>44365</v>
      </c>
      <c r="B3824">
        <v>409.1003</v>
      </c>
      <c r="C3824">
        <v>129.71899999999999</v>
      </c>
      <c r="D3824">
        <v>257.3288</v>
      </c>
      <c r="E3824">
        <v>237.22</v>
      </c>
      <c r="F3824">
        <v>121.4631</v>
      </c>
      <c r="G3824">
        <v>424.92779999999999</v>
      </c>
      <c r="H3824">
        <v>68.060699999999997</v>
      </c>
      <c r="I3824">
        <v>77.360900000000001</v>
      </c>
      <c r="J3824">
        <v>52.39</v>
      </c>
      <c r="K3824">
        <v>68.8</v>
      </c>
      <c r="N3824" s="1">
        <v>44365</v>
      </c>
      <c r="O3824" s="4">
        <f t="shared" si="119"/>
        <v>166.38169499999995</v>
      </c>
      <c r="P3824" s="4">
        <f t="shared" si="118"/>
        <v>409.1003</v>
      </c>
    </row>
    <row r="3825" spans="1:16" x14ac:dyDescent="0.3">
      <c r="A3825" s="1">
        <v>44366</v>
      </c>
      <c r="B3825">
        <v>409.1003</v>
      </c>
      <c r="C3825">
        <v>129.71899999999999</v>
      </c>
      <c r="D3825">
        <v>257.3288</v>
      </c>
      <c r="E3825">
        <v>237.22</v>
      </c>
      <c r="F3825">
        <v>121.4631</v>
      </c>
      <c r="G3825">
        <v>424.92779999999999</v>
      </c>
      <c r="H3825">
        <v>68.060699999999997</v>
      </c>
      <c r="I3825">
        <v>77.360900000000001</v>
      </c>
      <c r="J3825">
        <v>52.39</v>
      </c>
      <c r="K3825">
        <v>68.8</v>
      </c>
      <c r="N3825" s="1">
        <v>44366</v>
      </c>
      <c r="O3825" s="4">
        <f t="shared" si="119"/>
        <v>166.38169499999995</v>
      </c>
      <c r="P3825" s="4">
        <f t="shared" si="118"/>
        <v>409.1003</v>
      </c>
    </row>
    <row r="3826" spans="1:16" x14ac:dyDescent="0.3">
      <c r="A3826" s="1">
        <v>44367</v>
      </c>
      <c r="B3826">
        <v>409.1003</v>
      </c>
      <c r="C3826">
        <v>129.71899999999999</v>
      </c>
      <c r="D3826">
        <v>257.3288</v>
      </c>
      <c r="E3826">
        <v>237.22</v>
      </c>
      <c r="F3826">
        <v>121.4631</v>
      </c>
      <c r="G3826">
        <v>424.92779999999999</v>
      </c>
      <c r="H3826">
        <v>68.060699999999997</v>
      </c>
      <c r="I3826">
        <v>77.360900000000001</v>
      </c>
      <c r="J3826">
        <v>52.39</v>
      </c>
      <c r="K3826">
        <v>68.8</v>
      </c>
      <c r="N3826" s="1">
        <v>44367</v>
      </c>
      <c r="O3826" s="4">
        <f t="shared" si="119"/>
        <v>166.38169499999995</v>
      </c>
      <c r="P3826" s="4">
        <f t="shared" si="118"/>
        <v>409.1003</v>
      </c>
    </row>
    <row r="3827" spans="1:16" x14ac:dyDescent="0.3">
      <c r="A3827" s="1">
        <v>44368</v>
      </c>
      <c r="B3827">
        <v>414.95699999999999</v>
      </c>
      <c r="C3827">
        <v>131.54900000000001</v>
      </c>
      <c r="D3827">
        <v>260.50290000000001</v>
      </c>
      <c r="E3827">
        <v>237.41</v>
      </c>
      <c r="F3827">
        <v>122.9224</v>
      </c>
      <c r="G3827">
        <v>426.49560000000002</v>
      </c>
      <c r="H3827">
        <v>68.529200000000003</v>
      </c>
      <c r="I3827">
        <v>79.084400000000002</v>
      </c>
      <c r="J3827">
        <v>54.07</v>
      </c>
      <c r="K3827">
        <v>69.14</v>
      </c>
      <c r="N3827" s="1">
        <v>44368</v>
      </c>
      <c r="O3827" s="4">
        <f t="shared" si="119"/>
        <v>167.489915</v>
      </c>
      <c r="P3827" s="4">
        <f t="shared" si="118"/>
        <v>414.95699999999999</v>
      </c>
    </row>
    <row r="3828" spans="1:16" x14ac:dyDescent="0.3">
      <c r="A3828" s="1">
        <v>44369</v>
      </c>
      <c r="B3828">
        <v>417.17540000000002</v>
      </c>
      <c r="C3828">
        <v>133.21899999999999</v>
      </c>
      <c r="D3828">
        <v>263.35950000000003</v>
      </c>
      <c r="E3828">
        <v>240.54</v>
      </c>
      <c r="F3828">
        <v>123.1885</v>
      </c>
      <c r="G3828">
        <v>428.50990000000002</v>
      </c>
      <c r="H3828">
        <v>68.429500000000004</v>
      </c>
      <c r="I3828">
        <v>79.104100000000003</v>
      </c>
      <c r="J3828">
        <v>54.43</v>
      </c>
      <c r="K3828">
        <v>69.239999999999995</v>
      </c>
      <c r="N3828" s="1">
        <v>44369</v>
      </c>
      <c r="O3828" s="4">
        <f t="shared" si="119"/>
        <v>168.70027499999998</v>
      </c>
      <c r="P3828" s="4">
        <f t="shared" si="118"/>
        <v>417.17540000000002</v>
      </c>
    </row>
    <row r="3829" spans="1:16" x14ac:dyDescent="0.3">
      <c r="A3829" s="1">
        <v>44370</v>
      </c>
      <c r="B3829">
        <v>416.67259999999999</v>
      </c>
      <c r="C3829">
        <v>132.941</v>
      </c>
      <c r="D3829">
        <v>263.12639999999999</v>
      </c>
      <c r="E3829">
        <v>241.68</v>
      </c>
      <c r="F3829">
        <v>122.67610000000001</v>
      </c>
      <c r="G3829">
        <v>430.29599999999999</v>
      </c>
      <c r="H3829">
        <v>70.034599999999998</v>
      </c>
      <c r="I3829">
        <v>79.212500000000006</v>
      </c>
      <c r="J3829">
        <v>54.58</v>
      </c>
      <c r="K3829">
        <v>68.81</v>
      </c>
      <c r="N3829" s="1">
        <v>44370</v>
      </c>
      <c r="O3829" s="4">
        <f t="shared" si="119"/>
        <v>169.19779000000005</v>
      </c>
      <c r="P3829" s="4">
        <f t="shared" si="118"/>
        <v>416.67259999999999</v>
      </c>
    </row>
    <row r="3830" spans="1:16" x14ac:dyDescent="0.3">
      <c r="A3830" s="1">
        <v>44371</v>
      </c>
      <c r="B3830">
        <v>419.13749999999999</v>
      </c>
      <c r="C3830">
        <v>132.65199999999999</v>
      </c>
      <c r="D3830">
        <v>264.52999999999997</v>
      </c>
      <c r="E3830">
        <v>243.57</v>
      </c>
      <c r="F3830">
        <v>123.30670000000001</v>
      </c>
      <c r="G3830">
        <v>437.60919999999999</v>
      </c>
      <c r="H3830">
        <v>69.855099999999993</v>
      </c>
      <c r="I3830">
        <v>79.832899999999995</v>
      </c>
      <c r="J3830">
        <v>55.05</v>
      </c>
      <c r="K3830">
        <v>69.150000000000006</v>
      </c>
      <c r="N3830" s="1">
        <v>44371</v>
      </c>
      <c r="O3830" s="4">
        <f t="shared" si="119"/>
        <v>170.93067499999998</v>
      </c>
      <c r="P3830" s="4">
        <f t="shared" si="118"/>
        <v>419.13749999999999</v>
      </c>
    </row>
    <row r="3831" spans="1:16" x14ac:dyDescent="0.3">
      <c r="A3831" s="1">
        <v>44372</v>
      </c>
      <c r="B3831">
        <v>420.62630000000001</v>
      </c>
      <c r="C3831">
        <v>132.35400000000001</v>
      </c>
      <c r="D3831">
        <v>262.87349999999998</v>
      </c>
      <c r="E3831">
        <v>243.63</v>
      </c>
      <c r="F3831">
        <v>123.86839999999999</v>
      </c>
      <c r="G3831">
        <v>436.41849999999999</v>
      </c>
      <c r="H3831">
        <v>70.792299999999997</v>
      </c>
      <c r="I3831">
        <v>80.719300000000004</v>
      </c>
      <c r="J3831">
        <v>55.34</v>
      </c>
      <c r="K3831">
        <v>69.680000000000007</v>
      </c>
      <c r="N3831" s="1">
        <v>44372</v>
      </c>
      <c r="O3831" s="4">
        <f t="shared" si="119"/>
        <v>170.94492</v>
      </c>
      <c r="P3831" s="4">
        <f t="shared" si="118"/>
        <v>420.62630000000001</v>
      </c>
    </row>
    <row r="3832" spans="1:16" x14ac:dyDescent="0.3">
      <c r="A3832" s="1">
        <v>44373</v>
      </c>
      <c r="B3832">
        <v>420.62630000000001</v>
      </c>
      <c r="C3832">
        <v>132.35400000000001</v>
      </c>
      <c r="D3832">
        <v>262.87349999999998</v>
      </c>
      <c r="E3832">
        <v>243.63</v>
      </c>
      <c r="F3832">
        <v>123.86839999999999</v>
      </c>
      <c r="G3832">
        <v>436.41849999999999</v>
      </c>
      <c r="H3832">
        <v>70.792299999999997</v>
      </c>
      <c r="I3832">
        <v>80.719300000000004</v>
      </c>
      <c r="J3832">
        <v>55.34</v>
      </c>
      <c r="K3832">
        <v>69.680000000000007</v>
      </c>
      <c r="N3832" s="1">
        <v>44373</v>
      </c>
      <c r="O3832" s="4">
        <f t="shared" si="119"/>
        <v>170.94492</v>
      </c>
      <c r="P3832" s="4">
        <f t="shared" si="118"/>
        <v>420.62630000000001</v>
      </c>
    </row>
    <row r="3833" spans="1:16" x14ac:dyDescent="0.3">
      <c r="A3833" s="1">
        <v>44374</v>
      </c>
      <c r="B3833">
        <v>420.62630000000001</v>
      </c>
      <c r="C3833">
        <v>132.35400000000001</v>
      </c>
      <c r="D3833">
        <v>262.87349999999998</v>
      </c>
      <c r="E3833">
        <v>243.63</v>
      </c>
      <c r="F3833">
        <v>123.86839999999999</v>
      </c>
      <c r="G3833">
        <v>436.41849999999999</v>
      </c>
      <c r="H3833">
        <v>70.792299999999997</v>
      </c>
      <c r="I3833">
        <v>80.719300000000004</v>
      </c>
      <c r="J3833">
        <v>55.34</v>
      </c>
      <c r="K3833">
        <v>69.680000000000007</v>
      </c>
      <c r="N3833" s="1">
        <v>44374</v>
      </c>
      <c r="O3833" s="4">
        <f t="shared" si="119"/>
        <v>170.94492</v>
      </c>
      <c r="P3833" s="4">
        <f t="shared" si="118"/>
        <v>420.62630000000001</v>
      </c>
    </row>
    <row r="3834" spans="1:16" x14ac:dyDescent="0.3">
      <c r="A3834" s="1">
        <v>44375</v>
      </c>
      <c r="B3834">
        <v>421.47430000000003</v>
      </c>
      <c r="C3834">
        <v>134.01400000000001</v>
      </c>
      <c r="D3834">
        <v>266.54349999999999</v>
      </c>
      <c r="E3834">
        <v>246.27</v>
      </c>
      <c r="F3834">
        <v>124.0557</v>
      </c>
      <c r="G3834">
        <v>446.83749999999998</v>
      </c>
      <c r="H3834">
        <v>71.869</v>
      </c>
      <c r="I3834">
        <v>79.990499999999997</v>
      </c>
      <c r="J3834">
        <v>53.47</v>
      </c>
      <c r="K3834">
        <v>69.739999999999995</v>
      </c>
      <c r="N3834" s="1">
        <v>44375</v>
      </c>
      <c r="O3834" s="4">
        <f t="shared" si="119"/>
        <v>173.18137999999999</v>
      </c>
      <c r="P3834" s="4">
        <f t="shared" si="118"/>
        <v>421.47430000000003</v>
      </c>
    </row>
    <row r="3835" spans="1:16" x14ac:dyDescent="0.3">
      <c r="A3835" s="1">
        <v>44376</v>
      </c>
      <c r="B3835">
        <v>421.7011</v>
      </c>
      <c r="C3835">
        <v>135.55600000000001</v>
      </c>
      <c r="D3835">
        <v>269.20179999999999</v>
      </c>
      <c r="E3835">
        <v>246.6</v>
      </c>
      <c r="F3835">
        <v>124.1936</v>
      </c>
      <c r="G3835">
        <v>450.34030000000001</v>
      </c>
      <c r="H3835">
        <v>71.765000000000001</v>
      </c>
      <c r="I3835">
        <v>79.832899999999995</v>
      </c>
      <c r="J3835">
        <v>53.21</v>
      </c>
      <c r="K3835">
        <v>69.430000000000007</v>
      </c>
      <c r="N3835" s="1">
        <v>44376</v>
      </c>
      <c r="O3835" s="4">
        <f t="shared" si="119"/>
        <v>173.96165999999999</v>
      </c>
      <c r="P3835" s="4">
        <f t="shared" si="118"/>
        <v>421.7011</v>
      </c>
    </row>
    <row r="3836" spans="1:16" x14ac:dyDescent="0.3">
      <c r="A3836" s="1">
        <v>44377</v>
      </c>
      <c r="B3836">
        <v>422.05599999999998</v>
      </c>
      <c r="C3836">
        <v>136.18199999999999</v>
      </c>
      <c r="D3836">
        <v>268.70589999999999</v>
      </c>
      <c r="E3836">
        <v>244.86</v>
      </c>
      <c r="F3836">
        <v>124.1148</v>
      </c>
      <c r="G3836">
        <v>450.71730000000002</v>
      </c>
      <c r="H3836">
        <v>72.273700000000005</v>
      </c>
      <c r="I3836">
        <v>79.823099999999997</v>
      </c>
      <c r="J3836">
        <v>53.87</v>
      </c>
      <c r="K3836">
        <v>69.97</v>
      </c>
      <c r="N3836" s="1">
        <v>44377</v>
      </c>
      <c r="O3836" s="4">
        <f t="shared" si="119"/>
        <v>173.72186000000002</v>
      </c>
      <c r="P3836" s="4">
        <f t="shared" si="118"/>
        <v>422.05599999999998</v>
      </c>
    </row>
    <row r="3837" spans="1:16" x14ac:dyDescent="0.3">
      <c r="A3837" s="1">
        <v>44378</v>
      </c>
      <c r="B3837">
        <v>424.39280000000002</v>
      </c>
      <c r="C3837">
        <v>136.49</v>
      </c>
      <c r="D3837">
        <v>269.40019999999998</v>
      </c>
      <c r="E3837">
        <v>245.04</v>
      </c>
      <c r="F3837">
        <v>125.21850000000001</v>
      </c>
      <c r="G3837">
        <v>444.25749999999999</v>
      </c>
      <c r="H3837">
        <v>71.864699999999999</v>
      </c>
      <c r="I3837">
        <v>80.404200000000003</v>
      </c>
      <c r="J3837">
        <v>54.81</v>
      </c>
      <c r="K3837">
        <v>69.760000000000005</v>
      </c>
      <c r="N3837" s="1">
        <v>44378</v>
      </c>
      <c r="O3837" s="4">
        <f t="shared" si="119"/>
        <v>173.11827499999998</v>
      </c>
      <c r="P3837" s="4">
        <f t="shared" si="118"/>
        <v>424.39280000000002</v>
      </c>
    </row>
    <row r="3838" spans="1:16" x14ac:dyDescent="0.3">
      <c r="A3838" s="1">
        <v>44379</v>
      </c>
      <c r="B3838">
        <v>427.63659999999999</v>
      </c>
      <c r="C3838">
        <v>139.16499999999999</v>
      </c>
      <c r="D3838">
        <v>275.40120000000002</v>
      </c>
      <c r="E3838">
        <v>246.75</v>
      </c>
      <c r="F3838">
        <v>126.4207</v>
      </c>
      <c r="G3838">
        <v>446.9665</v>
      </c>
      <c r="H3838">
        <v>71.874700000000004</v>
      </c>
      <c r="I3838">
        <v>80.512500000000003</v>
      </c>
      <c r="J3838">
        <v>54.69</v>
      </c>
      <c r="K3838">
        <v>69.930000000000007</v>
      </c>
      <c r="N3838" s="1">
        <v>44379</v>
      </c>
      <c r="O3838" s="4">
        <f t="shared" si="119"/>
        <v>174.4915</v>
      </c>
      <c r="P3838" s="4">
        <f t="shared" si="118"/>
        <v>427.63659999999999</v>
      </c>
    </row>
    <row r="3839" spans="1:16" x14ac:dyDescent="0.3">
      <c r="A3839" s="1">
        <v>44380</v>
      </c>
      <c r="B3839">
        <v>427.63659999999999</v>
      </c>
      <c r="C3839">
        <v>139.16499999999999</v>
      </c>
      <c r="D3839">
        <v>275.40120000000002</v>
      </c>
      <c r="E3839">
        <v>246.75</v>
      </c>
      <c r="F3839">
        <v>126.4207</v>
      </c>
      <c r="G3839">
        <v>446.9665</v>
      </c>
      <c r="H3839">
        <v>71.874700000000004</v>
      </c>
      <c r="I3839">
        <v>80.512500000000003</v>
      </c>
      <c r="J3839">
        <v>54.69</v>
      </c>
      <c r="K3839">
        <v>69.930000000000007</v>
      </c>
      <c r="N3839" s="1">
        <v>44380</v>
      </c>
      <c r="O3839" s="4">
        <f t="shared" si="119"/>
        <v>174.4915</v>
      </c>
      <c r="P3839" s="4">
        <f t="shared" si="118"/>
        <v>427.63659999999999</v>
      </c>
    </row>
    <row r="3840" spans="1:16" x14ac:dyDescent="0.3">
      <c r="A3840" s="1">
        <v>44381</v>
      </c>
      <c r="B3840">
        <v>427.63659999999999</v>
      </c>
      <c r="C3840">
        <v>139.16499999999999</v>
      </c>
      <c r="D3840">
        <v>275.40120000000002</v>
      </c>
      <c r="E3840">
        <v>246.75</v>
      </c>
      <c r="F3840">
        <v>126.4207</v>
      </c>
      <c r="G3840">
        <v>446.9665</v>
      </c>
      <c r="H3840">
        <v>71.874700000000004</v>
      </c>
      <c r="I3840">
        <v>80.512500000000003</v>
      </c>
      <c r="J3840">
        <v>54.69</v>
      </c>
      <c r="K3840">
        <v>69.930000000000007</v>
      </c>
      <c r="N3840" s="1">
        <v>44381</v>
      </c>
      <c r="O3840" s="4">
        <f t="shared" si="119"/>
        <v>174.4915</v>
      </c>
      <c r="P3840" s="4">
        <f t="shared" si="118"/>
        <v>427.63659999999999</v>
      </c>
    </row>
    <row r="3841" spans="1:16" x14ac:dyDescent="0.3">
      <c r="A3841" s="1">
        <v>44382</v>
      </c>
      <c r="B3841">
        <v>427.63659999999999</v>
      </c>
      <c r="C3841">
        <v>139.16499999999999</v>
      </c>
      <c r="D3841">
        <v>275.40120000000002</v>
      </c>
      <c r="E3841">
        <v>246.75</v>
      </c>
      <c r="F3841">
        <v>126.4207</v>
      </c>
      <c r="G3841">
        <v>446.9665</v>
      </c>
      <c r="H3841">
        <v>71.874700000000004</v>
      </c>
      <c r="I3841">
        <v>80.512500000000003</v>
      </c>
      <c r="J3841">
        <v>54.69</v>
      </c>
      <c r="K3841">
        <v>69.930000000000007</v>
      </c>
      <c r="N3841" s="1">
        <v>44382</v>
      </c>
      <c r="O3841" s="4">
        <f t="shared" si="119"/>
        <v>174.4915</v>
      </c>
      <c r="P3841" s="4">
        <f t="shared" si="118"/>
        <v>427.63659999999999</v>
      </c>
    </row>
    <row r="3842" spans="1:16" x14ac:dyDescent="0.3">
      <c r="A3842" s="1">
        <v>44383</v>
      </c>
      <c r="B3842">
        <v>426.85770000000002</v>
      </c>
      <c r="C3842">
        <v>141.21299999999999</v>
      </c>
      <c r="D3842">
        <v>275.41109999999998</v>
      </c>
      <c r="E3842">
        <v>249.32</v>
      </c>
      <c r="F3842">
        <v>126.30240000000001</v>
      </c>
      <c r="G3842">
        <v>446.20240000000001</v>
      </c>
      <c r="H3842">
        <v>72.622799999999998</v>
      </c>
      <c r="I3842">
        <v>79.823099999999997</v>
      </c>
      <c r="J3842">
        <v>52.91</v>
      </c>
      <c r="K3842">
        <v>69.64</v>
      </c>
      <c r="N3842" s="1">
        <v>44383</v>
      </c>
      <c r="O3842" s="4">
        <f t="shared" si="119"/>
        <v>174.82102999999998</v>
      </c>
      <c r="P3842" s="4">
        <f t="shared" si="118"/>
        <v>426.85770000000002</v>
      </c>
    </row>
    <row r="3843" spans="1:16" x14ac:dyDescent="0.3">
      <c r="A3843" s="1">
        <v>44384</v>
      </c>
      <c r="B3843">
        <v>428.36619999999999</v>
      </c>
      <c r="C3843">
        <v>143.749</v>
      </c>
      <c r="D3843">
        <v>277.66269999999997</v>
      </c>
      <c r="E3843">
        <v>248.08</v>
      </c>
      <c r="F3843">
        <v>127.1006</v>
      </c>
      <c r="G3843">
        <v>439.44490000000002</v>
      </c>
      <c r="H3843">
        <v>75.206100000000006</v>
      </c>
      <c r="I3843">
        <v>79.960999999999999</v>
      </c>
      <c r="J3843">
        <v>52.05</v>
      </c>
      <c r="K3843">
        <v>70.010000000000005</v>
      </c>
      <c r="N3843" s="1">
        <v>44384</v>
      </c>
      <c r="O3843" s="4">
        <f t="shared" si="119"/>
        <v>174.02536499999997</v>
      </c>
      <c r="P3843" s="4">
        <f t="shared" ref="P3843:P3906" si="120">B3843</f>
        <v>428.36619999999999</v>
      </c>
    </row>
    <row r="3844" spans="1:16" x14ac:dyDescent="0.3">
      <c r="A3844" s="1">
        <v>44385</v>
      </c>
      <c r="B3844">
        <v>424.8759</v>
      </c>
      <c r="C3844">
        <v>142.42599999999999</v>
      </c>
      <c r="D3844">
        <v>275.17309999999998</v>
      </c>
      <c r="E3844">
        <v>246.11</v>
      </c>
      <c r="F3844">
        <v>126.401</v>
      </c>
      <c r="G3844">
        <v>433.79880000000003</v>
      </c>
      <c r="H3844">
        <v>75.595100000000002</v>
      </c>
      <c r="I3844">
        <v>78.739699999999999</v>
      </c>
      <c r="J3844">
        <v>51.75</v>
      </c>
      <c r="K3844">
        <v>69.75</v>
      </c>
      <c r="N3844" s="1">
        <v>44385</v>
      </c>
      <c r="O3844" s="4">
        <f t="shared" ref="O3844:O3907" si="121">SUMPRODUCT(C3844:J3844,$C$1:$J$1)</f>
        <v>172.31013500000003</v>
      </c>
      <c r="P3844" s="4">
        <f t="shared" si="120"/>
        <v>424.8759</v>
      </c>
    </row>
    <row r="3845" spans="1:16" x14ac:dyDescent="0.3">
      <c r="A3845" s="1">
        <v>44386</v>
      </c>
      <c r="B3845">
        <v>429.41140000000001</v>
      </c>
      <c r="C3845">
        <v>144.286</v>
      </c>
      <c r="D3845">
        <v>275.68889999999999</v>
      </c>
      <c r="E3845">
        <v>248.34</v>
      </c>
      <c r="F3845">
        <v>126.83459999999999</v>
      </c>
      <c r="G3845">
        <v>440.87380000000002</v>
      </c>
      <c r="H3845">
        <v>77.988900000000001</v>
      </c>
      <c r="I3845">
        <v>80.591300000000004</v>
      </c>
      <c r="J3845">
        <v>52.85</v>
      </c>
      <c r="K3845">
        <v>70.150000000000006</v>
      </c>
      <c r="N3845" s="1">
        <v>44386</v>
      </c>
      <c r="O3845" s="4">
        <f t="shared" si="121"/>
        <v>174.45364499999999</v>
      </c>
      <c r="P3845" s="4">
        <f t="shared" si="120"/>
        <v>429.41140000000001</v>
      </c>
    </row>
    <row r="3846" spans="1:16" x14ac:dyDescent="0.3">
      <c r="A3846" s="1">
        <v>44387</v>
      </c>
      <c r="B3846">
        <v>429.41140000000001</v>
      </c>
      <c r="C3846">
        <v>144.286</v>
      </c>
      <c r="D3846">
        <v>275.68889999999999</v>
      </c>
      <c r="E3846">
        <v>248.34</v>
      </c>
      <c r="F3846">
        <v>126.83459999999999</v>
      </c>
      <c r="G3846">
        <v>440.87380000000002</v>
      </c>
      <c r="H3846">
        <v>77.988900000000001</v>
      </c>
      <c r="I3846">
        <v>80.591300000000004</v>
      </c>
      <c r="J3846">
        <v>52.85</v>
      </c>
      <c r="K3846">
        <v>70.150000000000006</v>
      </c>
      <c r="N3846" s="1">
        <v>44387</v>
      </c>
      <c r="O3846" s="4">
        <f t="shared" si="121"/>
        <v>174.45364499999999</v>
      </c>
      <c r="P3846" s="4">
        <f t="shared" si="120"/>
        <v>429.41140000000001</v>
      </c>
    </row>
    <row r="3847" spans="1:16" x14ac:dyDescent="0.3">
      <c r="A3847" s="1">
        <v>44388</v>
      </c>
      <c r="B3847">
        <v>429.41140000000001</v>
      </c>
      <c r="C3847">
        <v>144.286</v>
      </c>
      <c r="D3847">
        <v>275.68889999999999</v>
      </c>
      <c r="E3847">
        <v>248.34</v>
      </c>
      <c r="F3847">
        <v>126.83459999999999</v>
      </c>
      <c r="G3847">
        <v>440.87380000000002</v>
      </c>
      <c r="H3847">
        <v>77.988900000000001</v>
      </c>
      <c r="I3847">
        <v>80.591300000000004</v>
      </c>
      <c r="J3847">
        <v>52.85</v>
      </c>
      <c r="K3847">
        <v>70.150000000000006</v>
      </c>
      <c r="N3847" s="1">
        <v>44388</v>
      </c>
      <c r="O3847" s="4">
        <f t="shared" si="121"/>
        <v>174.45364499999999</v>
      </c>
      <c r="P3847" s="4">
        <f t="shared" si="120"/>
        <v>429.41140000000001</v>
      </c>
    </row>
    <row r="3848" spans="1:16" x14ac:dyDescent="0.3">
      <c r="A3848" s="1">
        <v>44389</v>
      </c>
      <c r="B3848">
        <v>430.9495</v>
      </c>
      <c r="C3848">
        <v>143.679</v>
      </c>
      <c r="D3848">
        <v>275.07389999999998</v>
      </c>
      <c r="E3848">
        <v>247.38</v>
      </c>
      <c r="F3848">
        <v>127.0809</v>
      </c>
      <c r="G3848">
        <v>446.5299</v>
      </c>
      <c r="H3848">
        <v>81.360200000000006</v>
      </c>
      <c r="I3848">
        <v>81.280699999999996</v>
      </c>
      <c r="J3848">
        <v>52.77</v>
      </c>
      <c r="K3848">
        <v>70.040000000000006</v>
      </c>
      <c r="N3848" s="1">
        <v>44389</v>
      </c>
      <c r="O3848" s="4">
        <f t="shared" si="121"/>
        <v>175.35387999999998</v>
      </c>
      <c r="P3848" s="4">
        <f t="shared" si="120"/>
        <v>430.9495</v>
      </c>
    </row>
    <row r="3849" spans="1:16" x14ac:dyDescent="0.3">
      <c r="A3849" s="1">
        <v>44390</v>
      </c>
      <c r="B3849">
        <v>429.48039999999997</v>
      </c>
      <c r="C3849">
        <v>144.81299999999999</v>
      </c>
      <c r="D3849">
        <v>278.70420000000001</v>
      </c>
      <c r="E3849">
        <v>245.87</v>
      </c>
      <c r="F3849">
        <v>126.9627</v>
      </c>
      <c r="G3849">
        <v>444.74380000000002</v>
      </c>
      <c r="H3849">
        <v>80.322900000000004</v>
      </c>
      <c r="I3849">
        <v>80.581400000000002</v>
      </c>
      <c r="J3849">
        <v>52.37</v>
      </c>
      <c r="K3849">
        <v>70.02</v>
      </c>
      <c r="N3849" s="1">
        <v>44390</v>
      </c>
      <c r="O3849" s="4">
        <f t="shared" si="121"/>
        <v>174.82769000000002</v>
      </c>
      <c r="P3849" s="4">
        <f t="shared" si="120"/>
        <v>429.48039999999997</v>
      </c>
    </row>
    <row r="3850" spans="1:16" x14ac:dyDescent="0.3">
      <c r="A3850" s="1">
        <v>44391</v>
      </c>
      <c r="B3850">
        <v>430.12130000000002</v>
      </c>
      <c r="C3850">
        <v>148.303</v>
      </c>
      <c r="D3850">
        <v>280.22190000000001</v>
      </c>
      <c r="E3850">
        <v>243.52</v>
      </c>
      <c r="F3850">
        <v>126.84439999999999</v>
      </c>
      <c r="G3850">
        <v>442.68970000000002</v>
      </c>
      <c r="H3850">
        <v>78.407799999999995</v>
      </c>
      <c r="I3850">
        <v>80.581400000000002</v>
      </c>
      <c r="J3850">
        <v>50.81</v>
      </c>
      <c r="K3850">
        <v>70.64</v>
      </c>
      <c r="N3850" s="1">
        <v>44391</v>
      </c>
      <c r="O3850" s="4">
        <f t="shared" si="121"/>
        <v>174.10846000000001</v>
      </c>
      <c r="P3850" s="4">
        <f t="shared" si="120"/>
        <v>430.12130000000002</v>
      </c>
    </row>
    <row r="3851" spans="1:16" x14ac:dyDescent="0.3">
      <c r="A3851" s="1">
        <v>44392</v>
      </c>
      <c r="B3851">
        <v>428.65219999999999</v>
      </c>
      <c r="C3851">
        <v>147.637</v>
      </c>
      <c r="D3851">
        <v>278.75380000000001</v>
      </c>
      <c r="E3851">
        <v>240.83</v>
      </c>
      <c r="F3851">
        <v>126.401</v>
      </c>
      <c r="G3851">
        <v>432.86610000000002</v>
      </c>
      <c r="H3851">
        <v>79.594800000000006</v>
      </c>
      <c r="I3851">
        <v>80.886700000000005</v>
      </c>
      <c r="J3851">
        <v>50.1</v>
      </c>
      <c r="K3851">
        <v>70.930000000000007</v>
      </c>
      <c r="N3851" s="1">
        <v>44392</v>
      </c>
      <c r="O3851" s="4">
        <f t="shared" si="121"/>
        <v>171.99334999999999</v>
      </c>
      <c r="P3851" s="4">
        <f t="shared" si="120"/>
        <v>428.65219999999999</v>
      </c>
    </row>
    <row r="3852" spans="1:16" x14ac:dyDescent="0.3">
      <c r="A3852" s="1">
        <v>44393</v>
      </c>
      <c r="B3852">
        <v>425.29</v>
      </c>
      <c r="C3852">
        <v>145.559</v>
      </c>
      <c r="D3852">
        <v>278.47609999999997</v>
      </c>
      <c r="E3852">
        <v>239.48</v>
      </c>
      <c r="F3852">
        <v>126.74590000000001</v>
      </c>
      <c r="G3852">
        <v>423.45920000000001</v>
      </c>
      <c r="H3852">
        <v>77.001499999999993</v>
      </c>
      <c r="I3852">
        <v>80.128399999999999</v>
      </c>
      <c r="J3852">
        <v>48.68</v>
      </c>
      <c r="K3852">
        <v>71.040000000000006</v>
      </c>
      <c r="N3852" s="1">
        <v>44393</v>
      </c>
      <c r="O3852" s="4">
        <f t="shared" si="121"/>
        <v>169.93185500000001</v>
      </c>
      <c r="P3852" s="4">
        <f t="shared" si="120"/>
        <v>425.29</v>
      </c>
    </row>
    <row r="3853" spans="1:16" x14ac:dyDescent="0.3">
      <c r="A3853" s="1">
        <v>44394</v>
      </c>
      <c r="B3853">
        <v>425.29</v>
      </c>
      <c r="C3853">
        <v>145.559</v>
      </c>
      <c r="D3853">
        <v>278.47609999999997</v>
      </c>
      <c r="E3853">
        <v>239.48</v>
      </c>
      <c r="F3853">
        <v>126.74590000000001</v>
      </c>
      <c r="G3853">
        <v>423.45920000000001</v>
      </c>
      <c r="H3853">
        <v>77.001499999999993</v>
      </c>
      <c r="I3853">
        <v>80.128399999999999</v>
      </c>
      <c r="J3853">
        <v>48.68</v>
      </c>
      <c r="K3853">
        <v>71.040000000000006</v>
      </c>
      <c r="N3853" s="1">
        <v>44394</v>
      </c>
      <c r="O3853" s="4">
        <f t="shared" si="121"/>
        <v>169.93185500000001</v>
      </c>
      <c r="P3853" s="4">
        <f t="shared" si="120"/>
        <v>425.29</v>
      </c>
    </row>
    <row r="3854" spans="1:16" x14ac:dyDescent="0.3">
      <c r="A3854" s="1">
        <v>44395</v>
      </c>
      <c r="B3854">
        <v>425.29</v>
      </c>
      <c r="C3854">
        <v>145.559</v>
      </c>
      <c r="D3854">
        <v>278.47609999999997</v>
      </c>
      <c r="E3854">
        <v>239.48</v>
      </c>
      <c r="F3854">
        <v>126.74590000000001</v>
      </c>
      <c r="G3854">
        <v>423.45920000000001</v>
      </c>
      <c r="H3854">
        <v>77.001499999999993</v>
      </c>
      <c r="I3854">
        <v>80.128399999999999</v>
      </c>
      <c r="J3854">
        <v>48.68</v>
      </c>
      <c r="K3854">
        <v>71.040000000000006</v>
      </c>
      <c r="N3854" s="1">
        <v>44395</v>
      </c>
      <c r="O3854" s="4">
        <f t="shared" si="121"/>
        <v>169.93185500000001</v>
      </c>
      <c r="P3854" s="4">
        <f t="shared" si="120"/>
        <v>425.29</v>
      </c>
    </row>
    <row r="3855" spans="1:16" x14ac:dyDescent="0.3">
      <c r="A3855" s="1">
        <v>44396</v>
      </c>
      <c r="B3855">
        <v>419.0093</v>
      </c>
      <c r="C3855">
        <v>141.64099999999999</v>
      </c>
      <c r="D3855">
        <v>274.76639999999998</v>
      </c>
      <c r="E3855">
        <v>238.65</v>
      </c>
      <c r="F3855">
        <v>125.41549999999999</v>
      </c>
      <c r="G3855">
        <v>423.03250000000003</v>
      </c>
      <c r="H3855">
        <v>75.405600000000007</v>
      </c>
      <c r="I3855">
        <v>77.971599999999995</v>
      </c>
      <c r="J3855">
        <v>46.96</v>
      </c>
      <c r="K3855">
        <v>70.83</v>
      </c>
      <c r="N3855" s="1">
        <v>44396</v>
      </c>
      <c r="O3855" s="4">
        <f t="shared" si="121"/>
        <v>168.63159000000002</v>
      </c>
      <c r="P3855" s="4">
        <f t="shared" si="120"/>
        <v>419.0093</v>
      </c>
    </row>
    <row r="3856" spans="1:16" x14ac:dyDescent="0.3">
      <c r="A3856" s="1">
        <v>44397</v>
      </c>
      <c r="B3856">
        <v>425.01389999999998</v>
      </c>
      <c r="C3856">
        <v>145.32</v>
      </c>
      <c r="D3856">
        <v>277.05770000000001</v>
      </c>
      <c r="E3856">
        <v>241.91</v>
      </c>
      <c r="F3856">
        <v>126.943</v>
      </c>
      <c r="G3856">
        <v>428.79770000000002</v>
      </c>
      <c r="H3856">
        <v>77.779499999999999</v>
      </c>
      <c r="I3856">
        <v>79.754199999999997</v>
      </c>
      <c r="J3856">
        <v>47.59</v>
      </c>
      <c r="K3856">
        <v>70.849999999999994</v>
      </c>
      <c r="N3856" s="1">
        <v>44397</v>
      </c>
      <c r="O3856" s="4">
        <f t="shared" si="121"/>
        <v>171.09359499999999</v>
      </c>
      <c r="P3856" s="4">
        <f t="shared" si="120"/>
        <v>425.01389999999998</v>
      </c>
    </row>
    <row r="3857" spans="1:16" x14ac:dyDescent="0.3">
      <c r="A3857" s="1">
        <v>44398</v>
      </c>
      <c r="B3857">
        <v>428.45499999999998</v>
      </c>
      <c r="C3857">
        <v>144.57400000000001</v>
      </c>
      <c r="D3857">
        <v>279.12079999999997</v>
      </c>
      <c r="E3857">
        <v>243.88</v>
      </c>
      <c r="F3857">
        <v>127.1499</v>
      </c>
      <c r="G3857">
        <v>441.96539999999999</v>
      </c>
      <c r="H3857">
        <v>81.350300000000004</v>
      </c>
      <c r="I3857">
        <v>80.729200000000006</v>
      </c>
      <c r="J3857">
        <v>49.25</v>
      </c>
      <c r="K3857">
        <v>70.67</v>
      </c>
      <c r="N3857" s="1">
        <v>44398</v>
      </c>
      <c r="O3857" s="4">
        <f t="shared" si="121"/>
        <v>173.96743000000001</v>
      </c>
      <c r="P3857" s="4">
        <f t="shared" si="120"/>
        <v>428.45499999999998</v>
      </c>
    </row>
    <row r="3858" spans="1:16" x14ac:dyDescent="0.3">
      <c r="A3858" s="1">
        <v>44399</v>
      </c>
      <c r="B3858">
        <v>429.35219999999998</v>
      </c>
      <c r="C3858">
        <v>145.96600000000001</v>
      </c>
      <c r="D3858">
        <v>283.82249999999999</v>
      </c>
      <c r="E3858">
        <v>246.13</v>
      </c>
      <c r="F3858">
        <v>128.08609999999999</v>
      </c>
      <c r="G3858">
        <v>439.35559999999998</v>
      </c>
      <c r="H3858">
        <v>81.549700000000001</v>
      </c>
      <c r="I3858">
        <v>80.0989</v>
      </c>
      <c r="J3858">
        <v>48.7</v>
      </c>
      <c r="K3858">
        <v>70.55</v>
      </c>
      <c r="N3858" s="1">
        <v>44399</v>
      </c>
      <c r="O3858" s="4">
        <f t="shared" si="121"/>
        <v>174.35900000000001</v>
      </c>
      <c r="P3858" s="4">
        <f t="shared" si="120"/>
        <v>429.35219999999998</v>
      </c>
    </row>
    <row r="3859" spans="1:16" x14ac:dyDescent="0.3">
      <c r="A3859" s="1">
        <v>44400</v>
      </c>
      <c r="B3859">
        <v>433.76940000000002</v>
      </c>
      <c r="C3859">
        <v>147.71600000000001</v>
      </c>
      <c r="D3859">
        <v>287.32389999999998</v>
      </c>
      <c r="E3859">
        <v>251.39</v>
      </c>
      <c r="F3859">
        <v>129.5642</v>
      </c>
      <c r="G3859">
        <v>441.59820000000002</v>
      </c>
      <c r="H3859">
        <v>80.133399999999995</v>
      </c>
      <c r="I3859">
        <v>80.561700000000002</v>
      </c>
      <c r="J3859">
        <v>48.52</v>
      </c>
      <c r="K3859">
        <v>71.400000000000006</v>
      </c>
      <c r="N3859" s="1">
        <v>44400</v>
      </c>
      <c r="O3859" s="4">
        <f t="shared" si="121"/>
        <v>176.22128000000001</v>
      </c>
      <c r="P3859" s="4">
        <f t="shared" si="120"/>
        <v>433.76940000000002</v>
      </c>
    </row>
    <row r="3860" spans="1:16" x14ac:dyDescent="0.3">
      <c r="A3860" s="1">
        <v>44401</v>
      </c>
      <c r="B3860">
        <v>433.76940000000002</v>
      </c>
      <c r="C3860">
        <v>147.71600000000001</v>
      </c>
      <c r="D3860">
        <v>287.32389999999998</v>
      </c>
      <c r="E3860">
        <v>251.39</v>
      </c>
      <c r="F3860">
        <v>129.5642</v>
      </c>
      <c r="G3860">
        <v>441.59820000000002</v>
      </c>
      <c r="H3860">
        <v>80.133399999999995</v>
      </c>
      <c r="I3860">
        <v>80.561700000000002</v>
      </c>
      <c r="J3860">
        <v>48.52</v>
      </c>
      <c r="K3860">
        <v>71.400000000000006</v>
      </c>
      <c r="N3860" s="1">
        <v>44401</v>
      </c>
      <c r="O3860" s="4">
        <f t="shared" si="121"/>
        <v>176.22128000000001</v>
      </c>
      <c r="P3860" s="4">
        <f t="shared" si="120"/>
        <v>433.76940000000002</v>
      </c>
    </row>
    <row r="3861" spans="1:16" x14ac:dyDescent="0.3">
      <c r="A3861" s="1">
        <v>44402</v>
      </c>
      <c r="B3861">
        <v>433.76940000000002</v>
      </c>
      <c r="C3861">
        <v>147.71600000000001</v>
      </c>
      <c r="D3861">
        <v>287.32389999999998</v>
      </c>
      <c r="E3861">
        <v>251.39</v>
      </c>
      <c r="F3861">
        <v>129.5642</v>
      </c>
      <c r="G3861">
        <v>441.59820000000002</v>
      </c>
      <c r="H3861">
        <v>80.133399999999995</v>
      </c>
      <c r="I3861">
        <v>80.561700000000002</v>
      </c>
      <c r="J3861">
        <v>48.52</v>
      </c>
      <c r="K3861">
        <v>71.400000000000006</v>
      </c>
      <c r="N3861" s="1">
        <v>44402</v>
      </c>
      <c r="O3861" s="4">
        <f t="shared" si="121"/>
        <v>176.22128000000001</v>
      </c>
      <c r="P3861" s="4">
        <f t="shared" si="120"/>
        <v>433.76940000000002</v>
      </c>
    </row>
    <row r="3862" spans="1:16" x14ac:dyDescent="0.3">
      <c r="A3862" s="1">
        <v>44403</v>
      </c>
      <c r="B3862">
        <v>434.83420000000001</v>
      </c>
      <c r="C3862">
        <v>148.14400000000001</v>
      </c>
      <c r="D3862">
        <v>286.70890000000003</v>
      </c>
      <c r="E3862">
        <v>251.16</v>
      </c>
      <c r="F3862">
        <v>128.72659999999999</v>
      </c>
      <c r="G3862">
        <v>441.7371</v>
      </c>
      <c r="H3862">
        <v>80.253100000000003</v>
      </c>
      <c r="I3862">
        <v>80.857200000000006</v>
      </c>
      <c r="J3862">
        <v>49.72</v>
      </c>
      <c r="K3862">
        <v>71.52</v>
      </c>
      <c r="N3862" s="1">
        <v>44403</v>
      </c>
      <c r="O3862" s="4">
        <f t="shared" si="121"/>
        <v>176.17143499999997</v>
      </c>
      <c r="P3862" s="4">
        <f t="shared" si="120"/>
        <v>434.83420000000001</v>
      </c>
    </row>
    <row r="3863" spans="1:16" x14ac:dyDescent="0.3">
      <c r="A3863" s="1">
        <v>44404</v>
      </c>
      <c r="B3863">
        <v>432.85239999999999</v>
      </c>
      <c r="C3863">
        <v>145.93600000000001</v>
      </c>
      <c r="D3863">
        <v>284.2192</v>
      </c>
      <c r="E3863">
        <v>247.59</v>
      </c>
      <c r="F3863">
        <v>129.32769999999999</v>
      </c>
      <c r="G3863">
        <v>433.63010000000003</v>
      </c>
      <c r="H3863">
        <v>76.642399999999995</v>
      </c>
      <c r="I3863">
        <v>81.004900000000006</v>
      </c>
      <c r="J3863">
        <v>49.26</v>
      </c>
      <c r="K3863">
        <v>71.67</v>
      </c>
      <c r="N3863" s="1">
        <v>44404</v>
      </c>
      <c r="O3863" s="4">
        <f t="shared" si="121"/>
        <v>173.91528499999998</v>
      </c>
      <c r="P3863" s="4">
        <f t="shared" si="120"/>
        <v>432.85239999999999</v>
      </c>
    </row>
    <row r="3864" spans="1:16" x14ac:dyDescent="0.3">
      <c r="A3864" s="1">
        <v>44405</v>
      </c>
      <c r="B3864">
        <v>432.67489999999998</v>
      </c>
      <c r="C3864">
        <v>144.15700000000001</v>
      </c>
      <c r="D3864">
        <v>283.90179999999998</v>
      </c>
      <c r="E3864">
        <v>249.91</v>
      </c>
      <c r="F3864">
        <v>129.79089999999999</v>
      </c>
      <c r="G3864">
        <v>440.71510000000001</v>
      </c>
      <c r="H3864">
        <v>79.923900000000003</v>
      </c>
      <c r="I3864">
        <v>80.699600000000004</v>
      </c>
      <c r="J3864">
        <v>49.71</v>
      </c>
      <c r="K3864">
        <v>71.040000000000006</v>
      </c>
      <c r="N3864" s="1">
        <v>44405</v>
      </c>
      <c r="O3864" s="4">
        <f t="shared" si="121"/>
        <v>175.54747500000002</v>
      </c>
      <c r="P3864" s="4">
        <f t="shared" si="120"/>
        <v>432.67489999999998</v>
      </c>
    </row>
    <row r="3865" spans="1:16" x14ac:dyDescent="0.3">
      <c r="A3865" s="1">
        <v>44406</v>
      </c>
      <c r="B3865">
        <v>434.46940000000001</v>
      </c>
      <c r="C3865">
        <v>144.81299999999999</v>
      </c>
      <c r="D3865">
        <v>284.17950000000002</v>
      </c>
      <c r="E3865">
        <v>247.27</v>
      </c>
      <c r="F3865">
        <v>130.1062</v>
      </c>
      <c r="G3865">
        <v>449.70519999999999</v>
      </c>
      <c r="H3865">
        <v>82.477400000000003</v>
      </c>
      <c r="I3865">
        <v>81.398899999999998</v>
      </c>
      <c r="J3865">
        <v>50.19</v>
      </c>
      <c r="K3865">
        <v>71.39</v>
      </c>
      <c r="N3865" s="1">
        <v>44406</v>
      </c>
      <c r="O3865" s="4">
        <f t="shared" si="121"/>
        <v>176.71854000000002</v>
      </c>
      <c r="P3865" s="4">
        <f t="shared" si="120"/>
        <v>434.46940000000001</v>
      </c>
    </row>
    <row r="3866" spans="1:16" x14ac:dyDescent="0.3">
      <c r="A3866" s="1">
        <v>44407</v>
      </c>
      <c r="B3866">
        <v>432.35939999999999</v>
      </c>
      <c r="C3866">
        <v>145.03200000000001</v>
      </c>
      <c r="D3866">
        <v>282.60239999999999</v>
      </c>
      <c r="E3866">
        <v>241.9</v>
      </c>
      <c r="F3866">
        <v>130.2244</v>
      </c>
      <c r="G3866">
        <v>453.38659999999999</v>
      </c>
      <c r="H3866">
        <v>83.065799999999996</v>
      </c>
      <c r="I3866">
        <v>80.965500000000006</v>
      </c>
      <c r="J3866">
        <v>49.39</v>
      </c>
      <c r="K3866">
        <v>71.510000000000005</v>
      </c>
      <c r="N3866" s="1">
        <v>44407</v>
      </c>
      <c r="O3866" s="4">
        <f t="shared" si="121"/>
        <v>176.07098499999998</v>
      </c>
      <c r="P3866" s="4">
        <f t="shared" si="120"/>
        <v>432.35939999999999</v>
      </c>
    </row>
    <row r="3867" spans="1:16" x14ac:dyDescent="0.3">
      <c r="A3867" s="1">
        <v>44408</v>
      </c>
      <c r="B3867">
        <v>432.35939999999999</v>
      </c>
      <c r="C3867">
        <v>145.03200000000001</v>
      </c>
      <c r="D3867">
        <v>282.60239999999999</v>
      </c>
      <c r="E3867">
        <v>241.9</v>
      </c>
      <c r="F3867">
        <v>130.2244</v>
      </c>
      <c r="G3867">
        <v>453.38659999999999</v>
      </c>
      <c r="H3867">
        <v>83.065799999999996</v>
      </c>
      <c r="I3867">
        <v>80.965500000000006</v>
      </c>
      <c r="J3867">
        <v>49.39</v>
      </c>
      <c r="K3867">
        <v>71.510000000000005</v>
      </c>
      <c r="N3867" s="1">
        <v>44408</v>
      </c>
      <c r="O3867" s="4">
        <f t="shared" si="121"/>
        <v>176.07098499999998</v>
      </c>
      <c r="P3867" s="4">
        <f t="shared" si="120"/>
        <v>432.35939999999999</v>
      </c>
    </row>
    <row r="3868" spans="1:16" x14ac:dyDescent="0.3">
      <c r="A3868" s="1">
        <v>44409</v>
      </c>
      <c r="B3868">
        <v>432.35939999999999</v>
      </c>
      <c r="C3868">
        <v>145.03200000000001</v>
      </c>
      <c r="D3868">
        <v>282.60239999999999</v>
      </c>
      <c r="E3868">
        <v>241.9</v>
      </c>
      <c r="F3868">
        <v>130.2244</v>
      </c>
      <c r="G3868">
        <v>453.38659999999999</v>
      </c>
      <c r="H3868">
        <v>83.065799999999996</v>
      </c>
      <c r="I3868">
        <v>80.965500000000006</v>
      </c>
      <c r="J3868">
        <v>49.39</v>
      </c>
      <c r="K3868">
        <v>71.510000000000005</v>
      </c>
      <c r="N3868" s="1">
        <v>44409</v>
      </c>
      <c r="O3868" s="4">
        <f t="shared" si="121"/>
        <v>176.07098499999998</v>
      </c>
      <c r="P3868" s="4">
        <f t="shared" si="120"/>
        <v>432.35939999999999</v>
      </c>
    </row>
    <row r="3869" spans="1:16" x14ac:dyDescent="0.3">
      <c r="A3869" s="1">
        <v>44410</v>
      </c>
      <c r="B3869">
        <v>431.45229999999998</v>
      </c>
      <c r="C3869">
        <v>144.69300000000001</v>
      </c>
      <c r="D3869">
        <v>282.51310000000001</v>
      </c>
      <c r="E3869">
        <v>241.23</v>
      </c>
      <c r="F3869">
        <v>130.40180000000001</v>
      </c>
      <c r="G3869">
        <v>456.2543</v>
      </c>
      <c r="H3869">
        <v>83.165599999999998</v>
      </c>
      <c r="I3869">
        <v>80.670100000000005</v>
      </c>
      <c r="J3869">
        <v>49.02</v>
      </c>
      <c r="K3869">
        <v>71.209999999999994</v>
      </c>
      <c r="N3869" s="1">
        <v>44410</v>
      </c>
      <c r="O3869" s="4">
        <f t="shared" si="121"/>
        <v>176.31451499999997</v>
      </c>
      <c r="P3869" s="4">
        <f t="shared" si="120"/>
        <v>431.45229999999998</v>
      </c>
    </row>
    <row r="3870" spans="1:16" x14ac:dyDescent="0.3">
      <c r="A3870" s="1">
        <v>44411</v>
      </c>
      <c r="B3870">
        <v>434.9624</v>
      </c>
      <c r="C3870">
        <v>146.523</v>
      </c>
      <c r="D3870">
        <v>284.79450000000003</v>
      </c>
      <c r="E3870">
        <v>242.06</v>
      </c>
      <c r="F3870">
        <v>132.215</v>
      </c>
      <c r="G3870">
        <v>459.72730000000001</v>
      </c>
      <c r="H3870">
        <v>81.619600000000005</v>
      </c>
      <c r="I3870">
        <v>81.152699999999996</v>
      </c>
      <c r="J3870">
        <v>49.86</v>
      </c>
      <c r="K3870">
        <v>71.53</v>
      </c>
      <c r="N3870" s="1">
        <v>44411</v>
      </c>
      <c r="O3870" s="4">
        <f t="shared" si="121"/>
        <v>177.51610500000001</v>
      </c>
      <c r="P3870" s="4">
        <f t="shared" si="120"/>
        <v>434.9624</v>
      </c>
    </row>
    <row r="3871" spans="1:16" x14ac:dyDescent="0.3">
      <c r="A3871" s="1">
        <v>44412</v>
      </c>
      <c r="B3871">
        <v>432.82279999999997</v>
      </c>
      <c r="C3871">
        <v>146.11500000000001</v>
      </c>
      <c r="D3871">
        <v>284.18950000000001</v>
      </c>
      <c r="E3871">
        <v>243.09</v>
      </c>
      <c r="F3871">
        <v>131.6533</v>
      </c>
      <c r="G3871">
        <v>464.41090000000003</v>
      </c>
      <c r="H3871">
        <v>85.270200000000003</v>
      </c>
      <c r="I3871">
        <v>80.729200000000006</v>
      </c>
      <c r="J3871">
        <v>48.51</v>
      </c>
      <c r="K3871">
        <v>70.599999999999994</v>
      </c>
      <c r="N3871" s="1">
        <v>44412</v>
      </c>
      <c r="O3871" s="4">
        <f t="shared" si="121"/>
        <v>178.34124500000001</v>
      </c>
      <c r="P3871" s="4">
        <f t="shared" si="120"/>
        <v>432.82279999999997</v>
      </c>
    </row>
    <row r="3872" spans="1:16" x14ac:dyDescent="0.3">
      <c r="A3872" s="1">
        <v>44413</v>
      </c>
      <c r="B3872">
        <v>435.56380000000001</v>
      </c>
      <c r="C3872">
        <v>146.22499999999999</v>
      </c>
      <c r="D3872">
        <v>287.17509999999999</v>
      </c>
      <c r="E3872">
        <v>244.8</v>
      </c>
      <c r="F3872">
        <v>131.1113</v>
      </c>
      <c r="G3872">
        <v>464.49029999999999</v>
      </c>
      <c r="H3872">
        <v>85.429699999999997</v>
      </c>
      <c r="I3872">
        <v>81.733699999999999</v>
      </c>
      <c r="J3872">
        <v>49.06</v>
      </c>
      <c r="K3872">
        <v>70.94</v>
      </c>
      <c r="N3872" s="1">
        <v>44413</v>
      </c>
      <c r="O3872" s="4">
        <f t="shared" si="121"/>
        <v>178.95478500000002</v>
      </c>
      <c r="P3872" s="4">
        <f t="shared" si="120"/>
        <v>435.56380000000001</v>
      </c>
    </row>
    <row r="3873" spans="1:16" x14ac:dyDescent="0.3">
      <c r="A3873" s="1">
        <v>44414</v>
      </c>
      <c r="B3873">
        <v>436.28359999999998</v>
      </c>
      <c r="C3873">
        <v>145.52799999999999</v>
      </c>
      <c r="D3873">
        <v>287.11559999999997</v>
      </c>
      <c r="E3873">
        <v>242.02</v>
      </c>
      <c r="F3873">
        <v>131.00290000000001</v>
      </c>
      <c r="G3873">
        <v>462.17829999999998</v>
      </c>
      <c r="H3873">
        <v>86.227699999999999</v>
      </c>
      <c r="I3873">
        <v>82.797399999999996</v>
      </c>
      <c r="J3873">
        <v>49.51</v>
      </c>
      <c r="K3873">
        <v>70.94</v>
      </c>
      <c r="N3873" s="1">
        <v>44414</v>
      </c>
      <c r="O3873" s="4">
        <f t="shared" si="121"/>
        <v>178.219855</v>
      </c>
      <c r="P3873" s="4">
        <f t="shared" si="120"/>
        <v>436.28359999999998</v>
      </c>
    </row>
    <row r="3874" spans="1:16" x14ac:dyDescent="0.3">
      <c r="A3874" s="1">
        <v>44415</v>
      </c>
      <c r="B3874">
        <v>436.28359999999998</v>
      </c>
      <c r="C3874">
        <v>145.52799999999999</v>
      </c>
      <c r="D3874">
        <v>287.11559999999997</v>
      </c>
      <c r="E3874">
        <v>242.02</v>
      </c>
      <c r="F3874">
        <v>131.00290000000001</v>
      </c>
      <c r="G3874">
        <v>462.17829999999998</v>
      </c>
      <c r="H3874">
        <v>86.227699999999999</v>
      </c>
      <c r="I3874">
        <v>82.797399999999996</v>
      </c>
      <c r="J3874">
        <v>49.51</v>
      </c>
      <c r="K3874">
        <v>70.94</v>
      </c>
      <c r="N3874" s="1">
        <v>44415</v>
      </c>
      <c r="O3874" s="4">
        <f t="shared" si="121"/>
        <v>178.219855</v>
      </c>
      <c r="P3874" s="4">
        <f t="shared" si="120"/>
        <v>436.28359999999998</v>
      </c>
    </row>
    <row r="3875" spans="1:16" x14ac:dyDescent="0.3">
      <c r="A3875" s="1">
        <v>44416</v>
      </c>
      <c r="B3875">
        <v>436.28359999999998</v>
      </c>
      <c r="C3875">
        <v>145.52799999999999</v>
      </c>
      <c r="D3875">
        <v>287.11559999999997</v>
      </c>
      <c r="E3875">
        <v>242.02</v>
      </c>
      <c r="F3875">
        <v>131.00290000000001</v>
      </c>
      <c r="G3875">
        <v>462.17829999999998</v>
      </c>
      <c r="H3875">
        <v>86.227699999999999</v>
      </c>
      <c r="I3875">
        <v>82.797399999999996</v>
      </c>
      <c r="J3875">
        <v>49.51</v>
      </c>
      <c r="K3875">
        <v>70.94</v>
      </c>
      <c r="N3875" s="1">
        <v>44416</v>
      </c>
      <c r="O3875" s="4">
        <f t="shared" si="121"/>
        <v>178.219855</v>
      </c>
      <c r="P3875" s="4">
        <f t="shared" si="120"/>
        <v>436.28359999999998</v>
      </c>
    </row>
    <row r="3876" spans="1:16" x14ac:dyDescent="0.3">
      <c r="A3876" s="1">
        <v>44417</v>
      </c>
      <c r="B3876">
        <v>435.92869999999999</v>
      </c>
      <c r="C3876">
        <v>145.47800000000001</v>
      </c>
      <c r="D3876">
        <v>285.99470000000002</v>
      </c>
      <c r="E3876">
        <v>242.23</v>
      </c>
      <c r="F3876">
        <v>131.50550000000001</v>
      </c>
      <c r="G3876">
        <v>460.6105</v>
      </c>
      <c r="H3876">
        <v>85.499600000000001</v>
      </c>
      <c r="I3876">
        <v>82.767799999999994</v>
      </c>
      <c r="J3876">
        <v>48.81</v>
      </c>
      <c r="K3876">
        <v>71.2</v>
      </c>
      <c r="N3876" s="1">
        <v>44417</v>
      </c>
      <c r="O3876" s="4">
        <f t="shared" si="121"/>
        <v>177.96768499999996</v>
      </c>
      <c r="P3876" s="4">
        <f t="shared" si="120"/>
        <v>435.92869999999999</v>
      </c>
    </row>
    <row r="3877" spans="1:16" x14ac:dyDescent="0.3">
      <c r="A3877" s="1">
        <v>44418</v>
      </c>
      <c r="B3877">
        <v>436.47089999999997</v>
      </c>
      <c r="C3877">
        <v>144.99</v>
      </c>
      <c r="D3877">
        <v>284.12</v>
      </c>
      <c r="E3877">
        <v>239.89</v>
      </c>
      <c r="F3877">
        <v>131.19999999999999</v>
      </c>
      <c r="G3877">
        <v>455.262</v>
      </c>
      <c r="H3877">
        <v>85.389799999999994</v>
      </c>
      <c r="I3877">
        <v>83.063299999999998</v>
      </c>
      <c r="J3877">
        <v>49.67</v>
      </c>
      <c r="K3877">
        <v>71.709999999999994</v>
      </c>
      <c r="N3877" s="1">
        <v>44418</v>
      </c>
      <c r="O3877" s="4">
        <f t="shared" si="121"/>
        <v>176.615285</v>
      </c>
      <c r="P3877" s="4">
        <f t="shared" si="120"/>
        <v>436.47089999999997</v>
      </c>
    </row>
    <row r="3878" spans="1:16" x14ac:dyDescent="0.3">
      <c r="A3878" s="1">
        <v>44419</v>
      </c>
      <c r="B3878">
        <v>437.55549999999999</v>
      </c>
      <c r="C3878">
        <v>145.249</v>
      </c>
      <c r="D3878">
        <v>284.6259</v>
      </c>
      <c r="E3878">
        <v>239.72</v>
      </c>
      <c r="F3878">
        <v>129.89920000000001</v>
      </c>
      <c r="G3878">
        <v>453.70409999999998</v>
      </c>
      <c r="H3878">
        <v>86.267600000000002</v>
      </c>
      <c r="I3878">
        <v>83.733000000000004</v>
      </c>
      <c r="J3878">
        <v>50.06</v>
      </c>
      <c r="K3878">
        <v>71.95</v>
      </c>
      <c r="N3878" s="1">
        <v>44419</v>
      </c>
      <c r="O3878" s="4">
        <f t="shared" si="121"/>
        <v>176.35456999999997</v>
      </c>
      <c r="P3878" s="4">
        <f t="shared" si="120"/>
        <v>437.55549999999999</v>
      </c>
    </row>
    <row r="3879" spans="1:16" x14ac:dyDescent="0.3">
      <c r="A3879" s="1">
        <v>44420</v>
      </c>
      <c r="B3879">
        <v>438.86689999999999</v>
      </c>
      <c r="C3879">
        <v>148.26599999999999</v>
      </c>
      <c r="D3879">
        <v>287.46269999999998</v>
      </c>
      <c r="E3879">
        <v>241.08</v>
      </c>
      <c r="F3879">
        <v>130.92410000000001</v>
      </c>
      <c r="G3879">
        <v>448.83199999999999</v>
      </c>
      <c r="H3879">
        <v>86.636600000000001</v>
      </c>
      <c r="I3879">
        <v>83.713300000000004</v>
      </c>
      <c r="J3879">
        <v>50.01</v>
      </c>
      <c r="K3879">
        <v>71.91</v>
      </c>
      <c r="N3879" s="1">
        <v>44420</v>
      </c>
      <c r="O3879" s="4">
        <f t="shared" si="121"/>
        <v>176.35517499999997</v>
      </c>
      <c r="P3879" s="4">
        <f t="shared" si="120"/>
        <v>438.86689999999999</v>
      </c>
    </row>
    <row r="3880" spans="1:16" x14ac:dyDescent="0.3">
      <c r="A3880" s="1">
        <v>44421</v>
      </c>
      <c r="B3880">
        <v>439.66550000000001</v>
      </c>
      <c r="C3880">
        <v>148.47499999999999</v>
      </c>
      <c r="D3880">
        <v>290.47809999999998</v>
      </c>
      <c r="E3880">
        <v>241.35</v>
      </c>
      <c r="F3880">
        <v>131.74199999999999</v>
      </c>
      <c r="G3880">
        <v>451.65010000000001</v>
      </c>
      <c r="H3880">
        <v>85.838700000000003</v>
      </c>
      <c r="I3880">
        <v>83.486800000000002</v>
      </c>
      <c r="J3880">
        <v>49.42</v>
      </c>
      <c r="K3880">
        <v>72.510000000000005</v>
      </c>
      <c r="N3880" s="1">
        <v>44421</v>
      </c>
      <c r="O3880" s="4">
        <f t="shared" si="121"/>
        <v>177.01242500000001</v>
      </c>
      <c r="P3880" s="4">
        <f t="shared" si="120"/>
        <v>439.66550000000001</v>
      </c>
    </row>
    <row r="3881" spans="1:16" x14ac:dyDescent="0.3">
      <c r="A3881" s="1">
        <v>44422</v>
      </c>
      <c r="B3881">
        <v>439.66550000000001</v>
      </c>
      <c r="C3881">
        <v>148.47499999999999</v>
      </c>
      <c r="D3881">
        <v>290.47809999999998</v>
      </c>
      <c r="E3881">
        <v>241.35</v>
      </c>
      <c r="F3881">
        <v>131.74199999999999</v>
      </c>
      <c r="G3881">
        <v>451.65010000000001</v>
      </c>
      <c r="H3881">
        <v>85.838700000000003</v>
      </c>
      <c r="I3881">
        <v>83.486800000000002</v>
      </c>
      <c r="J3881">
        <v>49.42</v>
      </c>
      <c r="K3881">
        <v>72.510000000000005</v>
      </c>
      <c r="N3881" s="1">
        <v>44422</v>
      </c>
      <c r="O3881" s="4">
        <f t="shared" si="121"/>
        <v>177.01242500000001</v>
      </c>
      <c r="P3881" s="4">
        <f t="shared" si="120"/>
        <v>439.66550000000001</v>
      </c>
    </row>
    <row r="3882" spans="1:16" x14ac:dyDescent="0.3">
      <c r="A3882" s="1">
        <v>44423</v>
      </c>
      <c r="B3882">
        <v>439.66550000000001</v>
      </c>
      <c r="C3882">
        <v>148.47499999999999</v>
      </c>
      <c r="D3882">
        <v>290.47809999999998</v>
      </c>
      <c r="E3882">
        <v>241.35</v>
      </c>
      <c r="F3882">
        <v>131.74199999999999</v>
      </c>
      <c r="G3882">
        <v>451.65010000000001</v>
      </c>
      <c r="H3882">
        <v>85.838700000000003</v>
      </c>
      <c r="I3882">
        <v>83.486800000000002</v>
      </c>
      <c r="J3882">
        <v>49.42</v>
      </c>
      <c r="K3882">
        <v>72.510000000000005</v>
      </c>
      <c r="N3882" s="1">
        <v>44423</v>
      </c>
      <c r="O3882" s="4">
        <f t="shared" si="121"/>
        <v>177.01242500000001</v>
      </c>
      <c r="P3882" s="4">
        <f t="shared" si="120"/>
        <v>439.66550000000001</v>
      </c>
    </row>
    <row r="3883" spans="1:16" x14ac:dyDescent="0.3">
      <c r="A3883" s="1">
        <v>44424</v>
      </c>
      <c r="B3883">
        <v>440.70080000000002</v>
      </c>
      <c r="C3883">
        <v>150.48699999999999</v>
      </c>
      <c r="D3883">
        <v>292.21390000000002</v>
      </c>
      <c r="E3883">
        <v>239.65</v>
      </c>
      <c r="F3883">
        <v>133.23990000000001</v>
      </c>
      <c r="G3883">
        <v>449.97309999999999</v>
      </c>
      <c r="H3883">
        <v>81.799099999999996</v>
      </c>
      <c r="I3883">
        <v>83.476900000000001</v>
      </c>
      <c r="J3883">
        <v>48.51</v>
      </c>
      <c r="K3883">
        <v>72.930000000000007</v>
      </c>
      <c r="N3883" s="1">
        <v>44424</v>
      </c>
      <c r="O3883" s="4">
        <f t="shared" si="121"/>
        <v>176.58398500000001</v>
      </c>
      <c r="P3883" s="4">
        <f t="shared" si="120"/>
        <v>440.70080000000002</v>
      </c>
    </row>
    <row r="3884" spans="1:16" x14ac:dyDescent="0.3">
      <c r="A3884" s="1">
        <v>44425</v>
      </c>
      <c r="B3884">
        <v>437.81189999999998</v>
      </c>
      <c r="C3884">
        <v>149.56100000000001</v>
      </c>
      <c r="D3884">
        <v>290.70620000000002</v>
      </c>
      <c r="E3884">
        <v>236.99</v>
      </c>
      <c r="F3884">
        <v>134.81649999999999</v>
      </c>
      <c r="G3884">
        <v>441.26080000000002</v>
      </c>
      <c r="H3884">
        <v>79.534899999999993</v>
      </c>
      <c r="I3884">
        <v>82.945099999999996</v>
      </c>
      <c r="J3884">
        <v>48.01</v>
      </c>
      <c r="K3884">
        <v>72.97</v>
      </c>
      <c r="N3884" s="1">
        <v>44425</v>
      </c>
      <c r="O3884" s="4">
        <f t="shared" si="121"/>
        <v>174.641965</v>
      </c>
      <c r="P3884" s="4">
        <f t="shared" si="120"/>
        <v>437.81189999999998</v>
      </c>
    </row>
    <row r="3885" spans="1:16" x14ac:dyDescent="0.3">
      <c r="A3885" s="1">
        <v>44426</v>
      </c>
      <c r="B3885">
        <v>433.02</v>
      </c>
      <c r="C3885">
        <v>145.74700000000001</v>
      </c>
      <c r="D3885">
        <v>288.92739999999998</v>
      </c>
      <c r="E3885">
        <v>235.8</v>
      </c>
      <c r="F3885">
        <v>132.76679999999999</v>
      </c>
      <c r="G3885">
        <v>435.42619999999999</v>
      </c>
      <c r="H3885">
        <v>80.5822</v>
      </c>
      <c r="I3885">
        <v>82.009500000000003</v>
      </c>
      <c r="J3885">
        <v>47.01</v>
      </c>
      <c r="K3885">
        <v>72.06</v>
      </c>
      <c r="N3885" s="1">
        <v>44426</v>
      </c>
      <c r="O3885" s="4">
        <f t="shared" si="121"/>
        <v>172.80370500000001</v>
      </c>
      <c r="P3885" s="4">
        <f t="shared" si="120"/>
        <v>433.02</v>
      </c>
    </row>
    <row r="3886" spans="1:16" x14ac:dyDescent="0.3">
      <c r="A3886" s="1">
        <v>44427</v>
      </c>
      <c r="B3886">
        <v>433.69049999999999</v>
      </c>
      <c r="C3886">
        <v>146.08500000000001</v>
      </c>
      <c r="D3886">
        <v>294.93</v>
      </c>
      <c r="E3886">
        <v>236.04</v>
      </c>
      <c r="F3886">
        <v>133.36799999999999</v>
      </c>
      <c r="G3886">
        <v>438.9984</v>
      </c>
      <c r="H3886">
        <v>81.44</v>
      </c>
      <c r="I3886">
        <v>81.654899999999998</v>
      </c>
      <c r="J3886">
        <v>45.79</v>
      </c>
      <c r="K3886">
        <v>72.64</v>
      </c>
      <c r="N3886" s="1">
        <v>44427</v>
      </c>
      <c r="O3886" s="4">
        <f t="shared" si="121"/>
        <v>173.723445</v>
      </c>
      <c r="P3886" s="4">
        <f t="shared" si="120"/>
        <v>433.69049999999999</v>
      </c>
    </row>
    <row r="3887" spans="1:16" x14ac:dyDescent="0.3">
      <c r="A3887" s="1">
        <v>44428</v>
      </c>
      <c r="B3887">
        <v>437.14139999999998</v>
      </c>
      <c r="C3887">
        <v>147.56899999999999</v>
      </c>
      <c r="D3887">
        <v>302.47289999999998</v>
      </c>
      <c r="E3887">
        <v>238.42</v>
      </c>
      <c r="F3887">
        <v>134.1267</v>
      </c>
      <c r="G3887">
        <v>442.2928</v>
      </c>
      <c r="H3887">
        <v>81.669399999999996</v>
      </c>
      <c r="I3887">
        <v>82.078400000000002</v>
      </c>
      <c r="J3887">
        <v>45.89</v>
      </c>
      <c r="K3887">
        <v>72.760000000000005</v>
      </c>
      <c r="N3887" s="1">
        <v>44428</v>
      </c>
      <c r="O3887" s="4">
        <f t="shared" si="121"/>
        <v>175.33875</v>
      </c>
      <c r="P3887" s="4">
        <f t="shared" si="120"/>
        <v>437.14139999999998</v>
      </c>
    </row>
    <row r="3888" spans="1:16" x14ac:dyDescent="0.3">
      <c r="A3888" s="1">
        <v>44429</v>
      </c>
      <c r="B3888">
        <v>437.14139999999998</v>
      </c>
      <c r="C3888">
        <v>147.56899999999999</v>
      </c>
      <c r="D3888">
        <v>302.47289999999998</v>
      </c>
      <c r="E3888">
        <v>238.42</v>
      </c>
      <c r="F3888">
        <v>134.1267</v>
      </c>
      <c r="G3888">
        <v>442.2928</v>
      </c>
      <c r="H3888">
        <v>81.669399999999996</v>
      </c>
      <c r="I3888">
        <v>82.078400000000002</v>
      </c>
      <c r="J3888">
        <v>45.89</v>
      </c>
      <c r="K3888">
        <v>72.760000000000005</v>
      </c>
      <c r="N3888" s="1">
        <v>44429</v>
      </c>
      <c r="O3888" s="4">
        <f t="shared" si="121"/>
        <v>175.33875</v>
      </c>
      <c r="P3888" s="4">
        <f t="shared" si="120"/>
        <v>437.14139999999998</v>
      </c>
    </row>
    <row r="3889" spans="1:16" x14ac:dyDescent="0.3">
      <c r="A3889" s="1">
        <v>44430</v>
      </c>
      <c r="B3889">
        <v>437.14139999999998</v>
      </c>
      <c r="C3889">
        <v>147.56899999999999</v>
      </c>
      <c r="D3889">
        <v>302.47289999999998</v>
      </c>
      <c r="E3889">
        <v>238.42</v>
      </c>
      <c r="F3889">
        <v>134.1267</v>
      </c>
      <c r="G3889">
        <v>442.2928</v>
      </c>
      <c r="H3889">
        <v>81.669399999999996</v>
      </c>
      <c r="I3889">
        <v>82.078400000000002</v>
      </c>
      <c r="J3889">
        <v>45.89</v>
      </c>
      <c r="K3889">
        <v>72.760000000000005</v>
      </c>
      <c r="N3889" s="1">
        <v>44430</v>
      </c>
      <c r="O3889" s="4">
        <f t="shared" si="121"/>
        <v>175.33875</v>
      </c>
      <c r="P3889" s="4">
        <f t="shared" si="120"/>
        <v>437.14139999999998</v>
      </c>
    </row>
    <row r="3890" spans="1:16" x14ac:dyDescent="0.3">
      <c r="A3890" s="1">
        <v>44431</v>
      </c>
      <c r="B3890">
        <v>440.98669999999998</v>
      </c>
      <c r="C3890">
        <v>149.083</v>
      </c>
      <c r="D3890">
        <v>302.7611</v>
      </c>
      <c r="E3890">
        <v>242.44</v>
      </c>
      <c r="F3890">
        <v>134.17599999999999</v>
      </c>
      <c r="G3890">
        <v>454.74599999999998</v>
      </c>
      <c r="H3890">
        <v>84.103200000000001</v>
      </c>
      <c r="I3890">
        <v>82.63</v>
      </c>
      <c r="J3890">
        <v>47.61</v>
      </c>
      <c r="K3890">
        <v>72.53</v>
      </c>
      <c r="N3890" s="1">
        <v>44431</v>
      </c>
      <c r="O3890" s="4">
        <f t="shared" si="121"/>
        <v>178.39866499999999</v>
      </c>
      <c r="P3890" s="4">
        <f t="shared" si="120"/>
        <v>440.98669999999998</v>
      </c>
    </row>
    <row r="3891" spans="1:16" x14ac:dyDescent="0.3">
      <c r="A3891" s="1">
        <v>44432</v>
      </c>
      <c r="B3891">
        <v>441.68669999999997</v>
      </c>
      <c r="C3891">
        <v>148.99299999999999</v>
      </c>
      <c r="D3891">
        <v>300.74369999999999</v>
      </c>
      <c r="E3891">
        <v>244.33</v>
      </c>
      <c r="F3891">
        <v>133.703</v>
      </c>
      <c r="G3891">
        <v>454.74599999999998</v>
      </c>
      <c r="H3891">
        <v>84.721599999999995</v>
      </c>
      <c r="I3891">
        <v>82.964799999999997</v>
      </c>
      <c r="J3891">
        <v>48.4</v>
      </c>
      <c r="K3891">
        <v>71.98</v>
      </c>
      <c r="N3891" s="1">
        <v>44432</v>
      </c>
      <c r="O3891" s="4">
        <f t="shared" si="121"/>
        <v>178.72098499999996</v>
      </c>
      <c r="P3891" s="4">
        <f t="shared" si="120"/>
        <v>441.68669999999997</v>
      </c>
    </row>
    <row r="3892" spans="1:16" x14ac:dyDescent="0.3">
      <c r="A3892" s="1">
        <v>44433</v>
      </c>
      <c r="B3892">
        <v>442.61360000000002</v>
      </c>
      <c r="C3892">
        <v>147.738</v>
      </c>
      <c r="D3892">
        <v>300.13749999999999</v>
      </c>
      <c r="E3892">
        <v>245.17</v>
      </c>
      <c r="F3892">
        <v>133.33840000000001</v>
      </c>
      <c r="G3892">
        <v>458.20909999999998</v>
      </c>
      <c r="H3892">
        <v>85.010800000000003</v>
      </c>
      <c r="I3892">
        <v>83.526200000000003</v>
      </c>
      <c r="J3892">
        <v>48.77</v>
      </c>
      <c r="K3892">
        <v>71.86</v>
      </c>
      <c r="N3892" s="1">
        <v>44433</v>
      </c>
      <c r="O3892" s="4">
        <f t="shared" si="121"/>
        <v>179.37787</v>
      </c>
      <c r="P3892" s="4">
        <f t="shared" si="120"/>
        <v>442.61360000000002</v>
      </c>
    </row>
    <row r="3893" spans="1:16" x14ac:dyDescent="0.3">
      <c r="A3893" s="1">
        <v>44434</v>
      </c>
      <c r="B3893">
        <v>440.00069999999999</v>
      </c>
      <c r="C3893">
        <v>146.922</v>
      </c>
      <c r="D3893">
        <v>297.23559999999998</v>
      </c>
      <c r="E3893">
        <v>244.72</v>
      </c>
      <c r="F3893">
        <v>132.81610000000001</v>
      </c>
      <c r="G3893">
        <v>458.63580000000002</v>
      </c>
      <c r="H3893">
        <v>83.185500000000005</v>
      </c>
      <c r="I3893">
        <v>83.122399999999999</v>
      </c>
      <c r="J3893">
        <v>48.03</v>
      </c>
      <c r="K3893">
        <v>71.53</v>
      </c>
      <c r="N3893" s="1">
        <v>44434</v>
      </c>
      <c r="O3893" s="4">
        <f t="shared" si="121"/>
        <v>178.89879999999999</v>
      </c>
      <c r="P3893" s="4">
        <f t="shared" si="120"/>
        <v>440.00069999999999</v>
      </c>
    </row>
    <row r="3894" spans="1:16" x14ac:dyDescent="0.3">
      <c r="A3894" s="1">
        <v>44435</v>
      </c>
      <c r="B3894">
        <v>443.9348</v>
      </c>
      <c r="C3894">
        <v>147.977</v>
      </c>
      <c r="D3894">
        <v>297.86169999999998</v>
      </c>
      <c r="E3894">
        <v>248.11</v>
      </c>
      <c r="F3894">
        <v>132.66829999999999</v>
      </c>
      <c r="G3894">
        <v>467.38780000000003</v>
      </c>
      <c r="H3894">
        <v>84.821299999999994</v>
      </c>
      <c r="I3894">
        <v>84.156499999999994</v>
      </c>
      <c r="J3894">
        <v>49.31</v>
      </c>
      <c r="K3894">
        <v>71.78</v>
      </c>
      <c r="N3894" s="1">
        <v>44435</v>
      </c>
      <c r="O3894" s="4">
        <f t="shared" si="121"/>
        <v>181.25238999999996</v>
      </c>
      <c r="P3894" s="4">
        <f t="shared" si="120"/>
        <v>443.9348</v>
      </c>
    </row>
    <row r="3895" spans="1:16" x14ac:dyDescent="0.3">
      <c r="A3895" s="1">
        <v>44436</v>
      </c>
      <c r="B3895">
        <v>443.9348</v>
      </c>
      <c r="C3895">
        <v>147.977</v>
      </c>
      <c r="D3895">
        <v>297.86169999999998</v>
      </c>
      <c r="E3895">
        <v>248.11</v>
      </c>
      <c r="F3895">
        <v>132.66829999999999</v>
      </c>
      <c r="G3895">
        <v>467.38780000000003</v>
      </c>
      <c r="H3895">
        <v>84.821299999999994</v>
      </c>
      <c r="I3895">
        <v>84.156499999999994</v>
      </c>
      <c r="J3895">
        <v>49.31</v>
      </c>
      <c r="K3895">
        <v>71.78</v>
      </c>
      <c r="N3895" s="1">
        <v>44436</v>
      </c>
      <c r="O3895" s="4">
        <f t="shared" si="121"/>
        <v>181.25238999999996</v>
      </c>
      <c r="P3895" s="4">
        <f t="shared" si="120"/>
        <v>443.9348</v>
      </c>
    </row>
    <row r="3896" spans="1:16" x14ac:dyDescent="0.3">
      <c r="A3896" s="1">
        <v>44437</v>
      </c>
      <c r="B3896">
        <v>443.9348</v>
      </c>
      <c r="C3896">
        <v>147.977</v>
      </c>
      <c r="D3896">
        <v>297.86169999999998</v>
      </c>
      <c r="E3896">
        <v>248.11</v>
      </c>
      <c r="F3896">
        <v>132.66829999999999</v>
      </c>
      <c r="G3896">
        <v>467.38780000000003</v>
      </c>
      <c r="H3896">
        <v>84.821299999999994</v>
      </c>
      <c r="I3896">
        <v>84.156499999999994</v>
      </c>
      <c r="J3896">
        <v>49.31</v>
      </c>
      <c r="K3896">
        <v>71.78</v>
      </c>
      <c r="N3896" s="1">
        <v>44437</v>
      </c>
      <c r="O3896" s="4">
        <f t="shared" si="121"/>
        <v>181.25238999999996</v>
      </c>
      <c r="P3896" s="4">
        <f t="shared" si="120"/>
        <v>443.9348</v>
      </c>
    </row>
    <row r="3897" spans="1:16" x14ac:dyDescent="0.3">
      <c r="A3897" s="1">
        <v>44438</v>
      </c>
      <c r="B3897">
        <v>445.887</v>
      </c>
      <c r="C3897">
        <v>152.47800000000001</v>
      </c>
      <c r="D3897">
        <v>301.70769999999999</v>
      </c>
      <c r="E3897">
        <v>250.44</v>
      </c>
      <c r="F3897">
        <v>133.41720000000001</v>
      </c>
      <c r="G3897">
        <v>468.32049999999998</v>
      </c>
      <c r="H3897">
        <v>85.399799999999999</v>
      </c>
      <c r="I3897">
        <v>83.447400000000002</v>
      </c>
      <c r="J3897">
        <v>48.73</v>
      </c>
      <c r="K3897">
        <v>72.099999999999994</v>
      </c>
      <c r="N3897" s="1">
        <v>44438</v>
      </c>
      <c r="O3897" s="4">
        <f t="shared" si="121"/>
        <v>182.28154000000001</v>
      </c>
      <c r="P3897" s="4">
        <f t="shared" si="120"/>
        <v>445.887</v>
      </c>
    </row>
    <row r="3898" spans="1:16" x14ac:dyDescent="0.3">
      <c r="A3898" s="1">
        <v>44439</v>
      </c>
      <c r="B3898">
        <v>445.22640000000001</v>
      </c>
      <c r="C3898">
        <v>151.19399999999999</v>
      </c>
      <c r="D3898">
        <v>300.00830000000002</v>
      </c>
      <c r="E3898">
        <v>249.39</v>
      </c>
      <c r="F3898">
        <v>133.23990000000001</v>
      </c>
      <c r="G3898">
        <v>464.57960000000003</v>
      </c>
      <c r="H3898">
        <v>85.35</v>
      </c>
      <c r="I3898">
        <v>83.447400000000002</v>
      </c>
      <c r="J3898">
        <v>48.4</v>
      </c>
      <c r="K3898">
        <v>72.260000000000005</v>
      </c>
      <c r="N3898" s="1">
        <v>44439</v>
      </c>
      <c r="O3898" s="4">
        <f t="shared" si="121"/>
        <v>181.31565000000001</v>
      </c>
      <c r="P3898" s="4">
        <f t="shared" si="120"/>
        <v>445.22640000000001</v>
      </c>
    </row>
    <row r="3899" spans="1:16" x14ac:dyDescent="0.3">
      <c r="A3899" s="1">
        <v>44440</v>
      </c>
      <c r="B3899">
        <v>445.46300000000002</v>
      </c>
      <c r="C3899">
        <v>151.87100000000001</v>
      </c>
      <c r="D3899">
        <v>299.95859999999999</v>
      </c>
      <c r="E3899">
        <v>250.51</v>
      </c>
      <c r="F3899">
        <v>133.27930000000001</v>
      </c>
      <c r="G3899">
        <v>462.04930000000002</v>
      </c>
      <c r="H3899">
        <v>83.953599999999994</v>
      </c>
      <c r="I3899">
        <v>83.467100000000002</v>
      </c>
      <c r="J3899">
        <v>47.69</v>
      </c>
      <c r="K3899">
        <v>72.64</v>
      </c>
      <c r="N3899" s="1">
        <v>44440</v>
      </c>
      <c r="O3899" s="4">
        <f t="shared" si="121"/>
        <v>181.09501499999999</v>
      </c>
      <c r="P3899" s="4">
        <f t="shared" si="120"/>
        <v>445.46300000000002</v>
      </c>
    </row>
    <row r="3900" spans="1:16" x14ac:dyDescent="0.3">
      <c r="A3900" s="1">
        <v>44441</v>
      </c>
      <c r="B3900">
        <v>446.83350000000002</v>
      </c>
      <c r="C3900">
        <v>153.006</v>
      </c>
      <c r="D3900">
        <v>299.28280000000001</v>
      </c>
      <c r="E3900">
        <v>250.31</v>
      </c>
      <c r="F3900">
        <v>134.7081</v>
      </c>
      <c r="G3900">
        <v>463.77589999999998</v>
      </c>
      <c r="H3900">
        <v>83.405000000000001</v>
      </c>
      <c r="I3900">
        <v>83.555700000000002</v>
      </c>
      <c r="J3900">
        <v>48.9</v>
      </c>
      <c r="K3900">
        <v>72.92</v>
      </c>
      <c r="N3900" s="1">
        <v>44441</v>
      </c>
      <c r="O3900" s="4">
        <f t="shared" si="121"/>
        <v>181.59764500000003</v>
      </c>
      <c r="P3900" s="4">
        <f t="shared" si="120"/>
        <v>446.83350000000002</v>
      </c>
    </row>
    <row r="3901" spans="1:16" x14ac:dyDescent="0.3">
      <c r="A3901" s="1">
        <v>44442</v>
      </c>
      <c r="B3901">
        <v>446.7251</v>
      </c>
      <c r="C3901">
        <v>153.65299999999999</v>
      </c>
      <c r="D3901">
        <v>299.27289999999999</v>
      </c>
      <c r="E3901">
        <v>251.98</v>
      </c>
      <c r="F3901">
        <v>134.85599999999999</v>
      </c>
      <c r="G3901">
        <v>467.24889999999999</v>
      </c>
      <c r="H3901">
        <v>82.238</v>
      </c>
      <c r="I3901">
        <v>83.230699999999999</v>
      </c>
      <c r="J3901">
        <v>48.62</v>
      </c>
      <c r="K3901">
        <v>72.83</v>
      </c>
      <c r="N3901" s="1">
        <v>44442</v>
      </c>
      <c r="O3901" s="4">
        <f t="shared" si="121"/>
        <v>182.38553499999998</v>
      </c>
      <c r="P3901" s="4">
        <f t="shared" si="120"/>
        <v>446.7251</v>
      </c>
    </row>
    <row r="3902" spans="1:16" x14ac:dyDescent="0.3">
      <c r="A3902" s="1">
        <v>44443</v>
      </c>
      <c r="B3902">
        <v>446.7251</v>
      </c>
      <c r="C3902">
        <v>153.65299999999999</v>
      </c>
      <c r="D3902">
        <v>299.27289999999999</v>
      </c>
      <c r="E3902">
        <v>251.98</v>
      </c>
      <c r="F3902">
        <v>134.85599999999999</v>
      </c>
      <c r="G3902">
        <v>467.24889999999999</v>
      </c>
      <c r="H3902">
        <v>82.238</v>
      </c>
      <c r="I3902">
        <v>83.230699999999999</v>
      </c>
      <c r="J3902">
        <v>48.62</v>
      </c>
      <c r="K3902">
        <v>72.83</v>
      </c>
      <c r="N3902" s="1">
        <v>44443</v>
      </c>
      <c r="O3902" s="4">
        <f t="shared" si="121"/>
        <v>182.38553499999998</v>
      </c>
      <c r="P3902" s="4">
        <f t="shared" si="120"/>
        <v>446.7251</v>
      </c>
    </row>
    <row r="3903" spans="1:16" x14ac:dyDescent="0.3">
      <c r="A3903" s="1">
        <v>44444</v>
      </c>
      <c r="B3903">
        <v>446.7251</v>
      </c>
      <c r="C3903">
        <v>153.65299999999999</v>
      </c>
      <c r="D3903">
        <v>299.27289999999999</v>
      </c>
      <c r="E3903">
        <v>251.98</v>
      </c>
      <c r="F3903">
        <v>134.85599999999999</v>
      </c>
      <c r="G3903">
        <v>467.24889999999999</v>
      </c>
      <c r="H3903">
        <v>82.238</v>
      </c>
      <c r="I3903">
        <v>83.230699999999999</v>
      </c>
      <c r="J3903">
        <v>48.62</v>
      </c>
      <c r="K3903">
        <v>72.83</v>
      </c>
      <c r="N3903" s="1">
        <v>44444</v>
      </c>
      <c r="O3903" s="4">
        <f t="shared" si="121"/>
        <v>182.38553499999998</v>
      </c>
      <c r="P3903" s="4">
        <f t="shared" si="120"/>
        <v>446.7251</v>
      </c>
    </row>
    <row r="3904" spans="1:16" x14ac:dyDescent="0.3">
      <c r="A3904" s="1">
        <v>44445</v>
      </c>
      <c r="B3904">
        <v>446.7251</v>
      </c>
      <c r="C3904">
        <v>153.65299999999999</v>
      </c>
      <c r="D3904">
        <v>299.27289999999999</v>
      </c>
      <c r="E3904">
        <v>251.98</v>
      </c>
      <c r="F3904">
        <v>134.85599999999999</v>
      </c>
      <c r="G3904">
        <v>467.24889999999999</v>
      </c>
      <c r="H3904">
        <v>82.238</v>
      </c>
      <c r="I3904">
        <v>83.230699999999999</v>
      </c>
      <c r="J3904">
        <v>48.62</v>
      </c>
      <c r="K3904">
        <v>72.83</v>
      </c>
      <c r="N3904" s="1">
        <v>44445</v>
      </c>
      <c r="O3904" s="4">
        <f t="shared" si="121"/>
        <v>182.38553499999998</v>
      </c>
      <c r="P3904" s="4">
        <f t="shared" si="120"/>
        <v>446.7251</v>
      </c>
    </row>
    <row r="3905" spans="1:16" x14ac:dyDescent="0.3">
      <c r="A3905" s="1">
        <v>44446</v>
      </c>
      <c r="B3905">
        <v>445.12779999999998</v>
      </c>
      <c r="C3905">
        <v>156.03299999999999</v>
      </c>
      <c r="D3905">
        <v>298.31880000000001</v>
      </c>
      <c r="E3905">
        <v>252.25</v>
      </c>
      <c r="F3905">
        <v>134.0676</v>
      </c>
      <c r="G3905">
        <v>465.53219999999999</v>
      </c>
      <c r="H3905">
        <v>84.821299999999994</v>
      </c>
      <c r="I3905">
        <v>82.738299999999995</v>
      </c>
      <c r="J3905">
        <v>48.33</v>
      </c>
      <c r="K3905">
        <v>71.989999999999995</v>
      </c>
      <c r="N3905" s="1">
        <v>44446</v>
      </c>
      <c r="O3905" s="4">
        <f t="shared" si="121"/>
        <v>182.17587</v>
      </c>
      <c r="P3905" s="4">
        <f t="shared" si="120"/>
        <v>445.12779999999998</v>
      </c>
    </row>
    <row r="3906" spans="1:16" x14ac:dyDescent="0.3">
      <c r="A3906" s="1">
        <v>44447</v>
      </c>
      <c r="B3906">
        <v>444.58550000000002</v>
      </c>
      <c r="C3906">
        <v>154.46</v>
      </c>
      <c r="D3906">
        <v>298.34859999999998</v>
      </c>
      <c r="E3906">
        <v>249.77</v>
      </c>
      <c r="F3906">
        <v>134.0085</v>
      </c>
      <c r="G3906">
        <v>459.5686</v>
      </c>
      <c r="H3906">
        <v>83.763999999999996</v>
      </c>
      <c r="I3906">
        <v>82.767799999999994</v>
      </c>
      <c r="J3906">
        <v>47.71</v>
      </c>
      <c r="K3906">
        <v>72.61</v>
      </c>
      <c r="N3906" s="1">
        <v>44447</v>
      </c>
      <c r="O3906" s="4">
        <f t="shared" si="121"/>
        <v>180.619865</v>
      </c>
      <c r="P3906" s="4">
        <f t="shared" si="120"/>
        <v>444.58550000000002</v>
      </c>
    </row>
    <row r="3907" spans="1:16" x14ac:dyDescent="0.3">
      <c r="A3907" s="1">
        <v>44448</v>
      </c>
      <c r="B3907">
        <v>442.68259999999998</v>
      </c>
      <c r="C3907">
        <v>153.42400000000001</v>
      </c>
      <c r="D3907">
        <v>295.40699999999998</v>
      </c>
      <c r="E3907">
        <v>249.42</v>
      </c>
      <c r="F3907">
        <v>132.4614</v>
      </c>
      <c r="G3907">
        <v>461.18599999999998</v>
      </c>
      <c r="H3907">
        <v>84.621799999999993</v>
      </c>
      <c r="I3907">
        <v>82.541300000000007</v>
      </c>
      <c r="J3907">
        <v>47.81</v>
      </c>
      <c r="K3907">
        <v>72.19</v>
      </c>
      <c r="N3907" s="1">
        <v>44448</v>
      </c>
      <c r="O3907" s="4">
        <f t="shared" si="121"/>
        <v>180.37544499999998</v>
      </c>
      <c r="P3907" s="4">
        <f t="shared" ref="P3907:P3970" si="122">B3907</f>
        <v>442.68259999999998</v>
      </c>
    </row>
    <row r="3908" spans="1:16" x14ac:dyDescent="0.3">
      <c r="A3908" s="1">
        <v>44449</v>
      </c>
      <c r="B3908">
        <v>439.19220000000001</v>
      </c>
      <c r="C3908">
        <v>148.346</v>
      </c>
      <c r="D3908">
        <v>293.87650000000002</v>
      </c>
      <c r="E3908">
        <v>247.36</v>
      </c>
      <c r="F3908">
        <v>131.24930000000001</v>
      </c>
      <c r="G3908">
        <v>464.84750000000003</v>
      </c>
      <c r="H3908">
        <v>84.911100000000005</v>
      </c>
      <c r="I3908">
        <v>81.802700000000002</v>
      </c>
      <c r="J3908">
        <v>47.79</v>
      </c>
      <c r="K3908">
        <v>71.88</v>
      </c>
      <c r="N3908" s="1">
        <v>44449</v>
      </c>
      <c r="O3908" s="4">
        <f t="shared" ref="O3908:O3971" si="123">SUMPRODUCT(C3908:J3908,$C$1:$J$1)</f>
        <v>179.90310500000001</v>
      </c>
      <c r="P3908" s="4">
        <f t="shared" si="122"/>
        <v>439.19220000000001</v>
      </c>
    </row>
    <row r="3909" spans="1:16" x14ac:dyDescent="0.3">
      <c r="A3909" s="1">
        <v>44450</v>
      </c>
      <c r="B3909">
        <v>439.19220000000001</v>
      </c>
      <c r="C3909">
        <v>148.346</v>
      </c>
      <c r="D3909">
        <v>293.87650000000002</v>
      </c>
      <c r="E3909">
        <v>247.36</v>
      </c>
      <c r="F3909">
        <v>131.24930000000001</v>
      </c>
      <c r="G3909">
        <v>464.84750000000003</v>
      </c>
      <c r="H3909">
        <v>84.911100000000005</v>
      </c>
      <c r="I3909">
        <v>81.802700000000002</v>
      </c>
      <c r="J3909">
        <v>47.79</v>
      </c>
      <c r="K3909">
        <v>71.88</v>
      </c>
      <c r="N3909" s="1">
        <v>44450</v>
      </c>
      <c r="O3909" s="4">
        <f t="shared" si="123"/>
        <v>179.90310500000001</v>
      </c>
      <c r="P3909" s="4">
        <f t="shared" si="122"/>
        <v>439.19220000000001</v>
      </c>
    </row>
    <row r="3910" spans="1:16" x14ac:dyDescent="0.3">
      <c r="A3910" s="1">
        <v>44451</v>
      </c>
      <c r="B3910">
        <v>439.19220000000001</v>
      </c>
      <c r="C3910">
        <v>148.346</v>
      </c>
      <c r="D3910">
        <v>293.87650000000002</v>
      </c>
      <c r="E3910">
        <v>247.36</v>
      </c>
      <c r="F3910">
        <v>131.24930000000001</v>
      </c>
      <c r="G3910">
        <v>464.84750000000003</v>
      </c>
      <c r="H3910">
        <v>84.911100000000005</v>
      </c>
      <c r="I3910">
        <v>81.802700000000002</v>
      </c>
      <c r="J3910">
        <v>47.79</v>
      </c>
      <c r="K3910">
        <v>71.88</v>
      </c>
      <c r="N3910" s="1">
        <v>44451</v>
      </c>
      <c r="O3910" s="4">
        <f t="shared" si="123"/>
        <v>179.90310500000001</v>
      </c>
      <c r="P3910" s="4">
        <f t="shared" si="122"/>
        <v>439.19220000000001</v>
      </c>
    </row>
    <row r="3911" spans="1:16" x14ac:dyDescent="0.3">
      <c r="A3911" s="1">
        <v>44452</v>
      </c>
      <c r="B3911">
        <v>440.31619999999998</v>
      </c>
      <c r="C3911">
        <v>148.923</v>
      </c>
      <c r="D3911">
        <v>295.14859999999999</v>
      </c>
      <c r="E3911">
        <v>245.97</v>
      </c>
      <c r="F3911">
        <v>130.44120000000001</v>
      </c>
      <c r="G3911">
        <v>469.30290000000002</v>
      </c>
      <c r="H3911">
        <v>83.494699999999995</v>
      </c>
      <c r="I3911">
        <v>82.531499999999994</v>
      </c>
      <c r="J3911">
        <v>49.16</v>
      </c>
      <c r="K3911">
        <v>72.06</v>
      </c>
      <c r="N3911" s="1">
        <v>44452</v>
      </c>
      <c r="O3911" s="4">
        <f t="shared" si="123"/>
        <v>180.371655</v>
      </c>
      <c r="P3911" s="4">
        <f t="shared" si="122"/>
        <v>440.31619999999998</v>
      </c>
    </row>
    <row r="3912" spans="1:16" x14ac:dyDescent="0.3">
      <c r="A3912" s="1">
        <v>44453</v>
      </c>
      <c r="B3912">
        <v>437.94</v>
      </c>
      <c r="C3912">
        <v>147.499</v>
      </c>
      <c r="D3912">
        <v>297.93119999999999</v>
      </c>
      <c r="E3912">
        <v>244.94</v>
      </c>
      <c r="F3912">
        <v>130.42150000000001</v>
      </c>
      <c r="G3912">
        <v>469.32279999999997</v>
      </c>
      <c r="H3912">
        <v>85.629199999999997</v>
      </c>
      <c r="I3912">
        <v>81.645099999999999</v>
      </c>
      <c r="J3912">
        <v>48.45</v>
      </c>
      <c r="K3912">
        <v>71.73</v>
      </c>
      <c r="N3912" s="1">
        <v>44453</v>
      </c>
      <c r="O3912" s="4">
        <f t="shared" si="123"/>
        <v>180.17188000000004</v>
      </c>
      <c r="P3912" s="4">
        <f t="shared" si="122"/>
        <v>437.94</v>
      </c>
    </row>
    <row r="3913" spans="1:16" x14ac:dyDescent="0.3">
      <c r="A3913" s="1">
        <v>44454</v>
      </c>
      <c r="B3913">
        <v>441.59800000000001</v>
      </c>
      <c r="C3913">
        <v>148.40600000000001</v>
      </c>
      <c r="D3913">
        <v>302.93009999999998</v>
      </c>
      <c r="E3913">
        <v>247.02</v>
      </c>
      <c r="F3913">
        <v>131.26900000000001</v>
      </c>
      <c r="G3913">
        <v>472.02179999999998</v>
      </c>
      <c r="H3913">
        <v>86.796199999999999</v>
      </c>
      <c r="I3913">
        <v>82.275400000000005</v>
      </c>
      <c r="J3913">
        <v>50.26</v>
      </c>
      <c r="K3913">
        <v>71.989999999999995</v>
      </c>
      <c r="N3913" s="1">
        <v>44454</v>
      </c>
      <c r="O3913" s="4">
        <f t="shared" si="123"/>
        <v>181.658545</v>
      </c>
      <c r="P3913" s="4">
        <f t="shared" si="122"/>
        <v>441.59800000000001</v>
      </c>
    </row>
    <row r="3914" spans="1:16" x14ac:dyDescent="0.3">
      <c r="A3914" s="1">
        <v>44455</v>
      </c>
      <c r="B3914">
        <v>440.89800000000002</v>
      </c>
      <c r="C3914">
        <v>148.167</v>
      </c>
      <c r="D3914">
        <v>303.32760000000002</v>
      </c>
      <c r="E3914">
        <v>248.09</v>
      </c>
      <c r="F3914">
        <v>130.93389999999999</v>
      </c>
      <c r="G3914">
        <v>472.9248</v>
      </c>
      <c r="H3914">
        <v>83.883700000000005</v>
      </c>
      <c r="I3914">
        <v>82.196600000000004</v>
      </c>
      <c r="J3914">
        <v>49.69</v>
      </c>
      <c r="K3914">
        <v>71.75</v>
      </c>
      <c r="N3914" s="1">
        <v>44455</v>
      </c>
      <c r="O3914" s="4">
        <f t="shared" si="123"/>
        <v>181.77971000000002</v>
      </c>
      <c r="P3914" s="4">
        <f t="shared" si="122"/>
        <v>440.89800000000002</v>
      </c>
    </row>
    <row r="3915" spans="1:16" x14ac:dyDescent="0.3">
      <c r="A3915" s="1">
        <v>44456</v>
      </c>
      <c r="B3915">
        <v>436.60340000000002</v>
      </c>
      <c r="C3915">
        <v>145.44800000000001</v>
      </c>
      <c r="D3915">
        <v>298.01069999999999</v>
      </c>
      <c r="E3915">
        <v>246.79</v>
      </c>
      <c r="F3915">
        <v>131.06209999999999</v>
      </c>
      <c r="G3915">
        <v>465.38339999999999</v>
      </c>
      <c r="H3915">
        <v>83.335099999999997</v>
      </c>
      <c r="I3915">
        <v>81.7239</v>
      </c>
      <c r="J3915">
        <v>49.32</v>
      </c>
      <c r="K3915">
        <v>71.36</v>
      </c>
      <c r="N3915" s="1">
        <v>44456</v>
      </c>
      <c r="O3915" s="4">
        <f t="shared" si="123"/>
        <v>179.88909999999998</v>
      </c>
      <c r="P3915" s="4">
        <f t="shared" si="122"/>
        <v>436.60340000000002</v>
      </c>
    </row>
    <row r="3916" spans="1:16" x14ac:dyDescent="0.3">
      <c r="A3916" s="1">
        <v>44457</v>
      </c>
      <c r="B3916">
        <v>436.60340000000002</v>
      </c>
      <c r="C3916">
        <v>145.44800000000001</v>
      </c>
      <c r="D3916">
        <v>298.01069999999999</v>
      </c>
      <c r="E3916">
        <v>246.79</v>
      </c>
      <c r="F3916">
        <v>131.06209999999999</v>
      </c>
      <c r="G3916">
        <v>465.38339999999999</v>
      </c>
      <c r="H3916">
        <v>83.335099999999997</v>
      </c>
      <c r="I3916">
        <v>81.7239</v>
      </c>
      <c r="J3916">
        <v>49.32</v>
      </c>
      <c r="K3916">
        <v>71.36</v>
      </c>
      <c r="N3916" s="1">
        <v>44457</v>
      </c>
      <c r="O3916" s="4">
        <f t="shared" si="123"/>
        <v>179.88909999999998</v>
      </c>
      <c r="P3916" s="4">
        <f t="shared" si="122"/>
        <v>436.60340000000002</v>
      </c>
    </row>
    <row r="3917" spans="1:16" x14ac:dyDescent="0.3">
      <c r="A3917" s="1">
        <v>44458</v>
      </c>
      <c r="B3917">
        <v>436.60340000000002</v>
      </c>
      <c r="C3917">
        <v>145.44800000000001</v>
      </c>
      <c r="D3917">
        <v>298.01069999999999</v>
      </c>
      <c r="E3917">
        <v>246.79</v>
      </c>
      <c r="F3917">
        <v>131.06209999999999</v>
      </c>
      <c r="G3917">
        <v>465.38339999999999</v>
      </c>
      <c r="H3917">
        <v>83.335099999999997</v>
      </c>
      <c r="I3917">
        <v>81.7239</v>
      </c>
      <c r="J3917">
        <v>49.32</v>
      </c>
      <c r="K3917">
        <v>71.36</v>
      </c>
      <c r="N3917" s="1">
        <v>44458</v>
      </c>
      <c r="O3917" s="4">
        <f t="shared" si="123"/>
        <v>179.88909999999998</v>
      </c>
      <c r="P3917" s="4">
        <f t="shared" si="122"/>
        <v>436.60340000000002</v>
      </c>
    </row>
    <row r="3918" spans="1:16" x14ac:dyDescent="0.3">
      <c r="A3918" s="1">
        <v>44459</v>
      </c>
      <c r="B3918">
        <v>429.32339999999999</v>
      </c>
      <c r="C3918">
        <v>142.34100000000001</v>
      </c>
      <c r="D3918">
        <v>292.4753</v>
      </c>
      <c r="E3918">
        <v>241.29</v>
      </c>
      <c r="F3918">
        <v>129.69399999999999</v>
      </c>
      <c r="G3918">
        <v>453.86290000000002</v>
      </c>
      <c r="H3918">
        <v>79.245699999999999</v>
      </c>
      <c r="I3918">
        <v>79.744299999999996</v>
      </c>
      <c r="J3918">
        <v>47.24</v>
      </c>
      <c r="K3918">
        <v>70.209999999999994</v>
      </c>
      <c r="N3918" s="1">
        <v>44459</v>
      </c>
      <c r="O3918" s="4">
        <f t="shared" si="123"/>
        <v>175.81828000000002</v>
      </c>
      <c r="P3918" s="4">
        <f t="shared" si="122"/>
        <v>429.32339999999999</v>
      </c>
    </row>
    <row r="3919" spans="1:16" x14ac:dyDescent="0.3">
      <c r="A3919" s="1">
        <v>44460</v>
      </c>
      <c r="B3919">
        <v>428.9178</v>
      </c>
      <c r="C3919">
        <v>142.82900000000001</v>
      </c>
      <c r="D3919">
        <v>292.97219999999999</v>
      </c>
      <c r="E3919">
        <v>242.09</v>
      </c>
      <c r="F3919">
        <v>129.89179999999999</v>
      </c>
      <c r="G3919">
        <v>455.20249999999999</v>
      </c>
      <c r="H3919">
        <v>80.542299999999997</v>
      </c>
      <c r="I3919">
        <v>79.695099999999996</v>
      </c>
      <c r="J3919">
        <v>47.35</v>
      </c>
      <c r="K3919">
        <v>70.13</v>
      </c>
      <c r="N3919" s="1">
        <v>44460</v>
      </c>
      <c r="O3919" s="4">
        <f t="shared" si="123"/>
        <v>176.32108499999998</v>
      </c>
      <c r="P3919" s="4">
        <f t="shared" si="122"/>
        <v>428.9178</v>
      </c>
    </row>
    <row r="3920" spans="1:16" x14ac:dyDescent="0.3">
      <c r="A3920" s="1">
        <v>44461</v>
      </c>
      <c r="B3920">
        <v>433.1019</v>
      </c>
      <c r="C3920">
        <v>145.239</v>
      </c>
      <c r="D3920">
        <v>296.7287</v>
      </c>
      <c r="E3920">
        <v>243.97</v>
      </c>
      <c r="F3920">
        <v>130.10929999999999</v>
      </c>
      <c r="G3920">
        <v>464.64909999999998</v>
      </c>
      <c r="H3920">
        <v>82.3078</v>
      </c>
      <c r="I3920">
        <v>80.817800000000005</v>
      </c>
      <c r="J3920">
        <v>48.81</v>
      </c>
      <c r="K3920">
        <v>70.33</v>
      </c>
      <c r="N3920" s="1">
        <v>44461</v>
      </c>
      <c r="O3920" s="4">
        <f t="shared" si="123"/>
        <v>178.78470499999997</v>
      </c>
      <c r="P3920" s="4">
        <f t="shared" si="122"/>
        <v>433.1019</v>
      </c>
    </row>
    <row r="3921" spans="1:16" x14ac:dyDescent="0.3">
      <c r="A3921" s="1">
        <v>44462</v>
      </c>
      <c r="B3921">
        <v>438.36410000000001</v>
      </c>
      <c r="C3921">
        <v>146.215</v>
      </c>
      <c r="D3921">
        <v>297.70269999999999</v>
      </c>
      <c r="E3921">
        <v>247.03</v>
      </c>
      <c r="F3921">
        <v>131.0488</v>
      </c>
      <c r="G3921">
        <v>470.84100000000001</v>
      </c>
      <c r="H3921">
        <v>83.434899999999999</v>
      </c>
      <c r="I3921">
        <v>82.728399999999993</v>
      </c>
      <c r="J3921">
        <v>50.52</v>
      </c>
      <c r="K3921">
        <v>70.59</v>
      </c>
      <c r="N3921" s="1">
        <v>44462</v>
      </c>
      <c r="O3921" s="4">
        <f t="shared" si="123"/>
        <v>180.99235999999999</v>
      </c>
      <c r="P3921" s="4">
        <f t="shared" si="122"/>
        <v>438.36410000000001</v>
      </c>
    </row>
    <row r="3922" spans="1:16" x14ac:dyDescent="0.3">
      <c r="A3922" s="1">
        <v>44463</v>
      </c>
      <c r="B3922">
        <v>439.08609999999999</v>
      </c>
      <c r="C3922">
        <v>146.304</v>
      </c>
      <c r="D3922">
        <v>297.49400000000003</v>
      </c>
      <c r="E3922">
        <v>248.23</v>
      </c>
      <c r="F3922">
        <v>130.51480000000001</v>
      </c>
      <c r="G3922">
        <v>470.30070000000001</v>
      </c>
      <c r="H3922">
        <v>82.876300000000001</v>
      </c>
      <c r="I3922">
        <v>83.107900000000001</v>
      </c>
      <c r="J3922">
        <v>50.9</v>
      </c>
      <c r="K3922">
        <v>70.62</v>
      </c>
      <c r="N3922" s="1">
        <v>44463</v>
      </c>
      <c r="O3922" s="4">
        <f t="shared" si="123"/>
        <v>181.11322499999997</v>
      </c>
      <c r="P3922" s="4">
        <f t="shared" si="122"/>
        <v>439.08609999999999</v>
      </c>
    </row>
    <row r="3923" spans="1:16" x14ac:dyDescent="0.3">
      <c r="A3923" s="1">
        <v>44464</v>
      </c>
      <c r="B3923">
        <v>439.08609999999999</v>
      </c>
      <c r="C3923">
        <v>146.304</v>
      </c>
      <c r="D3923">
        <v>297.49400000000003</v>
      </c>
      <c r="E3923">
        <v>248.23</v>
      </c>
      <c r="F3923">
        <v>130.51480000000001</v>
      </c>
      <c r="G3923">
        <v>470.30070000000001</v>
      </c>
      <c r="H3923">
        <v>82.876300000000001</v>
      </c>
      <c r="I3923">
        <v>83.107900000000001</v>
      </c>
      <c r="J3923">
        <v>50.9</v>
      </c>
      <c r="K3923">
        <v>70.62</v>
      </c>
      <c r="N3923" s="1">
        <v>44464</v>
      </c>
      <c r="O3923" s="4">
        <f t="shared" si="123"/>
        <v>181.11322499999997</v>
      </c>
      <c r="P3923" s="4">
        <f t="shared" si="122"/>
        <v>439.08609999999999</v>
      </c>
    </row>
    <row r="3924" spans="1:16" x14ac:dyDescent="0.3">
      <c r="A3924" s="1">
        <v>44465</v>
      </c>
      <c r="B3924">
        <v>439.08609999999999</v>
      </c>
      <c r="C3924">
        <v>146.304</v>
      </c>
      <c r="D3924">
        <v>297.49400000000003</v>
      </c>
      <c r="E3924">
        <v>248.23</v>
      </c>
      <c r="F3924">
        <v>130.51480000000001</v>
      </c>
      <c r="G3924">
        <v>470.30070000000001</v>
      </c>
      <c r="H3924">
        <v>82.876300000000001</v>
      </c>
      <c r="I3924">
        <v>83.107900000000001</v>
      </c>
      <c r="J3924">
        <v>50.9</v>
      </c>
      <c r="K3924">
        <v>70.62</v>
      </c>
      <c r="N3924" s="1">
        <v>44465</v>
      </c>
      <c r="O3924" s="4">
        <f t="shared" si="123"/>
        <v>181.11322499999997</v>
      </c>
      <c r="P3924" s="4">
        <f t="shared" si="122"/>
        <v>439.08609999999999</v>
      </c>
    </row>
    <row r="3925" spans="1:16" x14ac:dyDescent="0.3">
      <c r="A3925" s="1">
        <v>44466</v>
      </c>
      <c r="B3925">
        <v>437.82990000000001</v>
      </c>
      <c r="C3925">
        <v>144.761</v>
      </c>
      <c r="D3925">
        <v>292.34609999999998</v>
      </c>
      <c r="E3925">
        <v>245.78</v>
      </c>
      <c r="F3925">
        <v>128.65559999999999</v>
      </c>
      <c r="G3925">
        <v>469.1567</v>
      </c>
      <c r="H3925">
        <v>82.846400000000003</v>
      </c>
      <c r="I3925">
        <v>84.136499999999998</v>
      </c>
      <c r="J3925">
        <v>52.71</v>
      </c>
      <c r="K3925">
        <v>70.3</v>
      </c>
      <c r="N3925" s="1">
        <v>44466</v>
      </c>
      <c r="O3925" s="4">
        <f t="shared" si="123"/>
        <v>180.08149500000002</v>
      </c>
      <c r="P3925" s="4">
        <f t="shared" si="122"/>
        <v>437.82990000000001</v>
      </c>
    </row>
    <row r="3926" spans="1:16" x14ac:dyDescent="0.3">
      <c r="A3926" s="1">
        <v>44467</v>
      </c>
      <c r="B3926">
        <v>429.00689999999997</v>
      </c>
      <c r="C3926">
        <v>141.315</v>
      </c>
      <c r="D3926">
        <v>281.76209999999998</v>
      </c>
      <c r="E3926">
        <v>237.44</v>
      </c>
      <c r="F3926">
        <v>126.4504</v>
      </c>
      <c r="G3926">
        <v>450.80430000000001</v>
      </c>
      <c r="H3926">
        <v>80.153300000000002</v>
      </c>
      <c r="I3926">
        <v>82.731999999999999</v>
      </c>
      <c r="J3926">
        <v>52.89</v>
      </c>
      <c r="K3926">
        <v>69.47</v>
      </c>
      <c r="N3926" s="1">
        <v>44467</v>
      </c>
      <c r="O3926" s="4">
        <f t="shared" si="123"/>
        <v>174.29202499999997</v>
      </c>
      <c r="P3926" s="4">
        <f t="shared" si="122"/>
        <v>429.00689999999997</v>
      </c>
    </row>
    <row r="3927" spans="1:16" x14ac:dyDescent="0.3">
      <c r="A3927" s="1">
        <v>44468</v>
      </c>
      <c r="B3927">
        <v>429.72890000000001</v>
      </c>
      <c r="C3927">
        <v>142.232</v>
      </c>
      <c r="D3927">
        <v>282.23910000000001</v>
      </c>
      <c r="E3927">
        <v>235.18</v>
      </c>
      <c r="F3927">
        <v>127.4492</v>
      </c>
      <c r="G3927">
        <v>443.69209999999998</v>
      </c>
      <c r="H3927">
        <v>79.525000000000006</v>
      </c>
      <c r="I3927">
        <v>82.900199999999998</v>
      </c>
      <c r="J3927">
        <v>52.89</v>
      </c>
      <c r="K3927">
        <v>70.099999999999994</v>
      </c>
      <c r="N3927" s="1">
        <v>44468</v>
      </c>
      <c r="O3927" s="4">
        <f t="shared" si="123"/>
        <v>172.98652999999999</v>
      </c>
      <c r="P3927" s="4">
        <f t="shared" si="122"/>
        <v>429.72890000000001</v>
      </c>
    </row>
    <row r="3928" spans="1:16" x14ac:dyDescent="0.3">
      <c r="A3928" s="1">
        <v>44469</v>
      </c>
      <c r="B3928">
        <v>424.47660000000002</v>
      </c>
      <c r="C3928">
        <v>140.90700000000001</v>
      </c>
      <c r="D3928">
        <v>280.17200000000003</v>
      </c>
      <c r="E3928">
        <v>235.91</v>
      </c>
      <c r="F3928">
        <v>125.8867</v>
      </c>
      <c r="G3928">
        <v>443.51299999999998</v>
      </c>
      <c r="H3928">
        <v>81.749200000000002</v>
      </c>
      <c r="I3928">
        <v>81.644099999999995</v>
      </c>
      <c r="J3928">
        <v>52.09</v>
      </c>
      <c r="K3928">
        <v>68.84</v>
      </c>
      <c r="N3928" s="1">
        <v>44469</v>
      </c>
      <c r="O3928" s="4">
        <f t="shared" si="123"/>
        <v>172.58447999999999</v>
      </c>
      <c r="P3928" s="4">
        <f t="shared" si="122"/>
        <v>424.47660000000002</v>
      </c>
    </row>
    <row r="3929" spans="1:16" x14ac:dyDescent="0.3">
      <c r="A3929" s="1">
        <v>44470</v>
      </c>
      <c r="B3929">
        <v>429.52120000000002</v>
      </c>
      <c r="C3929">
        <v>142.05199999999999</v>
      </c>
      <c r="D3929">
        <v>287.3075</v>
      </c>
      <c r="E3929">
        <v>238.88</v>
      </c>
      <c r="F3929">
        <v>125.9164</v>
      </c>
      <c r="G3929">
        <v>443.80149999999998</v>
      </c>
      <c r="H3929">
        <v>81.120900000000006</v>
      </c>
      <c r="I3929">
        <v>82.811199999999999</v>
      </c>
      <c r="J3929">
        <v>53.84</v>
      </c>
      <c r="K3929">
        <v>69.02</v>
      </c>
      <c r="N3929" s="1">
        <v>44470</v>
      </c>
      <c r="O3929" s="4">
        <f t="shared" si="123"/>
        <v>173.87138500000003</v>
      </c>
      <c r="P3929" s="4">
        <f t="shared" si="122"/>
        <v>429.52120000000002</v>
      </c>
    </row>
    <row r="3930" spans="1:16" x14ac:dyDescent="0.3">
      <c r="A3930" s="1">
        <v>44471</v>
      </c>
      <c r="B3930">
        <v>429.52120000000002</v>
      </c>
      <c r="C3930">
        <v>142.05199999999999</v>
      </c>
      <c r="D3930">
        <v>287.3075</v>
      </c>
      <c r="E3930">
        <v>238.88</v>
      </c>
      <c r="F3930">
        <v>125.9164</v>
      </c>
      <c r="G3930">
        <v>443.80149999999998</v>
      </c>
      <c r="H3930">
        <v>81.120900000000006</v>
      </c>
      <c r="I3930">
        <v>82.811199999999999</v>
      </c>
      <c r="J3930">
        <v>53.84</v>
      </c>
      <c r="K3930">
        <v>69.02</v>
      </c>
      <c r="N3930" s="1">
        <v>44471</v>
      </c>
      <c r="O3930" s="4">
        <f t="shared" si="123"/>
        <v>173.87138500000003</v>
      </c>
      <c r="P3930" s="4">
        <f t="shared" si="122"/>
        <v>429.52120000000002</v>
      </c>
    </row>
    <row r="3931" spans="1:16" x14ac:dyDescent="0.3">
      <c r="A3931" s="1">
        <v>44472</v>
      </c>
      <c r="B3931">
        <v>429.52120000000002</v>
      </c>
      <c r="C3931">
        <v>142.05199999999999</v>
      </c>
      <c r="D3931">
        <v>287.3075</v>
      </c>
      <c r="E3931">
        <v>238.88</v>
      </c>
      <c r="F3931">
        <v>125.9164</v>
      </c>
      <c r="G3931">
        <v>443.80149999999998</v>
      </c>
      <c r="H3931">
        <v>81.120900000000006</v>
      </c>
      <c r="I3931">
        <v>82.811199999999999</v>
      </c>
      <c r="J3931">
        <v>53.84</v>
      </c>
      <c r="K3931">
        <v>69.02</v>
      </c>
      <c r="N3931" s="1">
        <v>44472</v>
      </c>
      <c r="O3931" s="4">
        <f t="shared" si="123"/>
        <v>173.87138500000003</v>
      </c>
      <c r="P3931" s="4">
        <f t="shared" si="122"/>
        <v>429.52120000000002</v>
      </c>
    </row>
    <row r="3932" spans="1:16" x14ac:dyDescent="0.3">
      <c r="A3932" s="1">
        <v>44473</v>
      </c>
      <c r="B3932">
        <v>423.9821</v>
      </c>
      <c r="C3932">
        <v>138.55699999999999</v>
      </c>
      <c r="D3932">
        <v>281.35469999999998</v>
      </c>
      <c r="E3932">
        <v>231.45</v>
      </c>
      <c r="F3932">
        <v>123.9979</v>
      </c>
      <c r="G3932">
        <v>432.37220000000002</v>
      </c>
      <c r="H3932">
        <v>78.4876</v>
      </c>
      <c r="I3932">
        <v>82.108999999999995</v>
      </c>
      <c r="J3932">
        <v>54.72</v>
      </c>
      <c r="K3932">
        <v>68.8</v>
      </c>
      <c r="N3932" s="1">
        <v>44473</v>
      </c>
      <c r="O3932" s="4">
        <f t="shared" si="123"/>
        <v>169.71782999999999</v>
      </c>
      <c r="P3932" s="4">
        <f t="shared" si="122"/>
        <v>423.9821</v>
      </c>
    </row>
    <row r="3933" spans="1:16" x14ac:dyDescent="0.3">
      <c r="A3933" s="1">
        <v>44474</v>
      </c>
      <c r="B3933">
        <v>428.39359999999999</v>
      </c>
      <c r="C3933">
        <v>140.51900000000001</v>
      </c>
      <c r="D3933">
        <v>286.96960000000001</v>
      </c>
      <c r="E3933">
        <v>234.74</v>
      </c>
      <c r="F3933">
        <v>124.7396</v>
      </c>
      <c r="G3933">
        <v>438.91739999999999</v>
      </c>
      <c r="H3933">
        <v>80.9114</v>
      </c>
      <c r="I3933">
        <v>83.632099999999994</v>
      </c>
      <c r="J3933">
        <v>55.04</v>
      </c>
      <c r="K3933">
        <v>69.150000000000006</v>
      </c>
      <c r="N3933" s="1">
        <v>44474</v>
      </c>
      <c r="O3933" s="4">
        <f t="shared" si="123"/>
        <v>172.21336500000001</v>
      </c>
      <c r="P3933" s="4">
        <f t="shared" si="122"/>
        <v>428.39359999999999</v>
      </c>
    </row>
    <row r="3934" spans="1:16" x14ac:dyDescent="0.3">
      <c r="A3934" s="1">
        <v>44475</v>
      </c>
      <c r="B3934">
        <v>430.17399999999998</v>
      </c>
      <c r="C3934">
        <v>141.405</v>
      </c>
      <c r="D3934">
        <v>291.29270000000002</v>
      </c>
      <c r="E3934">
        <v>237.13</v>
      </c>
      <c r="F3934">
        <v>124.51220000000001</v>
      </c>
      <c r="G3934">
        <v>440.62830000000002</v>
      </c>
      <c r="H3934">
        <v>79.834199999999996</v>
      </c>
      <c r="I3934">
        <v>83.790300000000002</v>
      </c>
      <c r="J3934">
        <v>54.46</v>
      </c>
      <c r="K3934">
        <v>69.819999999999993</v>
      </c>
      <c r="N3934" s="1">
        <v>44475</v>
      </c>
      <c r="O3934" s="4">
        <f t="shared" si="123"/>
        <v>173.11521500000003</v>
      </c>
      <c r="P3934" s="4">
        <f t="shared" si="122"/>
        <v>430.17399999999998</v>
      </c>
    </row>
    <row r="3935" spans="1:16" x14ac:dyDescent="0.3">
      <c r="A3935" s="1">
        <v>44476</v>
      </c>
      <c r="B3935">
        <v>433.89319999999998</v>
      </c>
      <c r="C3935">
        <v>142.69</v>
      </c>
      <c r="D3935">
        <v>293.02190000000002</v>
      </c>
      <c r="E3935">
        <v>239.98</v>
      </c>
      <c r="F3935">
        <v>126.1636</v>
      </c>
      <c r="G3935">
        <v>445.78100000000001</v>
      </c>
      <c r="H3935">
        <v>81.489900000000006</v>
      </c>
      <c r="I3935">
        <v>84.403499999999994</v>
      </c>
      <c r="J3935">
        <v>54.88</v>
      </c>
      <c r="K3935">
        <v>70.13</v>
      </c>
      <c r="N3935" s="1">
        <v>44476</v>
      </c>
      <c r="O3935" s="4">
        <f t="shared" si="123"/>
        <v>175.05230500000002</v>
      </c>
      <c r="P3935" s="4">
        <f t="shared" si="122"/>
        <v>433.89319999999998</v>
      </c>
    </row>
    <row r="3936" spans="1:16" x14ac:dyDescent="0.3">
      <c r="A3936" s="1">
        <v>44477</v>
      </c>
      <c r="B3936">
        <v>433.1019</v>
      </c>
      <c r="C3936">
        <v>142.30099999999999</v>
      </c>
      <c r="D3936">
        <v>293.02190000000002</v>
      </c>
      <c r="E3936">
        <v>238.17</v>
      </c>
      <c r="F3936">
        <v>125.5307</v>
      </c>
      <c r="G3936">
        <v>441.21519999999998</v>
      </c>
      <c r="H3936">
        <v>80.023700000000005</v>
      </c>
      <c r="I3936">
        <v>84.868300000000005</v>
      </c>
      <c r="J3936">
        <v>56.57</v>
      </c>
      <c r="K3936">
        <v>70.05</v>
      </c>
      <c r="N3936" s="1">
        <v>44477</v>
      </c>
      <c r="O3936" s="4">
        <f t="shared" si="123"/>
        <v>173.97196</v>
      </c>
      <c r="P3936" s="4">
        <f t="shared" si="122"/>
        <v>433.1019</v>
      </c>
    </row>
    <row r="3937" spans="1:16" x14ac:dyDescent="0.3">
      <c r="A3937" s="1">
        <v>44478</v>
      </c>
      <c r="B3937">
        <v>433.1019</v>
      </c>
      <c r="C3937">
        <v>142.30099999999999</v>
      </c>
      <c r="D3937">
        <v>293.02190000000002</v>
      </c>
      <c r="E3937">
        <v>238.17</v>
      </c>
      <c r="F3937">
        <v>125.5307</v>
      </c>
      <c r="G3937">
        <v>441.21519999999998</v>
      </c>
      <c r="H3937">
        <v>80.023700000000005</v>
      </c>
      <c r="I3937">
        <v>84.868300000000005</v>
      </c>
      <c r="J3937">
        <v>56.57</v>
      </c>
      <c r="K3937">
        <v>70.05</v>
      </c>
      <c r="N3937" s="1">
        <v>44478</v>
      </c>
      <c r="O3937" s="4">
        <f t="shared" si="123"/>
        <v>173.97196</v>
      </c>
      <c r="P3937" s="4">
        <f t="shared" si="122"/>
        <v>433.1019</v>
      </c>
    </row>
    <row r="3938" spans="1:16" x14ac:dyDescent="0.3">
      <c r="A3938" s="1">
        <v>44479</v>
      </c>
      <c r="B3938">
        <v>433.1019</v>
      </c>
      <c r="C3938">
        <v>142.30099999999999</v>
      </c>
      <c r="D3938">
        <v>293.02190000000002</v>
      </c>
      <c r="E3938">
        <v>238.17</v>
      </c>
      <c r="F3938">
        <v>125.5307</v>
      </c>
      <c r="G3938">
        <v>441.21519999999998</v>
      </c>
      <c r="H3938">
        <v>80.023700000000005</v>
      </c>
      <c r="I3938">
        <v>84.868300000000005</v>
      </c>
      <c r="J3938">
        <v>56.57</v>
      </c>
      <c r="K3938">
        <v>70.05</v>
      </c>
      <c r="N3938" s="1">
        <v>44479</v>
      </c>
      <c r="O3938" s="4">
        <f t="shared" si="123"/>
        <v>173.97196</v>
      </c>
      <c r="P3938" s="4">
        <f t="shared" si="122"/>
        <v>433.1019</v>
      </c>
    </row>
    <row r="3939" spans="1:16" x14ac:dyDescent="0.3">
      <c r="A3939" s="1">
        <v>44480</v>
      </c>
      <c r="B3939">
        <v>429.96629999999999</v>
      </c>
      <c r="C3939">
        <v>142.21199999999999</v>
      </c>
      <c r="D3939">
        <v>292.40570000000002</v>
      </c>
      <c r="E3939">
        <v>235.72</v>
      </c>
      <c r="F3939">
        <v>124.5517</v>
      </c>
      <c r="G3939">
        <v>438.26089999999999</v>
      </c>
      <c r="H3939">
        <v>80.552300000000002</v>
      </c>
      <c r="I3939">
        <v>84.0672</v>
      </c>
      <c r="J3939">
        <v>56.36</v>
      </c>
      <c r="K3939">
        <v>70.03</v>
      </c>
      <c r="N3939" s="1">
        <v>44480</v>
      </c>
      <c r="O3939" s="4">
        <f t="shared" si="123"/>
        <v>172.75247000000002</v>
      </c>
      <c r="P3939" s="4">
        <f t="shared" si="122"/>
        <v>429.96629999999999</v>
      </c>
    </row>
    <row r="3940" spans="1:16" x14ac:dyDescent="0.3">
      <c r="A3940" s="1">
        <v>44481</v>
      </c>
      <c r="B3940">
        <v>428.90789999999998</v>
      </c>
      <c r="C3940">
        <v>140.917</v>
      </c>
      <c r="D3940">
        <v>291.0641</v>
      </c>
      <c r="E3940">
        <v>236.8</v>
      </c>
      <c r="F3940">
        <v>123.9485</v>
      </c>
      <c r="G3940">
        <v>432.79</v>
      </c>
      <c r="H3940">
        <v>80.133399999999995</v>
      </c>
      <c r="I3940">
        <v>83.938699999999997</v>
      </c>
      <c r="J3940">
        <v>56.41</v>
      </c>
      <c r="K3940">
        <v>70.06</v>
      </c>
      <c r="N3940" s="1">
        <v>44481</v>
      </c>
      <c r="O3940" s="4">
        <f t="shared" si="123"/>
        <v>171.88780499999999</v>
      </c>
      <c r="P3940" s="4">
        <f t="shared" si="122"/>
        <v>428.90789999999998</v>
      </c>
    </row>
    <row r="3941" spans="1:16" x14ac:dyDescent="0.3">
      <c r="A3941" s="1">
        <v>44482</v>
      </c>
      <c r="B3941">
        <v>430.45100000000002</v>
      </c>
      <c r="C3941">
        <v>140.32</v>
      </c>
      <c r="D3941">
        <v>294.47280000000001</v>
      </c>
      <c r="E3941">
        <v>240.31</v>
      </c>
      <c r="F3941">
        <v>124.1463</v>
      </c>
      <c r="G3941">
        <v>435.2867</v>
      </c>
      <c r="H3941">
        <v>83.883700000000005</v>
      </c>
      <c r="I3941">
        <v>83.6815</v>
      </c>
      <c r="J3941">
        <v>56.36</v>
      </c>
      <c r="K3941">
        <v>70.19</v>
      </c>
      <c r="N3941" s="1">
        <v>44482</v>
      </c>
      <c r="O3941" s="4">
        <f t="shared" si="123"/>
        <v>173.28100000000001</v>
      </c>
      <c r="P3941" s="4">
        <f t="shared" si="122"/>
        <v>430.45100000000002</v>
      </c>
    </row>
    <row r="3942" spans="1:16" x14ac:dyDescent="0.3">
      <c r="A3942" s="1">
        <v>44483</v>
      </c>
      <c r="B3942">
        <v>437.69150000000002</v>
      </c>
      <c r="C3942">
        <v>143.15799999999999</v>
      </c>
      <c r="D3942">
        <v>300.87290000000002</v>
      </c>
      <c r="E3942">
        <v>243.82</v>
      </c>
      <c r="F3942">
        <v>125.9263</v>
      </c>
      <c r="G3942">
        <v>448.79489999999998</v>
      </c>
      <c r="H3942">
        <v>84.512100000000004</v>
      </c>
      <c r="I3942">
        <v>85.125500000000002</v>
      </c>
      <c r="J3942">
        <v>57.05</v>
      </c>
      <c r="K3942">
        <v>70.98</v>
      </c>
      <c r="N3942" s="1">
        <v>44483</v>
      </c>
      <c r="O3942" s="4">
        <f t="shared" si="123"/>
        <v>177.02065499999998</v>
      </c>
      <c r="P3942" s="4">
        <f t="shared" si="122"/>
        <v>437.69150000000002</v>
      </c>
    </row>
    <row r="3943" spans="1:16" x14ac:dyDescent="0.3">
      <c r="A3943" s="1">
        <v>44484</v>
      </c>
      <c r="B3943">
        <v>441.02480000000003</v>
      </c>
      <c r="C3943">
        <v>144.233</v>
      </c>
      <c r="D3943">
        <v>302.32380000000001</v>
      </c>
      <c r="E3943">
        <v>244.76</v>
      </c>
      <c r="F3943">
        <v>126.5493</v>
      </c>
      <c r="G3943">
        <v>451.78899999999999</v>
      </c>
      <c r="H3943">
        <v>85.619299999999996</v>
      </c>
      <c r="I3943">
        <v>86.243099999999998</v>
      </c>
      <c r="J3943">
        <v>57.33</v>
      </c>
      <c r="K3943">
        <v>70.81</v>
      </c>
      <c r="N3943" s="1">
        <v>44484</v>
      </c>
      <c r="O3943" s="4">
        <f t="shared" si="123"/>
        <v>178.11451500000001</v>
      </c>
      <c r="P3943" s="4">
        <f t="shared" si="122"/>
        <v>441.02480000000003</v>
      </c>
    </row>
    <row r="3944" spans="1:16" x14ac:dyDescent="0.3">
      <c r="A3944" s="1">
        <v>44485</v>
      </c>
      <c r="B3944">
        <v>441.02480000000003</v>
      </c>
      <c r="C3944">
        <v>144.233</v>
      </c>
      <c r="D3944">
        <v>302.32380000000001</v>
      </c>
      <c r="E3944">
        <v>244.76</v>
      </c>
      <c r="F3944">
        <v>126.5493</v>
      </c>
      <c r="G3944">
        <v>451.78899999999999</v>
      </c>
      <c r="H3944">
        <v>85.619299999999996</v>
      </c>
      <c r="I3944">
        <v>86.243099999999998</v>
      </c>
      <c r="J3944">
        <v>57.33</v>
      </c>
      <c r="K3944">
        <v>70.81</v>
      </c>
      <c r="N3944" s="1">
        <v>44485</v>
      </c>
      <c r="O3944" s="4">
        <f t="shared" si="123"/>
        <v>178.11451500000001</v>
      </c>
      <c r="P3944" s="4">
        <f t="shared" si="122"/>
        <v>441.02480000000003</v>
      </c>
    </row>
    <row r="3945" spans="1:16" x14ac:dyDescent="0.3">
      <c r="A3945" s="1">
        <v>44486</v>
      </c>
      <c r="B3945">
        <v>441.02480000000003</v>
      </c>
      <c r="C3945">
        <v>144.233</v>
      </c>
      <c r="D3945">
        <v>302.32380000000001</v>
      </c>
      <c r="E3945">
        <v>244.76</v>
      </c>
      <c r="F3945">
        <v>126.5493</v>
      </c>
      <c r="G3945">
        <v>451.78899999999999</v>
      </c>
      <c r="H3945">
        <v>85.619299999999996</v>
      </c>
      <c r="I3945">
        <v>86.243099999999998</v>
      </c>
      <c r="J3945">
        <v>57.33</v>
      </c>
      <c r="K3945">
        <v>70.81</v>
      </c>
      <c r="N3945" s="1">
        <v>44486</v>
      </c>
      <c r="O3945" s="4">
        <f t="shared" si="123"/>
        <v>178.11451500000001</v>
      </c>
      <c r="P3945" s="4">
        <f t="shared" si="122"/>
        <v>441.02480000000003</v>
      </c>
    </row>
    <row r="3946" spans="1:16" x14ac:dyDescent="0.3">
      <c r="A3946" s="1">
        <v>44487</v>
      </c>
      <c r="B3946">
        <v>442.33049999999997</v>
      </c>
      <c r="C3946">
        <v>145.93600000000001</v>
      </c>
      <c r="D3946">
        <v>305.38470000000001</v>
      </c>
      <c r="E3946">
        <v>246.6</v>
      </c>
      <c r="F3946">
        <v>125.6889</v>
      </c>
      <c r="G3946">
        <v>455.42970000000003</v>
      </c>
      <c r="H3946">
        <v>88.132800000000003</v>
      </c>
      <c r="I3946">
        <v>86.253</v>
      </c>
      <c r="J3946">
        <v>57.37</v>
      </c>
      <c r="K3946">
        <v>70.39</v>
      </c>
      <c r="N3946" s="1">
        <v>44487</v>
      </c>
      <c r="O3946" s="4">
        <f t="shared" si="123"/>
        <v>179.26691500000004</v>
      </c>
      <c r="P3946" s="4">
        <f t="shared" si="122"/>
        <v>442.33049999999997</v>
      </c>
    </row>
    <row r="3947" spans="1:16" x14ac:dyDescent="0.3">
      <c r="A3947" s="1">
        <v>44488</v>
      </c>
      <c r="B3947">
        <v>445.74299999999999</v>
      </c>
      <c r="C3947">
        <v>148.137</v>
      </c>
      <c r="D3947">
        <v>306.31889999999999</v>
      </c>
      <c r="E3947">
        <v>248.61</v>
      </c>
      <c r="F3947">
        <v>127.3404</v>
      </c>
      <c r="G3947">
        <v>461.01</v>
      </c>
      <c r="H3947">
        <v>88.471900000000005</v>
      </c>
      <c r="I3947">
        <v>87.172799999999995</v>
      </c>
      <c r="J3947">
        <v>58.02</v>
      </c>
      <c r="K3947">
        <v>70.42</v>
      </c>
      <c r="N3947" s="1">
        <v>44488</v>
      </c>
      <c r="O3947" s="4">
        <f t="shared" si="123"/>
        <v>181.09787000000003</v>
      </c>
      <c r="P3947" s="4">
        <f t="shared" si="122"/>
        <v>445.74299999999999</v>
      </c>
    </row>
    <row r="3948" spans="1:16" x14ac:dyDescent="0.3">
      <c r="A3948" s="1">
        <v>44489</v>
      </c>
      <c r="B3948">
        <v>447.49380000000002</v>
      </c>
      <c r="C3948">
        <v>148.63499999999999</v>
      </c>
      <c r="D3948">
        <v>305.50400000000002</v>
      </c>
      <c r="E3948">
        <v>247.75</v>
      </c>
      <c r="F3948">
        <v>129.16</v>
      </c>
      <c r="G3948">
        <v>460.05509999999998</v>
      </c>
      <c r="H3948">
        <v>88.651399999999995</v>
      </c>
      <c r="I3948">
        <v>87.865099999999998</v>
      </c>
      <c r="J3948">
        <v>58.49</v>
      </c>
      <c r="K3948">
        <v>70.83</v>
      </c>
      <c r="N3948" s="1">
        <v>44489</v>
      </c>
      <c r="O3948" s="4">
        <f t="shared" si="123"/>
        <v>181.17604999999998</v>
      </c>
      <c r="P3948" s="4">
        <f t="shared" si="122"/>
        <v>447.49380000000002</v>
      </c>
    </row>
    <row r="3949" spans="1:16" x14ac:dyDescent="0.3">
      <c r="A3949" s="1">
        <v>44490</v>
      </c>
      <c r="B3949">
        <v>448.66090000000003</v>
      </c>
      <c r="C3949">
        <v>148.85400000000001</v>
      </c>
      <c r="D3949">
        <v>308.83319999999998</v>
      </c>
      <c r="E3949">
        <v>249.13</v>
      </c>
      <c r="F3949">
        <v>129.6841</v>
      </c>
      <c r="G3949">
        <v>464.69049999999999</v>
      </c>
      <c r="H3949">
        <v>87.883399999999995</v>
      </c>
      <c r="I3949">
        <v>87.7761</v>
      </c>
      <c r="J3949">
        <v>57.41</v>
      </c>
      <c r="K3949">
        <v>70.739999999999995</v>
      </c>
      <c r="N3949" s="1">
        <v>44490</v>
      </c>
      <c r="O3949" s="4">
        <f t="shared" si="123"/>
        <v>182.29763500000001</v>
      </c>
      <c r="P3949" s="4">
        <f t="shared" si="122"/>
        <v>448.66090000000003</v>
      </c>
    </row>
    <row r="3950" spans="1:16" x14ac:dyDescent="0.3">
      <c r="A3950" s="1">
        <v>44491</v>
      </c>
      <c r="B3950">
        <v>448.19600000000003</v>
      </c>
      <c r="C3950">
        <v>148.06700000000001</v>
      </c>
      <c r="D3950">
        <v>307.24310000000003</v>
      </c>
      <c r="E3950">
        <v>243.77</v>
      </c>
      <c r="F3950">
        <v>130.20820000000001</v>
      </c>
      <c r="G3950">
        <v>459.47820000000002</v>
      </c>
      <c r="H3950">
        <v>87.624099999999999</v>
      </c>
      <c r="I3950">
        <v>88.824399999999997</v>
      </c>
      <c r="J3950">
        <v>57.95</v>
      </c>
      <c r="K3950">
        <v>71.290000000000006</v>
      </c>
      <c r="N3950" s="1">
        <v>44491</v>
      </c>
      <c r="O3950" s="4">
        <f t="shared" si="123"/>
        <v>180.57482999999999</v>
      </c>
      <c r="P3950" s="4">
        <f t="shared" si="122"/>
        <v>448.19600000000003</v>
      </c>
    </row>
    <row r="3951" spans="1:16" x14ac:dyDescent="0.3">
      <c r="A3951" s="1">
        <v>44492</v>
      </c>
      <c r="B3951">
        <v>448.19600000000003</v>
      </c>
      <c r="C3951">
        <v>148.06700000000001</v>
      </c>
      <c r="D3951">
        <v>307.24310000000003</v>
      </c>
      <c r="E3951">
        <v>243.77</v>
      </c>
      <c r="F3951">
        <v>130.20820000000001</v>
      </c>
      <c r="G3951">
        <v>459.47820000000002</v>
      </c>
      <c r="H3951">
        <v>87.624099999999999</v>
      </c>
      <c r="I3951">
        <v>88.824399999999997</v>
      </c>
      <c r="J3951">
        <v>57.95</v>
      </c>
      <c r="K3951">
        <v>71.290000000000006</v>
      </c>
      <c r="N3951" s="1">
        <v>44492</v>
      </c>
      <c r="O3951" s="4">
        <f t="shared" si="123"/>
        <v>180.57482999999999</v>
      </c>
      <c r="P3951" s="4">
        <f t="shared" si="122"/>
        <v>448.19600000000003</v>
      </c>
    </row>
    <row r="3952" spans="1:16" x14ac:dyDescent="0.3">
      <c r="A3952" s="1">
        <v>44493</v>
      </c>
      <c r="B3952">
        <v>448.19600000000003</v>
      </c>
      <c r="C3952">
        <v>148.06700000000001</v>
      </c>
      <c r="D3952">
        <v>307.24310000000003</v>
      </c>
      <c r="E3952">
        <v>243.77</v>
      </c>
      <c r="F3952">
        <v>130.20820000000001</v>
      </c>
      <c r="G3952">
        <v>459.47820000000002</v>
      </c>
      <c r="H3952">
        <v>87.624099999999999</v>
      </c>
      <c r="I3952">
        <v>88.824399999999997</v>
      </c>
      <c r="J3952">
        <v>57.95</v>
      </c>
      <c r="K3952">
        <v>71.290000000000006</v>
      </c>
      <c r="N3952" s="1">
        <v>44493</v>
      </c>
      <c r="O3952" s="4">
        <f t="shared" si="123"/>
        <v>180.57482999999999</v>
      </c>
      <c r="P3952" s="4">
        <f t="shared" si="122"/>
        <v>448.19600000000003</v>
      </c>
    </row>
    <row r="3953" spans="1:16" x14ac:dyDescent="0.3">
      <c r="A3953" s="1">
        <v>44494</v>
      </c>
      <c r="B3953">
        <v>450.59960000000001</v>
      </c>
      <c r="C3953">
        <v>148.017</v>
      </c>
      <c r="D3953">
        <v>306.21949999999998</v>
      </c>
      <c r="E3953">
        <v>244.2</v>
      </c>
      <c r="F3953">
        <v>130.3664</v>
      </c>
      <c r="G3953">
        <v>462.63139999999999</v>
      </c>
      <c r="H3953">
        <v>91.025300000000001</v>
      </c>
      <c r="I3953">
        <v>88.844200000000001</v>
      </c>
      <c r="J3953">
        <v>58.8</v>
      </c>
      <c r="K3953">
        <v>71.239999999999995</v>
      </c>
      <c r="N3953" s="1">
        <v>44494</v>
      </c>
      <c r="O3953" s="4">
        <f t="shared" si="123"/>
        <v>181.31938999999997</v>
      </c>
      <c r="P3953" s="4">
        <f t="shared" si="122"/>
        <v>450.59960000000001</v>
      </c>
    </row>
    <row r="3954" spans="1:16" x14ac:dyDescent="0.3">
      <c r="A3954" s="1">
        <v>44495</v>
      </c>
      <c r="B3954">
        <v>451.0052</v>
      </c>
      <c r="C3954">
        <v>148.69399999999999</v>
      </c>
      <c r="D3954">
        <v>308.18729999999999</v>
      </c>
      <c r="E3954">
        <v>243.32</v>
      </c>
      <c r="F3954">
        <v>131.00919999999999</v>
      </c>
      <c r="G3954">
        <v>462.9796</v>
      </c>
      <c r="H3954">
        <v>90.287199999999999</v>
      </c>
      <c r="I3954">
        <v>88.943100000000001</v>
      </c>
      <c r="J3954">
        <v>59.14</v>
      </c>
      <c r="K3954">
        <v>71.489999999999995</v>
      </c>
      <c r="N3954" s="1">
        <v>44495</v>
      </c>
      <c r="O3954" s="4">
        <f t="shared" si="123"/>
        <v>181.41920999999999</v>
      </c>
      <c r="P3954" s="4">
        <f t="shared" si="122"/>
        <v>451.0052</v>
      </c>
    </row>
    <row r="3955" spans="1:16" x14ac:dyDescent="0.3">
      <c r="A3955" s="1">
        <v>44496</v>
      </c>
      <c r="B3955">
        <v>449.00709999999998</v>
      </c>
      <c r="C3955">
        <v>148.226</v>
      </c>
      <c r="D3955">
        <v>321.16629999999998</v>
      </c>
      <c r="E3955">
        <v>241.41</v>
      </c>
      <c r="F3955">
        <v>129.9709</v>
      </c>
      <c r="G3955">
        <v>459.65719999999999</v>
      </c>
      <c r="H3955">
        <v>89.878299999999996</v>
      </c>
      <c r="I3955">
        <v>87.4101</v>
      </c>
      <c r="J3955">
        <v>57.44</v>
      </c>
      <c r="K3955">
        <v>71.069999999999993</v>
      </c>
      <c r="N3955" s="1">
        <v>44496</v>
      </c>
      <c r="O3955" s="4">
        <f t="shared" si="123"/>
        <v>180.67325999999997</v>
      </c>
      <c r="P3955" s="4">
        <f t="shared" si="122"/>
        <v>449.00709999999998</v>
      </c>
    </row>
    <row r="3956" spans="1:16" x14ac:dyDescent="0.3">
      <c r="A3956" s="1">
        <v>44497</v>
      </c>
      <c r="B3956">
        <v>453.33949999999999</v>
      </c>
      <c r="C3956">
        <v>151.93100000000001</v>
      </c>
      <c r="D3956">
        <v>322.339</v>
      </c>
      <c r="E3956">
        <v>243.29</v>
      </c>
      <c r="F3956">
        <v>131.05869999999999</v>
      </c>
      <c r="G3956">
        <v>470.02210000000002</v>
      </c>
      <c r="H3956">
        <v>90.975399999999993</v>
      </c>
      <c r="I3956">
        <v>88.636499999999998</v>
      </c>
      <c r="J3956">
        <v>57.85</v>
      </c>
      <c r="K3956">
        <v>71.319999999999993</v>
      </c>
      <c r="N3956" s="1">
        <v>44497</v>
      </c>
      <c r="O3956" s="4">
        <f t="shared" si="123"/>
        <v>183.270365</v>
      </c>
      <c r="P3956" s="4">
        <f t="shared" si="122"/>
        <v>453.33949999999999</v>
      </c>
    </row>
    <row r="3957" spans="1:16" x14ac:dyDescent="0.3">
      <c r="A3957" s="1">
        <v>44498</v>
      </c>
      <c r="B3957">
        <v>454.25940000000003</v>
      </c>
      <c r="C3957">
        <v>149.172</v>
      </c>
      <c r="D3957">
        <v>329.56389999999999</v>
      </c>
      <c r="E3957">
        <v>244.47</v>
      </c>
      <c r="F3957">
        <v>132.33430000000001</v>
      </c>
      <c r="G3957">
        <v>472.12099999999998</v>
      </c>
      <c r="H3957">
        <v>91.673599999999993</v>
      </c>
      <c r="I3957">
        <v>88.240899999999996</v>
      </c>
      <c r="J3957">
        <v>57.47</v>
      </c>
      <c r="K3957">
        <v>71.25</v>
      </c>
      <c r="N3957" s="1">
        <v>44498</v>
      </c>
      <c r="O3957" s="4">
        <f t="shared" si="123"/>
        <v>184.19240499999998</v>
      </c>
      <c r="P3957" s="4">
        <f t="shared" si="122"/>
        <v>454.25940000000003</v>
      </c>
    </row>
    <row r="3958" spans="1:16" x14ac:dyDescent="0.3">
      <c r="A3958" s="1">
        <v>44499</v>
      </c>
      <c r="B3958">
        <v>454.25940000000003</v>
      </c>
      <c r="C3958">
        <v>149.172</v>
      </c>
      <c r="D3958">
        <v>329.56389999999999</v>
      </c>
      <c r="E3958">
        <v>244.47</v>
      </c>
      <c r="F3958">
        <v>132.33430000000001</v>
      </c>
      <c r="G3958">
        <v>472.12099999999998</v>
      </c>
      <c r="H3958">
        <v>91.673599999999993</v>
      </c>
      <c r="I3958">
        <v>88.240899999999996</v>
      </c>
      <c r="J3958">
        <v>57.47</v>
      </c>
      <c r="K3958">
        <v>71.25</v>
      </c>
      <c r="N3958" s="1">
        <v>44499</v>
      </c>
      <c r="O3958" s="4">
        <f t="shared" si="123"/>
        <v>184.19240499999998</v>
      </c>
      <c r="P3958" s="4">
        <f t="shared" si="122"/>
        <v>454.25940000000003</v>
      </c>
    </row>
    <row r="3959" spans="1:16" x14ac:dyDescent="0.3">
      <c r="A3959" s="1">
        <v>44500</v>
      </c>
      <c r="B3959">
        <v>454.25940000000003</v>
      </c>
      <c r="C3959">
        <v>149.172</v>
      </c>
      <c r="D3959">
        <v>329.56389999999999</v>
      </c>
      <c r="E3959">
        <v>244.47</v>
      </c>
      <c r="F3959">
        <v>132.33430000000001</v>
      </c>
      <c r="G3959">
        <v>472.12099999999998</v>
      </c>
      <c r="H3959">
        <v>91.673599999999993</v>
      </c>
      <c r="I3959">
        <v>88.240899999999996</v>
      </c>
      <c r="J3959">
        <v>57.47</v>
      </c>
      <c r="K3959">
        <v>71.25</v>
      </c>
      <c r="N3959" s="1">
        <v>44500</v>
      </c>
      <c r="O3959" s="4">
        <f t="shared" si="123"/>
        <v>184.19240499999998</v>
      </c>
      <c r="P3959" s="4">
        <f t="shared" si="122"/>
        <v>454.25940000000003</v>
      </c>
    </row>
    <row r="3960" spans="1:16" x14ac:dyDescent="0.3">
      <c r="A3960" s="1">
        <v>44501</v>
      </c>
      <c r="B3960">
        <v>455.04079999999999</v>
      </c>
      <c r="C3960">
        <v>148.33600000000001</v>
      </c>
      <c r="D3960">
        <v>327.32780000000002</v>
      </c>
      <c r="E3960">
        <v>244.46</v>
      </c>
      <c r="F3960">
        <v>132.17609999999999</v>
      </c>
      <c r="G3960">
        <v>479.82010000000002</v>
      </c>
      <c r="H3960">
        <v>91.923000000000002</v>
      </c>
      <c r="I3960">
        <v>88.517799999999994</v>
      </c>
      <c r="J3960">
        <v>58.46</v>
      </c>
      <c r="K3960">
        <v>71.36</v>
      </c>
      <c r="N3960" s="1">
        <v>44501</v>
      </c>
      <c r="O3960" s="4">
        <f t="shared" si="123"/>
        <v>185.27144000000001</v>
      </c>
      <c r="P3960" s="4">
        <f t="shared" si="122"/>
        <v>455.04079999999999</v>
      </c>
    </row>
    <row r="3961" spans="1:16" x14ac:dyDescent="0.3">
      <c r="A3961" s="1">
        <v>44502</v>
      </c>
      <c r="B3961">
        <v>456.88060000000002</v>
      </c>
      <c r="C3961">
        <v>149.39099999999999</v>
      </c>
      <c r="D3961">
        <v>331.06450000000001</v>
      </c>
      <c r="E3961">
        <v>243.82</v>
      </c>
      <c r="F3961">
        <v>133.0068</v>
      </c>
      <c r="G3961">
        <v>485.78840000000002</v>
      </c>
      <c r="H3961">
        <v>92.302000000000007</v>
      </c>
      <c r="I3961">
        <v>88.794799999999995</v>
      </c>
      <c r="J3961">
        <v>57.91</v>
      </c>
      <c r="K3961">
        <v>71.84</v>
      </c>
      <c r="N3961" s="1">
        <v>44502</v>
      </c>
      <c r="O3961" s="4">
        <f t="shared" si="123"/>
        <v>186.43587500000004</v>
      </c>
      <c r="P3961" s="4">
        <f t="shared" si="122"/>
        <v>456.88060000000002</v>
      </c>
    </row>
    <row r="3962" spans="1:16" x14ac:dyDescent="0.3">
      <c r="A3962" s="1">
        <v>44503</v>
      </c>
      <c r="B3962">
        <v>459.67</v>
      </c>
      <c r="C3962">
        <v>150.85499999999999</v>
      </c>
      <c r="D3962">
        <v>331.92910000000001</v>
      </c>
      <c r="E3962">
        <v>245.27</v>
      </c>
      <c r="F3962">
        <v>133.78800000000001</v>
      </c>
      <c r="G3962">
        <v>491.3886</v>
      </c>
      <c r="H3962">
        <v>92.631200000000007</v>
      </c>
      <c r="I3962">
        <v>89.249700000000004</v>
      </c>
      <c r="J3962">
        <v>57.43</v>
      </c>
      <c r="K3962">
        <v>72.510000000000005</v>
      </c>
      <c r="N3962" s="1">
        <v>44503</v>
      </c>
      <c r="O3962" s="4">
        <f t="shared" si="123"/>
        <v>187.86021</v>
      </c>
      <c r="P3962" s="4">
        <f t="shared" si="122"/>
        <v>459.67</v>
      </c>
    </row>
    <row r="3963" spans="1:16" x14ac:dyDescent="0.3">
      <c r="A3963" s="1">
        <v>44504</v>
      </c>
      <c r="B3963">
        <v>461.83620000000002</v>
      </c>
      <c r="C3963">
        <v>150.327</v>
      </c>
      <c r="D3963">
        <v>334.35399999999998</v>
      </c>
      <c r="E3963">
        <v>247.28</v>
      </c>
      <c r="F3963">
        <v>132.8683</v>
      </c>
      <c r="G3963">
        <v>507.92070000000001</v>
      </c>
      <c r="H3963">
        <v>94.436499999999995</v>
      </c>
      <c r="I3963">
        <v>88.013400000000004</v>
      </c>
      <c r="J3963">
        <v>57.51</v>
      </c>
      <c r="K3963">
        <v>72.58</v>
      </c>
      <c r="N3963" s="1">
        <v>44504</v>
      </c>
      <c r="O3963" s="4">
        <f t="shared" si="123"/>
        <v>190.60773499999999</v>
      </c>
      <c r="P3963" s="4">
        <f t="shared" si="122"/>
        <v>461.83620000000002</v>
      </c>
    </row>
    <row r="3964" spans="1:16" x14ac:dyDescent="0.3">
      <c r="A3964" s="1">
        <v>44505</v>
      </c>
      <c r="B3964">
        <v>463.43860000000001</v>
      </c>
      <c r="C3964">
        <v>150.86600000000001</v>
      </c>
      <c r="D3964">
        <v>333.97640000000001</v>
      </c>
      <c r="E3964">
        <v>247.89</v>
      </c>
      <c r="F3964">
        <v>131.38499999999999</v>
      </c>
      <c r="G3964">
        <v>513.56079999999997</v>
      </c>
      <c r="H3964">
        <v>93.139899999999997</v>
      </c>
      <c r="I3964">
        <v>88.052999999999997</v>
      </c>
      <c r="J3964">
        <v>58.26</v>
      </c>
      <c r="K3964">
        <v>73</v>
      </c>
      <c r="N3964" s="1">
        <v>44505</v>
      </c>
      <c r="O3964" s="4">
        <f t="shared" si="123"/>
        <v>191.339935</v>
      </c>
      <c r="P3964" s="4">
        <f t="shared" si="122"/>
        <v>463.43860000000001</v>
      </c>
    </row>
    <row r="3965" spans="1:16" x14ac:dyDescent="0.3">
      <c r="A3965" s="1">
        <v>44506</v>
      </c>
      <c r="B3965">
        <v>463.43860000000001</v>
      </c>
      <c r="C3965">
        <v>150.86600000000001</v>
      </c>
      <c r="D3965">
        <v>333.97640000000001</v>
      </c>
      <c r="E3965">
        <v>247.89</v>
      </c>
      <c r="F3965">
        <v>131.38499999999999</v>
      </c>
      <c r="G3965">
        <v>513.56079999999997</v>
      </c>
      <c r="H3965">
        <v>93.139899999999997</v>
      </c>
      <c r="I3965">
        <v>88.052999999999997</v>
      </c>
      <c r="J3965">
        <v>58.26</v>
      </c>
      <c r="K3965">
        <v>73</v>
      </c>
      <c r="N3965" s="1">
        <v>44506</v>
      </c>
      <c r="O3965" s="4">
        <f t="shared" si="123"/>
        <v>191.339935</v>
      </c>
      <c r="P3965" s="4">
        <f t="shared" si="122"/>
        <v>463.43860000000001</v>
      </c>
    </row>
    <row r="3966" spans="1:16" x14ac:dyDescent="0.3">
      <c r="A3966" s="1">
        <v>44507</v>
      </c>
      <c r="B3966">
        <v>463.43860000000001</v>
      </c>
      <c r="C3966">
        <v>150.86600000000001</v>
      </c>
      <c r="D3966">
        <v>333.97640000000001</v>
      </c>
      <c r="E3966">
        <v>247.89</v>
      </c>
      <c r="F3966">
        <v>131.38499999999999</v>
      </c>
      <c r="G3966">
        <v>513.56079999999997</v>
      </c>
      <c r="H3966">
        <v>93.139899999999997</v>
      </c>
      <c r="I3966">
        <v>88.052999999999997</v>
      </c>
      <c r="J3966">
        <v>58.26</v>
      </c>
      <c r="K3966">
        <v>73</v>
      </c>
      <c r="N3966" s="1">
        <v>44507</v>
      </c>
      <c r="O3966" s="4">
        <f t="shared" si="123"/>
        <v>191.339935</v>
      </c>
      <c r="P3966" s="4">
        <f t="shared" si="122"/>
        <v>463.43860000000001</v>
      </c>
    </row>
    <row r="3967" spans="1:16" x14ac:dyDescent="0.3">
      <c r="A3967" s="1">
        <v>44508</v>
      </c>
      <c r="B3967">
        <v>463.83420000000001</v>
      </c>
      <c r="C3967">
        <v>150.02799999999999</v>
      </c>
      <c r="D3967">
        <v>334.9006</v>
      </c>
      <c r="E3967">
        <v>248.95</v>
      </c>
      <c r="F3967">
        <v>132.1662</v>
      </c>
      <c r="G3967">
        <v>520.50390000000004</v>
      </c>
      <c r="H3967">
        <v>96.062299999999993</v>
      </c>
      <c r="I3967">
        <v>88.399199999999993</v>
      </c>
      <c r="J3967">
        <v>58.79</v>
      </c>
      <c r="K3967">
        <v>72.42</v>
      </c>
      <c r="N3967" s="1">
        <v>44508</v>
      </c>
      <c r="O3967" s="4">
        <f t="shared" si="123"/>
        <v>192.93943999999999</v>
      </c>
      <c r="P3967" s="4">
        <f t="shared" si="122"/>
        <v>463.83420000000001</v>
      </c>
    </row>
    <row r="3968" spans="1:16" x14ac:dyDescent="0.3">
      <c r="A3968" s="1">
        <v>44509</v>
      </c>
      <c r="B3968">
        <v>462.30110000000002</v>
      </c>
      <c r="C3968">
        <v>150.39699999999999</v>
      </c>
      <c r="D3968">
        <v>333.86700000000002</v>
      </c>
      <c r="E3968">
        <v>248.76</v>
      </c>
      <c r="F3968">
        <v>131.68170000000001</v>
      </c>
      <c r="G3968">
        <v>520.50390000000004</v>
      </c>
      <c r="H3968">
        <v>94.695899999999995</v>
      </c>
      <c r="I3968">
        <v>88.043099999999995</v>
      </c>
      <c r="J3968">
        <v>59.03</v>
      </c>
      <c r="K3968">
        <v>72.67</v>
      </c>
      <c r="N3968" s="1">
        <v>44509</v>
      </c>
      <c r="O3968" s="4">
        <f t="shared" si="123"/>
        <v>192.68580000000003</v>
      </c>
      <c r="P3968" s="4">
        <f t="shared" si="122"/>
        <v>462.30110000000002</v>
      </c>
    </row>
    <row r="3969" spans="1:16" x14ac:dyDescent="0.3">
      <c r="A3969" s="1">
        <v>44510</v>
      </c>
      <c r="B3969">
        <v>458.58190000000002</v>
      </c>
      <c r="C3969">
        <v>147.51499999999999</v>
      </c>
      <c r="D3969">
        <v>328.74900000000002</v>
      </c>
      <c r="E3969">
        <v>242.74</v>
      </c>
      <c r="F3969">
        <v>132.0574</v>
      </c>
      <c r="G3969">
        <v>505.15539999999999</v>
      </c>
      <c r="H3969">
        <v>92.311999999999998</v>
      </c>
      <c r="I3969">
        <v>87.637600000000006</v>
      </c>
      <c r="J3969">
        <v>57.47</v>
      </c>
      <c r="K3969">
        <v>72.89</v>
      </c>
      <c r="N3969" s="1">
        <v>44510</v>
      </c>
      <c r="O3969" s="4">
        <f t="shared" si="123"/>
        <v>188.57786000000002</v>
      </c>
      <c r="P3969" s="4">
        <f t="shared" si="122"/>
        <v>458.58190000000002</v>
      </c>
    </row>
    <row r="3970" spans="1:16" x14ac:dyDescent="0.3">
      <c r="A3970" s="1">
        <v>44511</v>
      </c>
      <c r="B3970">
        <v>458.7303</v>
      </c>
      <c r="C3970">
        <v>147.465</v>
      </c>
      <c r="D3970">
        <v>330.3689</v>
      </c>
      <c r="E3970">
        <v>242.65</v>
      </c>
      <c r="F3970">
        <v>131.67179999999999</v>
      </c>
      <c r="G3970">
        <v>515.83870000000002</v>
      </c>
      <c r="H3970">
        <v>95.613500000000002</v>
      </c>
      <c r="I3970">
        <v>87.993700000000004</v>
      </c>
      <c r="J3970">
        <v>57.69</v>
      </c>
      <c r="K3970">
        <v>72.84</v>
      </c>
      <c r="N3970" s="1">
        <v>44511</v>
      </c>
      <c r="O3970" s="4">
        <f t="shared" si="123"/>
        <v>190.41249999999999</v>
      </c>
      <c r="P3970" s="4">
        <f t="shared" si="122"/>
        <v>458.7303</v>
      </c>
    </row>
    <row r="3971" spans="1:16" x14ac:dyDescent="0.3">
      <c r="A3971" s="1">
        <v>44512</v>
      </c>
      <c r="B3971">
        <v>462.19229999999999</v>
      </c>
      <c r="C3971">
        <v>149.57900000000001</v>
      </c>
      <c r="D3971">
        <v>334.63229999999999</v>
      </c>
      <c r="E3971">
        <v>248</v>
      </c>
      <c r="F3971">
        <v>132.3244</v>
      </c>
      <c r="G3971">
        <v>520.88189999999997</v>
      </c>
      <c r="H3971">
        <v>95.553600000000003</v>
      </c>
      <c r="I3971">
        <v>88.201400000000007</v>
      </c>
      <c r="J3971">
        <v>57.55</v>
      </c>
      <c r="K3971">
        <v>72.84</v>
      </c>
      <c r="N3971" s="1">
        <v>44512</v>
      </c>
      <c r="O3971" s="4">
        <f t="shared" si="123"/>
        <v>192.67689999999999</v>
      </c>
      <c r="P3971" s="4">
        <f t="shared" ref="P3971:P4020" si="124">B3971</f>
        <v>462.19229999999999</v>
      </c>
    </row>
    <row r="3972" spans="1:16" x14ac:dyDescent="0.3">
      <c r="A3972" s="1">
        <v>44513</v>
      </c>
      <c r="B3972">
        <v>462.19229999999999</v>
      </c>
      <c r="C3972">
        <v>149.57900000000001</v>
      </c>
      <c r="D3972">
        <v>334.63229999999999</v>
      </c>
      <c r="E3972">
        <v>248</v>
      </c>
      <c r="F3972">
        <v>132.3244</v>
      </c>
      <c r="G3972">
        <v>520.88189999999997</v>
      </c>
      <c r="H3972">
        <v>95.553600000000003</v>
      </c>
      <c r="I3972">
        <v>88.201400000000007</v>
      </c>
      <c r="J3972">
        <v>57.55</v>
      </c>
      <c r="K3972">
        <v>72.84</v>
      </c>
      <c r="N3972" s="1">
        <v>44513</v>
      </c>
      <c r="O3972" s="4">
        <f t="shared" ref="O3972:O4020" si="125">SUMPRODUCT(C3972:J3972,$C$1:$J$1)</f>
        <v>192.67689999999999</v>
      </c>
      <c r="P3972" s="4">
        <f t="shared" si="124"/>
        <v>462.19229999999999</v>
      </c>
    </row>
    <row r="3973" spans="1:16" x14ac:dyDescent="0.3">
      <c r="A3973" s="1">
        <v>44514</v>
      </c>
      <c r="B3973">
        <v>462.19229999999999</v>
      </c>
      <c r="C3973">
        <v>149.57900000000001</v>
      </c>
      <c r="D3973">
        <v>334.63229999999999</v>
      </c>
      <c r="E3973">
        <v>248</v>
      </c>
      <c r="F3973">
        <v>132.3244</v>
      </c>
      <c r="G3973">
        <v>520.88189999999997</v>
      </c>
      <c r="H3973">
        <v>95.553600000000003</v>
      </c>
      <c r="I3973">
        <v>88.201400000000007</v>
      </c>
      <c r="J3973">
        <v>57.55</v>
      </c>
      <c r="K3973">
        <v>72.84</v>
      </c>
      <c r="N3973" s="1">
        <v>44514</v>
      </c>
      <c r="O3973" s="4">
        <f t="shared" si="125"/>
        <v>192.67689999999999</v>
      </c>
      <c r="P3973" s="4">
        <f t="shared" si="124"/>
        <v>462.19229999999999</v>
      </c>
    </row>
    <row r="3974" spans="1:16" x14ac:dyDescent="0.3">
      <c r="A3974" s="1">
        <v>44515</v>
      </c>
      <c r="B3974">
        <v>462.35050000000001</v>
      </c>
      <c r="C3974">
        <v>149.589</v>
      </c>
      <c r="D3974">
        <v>333.98630000000003</v>
      </c>
      <c r="E3974">
        <v>249.21</v>
      </c>
      <c r="F3974">
        <v>131.50370000000001</v>
      </c>
      <c r="G3974">
        <v>520.49390000000005</v>
      </c>
      <c r="H3974">
        <v>93.020200000000003</v>
      </c>
      <c r="I3974">
        <v>88.161799999999999</v>
      </c>
      <c r="J3974">
        <v>58.03</v>
      </c>
      <c r="K3974">
        <v>73.19</v>
      </c>
      <c r="N3974" s="1">
        <v>44515</v>
      </c>
      <c r="O3974" s="4">
        <f t="shared" si="125"/>
        <v>192.59718500000002</v>
      </c>
      <c r="P3974" s="4">
        <f t="shared" si="124"/>
        <v>462.35050000000001</v>
      </c>
    </row>
    <row r="3975" spans="1:16" x14ac:dyDescent="0.3">
      <c r="A3975" s="1">
        <v>44516</v>
      </c>
      <c r="B3975">
        <v>464.18040000000002</v>
      </c>
      <c r="C3975">
        <v>150.58699999999999</v>
      </c>
      <c r="D3975">
        <v>337.40499999999997</v>
      </c>
      <c r="E3975">
        <v>250.48</v>
      </c>
      <c r="F3975">
        <v>132.0574</v>
      </c>
      <c r="G3975">
        <v>528.29250000000002</v>
      </c>
      <c r="H3975">
        <v>92.292100000000005</v>
      </c>
      <c r="I3975">
        <v>88.171700000000001</v>
      </c>
      <c r="J3975">
        <v>58.12</v>
      </c>
      <c r="K3975">
        <v>72.73</v>
      </c>
      <c r="N3975" s="1">
        <v>44516</v>
      </c>
      <c r="O3975" s="4">
        <f t="shared" si="125"/>
        <v>194.29444500000002</v>
      </c>
      <c r="P3975" s="4">
        <f t="shared" si="124"/>
        <v>464.18040000000002</v>
      </c>
    </row>
    <row r="3976" spans="1:16" x14ac:dyDescent="0.3">
      <c r="A3976" s="1">
        <v>44517</v>
      </c>
      <c r="B3976">
        <v>463.05279999999999</v>
      </c>
      <c r="C3976">
        <v>153.07</v>
      </c>
      <c r="D3976">
        <v>337.63389999999998</v>
      </c>
      <c r="E3976">
        <v>248.66</v>
      </c>
      <c r="F3976">
        <v>132.24529999999999</v>
      </c>
      <c r="G3976">
        <v>524.61199999999997</v>
      </c>
      <c r="H3976">
        <v>92.970299999999995</v>
      </c>
      <c r="I3976">
        <v>87.232100000000003</v>
      </c>
      <c r="J3976">
        <v>57.23</v>
      </c>
      <c r="K3976">
        <v>72.569999999999993</v>
      </c>
      <c r="N3976" s="1">
        <v>44517</v>
      </c>
      <c r="O3976" s="4">
        <f t="shared" si="125"/>
        <v>193.39061999999998</v>
      </c>
      <c r="P3976" s="4">
        <f t="shared" si="124"/>
        <v>463.05279999999999</v>
      </c>
    </row>
    <row r="3977" spans="1:16" x14ac:dyDescent="0.3">
      <c r="A3977" s="1">
        <v>44518</v>
      </c>
      <c r="B3977">
        <v>464.62560000000002</v>
      </c>
      <c r="C3977">
        <v>157.43799999999999</v>
      </c>
      <c r="D3977">
        <v>339.77449999999999</v>
      </c>
      <c r="E3977">
        <v>247.13</v>
      </c>
      <c r="F3977">
        <v>132.29480000000001</v>
      </c>
      <c r="G3977">
        <v>533.3854</v>
      </c>
      <c r="H3977">
        <v>92.681100000000001</v>
      </c>
      <c r="I3977">
        <v>86.895799999999994</v>
      </c>
      <c r="J3977">
        <v>56.89</v>
      </c>
      <c r="K3977">
        <v>72.31</v>
      </c>
      <c r="N3977" s="1">
        <v>44518</v>
      </c>
      <c r="O3977" s="4">
        <f t="shared" si="125"/>
        <v>194.65157999999997</v>
      </c>
      <c r="P3977" s="4">
        <f t="shared" si="124"/>
        <v>464.62560000000002</v>
      </c>
    </row>
    <row r="3978" spans="1:16" x14ac:dyDescent="0.3">
      <c r="A3978" s="1">
        <v>44519</v>
      </c>
      <c r="B3978">
        <v>463.79469999999998</v>
      </c>
      <c r="C3978">
        <v>160.11099999999999</v>
      </c>
      <c r="D3978">
        <v>341.60640000000001</v>
      </c>
      <c r="E3978">
        <v>244.55</v>
      </c>
      <c r="F3978">
        <v>131.49379999999999</v>
      </c>
      <c r="G3978">
        <v>534.86749999999995</v>
      </c>
      <c r="H3978">
        <v>93.668499999999995</v>
      </c>
      <c r="I3978">
        <v>85.975999999999999</v>
      </c>
      <c r="J3978">
        <v>54.67</v>
      </c>
      <c r="K3978">
        <v>72.05</v>
      </c>
      <c r="N3978" s="1">
        <v>44519</v>
      </c>
      <c r="O3978" s="4">
        <f t="shared" si="125"/>
        <v>194.26338999999999</v>
      </c>
      <c r="P3978" s="4">
        <f t="shared" si="124"/>
        <v>463.79469999999998</v>
      </c>
    </row>
    <row r="3979" spans="1:16" x14ac:dyDescent="0.3">
      <c r="A3979" s="1">
        <v>44520</v>
      </c>
      <c r="B3979">
        <v>463.79469999999998</v>
      </c>
      <c r="C3979">
        <v>160.11099999999999</v>
      </c>
      <c r="D3979">
        <v>341.60640000000001</v>
      </c>
      <c r="E3979">
        <v>244.55</v>
      </c>
      <c r="F3979">
        <v>131.49379999999999</v>
      </c>
      <c r="G3979">
        <v>534.86749999999995</v>
      </c>
      <c r="H3979">
        <v>93.668499999999995</v>
      </c>
      <c r="I3979">
        <v>85.975999999999999</v>
      </c>
      <c r="J3979">
        <v>54.67</v>
      </c>
      <c r="K3979">
        <v>72.05</v>
      </c>
      <c r="N3979" s="1">
        <v>44520</v>
      </c>
      <c r="O3979" s="4">
        <f t="shared" si="125"/>
        <v>194.26338999999999</v>
      </c>
      <c r="P3979" s="4">
        <f t="shared" si="124"/>
        <v>463.79469999999998</v>
      </c>
    </row>
    <row r="3980" spans="1:16" x14ac:dyDescent="0.3">
      <c r="A3980" s="1">
        <v>44521</v>
      </c>
      <c r="B3980">
        <v>463.79469999999998</v>
      </c>
      <c r="C3980">
        <v>160.11099999999999</v>
      </c>
      <c r="D3980">
        <v>341.60640000000001</v>
      </c>
      <c r="E3980">
        <v>244.55</v>
      </c>
      <c r="F3980">
        <v>131.49379999999999</v>
      </c>
      <c r="G3980">
        <v>534.86749999999995</v>
      </c>
      <c r="H3980">
        <v>93.668499999999995</v>
      </c>
      <c r="I3980">
        <v>85.975999999999999</v>
      </c>
      <c r="J3980">
        <v>54.67</v>
      </c>
      <c r="K3980">
        <v>72.05</v>
      </c>
      <c r="N3980" s="1">
        <v>44521</v>
      </c>
      <c r="O3980" s="4">
        <f t="shared" si="125"/>
        <v>194.26338999999999</v>
      </c>
      <c r="P3980" s="4">
        <f t="shared" si="124"/>
        <v>463.79469999999998</v>
      </c>
    </row>
    <row r="3981" spans="1:16" x14ac:dyDescent="0.3">
      <c r="A3981" s="1">
        <v>44522</v>
      </c>
      <c r="B3981">
        <v>462.48899999999998</v>
      </c>
      <c r="C3981">
        <v>160.57900000000001</v>
      </c>
      <c r="D3981">
        <v>338.3408</v>
      </c>
      <c r="E3981">
        <v>237.78</v>
      </c>
      <c r="F3981">
        <v>130.90039999999999</v>
      </c>
      <c r="G3981">
        <v>527.11869999999999</v>
      </c>
      <c r="H3981">
        <v>95.364099999999993</v>
      </c>
      <c r="I3981">
        <v>87.083799999999997</v>
      </c>
      <c r="J3981">
        <v>55.64</v>
      </c>
      <c r="K3981">
        <v>72.62</v>
      </c>
      <c r="N3981" s="1">
        <v>44522</v>
      </c>
      <c r="O3981" s="4">
        <f t="shared" si="125"/>
        <v>191.81763000000001</v>
      </c>
      <c r="P3981" s="4">
        <f t="shared" si="124"/>
        <v>462.48899999999998</v>
      </c>
    </row>
    <row r="3982" spans="1:16" x14ac:dyDescent="0.3">
      <c r="A3982" s="1">
        <v>44523</v>
      </c>
      <c r="B3982">
        <v>463.10230000000001</v>
      </c>
      <c r="C3982">
        <v>160.96799999999999</v>
      </c>
      <c r="D3982">
        <v>336.2002</v>
      </c>
      <c r="E3982">
        <v>234.97</v>
      </c>
      <c r="F3982">
        <v>131.03890000000001</v>
      </c>
      <c r="G3982">
        <v>525</v>
      </c>
      <c r="H3982">
        <v>93.728399999999993</v>
      </c>
      <c r="I3982">
        <v>88.32</v>
      </c>
      <c r="J3982">
        <v>57.35</v>
      </c>
      <c r="K3982">
        <v>73.099999999999994</v>
      </c>
      <c r="N3982" s="1">
        <v>44523</v>
      </c>
      <c r="O3982" s="4">
        <f t="shared" si="125"/>
        <v>191.06016499999998</v>
      </c>
      <c r="P3982" s="4">
        <f t="shared" si="124"/>
        <v>463.10230000000001</v>
      </c>
    </row>
    <row r="3983" spans="1:16" x14ac:dyDescent="0.3">
      <c r="A3983" s="1">
        <v>44524</v>
      </c>
      <c r="B3983">
        <v>464.33870000000002</v>
      </c>
      <c r="C3983">
        <v>161.49700000000001</v>
      </c>
      <c r="D3983">
        <v>336.42919999999998</v>
      </c>
      <c r="E3983">
        <v>237.43</v>
      </c>
      <c r="F3983">
        <v>130.98939999999999</v>
      </c>
      <c r="G3983">
        <v>530.76930000000004</v>
      </c>
      <c r="H3983">
        <v>93.977699999999999</v>
      </c>
      <c r="I3983">
        <v>88.191500000000005</v>
      </c>
      <c r="J3983">
        <v>57.91</v>
      </c>
      <c r="K3983">
        <v>72.88</v>
      </c>
      <c r="N3983" s="1">
        <v>44524</v>
      </c>
      <c r="O3983" s="4">
        <f t="shared" si="125"/>
        <v>192.46922499999999</v>
      </c>
      <c r="P3983" s="4">
        <f t="shared" si="124"/>
        <v>464.33870000000002</v>
      </c>
    </row>
    <row r="3984" spans="1:16" x14ac:dyDescent="0.3">
      <c r="A3984" s="1">
        <v>44525</v>
      </c>
      <c r="B3984">
        <v>464.33870000000002</v>
      </c>
      <c r="C3984">
        <v>161.49700000000001</v>
      </c>
      <c r="D3984">
        <v>336.42919999999998</v>
      </c>
      <c r="E3984">
        <v>237.43</v>
      </c>
      <c r="F3984">
        <v>130.98939999999999</v>
      </c>
      <c r="G3984">
        <v>530.76930000000004</v>
      </c>
      <c r="H3984">
        <v>93.977699999999999</v>
      </c>
      <c r="I3984">
        <v>88.191500000000005</v>
      </c>
      <c r="J3984">
        <v>57.91</v>
      </c>
      <c r="K3984">
        <v>72.88</v>
      </c>
      <c r="N3984" s="1">
        <v>44525</v>
      </c>
      <c r="O3984" s="4">
        <f t="shared" si="125"/>
        <v>192.46922499999999</v>
      </c>
      <c r="P3984" s="4">
        <f t="shared" si="124"/>
        <v>464.33870000000002</v>
      </c>
    </row>
    <row r="3985" spans="1:16" x14ac:dyDescent="0.3">
      <c r="A3985" s="1">
        <v>44526</v>
      </c>
      <c r="B3985">
        <v>453.98250000000002</v>
      </c>
      <c r="C3985">
        <v>156.381</v>
      </c>
      <c r="D3985">
        <v>328.2353</v>
      </c>
      <c r="E3985">
        <v>235.02</v>
      </c>
      <c r="F3985">
        <v>130.50489999999999</v>
      </c>
      <c r="G3985">
        <v>515.99779999999998</v>
      </c>
      <c r="H3985">
        <v>91.823300000000003</v>
      </c>
      <c r="I3985">
        <v>85.412300000000002</v>
      </c>
      <c r="J3985">
        <v>55.58</v>
      </c>
      <c r="K3985">
        <v>71.959999999999994</v>
      </c>
      <c r="N3985" s="1">
        <v>44526</v>
      </c>
      <c r="O3985" s="4">
        <f t="shared" si="125"/>
        <v>188.39222999999998</v>
      </c>
      <c r="P3985" s="4">
        <f t="shared" si="124"/>
        <v>453.98250000000002</v>
      </c>
    </row>
    <row r="3986" spans="1:16" x14ac:dyDescent="0.3">
      <c r="A3986" s="1">
        <v>44527</v>
      </c>
      <c r="B3986">
        <v>453.98250000000002</v>
      </c>
      <c r="C3986">
        <v>156.381</v>
      </c>
      <c r="D3986">
        <v>328.2353</v>
      </c>
      <c r="E3986">
        <v>235.02</v>
      </c>
      <c r="F3986">
        <v>130.50489999999999</v>
      </c>
      <c r="G3986">
        <v>515.99779999999998</v>
      </c>
      <c r="H3986">
        <v>91.823300000000003</v>
      </c>
      <c r="I3986">
        <v>85.412300000000002</v>
      </c>
      <c r="J3986">
        <v>55.58</v>
      </c>
      <c r="K3986">
        <v>71.959999999999994</v>
      </c>
      <c r="N3986" s="1">
        <v>44527</v>
      </c>
      <c r="O3986" s="4">
        <f t="shared" si="125"/>
        <v>188.39222999999998</v>
      </c>
      <c r="P3986" s="4">
        <f t="shared" si="124"/>
        <v>453.98250000000002</v>
      </c>
    </row>
    <row r="3987" spans="1:16" x14ac:dyDescent="0.3">
      <c r="A3987" s="1">
        <v>44528</v>
      </c>
      <c r="B3987">
        <v>453.98250000000002</v>
      </c>
      <c r="C3987">
        <v>156.381</v>
      </c>
      <c r="D3987">
        <v>328.2353</v>
      </c>
      <c r="E3987">
        <v>235.02</v>
      </c>
      <c r="F3987">
        <v>130.50489999999999</v>
      </c>
      <c r="G3987">
        <v>515.99779999999998</v>
      </c>
      <c r="H3987">
        <v>91.823300000000003</v>
      </c>
      <c r="I3987">
        <v>85.412300000000002</v>
      </c>
      <c r="J3987">
        <v>55.58</v>
      </c>
      <c r="K3987">
        <v>71.959999999999994</v>
      </c>
      <c r="N3987" s="1">
        <v>44528</v>
      </c>
      <c r="O3987" s="4">
        <f t="shared" si="125"/>
        <v>188.39222999999998</v>
      </c>
      <c r="P3987" s="4">
        <f t="shared" si="124"/>
        <v>453.98250000000002</v>
      </c>
    </row>
    <row r="3988" spans="1:16" x14ac:dyDescent="0.3">
      <c r="A3988" s="1">
        <v>44529</v>
      </c>
      <c r="B3988">
        <v>459.55130000000003</v>
      </c>
      <c r="C3988">
        <v>159.80099999999999</v>
      </c>
      <c r="D3988">
        <v>335.15480000000002</v>
      </c>
      <c r="E3988">
        <v>236.87</v>
      </c>
      <c r="F3988">
        <v>130.86089999999999</v>
      </c>
      <c r="G3988">
        <v>535.83240000000001</v>
      </c>
      <c r="H3988">
        <v>93.878</v>
      </c>
      <c r="I3988">
        <v>85.748599999999996</v>
      </c>
      <c r="J3988">
        <v>55.9</v>
      </c>
      <c r="K3988">
        <v>72.14</v>
      </c>
      <c r="N3988" s="1">
        <v>44529</v>
      </c>
      <c r="O3988" s="4">
        <f t="shared" si="125"/>
        <v>192.47697500000001</v>
      </c>
      <c r="P3988" s="4">
        <f t="shared" si="124"/>
        <v>459.55130000000003</v>
      </c>
    </row>
    <row r="3989" spans="1:16" x14ac:dyDescent="0.3">
      <c r="A3989" s="1">
        <v>44530</v>
      </c>
      <c r="B3989">
        <v>450.60950000000003</v>
      </c>
      <c r="C3989">
        <v>164.84800000000001</v>
      </c>
      <c r="D3989">
        <v>329.1413</v>
      </c>
      <c r="E3989">
        <v>229.82</v>
      </c>
      <c r="F3989">
        <v>128.28970000000001</v>
      </c>
      <c r="G3989">
        <v>526.44230000000005</v>
      </c>
      <c r="H3989">
        <v>92.750900000000001</v>
      </c>
      <c r="I3989">
        <v>83.552899999999994</v>
      </c>
      <c r="J3989">
        <v>54.59</v>
      </c>
      <c r="K3989">
        <v>70.290000000000006</v>
      </c>
      <c r="N3989" s="1">
        <v>44530</v>
      </c>
      <c r="O3989" s="4">
        <f t="shared" si="125"/>
        <v>188.773245</v>
      </c>
      <c r="P3989" s="4">
        <f t="shared" si="124"/>
        <v>450.60950000000003</v>
      </c>
    </row>
    <row r="3990" spans="1:16" x14ac:dyDescent="0.3">
      <c r="A3990" s="1">
        <v>44531</v>
      </c>
      <c r="B3990">
        <v>445.60449999999997</v>
      </c>
      <c r="C3990">
        <v>164.31899999999999</v>
      </c>
      <c r="D3990">
        <v>328.63350000000003</v>
      </c>
      <c r="E3990">
        <v>221.41</v>
      </c>
      <c r="F3990">
        <v>128.06229999999999</v>
      </c>
      <c r="G3990">
        <v>522.23469999999998</v>
      </c>
      <c r="H3990">
        <v>91.105099999999993</v>
      </c>
      <c r="I3990">
        <v>82.692499999999995</v>
      </c>
      <c r="J3990">
        <v>54.01</v>
      </c>
      <c r="K3990">
        <v>69.95</v>
      </c>
      <c r="N3990" s="1">
        <v>44531</v>
      </c>
      <c r="O3990" s="4">
        <f t="shared" si="125"/>
        <v>186.133805</v>
      </c>
      <c r="P3990" s="4">
        <f t="shared" si="124"/>
        <v>445.60449999999997</v>
      </c>
    </row>
    <row r="3991" spans="1:16" x14ac:dyDescent="0.3">
      <c r="A3991" s="1">
        <v>44532</v>
      </c>
      <c r="B3991">
        <v>452.42950000000002</v>
      </c>
      <c r="C3991">
        <v>163.31200000000001</v>
      </c>
      <c r="D3991">
        <v>328.04610000000002</v>
      </c>
      <c r="E3991">
        <v>224.99</v>
      </c>
      <c r="F3991">
        <v>128.68530000000001</v>
      </c>
      <c r="G3991">
        <v>522.99059999999997</v>
      </c>
      <c r="H3991">
        <v>91.603800000000007</v>
      </c>
      <c r="I3991">
        <v>85.066100000000006</v>
      </c>
      <c r="J3991">
        <v>55.58</v>
      </c>
      <c r="K3991">
        <v>70.69</v>
      </c>
      <c r="N3991" s="1">
        <v>44532</v>
      </c>
      <c r="O3991" s="4">
        <f t="shared" si="125"/>
        <v>187.436395</v>
      </c>
      <c r="P3991" s="4">
        <f t="shared" si="124"/>
        <v>452.42950000000002</v>
      </c>
    </row>
    <row r="3992" spans="1:16" x14ac:dyDescent="0.3">
      <c r="A3992" s="1">
        <v>44533</v>
      </c>
      <c r="B3992">
        <v>448.49279999999999</v>
      </c>
      <c r="C3992">
        <v>161.39699999999999</v>
      </c>
      <c r="D3992">
        <v>321.59449999999998</v>
      </c>
      <c r="E3992">
        <v>219.19</v>
      </c>
      <c r="F3992">
        <v>128.92259999999999</v>
      </c>
      <c r="G3992">
        <v>521.66769999999997</v>
      </c>
      <c r="H3992">
        <v>88.701300000000003</v>
      </c>
      <c r="I3992">
        <v>83.671599999999998</v>
      </c>
      <c r="J3992">
        <v>55.14</v>
      </c>
      <c r="K3992">
        <v>71.569999999999993</v>
      </c>
      <c r="N3992" s="1">
        <v>44533</v>
      </c>
      <c r="O3992" s="4">
        <f t="shared" si="125"/>
        <v>185.31892500000001</v>
      </c>
      <c r="P3992" s="4">
        <f t="shared" si="124"/>
        <v>448.49279999999999</v>
      </c>
    </row>
    <row r="3993" spans="1:16" x14ac:dyDescent="0.3">
      <c r="A3993" s="1">
        <v>44534</v>
      </c>
      <c r="B3993">
        <v>448.49279999999999</v>
      </c>
      <c r="C3993">
        <v>161.39699999999999</v>
      </c>
      <c r="D3993">
        <v>321.59449999999998</v>
      </c>
      <c r="E3993">
        <v>219.19</v>
      </c>
      <c r="F3993">
        <v>128.92259999999999</v>
      </c>
      <c r="G3993">
        <v>521.66769999999997</v>
      </c>
      <c r="H3993">
        <v>88.701300000000003</v>
      </c>
      <c r="I3993">
        <v>83.671599999999998</v>
      </c>
      <c r="J3993">
        <v>55.14</v>
      </c>
      <c r="K3993">
        <v>71.569999999999993</v>
      </c>
      <c r="N3993" s="1">
        <v>44534</v>
      </c>
      <c r="O3993" s="4">
        <f t="shared" si="125"/>
        <v>185.31892500000001</v>
      </c>
      <c r="P3993" s="4">
        <f t="shared" si="124"/>
        <v>448.49279999999999</v>
      </c>
    </row>
    <row r="3994" spans="1:16" x14ac:dyDescent="0.3">
      <c r="A3994" s="1">
        <v>44535</v>
      </c>
      <c r="B3994">
        <v>448.49279999999999</v>
      </c>
      <c r="C3994">
        <v>161.39699999999999</v>
      </c>
      <c r="D3994">
        <v>321.59449999999998</v>
      </c>
      <c r="E3994">
        <v>219.19</v>
      </c>
      <c r="F3994">
        <v>128.92259999999999</v>
      </c>
      <c r="G3994">
        <v>521.66769999999997</v>
      </c>
      <c r="H3994">
        <v>88.701300000000003</v>
      </c>
      <c r="I3994">
        <v>83.671599999999998</v>
      </c>
      <c r="J3994">
        <v>55.14</v>
      </c>
      <c r="K3994">
        <v>71.569999999999993</v>
      </c>
      <c r="N3994" s="1">
        <v>44535</v>
      </c>
      <c r="O3994" s="4">
        <f t="shared" si="125"/>
        <v>185.31892500000001</v>
      </c>
      <c r="P3994" s="4">
        <f t="shared" si="124"/>
        <v>448.49279999999999</v>
      </c>
    </row>
    <row r="3995" spans="1:16" x14ac:dyDescent="0.3">
      <c r="A3995" s="1">
        <v>44536</v>
      </c>
      <c r="B3995">
        <v>453.80439999999999</v>
      </c>
      <c r="C3995">
        <v>164.86699999999999</v>
      </c>
      <c r="D3995">
        <v>324.76060000000001</v>
      </c>
      <c r="E3995">
        <v>222.36</v>
      </c>
      <c r="F3995">
        <v>129.65440000000001</v>
      </c>
      <c r="G3995">
        <v>521.00120000000004</v>
      </c>
      <c r="H3995">
        <v>88.432000000000002</v>
      </c>
      <c r="I3995">
        <v>84.749700000000004</v>
      </c>
      <c r="J3995">
        <v>55.96</v>
      </c>
      <c r="K3995">
        <v>72.83</v>
      </c>
      <c r="N3995" s="1">
        <v>44536</v>
      </c>
      <c r="O3995" s="4">
        <f t="shared" si="125"/>
        <v>186.48377500000004</v>
      </c>
      <c r="P3995" s="4">
        <f t="shared" si="124"/>
        <v>453.80439999999999</v>
      </c>
    </row>
    <row r="3996" spans="1:16" x14ac:dyDescent="0.3">
      <c r="A3996" s="1">
        <v>44537</v>
      </c>
      <c r="B3996">
        <v>463.19130000000001</v>
      </c>
      <c r="C3996">
        <v>170.71100000000001</v>
      </c>
      <c r="D3996">
        <v>333.45229999999998</v>
      </c>
      <c r="E3996">
        <v>228.87</v>
      </c>
      <c r="F3996">
        <v>131.32570000000001</v>
      </c>
      <c r="G3996">
        <v>547.29150000000004</v>
      </c>
      <c r="H3996">
        <v>88.980599999999995</v>
      </c>
      <c r="I3996">
        <v>86.282600000000002</v>
      </c>
      <c r="J3996">
        <v>57.27</v>
      </c>
      <c r="K3996">
        <v>72.989999999999995</v>
      </c>
      <c r="N3996" s="1">
        <v>44537</v>
      </c>
      <c r="O3996" s="4">
        <f t="shared" si="125"/>
        <v>193.02966499999999</v>
      </c>
      <c r="P3996" s="4">
        <f t="shared" si="124"/>
        <v>463.19130000000001</v>
      </c>
    </row>
    <row r="3997" spans="1:16" x14ac:dyDescent="0.3">
      <c r="A3997" s="1">
        <v>44538</v>
      </c>
      <c r="B3997">
        <v>464.4178</v>
      </c>
      <c r="C3997">
        <v>174.601</v>
      </c>
      <c r="D3997">
        <v>333.50209999999998</v>
      </c>
      <c r="E3997">
        <v>232.23</v>
      </c>
      <c r="F3997">
        <v>132.31460000000001</v>
      </c>
      <c r="G3997">
        <v>543.73040000000003</v>
      </c>
      <c r="H3997">
        <v>91.713499999999996</v>
      </c>
      <c r="I3997">
        <v>85.877099999999999</v>
      </c>
      <c r="J3997">
        <v>57.26</v>
      </c>
      <c r="K3997">
        <v>72.760000000000005</v>
      </c>
      <c r="N3997" s="1">
        <v>44538</v>
      </c>
      <c r="O3997" s="4">
        <f t="shared" si="125"/>
        <v>193.588145</v>
      </c>
      <c r="P3997" s="4">
        <f t="shared" si="124"/>
        <v>464.4178</v>
      </c>
    </row>
    <row r="3998" spans="1:16" x14ac:dyDescent="0.3">
      <c r="A3998" s="1">
        <v>44539</v>
      </c>
      <c r="B3998">
        <v>461.28230000000002</v>
      </c>
      <c r="C3998">
        <v>174.08199999999999</v>
      </c>
      <c r="D3998">
        <v>331.64030000000002</v>
      </c>
      <c r="E3998">
        <v>228.7</v>
      </c>
      <c r="F3998">
        <v>132.62110000000001</v>
      </c>
      <c r="G3998">
        <v>531.2269</v>
      </c>
      <c r="H3998">
        <v>88.940700000000007</v>
      </c>
      <c r="I3998">
        <v>85.550799999999995</v>
      </c>
      <c r="J3998">
        <v>56.82</v>
      </c>
      <c r="K3998">
        <v>72.959999999999994</v>
      </c>
      <c r="N3998" s="1">
        <v>44539</v>
      </c>
      <c r="O3998" s="4">
        <f t="shared" si="125"/>
        <v>190.72397000000001</v>
      </c>
      <c r="P3998" s="4">
        <f t="shared" si="124"/>
        <v>461.28230000000002</v>
      </c>
    </row>
    <row r="3999" spans="1:16" x14ac:dyDescent="0.3">
      <c r="A3999" s="1">
        <v>44540</v>
      </c>
      <c r="B3999">
        <v>465.62459999999999</v>
      </c>
      <c r="C3999">
        <v>178.959</v>
      </c>
      <c r="D3999">
        <v>341.03890000000001</v>
      </c>
      <c r="E3999">
        <v>227.59</v>
      </c>
      <c r="F3999">
        <v>133.08590000000001</v>
      </c>
      <c r="G3999">
        <v>536.24019999999996</v>
      </c>
      <c r="H3999">
        <v>90.227400000000003</v>
      </c>
      <c r="I3999">
        <v>85.590299999999999</v>
      </c>
      <c r="J3999">
        <v>57.24</v>
      </c>
      <c r="K3999">
        <v>74.19</v>
      </c>
      <c r="N3999" s="1">
        <v>44540</v>
      </c>
      <c r="O3999" s="4">
        <f t="shared" si="125"/>
        <v>192.128725</v>
      </c>
      <c r="P3999" s="4">
        <f t="shared" si="124"/>
        <v>465.62459999999999</v>
      </c>
    </row>
    <row r="4000" spans="1:16" x14ac:dyDescent="0.3">
      <c r="A4000" s="1">
        <v>44541</v>
      </c>
      <c r="B4000">
        <v>465.62459999999999</v>
      </c>
      <c r="C4000">
        <v>178.959</v>
      </c>
      <c r="D4000">
        <v>341.03890000000001</v>
      </c>
      <c r="E4000">
        <v>227.59</v>
      </c>
      <c r="F4000">
        <v>133.08590000000001</v>
      </c>
      <c r="G4000">
        <v>536.24019999999996</v>
      </c>
      <c r="H4000">
        <v>90.227400000000003</v>
      </c>
      <c r="I4000">
        <v>85.590299999999999</v>
      </c>
      <c r="J4000">
        <v>57.24</v>
      </c>
      <c r="K4000">
        <v>74.19</v>
      </c>
      <c r="N4000" s="1">
        <v>44541</v>
      </c>
      <c r="O4000" s="4">
        <f t="shared" si="125"/>
        <v>192.128725</v>
      </c>
      <c r="P4000" s="4">
        <f t="shared" si="124"/>
        <v>465.62459999999999</v>
      </c>
    </row>
    <row r="4001" spans="1:16" x14ac:dyDescent="0.3">
      <c r="A4001" s="1">
        <v>44542</v>
      </c>
      <c r="B4001">
        <v>465.62459999999999</v>
      </c>
      <c r="C4001">
        <v>178.959</v>
      </c>
      <c r="D4001">
        <v>341.03890000000001</v>
      </c>
      <c r="E4001">
        <v>227.59</v>
      </c>
      <c r="F4001">
        <v>133.08590000000001</v>
      </c>
      <c r="G4001">
        <v>536.24019999999996</v>
      </c>
      <c r="H4001">
        <v>90.227400000000003</v>
      </c>
      <c r="I4001">
        <v>85.590299999999999</v>
      </c>
      <c r="J4001">
        <v>57.24</v>
      </c>
      <c r="K4001">
        <v>74.19</v>
      </c>
      <c r="N4001" s="1">
        <v>44542</v>
      </c>
      <c r="O4001" s="4">
        <f t="shared" si="125"/>
        <v>192.128725</v>
      </c>
      <c r="P4001" s="4">
        <f t="shared" si="124"/>
        <v>465.62459999999999</v>
      </c>
    </row>
    <row r="4002" spans="1:16" x14ac:dyDescent="0.3">
      <c r="A4002" s="1">
        <v>44543</v>
      </c>
      <c r="B4002">
        <v>461.49990000000003</v>
      </c>
      <c r="C4002">
        <v>175.25899999999999</v>
      </c>
      <c r="D4002">
        <v>337.91269999999997</v>
      </c>
      <c r="E4002">
        <v>225.18</v>
      </c>
      <c r="F4002">
        <v>134.34180000000001</v>
      </c>
      <c r="G4002">
        <v>521.95619999999997</v>
      </c>
      <c r="H4002">
        <v>87.853499999999997</v>
      </c>
      <c r="I4002">
        <v>84.546199999999999</v>
      </c>
      <c r="J4002">
        <v>55.65</v>
      </c>
      <c r="K4002">
        <v>75.16</v>
      </c>
      <c r="N4002" s="1">
        <v>44543</v>
      </c>
      <c r="O4002" s="4">
        <f t="shared" si="125"/>
        <v>188.99638999999996</v>
      </c>
      <c r="P4002" s="4">
        <f t="shared" si="124"/>
        <v>461.49990000000003</v>
      </c>
    </row>
    <row r="4003" spans="1:16" x14ac:dyDescent="0.3">
      <c r="A4003" s="1">
        <v>44544</v>
      </c>
      <c r="B4003">
        <v>458.32479999999998</v>
      </c>
      <c r="C4003">
        <v>173.85300000000001</v>
      </c>
      <c r="D4003">
        <v>326.90109999999999</v>
      </c>
      <c r="E4003">
        <v>222.16</v>
      </c>
      <c r="F4003">
        <v>133.7979</v>
      </c>
      <c r="G4003">
        <v>519.44550000000004</v>
      </c>
      <c r="H4003">
        <v>86.536900000000003</v>
      </c>
      <c r="I4003">
        <v>84.933199999999999</v>
      </c>
      <c r="J4003">
        <v>55.42</v>
      </c>
      <c r="K4003">
        <v>75.209999999999994</v>
      </c>
      <c r="N4003" s="1">
        <v>44544</v>
      </c>
      <c r="O4003" s="4">
        <f t="shared" si="125"/>
        <v>187.29403999999997</v>
      </c>
      <c r="P4003" s="4">
        <f t="shared" si="124"/>
        <v>458.32479999999998</v>
      </c>
    </row>
    <row r="4004" spans="1:16" x14ac:dyDescent="0.3">
      <c r="A4004" s="1">
        <v>44545</v>
      </c>
      <c r="B4004">
        <v>465.48610000000002</v>
      </c>
      <c r="C4004">
        <v>178.809</v>
      </c>
      <c r="D4004">
        <v>333.18349999999998</v>
      </c>
      <c r="E4004">
        <v>226.24</v>
      </c>
      <c r="F4004">
        <v>136.53720000000001</v>
      </c>
      <c r="G4004">
        <v>538.51520000000005</v>
      </c>
      <c r="H4004">
        <v>87.055599999999998</v>
      </c>
      <c r="I4004">
        <v>85.399500000000003</v>
      </c>
      <c r="J4004">
        <v>55.15</v>
      </c>
      <c r="K4004">
        <v>75.97</v>
      </c>
      <c r="N4004" s="1">
        <v>44545</v>
      </c>
      <c r="O4004" s="4">
        <f t="shared" si="125"/>
        <v>192.02569</v>
      </c>
      <c r="P4004" s="4">
        <f t="shared" si="124"/>
        <v>465.48610000000002</v>
      </c>
    </row>
    <row r="4005" spans="1:16" x14ac:dyDescent="0.3">
      <c r="A4005" s="1">
        <v>44546</v>
      </c>
      <c r="B4005">
        <v>461.38119999999998</v>
      </c>
      <c r="C4005">
        <v>171.78899999999999</v>
      </c>
      <c r="D4005">
        <v>323.47620000000001</v>
      </c>
      <c r="E4005">
        <v>220.42</v>
      </c>
      <c r="F4005">
        <v>137.34800000000001</v>
      </c>
      <c r="G4005">
        <v>515.02179999999998</v>
      </c>
      <c r="H4005">
        <v>85.9983</v>
      </c>
      <c r="I4005">
        <v>86.113900000000001</v>
      </c>
      <c r="J4005">
        <v>55.5</v>
      </c>
      <c r="K4005">
        <v>76.510000000000005</v>
      </c>
      <c r="N4005" s="1">
        <v>44546</v>
      </c>
      <c r="O4005" s="4">
        <f t="shared" si="125"/>
        <v>186.69473000000002</v>
      </c>
      <c r="P4005" s="4">
        <f t="shared" si="124"/>
        <v>461.38119999999998</v>
      </c>
    </row>
    <row r="4006" spans="1:16" x14ac:dyDescent="0.3">
      <c r="A4006" s="1">
        <v>44547</v>
      </c>
      <c r="B4006">
        <v>456.47399999999999</v>
      </c>
      <c r="C4006">
        <v>170.672</v>
      </c>
      <c r="D4006">
        <v>322.38099999999997</v>
      </c>
      <c r="E4006">
        <v>222.57</v>
      </c>
      <c r="F4006">
        <v>136.3888</v>
      </c>
      <c r="G4006">
        <v>513.80619999999999</v>
      </c>
      <c r="H4006">
        <v>85.519499999999994</v>
      </c>
      <c r="I4006">
        <v>84.337900000000005</v>
      </c>
      <c r="J4006">
        <v>54.37</v>
      </c>
      <c r="K4006">
        <v>75.2</v>
      </c>
      <c r="N4006" s="1">
        <v>44547</v>
      </c>
      <c r="O4006" s="4">
        <f t="shared" si="125"/>
        <v>186.34106</v>
      </c>
      <c r="P4006" s="4">
        <f t="shared" si="124"/>
        <v>456.47399999999999</v>
      </c>
    </row>
    <row r="4007" spans="1:16" x14ac:dyDescent="0.3">
      <c r="A4007" s="1">
        <v>44548</v>
      </c>
      <c r="B4007">
        <v>456.47399999999999</v>
      </c>
      <c r="C4007">
        <v>170.672</v>
      </c>
      <c r="D4007">
        <v>322.38099999999997</v>
      </c>
      <c r="E4007">
        <v>222.57</v>
      </c>
      <c r="F4007">
        <v>136.3888</v>
      </c>
      <c r="G4007">
        <v>513.80619999999999</v>
      </c>
      <c r="H4007">
        <v>85.519499999999994</v>
      </c>
      <c r="I4007">
        <v>84.337900000000005</v>
      </c>
      <c r="J4007">
        <v>54.37</v>
      </c>
      <c r="K4007">
        <v>75.2</v>
      </c>
      <c r="N4007" s="1">
        <v>44548</v>
      </c>
      <c r="O4007" s="4">
        <f t="shared" si="125"/>
        <v>186.34106</v>
      </c>
      <c r="P4007" s="4">
        <f t="shared" si="124"/>
        <v>456.47399999999999</v>
      </c>
    </row>
    <row r="4008" spans="1:16" x14ac:dyDescent="0.3">
      <c r="A4008" s="1">
        <v>44549</v>
      </c>
      <c r="B4008">
        <v>456.47399999999999</v>
      </c>
      <c r="C4008">
        <v>170.672</v>
      </c>
      <c r="D4008">
        <v>322.38099999999997</v>
      </c>
      <c r="E4008">
        <v>222.57</v>
      </c>
      <c r="F4008">
        <v>136.3888</v>
      </c>
      <c r="G4008">
        <v>513.80619999999999</v>
      </c>
      <c r="H4008">
        <v>85.519499999999994</v>
      </c>
      <c r="I4008">
        <v>84.337900000000005</v>
      </c>
      <c r="J4008">
        <v>54.37</v>
      </c>
      <c r="K4008">
        <v>75.2</v>
      </c>
      <c r="N4008" s="1">
        <v>44549</v>
      </c>
      <c r="O4008" s="4">
        <f t="shared" si="125"/>
        <v>186.34106</v>
      </c>
      <c r="P4008" s="4">
        <f t="shared" si="124"/>
        <v>456.47399999999999</v>
      </c>
    </row>
    <row r="4009" spans="1:16" x14ac:dyDescent="0.3">
      <c r="A4009" s="1">
        <v>44550</v>
      </c>
      <c r="B4009">
        <v>451.62009999999998</v>
      </c>
      <c r="C4009">
        <v>169.285</v>
      </c>
      <c r="D4009">
        <v>318.50810000000001</v>
      </c>
      <c r="E4009">
        <v>219.85</v>
      </c>
      <c r="F4009">
        <v>135.5624</v>
      </c>
      <c r="G4009">
        <v>509.78109999999998</v>
      </c>
      <c r="H4009">
        <v>80.961299999999994</v>
      </c>
      <c r="I4009">
        <v>82.690799999999996</v>
      </c>
      <c r="J4009">
        <v>53.01</v>
      </c>
      <c r="K4009">
        <v>74.709999999999994</v>
      </c>
      <c r="N4009" s="1">
        <v>44550</v>
      </c>
      <c r="O4009" s="4">
        <f t="shared" si="125"/>
        <v>184.26336499999999</v>
      </c>
      <c r="P4009" s="4">
        <f t="shared" si="124"/>
        <v>451.62009999999998</v>
      </c>
    </row>
    <row r="4010" spans="1:16" x14ac:dyDescent="0.3">
      <c r="A4010" s="1">
        <v>44551</v>
      </c>
      <c r="B4010">
        <v>459.64049999999997</v>
      </c>
      <c r="C4010">
        <v>172.517</v>
      </c>
      <c r="D4010">
        <v>325.85570000000001</v>
      </c>
      <c r="E4010">
        <v>226.84</v>
      </c>
      <c r="F4010">
        <v>136.1283</v>
      </c>
      <c r="G4010">
        <v>528.17330000000004</v>
      </c>
      <c r="H4010">
        <v>82.048500000000004</v>
      </c>
      <c r="I4010">
        <v>84.417199999999994</v>
      </c>
      <c r="J4010">
        <v>54.52</v>
      </c>
      <c r="K4010">
        <v>74.61</v>
      </c>
      <c r="N4010" s="1">
        <v>44551</v>
      </c>
      <c r="O4010" s="4">
        <f t="shared" si="125"/>
        <v>189.42287999999999</v>
      </c>
      <c r="P4010" s="4">
        <f t="shared" si="124"/>
        <v>459.64049999999997</v>
      </c>
    </row>
    <row r="4011" spans="1:16" x14ac:dyDescent="0.3">
      <c r="A4011" s="1">
        <v>44552</v>
      </c>
      <c r="B4011">
        <v>464.23630000000003</v>
      </c>
      <c r="C4011">
        <v>175.15899999999999</v>
      </c>
      <c r="D4011">
        <v>331.7398</v>
      </c>
      <c r="E4011">
        <v>227.59</v>
      </c>
      <c r="F4011">
        <v>137.7166</v>
      </c>
      <c r="G4011">
        <v>533.66309999999999</v>
      </c>
      <c r="H4011">
        <v>83.394999999999996</v>
      </c>
      <c r="I4011">
        <v>85.022499999999994</v>
      </c>
      <c r="J4011">
        <v>54.87</v>
      </c>
      <c r="K4011">
        <v>75.08</v>
      </c>
      <c r="N4011" s="1">
        <v>44552</v>
      </c>
      <c r="O4011" s="4">
        <f t="shared" si="125"/>
        <v>191.23652000000001</v>
      </c>
      <c r="P4011" s="4">
        <f t="shared" si="124"/>
        <v>464.23630000000003</v>
      </c>
    </row>
    <row r="4012" spans="1:16" x14ac:dyDescent="0.3">
      <c r="A4012" s="1">
        <v>44553</v>
      </c>
      <c r="B4012">
        <v>467.12479999999999</v>
      </c>
      <c r="C4012">
        <v>175.797</v>
      </c>
      <c r="D4012">
        <v>333.22329999999999</v>
      </c>
      <c r="E4012">
        <v>228.99</v>
      </c>
      <c r="F4012">
        <v>138.2824</v>
      </c>
      <c r="G4012">
        <v>538.82399999999996</v>
      </c>
      <c r="H4012">
        <v>84.173000000000002</v>
      </c>
      <c r="I4012">
        <v>85.617800000000003</v>
      </c>
      <c r="J4012">
        <v>54.9</v>
      </c>
      <c r="K4012">
        <v>75.25</v>
      </c>
      <c r="N4012" s="1">
        <v>44553</v>
      </c>
      <c r="O4012" s="4">
        <f t="shared" si="125"/>
        <v>192.61129500000001</v>
      </c>
      <c r="P4012" s="4">
        <f t="shared" si="124"/>
        <v>467.12479999999999</v>
      </c>
    </row>
    <row r="4013" spans="1:16" x14ac:dyDescent="0.3">
      <c r="A4013" s="1">
        <v>44554</v>
      </c>
      <c r="B4013">
        <v>467.12479999999999</v>
      </c>
      <c r="C4013">
        <v>175.797</v>
      </c>
      <c r="D4013">
        <v>333.22329999999999</v>
      </c>
      <c r="E4013">
        <v>228.99</v>
      </c>
      <c r="F4013">
        <v>138.2824</v>
      </c>
      <c r="G4013">
        <v>538.82399999999996</v>
      </c>
      <c r="H4013">
        <v>84.173000000000002</v>
      </c>
      <c r="I4013">
        <v>85.617800000000003</v>
      </c>
      <c r="J4013">
        <v>54.9</v>
      </c>
      <c r="K4013">
        <v>75.25</v>
      </c>
      <c r="N4013" s="1">
        <v>44554</v>
      </c>
      <c r="O4013" s="4">
        <f t="shared" si="125"/>
        <v>192.61129500000001</v>
      </c>
      <c r="P4013" s="4">
        <f t="shared" si="124"/>
        <v>467.12479999999999</v>
      </c>
    </row>
    <row r="4014" spans="1:16" x14ac:dyDescent="0.3">
      <c r="A4014" s="1">
        <v>44555</v>
      </c>
      <c r="B4014">
        <v>467.12479999999999</v>
      </c>
      <c r="C4014">
        <v>175.797</v>
      </c>
      <c r="D4014">
        <v>333.22329999999999</v>
      </c>
      <c r="E4014">
        <v>228.99</v>
      </c>
      <c r="F4014">
        <v>138.2824</v>
      </c>
      <c r="G4014">
        <v>538.82399999999996</v>
      </c>
      <c r="H4014">
        <v>84.173000000000002</v>
      </c>
      <c r="I4014">
        <v>85.617800000000003</v>
      </c>
      <c r="J4014">
        <v>54.9</v>
      </c>
      <c r="K4014">
        <v>75.25</v>
      </c>
      <c r="N4014" s="1">
        <v>44555</v>
      </c>
      <c r="O4014" s="4">
        <f t="shared" si="125"/>
        <v>192.61129500000001</v>
      </c>
      <c r="P4014" s="4">
        <f t="shared" si="124"/>
        <v>467.12479999999999</v>
      </c>
    </row>
    <row r="4015" spans="1:16" x14ac:dyDescent="0.3">
      <c r="A4015" s="1">
        <v>44556</v>
      </c>
      <c r="B4015">
        <v>467.12479999999999</v>
      </c>
      <c r="C4015">
        <v>175.797</v>
      </c>
      <c r="D4015">
        <v>333.22329999999999</v>
      </c>
      <c r="E4015">
        <v>228.99</v>
      </c>
      <c r="F4015">
        <v>138.2824</v>
      </c>
      <c r="G4015">
        <v>538.82399999999996</v>
      </c>
      <c r="H4015">
        <v>84.173000000000002</v>
      </c>
      <c r="I4015">
        <v>85.617800000000003</v>
      </c>
      <c r="J4015">
        <v>54.9</v>
      </c>
      <c r="K4015">
        <v>75.25</v>
      </c>
      <c r="N4015" s="1">
        <v>44556</v>
      </c>
      <c r="O4015" s="4">
        <f t="shared" si="125"/>
        <v>192.61129500000001</v>
      </c>
      <c r="P4015" s="4">
        <f t="shared" si="124"/>
        <v>467.12479999999999</v>
      </c>
    </row>
    <row r="4016" spans="1:16" x14ac:dyDescent="0.3">
      <c r="A4016" s="1">
        <v>44557</v>
      </c>
      <c r="B4016">
        <v>473.73559999999998</v>
      </c>
      <c r="C4016">
        <v>179.83600000000001</v>
      </c>
      <c r="D4016">
        <v>340.94929999999999</v>
      </c>
      <c r="E4016">
        <v>230.49</v>
      </c>
      <c r="F4016">
        <v>139.74170000000001</v>
      </c>
      <c r="G4016">
        <v>553.58960000000002</v>
      </c>
      <c r="H4016">
        <v>83.365099999999998</v>
      </c>
      <c r="I4016">
        <v>86.530699999999996</v>
      </c>
      <c r="J4016">
        <v>56.1</v>
      </c>
      <c r="K4016">
        <v>76.05</v>
      </c>
      <c r="N4016" s="1">
        <v>44557</v>
      </c>
      <c r="O4016" s="4">
        <f t="shared" si="125"/>
        <v>196.08981999999997</v>
      </c>
      <c r="P4016" s="4">
        <f t="shared" si="124"/>
        <v>473.73559999999998</v>
      </c>
    </row>
    <row r="4017" spans="1:16" x14ac:dyDescent="0.3">
      <c r="A4017" s="1">
        <v>44558</v>
      </c>
      <c r="B4017">
        <v>473.3485</v>
      </c>
      <c r="C4017">
        <v>178.79900000000001</v>
      </c>
      <c r="D4017">
        <v>339.75459999999998</v>
      </c>
      <c r="E4017">
        <v>228.35</v>
      </c>
      <c r="F4017">
        <v>139.37440000000001</v>
      </c>
      <c r="G4017">
        <v>547.48209999999995</v>
      </c>
      <c r="H4017">
        <v>84.2029</v>
      </c>
      <c r="I4017">
        <v>86.441400000000002</v>
      </c>
      <c r="J4017">
        <v>56.06</v>
      </c>
      <c r="K4017">
        <v>76.48</v>
      </c>
      <c r="N4017" s="1">
        <v>44558</v>
      </c>
      <c r="O4017" s="4">
        <f t="shared" si="125"/>
        <v>194.60550999999998</v>
      </c>
      <c r="P4017" s="4">
        <f t="shared" si="124"/>
        <v>473.3485</v>
      </c>
    </row>
    <row r="4018" spans="1:16" x14ac:dyDescent="0.3">
      <c r="A4018" s="1">
        <v>44559</v>
      </c>
      <c r="B4018">
        <v>473.95400000000001</v>
      </c>
      <c r="C4018">
        <v>178.88900000000001</v>
      </c>
      <c r="D4018">
        <v>340.45150000000001</v>
      </c>
      <c r="E4018">
        <v>227.68</v>
      </c>
      <c r="F4018">
        <v>140.16849999999999</v>
      </c>
      <c r="G4018">
        <v>548.31899999999996</v>
      </c>
      <c r="H4018">
        <v>84.242800000000003</v>
      </c>
      <c r="I4018">
        <v>86.3917</v>
      </c>
      <c r="J4018">
        <v>55.7</v>
      </c>
      <c r="K4018">
        <v>76.83</v>
      </c>
      <c r="N4018" s="1">
        <v>44559</v>
      </c>
      <c r="O4018" s="4">
        <f t="shared" si="125"/>
        <v>194.73204499999997</v>
      </c>
      <c r="P4018" s="4">
        <f t="shared" si="124"/>
        <v>473.95400000000001</v>
      </c>
    </row>
    <row r="4019" spans="1:16" x14ac:dyDescent="0.3">
      <c r="A4019" s="1">
        <v>44560</v>
      </c>
      <c r="B4019">
        <v>472.64370000000002</v>
      </c>
      <c r="C4019">
        <v>177.71199999999999</v>
      </c>
      <c r="D4019">
        <v>337.83300000000003</v>
      </c>
      <c r="E4019">
        <v>228.87</v>
      </c>
      <c r="F4019">
        <v>140.4564</v>
      </c>
      <c r="G4019">
        <v>542.11479999999995</v>
      </c>
      <c r="H4019">
        <v>84.849900000000005</v>
      </c>
      <c r="I4019">
        <v>86.113900000000001</v>
      </c>
      <c r="J4019">
        <v>55.36</v>
      </c>
      <c r="K4019">
        <v>76.59</v>
      </c>
      <c r="N4019" s="1">
        <v>44560</v>
      </c>
      <c r="O4019" s="4">
        <f t="shared" si="125"/>
        <v>193.86451000000002</v>
      </c>
      <c r="P4019" s="4">
        <f t="shared" si="124"/>
        <v>472.64370000000002</v>
      </c>
    </row>
    <row r="4020" spans="1:16" x14ac:dyDescent="0.3">
      <c r="A4020" s="1">
        <v>44561</v>
      </c>
      <c r="B4020">
        <v>471.45260000000002</v>
      </c>
      <c r="C4020">
        <v>177.084</v>
      </c>
      <c r="D4020">
        <v>334.84620000000001</v>
      </c>
      <c r="E4020">
        <v>226.13</v>
      </c>
      <c r="F4020">
        <v>139.86080000000001</v>
      </c>
      <c r="G4020">
        <v>540.48040000000003</v>
      </c>
      <c r="H4020">
        <v>84.3703</v>
      </c>
      <c r="I4020">
        <v>86.014700000000005</v>
      </c>
      <c r="J4020">
        <v>55.5</v>
      </c>
      <c r="K4020">
        <v>77.11</v>
      </c>
      <c r="N4020" s="1">
        <v>44561</v>
      </c>
      <c r="O4020" s="4">
        <f t="shared" si="125"/>
        <v>192.76941000000002</v>
      </c>
      <c r="P4020" s="4">
        <f t="shared" si="124"/>
        <v>471.45260000000002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771"/>
  <sheetViews>
    <sheetView workbookViewId="0">
      <selection activeCell="J25" sqref="J25"/>
    </sheetView>
  </sheetViews>
  <sheetFormatPr defaultRowHeight="16.5" x14ac:dyDescent="0.3"/>
  <cols>
    <col min="2" max="2" width="11.625" style="5" bestFit="1" customWidth="1"/>
    <col min="3" max="4" width="12.75" style="6" bestFit="1" customWidth="1"/>
    <col min="5" max="5" width="8.5" style="6" customWidth="1"/>
    <col min="6" max="6" width="11.625" style="5" bestFit="1" customWidth="1"/>
    <col min="7" max="7" width="13.625" style="7" bestFit="1" customWidth="1"/>
    <col min="8" max="8" width="13.625" style="2" bestFit="1" customWidth="1"/>
    <col min="10" max="10" width="11.625" style="5" bestFit="1" customWidth="1"/>
    <col min="11" max="11" width="13.625" style="2" bestFit="1" customWidth="1"/>
    <col min="12" max="13" width="13.625" style="2" customWidth="1"/>
  </cols>
  <sheetData>
    <row r="1" spans="2:12" ht="44.25" customHeight="1" x14ac:dyDescent="0.3">
      <c r="C1" s="6" t="s">
        <v>50</v>
      </c>
      <c r="D1" s="6" t="s">
        <v>51</v>
      </c>
      <c r="G1" s="6" t="s">
        <v>52</v>
      </c>
      <c r="H1" s="6" t="s">
        <v>53</v>
      </c>
      <c r="K1" s="2" t="s">
        <v>55</v>
      </c>
      <c r="L1" s="2" t="s">
        <v>54</v>
      </c>
    </row>
    <row r="2" spans="2:12" x14ac:dyDescent="0.3">
      <c r="B2" s="5">
        <v>40543</v>
      </c>
      <c r="C2" s="6">
        <f>VLOOKUP(시뮬레이션!B2,시뮬레이션!$K:$Q,6,0)</f>
        <v>174.15251681821331</v>
      </c>
      <c r="D2" s="6">
        <v>0</v>
      </c>
      <c r="F2" s="5">
        <v>40543</v>
      </c>
      <c r="G2" s="7">
        <f>C2*시뮬레이션!D2*시뮬레이션!F2</f>
        <v>20000000</v>
      </c>
      <c r="H2" s="2">
        <f>D2*시뮬레이션!E2*시뮬레이션!D2</f>
        <v>0</v>
      </c>
      <c r="J2" s="5">
        <v>40543</v>
      </c>
      <c r="K2" s="2">
        <f t="shared" ref="K2:K65" si="0">SUM(G2:H2)</f>
        <v>20000000</v>
      </c>
      <c r="L2" s="2">
        <f>$C$2*시뮬레이션!F2*시뮬레이션!D2</f>
        <v>20000000</v>
      </c>
    </row>
    <row r="3" spans="2:12" x14ac:dyDescent="0.3">
      <c r="B3" s="5">
        <v>40546</v>
      </c>
      <c r="C3" s="6">
        <f>VLOOKUP(시뮬레이션!B3,시뮬레이션!$K:$Q,6,0)</f>
        <v>174.15251681821331</v>
      </c>
      <c r="D3" s="6">
        <f>VLOOKUP(시뮬레이션!B3,시뮬레이션!$K:$Q,7,0)</f>
        <v>0</v>
      </c>
      <c r="F3" s="5">
        <v>40546</v>
      </c>
      <c r="G3" s="7">
        <f>C3*시뮬레이션!D3*시뮬레이션!F3</f>
        <v>20008525.754884545</v>
      </c>
      <c r="H3" s="2">
        <f>D3*시뮬레이션!E3*시뮬레이션!D3</f>
        <v>0</v>
      </c>
      <c r="J3" s="5">
        <v>40546</v>
      </c>
      <c r="K3" s="2">
        <f t="shared" si="0"/>
        <v>20008525.754884545</v>
      </c>
      <c r="L3" s="2">
        <f>$C$2*시뮬레이션!F3*시뮬레이션!D3</f>
        <v>20008525.754884548</v>
      </c>
    </row>
    <row r="4" spans="2:12" x14ac:dyDescent="0.3">
      <c r="B4" s="5">
        <v>40547</v>
      </c>
      <c r="C4" s="6">
        <f>VLOOKUP(시뮬레이션!B4,시뮬레이션!$K:$Q,6,0)</f>
        <v>174.15251681821331</v>
      </c>
      <c r="D4" s="6">
        <f>VLOOKUP(시뮬레이션!B4,시뮬레이션!$K:$Q,7,0)</f>
        <v>0</v>
      </c>
      <c r="F4" s="5">
        <v>40547</v>
      </c>
      <c r="G4" s="7">
        <f>C4*시뮬레이션!D4*시뮬레이션!F4</f>
        <v>19899863.365856487</v>
      </c>
      <c r="H4" s="2">
        <f>D4*시뮬레이션!E4*시뮬레이션!D4</f>
        <v>0</v>
      </c>
      <c r="J4" s="5">
        <v>40547</v>
      </c>
      <c r="K4" s="2">
        <f t="shared" si="0"/>
        <v>19899863.365856487</v>
      </c>
      <c r="L4" s="2">
        <f>$C$2*시뮬레이션!F4*시뮬레이션!D4</f>
        <v>19899863.365856491</v>
      </c>
    </row>
    <row r="5" spans="2:12" x14ac:dyDescent="0.3">
      <c r="B5" s="5">
        <v>40548</v>
      </c>
      <c r="C5" s="6">
        <f>VLOOKUP(시뮬레이션!B5,시뮬레이션!$K:$Q,6,0)</f>
        <v>174.15251681821331</v>
      </c>
      <c r="D5" s="6">
        <f>VLOOKUP(시뮬레이션!B5,시뮬레이션!$K:$Q,7,0)</f>
        <v>0</v>
      </c>
      <c r="F5" s="5">
        <v>40548</v>
      </c>
      <c r="G5" s="7">
        <f>C5*시뮬레이션!D5*시뮬레이션!F5</f>
        <v>20093227.828952204</v>
      </c>
      <c r="H5" s="2">
        <f>D5*시뮬레이션!E5*시뮬레이션!D5</f>
        <v>0</v>
      </c>
      <c r="J5" s="5">
        <v>40548</v>
      </c>
      <c r="K5" s="2">
        <f t="shared" si="0"/>
        <v>20093227.828952204</v>
      </c>
      <c r="L5" s="2">
        <f>$C$2*시뮬레이션!F5*시뮬레이션!D5</f>
        <v>20093227.828952204</v>
      </c>
    </row>
    <row r="6" spans="2:12" x14ac:dyDescent="0.3">
      <c r="B6" s="5">
        <v>40549</v>
      </c>
      <c r="C6" s="6">
        <f>VLOOKUP(시뮬레이션!B6,시뮬레이션!$K:$Q,6,0)</f>
        <v>174.15251681821331</v>
      </c>
      <c r="D6" s="6">
        <f>VLOOKUP(시뮬레이션!B6,시뮬레이션!$K:$Q,7,0)</f>
        <v>0</v>
      </c>
      <c r="F6" s="5">
        <v>40549</v>
      </c>
      <c r="G6" s="7">
        <f>C6*시뮬레이션!D6*시뮬레이션!F6</f>
        <v>19945410.766314093</v>
      </c>
      <c r="H6" s="2">
        <f>D6*시뮬레이션!E6*시뮬레이션!D6</f>
        <v>0</v>
      </c>
      <c r="J6" s="5">
        <v>40549</v>
      </c>
      <c r="K6" s="2">
        <f t="shared" si="0"/>
        <v>19945410.766314093</v>
      </c>
      <c r="L6" s="2">
        <f>$C$2*시뮬레이션!F6*시뮬레이션!D6</f>
        <v>19945410.766314089</v>
      </c>
    </row>
    <row r="7" spans="2:12" x14ac:dyDescent="0.3">
      <c r="B7" s="5">
        <v>40550</v>
      </c>
      <c r="C7" s="6">
        <f>VLOOKUP(시뮬레이션!B7,시뮬레이션!$K:$Q,6,0)</f>
        <v>174.15251681821331</v>
      </c>
      <c r="D7" s="6">
        <f>VLOOKUP(시뮬레이션!B7,시뮬레이션!$K:$Q,7,0)</f>
        <v>0</v>
      </c>
      <c r="F7" s="5">
        <v>40550</v>
      </c>
      <c r="G7" s="7">
        <f>C7*시뮬레이션!D7*시뮬레이션!F7</f>
        <v>19946081.535108462</v>
      </c>
      <c r="H7" s="2">
        <f>D7*시뮬레이션!E7*시뮬레이션!D7</f>
        <v>0</v>
      </c>
      <c r="J7" s="5">
        <v>40550</v>
      </c>
      <c r="K7" s="2">
        <f t="shared" si="0"/>
        <v>19946081.535108462</v>
      </c>
      <c r="L7" s="2">
        <f>$C$2*시뮬레이션!F7*시뮬레이션!D7</f>
        <v>19946081.535108458</v>
      </c>
    </row>
    <row r="8" spans="2:12" x14ac:dyDescent="0.3">
      <c r="B8" s="5">
        <v>40553</v>
      </c>
      <c r="C8" s="6">
        <f>VLOOKUP(시뮬레이션!B8,시뮬레이션!$K:$Q,6,0)</f>
        <v>174.15251681821331</v>
      </c>
      <c r="D8" s="6">
        <f>VLOOKUP(시뮬레이션!B8,시뮬레이션!$K:$Q,7,0)</f>
        <v>0</v>
      </c>
      <c r="F8" s="5">
        <v>40553</v>
      </c>
      <c r="G8" s="7">
        <f>C8*시뮬레이션!D8*시뮬레이션!F8</f>
        <v>19963238.726894248</v>
      </c>
      <c r="H8" s="2">
        <f>D8*시뮬레이션!E8*시뮬레이션!D8</f>
        <v>0</v>
      </c>
      <c r="J8" s="5">
        <v>40553</v>
      </c>
      <c r="K8" s="2">
        <f t="shared" si="0"/>
        <v>19963238.726894248</v>
      </c>
      <c r="L8" s="2">
        <f>$C$2*시뮬레이션!F8*시뮬레이션!D8</f>
        <v>19963238.726894248</v>
      </c>
    </row>
    <row r="9" spans="2:12" x14ac:dyDescent="0.3">
      <c r="B9" s="5">
        <v>40554</v>
      </c>
      <c r="C9" s="6">
        <f>VLOOKUP(시뮬레이션!B9,시뮬레이션!$K:$Q,6,0)</f>
        <v>174.15251681821331</v>
      </c>
      <c r="D9" s="6">
        <f>VLOOKUP(시뮬레이션!B9,시뮬레이션!$K:$Q,7,0)</f>
        <v>0</v>
      </c>
      <c r="F9" s="5">
        <v>40554</v>
      </c>
      <c r="G9" s="7">
        <f>C9*시뮬레이션!D9*시뮬레이션!F9</f>
        <v>20042528.546166256</v>
      </c>
      <c r="H9" s="2">
        <f>D9*시뮬레이션!E9*시뮬레이션!D9</f>
        <v>0</v>
      </c>
      <c r="J9" s="5">
        <v>40554</v>
      </c>
      <c r="K9" s="2">
        <f t="shared" si="0"/>
        <v>20042528.546166256</v>
      </c>
      <c r="L9" s="2">
        <f>$C$2*시뮬레이션!F9*시뮬레이션!D9</f>
        <v>20042528.546166256</v>
      </c>
    </row>
    <row r="10" spans="2:12" x14ac:dyDescent="0.3">
      <c r="B10" s="5">
        <v>40555</v>
      </c>
      <c r="C10" s="6">
        <f>VLOOKUP(시뮬레이션!B10,시뮬레이션!$K:$Q,6,0)</f>
        <v>174.15251681821331</v>
      </c>
      <c r="D10" s="6">
        <f>VLOOKUP(시뮬레이션!B10,시뮬레이션!$K:$Q,7,0)</f>
        <v>0</v>
      </c>
      <c r="F10" s="5">
        <v>40555</v>
      </c>
      <c r="G10" s="7">
        <f>C10*시뮬레이션!D10*시뮬레이션!F10</f>
        <v>20127956.232268117</v>
      </c>
      <c r="H10" s="2">
        <f>D10*시뮬레이션!E10*시뮬레이션!D10</f>
        <v>0</v>
      </c>
      <c r="J10" s="5">
        <v>40555</v>
      </c>
      <c r="K10" s="2">
        <f t="shared" si="0"/>
        <v>20127956.232268117</v>
      </c>
      <c r="L10" s="2">
        <f>$C$2*시뮬레이션!F10*시뮬레이션!D10</f>
        <v>20127956.232268117</v>
      </c>
    </row>
    <row r="11" spans="2:12" x14ac:dyDescent="0.3">
      <c r="B11" s="5">
        <v>40556</v>
      </c>
      <c r="C11" s="6">
        <f>VLOOKUP(시뮬레이션!B11,시뮬레이션!$K:$Q,6,0)</f>
        <v>174.15251681821331</v>
      </c>
      <c r="D11" s="6">
        <f>VLOOKUP(시뮬레이션!B11,시뮬레이션!$K:$Q,7,0)</f>
        <v>0</v>
      </c>
      <c r="F11" s="5">
        <v>40556</v>
      </c>
      <c r="G11" s="7">
        <f>C11*시뮬레이션!D11*시뮬레이션!F11</f>
        <v>19993831.388981432</v>
      </c>
      <c r="H11" s="2">
        <f>D11*시뮬레이션!E11*시뮬레이션!D11</f>
        <v>0</v>
      </c>
      <c r="J11" s="5">
        <v>40556</v>
      </c>
      <c r="K11" s="2">
        <f t="shared" si="0"/>
        <v>19993831.388981432</v>
      </c>
      <c r="L11" s="2">
        <f>$C$2*시뮬레이션!F11*시뮬레이션!D11</f>
        <v>19993831.388981432</v>
      </c>
    </row>
    <row r="12" spans="2:12" x14ac:dyDescent="0.3">
      <c r="B12" s="5">
        <v>40557</v>
      </c>
      <c r="C12" s="6">
        <f>VLOOKUP(시뮬레이션!B12,시뮬레이션!$K:$Q,6,0)</f>
        <v>174.15251681821331</v>
      </c>
      <c r="D12" s="6">
        <f>VLOOKUP(시뮬레이션!B12,시뮬레이션!$K:$Q,7,0)</f>
        <v>0</v>
      </c>
      <c r="F12" s="5">
        <v>40557</v>
      </c>
      <c r="G12" s="7">
        <f>C12*시뮬레이션!D12*시뮬레이션!F12</f>
        <v>20144500.208660841</v>
      </c>
      <c r="H12" s="2">
        <f>D12*시뮬레이션!E12*시뮬레이션!D12</f>
        <v>0</v>
      </c>
      <c r="J12" s="5">
        <v>40557</v>
      </c>
      <c r="K12" s="2">
        <f t="shared" si="0"/>
        <v>20144500.208660841</v>
      </c>
      <c r="L12" s="2">
        <f>$C$2*시뮬레이션!F12*시뮬레이션!D12</f>
        <v>20144500.208660841</v>
      </c>
    </row>
    <row r="13" spans="2:12" x14ac:dyDescent="0.3">
      <c r="B13" s="5">
        <v>40561</v>
      </c>
      <c r="C13" s="6">
        <f>VLOOKUP(시뮬레이션!B13,시뮬레이션!$K:$Q,6,0)</f>
        <v>174.15251681821331</v>
      </c>
      <c r="D13" s="6">
        <f>VLOOKUP(시뮬레이션!B13,시뮬레이션!$K:$Q,7,0)</f>
        <v>0</v>
      </c>
      <c r="F13" s="5">
        <v>40561</v>
      </c>
      <c r="G13" s="7">
        <f>C13*시뮬레이션!D13*시뮬레이션!F13</f>
        <v>20218610.011091251</v>
      </c>
      <c r="H13" s="2">
        <f>D13*시뮬레이션!E13*시뮬레이션!D13</f>
        <v>0</v>
      </c>
      <c r="J13" s="5">
        <v>40561</v>
      </c>
      <c r="K13" s="2">
        <f t="shared" si="0"/>
        <v>20218610.011091251</v>
      </c>
      <c r="L13" s="2">
        <f>$C$2*시뮬레이션!F13*시뮬레이션!D13</f>
        <v>20218610.011091247</v>
      </c>
    </row>
    <row r="14" spans="2:12" x14ac:dyDescent="0.3">
      <c r="B14" s="5">
        <v>40562</v>
      </c>
      <c r="C14" s="6">
        <f>VLOOKUP(시뮬레이션!B14,시뮬레이션!$K:$Q,6,0)</f>
        <v>174.15251681821331</v>
      </c>
      <c r="D14" s="6">
        <f>VLOOKUP(시뮬레이션!B14,시뮬레이션!$K:$Q,7,0)</f>
        <v>0</v>
      </c>
      <c r="F14" s="5">
        <v>40562</v>
      </c>
      <c r="G14" s="7">
        <f>C14*시뮬레이션!D14*시뮬레이션!F14</f>
        <v>19908298.425767481</v>
      </c>
      <c r="H14" s="2">
        <f>D14*시뮬레이션!E14*시뮬레이션!D14</f>
        <v>0</v>
      </c>
      <c r="J14" s="5">
        <v>40562</v>
      </c>
      <c r="K14" s="2">
        <f t="shared" si="0"/>
        <v>19908298.425767481</v>
      </c>
      <c r="L14" s="2">
        <f>$C$2*시뮬레이션!F14*시뮬레이션!D14</f>
        <v>19908298.425767481</v>
      </c>
    </row>
    <row r="15" spans="2:12" x14ac:dyDescent="0.3">
      <c r="B15" s="5">
        <v>40563</v>
      </c>
      <c r="C15" s="6">
        <f>VLOOKUP(시뮬레이션!B15,시뮬레이션!$K:$Q,6,0)</f>
        <v>174.15251681821331</v>
      </c>
      <c r="D15" s="6">
        <f>VLOOKUP(시뮬레이션!B15,시뮬레이션!$K:$Q,7,0)</f>
        <v>0</v>
      </c>
      <c r="F15" s="5">
        <v>40563</v>
      </c>
      <c r="G15" s="7">
        <f>C15*시뮬레이션!D15*시뮬레이션!F15</f>
        <v>20077615.73362105</v>
      </c>
      <c r="H15" s="2">
        <f>D15*시뮬레이션!E15*시뮬레이션!D15</f>
        <v>0</v>
      </c>
      <c r="J15" s="5">
        <v>40563</v>
      </c>
      <c r="K15" s="2">
        <f t="shared" si="0"/>
        <v>20077615.73362105</v>
      </c>
      <c r="L15" s="2">
        <f>$C$2*시뮬레이션!F15*시뮬레이션!D15</f>
        <v>20077615.733621046</v>
      </c>
    </row>
    <row r="16" spans="2:12" x14ac:dyDescent="0.3">
      <c r="B16" s="5">
        <v>40564</v>
      </c>
      <c r="C16" s="6">
        <f>VLOOKUP(시뮬레이션!B16,시뮬레이션!$K:$Q,6,0)</f>
        <v>174.15251681821331</v>
      </c>
      <c r="D16" s="6">
        <f>VLOOKUP(시뮬레이션!B16,시뮬레이션!$K:$Q,7,0)</f>
        <v>0</v>
      </c>
      <c r="F16" s="5">
        <v>40564</v>
      </c>
      <c r="G16" s="7">
        <f>C16*시뮬레이션!D16*시뮬레이션!F16</f>
        <v>20174581.975183163</v>
      </c>
      <c r="H16" s="2">
        <f>D16*시뮬레이션!E16*시뮬레이션!D16</f>
        <v>0</v>
      </c>
      <c r="J16" s="5">
        <v>40564</v>
      </c>
      <c r="K16" s="2">
        <f t="shared" si="0"/>
        <v>20174581.975183163</v>
      </c>
      <c r="L16" s="2">
        <f>$C$2*시뮬레이션!F16*시뮬레이션!D16</f>
        <v>20174581.975183167</v>
      </c>
    </row>
    <row r="17" spans="2:12" x14ac:dyDescent="0.3">
      <c r="B17" s="5">
        <v>40567</v>
      </c>
      <c r="C17" s="6">
        <f>VLOOKUP(시뮬레이션!B17,시뮬레이션!$K:$Q,6,0)</f>
        <v>174.15251681821331</v>
      </c>
      <c r="D17" s="6">
        <f>VLOOKUP(시뮬레이션!B17,시뮬레이션!$K:$Q,7,0)</f>
        <v>0</v>
      </c>
      <c r="F17" s="5">
        <v>40567</v>
      </c>
      <c r="G17" s="7">
        <f>C17*시뮬레이션!D17*시뮬레이션!F17</f>
        <v>20235159.552353494</v>
      </c>
      <c r="H17" s="2">
        <f>D17*시뮬레이션!E17*시뮬레이션!D17</f>
        <v>0</v>
      </c>
      <c r="J17" s="5">
        <v>40567</v>
      </c>
      <c r="K17" s="2">
        <f t="shared" si="0"/>
        <v>20235159.552353494</v>
      </c>
      <c r="L17" s="2">
        <f>$C$2*시뮬레이션!F17*시뮬레이션!D17</f>
        <v>20235159.552353494</v>
      </c>
    </row>
    <row r="18" spans="2:12" x14ac:dyDescent="0.3">
      <c r="B18" s="5">
        <v>40568</v>
      </c>
      <c r="C18" s="6">
        <f>VLOOKUP(시뮬레이션!B18,시뮬레이션!$K:$Q,6,0)</f>
        <v>174.15251681821331</v>
      </c>
      <c r="D18" s="6">
        <f>VLOOKUP(시뮬레이션!B18,시뮬레이션!$K:$Q,7,0)</f>
        <v>0</v>
      </c>
      <c r="F18" s="5">
        <v>40568</v>
      </c>
      <c r="G18" s="7">
        <f>C18*시뮬레이션!D18*시뮬레이션!F18</f>
        <v>20192860.49566628</v>
      </c>
      <c r="H18" s="2">
        <f>D18*시뮬레이션!E18*시뮬레이션!D18</f>
        <v>0</v>
      </c>
      <c r="J18" s="5">
        <v>40568</v>
      </c>
      <c r="K18" s="2">
        <f t="shared" si="0"/>
        <v>20192860.49566628</v>
      </c>
      <c r="L18" s="2">
        <f>$C$2*시뮬레이션!F18*시뮬레이션!D18</f>
        <v>20192860.495666277</v>
      </c>
    </row>
    <row r="19" spans="2:12" x14ac:dyDescent="0.3">
      <c r="B19" s="5">
        <v>40569</v>
      </c>
      <c r="C19" s="6">
        <f>VLOOKUP(시뮬레이션!B19,시뮬레이션!$K:$Q,6,0)</f>
        <v>174.15251681821331</v>
      </c>
      <c r="D19" s="6">
        <f>VLOOKUP(시뮬레이션!B19,시뮬레이션!$K:$Q,7,0)</f>
        <v>0</v>
      </c>
      <c r="F19" s="5">
        <v>40569</v>
      </c>
      <c r="G19" s="7">
        <f>C19*시뮬레이션!D19*시뮬레이션!F19</f>
        <v>20231689.726462647</v>
      </c>
      <c r="H19" s="2">
        <f>D19*시뮬레이션!E19*시뮬레이션!D19</f>
        <v>0</v>
      </c>
      <c r="J19" s="5">
        <v>40569</v>
      </c>
      <c r="K19" s="2">
        <f t="shared" si="0"/>
        <v>20231689.726462647</v>
      </c>
      <c r="L19" s="2">
        <f>$C$2*시뮬레이션!F19*시뮬레이션!D19</f>
        <v>20231689.726462647</v>
      </c>
    </row>
    <row r="20" spans="2:12" x14ac:dyDescent="0.3">
      <c r="B20" s="5">
        <v>40570</v>
      </c>
      <c r="C20" s="6">
        <f>VLOOKUP(시뮬레이션!B20,시뮬레이션!$K:$Q,6,0)</f>
        <v>174.15251681821331</v>
      </c>
      <c r="D20" s="6">
        <f>VLOOKUP(시뮬레이션!B20,시뮬레이션!$K:$Q,7,0)</f>
        <v>0</v>
      </c>
      <c r="F20" s="5">
        <v>40570</v>
      </c>
      <c r="G20" s="7">
        <f>C20*시뮬레이션!D20*시뮬레이션!F20</f>
        <v>20251998.663971554</v>
      </c>
      <c r="H20" s="2">
        <f>D20*시뮬레이션!E20*시뮬레이션!D20</f>
        <v>0</v>
      </c>
      <c r="J20" s="5">
        <v>40570</v>
      </c>
      <c r="K20" s="2">
        <f t="shared" si="0"/>
        <v>20251998.663971554</v>
      </c>
      <c r="L20" s="2">
        <f>$C$2*시뮬레이션!F20*시뮬레이션!D20</f>
        <v>20251998.663971554</v>
      </c>
    </row>
    <row r="21" spans="2:12" x14ac:dyDescent="0.3">
      <c r="B21" s="5">
        <v>40571</v>
      </c>
      <c r="C21" s="6">
        <f>VLOOKUP(시뮬레이션!B21,시뮬레이션!$K:$Q,6,0)</f>
        <v>174.15251681821331</v>
      </c>
      <c r="D21" s="6">
        <f>VLOOKUP(시뮬레이션!B21,시뮬레이션!$K:$Q,7,0)</f>
        <v>0</v>
      </c>
      <c r="F21" s="5">
        <v>40571</v>
      </c>
      <c r="G21" s="7">
        <f>C21*시뮬레이션!D21*시뮬레이션!F21</f>
        <v>19887978.486173328</v>
      </c>
      <c r="H21" s="2">
        <f>D21*시뮬레이션!E21*시뮬레이션!D21</f>
        <v>0</v>
      </c>
      <c r="J21" s="5">
        <v>40571</v>
      </c>
      <c r="K21" s="2">
        <f t="shared" si="0"/>
        <v>19887978.486173328</v>
      </c>
      <c r="L21" s="2">
        <f>$C$2*시뮬레이션!F21*시뮬레이션!D21</f>
        <v>19887978.486173324</v>
      </c>
    </row>
    <row r="22" spans="2:12" x14ac:dyDescent="0.3">
      <c r="B22" s="5">
        <v>40574</v>
      </c>
      <c r="C22" s="6">
        <f>VLOOKUP(시뮬레이션!B22,시뮬레이션!$K:$Q,6,0)</f>
        <v>174.15251681821331</v>
      </c>
      <c r="D22" s="6">
        <f>VLOOKUP(시뮬레이션!B22,시뮬레이션!$K:$Q,7,0)</f>
        <v>0</v>
      </c>
      <c r="F22" s="5">
        <v>40574</v>
      </c>
      <c r="G22" s="7">
        <f>C22*시뮬레이션!D22*시뮬레이션!F22</f>
        <v>20172938.382070523</v>
      </c>
      <c r="H22" s="2">
        <f>D22*시뮬레이션!E22*시뮬레이션!D22</f>
        <v>0</v>
      </c>
      <c r="J22" s="5">
        <v>40574</v>
      </c>
      <c r="K22" s="2">
        <f t="shared" si="0"/>
        <v>20172938.382070523</v>
      </c>
      <c r="L22" s="2">
        <f>$C$2*시뮬레이션!F22*시뮬레이션!D22</f>
        <v>20172938.382070523</v>
      </c>
    </row>
    <row r="23" spans="2:12" x14ac:dyDescent="0.3">
      <c r="B23" s="5">
        <v>40575</v>
      </c>
      <c r="C23" s="6">
        <f>VLOOKUP(시뮬레이션!B23,시뮬레이션!$K:$Q,6,0)</f>
        <v>174.15251681821331</v>
      </c>
      <c r="D23" s="6">
        <f>VLOOKUP(시뮬레이션!B23,시뮬레이션!$K:$Q,7,0)</f>
        <v>0</v>
      </c>
      <c r="F23" s="5">
        <v>40575</v>
      </c>
      <c r="G23" s="7">
        <f>C23*시뮬레이션!D23*시뮬레이션!F23</f>
        <v>20414911.778601717</v>
      </c>
      <c r="H23" s="2">
        <f>D23*시뮬레이션!E23*시뮬레이션!D23</f>
        <v>0</v>
      </c>
      <c r="J23" s="5">
        <v>40575</v>
      </c>
      <c r="K23" s="2">
        <f t="shared" si="0"/>
        <v>20414911.778601717</v>
      </c>
      <c r="L23" s="2">
        <f>$C$2*시뮬레이션!F23*시뮬레이션!D23</f>
        <v>20414911.778601717</v>
      </c>
    </row>
    <row r="24" spans="2:12" x14ac:dyDescent="0.3">
      <c r="B24" s="5">
        <v>40576</v>
      </c>
      <c r="C24" s="6">
        <f>VLOOKUP(시뮬레이션!B24,시뮬레이션!$K:$Q,6,0)</f>
        <v>174.15251681821331</v>
      </c>
      <c r="D24" s="6">
        <f>VLOOKUP(시뮬레이션!B24,시뮬레이션!$K:$Q,7,0)</f>
        <v>0</v>
      </c>
      <c r="F24" s="5">
        <v>40576</v>
      </c>
      <c r="G24" s="7">
        <f>C24*시뮬레이션!D24*시뮬레이션!F24</f>
        <v>20097448.164069366</v>
      </c>
      <c r="H24" s="2">
        <f>D24*시뮬레이션!E24*시뮬레이션!D24</f>
        <v>0</v>
      </c>
      <c r="J24" s="5">
        <v>40576</v>
      </c>
      <c r="K24" s="2">
        <f t="shared" si="0"/>
        <v>20097448.164069366</v>
      </c>
      <c r="L24" s="2">
        <f>$C$2*시뮬레이션!F24*시뮬레이션!D24</f>
        <v>20097448.164069366</v>
      </c>
    </row>
    <row r="25" spans="2:12" x14ac:dyDescent="0.3">
      <c r="B25" s="5">
        <v>40577</v>
      </c>
      <c r="C25" s="6">
        <f>VLOOKUP(시뮬레이션!B25,시뮬레이션!$K:$Q,6,0)</f>
        <v>174.15251681821331</v>
      </c>
      <c r="D25" s="6">
        <f>VLOOKUP(시뮬레이션!B25,시뮬레이션!$K:$Q,7,0)</f>
        <v>0</v>
      </c>
      <c r="F25" s="5">
        <v>40577</v>
      </c>
      <c r="G25" s="7">
        <f>C25*시뮬레이션!D25*시뮬레이션!F25</f>
        <v>20174877.563379195</v>
      </c>
      <c r="H25" s="2">
        <f>D25*시뮬레이션!E25*시뮬레이션!D25</f>
        <v>0</v>
      </c>
      <c r="J25" s="5">
        <v>40577</v>
      </c>
      <c r="K25" s="2">
        <f t="shared" si="0"/>
        <v>20174877.563379195</v>
      </c>
      <c r="L25" s="2">
        <f>$C$2*시뮬레이션!F25*시뮬레이션!D25</f>
        <v>20174877.563379195</v>
      </c>
    </row>
    <row r="26" spans="2:12" x14ac:dyDescent="0.3">
      <c r="B26" s="5">
        <v>40578</v>
      </c>
      <c r="C26" s="6">
        <f>VLOOKUP(시뮬레이션!B26,시뮬레이션!$K:$Q,6,0)</f>
        <v>174.15251681821331</v>
      </c>
      <c r="D26" s="6">
        <f>VLOOKUP(시뮬레이션!B26,시뮬레이션!$K:$Q,7,0)</f>
        <v>0</v>
      </c>
      <c r="F26" s="5">
        <v>40578</v>
      </c>
      <c r="G26" s="7">
        <f>C26*시뮬레이션!D26*시뮬레이션!F26</f>
        <v>20228284.600495782</v>
      </c>
      <c r="H26" s="2">
        <f>D26*시뮬레이션!E26*시뮬레이션!D26</f>
        <v>0</v>
      </c>
      <c r="J26" s="5">
        <v>40578</v>
      </c>
      <c r="K26" s="2">
        <f t="shared" si="0"/>
        <v>20228284.600495782</v>
      </c>
      <c r="L26" s="2">
        <f>$C$2*시뮬레이션!F26*시뮬레이션!D26</f>
        <v>20228284.600495782</v>
      </c>
    </row>
    <row r="27" spans="2:12" x14ac:dyDescent="0.3">
      <c r="B27" s="5">
        <v>40581</v>
      </c>
      <c r="C27" s="6">
        <f>VLOOKUP(시뮬레이션!B27,시뮬레이션!$K:$Q,6,0)</f>
        <v>174.15251681821331</v>
      </c>
      <c r="D27" s="6">
        <f>VLOOKUP(시뮬레이션!B27,시뮬레이션!$K:$Q,7,0)</f>
        <v>0</v>
      </c>
      <c r="F27" s="5">
        <v>40581</v>
      </c>
      <c r="G27" s="7">
        <f>C27*시뮬레이션!D27*시뮬레이션!F27</f>
        <v>20434100.492585167</v>
      </c>
      <c r="H27" s="2">
        <f>D27*시뮬레이션!E27*시뮬레이션!D27</f>
        <v>0</v>
      </c>
      <c r="J27" s="5">
        <v>40581</v>
      </c>
      <c r="K27" s="2">
        <f t="shared" si="0"/>
        <v>20434100.492585167</v>
      </c>
      <c r="L27" s="2">
        <f>$C$2*시뮬레이션!F27*시뮬레이션!D27</f>
        <v>20434100.492585167</v>
      </c>
    </row>
    <row r="28" spans="2:12" x14ac:dyDescent="0.3">
      <c r="B28" s="5">
        <v>40582</v>
      </c>
      <c r="C28" s="6">
        <f>VLOOKUP(시뮬레이션!B28,시뮬레이션!$K:$Q,6,0)</f>
        <v>174.15251681821331</v>
      </c>
      <c r="D28" s="6">
        <f>VLOOKUP(시뮬레이션!B28,시뮬레이션!$K:$Q,7,0)</f>
        <v>0</v>
      </c>
      <c r="F28" s="5">
        <v>40582</v>
      </c>
      <c r="G28" s="7">
        <f>C28*시뮬레이션!D28*시뮬레이션!F28</f>
        <v>20474171.734548446</v>
      </c>
      <c r="H28" s="2">
        <f>D28*시뮬레이션!E28*시뮬레이션!D28</f>
        <v>0</v>
      </c>
      <c r="J28" s="5">
        <v>40582</v>
      </c>
      <c r="K28" s="2">
        <f t="shared" si="0"/>
        <v>20474171.734548446</v>
      </c>
      <c r="L28" s="2">
        <f>$C$2*시뮬레이션!F28*시뮬레이션!D28</f>
        <v>20474171.734548446</v>
      </c>
    </row>
    <row r="29" spans="2:12" x14ac:dyDescent="0.3">
      <c r="B29" s="5">
        <v>40583</v>
      </c>
      <c r="C29" s="6">
        <f>VLOOKUP(시뮬레이션!B29,시뮬레이션!$K:$Q,6,0)</f>
        <v>174.15251681821331</v>
      </c>
      <c r="D29" s="6">
        <f>VLOOKUP(시뮬레이션!B29,시뮬레이션!$K:$Q,7,0)</f>
        <v>0</v>
      </c>
      <c r="F29" s="5">
        <v>40583</v>
      </c>
      <c r="G29" s="7">
        <f>C29*시뮬레이션!D29*시뮬레이션!F29</f>
        <v>20497959.359176558</v>
      </c>
      <c r="H29" s="2">
        <f>D29*시뮬레이션!E29*시뮬레이션!D29</f>
        <v>0</v>
      </c>
      <c r="J29" s="5">
        <v>40583</v>
      </c>
      <c r="K29" s="2">
        <f t="shared" si="0"/>
        <v>20497959.359176558</v>
      </c>
      <c r="L29" s="2">
        <f>$C$2*시뮬레이션!F29*시뮬레이션!D29</f>
        <v>20497959.359176558</v>
      </c>
    </row>
    <row r="30" spans="2:12" x14ac:dyDescent="0.3">
      <c r="B30" s="5">
        <v>40584</v>
      </c>
      <c r="C30" s="6">
        <f>VLOOKUP(시뮬레이션!B30,시뮬레이션!$K:$Q,6,0)</f>
        <v>174.15251681821331</v>
      </c>
      <c r="D30" s="6">
        <f>VLOOKUP(시뮬레이션!B30,시뮬레이션!$K:$Q,7,0)</f>
        <v>0</v>
      </c>
      <c r="F30" s="5">
        <v>40584</v>
      </c>
      <c r="G30" s="7">
        <f>C30*시뮬레이션!D30*시뮬레이션!F30</f>
        <v>20661400.062935241</v>
      </c>
      <c r="H30" s="2">
        <f>D30*시뮬레이션!E30*시뮬레이션!D30</f>
        <v>0</v>
      </c>
      <c r="J30" s="5">
        <v>40584</v>
      </c>
      <c r="K30" s="2">
        <f t="shared" si="0"/>
        <v>20661400.062935241</v>
      </c>
      <c r="L30" s="2">
        <f>$C$2*시뮬레이션!F30*시뮬레이션!D30</f>
        <v>20661400.062935237</v>
      </c>
    </row>
    <row r="31" spans="2:12" x14ac:dyDescent="0.3">
      <c r="B31" s="5">
        <v>40585</v>
      </c>
      <c r="C31" s="6">
        <f>VLOOKUP(시뮬레이션!B31,시뮬레이션!$K:$Q,6,0)</f>
        <v>174.15251681821331</v>
      </c>
      <c r="D31" s="6">
        <f>VLOOKUP(시뮬레이션!B31,시뮬레이션!$K:$Q,7,0)</f>
        <v>0</v>
      </c>
      <c r="F31" s="5">
        <v>40585</v>
      </c>
      <c r="G31" s="7">
        <f>C31*시뮬레이션!D31*시뮬레이션!F31</f>
        <v>21002330.808522388</v>
      </c>
      <c r="H31" s="2">
        <f>D31*시뮬레이션!E31*시뮬레이션!D31</f>
        <v>0</v>
      </c>
      <c r="J31" s="5">
        <v>40585</v>
      </c>
      <c r="K31" s="2">
        <f t="shared" si="0"/>
        <v>21002330.808522388</v>
      </c>
      <c r="L31" s="2">
        <f>$C$2*시뮬레이션!F31*시뮬레이션!D31</f>
        <v>21002330.808522388</v>
      </c>
    </row>
    <row r="32" spans="2:12" x14ac:dyDescent="0.3">
      <c r="B32" s="5">
        <v>40588</v>
      </c>
      <c r="C32" s="6">
        <f>VLOOKUP(시뮬레이션!B32,시뮬레이션!$K:$Q,6,0)</f>
        <v>174.15251681821331</v>
      </c>
      <c r="D32" s="6">
        <f>VLOOKUP(시뮬레이션!B32,시뮬레이션!$K:$Q,7,0)</f>
        <v>0</v>
      </c>
      <c r="F32" s="5">
        <v>40588</v>
      </c>
      <c r="G32" s="7">
        <f>C32*시뮬레이션!D32*시뮬레이션!F32</f>
        <v>20945564.034983546</v>
      </c>
      <c r="H32" s="2">
        <f>D32*시뮬레이션!E32*시뮬레이션!D32</f>
        <v>0</v>
      </c>
      <c r="J32" s="5">
        <v>40588</v>
      </c>
      <c r="K32" s="2">
        <f t="shared" si="0"/>
        <v>20945564.034983546</v>
      </c>
      <c r="L32" s="2">
        <f>$C$2*시뮬레이션!F32*시뮬레이션!D32</f>
        <v>20945564.034983549</v>
      </c>
    </row>
    <row r="33" spans="2:12" x14ac:dyDescent="0.3">
      <c r="B33" s="5">
        <v>40589</v>
      </c>
      <c r="C33" s="6">
        <f>VLOOKUP(시뮬레이션!B33,시뮬레이션!$K:$Q,6,0)</f>
        <v>174.15251681821331</v>
      </c>
      <c r="D33" s="6">
        <f>VLOOKUP(시뮬레이션!B33,시뮬레이션!$K:$Q,7,0)</f>
        <v>0</v>
      </c>
      <c r="F33" s="5">
        <v>40589</v>
      </c>
      <c r="G33" s="7">
        <f>C33*시뮬레이션!D33*시뮬레이션!F33</f>
        <v>20814170.414472368</v>
      </c>
      <c r="H33" s="2">
        <f>D33*시뮬레이션!E33*시뮬레이션!D33</f>
        <v>0</v>
      </c>
      <c r="J33" s="5">
        <v>40589</v>
      </c>
      <c r="K33" s="2">
        <f t="shared" si="0"/>
        <v>20814170.414472368</v>
      </c>
      <c r="L33" s="2">
        <f>$C$2*시뮬레이션!F33*시뮬레이션!D33</f>
        <v>20814170.414472368</v>
      </c>
    </row>
    <row r="34" spans="2:12" x14ac:dyDescent="0.3">
      <c r="B34" s="5">
        <v>40590</v>
      </c>
      <c r="C34" s="6">
        <f>VLOOKUP(시뮬레이션!B34,시뮬레이션!$K:$Q,6,0)</f>
        <v>174.15251681821331</v>
      </c>
      <c r="D34" s="6">
        <f>VLOOKUP(시뮬레이션!B34,시뮬레이션!$K:$Q,7,0)</f>
        <v>0</v>
      </c>
      <c r="F34" s="5">
        <v>40590</v>
      </c>
      <c r="G34" s="7">
        <f>C34*시뮬레이션!D34*시뮬레이션!F34</f>
        <v>20963765.759431321</v>
      </c>
      <c r="H34" s="2">
        <f>D34*시뮬레이션!E34*시뮬레이션!D34</f>
        <v>0</v>
      </c>
      <c r="J34" s="5">
        <v>40590</v>
      </c>
      <c r="K34" s="2">
        <f t="shared" si="0"/>
        <v>20963765.759431321</v>
      </c>
      <c r="L34" s="2">
        <f>$C$2*시뮬레이션!F34*시뮬레이션!D34</f>
        <v>20963765.759431321</v>
      </c>
    </row>
    <row r="35" spans="2:12" x14ac:dyDescent="0.3">
      <c r="B35" s="5">
        <v>40591</v>
      </c>
      <c r="C35" s="6">
        <f>VLOOKUP(시뮬레이션!B35,시뮬레이션!$K:$Q,6,0)</f>
        <v>174.15251681821331</v>
      </c>
      <c r="D35" s="6">
        <f>VLOOKUP(시뮬레이션!B35,시뮬레이션!$K:$Q,7,0)</f>
        <v>0</v>
      </c>
      <c r="F35" s="5">
        <v>40591</v>
      </c>
      <c r="G35" s="7">
        <f>C35*시뮬레이션!D35*시뮬레이션!F35</f>
        <v>20972004.000701278</v>
      </c>
      <c r="H35" s="2">
        <f>D35*시뮬레이션!E35*시뮬레이션!D35</f>
        <v>0</v>
      </c>
      <c r="J35" s="5">
        <v>40591</v>
      </c>
      <c r="K35" s="2">
        <f t="shared" si="0"/>
        <v>20972004.000701278</v>
      </c>
      <c r="L35" s="2">
        <f>$C$2*시뮬레이션!F35*시뮬레이션!D35</f>
        <v>20972004.000701278</v>
      </c>
    </row>
    <row r="36" spans="2:12" x14ac:dyDescent="0.3">
      <c r="B36" s="5">
        <v>40592</v>
      </c>
      <c r="C36" s="6">
        <f>VLOOKUP(시뮬레이션!B36,시뮬레이션!$K:$Q,6,0)</f>
        <v>174.15251681821331</v>
      </c>
      <c r="D36" s="6">
        <f>VLOOKUP(시뮬레이션!B36,시뮬레이션!$K:$Q,7,0)</f>
        <v>0</v>
      </c>
      <c r="F36" s="5">
        <v>40592</v>
      </c>
      <c r="G36" s="7">
        <f>C36*시뮬레이션!D36*시뮬레이션!F36</f>
        <v>20916613.568086747</v>
      </c>
      <c r="H36" s="2">
        <f>D36*시뮬레이션!E36*시뮬레이션!D36</f>
        <v>0</v>
      </c>
      <c r="J36" s="5">
        <v>40592</v>
      </c>
      <c r="K36" s="2">
        <f t="shared" si="0"/>
        <v>20916613.568086747</v>
      </c>
      <c r="L36" s="2">
        <f>$C$2*시뮬레이션!F36*시뮬레이션!D36</f>
        <v>20916613.568086747</v>
      </c>
    </row>
    <row r="37" spans="2:12" x14ac:dyDescent="0.3">
      <c r="B37" s="5">
        <v>40596</v>
      </c>
      <c r="C37" s="6">
        <f>VLOOKUP(시뮬레이션!B37,시뮬레이션!$K:$Q,6,0)</f>
        <v>174.15251681821331</v>
      </c>
      <c r="D37" s="6">
        <f>VLOOKUP(시뮬레이션!B37,시뮬레이션!$K:$Q,7,0)</f>
        <v>0</v>
      </c>
      <c r="F37" s="5">
        <v>40596</v>
      </c>
      <c r="G37" s="7">
        <f>C37*시뮬레이션!D37*시뮬레이션!F37</f>
        <v>20782315.551020388</v>
      </c>
      <c r="H37" s="2">
        <f>D37*시뮬레이션!E37*시뮬레이션!D37</f>
        <v>0</v>
      </c>
      <c r="J37" s="5">
        <v>40596</v>
      </c>
      <c r="K37" s="2">
        <f t="shared" si="0"/>
        <v>20782315.551020388</v>
      </c>
      <c r="L37" s="2">
        <f>$C$2*시뮬레이션!F37*시뮬레이션!D37</f>
        <v>20782315.551020391</v>
      </c>
    </row>
    <row r="38" spans="2:12" x14ac:dyDescent="0.3">
      <c r="B38" s="5">
        <v>40597</v>
      </c>
      <c r="C38" s="6">
        <f>VLOOKUP(시뮬레이션!B38,시뮬레이션!$K:$Q,6,0)</f>
        <v>174.15251681821331</v>
      </c>
      <c r="D38" s="6">
        <f>VLOOKUP(시뮬레이션!B38,시뮬레이션!$K:$Q,7,0)</f>
        <v>0</v>
      </c>
      <c r="F38" s="5">
        <v>40597</v>
      </c>
      <c r="G38" s="7">
        <f>C38*시뮬레이션!D38*시뮬레이션!F38</f>
        <v>20594348.111167051</v>
      </c>
      <c r="H38" s="2">
        <f>D38*시뮬레이션!E38*시뮬레이션!D38</f>
        <v>0</v>
      </c>
      <c r="J38" s="5">
        <v>40597</v>
      </c>
      <c r="K38" s="2">
        <f t="shared" si="0"/>
        <v>20594348.111167051</v>
      </c>
      <c r="L38" s="2">
        <f>$C$2*시뮬레이션!F38*시뮬레이션!D38</f>
        <v>20594348.111167055</v>
      </c>
    </row>
    <row r="39" spans="2:12" x14ac:dyDescent="0.3">
      <c r="B39" s="5">
        <v>40598</v>
      </c>
      <c r="C39" s="6">
        <f>VLOOKUP(시뮬레이션!B39,시뮬레이션!$K:$Q,6,0)</f>
        <v>174.15251681821331</v>
      </c>
      <c r="D39" s="6">
        <f>VLOOKUP(시뮬레이션!B39,시뮬레이션!$K:$Q,7,0)</f>
        <v>0</v>
      </c>
      <c r="F39" s="5">
        <v>40598</v>
      </c>
      <c r="G39" s="7">
        <f>C39*시뮬레이션!D39*시뮬레이션!F39</f>
        <v>20706877.598975968</v>
      </c>
      <c r="H39" s="2">
        <f>D39*시뮬레이션!E39*시뮬레이션!D39</f>
        <v>0</v>
      </c>
      <c r="J39" s="5">
        <v>40598</v>
      </c>
      <c r="K39" s="2">
        <f t="shared" si="0"/>
        <v>20706877.598975968</v>
      </c>
      <c r="L39" s="2">
        <f>$C$2*시뮬레이션!F39*시뮬레이션!D39</f>
        <v>20706877.598975968</v>
      </c>
    </row>
    <row r="40" spans="2:12" x14ac:dyDescent="0.3">
      <c r="B40" s="5">
        <v>40599</v>
      </c>
      <c r="C40" s="6">
        <f>VLOOKUP(시뮬레이션!B40,시뮬레이션!$K:$Q,6,0)</f>
        <v>174.15251681821331</v>
      </c>
      <c r="D40" s="6">
        <f>VLOOKUP(시뮬레이션!B40,시뮬레이션!$K:$Q,7,0)</f>
        <v>0</v>
      </c>
      <c r="F40" s="5">
        <v>40599</v>
      </c>
      <c r="G40" s="7">
        <f>C40*시뮬레이션!D40*시뮬레이션!F40</f>
        <v>20838921.824903123</v>
      </c>
      <c r="H40" s="2">
        <f>D40*시뮬레이션!E40*시뮬레이션!D40</f>
        <v>0</v>
      </c>
      <c r="J40" s="5">
        <v>40599</v>
      </c>
      <c r="K40" s="2">
        <f t="shared" si="0"/>
        <v>20838921.824903123</v>
      </c>
      <c r="L40" s="2">
        <f>$C$2*시뮬레이션!F40*시뮬레이션!D40</f>
        <v>20838921.824903127</v>
      </c>
    </row>
    <row r="41" spans="2:12" x14ac:dyDescent="0.3">
      <c r="B41" s="5">
        <v>40602</v>
      </c>
      <c r="C41" s="6">
        <f>VLOOKUP(시뮬레이션!B41,시뮬레이션!$K:$Q,6,0)</f>
        <v>174.15251681821331</v>
      </c>
      <c r="D41" s="6">
        <f>VLOOKUP(시뮬레이션!B41,시뮬레이션!$K:$Q,7,0)</f>
        <v>0</v>
      </c>
      <c r="F41" s="5">
        <v>40602</v>
      </c>
      <c r="G41" s="7">
        <f>C41*시뮬레이션!D41*시뮬레이션!F41</f>
        <v>21009570.755320191</v>
      </c>
      <c r="H41" s="2">
        <f>D41*시뮬레이션!E41*시뮬레이션!D41</f>
        <v>0</v>
      </c>
      <c r="J41" s="5">
        <v>40602</v>
      </c>
      <c r="K41" s="2">
        <f t="shared" si="0"/>
        <v>21009570.755320191</v>
      </c>
      <c r="L41" s="2">
        <f>$C$2*시뮬레이션!F41*시뮬레이션!D41</f>
        <v>21009570.755320188</v>
      </c>
    </row>
    <row r="42" spans="2:12" x14ac:dyDescent="0.3">
      <c r="B42" s="5">
        <v>40603</v>
      </c>
      <c r="C42" s="6">
        <f>VLOOKUP(시뮬레이션!B42,시뮬레이션!$K:$Q,6,0)</f>
        <v>174.15251681821331</v>
      </c>
      <c r="D42" s="6">
        <f>VLOOKUP(시뮬레이션!B42,시뮬레이션!$K:$Q,7,0)</f>
        <v>0</v>
      </c>
      <c r="F42" s="5">
        <v>40603</v>
      </c>
      <c r="G42" s="7">
        <f>C42*시뮬레이션!D42*시뮬레이션!F42</f>
        <v>20567763.990355227</v>
      </c>
      <c r="H42" s="2">
        <f>D42*시뮬레이션!E42*시뮬레이션!D42</f>
        <v>0</v>
      </c>
      <c r="J42" s="5">
        <v>40603</v>
      </c>
      <c r="K42" s="2">
        <f t="shared" si="0"/>
        <v>20567763.990355227</v>
      </c>
      <c r="L42" s="2">
        <f>$C$2*시뮬레이션!F42*시뮬레이션!D42</f>
        <v>20567763.990355227</v>
      </c>
    </row>
    <row r="43" spans="2:12" x14ac:dyDescent="0.3">
      <c r="B43" s="5">
        <v>40604</v>
      </c>
      <c r="C43" s="6">
        <f>VLOOKUP(시뮬레이션!B43,시뮬레이션!$K:$Q,6,0)</f>
        <v>174.15251681821331</v>
      </c>
      <c r="D43" s="6">
        <f>VLOOKUP(시뮬레이션!B43,시뮬레이션!$K:$Q,7,0)</f>
        <v>0</v>
      </c>
      <c r="F43" s="5">
        <v>40604</v>
      </c>
      <c r="G43" s="7">
        <f>C43*시뮬레이션!D43*시뮬레이션!F43</f>
        <v>20696134.739747263</v>
      </c>
      <c r="H43" s="2">
        <f>D43*시뮬레이션!E43*시뮬레이션!D43</f>
        <v>0</v>
      </c>
      <c r="J43" s="5">
        <v>40604</v>
      </c>
      <c r="K43" s="2">
        <f t="shared" si="0"/>
        <v>20696134.739747263</v>
      </c>
      <c r="L43" s="2">
        <f>$C$2*시뮬레이션!F43*시뮬레이션!D43</f>
        <v>20696134.73974726</v>
      </c>
    </row>
    <row r="44" spans="2:12" x14ac:dyDescent="0.3">
      <c r="B44" s="5">
        <v>40605</v>
      </c>
      <c r="C44" s="6">
        <f>VLOOKUP(시뮬레이션!B44,시뮬레이션!$K:$Q,6,0)</f>
        <v>174.15251681821331</v>
      </c>
      <c r="D44" s="6">
        <f>VLOOKUP(시뮬레이션!B44,시뮬레이션!$K:$Q,7,0)</f>
        <v>0</v>
      </c>
      <c r="F44" s="5">
        <v>40605</v>
      </c>
      <c r="G44" s="7">
        <f>C44*시뮬레이션!D44*시뮬레이션!F44</f>
        <v>20898661.468980312</v>
      </c>
      <c r="H44" s="2">
        <f>D44*시뮬레이션!E44*시뮬레이션!D44</f>
        <v>0</v>
      </c>
      <c r="J44" s="5">
        <v>40605</v>
      </c>
      <c r="K44" s="2">
        <f t="shared" si="0"/>
        <v>20898661.468980312</v>
      </c>
      <c r="L44" s="2">
        <f>$C$2*시뮬레이션!F44*시뮬레이션!D44</f>
        <v>20898661.468980309</v>
      </c>
    </row>
    <row r="45" spans="2:12" x14ac:dyDescent="0.3">
      <c r="B45" s="5">
        <v>40606</v>
      </c>
      <c r="C45" s="6">
        <f>VLOOKUP(시뮬레이션!B45,시뮬레이션!$K:$Q,6,0)</f>
        <v>174.15251681821331</v>
      </c>
      <c r="D45" s="6">
        <f>VLOOKUP(시뮬레이션!B45,시뮬레이션!$K:$Q,7,0)</f>
        <v>0</v>
      </c>
      <c r="F45" s="5">
        <v>40606</v>
      </c>
      <c r="G45" s="7">
        <f>C45*시뮬레이션!D45*시뮬레이션!F45</f>
        <v>20643549.816928264</v>
      </c>
      <c r="H45" s="2">
        <f>D45*시뮬레이션!E45*시뮬레이션!D45</f>
        <v>0</v>
      </c>
      <c r="J45" s="5">
        <v>40606</v>
      </c>
      <c r="K45" s="2">
        <f t="shared" si="0"/>
        <v>20643549.816928264</v>
      </c>
      <c r="L45" s="2">
        <f>$C$2*시뮬레이션!F45*시뮬레이션!D45</f>
        <v>20643549.81692826</v>
      </c>
    </row>
    <row r="46" spans="2:12" x14ac:dyDescent="0.3">
      <c r="B46" s="5">
        <v>40609</v>
      </c>
      <c r="C46" s="6">
        <f>VLOOKUP(시뮬레이션!B46,시뮬레이션!$K:$Q,6,0)</f>
        <v>174.15251681821331</v>
      </c>
      <c r="D46" s="6">
        <f>VLOOKUP(시뮬레이션!B46,시뮬레이션!$K:$Q,7,0)</f>
        <v>0</v>
      </c>
      <c r="F46" s="5">
        <v>40609</v>
      </c>
      <c r="G46" s="7">
        <f>C46*시뮬레이션!D46*시뮬레이션!F46</f>
        <v>20566935.448959004</v>
      </c>
      <c r="H46" s="2">
        <f>D46*시뮬레이션!E46*시뮬레이션!D46</f>
        <v>0</v>
      </c>
      <c r="J46" s="5">
        <v>40609</v>
      </c>
      <c r="K46" s="2">
        <f t="shared" si="0"/>
        <v>20566935.448959004</v>
      </c>
      <c r="L46" s="2">
        <f>$C$2*시뮬레이션!F46*시뮬레이션!D46</f>
        <v>20566935.448959004</v>
      </c>
    </row>
    <row r="47" spans="2:12" x14ac:dyDescent="0.3">
      <c r="B47" s="5">
        <v>40610</v>
      </c>
      <c r="C47" s="6">
        <f>VLOOKUP(시뮬레이션!B47,시뮬레이션!$K:$Q,6,0)</f>
        <v>174.15251681821331</v>
      </c>
      <c r="D47" s="6">
        <f>VLOOKUP(시뮬레이션!B47,시뮬레이션!$K:$Q,7,0)</f>
        <v>0</v>
      </c>
      <c r="F47" s="5">
        <v>40610</v>
      </c>
      <c r="G47" s="7">
        <f>C47*시뮬레이션!D47*시뮬레이션!F47</f>
        <v>20720003.274067316</v>
      </c>
      <c r="H47" s="2">
        <f>D47*시뮬레이션!E47*시뮬레이션!D47</f>
        <v>0</v>
      </c>
      <c r="J47" s="5">
        <v>40610</v>
      </c>
      <c r="K47" s="2">
        <f t="shared" si="0"/>
        <v>20720003.274067316</v>
      </c>
      <c r="L47" s="2">
        <f>$C$2*시뮬레이션!F47*시뮬레이션!D47</f>
        <v>20720003.27406732</v>
      </c>
    </row>
    <row r="48" spans="2:12" x14ac:dyDescent="0.3">
      <c r="B48" s="5">
        <v>40611</v>
      </c>
      <c r="C48" s="6">
        <f>VLOOKUP(시뮬레이션!B48,시뮬레이션!$K:$Q,6,0)</f>
        <v>174.15251681821331</v>
      </c>
      <c r="D48" s="6">
        <f>VLOOKUP(시뮬레이션!B48,시뮬레이션!$K:$Q,7,0)</f>
        <v>0</v>
      </c>
      <c r="F48" s="5">
        <v>40611</v>
      </c>
      <c r="G48" s="7">
        <f>C48*시뮬레이션!D48*시뮬레이션!F48</f>
        <v>20649040.308174722</v>
      </c>
      <c r="H48" s="2">
        <f>D48*시뮬레이션!E48*시뮬레이션!D48</f>
        <v>0</v>
      </c>
      <c r="J48" s="5">
        <v>40611</v>
      </c>
      <c r="K48" s="2">
        <f t="shared" si="0"/>
        <v>20649040.308174722</v>
      </c>
      <c r="L48" s="2">
        <f>$C$2*시뮬레이션!F48*시뮬레이션!D48</f>
        <v>20649040.308174722</v>
      </c>
    </row>
    <row r="49" spans="2:12" x14ac:dyDescent="0.3">
      <c r="B49" s="5">
        <v>40612</v>
      </c>
      <c r="C49" s="6">
        <f>VLOOKUP(시뮬레이션!B49,시뮬레이션!$K:$Q,6,0)</f>
        <v>174.15251681821331</v>
      </c>
      <c r="D49" s="6">
        <f>VLOOKUP(시뮬레이션!B49,시뮬레이션!$K:$Q,7,0)</f>
        <v>0</v>
      </c>
      <c r="F49" s="5">
        <v>40612</v>
      </c>
      <c r="G49" s="7">
        <f>C49*시뮬레이션!D49*시뮬레이션!F49</f>
        <v>20376417.974608667</v>
      </c>
      <c r="H49" s="2">
        <f>D49*시뮬레이션!E49*시뮬레이션!D49</f>
        <v>0</v>
      </c>
      <c r="J49" s="5">
        <v>40612</v>
      </c>
      <c r="K49" s="2">
        <f t="shared" si="0"/>
        <v>20376417.974608667</v>
      </c>
      <c r="L49" s="2">
        <f>$C$2*시뮬레이션!F49*시뮬레이션!D49</f>
        <v>20376417.974608667</v>
      </c>
    </row>
    <row r="50" spans="2:12" x14ac:dyDescent="0.3">
      <c r="B50" s="5">
        <v>40613</v>
      </c>
      <c r="C50" s="6">
        <f>VLOOKUP(시뮬레이션!B50,시뮬레이션!$K:$Q,6,0)</f>
        <v>174.15251681821331</v>
      </c>
      <c r="D50" s="6">
        <f>VLOOKUP(시뮬레이션!B50,시뮬레이션!$K:$Q,7,0)</f>
        <v>0</v>
      </c>
      <c r="F50" s="5">
        <v>40613</v>
      </c>
      <c r="G50" s="7">
        <f>C50*시뮬레이션!D50*시뮬레이션!F50</f>
        <v>20565505.548298907</v>
      </c>
      <c r="H50" s="2">
        <f>D50*시뮬레이션!E50*시뮬레이션!D50</f>
        <v>0</v>
      </c>
      <c r="J50" s="5">
        <v>40613</v>
      </c>
      <c r="K50" s="2">
        <f t="shared" si="0"/>
        <v>20565505.548298907</v>
      </c>
      <c r="L50" s="2">
        <f>$C$2*시뮬레이션!F50*시뮬레이션!D50</f>
        <v>20565505.54829891</v>
      </c>
    </row>
    <row r="51" spans="2:12" x14ac:dyDescent="0.3">
      <c r="B51" s="5">
        <v>40616</v>
      </c>
      <c r="C51" s="6">
        <f>VLOOKUP(시뮬레이션!B51,시뮬레이션!$K:$Q,6,0)</f>
        <v>174.15251681821331</v>
      </c>
      <c r="D51" s="6">
        <f>VLOOKUP(시뮬레이션!B51,시뮬레이션!$K:$Q,7,0)</f>
        <v>0</v>
      </c>
      <c r="F51" s="5">
        <v>40616</v>
      </c>
      <c r="G51" s="7">
        <f>C51*시뮬레이션!D51*시뮬레이션!F51</f>
        <v>20538619.469140287</v>
      </c>
      <c r="H51" s="2">
        <f>D51*시뮬레이션!E51*시뮬레이션!D51</f>
        <v>0</v>
      </c>
      <c r="J51" s="5">
        <v>40616</v>
      </c>
      <c r="K51" s="2">
        <f t="shared" si="0"/>
        <v>20538619.469140287</v>
      </c>
      <c r="L51" s="2">
        <f>$C$2*시뮬레이션!F51*시뮬레이션!D51</f>
        <v>20538619.469140287</v>
      </c>
    </row>
    <row r="52" spans="2:12" x14ac:dyDescent="0.3">
      <c r="B52" s="5">
        <v>40617</v>
      </c>
      <c r="C52" s="6">
        <f>VLOOKUP(시뮬레이션!B52,시뮬레이션!$K:$Q,6,0)</f>
        <v>174.15251681821331</v>
      </c>
      <c r="D52" s="6">
        <f>VLOOKUP(시뮬레이션!B52,시뮬레이션!$K:$Q,7,0)</f>
        <v>0</v>
      </c>
      <c r="F52" s="5">
        <v>40617</v>
      </c>
      <c r="G52" s="7">
        <f>C52*시뮬레이션!D52*시뮬레이션!F52</f>
        <v>20397648.047620546</v>
      </c>
      <c r="H52" s="2">
        <f>D52*시뮬레이션!E52*시뮬레이션!D52</f>
        <v>0</v>
      </c>
      <c r="J52" s="5">
        <v>40617</v>
      </c>
      <c r="K52" s="2">
        <f t="shared" si="0"/>
        <v>20397648.047620546</v>
      </c>
      <c r="L52" s="2">
        <f>$C$2*시뮬레이션!F52*시뮬레이션!D52</f>
        <v>20397648.047620546</v>
      </c>
    </row>
    <row r="53" spans="2:12" x14ac:dyDescent="0.3">
      <c r="B53" s="5">
        <v>40618</v>
      </c>
      <c r="C53" s="6">
        <f>VLOOKUP(시뮬레이션!B53,시뮬레이션!$K:$Q,6,0)</f>
        <v>174.15251681821331</v>
      </c>
      <c r="D53" s="6">
        <f>VLOOKUP(시뮬레이션!B53,시뮬레이션!$K:$Q,7,0)</f>
        <v>0</v>
      </c>
      <c r="F53" s="5">
        <v>40618</v>
      </c>
      <c r="G53" s="7">
        <f>C53*시뮬레이션!D53*시뮬레이션!F53</f>
        <v>19946913.053467799</v>
      </c>
      <c r="H53" s="2">
        <f>D53*시뮬레이션!E53*시뮬레이션!D53</f>
        <v>0</v>
      </c>
      <c r="J53" s="5">
        <v>40618</v>
      </c>
      <c r="K53" s="2">
        <f t="shared" si="0"/>
        <v>19946913.053467799</v>
      </c>
      <c r="L53" s="2">
        <f>$C$2*시뮬레이션!F53*시뮬레이션!D53</f>
        <v>19946913.053467799</v>
      </c>
    </row>
    <row r="54" spans="2:12" x14ac:dyDescent="0.3">
      <c r="B54" s="5">
        <v>40619</v>
      </c>
      <c r="C54" s="6">
        <f>VLOOKUP(시뮬레이션!B54,시뮬레이션!$K:$Q,6,0)</f>
        <v>174.15251681821331</v>
      </c>
      <c r="D54" s="6">
        <f>VLOOKUP(시뮬레이션!B54,시뮬레이션!$K:$Q,7,0)</f>
        <v>0</v>
      </c>
      <c r="F54" s="5">
        <v>40619</v>
      </c>
      <c r="G54" s="7">
        <f>C54*시뮬레이션!D54*시뮬레이션!F54</f>
        <v>20290371.917154327</v>
      </c>
      <c r="H54" s="2">
        <f>D54*시뮬레이션!E54*시뮬레이션!D54</f>
        <v>0</v>
      </c>
      <c r="J54" s="5">
        <v>40619</v>
      </c>
      <c r="K54" s="2">
        <f t="shared" si="0"/>
        <v>20290371.917154327</v>
      </c>
      <c r="L54" s="2">
        <f>$C$2*시뮬레이션!F54*시뮬레이션!D54</f>
        <v>20290371.917154323</v>
      </c>
    </row>
    <row r="55" spans="2:12" x14ac:dyDescent="0.3">
      <c r="B55" s="5">
        <v>40620</v>
      </c>
      <c r="C55" s="6">
        <f>VLOOKUP(시뮬레이션!B55,시뮬레이션!$K:$Q,6,0)</f>
        <v>174.15251681821331</v>
      </c>
      <c r="D55" s="6">
        <f>VLOOKUP(시뮬레이션!B55,시뮬레이션!$K:$Q,7,0)</f>
        <v>0</v>
      </c>
      <c r="F55" s="5">
        <v>40620</v>
      </c>
      <c r="G55" s="7">
        <f>C55*시뮬레이션!D55*시뮬레이션!F55</f>
        <v>20209578.985071521</v>
      </c>
      <c r="H55" s="2">
        <f>D55*시뮬레이션!E55*시뮬레이션!D55</f>
        <v>0</v>
      </c>
      <c r="J55" s="5">
        <v>40620</v>
      </c>
      <c r="K55" s="2">
        <f t="shared" si="0"/>
        <v>20209578.985071521</v>
      </c>
      <c r="L55" s="2">
        <f>$C$2*시뮬레이션!F55*시뮬레이션!D55</f>
        <v>20209578.985071521</v>
      </c>
    </row>
    <row r="56" spans="2:12" x14ac:dyDescent="0.3">
      <c r="B56" s="5">
        <v>40623</v>
      </c>
      <c r="C56" s="6">
        <f>VLOOKUP(시뮬레이션!B56,시뮬레이션!$K:$Q,6,0)</f>
        <v>174.15251681821331</v>
      </c>
      <c r="D56" s="6">
        <f>VLOOKUP(시뮬레이션!B56,시뮬레이션!$K:$Q,7,0)</f>
        <v>0</v>
      </c>
      <c r="F56" s="5">
        <v>40623</v>
      </c>
      <c r="G56" s="7">
        <f>C56*시뮬레이션!D56*시뮬레이션!F56</f>
        <v>20489814.888065297</v>
      </c>
      <c r="H56" s="2">
        <f>D56*시뮬레이션!E56*시뮬레이션!D56</f>
        <v>0</v>
      </c>
      <c r="J56" s="5">
        <v>40623</v>
      </c>
      <c r="K56" s="2">
        <f t="shared" si="0"/>
        <v>20489814.888065297</v>
      </c>
      <c r="L56" s="2">
        <f>$C$2*시뮬레이션!F56*시뮬레이션!D56</f>
        <v>20489814.888065297</v>
      </c>
    </row>
    <row r="57" spans="2:12" x14ac:dyDescent="0.3">
      <c r="B57" s="5">
        <v>40624</v>
      </c>
      <c r="C57" s="6">
        <f>VLOOKUP(시뮬레이션!B57,시뮬레이션!$K:$Q,6,0)</f>
        <v>174.15251681821331</v>
      </c>
      <c r="D57" s="6">
        <f>VLOOKUP(시뮬레이션!B57,시뮬레이션!$K:$Q,7,0)</f>
        <v>0</v>
      </c>
      <c r="F57" s="5">
        <v>40624</v>
      </c>
      <c r="G57" s="7">
        <f>C57*시뮬레이션!D57*시뮬레이션!F57</f>
        <v>20349946.507138781</v>
      </c>
      <c r="H57" s="2">
        <f>D57*시뮬레이션!E57*시뮬레이션!D57</f>
        <v>0</v>
      </c>
      <c r="J57" s="5">
        <v>40624</v>
      </c>
      <c r="K57" s="2">
        <f t="shared" si="0"/>
        <v>20349946.507138781</v>
      </c>
      <c r="L57" s="2">
        <f>$C$2*시뮬레이션!F57*시뮬레이션!D57</f>
        <v>20349946.507138781</v>
      </c>
    </row>
    <row r="58" spans="2:12" x14ac:dyDescent="0.3">
      <c r="B58" s="5">
        <v>40625</v>
      </c>
      <c r="C58" s="6">
        <f>VLOOKUP(시뮬레이션!B58,시뮬레이션!$K:$Q,6,0)</f>
        <v>174.15251681821331</v>
      </c>
      <c r="D58" s="6">
        <f>VLOOKUP(시뮬레이션!B58,시뮬레이션!$K:$Q,7,0)</f>
        <v>0</v>
      </c>
      <c r="F58" s="5">
        <v>40625</v>
      </c>
      <c r="G58" s="7">
        <f>C58*시뮬레이션!D58*시뮬레이션!F58</f>
        <v>20468259.756071884</v>
      </c>
      <c r="H58" s="2">
        <f>D58*시뮬레이션!E58*시뮬레이션!D58</f>
        <v>0</v>
      </c>
      <c r="J58" s="5">
        <v>40625</v>
      </c>
      <c r="K58" s="2">
        <f t="shared" si="0"/>
        <v>20468259.756071884</v>
      </c>
      <c r="L58" s="2">
        <f>$C$2*시뮬레이션!F58*시뮬레이션!D58</f>
        <v>20468259.756071884</v>
      </c>
    </row>
    <row r="59" spans="2:12" x14ac:dyDescent="0.3">
      <c r="B59" s="5">
        <v>40626</v>
      </c>
      <c r="C59" s="6">
        <f>VLOOKUP(시뮬레이션!B59,시뮬레이션!$K:$Q,6,0)</f>
        <v>174.15251681821331</v>
      </c>
      <c r="D59" s="6">
        <f>VLOOKUP(시뮬레이션!B59,시뮬레이션!$K:$Q,7,0)</f>
        <v>0</v>
      </c>
      <c r="F59" s="5">
        <v>40626</v>
      </c>
      <c r="G59" s="7">
        <f>C59*시뮬레이션!D59*시뮬레이션!F59</f>
        <v>20606120.487801895</v>
      </c>
      <c r="H59" s="2">
        <f>D59*시뮬레이션!E59*시뮬레이션!D59</f>
        <v>0</v>
      </c>
      <c r="J59" s="5">
        <v>40626</v>
      </c>
      <c r="K59" s="2">
        <f t="shared" si="0"/>
        <v>20606120.487801895</v>
      </c>
      <c r="L59" s="2">
        <f>$C$2*시뮬레이션!F59*시뮬레이션!D59</f>
        <v>20606120.487801898</v>
      </c>
    </row>
    <row r="60" spans="2:12" x14ac:dyDescent="0.3">
      <c r="B60" s="5">
        <v>40627</v>
      </c>
      <c r="C60" s="6">
        <f>VLOOKUP(시뮬레이션!B60,시뮬레이션!$K:$Q,6,0)</f>
        <v>174.15251681821331</v>
      </c>
      <c r="D60" s="6">
        <f>VLOOKUP(시뮬레이션!B60,시뮬레이션!$K:$Q,7,0)</f>
        <v>0</v>
      </c>
      <c r="F60" s="5">
        <v>40627</v>
      </c>
      <c r="G60" s="7">
        <f>C60*시뮬레이션!D60*시뮬레이션!F60</f>
        <v>20543170.357402585</v>
      </c>
      <c r="H60" s="2">
        <f>D60*시뮬레이션!E60*시뮬레이션!D60</f>
        <v>0</v>
      </c>
      <c r="J60" s="5">
        <v>40627</v>
      </c>
      <c r="K60" s="2">
        <f t="shared" si="0"/>
        <v>20543170.357402585</v>
      </c>
      <c r="L60" s="2">
        <f>$C$2*시뮬레이션!F60*시뮬레이션!D60</f>
        <v>20543170.357402585</v>
      </c>
    </row>
    <row r="61" spans="2:12" x14ac:dyDescent="0.3">
      <c r="B61" s="5">
        <v>40630</v>
      </c>
      <c r="C61" s="6">
        <f>VLOOKUP(시뮬레이션!B61,시뮬레이션!$K:$Q,6,0)</f>
        <v>174.15251681821331</v>
      </c>
      <c r="D61" s="6">
        <f>VLOOKUP(시뮬레이션!B61,시뮬레이션!$K:$Q,7,0)</f>
        <v>0</v>
      </c>
      <c r="F61" s="5">
        <v>40630</v>
      </c>
      <c r="G61" s="7">
        <f>C61*시뮬레이션!D61*시뮬레이션!F61</f>
        <v>20495862.006456777</v>
      </c>
      <c r="H61" s="2">
        <f>D61*시뮬레이션!E61*시뮬레이션!D61</f>
        <v>0</v>
      </c>
      <c r="J61" s="5">
        <v>40630</v>
      </c>
      <c r="K61" s="2">
        <f t="shared" si="0"/>
        <v>20495862.006456777</v>
      </c>
      <c r="L61" s="2">
        <f>$C$2*시뮬레이션!F61*시뮬레이션!D61</f>
        <v>20495862.006456777</v>
      </c>
    </row>
    <row r="62" spans="2:12" x14ac:dyDescent="0.3">
      <c r="B62" s="5">
        <v>40631</v>
      </c>
      <c r="C62" s="6">
        <f>VLOOKUP(시뮬레이션!B62,시뮬레이션!$K:$Q,6,0)</f>
        <v>174.15251681821331</v>
      </c>
      <c r="D62" s="6">
        <f>VLOOKUP(시뮬레이션!B62,시뮬레이션!$K:$Q,7,0)</f>
        <v>0</v>
      </c>
      <c r="F62" s="5">
        <v>40631</v>
      </c>
      <c r="G62" s="7">
        <f>C62*시뮬레이션!D62*시뮬레이션!F62</f>
        <v>20557655.052383073</v>
      </c>
      <c r="H62" s="2">
        <f>D62*시뮬레이션!E62*시뮬레이션!D62</f>
        <v>0</v>
      </c>
      <c r="J62" s="5">
        <v>40631</v>
      </c>
      <c r="K62" s="2">
        <f t="shared" si="0"/>
        <v>20557655.052383073</v>
      </c>
      <c r="L62" s="2">
        <f>$C$2*시뮬레이션!F62*시뮬레이션!D62</f>
        <v>20557655.052383073</v>
      </c>
    </row>
    <row r="63" spans="2:12" x14ac:dyDescent="0.3">
      <c r="B63" s="5">
        <v>40632</v>
      </c>
      <c r="C63" s="6">
        <f>VLOOKUP(시뮬레이션!B63,시뮬레이션!$K:$Q,6,0)</f>
        <v>174.15251681821331</v>
      </c>
      <c r="D63" s="6">
        <f>VLOOKUP(시뮬레이션!B63,시뮬레이션!$K:$Q,7,0)</f>
        <v>0</v>
      </c>
      <c r="F63" s="5">
        <v>40632</v>
      </c>
      <c r="G63" s="7">
        <f>C63*시뮬레이션!D63*시뮬레이션!F63</f>
        <v>20583948.246713441</v>
      </c>
      <c r="H63" s="2">
        <f>D63*시뮬레이션!E63*시뮬레이션!D63</f>
        <v>0</v>
      </c>
      <c r="J63" s="5">
        <v>40632</v>
      </c>
      <c r="K63" s="2">
        <f t="shared" si="0"/>
        <v>20583948.246713441</v>
      </c>
      <c r="L63" s="2">
        <f>$C$2*시뮬레이션!F63*시뮬레이션!D63</f>
        <v>20583948.246713441</v>
      </c>
    </row>
    <row r="64" spans="2:12" x14ac:dyDescent="0.3">
      <c r="B64" s="5">
        <v>40633</v>
      </c>
      <c r="C64" s="6">
        <f>VLOOKUP(시뮬레이션!B64,시뮬레이션!$K:$Q,6,0)</f>
        <v>174.15251681821331</v>
      </c>
      <c r="D64" s="6">
        <f>VLOOKUP(시뮬레이션!B64,시뮬레이션!$K:$Q,7,0)</f>
        <v>0</v>
      </c>
      <c r="F64" s="5">
        <v>40633</v>
      </c>
      <c r="G64" s="7">
        <f>C64*시뮬레이션!D64*시뮬레이션!F64</f>
        <v>20417330.563054416</v>
      </c>
      <c r="H64" s="2">
        <f>D64*시뮬레이션!E64*시뮬레이션!D64</f>
        <v>0</v>
      </c>
      <c r="J64" s="5">
        <v>40633</v>
      </c>
      <c r="K64" s="2">
        <f t="shared" si="0"/>
        <v>20417330.563054416</v>
      </c>
      <c r="L64" s="2">
        <f>$C$2*시뮬레이션!F64*시뮬레이션!D64</f>
        <v>20417330.56305442</v>
      </c>
    </row>
    <row r="65" spans="2:12" x14ac:dyDescent="0.3">
      <c r="B65" s="5">
        <v>40634</v>
      </c>
      <c r="C65" s="6">
        <f>VLOOKUP(시뮬레이션!B65,시뮬레이션!$K:$Q,6,0)</f>
        <v>174.15251681821331</v>
      </c>
      <c r="D65" s="6">
        <f>VLOOKUP(시뮬레이션!B65,시뮬레이션!$K:$Q,7,0)</f>
        <v>0</v>
      </c>
      <c r="F65" s="5">
        <v>40634</v>
      </c>
      <c r="G65" s="7">
        <f>C65*시뮬레이션!D65*시뮬레이션!F65</f>
        <v>20399802.848901812</v>
      </c>
      <c r="H65" s="2">
        <f>D65*시뮬레이션!E65*시뮬레이션!D65</f>
        <v>0</v>
      </c>
      <c r="J65" s="5">
        <v>40634</v>
      </c>
      <c r="K65" s="2">
        <f t="shared" si="0"/>
        <v>20399802.848901812</v>
      </c>
      <c r="L65" s="2">
        <f>$C$2*시뮬레이션!F65*시뮬레이션!D65</f>
        <v>20399802.848901812</v>
      </c>
    </row>
    <row r="66" spans="2:12" x14ac:dyDescent="0.3">
      <c r="B66" s="5">
        <v>40637</v>
      </c>
      <c r="C66" s="6">
        <f>VLOOKUP(시뮬레이션!B66,시뮬레이션!$K:$Q,6,0)</f>
        <v>174.15251681821331</v>
      </c>
      <c r="D66" s="6">
        <f>VLOOKUP(시뮬레이션!B66,시뮬레이션!$K:$Q,7,0)</f>
        <v>0</v>
      </c>
      <c r="F66" s="5">
        <v>40637</v>
      </c>
      <c r="G66" s="7">
        <f>C66*시뮬레이션!D66*시뮬레이션!F66</f>
        <v>20334329.194024071</v>
      </c>
      <c r="H66" s="2">
        <f>D66*시뮬레이션!E66*시뮬레이션!D66</f>
        <v>0</v>
      </c>
      <c r="J66" s="5">
        <v>40637</v>
      </c>
      <c r="K66" s="2">
        <f t="shared" ref="K66:K129" si="1">SUM(G66:H66)</f>
        <v>20334329.194024071</v>
      </c>
      <c r="L66" s="2">
        <f>$C$2*시뮬레이션!F66*시뮬레이션!D66</f>
        <v>20334329.194024067</v>
      </c>
    </row>
    <row r="67" spans="2:12" x14ac:dyDescent="0.3">
      <c r="B67" s="5">
        <v>40638</v>
      </c>
      <c r="C67" s="6">
        <f>VLOOKUP(시뮬레이션!B67,시뮬레이션!$K:$Q,6,0)</f>
        <v>174.15251681821331</v>
      </c>
      <c r="D67" s="6">
        <f>VLOOKUP(시뮬레이션!B67,시뮬레이션!$K:$Q,7,0)</f>
        <v>0</v>
      </c>
      <c r="F67" s="5">
        <v>40638</v>
      </c>
      <c r="G67" s="7">
        <f>C67*시뮬레이션!D67*시뮬레이션!F67</f>
        <v>20393580.856653791</v>
      </c>
      <c r="H67" s="2">
        <f>D67*시뮬레이션!E67*시뮬레이션!D67</f>
        <v>0</v>
      </c>
      <c r="J67" s="5">
        <v>40638</v>
      </c>
      <c r="K67" s="2">
        <f t="shared" si="1"/>
        <v>20393580.856653791</v>
      </c>
      <c r="L67" s="2">
        <f>$C$2*시뮬레이션!F67*시뮬레이션!D67</f>
        <v>20393580.856653791</v>
      </c>
    </row>
    <row r="68" spans="2:12" x14ac:dyDescent="0.3">
      <c r="B68" s="5">
        <v>40639</v>
      </c>
      <c r="C68" s="6">
        <f>VLOOKUP(시뮬레이션!B68,시뮬레이션!$K:$Q,6,0)</f>
        <v>174.15251681821331</v>
      </c>
      <c r="D68" s="6">
        <f>VLOOKUP(시뮬레이션!B68,시뮬레이션!$K:$Q,7,0)</f>
        <v>0</v>
      </c>
      <c r="F68" s="5">
        <v>40639</v>
      </c>
      <c r="G68" s="7">
        <f>C68*시뮬레이션!D68*시뮬레이션!F68</f>
        <v>20397242.354108036</v>
      </c>
      <c r="H68" s="2">
        <f>D68*시뮬레이션!E68*시뮬레이션!D68</f>
        <v>0</v>
      </c>
      <c r="J68" s="5">
        <v>40639</v>
      </c>
      <c r="K68" s="2">
        <f t="shared" si="1"/>
        <v>20397242.354108036</v>
      </c>
      <c r="L68" s="2">
        <f>$C$2*시뮬레이션!F68*시뮬레이션!D68</f>
        <v>20397242.354108039</v>
      </c>
    </row>
    <row r="69" spans="2:12" x14ac:dyDescent="0.3">
      <c r="B69" s="5">
        <v>40640</v>
      </c>
      <c r="C69" s="6">
        <f>VLOOKUP(시뮬레이션!B69,시뮬레이션!$K:$Q,6,0)</f>
        <v>174.15251681821331</v>
      </c>
      <c r="D69" s="6">
        <f>VLOOKUP(시뮬레이션!B69,시뮬레이션!$K:$Q,7,0)</f>
        <v>0</v>
      </c>
      <c r="F69" s="5">
        <v>40640</v>
      </c>
      <c r="G69" s="7">
        <f>C69*시뮬레이션!D69*시뮬레이션!F69</f>
        <v>20371568.740445234</v>
      </c>
      <c r="H69" s="2">
        <f>D69*시뮬레이션!E69*시뮬레이션!D69</f>
        <v>0</v>
      </c>
      <c r="J69" s="5">
        <v>40640</v>
      </c>
      <c r="K69" s="2">
        <f t="shared" si="1"/>
        <v>20371568.740445234</v>
      </c>
      <c r="L69" s="2">
        <f>$C$2*시뮬레이션!F69*시뮬레이션!D69</f>
        <v>20371568.74044523</v>
      </c>
    </row>
    <row r="70" spans="2:12" x14ac:dyDescent="0.3">
      <c r="B70" s="5">
        <v>40641</v>
      </c>
      <c r="C70" s="6">
        <f>VLOOKUP(시뮬레이션!B70,시뮬레이션!$K:$Q,6,0)</f>
        <v>174.15251681821331</v>
      </c>
      <c r="D70" s="6">
        <f>VLOOKUP(시뮬레이션!B70,시뮬레이션!$K:$Q,7,0)</f>
        <v>0</v>
      </c>
      <c r="F70" s="5">
        <v>40641</v>
      </c>
      <c r="G70" s="7">
        <f>C70*시뮬레이션!D70*시뮬레이션!F70</f>
        <v>20209492.753801126</v>
      </c>
      <c r="H70" s="2">
        <f>D70*시뮬레이션!E70*시뮬레이션!D70</f>
        <v>0</v>
      </c>
      <c r="J70" s="5">
        <v>40641</v>
      </c>
      <c r="K70" s="2">
        <f t="shared" si="1"/>
        <v>20209492.753801126</v>
      </c>
      <c r="L70" s="2">
        <f>$C$2*시뮬레이션!F70*시뮬레이션!D70</f>
        <v>20209492.753801126</v>
      </c>
    </row>
    <row r="71" spans="2:12" x14ac:dyDescent="0.3">
      <c r="B71" s="5">
        <v>40644</v>
      </c>
      <c r="C71" s="6">
        <f>VLOOKUP(시뮬레이션!B71,시뮬레이션!$K:$Q,6,0)</f>
        <v>174.15251681821331</v>
      </c>
      <c r="D71" s="6">
        <f>VLOOKUP(시뮬레이션!B71,시뮬레이션!$K:$Q,7,0)</f>
        <v>0</v>
      </c>
      <c r="F71" s="5">
        <v>40644</v>
      </c>
      <c r="G71" s="7">
        <f>C71*시뮬레이션!D71*시뮬레이션!F71</f>
        <v>20165759.310284976</v>
      </c>
      <c r="H71" s="2">
        <f>D71*시뮬레이션!E71*시뮬레이션!D71</f>
        <v>0</v>
      </c>
      <c r="J71" s="5">
        <v>40644</v>
      </c>
      <c r="K71" s="2">
        <f t="shared" si="1"/>
        <v>20165759.310284976</v>
      </c>
      <c r="L71" s="2">
        <f>$C$2*시뮬레이션!F71*시뮬레이션!D71</f>
        <v>20165759.31028498</v>
      </c>
    </row>
    <row r="72" spans="2:12" x14ac:dyDescent="0.3">
      <c r="B72" s="5">
        <v>40645</v>
      </c>
      <c r="C72" s="6">
        <f>VLOOKUP(시뮬레이션!B72,시뮬레이션!$K:$Q,6,0)</f>
        <v>174.15251681821331</v>
      </c>
      <c r="D72" s="6">
        <f>VLOOKUP(시뮬레이션!B72,시뮬레이션!$K:$Q,7,0)</f>
        <v>0</v>
      </c>
      <c r="F72" s="5">
        <v>40645</v>
      </c>
      <c r="G72" s="7">
        <f>C72*시뮬레이션!D72*시뮬레이션!F72</f>
        <v>20189115.225975171</v>
      </c>
      <c r="H72" s="2">
        <f>D72*시뮬레이션!E72*시뮬레이션!D72</f>
        <v>0</v>
      </c>
      <c r="J72" s="5">
        <v>40645</v>
      </c>
      <c r="K72" s="2">
        <f t="shared" si="1"/>
        <v>20189115.225975171</v>
      </c>
      <c r="L72" s="2">
        <f>$C$2*시뮬레이션!F72*시뮬레이션!D72</f>
        <v>20189115.225975171</v>
      </c>
    </row>
    <row r="73" spans="2:12" x14ac:dyDescent="0.3">
      <c r="B73" s="5">
        <v>40646</v>
      </c>
      <c r="C73" s="6">
        <f>VLOOKUP(시뮬레이션!B73,시뮬레이션!$K:$Q,6,0)</f>
        <v>174.15251681821331</v>
      </c>
      <c r="D73" s="6">
        <f>VLOOKUP(시뮬레이션!B73,시뮬레이션!$K:$Q,7,0)</f>
        <v>0</v>
      </c>
      <c r="F73" s="5">
        <v>40646</v>
      </c>
      <c r="G73" s="7">
        <f>C73*시뮬레이션!D73*시뮬레이션!F73</f>
        <v>20083670.652826209</v>
      </c>
      <c r="H73" s="2">
        <f>D73*시뮬레이션!E73*시뮬레이션!D73</f>
        <v>0</v>
      </c>
      <c r="J73" s="5">
        <v>40646</v>
      </c>
      <c r="K73" s="2">
        <f t="shared" si="1"/>
        <v>20083670.652826209</v>
      </c>
      <c r="L73" s="2">
        <f>$C$2*시뮬레이션!F73*시뮬레이션!D73</f>
        <v>20083670.652826209</v>
      </c>
    </row>
    <row r="74" spans="2:12" x14ac:dyDescent="0.3">
      <c r="B74" s="5">
        <v>40647</v>
      </c>
      <c r="C74" s="6">
        <f>VLOOKUP(시뮬레이션!B74,시뮬레이션!$K:$Q,6,0)</f>
        <v>174.15251681821331</v>
      </c>
      <c r="D74" s="6">
        <f>VLOOKUP(시뮬레이션!B74,시뮬레이션!$K:$Q,7,0)</f>
        <v>0</v>
      </c>
      <c r="F74" s="5">
        <v>40647</v>
      </c>
      <c r="G74" s="7">
        <f>C74*시뮬레이션!D74*시뮬레이션!F74</f>
        <v>20074005.476365212</v>
      </c>
      <c r="H74" s="2">
        <f>D74*시뮬레이션!E74*시뮬레이션!D74</f>
        <v>0</v>
      </c>
      <c r="J74" s="5">
        <v>40647</v>
      </c>
      <c r="K74" s="2">
        <f t="shared" si="1"/>
        <v>20074005.476365212</v>
      </c>
      <c r="L74" s="2">
        <f>$C$2*시뮬레이션!F74*시뮬레이션!D74</f>
        <v>20074005.476365212</v>
      </c>
    </row>
    <row r="75" spans="2:12" x14ac:dyDescent="0.3">
      <c r="B75" s="5">
        <v>40648</v>
      </c>
      <c r="C75" s="6">
        <f>VLOOKUP(시뮬레이션!B75,시뮬레이션!$K:$Q,6,0)</f>
        <v>174.15251681821331</v>
      </c>
      <c r="D75" s="6">
        <f>VLOOKUP(시뮬레이션!B75,시뮬레이션!$K:$Q,7,0)</f>
        <v>0</v>
      </c>
      <c r="F75" s="5">
        <v>40648</v>
      </c>
      <c r="G75" s="7">
        <f>C75*시뮬레이션!D75*시뮬레이션!F75</f>
        <v>20204719.33118885</v>
      </c>
      <c r="H75" s="2">
        <f>D75*시뮬레이션!E75*시뮬레이션!D75</f>
        <v>0</v>
      </c>
      <c r="J75" s="5">
        <v>40648</v>
      </c>
      <c r="K75" s="2">
        <f t="shared" si="1"/>
        <v>20204719.33118885</v>
      </c>
      <c r="L75" s="2">
        <f>$C$2*시뮬레이션!F75*시뮬레이션!D75</f>
        <v>20204719.331188854</v>
      </c>
    </row>
    <row r="76" spans="2:12" x14ac:dyDescent="0.3">
      <c r="B76" s="5">
        <v>40651</v>
      </c>
      <c r="C76" s="6">
        <f>VLOOKUP(시뮬레이션!B76,시뮬레이션!$K:$Q,6,0)</f>
        <v>174.15251681821331</v>
      </c>
      <c r="D76" s="6">
        <f>VLOOKUP(시뮬레이션!B76,시뮬레이션!$K:$Q,7,0)</f>
        <v>0</v>
      </c>
      <c r="F76" s="5">
        <v>40651</v>
      </c>
      <c r="G76" s="7">
        <f>C76*시뮬레이션!D76*시뮬레이션!F76</f>
        <v>19954959.566052333</v>
      </c>
      <c r="H76" s="2">
        <f>D76*시뮬레이션!E76*시뮬레이션!D76</f>
        <v>0</v>
      </c>
      <c r="J76" s="5">
        <v>40651</v>
      </c>
      <c r="K76" s="2">
        <f t="shared" si="1"/>
        <v>19954959.566052333</v>
      </c>
      <c r="L76" s="2">
        <f>$C$2*시뮬레이션!F76*시뮬레이션!D76</f>
        <v>19954959.566052329</v>
      </c>
    </row>
    <row r="77" spans="2:12" x14ac:dyDescent="0.3">
      <c r="B77" s="5">
        <v>40652</v>
      </c>
      <c r="C77" s="6">
        <f>VLOOKUP(시뮬레이션!B77,시뮬레이션!$K:$Q,6,0)</f>
        <v>174.15251681821331</v>
      </c>
      <c r="D77" s="6">
        <f>VLOOKUP(시뮬레이션!B77,시뮬레이션!$K:$Q,7,0)</f>
        <v>0</v>
      </c>
      <c r="F77" s="5">
        <v>40652</v>
      </c>
      <c r="G77" s="7">
        <f>C77*시뮬레이션!D77*시뮬레이션!F77</f>
        <v>20123060.96228008</v>
      </c>
      <c r="H77" s="2">
        <f>D77*시뮬레이션!E77*시뮬레이션!D77</f>
        <v>0</v>
      </c>
      <c r="J77" s="5">
        <v>40652</v>
      </c>
      <c r="K77" s="2">
        <f t="shared" si="1"/>
        <v>20123060.96228008</v>
      </c>
      <c r="L77" s="2">
        <f>$C$2*시뮬레이션!F77*시뮬레이션!D77</f>
        <v>20123060.96228008</v>
      </c>
    </row>
    <row r="78" spans="2:12" x14ac:dyDescent="0.3">
      <c r="B78" s="5">
        <v>40653</v>
      </c>
      <c r="C78" s="6">
        <f>VLOOKUP(시뮬레이션!B78,시뮬레이션!$K:$Q,6,0)</f>
        <v>174.15251681821331</v>
      </c>
      <c r="D78" s="6">
        <f>VLOOKUP(시뮬레이션!B78,시뮬레이션!$K:$Q,7,0)</f>
        <v>0</v>
      </c>
      <c r="F78" s="5">
        <v>40653</v>
      </c>
      <c r="G78" s="7">
        <f>C78*시뮬레이션!D78*시뮬레이션!F78</f>
        <v>20228245.124125727</v>
      </c>
      <c r="H78" s="2">
        <f>D78*시뮬레이션!E78*시뮬레이션!D78</f>
        <v>0</v>
      </c>
      <c r="J78" s="5">
        <v>40653</v>
      </c>
      <c r="K78" s="2">
        <f t="shared" si="1"/>
        <v>20228245.124125727</v>
      </c>
      <c r="L78" s="2">
        <f>$C$2*시뮬레이션!F78*시뮬레이션!D78</f>
        <v>20228245.12412573</v>
      </c>
    </row>
    <row r="79" spans="2:12" x14ac:dyDescent="0.3">
      <c r="B79" s="5">
        <v>40654</v>
      </c>
      <c r="C79" s="6">
        <f>VLOOKUP(시뮬레이션!B79,시뮬레이션!$K:$Q,6,0)</f>
        <v>174.15251681821331</v>
      </c>
      <c r="D79" s="6">
        <f>VLOOKUP(시뮬레이션!B79,시뮬레이션!$K:$Q,7,0)</f>
        <v>0</v>
      </c>
      <c r="F79" s="5">
        <v>40654</v>
      </c>
      <c r="G79" s="7">
        <f>C79*시뮬레이션!D79*시뮬레이션!F79</f>
        <v>20287832.143027</v>
      </c>
      <c r="H79" s="2">
        <f>D79*시뮬레이션!E79*시뮬레이션!D79</f>
        <v>0</v>
      </c>
      <c r="J79" s="5">
        <v>40654</v>
      </c>
      <c r="K79" s="2">
        <f t="shared" si="1"/>
        <v>20287832.143027</v>
      </c>
      <c r="L79" s="2">
        <f>$C$2*시뮬레이션!F79*시뮬레이션!D79</f>
        <v>20287832.143027</v>
      </c>
    </row>
    <row r="80" spans="2:12" x14ac:dyDescent="0.3">
      <c r="B80" s="5">
        <v>40658</v>
      </c>
      <c r="C80" s="6">
        <f>VLOOKUP(시뮬레이션!B80,시뮬레이션!$K:$Q,6,0)</f>
        <v>174.15251681821331</v>
      </c>
      <c r="D80" s="6">
        <f>VLOOKUP(시뮬레이션!B80,시뮬레이션!$K:$Q,7,0)</f>
        <v>0</v>
      </c>
      <c r="F80" s="5">
        <v>40658</v>
      </c>
      <c r="G80" s="7">
        <f>C80*시뮬레이션!D80*시뮬레이션!F80</f>
        <v>20289489.08318853</v>
      </c>
      <c r="H80" s="2">
        <f>D80*시뮬레이션!E80*시뮬레이션!D80</f>
        <v>0</v>
      </c>
      <c r="J80" s="5">
        <v>40658</v>
      </c>
      <c r="K80" s="2">
        <f t="shared" si="1"/>
        <v>20289489.08318853</v>
      </c>
      <c r="L80" s="2">
        <f>$C$2*시뮬레이션!F80*시뮬레이션!D80</f>
        <v>20289489.08318853</v>
      </c>
    </row>
    <row r="81" spans="2:12" x14ac:dyDescent="0.3">
      <c r="B81" s="5">
        <v>40659</v>
      </c>
      <c r="C81" s="6">
        <f>VLOOKUP(시뮬레이션!B81,시뮬레이션!$K:$Q,6,0)</f>
        <v>174.15251681821331</v>
      </c>
      <c r="D81" s="6">
        <f>VLOOKUP(시뮬레이션!B81,시뮬레이션!$K:$Q,7,0)</f>
        <v>0</v>
      </c>
      <c r="F81" s="5">
        <v>40659</v>
      </c>
      <c r="G81" s="7">
        <f>C81*시뮬레이션!D81*시뮬레이션!F81</f>
        <v>20557542.682213124</v>
      </c>
      <c r="H81" s="2">
        <f>D81*시뮬레이션!E81*시뮬레이션!D81</f>
        <v>0</v>
      </c>
      <c r="J81" s="5">
        <v>40659</v>
      </c>
      <c r="K81" s="2">
        <f t="shared" si="1"/>
        <v>20557542.682213124</v>
      </c>
      <c r="L81" s="2">
        <f>$C$2*시뮬레이션!F81*시뮬레이션!D81</f>
        <v>20557542.682213124</v>
      </c>
    </row>
    <row r="82" spans="2:12" x14ac:dyDescent="0.3">
      <c r="B82" s="5">
        <v>40660</v>
      </c>
      <c r="C82" s="6">
        <f>VLOOKUP(시뮬레이션!B82,시뮬레이션!$K:$Q,6,0)</f>
        <v>174.15251681821331</v>
      </c>
      <c r="D82" s="6">
        <f>VLOOKUP(시뮬레이션!B82,시뮬레이션!$K:$Q,7,0)</f>
        <v>0</v>
      </c>
      <c r="F82" s="5">
        <v>40660</v>
      </c>
      <c r="G82" s="7">
        <f>C82*시뮬레이션!D82*시뮬레이션!F82</f>
        <v>20561685.717645865</v>
      </c>
      <c r="H82" s="2">
        <f>D82*시뮬레이션!E82*시뮬레이션!D82</f>
        <v>0</v>
      </c>
      <c r="J82" s="5">
        <v>40660</v>
      </c>
      <c r="K82" s="2">
        <f t="shared" si="1"/>
        <v>20561685.717645865</v>
      </c>
      <c r="L82" s="2">
        <f>$C$2*시뮬레이션!F82*시뮬레이션!D82</f>
        <v>20561685.717645865</v>
      </c>
    </row>
    <row r="83" spans="2:12" x14ac:dyDescent="0.3">
      <c r="B83" s="5">
        <v>40661</v>
      </c>
      <c r="C83" s="6">
        <f>VLOOKUP(시뮬레이션!B83,시뮬레이션!$K:$Q,6,0)</f>
        <v>174.15251681821331</v>
      </c>
      <c r="D83" s="6">
        <f>VLOOKUP(시뮬레이션!B83,시뮬레이션!$K:$Q,7,0)</f>
        <v>0</v>
      </c>
      <c r="F83" s="5">
        <v>40661</v>
      </c>
      <c r="G83" s="7">
        <f>C83*시뮬레이션!D83*시뮬레이션!F83</f>
        <v>20473941.719128802</v>
      </c>
      <c r="H83" s="2">
        <f>D83*시뮬레이션!E83*시뮬레이션!D83</f>
        <v>0</v>
      </c>
      <c r="J83" s="5">
        <v>40661</v>
      </c>
      <c r="K83" s="2">
        <f t="shared" si="1"/>
        <v>20473941.719128802</v>
      </c>
      <c r="L83" s="2">
        <f>$C$2*시뮬레이션!F83*시뮬레이션!D83</f>
        <v>20473941.719128802</v>
      </c>
    </row>
    <row r="84" spans="2:12" x14ac:dyDescent="0.3">
      <c r="B84" s="5">
        <v>40662</v>
      </c>
      <c r="C84" s="6">
        <f>VLOOKUP(시뮬레이션!B84,시뮬레이션!$K:$Q,6,0)</f>
        <v>174.15251681821331</v>
      </c>
      <c r="D84" s="6">
        <f>VLOOKUP(시뮬레이션!B84,시뮬레이션!$K:$Q,7,0)</f>
        <v>0</v>
      </c>
      <c r="F84" s="5">
        <v>40662</v>
      </c>
      <c r="G84" s="7">
        <f>C84*시뮬레이션!D84*시뮬레이션!F84</f>
        <v>20525907.92107122</v>
      </c>
      <c r="H84" s="2">
        <f>D84*시뮬레이션!E84*시뮬레이션!D84</f>
        <v>0</v>
      </c>
      <c r="J84" s="5">
        <v>40662</v>
      </c>
      <c r="K84" s="2">
        <f t="shared" si="1"/>
        <v>20525907.92107122</v>
      </c>
      <c r="L84" s="2">
        <f>$C$2*시뮬레이션!F84*시뮬레이션!D84</f>
        <v>20525907.92107122</v>
      </c>
    </row>
    <row r="85" spans="2:12" x14ac:dyDescent="0.3">
      <c r="B85" s="5">
        <v>40665</v>
      </c>
      <c r="C85" s="6">
        <f>VLOOKUP(시뮬레이션!B85,시뮬레이션!$K:$Q,6,0)</f>
        <v>174.15251681821331</v>
      </c>
      <c r="D85" s="6">
        <f>VLOOKUP(시뮬레이션!B85,시뮬레이션!$K:$Q,7,0)</f>
        <v>0</v>
      </c>
      <c r="F85" s="5">
        <v>40665</v>
      </c>
      <c r="G85" s="7">
        <f>C85*시뮬레이션!D85*시뮬레이션!F85</f>
        <v>20371904.573546372</v>
      </c>
      <c r="H85" s="2">
        <f>D85*시뮬레이션!E85*시뮬레이션!D85</f>
        <v>0</v>
      </c>
      <c r="J85" s="5">
        <v>40665</v>
      </c>
      <c r="K85" s="2">
        <f t="shared" si="1"/>
        <v>20371904.573546372</v>
      </c>
      <c r="L85" s="2">
        <f>$C$2*시뮬레이션!F85*시뮬레이션!D85</f>
        <v>20371904.573546376</v>
      </c>
    </row>
    <row r="86" spans="2:12" x14ac:dyDescent="0.3">
      <c r="B86" s="5">
        <v>40666</v>
      </c>
      <c r="C86" s="6">
        <f>VLOOKUP(시뮬레이션!B86,시뮬레이션!$K:$Q,6,0)</f>
        <v>174.15251681821331</v>
      </c>
      <c r="D86" s="6">
        <f>VLOOKUP(시뮬레이션!B86,시뮬레이션!$K:$Q,7,0)</f>
        <v>0</v>
      </c>
      <c r="F86" s="5">
        <v>40666</v>
      </c>
      <c r="G86" s="7">
        <f>C86*시뮬레이션!D86*시뮬레이션!F86</f>
        <v>20369150.546543714</v>
      </c>
      <c r="H86" s="2">
        <f>D86*시뮬레이션!E86*시뮬레이션!D86</f>
        <v>0</v>
      </c>
      <c r="J86" s="5">
        <v>40666</v>
      </c>
      <c r="K86" s="2">
        <f t="shared" si="1"/>
        <v>20369150.546543714</v>
      </c>
      <c r="L86" s="2">
        <f>$C$2*시뮬레이션!F86*시뮬레이션!D86</f>
        <v>20369150.54654371</v>
      </c>
    </row>
    <row r="87" spans="2:12" x14ac:dyDescent="0.3">
      <c r="B87" s="5">
        <v>40667</v>
      </c>
      <c r="C87" s="6">
        <f>VLOOKUP(시뮬레이션!B87,시뮬레이션!$K:$Q,6,0)</f>
        <v>174.15251681821331</v>
      </c>
      <c r="D87" s="6">
        <f>VLOOKUP(시뮬레이션!B87,시뮬레이션!$K:$Q,7,0)</f>
        <v>0</v>
      </c>
      <c r="F87" s="5">
        <v>40667</v>
      </c>
      <c r="G87" s="7">
        <f>C87*시뮬레이션!D87*시뮬레이션!F87</f>
        <v>20348609.010759193</v>
      </c>
      <c r="H87" s="2">
        <f>D87*시뮬레이션!E87*시뮬레이션!D87</f>
        <v>0</v>
      </c>
      <c r="J87" s="5">
        <v>40667</v>
      </c>
      <c r="K87" s="2">
        <f t="shared" si="1"/>
        <v>20348609.010759193</v>
      </c>
      <c r="L87" s="2">
        <f>$C$2*시뮬레이션!F87*시뮬레이션!D87</f>
        <v>20348609.010759193</v>
      </c>
    </row>
    <row r="88" spans="2:12" x14ac:dyDescent="0.3">
      <c r="B88" s="5">
        <v>40668</v>
      </c>
      <c r="C88" s="6">
        <f>VLOOKUP(시뮬레이션!B88,시뮬레이션!$K:$Q,6,0)</f>
        <v>174.15251681821331</v>
      </c>
      <c r="D88" s="6">
        <f>VLOOKUP(시뮬레이션!B88,시뮬레이션!$K:$Q,7,0)</f>
        <v>0</v>
      </c>
      <c r="F88" s="5">
        <v>40668</v>
      </c>
      <c r="G88" s="7">
        <f>C88*시뮬레이션!D88*시뮬레이션!F88</f>
        <v>20288308.931692213</v>
      </c>
      <c r="H88" s="2">
        <f>D88*시뮬레이션!E88*시뮬레이션!D88</f>
        <v>0</v>
      </c>
      <c r="J88" s="5">
        <v>40668</v>
      </c>
      <c r="K88" s="2">
        <f t="shared" si="1"/>
        <v>20288308.931692213</v>
      </c>
      <c r="L88" s="2">
        <f>$C$2*시뮬레이션!F88*시뮬레이션!D88</f>
        <v>20288308.931692209</v>
      </c>
    </row>
    <row r="89" spans="2:12" x14ac:dyDescent="0.3">
      <c r="B89" s="5">
        <v>40669</v>
      </c>
      <c r="C89" s="6">
        <f>VLOOKUP(시뮬레이션!B89,시뮬레이션!$K:$Q,6,0)</f>
        <v>174.15251681821331</v>
      </c>
      <c r="D89" s="6">
        <f>VLOOKUP(시뮬레이션!B89,시뮬레이션!$K:$Q,7,0)</f>
        <v>0</v>
      </c>
      <c r="F89" s="5">
        <v>40669</v>
      </c>
      <c r="G89" s="7">
        <f>C89*시뮬레이션!D89*시뮬레이션!F89</f>
        <v>20411818.587134417</v>
      </c>
      <c r="H89" s="2">
        <f>D89*시뮬레이션!E89*시뮬레이션!D89</f>
        <v>0</v>
      </c>
      <c r="J89" s="5">
        <v>40669</v>
      </c>
      <c r="K89" s="2">
        <f t="shared" si="1"/>
        <v>20411818.587134417</v>
      </c>
      <c r="L89" s="2">
        <f>$C$2*시뮬레이션!F89*시뮬레이션!D89</f>
        <v>20411818.587134413</v>
      </c>
    </row>
    <row r="90" spans="2:12" x14ac:dyDescent="0.3">
      <c r="B90" s="5">
        <v>40672</v>
      </c>
      <c r="C90" s="6">
        <f>VLOOKUP(시뮬레이션!B90,시뮬레이션!$K:$Q,6,0)</f>
        <v>174.15251681821331</v>
      </c>
      <c r="D90" s="6">
        <f>VLOOKUP(시뮬레이션!B90,시뮬레이션!$K:$Q,7,0)</f>
        <v>0</v>
      </c>
      <c r="F90" s="5">
        <v>40672</v>
      </c>
      <c r="G90" s="7">
        <f>C90*시뮬레이션!D90*시뮬레이션!F90</f>
        <v>20473895.29616316</v>
      </c>
      <c r="H90" s="2">
        <f>D90*시뮬레이션!E90*시뮬레이션!D90</f>
        <v>0</v>
      </c>
      <c r="J90" s="5">
        <v>40672</v>
      </c>
      <c r="K90" s="2">
        <f t="shared" si="1"/>
        <v>20473895.29616316</v>
      </c>
      <c r="L90" s="2">
        <f>$C$2*시뮬레이션!F90*시뮬레이션!D90</f>
        <v>20473895.29616316</v>
      </c>
    </row>
    <row r="91" spans="2:12" x14ac:dyDescent="0.3">
      <c r="B91" s="5">
        <v>40673</v>
      </c>
      <c r="C91" s="6">
        <f>VLOOKUP(시뮬레이션!B91,시뮬레이션!$K:$Q,6,0)</f>
        <v>174.15251681821331</v>
      </c>
      <c r="D91" s="6">
        <f>VLOOKUP(시뮬레이션!B91,시뮬레이션!$K:$Q,7,0)</f>
        <v>0</v>
      </c>
      <c r="F91" s="5">
        <v>40673</v>
      </c>
      <c r="G91" s="7">
        <f>C91*시뮬레이션!D91*시뮬레이션!F91</f>
        <v>20674402.831455212</v>
      </c>
      <c r="H91" s="2">
        <f>D91*시뮬레이션!E91*시뮬레이션!D91</f>
        <v>0</v>
      </c>
      <c r="J91" s="5">
        <v>40673</v>
      </c>
      <c r="K91" s="2">
        <f t="shared" si="1"/>
        <v>20674402.831455212</v>
      </c>
      <c r="L91" s="2">
        <f>$C$2*시뮬레이션!F91*시뮬레이션!D91</f>
        <v>20674402.831455212</v>
      </c>
    </row>
    <row r="92" spans="2:12" x14ac:dyDescent="0.3">
      <c r="B92" s="5">
        <v>40674</v>
      </c>
      <c r="C92" s="6">
        <f>VLOOKUP(시뮬레이션!B92,시뮬레이션!$K:$Q,6,0)</f>
        <v>174.15251681821331</v>
      </c>
      <c r="D92" s="6">
        <f>VLOOKUP(시뮬레이션!B92,시뮬레이션!$K:$Q,7,0)</f>
        <v>0</v>
      </c>
      <c r="F92" s="5">
        <v>40674</v>
      </c>
      <c r="G92" s="7">
        <f>C92*시뮬레이션!D92*시뮬레이션!F92</f>
        <v>20291267.302292004</v>
      </c>
      <c r="H92" s="2">
        <f>D92*시뮬레이션!E92*시뮬레이션!D92</f>
        <v>0</v>
      </c>
      <c r="J92" s="5">
        <v>40674</v>
      </c>
      <c r="K92" s="2">
        <f t="shared" si="1"/>
        <v>20291267.302292004</v>
      </c>
      <c r="L92" s="2">
        <f>$C$2*시뮬레이션!F92*시뮬레이션!D92</f>
        <v>20291267.302292004</v>
      </c>
    </row>
    <row r="93" spans="2:12" x14ac:dyDescent="0.3">
      <c r="B93" s="5">
        <v>40675</v>
      </c>
      <c r="C93" s="6">
        <f>VLOOKUP(시뮬레이션!B93,시뮬레이션!$K:$Q,6,0)</f>
        <v>174.15251681821331</v>
      </c>
      <c r="D93" s="6">
        <f>VLOOKUP(시뮬레이션!B93,시뮬레이션!$K:$Q,7,0)</f>
        <v>0</v>
      </c>
      <c r="F93" s="5">
        <v>40675</v>
      </c>
      <c r="G93" s="7">
        <f>C93*시뮬레이션!D93*시뮬레이션!F93</f>
        <v>20580375.310167808</v>
      </c>
      <c r="H93" s="2">
        <f>D93*시뮬레이션!E93*시뮬레이션!D93</f>
        <v>0</v>
      </c>
      <c r="J93" s="5">
        <v>40675</v>
      </c>
      <c r="K93" s="2">
        <f t="shared" si="1"/>
        <v>20580375.310167808</v>
      </c>
      <c r="L93" s="2">
        <f>$C$2*시뮬레이션!F93*시뮬레이션!D93</f>
        <v>20580375.310167808</v>
      </c>
    </row>
    <row r="94" spans="2:12" x14ac:dyDescent="0.3">
      <c r="B94" s="5">
        <v>40676</v>
      </c>
      <c r="C94" s="6">
        <f>VLOOKUP(시뮬레이션!B94,시뮬레이션!$K:$Q,6,0)</f>
        <v>174.15251681821331</v>
      </c>
      <c r="D94" s="6">
        <f>VLOOKUP(시뮬레이션!B94,시뮬레이션!$K:$Q,7,0)</f>
        <v>0</v>
      </c>
      <c r="F94" s="5">
        <v>40676</v>
      </c>
      <c r="G94" s="7">
        <f>C94*시뮬레이션!D94*시뮬레이션!F94</f>
        <v>20451472.897523277</v>
      </c>
      <c r="H94" s="2">
        <f>D94*시뮬레이션!E94*시뮬레이션!D94</f>
        <v>0</v>
      </c>
      <c r="J94" s="5">
        <v>40676</v>
      </c>
      <c r="K94" s="2">
        <f t="shared" si="1"/>
        <v>20451472.897523277</v>
      </c>
      <c r="L94" s="2">
        <f>$C$2*시뮬레이션!F94*시뮬레이션!D94</f>
        <v>20451472.897523277</v>
      </c>
    </row>
    <row r="95" spans="2:12" x14ac:dyDescent="0.3">
      <c r="B95" s="5">
        <v>40679</v>
      </c>
      <c r="C95" s="6">
        <f>VLOOKUP(시뮬레이션!B95,시뮬레이션!$K:$Q,6,0)</f>
        <v>174.15251681821331</v>
      </c>
      <c r="D95" s="6">
        <f>VLOOKUP(시뮬레이션!B95,시뮬레이션!$K:$Q,7,0)</f>
        <v>0</v>
      </c>
      <c r="F95" s="5">
        <v>40679</v>
      </c>
      <c r="G95" s="7">
        <f>C95*시뮬레이션!D95*시뮬레이션!F95</f>
        <v>20405940.705456667</v>
      </c>
      <c r="H95" s="2">
        <f>D95*시뮬레이션!E95*시뮬레이션!D95</f>
        <v>0</v>
      </c>
      <c r="J95" s="5">
        <v>40679</v>
      </c>
      <c r="K95" s="2">
        <f t="shared" si="1"/>
        <v>20405940.705456667</v>
      </c>
      <c r="L95" s="2">
        <f>$C$2*시뮬레이션!F95*시뮬레이션!D95</f>
        <v>20405940.705456667</v>
      </c>
    </row>
    <row r="96" spans="2:12" x14ac:dyDescent="0.3">
      <c r="B96" s="5">
        <v>40680</v>
      </c>
      <c r="C96" s="6">
        <f>VLOOKUP(시뮬레이션!B96,시뮬레이션!$K:$Q,6,0)</f>
        <v>174.15251681821331</v>
      </c>
      <c r="D96" s="6">
        <f>VLOOKUP(시뮬레이션!B96,시뮬레이션!$K:$Q,7,0)</f>
        <v>0</v>
      </c>
      <c r="F96" s="5">
        <v>40680</v>
      </c>
      <c r="G96" s="7">
        <f>C96*시뮬레이션!D96*시뮬레이션!F96</f>
        <v>20354265.14752033</v>
      </c>
      <c r="H96" s="2">
        <f>D96*시뮬레이션!E96*시뮬레이션!D96</f>
        <v>0</v>
      </c>
      <c r="J96" s="5">
        <v>40680</v>
      </c>
      <c r="K96" s="2">
        <f t="shared" si="1"/>
        <v>20354265.14752033</v>
      </c>
      <c r="L96" s="2">
        <f>$C$2*시뮬레이션!F96*시뮬레이션!D96</f>
        <v>20354265.14752033</v>
      </c>
    </row>
    <row r="97" spans="2:12" x14ac:dyDescent="0.3">
      <c r="B97" s="5">
        <v>40681</v>
      </c>
      <c r="C97" s="6">
        <f>VLOOKUP(시뮬레이션!B97,시뮬레이션!$K:$Q,6,0)</f>
        <v>174.15251681821331</v>
      </c>
      <c r="D97" s="6">
        <f>VLOOKUP(시뮬레이션!B97,시뮬레이션!$K:$Q,7,0)</f>
        <v>0</v>
      </c>
      <c r="F97" s="5">
        <v>40681</v>
      </c>
      <c r="G97" s="7">
        <f>C97*시뮬레이션!D97*시뮬레이션!F97</f>
        <v>20524822.820277058</v>
      </c>
      <c r="H97" s="2">
        <f>D97*시뮬레이션!E97*시뮬레이션!D97</f>
        <v>0</v>
      </c>
      <c r="J97" s="5">
        <v>40681</v>
      </c>
      <c r="K97" s="2">
        <f t="shared" si="1"/>
        <v>20524822.820277058</v>
      </c>
      <c r="L97" s="2">
        <f>$C$2*시뮬레이션!F97*시뮬레이션!D97</f>
        <v>20524822.820277058</v>
      </c>
    </row>
    <row r="98" spans="2:12" x14ac:dyDescent="0.3">
      <c r="B98" s="5">
        <v>40682</v>
      </c>
      <c r="C98" s="6">
        <f>VLOOKUP(시뮬레이션!B98,시뮬레이션!$K:$Q,6,0)</f>
        <v>174.15251681821331</v>
      </c>
      <c r="D98" s="6">
        <f>VLOOKUP(시뮬레이션!B98,시뮬레이션!$K:$Q,7,0)</f>
        <v>0</v>
      </c>
      <c r="F98" s="5">
        <v>40682</v>
      </c>
      <c r="G98" s="7">
        <f>C98*시뮬레이션!D98*시뮬레이션!F98</f>
        <v>20540612.462705892</v>
      </c>
      <c r="H98" s="2">
        <f>D98*시뮬레이션!E98*시뮬레이션!D98</f>
        <v>0</v>
      </c>
      <c r="J98" s="5">
        <v>40682</v>
      </c>
      <c r="K98" s="2">
        <f t="shared" si="1"/>
        <v>20540612.462705892</v>
      </c>
      <c r="L98" s="2">
        <f>$C$2*시뮬레이션!F98*시뮬레이션!D98</f>
        <v>20540612.462705892</v>
      </c>
    </row>
    <row r="99" spans="2:12" x14ac:dyDescent="0.3">
      <c r="B99" s="5">
        <v>40683</v>
      </c>
      <c r="C99" s="6">
        <f>VLOOKUP(시뮬레이션!B99,시뮬레이션!$K:$Q,6,0)</f>
        <v>174.15251681821331</v>
      </c>
      <c r="D99" s="6">
        <f>VLOOKUP(시뮬레이션!B99,시뮬레이션!$K:$Q,7,0)</f>
        <v>0</v>
      </c>
      <c r="F99" s="5">
        <v>40683</v>
      </c>
      <c r="G99" s="7">
        <f>C99*시뮬레이션!D99*시뮬레이션!F99</f>
        <v>20312697.300651662</v>
      </c>
      <c r="H99" s="2">
        <f>D99*시뮬레이션!E99*시뮬레이션!D99</f>
        <v>0</v>
      </c>
      <c r="J99" s="5">
        <v>40683</v>
      </c>
      <c r="K99" s="2">
        <f t="shared" si="1"/>
        <v>20312697.300651662</v>
      </c>
      <c r="L99" s="2">
        <f>$C$2*시뮬레이션!F99*시뮬레이션!D99</f>
        <v>20312697.300651662</v>
      </c>
    </row>
    <row r="100" spans="2:12" x14ac:dyDescent="0.3">
      <c r="B100" s="5">
        <v>40686</v>
      </c>
      <c r="C100" s="6">
        <f>VLOOKUP(시뮬레이션!B100,시뮬레이션!$K:$Q,6,0)</f>
        <v>174.15251681821331</v>
      </c>
      <c r="D100" s="6">
        <f>VLOOKUP(시뮬레이션!B100,시뮬레이션!$K:$Q,7,0)</f>
        <v>0</v>
      </c>
      <c r="F100" s="5">
        <v>40686</v>
      </c>
      <c r="G100" s="7">
        <f>C100*시뮬레이션!D100*시뮬레이션!F100</f>
        <v>20356116.136252958</v>
      </c>
      <c r="H100" s="2">
        <f>D100*시뮬레이션!E100*시뮬레이션!D100</f>
        <v>0</v>
      </c>
      <c r="J100" s="5">
        <v>40686</v>
      </c>
      <c r="K100" s="2">
        <f t="shared" si="1"/>
        <v>20356116.136252958</v>
      </c>
      <c r="L100" s="2">
        <f>$C$2*시뮬레이션!F100*시뮬레이션!D100</f>
        <v>20356116.136252958</v>
      </c>
    </row>
    <row r="101" spans="2:12" x14ac:dyDescent="0.3">
      <c r="B101" s="5">
        <v>40687</v>
      </c>
      <c r="C101" s="6">
        <f>VLOOKUP(시뮬레이션!B101,시뮬레이션!$K:$Q,6,0)</f>
        <v>174.15251681821331</v>
      </c>
      <c r="D101" s="6">
        <f>VLOOKUP(시뮬레이션!B101,시뮬레이션!$K:$Q,7,0)</f>
        <v>0</v>
      </c>
      <c r="F101" s="5">
        <v>40687</v>
      </c>
      <c r="G101" s="7">
        <f>C101*시뮬레이션!D101*시뮬레이션!F101</f>
        <v>20258935.291594792</v>
      </c>
      <c r="H101" s="2">
        <f>D101*시뮬레이션!E101*시뮬레이션!D101</f>
        <v>0</v>
      </c>
      <c r="J101" s="5">
        <v>40687</v>
      </c>
      <c r="K101" s="2">
        <f t="shared" si="1"/>
        <v>20258935.291594792</v>
      </c>
      <c r="L101" s="2">
        <f>$C$2*시뮬레이션!F101*시뮬레이션!D101</f>
        <v>20258935.291594796</v>
      </c>
    </row>
    <row r="102" spans="2:12" x14ac:dyDescent="0.3">
      <c r="B102" s="5">
        <v>40688</v>
      </c>
      <c r="C102" s="6">
        <f>VLOOKUP(시뮬레이션!B102,시뮬레이션!$K:$Q,6,0)</f>
        <v>174.15251681821331</v>
      </c>
      <c r="D102" s="6">
        <f>VLOOKUP(시뮬레이션!B102,시뮬레이션!$K:$Q,7,0)</f>
        <v>0</v>
      </c>
      <c r="F102" s="5">
        <v>40688</v>
      </c>
      <c r="G102" s="7">
        <f>C102*시뮬레이션!D102*시뮬레이션!F102</f>
        <v>20474840.171092309</v>
      </c>
      <c r="H102" s="2">
        <f>D102*시뮬레이션!E102*시뮬레이션!D102</f>
        <v>0</v>
      </c>
      <c r="J102" s="5">
        <v>40688</v>
      </c>
      <c r="K102" s="2">
        <f t="shared" si="1"/>
        <v>20474840.171092309</v>
      </c>
      <c r="L102" s="2">
        <f>$C$2*시뮬레이션!F102*시뮬레이션!D102</f>
        <v>20474840.171092309</v>
      </c>
    </row>
    <row r="103" spans="2:12" x14ac:dyDescent="0.3">
      <c r="B103" s="5">
        <v>40689</v>
      </c>
      <c r="C103" s="6">
        <f>VLOOKUP(시뮬레이션!B103,시뮬레이션!$K:$Q,6,0)</f>
        <v>174.15251681821331</v>
      </c>
      <c r="D103" s="6">
        <f>VLOOKUP(시뮬레이션!B103,시뮬레이션!$K:$Q,7,0)</f>
        <v>0</v>
      </c>
      <c r="F103" s="5">
        <v>40689</v>
      </c>
      <c r="G103" s="7">
        <f>C103*시뮬레이션!D103*시뮬레이션!F103</f>
        <v>20326407.126648393</v>
      </c>
      <c r="H103" s="2">
        <f>D103*시뮬레이션!E103*시뮬레이션!D103</f>
        <v>0</v>
      </c>
      <c r="J103" s="5">
        <v>40689</v>
      </c>
      <c r="K103" s="2">
        <f t="shared" si="1"/>
        <v>20326407.126648393</v>
      </c>
      <c r="L103" s="2">
        <f>$C$2*시뮬레이션!F103*시뮬레이션!D103</f>
        <v>20326407.126648396</v>
      </c>
    </row>
    <row r="104" spans="2:12" x14ac:dyDescent="0.3">
      <c r="B104" s="5">
        <v>40690</v>
      </c>
      <c r="C104" s="6">
        <f>VLOOKUP(시뮬레이션!B104,시뮬레이션!$K:$Q,6,0)</f>
        <v>174.15251681821331</v>
      </c>
      <c r="D104" s="6">
        <f>VLOOKUP(시뮬레이션!B104,시뮬레이션!$K:$Q,7,0)</f>
        <v>0</v>
      </c>
      <c r="F104" s="5">
        <v>40690</v>
      </c>
      <c r="G104" s="7">
        <f>C104*시뮬레이션!D104*시뮬레이션!F104</f>
        <v>20287188.635545161</v>
      </c>
      <c r="H104" s="2">
        <f>D104*시뮬레이션!E104*시뮬레이션!D104</f>
        <v>0</v>
      </c>
      <c r="J104" s="5">
        <v>40690</v>
      </c>
      <c r="K104" s="2">
        <f t="shared" si="1"/>
        <v>20287188.635545161</v>
      </c>
      <c r="L104" s="2">
        <f>$C$2*시뮬레이션!F104*시뮬레이션!D104</f>
        <v>20287188.635545161</v>
      </c>
    </row>
    <row r="105" spans="2:12" x14ac:dyDescent="0.3">
      <c r="B105" s="5">
        <v>40694</v>
      </c>
      <c r="C105" s="6">
        <f>VLOOKUP(시뮬레이션!B105,시뮬레이션!$K:$Q,6,0)</f>
        <v>174.15251681821331</v>
      </c>
      <c r="D105" s="6">
        <f>VLOOKUP(시뮬레이션!B105,시뮬레이션!$K:$Q,7,0)</f>
        <v>0</v>
      </c>
      <c r="F105" s="5">
        <v>40694</v>
      </c>
      <c r="G105" s="7">
        <f>C105*시뮬레이션!D105*시뮬레이션!F105</f>
        <v>20442148.542239815</v>
      </c>
      <c r="H105" s="2">
        <f>D105*시뮬레이션!E105*시뮬레이션!D105</f>
        <v>0</v>
      </c>
      <c r="J105" s="5">
        <v>40694</v>
      </c>
      <c r="K105" s="2">
        <f t="shared" si="1"/>
        <v>20442148.542239815</v>
      </c>
      <c r="L105" s="2">
        <f>$C$2*시뮬레이션!F105*시뮬레이션!D105</f>
        <v>20442148.542239815</v>
      </c>
    </row>
    <row r="106" spans="2:12" x14ac:dyDescent="0.3">
      <c r="B106" s="5">
        <v>40695</v>
      </c>
      <c r="C106" s="6">
        <f>VLOOKUP(시뮬레이션!B106,시뮬레이션!$K:$Q,6,0)</f>
        <v>174.15251681821331</v>
      </c>
      <c r="D106" s="6">
        <f>VLOOKUP(시뮬레이션!B106,시뮬레이션!$K:$Q,7,0)</f>
        <v>0</v>
      </c>
      <c r="F106" s="5">
        <v>40695</v>
      </c>
      <c r="G106" s="7">
        <f>C106*시뮬레이션!D106*시뮬레이션!F106</f>
        <v>19899107.853228372</v>
      </c>
      <c r="H106" s="2">
        <f>D106*시뮬레이션!E106*시뮬레이션!D106</f>
        <v>0</v>
      </c>
      <c r="J106" s="5">
        <v>40695</v>
      </c>
      <c r="K106" s="2">
        <f t="shared" si="1"/>
        <v>19899107.853228372</v>
      </c>
      <c r="L106" s="2">
        <f>$C$2*시뮬레이션!F106*시뮬레이션!D106</f>
        <v>19899107.853228368</v>
      </c>
    </row>
    <row r="107" spans="2:12" x14ac:dyDescent="0.3">
      <c r="B107" s="5">
        <v>40696</v>
      </c>
      <c r="C107" s="6">
        <f>VLOOKUP(시뮬레이션!B107,시뮬레이션!$K:$Q,6,0)</f>
        <v>174.15251681821331</v>
      </c>
      <c r="D107" s="6">
        <f>VLOOKUP(시뮬레이션!B107,시뮬레이션!$K:$Q,7,0)</f>
        <v>0</v>
      </c>
      <c r="F107" s="5">
        <v>40696</v>
      </c>
      <c r="G107" s="7">
        <f>C107*시뮬레이션!D107*시뮬레이션!F107</f>
        <v>19991193.495932918</v>
      </c>
      <c r="H107" s="2">
        <f>D107*시뮬레이션!E107*시뮬레이션!D107</f>
        <v>0</v>
      </c>
      <c r="J107" s="5">
        <v>40696</v>
      </c>
      <c r="K107" s="2">
        <f t="shared" si="1"/>
        <v>19991193.495932918</v>
      </c>
      <c r="L107" s="2">
        <f>$C$2*시뮬레이션!F107*시뮬레이션!D107</f>
        <v>19991193.495932918</v>
      </c>
    </row>
    <row r="108" spans="2:12" x14ac:dyDescent="0.3">
      <c r="B108" s="5">
        <v>40697</v>
      </c>
      <c r="C108" s="6">
        <f>VLOOKUP(시뮬레이션!B108,시뮬레이션!$K:$Q,6,0)</f>
        <v>174.15251681821331</v>
      </c>
      <c r="D108" s="6">
        <f>VLOOKUP(시뮬레이션!B108,시뮬레이션!$K:$Q,7,0)</f>
        <v>0</v>
      </c>
      <c r="F108" s="5">
        <v>40697</v>
      </c>
      <c r="G108" s="7">
        <f>C108*시뮬레이션!D108*시뮬레이션!F108</f>
        <v>19777920.804944079</v>
      </c>
      <c r="H108" s="2">
        <f>D108*시뮬레이션!E108*시뮬레이션!D108</f>
        <v>0</v>
      </c>
      <c r="J108" s="5">
        <v>40697</v>
      </c>
      <c r="K108" s="2">
        <f t="shared" si="1"/>
        <v>19777920.804944079</v>
      </c>
      <c r="L108" s="2">
        <f>$C$2*시뮬레이션!F108*시뮬레이션!D108</f>
        <v>19777920.804944076</v>
      </c>
    </row>
    <row r="109" spans="2:12" x14ac:dyDescent="0.3">
      <c r="B109" s="5">
        <v>40700</v>
      </c>
      <c r="C109" s="6">
        <f>VLOOKUP(시뮬레이션!B109,시뮬레이션!$K:$Q,6,0)</f>
        <v>174.15251681821331</v>
      </c>
      <c r="D109" s="6">
        <f>VLOOKUP(시뮬레이션!B109,시뮬레이션!$K:$Q,7,0)</f>
        <v>0</v>
      </c>
      <c r="F109" s="5">
        <v>40700</v>
      </c>
      <c r="G109" s="7">
        <f>C109*시뮬레이션!D109*시뮬레이션!F109</f>
        <v>19534434.015553176</v>
      </c>
      <c r="H109" s="2">
        <f>D109*시뮬레이션!E109*시뮬레이션!D109</f>
        <v>0</v>
      </c>
      <c r="J109" s="5">
        <v>40700</v>
      </c>
      <c r="K109" s="2">
        <f t="shared" si="1"/>
        <v>19534434.015553176</v>
      </c>
      <c r="L109" s="2">
        <f>$C$2*시뮬레이션!F109*시뮬레이션!D109</f>
        <v>19534434.015553176</v>
      </c>
    </row>
    <row r="110" spans="2:12" x14ac:dyDescent="0.3">
      <c r="B110" s="5">
        <v>40701</v>
      </c>
      <c r="C110" s="6">
        <f>VLOOKUP(시뮬레이션!B110,시뮬레이션!$K:$Q,6,0)</f>
        <v>174.15251681821331</v>
      </c>
      <c r="D110" s="6">
        <f>VLOOKUP(시뮬레이션!B110,시뮬레이션!$K:$Q,7,0)</f>
        <v>0</v>
      </c>
      <c r="F110" s="5">
        <v>40701</v>
      </c>
      <c r="G110" s="7">
        <f>C110*시뮬레이션!D110*시뮬레이션!F110</f>
        <v>19593078.208952125</v>
      </c>
      <c r="H110" s="2">
        <f>D110*시뮬레이션!E110*시뮬레이션!D110</f>
        <v>0</v>
      </c>
      <c r="J110" s="5">
        <v>40701</v>
      </c>
      <c r="K110" s="2">
        <f t="shared" si="1"/>
        <v>19593078.208952125</v>
      </c>
      <c r="L110" s="2">
        <f>$C$2*시뮬레이션!F110*시뮬레이션!D110</f>
        <v>19593078.208952125</v>
      </c>
    </row>
    <row r="111" spans="2:12" x14ac:dyDescent="0.3">
      <c r="B111" s="5">
        <v>40702</v>
      </c>
      <c r="C111" s="6">
        <f>VLOOKUP(시뮬레이션!B111,시뮬레이션!$K:$Q,6,0)</f>
        <v>174.15251681821331</v>
      </c>
      <c r="D111" s="6">
        <f>VLOOKUP(시뮬레이션!B111,시뮬레이션!$K:$Q,7,0)</f>
        <v>0</v>
      </c>
      <c r="F111" s="5">
        <v>40702</v>
      </c>
      <c r="G111" s="7">
        <f>C111*시뮬레이션!D111*시뮬레이션!F111</f>
        <v>19475887.981478807</v>
      </c>
      <c r="H111" s="2">
        <f>D111*시뮬레이션!E111*시뮬레이션!D111</f>
        <v>0</v>
      </c>
      <c r="J111" s="5">
        <v>40702</v>
      </c>
      <c r="K111" s="2">
        <f t="shared" si="1"/>
        <v>19475887.981478807</v>
      </c>
      <c r="L111" s="2">
        <f>$C$2*시뮬레이션!F111*시뮬레이션!D111</f>
        <v>19475887.98147881</v>
      </c>
    </row>
    <row r="112" spans="2:12" x14ac:dyDescent="0.3">
      <c r="B112" s="5">
        <v>40703</v>
      </c>
      <c r="C112" s="6">
        <f>VLOOKUP(시뮬레이션!B112,시뮬레이션!$K:$Q,6,0)</f>
        <v>174.15251681821331</v>
      </c>
      <c r="D112" s="6">
        <f>VLOOKUP(시뮬레이션!B112,시뮬레이션!$K:$Q,7,0)</f>
        <v>0</v>
      </c>
      <c r="F112" s="5">
        <v>40703</v>
      </c>
      <c r="G112" s="7">
        <f>C112*시뮬레이션!D112*시뮬레이션!F112</f>
        <v>19677561.418237489</v>
      </c>
      <c r="H112" s="2">
        <f>D112*시뮬레이션!E112*시뮬레이션!D112</f>
        <v>0</v>
      </c>
      <c r="J112" s="5">
        <v>40703</v>
      </c>
      <c r="K112" s="2">
        <f t="shared" si="1"/>
        <v>19677561.418237489</v>
      </c>
      <c r="L112" s="2">
        <f>$C$2*시뮬레이션!F112*시뮬레이션!D112</f>
        <v>19677561.418237492</v>
      </c>
    </row>
    <row r="113" spans="2:12" x14ac:dyDescent="0.3">
      <c r="B113" s="5">
        <v>40704</v>
      </c>
      <c r="C113" s="6">
        <f>VLOOKUP(시뮬레이션!B113,시뮬레이션!$K:$Q,6,0)</f>
        <v>174.15251681821331</v>
      </c>
      <c r="D113" s="6">
        <f>VLOOKUP(시뮬레이션!B113,시뮬레이션!$K:$Q,7,0)</f>
        <v>0</v>
      </c>
      <c r="F113" s="5">
        <v>40704</v>
      </c>
      <c r="G113" s="7">
        <f>C113*시뮬레이션!D113*시뮬레이션!F113</f>
        <v>19398635.010162584</v>
      </c>
      <c r="H113" s="2">
        <f>D113*시뮬레이션!E113*시뮬레이션!D113</f>
        <v>0</v>
      </c>
      <c r="J113" s="5">
        <v>40704</v>
      </c>
      <c r="K113" s="2">
        <f t="shared" si="1"/>
        <v>19398635.010162584</v>
      </c>
      <c r="L113" s="2">
        <f>$C$2*시뮬레이션!F113*시뮬레이션!D113</f>
        <v>19398635.010162584</v>
      </c>
    </row>
    <row r="114" spans="2:12" x14ac:dyDescent="0.3">
      <c r="B114" s="5">
        <v>40707</v>
      </c>
      <c r="C114" s="6">
        <f>VLOOKUP(시뮬레이션!B114,시뮬레이션!$K:$Q,6,0)</f>
        <v>174.15251681821331</v>
      </c>
      <c r="D114" s="6">
        <f>VLOOKUP(시뮬레이션!B114,시뮬레이션!$K:$Q,7,0)</f>
        <v>0</v>
      </c>
      <c r="F114" s="5">
        <v>40707</v>
      </c>
      <c r="G114" s="7">
        <f>C114*시뮬레이션!D114*시뮬레이션!F114</f>
        <v>19470332.77776939</v>
      </c>
      <c r="H114" s="2">
        <f>D114*시뮬레이션!E114*시뮬레이션!D114</f>
        <v>0</v>
      </c>
      <c r="J114" s="5">
        <v>40707</v>
      </c>
      <c r="K114" s="2">
        <f t="shared" si="1"/>
        <v>19470332.77776939</v>
      </c>
      <c r="L114" s="2">
        <f>$C$2*시뮬레이션!F114*시뮬레이션!D114</f>
        <v>19470332.77776939</v>
      </c>
    </row>
    <row r="115" spans="2:12" x14ac:dyDescent="0.3">
      <c r="B115" s="5">
        <v>40708</v>
      </c>
      <c r="C115" s="6">
        <f>VLOOKUP(시뮬레이션!B115,시뮬레이션!$K:$Q,6,0)</f>
        <v>174.15251681821331</v>
      </c>
      <c r="D115" s="6">
        <f>VLOOKUP(시뮬레이션!B115,시뮬레이션!$K:$Q,7,0)</f>
        <v>0</v>
      </c>
      <c r="F115" s="5">
        <v>40708</v>
      </c>
      <c r="G115" s="7">
        <f>C115*시뮬레이션!D115*시뮬레이션!F115</f>
        <v>19656498.647453185</v>
      </c>
      <c r="H115" s="2">
        <f>D115*시뮬레이션!E115*시뮬레이션!D115</f>
        <v>0</v>
      </c>
      <c r="J115" s="5">
        <v>40708</v>
      </c>
      <c r="K115" s="2">
        <f t="shared" si="1"/>
        <v>19656498.647453185</v>
      </c>
      <c r="L115" s="2">
        <f>$C$2*시뮬레이션!F115*시뮬레이션!D115</f>
        <v>19656498.647453185</v>
      </c>
    </row>
    <row r="116" spans="2:12" x14ac:dyDescent="0.3">
      <c r="B116" s="5">
        <v>40709</v>
      </c>
      <c r="C116" s="6">
        <f>VLOOKUP(시뮬레이션!B116,시뮬레이션!$K:$Q,6,0)</f>
        <v>174.15251681821331</v>
      </c>
      <c r="D116" s="6">
        <f>VLOOKUP(시뮬레이션!B116,시뮬레이션!$K:$Q,7,0)</f>
        <v>0</v>
      </c>
      <c r="F116" s="5">
        <v>40709</v>
      </c>
      <c r="G116" s="7">
        <f>C116*시뮬레이션!D116*시뮬레이션!F116</f>
        <v>19313852.927468106</v>
      </c>
      <c r="H116" s="2">
        <f>D116*시뮬레이션!E116*시뮬레이션!D116</f>
        <v>0</v>
      </c>
      <c r="J116" s="5">
        <v>40709</v>
      </c>
      <c r="K116" s="2">
        <f t="shared" si="1"/>
        <v>19313852.927468106</v>
      </c>
      <c r="L116" s="2">
        <f>$C$2*시뮬레이션!F116*시뮬레이션!D116</f>
        <v>19313852.927468106</v>
      </c>
    </row>
    <row r="117" spans="2:12" x14ac:dyDescent="0.3">
      <c r="B117" s="5">
        <v>40710</v>
      </c>
      <c r="C117" s="6">
        <f>VLOOKUP(시뮬레이션!B117,시뮬레이션!$K:$Q,6,0)</f>
        <v>174.15251681821331</v>
      </c>
      <c r="D117" s="6">
        <f>VLOOKUP(시뮬레이션!B117,시뮬레이션!$K:$Q,7,0)</f>
        <v>0</v>
      </c>
      <c r="F117" s="5">
        <v>40710</v>
      </c>
      <c r="G117" s="7">
        <f>C117*시뮬레이션!D117*시뮬레이션!F117</f>
        <v>19477625.037893411</v>
      </c>
      <c r="H117" s="2">
        <f>D117*시뮬레이션!E117*시뮬레이션!D117</f>
        <v>0</v>
      </c>
      <c r="J117" s="5">
        <v>40710</v>
      </c>
      <c r="K117" s="2">
        <f t="shared" si="1"/>
        <v>19477625.037893411</v>
      </c>
      <c r="L117" s="2">
        <f>$C$2*시뮬레이션!F117*시뮬레이션!D117</f>
        <v>19477625.037893414</v>
      </c>
    </row>
    <row r="118" spans="2:12" x14ac:dyDescent="0.3">
      <c r="B118" s="5">
        <v>40711</v>
      </c>
      <c r="C118" s="6">
        <f>VLOOKUP(시뮬레이션!B118,시뮬레이션!$K:$Q,6,0)</f>
        <v>174.15251681821331</v>
      </c>
      <c r="D118" s="6">
        <f>VLOOKUP(시뮬레이션!B118,시뮬레이션!$K:$Q,7,0)</f>
        <v>0</v>
      </c>
      <c r="F118" s="5">
        <v>40711</v>
      </c>
      <c r="G118" s="7">
        <f>C118*시뮬레이션!D118*시뮬레이션!F118</f>
        <v>19469344.881595708</v>
      </c>
      <c r="H118" s="2">
        <f>D118*시뮬레이션!E118*시뮬레이션!D118</f>
        <v>0</v>
      </c>
      <c r="J118" s="5">
        <v>40711</v>
      </c>
      <c r="K118" s="2">
        <f t="shared" si="1"/>
        <v>19469344.881595708</v>
      </c>
      <c r="L118" s="2">
        <f>$C$2*시뮬레이션!F118*시뮬레이션!D118</f>
        <v>19469344.881595708</v>
      </c>
    </row>
    <row r="119" spans="2:12" x14ac:dyDescent="0.3">
      <c r="B119" s="5">
        <v>40714</v>
      </c>
      <c r="C119" s="6">
        <f>VLOOKUP(시뮬레이션!B119,시뮬레이션!$K:$Q,6,0)</f>
        <v>174.15251681821331</v>
      </c>
      <c r="D119" s="6">
        <f>VLOOKUP(시뮬레이션!B119,시뮬레이션!$K:$Q,7,0)</f>
        <v>0</v>
      </c>
      <c r="F119" s="5">
        <v>40714</v>
      </c>
      <c r="G119" s="7">
        <f>C119*시뮬레이션!D119*시뮬레이션!F119</f>
        <v>19564454.634514559</v>
      </c>
      <c r="H119" s="2">
        <f>D119*시뮬레이션!E119*시뮬레이션!D119</f>
        <v>0</v>
      </c>
      <c r="J119" s="5">
        <v>40714</v>
      </c>
      <c r="K119" s="2">
        <f t="shared" si="1"/>
        <v>19564454.634514559</v>
      </c>
      <c r="L119" s="2">
        <f>$C$2*시뮬레이션!F119*시뮬레이션!D119</f>
        <v>19564454.634514559</v>
      </c>
    </row>
    <row r="120" spans="2:12" x14ac:dyDescent="0.3">
      <c r="B120" s="5">
        <v>40715</v>
      </c>
      <c r="C120" s="6">
        <f>VLOOKUP(시뮬레이션!B120,시뮬레이션!$K:$Q,6,0)</f>
        <v>174.15251681821331</v>
      </c>
      <c r="D120" s="6">
        <f>VLOOKUP(시뮬레이션!B120,시뮬레이션!$K:$Q,7,0)</f>
        <v>0</v>
      </c>
      <c r="F120" s="5">
        <v>40715</v>
      </c>
      <c r="G120" s="7">
        <f>C120*시뮬레이션!D120*시뮬레이션!F120</f>
        <v>19706157.493470192</v>
      </c>
      <c r="H120" s="2">
        <f>D120*시뮬레이션!E120*시뮬레이션!D120</f>
        <v>0</v>
      </c>
      <c r="J120" s="5">
        <v>40715</v>
      </c>
      <c r="K120" s="2">
        <f t="shared" si="1"/>
        <v>19706157.493470192</v>
      </c>
      <c r="L120" s="2">
        <f>$C$2*시뮬레이션!F120*시뮬레이션!D120</f>
        <v>19706157.493470192</v>
      </c>
    </row>
    <row r="121" spans="2:12" x14ac:dyDescent="0.3">
      <c r="B121" s="5">
        <v>40716</v>
      </c>
      <c r="C121" s="6">
        <f>VLOOKUP(시뮬레이션!B121,시뮬레이션!$K:$Q,6,0)</f>
        <v>174.15251681821331</v>
      </c>
      <c r="D121" s="6">
        <f>VLOOKUP(시뮬레이션!B121,시뮬레이션!$K:$Q,7,0)</f>
        <v>0</v>
      </c>
      <c r="F121" s="5">
        <v>40716</v>
      </c>
      <c r="G121" s="7">
        <f>C121*시뮬레이션!D121*시뮬레이션!F121</f>
        <v>19498814.636118855</v>
      </c>
      <c r="H121" s="2">
        <f>D121*시뮬레이션!E121*시뮬레이션!D121</f>
        <v>0</v>
      </c>
      <c r="J121" s="5">
        <v>40716</v>
      </c>
      <c r="K121" s="2">
        <f t="shared" si="1"/>
        <v>19498814.636118855</v>
      </c>
      <c r="L121" s="2">
        <f>$C$2*시뮬레이션!F121*시뮬레이션!D121</f>
        <v>19498814.636118855</v>
      </c>
    </row>
    <row r="122" spans="2:12" x14ac:dyDescent="0.3">
      <c r="B122" s="5">
        <v>40717</v>
      </c>
      <c r="C122" s="6">
        <f>VLOOKUP(시뮬레이션!B122,시뮬레이션!$K:$Q,6,0)</f>
        <v>174.15251681821331</v>
      </c>
      <c r="D122" s="6">
        <f>VLOOKUP(시뮬레이션!B122,시뮬레이션!$K:$Q,7,0)</f>
        <v>0</v>
      </c>
      <c r="F122" s="5">
        <v>40717</v>
      </c>
      <c r="G122" s="7">
        <f>C122*시뮬레이션!D122*시뮬레이션!F122</f>
        <v>19495937.335605465</v>
      </c>
      <c r="H122" s="2">
        <f>D122*시뮬레이션!E122*시뮬레이션!D122</f>
        <v>0</v>
      </c>
      <c r="J122" s="5">
        <v>40717</v>
      </c>
      <c r="K122" s="2">
        <f t="shared" si="1"/>
        <v>19495937.335605465</v>
      </c>
      <c r="L122" s="2">
        <f>$C$2*시뮬레이션!F122*시뮬레이션!D122</f>
        <v>19495937.335605469</v>
      </c>
    </row>
    <row r="123" spans="2:12" x14ac:dyDescent="0.3">
      <c r="B123" s="5">
        <v>40718</v>
      </c>
      <c r="C123" s="6">
        <f>VLOOKUP(시뮬레이션!B123,시뮬레이션!$K:$Q,6,0)</f>
        <v>174.15251681821331</v>
      </c>
      <c r="D123" s="6">
        <f>VLOOKUP(시뮬레이션!B123,시뮬레이션!$K:$Q,7,0)</f>
        <v>0</v>
      </c>
      <c r="F123" s="5">
        <v>40718</v>
      </c>
      <c r="G123" s="7">
        <f>C123*시뮬레이션!D123*시뮬레이션!F123</f>
        <v>19304619.20655312</v>
      </c>
      <c r="H123" s="2">
        <f>D123*시뮬레이션!E123*시뮬레이션!D123</f>
        <v>0</v>
      </c>
      <c r="J123" s="5">
        <v>40718</v>
      </c>
      <c r="K123" s="2">
        <f t="shared" si="1"/>
        <v>19304619.20655312</v>
      </c>
      <c r="L123" s="2">
        <f>$C$2*시뮬레이션!F123*시뮬레이션!D123</f>
        <v>19304619.206553116</v>
      </c>
    </row>
    <row r="124" spans="2:12" x14ac:dyDescent="0.3">
      <c r="B124" s="5">
        <v>40721</v>
      </c>
      <c r="C124" s="6">
        <f>VLOOKUP(시뮬레이션!B124,시뮬레이션!$K:$Q,6,0)</f>
        <v>174.15251681821331</v>
      </c>
      <c r="D124" s="6">
        <f>VLOOKUP(시뮬레이션!B124,시뮬레이션!$K:$Q,7,0)</f>
        <v>0</v>
      </c>
      <c r="F124" s="5">
        <v>40721</v>
      </c>
      <c r="G124" s="7">
        <f>C124*시뮬레이션!D124*시뮬레이션!F124</f>
        <v>19598504.998168521</v>
      </c>
      <c r="H124" s="2">
        <f>D124*시뮬레이션!E124*시뮬레이션!D124</f>
        <v>0</v>
      </c>
      <c r="J124" s="5">
        <v>40721</v>
      </c>
      <c r="K124" s="2">
        <f t="shared" si="1"/>
        <v>19598504.998168521</v>
      </c>
      <c r="L124" s="2">
        <f>$C$2*시뮬레이션!F124*시뮬레이션!D124</f>
        <v>19598504.998168521</v>
      </c>
    </row>
    <row r="125" spans="2:12" x14ac:dyDescent="0.3">
      <c r="B125" s="5">
        <v>40722</v>
      </c>
      <c r="C125" s="6">
        <f>VLOOKUP(시뮬레이션!B125,시뮬레이션!$K:$Q,6,0)</f>
        <v>174.15251681821331</v>
      </c>
      <c r="D125" s="6">
        <f>VLOOKUP(시뮬레이션!B125,시뮬레이션!$K:$Q,7,0)</f>
        <v>0</v>
      </c>
      <c r="F125" s="5">
        <v>40722</v>
      </c>
      <c r="G125" s="7">
        <f>C125*시뮬레이션!D125*시뮬레이션!F125</f>
        <v>19817378.669204138</v>
      </c>
      <c r="H125" s="2">
        <f>D125*시뮬레이션!E125*시뮬레이션!D125</f>
        <v>0</v>
      </c>
      <c r="J125" s="5">
        <v>40722</v>
      </c>
      <c r="K125" s="2">
        <f t="shared" si="1"/>
        <v>19817378.669204138</v>
      </c>
      <c r="L125" s="2">
        <f>$C$2*시뮬레이션!F125*시뮬레이션!D125</f>
        <v>19817378.669204138</v>
      </c>
    </row>
    <row r="126" spans="2:12" x14ac:dyDescent="0.3">
      <c r="B126" s="5">
        <v>40723</v>
      </c>
      <c r="C126" s="6">
        <f>VLOOKUP(시뮬레이션!B126,시뮬레이션!$K:$Q,6,0)</f>
        <v>174.15251681821331</v>
      </c>
      <c r="D126" s="6">
        <f>VLOOKUP(시뮬레이션!B126,시뮬레이션!$K:$Q,7,0)</f>
        <v>0</v>
      </c>
      <c r="F126" s="5">
        <v>40723</v>
      </c>
      <c r="G126" s="7">
        <f>C126*시뮬레이션!D126*시뮬레이션!F126</f>
        <v>19865362.949083395</v>
      </c>
      <c r="H126" s="2">
        <f>D126*시뮬레이션!E126*시뮬레이션!D126</f>
        <v>0</v>
      </c>
      <c r="J126" s="5">
        <v>40723</v>
      </c>
      <c r="K126" s="2">
        <f t="shared" si="1"/>
        <v>19865362.949083395</v>
      </c>
      <c r="L126" s="2">
        <f>$C$2*시뮬레이션!F126*시뮬레이션!D126</f>
        <v>19865362.949083395</v>
      </c>
    </row>
    <row r="127" spans="2:12" x14ac:dyDescent="0.3">
      <c r="B127" s="5">
        <v>40724</v>
      </c>
      <c r="C127" s="6">
        <f>VLOOKUP(시뮬레이션!B127,시뮬레이션!$K:$Q,6,0)</f>
        <v>174.15251681821331</v>
      </c>
      <c r="D127" s="6">
        <f>VLOOKUP(시뮬레이션!B127,시뮬레이션!$K:$Q,7,0)</f>
        <v>0</v>
      </c>
      <c r="F127" s="5">
        <v>40724</v>
      </c>
      <c r="G127" s="7">
        <f>C127*시뮬레이션!D127*시뮬레이션!F127</f>
        <v>19882512.034417834</v>
      </c>
      <c r="H127" s="2">
        <f>D127*시뮬레이션!E127*시뮬레이션!D127</f>
        <v>0</v>
      </c>
      <c r="J127" s="5">
        <v>40724</v>
      </c>
      <c r="K127" s="2">
        <f t="shared" si="1"/>
        <v>19882512.034417834</v>
      </c>
      <c r="L127" s="2">
        <f>$C$2*시뮬레이션!F127*시뮬레이션!D127</f>
        <v>19882512.03441783</v>
      </c>
    </row>
    <row r="128" spans="2:12" x14ac:dyDescent="0.3">
      <c r="B128" s="5">
        <v>40725</v>
      </c>
      <c r="C128" s="6">
        <f>VLOOKUP(시뮬레이션!B128,시뮬레이션!$K:$Q,6,0)</f>
        <v>174.15251681821331</v>
      </c>
      <c r="D128" s="6">
        <f>VLOOKUP(시뮬레이션!B128,시뮬레이션!$K:$Q,7,0)</f>
        <v>0</v>
      </c>
      <c r="F128" s="5">
        <v>40725</v>
      </c>
      <c r="G128" s="7">
        <f>C128*시뮬레이션!D128*시뮬레이션!F128</f>
        <v>20157404.43297917</v>
      </c>
      <c r="H128" s="2">
        <f>D128*시뮬레이션!E128*시뮬레이션!D128</f>
        <v>0</v>
      </c>
      <c r="J128" s="5">
        <v>40725</v>
      </c>
      <c r="K128" s="2">
        <f t="shared" si="1"/>
        <v>20157404.43297917</v>
      </c>
      <c r="L128" s="2">
        <f>$C$2*시뮬레이션!F128*시뮬레이션!D128</f>
        <v>20157404.432979174</v>
      </c>
    </row>
    <row r="129" spans="2:12" x14ac:dyDescent="0.3">
      <c r="B129" s="5">
        <v>40729</v>
      </c>
      <c r="C129" s="6">
        <f>VLOOKUP(시뮬레이션!B129,시뮬레이션!$K:$Q,6,0)</f>
        <v>174.15251681821331</v>
      </c>
      <c r="D129" s="6">
        <f>VLOOKUP(시뮬레이션!B129,시뮬레이션!$K:$Q,7,0)</f>
        <v>0</v>
      </c>
      <c r="F129" s="5">
        <v>40729</v>
      </c>
      <c r="G129" s="7">
        <f>C129*시뮬레이션!D129*시뮬레이션!F129</f>
        <v>20131034.101796988</v>
      </c>
      <c r="H129" s="2">
        <f>D129*시뮬레이션!E129*시뮬레이션!D129</f>
        <v>0</v>
      </c>
      <c r="J129" s="5">
        <v>40729</v>
      </c>
      <c r="K129" s="2">
        <f t="shared" si="1"/>
        <v>20131034.101796988</v>
      </c>
      <c r="L129" s="2">
        <f>$C$2*시뮬레이션!F129*시뮬레이션!D129</f>
        <v>20131034.101796988</v>
      </c>
    </row>
    <row r="130" spans="2:12" x14ac:dyDescent="0.3">
      <c r="B130" s="5">
        <v>40730</v>
      </c>
      <c r="C130" s="6">
        <f>VLOOKUP(시뮬레이션!B130,시뮬레이션!$K:$Q,6,0)</f>
        <v>174.15251681821331</v>
      </c>
      <c r="D130" s="6">
        <f>VLOOKUP(시뮬레이션!B130,시뮬레이션!$K:$Q,7,0)</f>
        <v>0</v>
      </c>
      <c r="F130" s="5">
        <v>40730</v>
      </c>
      <c r="G130" s="7">
        <f>C130*시뮬레이션!D130*시뮬레이션!F130</f>
        <v>20103111.880992949</v>
      </c>
      <c r="H130" s="2">
        <f>D130*시뮬레이션!E130*시뮬레이션!D130</f>
        <v>0</v>
      </c>
      <c r="J130" s="5">
        <v>40730</v>
      </c>
      <c r="K130" s="2">
        <f t="shared" ref="K130:K193" si="2">SUM(G130:H130)</f>
        <v>20103111.880992949</v>
      </c>
      <c r="L130" s="2">
        <f>$C$2*시뮬레이션!F130*시뮬레이션!D130</f>
        <v>20103111.880992949</v>
      </c>
    </row>
    <row r="131" spans="2:12" x14ac:dyDescent="0.3">
      <c r="B131" s="5">
        <v>40731</v>
      </c>
      <c r="C131" s="6">
        <f>VLOOKUP(시뮬레이션!B131,시뮬레이션!$K:$Q,6,0)</f>
        <v>174.15251681821331</v>
      </c>
      <c r="D131" s="6">
        <f>VLOOKUP(시뮬레이션!B131,시뮬레이션!$K:$Q,7,0)</f>
        <v>0</v>
      </c>
      <c r="F131" s="5">
        <v>40731</v>
      </c>
      <c r="G131" s="7">
        <f>C131*시뮬레이션!D131*시뮬레이션!F131</f>
        <v>20323525.106253497</v>
      </c>
      <c r="H131" s="2">
        <f>D131*시뮬레이션!E131*시뮬레이션!D131</f>
        <v>0</v>
      </c>
      <c r="J131" s="5">
        <v>40731</v>
      </c>
      <c r="K131" s="2">
        <f t="shared" si="2"/>
        <v>20323525.106253497</v>
      </c>
      <c r="L131" s="2">
        <f>$C$2*시뮬레이션!F131*시뮬레이션!D131</f>
        <v>20323525.106253497</v>
      </c>
    </row>
    <row r="132" spans="2:12" x14ac:dyDescent="0.3">
      <c r="B132" s="5">
        <v>40732</v>
      </c>
      <c r="C132" s="6">
        <f>VLOOKUP(시뮬레이션!B132,시뮬레이션!$K:$Q,6,0)</f>
        <v>174.15251681821331</v>
      </c>
      <c r="D132" s="6">
        <f>VLOOKUP(시뮬레이션!B132,시뮬레이션!$K:$Q,7,0)</f>
        <v>0</v>
      </c>
      <c r="F132" s="5">
        <v>40732</v>
      </c>
      <c r="G132" s="7">
        <f>C132*시뮬레이션!D132*시뮬레이션!F132</f>
        <v>20046640.404641278</v>
      </c>
      <c r="H132" s="2">
        <f>D132*시뮬레이션!E132*시뮬레이션!D132</f>
        <v>0</v>
      </c>
      <c r="J132" s="5">
        <v>40732</v>
      </c>
      <c r="K132" s="2">
        <f t="shared" si="2"/>
        <v>20046640.404641278</v>
      </c>
      <c r="L132" s="2">
        <f>$C$2*시뮬레이션!F132*시뮬레이션!D132</f>
        <v>20046640.404641278</v>
      </c>
    </row>
    <row r="133" spans="2:12" x14ac:dyDescent="0.3">
      <c r="B133" s="5">
        <v>40735</v>
      </c>
      <c r="C133" s="6">
        <f>VLOOKUP(시뮬레이션!B133,시뮬레이션!$K:$Q,6,0)</f>
        <v>174.15251681821331</v>
      </c>
      <c r="D133" s="6">
        <f>VLOOKUP(시뮬레이션!B133,시뮬레이션!$K:$Q,7,0)</f>
        <v>0</v>
      </c>
      <c r="F133" s="5">
        <v>40735</v>
      </c>
      <c r="G133" s="7">
        <f>C133*시뮬레이션!D133*시뮬레이션!F133</f>
        <v>19704301.263443422</v>
      </c>
      <c r="H133" s="2">
        <f>D133*시뮬레이션!E133*시뮬레이션!D133</f>
        <v>0</v>
      </c>
      <c r="J133" s="5">
        <v>40735</v>
      </c>
      <c r="K133" s="2">
        <f t="shared" si="2"/>
        <v>19704301.263443422</v>
      </c>
      <c r="L133" s="2">
        <f>$C$2*시뮬레이션!F133*시뮬레이션!D133</f>
        <v>19704301.263443422</v>
      </c>
    </row>
    <row r="134" spans="2:12" x14ac:dyDescent="0.3">
      <c r="B134" s="5">
        <v>40736</v>
      </c>
      <c r="C134" s="6">
        <f>VLOOKUP(시뮬레이션!B134,시뮬레이션!$K:$Q,6,0)</f>
        <v>174.15251681821331</v>
      </c>
      <c r="D134" s="6">
        <f>VLOOKUP(시뮬레이션!B134,시뮬레이션!$K:$Q,7,0)</f>
        <v>0</v>
      </c>
      <c r="F134" s="5">
        <v>40736</v>
      </c>
      <c r="G134" s="7">
        <f>C134*시뮬레이션!D134*시뮬레이션!F134</f>
        <v>19772539.913275182</v>
      </c>
      <c r="H134" s="2">
        <f>D134*시뮬레이션!E134*시뮬레이션!D134</f>
        <v>0</v>
      </c>
      <c r="J134" s="5">
        <v>40736</v>
      </c>
      <c r="K134" s="2">
        <f t="shared" si="2"/>
        <v>19772539.913275182</v>
      </c>
      <c r="L134" s="2">
        <f>$C$2*시뮬레이션!F134*시뮬레이션!D134</f>
        <v>19772539.913275182</v>
      </c>
    </row>
    <row r="135" spans="2:12" x14ac:dyDescent="0.3">
      <c r="B135" s="5">
        <v>40737</v>
      </c>
      <c r="C135" s="6">
        <f>VLOOKUP(시뮬레이션!B135,시뮬레이션!$K:$Q,6,0)</f>
        <v>174.15251681821331</v>
      </c>
      <c r="D135" s="6">
        <f>VLOOKUP(시뮬레이션!B135,시뮬레이션!$K:$Q,7,0)</f>
        <v>0</v>
      </c>
      <c r="F135" s="5">
        <v>40737</v>
      </c>
      <c r="G135" s="7">
        <f>C135*시뮬레이션!D135*시뮬레이션!F135</f>
        <v>19727498.962442845</v>
      </c>
      <c r="H135" s="2">
        <f>D135*시뮬레이션!E135*시뮬레이션!D135</f>
        <v>0</v>
      </c>
      <c r="J135" s="5">
        <v>40737</v>
      </c>
      <c r="K135" s="2">
        <f t="shared" si="2"/>
        <v>19727498.962442845</v>
      </c>
      <c r="L135" s="2">
        <f>$C$2*시뮬레이션!F135*시뮬레이션!D135</f>
        <v>19727498.962442841</v>
      </c>
    </row>
    <row r="136" spans="2:12" x14ac:dyDescent="0.3">
      <c r="B136" s="5">
        <v>40738</v>
      </c>
      <c r="C136" s="6">
        <f>VLOOKUP(시뮬레이션!B136,시뮬레이션!$K:$Q,6,0)</f>
        <v>174.15251681821331</v>
      </c>
      <c r="D136" s="6">
        <f>VLOOKUP(시뮬레이션!B136,시뮬레이션!$K:$Q,7,0)</f>
        <v>0</v>
      </c>
      <c r="F136" s="5">
        <v>40738</v>
      </c>
      <c r="G136" s="7">
        <f>C136*시뮬레이션!D136*시뮬레이션!F136</f>
        <v>19554942.3273913</v>
      </c>
      <c r="H136" s="2">
        <f>D136*시뮬레이션!E136*시뮬레이션!D136</f>
        <v>0</v>
      </c>
      <c r="J136" s="5">
        <v>40738</v>
      </c>
      <c r="K136" s="2">
        <f t="shared" si="2"/>
        <v>19554942.3273913</v>
      </c>
      <c r="L136" s="2">
        <f>$C$2*시뮬레이션!F136*시뮬레이션!D136</f>
        <v>19554942.327391304</v>
      </c>
    </row>
    <row r="137" spans="2:12" x14ac:dyDescent="0.3">
      <c r="B137" s="5">
        <v>40739</v>
      </c>
      <c r="C137" s="6">
        <f>VLOOKUP(시뮬레이션!B137,시뮬레이션!$K:$Q,6,0)</f>
        <v>174.15251681821331</v>
      </c>
      <c r="D137" s="6">
        <f>VLOOKUP(시뮬레이션!B137,시뮬레이션!$K:$Q,7,0)</f>
        <v>0</v>
      </c>
      <c r="F137" s="5">
        <v>40739</v>
      </c>
      <c r="G137" s="7">
        <f>C137*시뮬레이션!D137*시뮬레이션!F137</f>
        <v>19658215.109461911</v>
      </c>
      <c r="H137" s="2">
        <f>D137*시뮬레이션!E137*시뮬레이션!D137</f>
        <v>0</v>
      </c>
      <c r="J137" s="5">
        <v>40739</v>
      </c>
      <c r="K137" s="2">
        <f t="shared" si="2"/>
        <v>19658215.109461911</v>
      </c>
      <c r="L137" s="2">
        <f>$C$2*시뮬레이션!F137*시뮬레이션!D137</f>
        <v>19658215.109461915</v>
      </c>
    </row>
    <row r="138" spans="2:12" x14ac:dyDescent="0.3">
      <c r="B138" s="5">
        <v>40742</v>
      </c>
      <c r="C138" s="6">
        <f>VLOOKUP(시뮬레이션!B138,시뮬레이션!$K:$Q,6,0)</f>
        <v>174.15251681821331</v>
      </c>
      <c r="D138" s="6">
        <f>VLOOKUP(시뮬레이션!B138,시뮬레이션!$K:$Q,7,0)</f>
        <v>0</v>
      </c>
      <c r="F138" s="5">
        <v>40742</v>
      </c>
      <c r="G138" s="7">
        <f>C138*시뮬레이션!D138*시뮬레이션!F138</f>
        <v>19551929.80650454</v>
      </c>
      <c r="H138" s="2">
        <f>D138*시뮬레이션!E138*시뮬레이션!D138</f>
        <v>0</v>
      </c>
      <c r="J138" s="5">
        <v>40742</v>
      </c>
      <c r="K138" s="2">
        <f t="shared" si="2"/>
        <v>19551929.80650454</v>
      </c>
      <c r="L138" s="2">
        <f>$C$2*시뮬레이션!F138*시뮬레이션!D138</f>
        <v>19551929.80650454</v>
      </c>
    </row>
    <row r="139" spans="2:12" x14ac:dyDescent="0.3">
      <c r="B139" s="5">
        <v>40743</v>
      </c>
      <c r="C139" s="6">
        <f>VLOOKUP(시뮬레이션!B139,시뮬레이션!$K:$Q,6,0)</f>
        <v>174.15251681821331</v>
      </c>
      <c r="D139" s="6">
        <f>VLOOKUP(시뮬레이션!B139,시뮬레이션!$K:$Q,7,0)</f>
        <v>0</v>
      </c>
      <c r="F139" s="5">
        <v>40743</v>
      </c>
      <c r="G139" s="7">
        <f>C139*시뮬레이션!D139*시뮬레이션!F139</f>
        <v>19846808.466173828</v>
      </c>
      <c r="H139" s="2">
        <f>D139*시뮬레이션!E139*시뮬레이션!D139</f>
        <v>0</v>
      </c>
      <c r="J139" s="5">
        <v>40743</v>
      </c>
      <c r="K139" s="2">
        <f t="shared" si="2"/>
        <v>19846808.466173828</v>
      </c>
      <c r="L139" s="2">
        <f>$C$2*시뮬레이션!F139*시뮬레이션!D139</f>
        <v>19846808.466173828</v>
      </c>
    </row>
    <row r="140" spans="2:12" x14ac:dyDescent="0.3">
      <c r="B140" s="5">
        <v>40744</v>
      </c>
      <c r="C140" s="6">
        <f>VLOOKUP(시뮬레이션!B140,시뮬레이션!$K:$Q,6,0)</f>
        <v>174.15251681821331</v>
      </c>
      <c r="D140" s="6">
        <f>VLOOKUP(시뮬레이션!B140,시뮬레이션!$K:$Q,7,0)</f>
        <v>0</v>
      </c>
      <c r="F140" s="5">
        <v>40744</v>
      </c>
      <c r="G140" s="7">
        <f>C140*시뮬레이션!D140*시뮬레이션!F140</f>
        <v>19751930.154112961</v>
      </c>
      <c r="H140" s="2">
        <f>D140*시뮬레이션!E140*시뮬레이션!D140</f>
        <v>0</v>
      </c>
      <c r="J140" s="5">
        <v>40744</v>
      </c>
      <c r="K140" s="2">
        <f t="shared" si="2"/>
        <v>19751930.154112961</v>
      </c>
      <c r="L140" s="2">
        <f>$C$2*시뮬레이션!F140*시뮬레이션!D140</f>
        <v>19751930.154112961</v>
      </c>
    </row>
    <row r="141" spans="2:12" x14ac:dyDescent="0.3">
      <c r="B141" s="5">
        <v>40745</v>
      </c>
      <c r="C141" s="6">
        <f>VLOOKUP(시뮬레이션!B141,시뮬레이션!$K:$Q,6,0)</f>
        <v>174.15251681821331</v>
      </c>
      <c r="D141" s="6">
        <f>VLOOKUP(시뮬레이션!B141,시뮬레이션!$K:$Q,7,0)</f>
        <v>0</v>
      </c>
      <c r="F141" s="5">
        <v>40745</v>
      </c>
      <c r="G141" s="7">
        <f>C141*시뮬레이션!D141*시뮬레이션!F141</f>
        <v>20015463.524425842</v>
      </c>
      <c r="H141" s="2">
        <f>D141*시뮬레이션!E141*시뮬레이션!D141</f>
        <v>0</v>
      </c>
      <c r="J141" s="5">
        <v>40745</v>
      </c>
      <c r="K141" s="2">
        <f t="shared" si="2"/>
        <v>20015463.524425842</v>
      </c>
      <c r="L141" s="2">
        <f>$C$2*시뮬레이션!F141*시뮬레이션!D141</f>
        <v>20015463.524425842</v>
      </c>
    </row>
    <row r="142" spans="2:12" x14ac:dyDescent="0.3">
      <c r="B142" s="5">
        <v>40746</v>
      </c>
      <c r="C142" s="6">
        <f>VLOOKUP(시뮬레이션!B142,시뮬레이션!$K:$Q,6,0)</f>
        <v>174.15251681821331</v>
      </c>
      <c r="D142" s="6">
        <f>VLOOKUP(시뮬레이션!B142,시뮬레이션!$K:$Q,7,0)</f>
        <v>0</v>
      </c>
      <c r="F142" s="5">
        <v>40746</v>
      </c>
      <c r="G142" s="7">
        <f>C142*시뮬레이션!D142*시뮬레이션!F142</f>
        <v>19975699.750472534</v>
      </c>
      <c r="H142" s="2">
        <f>D142*시뮬레이션!E142*시뮬레이션!D142</f>
        <v>0</v>
      </c>
      <c r="J142" s="5">
        <v>40746</v>
      </c>
      <c r="K142" s="2">
        <f t="shared" si="2"/>
        <v>19975699.750472534</v>
      </c>
      <c r="L142" s="2">
        <f>$C$2*시뮬레이션!F142*시뮬레이션!D142</f>
        <v>19975699.750472534</v>
      </c>
    </row>
    <row r="143" spans="2:12" x14ac:dyDescent="0.3">
      <c r="B143" s="5">
        <v>40749</v>
      </c>
      <c r="C143" s="6">
        <f>VLOOKUP(시뮬레이션!B143,시뮬레이션!$K:$Q,6,0)</f>
        <v>174.15251681821331</v>
      </c>
      <c r="D143" s="6">
        <f>VLOOKUP(시뮬레이션!B143,시뮬레이션!$K:$Q,7,0)</f>
        <v>0</v>
      </c>
      <c r="F143" s="5">
        <v>40749</v>
      </c>
      <c r="G143" s="7">
        <f>C143*시뮬레이션!D143*시뮬레이션!F143</f>
        <v>19943688.537767228</v>
      </c>
      <c r="H143" s="2">
        <f>D143*시뮬레이션!E143*시뮬레이션!D143</f>
        <v>0</v>
      </c>
      <c r="J143" s="5">
        <v>40749</v>
      </c>
      <c r="K143" s="2">
        <f t="shared" si="2"/>
        <v>19943688.537767228</v>
      </c>
      <c r="L143" s="2">
        <f>$C$2*시뮬레이션!F143*시뮬레이션!D143</f>
        <v>19943688.537767228</v>
      </c>
    </row>
    <row r="144" spans="2:12" x14ac:dyDescent="0.3">
      <c r="B144" s="5">
        <v>40750</v>
      </c>
      <c r="C144" s="6">
        <f>VLOOKUP(시뮬레이션!B144,시뮬레이션!$K:$Q,6,0)</f>
        <v>174.15251681821331</v>
      </c>
      <c r="D144" s="6">
        <f>VLOOKUP(시뮬레이션!B144,시뮬레이션!$K:$Q,7,0)</f>
        <v>0</v>
      </c>
      <c r="F144" s="5">
        <v>40750</v>
      </c>
      <c r="G144" s="7">
        <f>C144*시뮬레이션!D144*시뮬레이션!F144</f>
        <v>19787323.496641897</v>
      </c>
      <c r="H144" s="2">
        <f>D144*시뮬레이션!E144*시뮬레이션!D144</f>
        <v>0</v>
      </c>
      <c r="J144" s="5">
        <v>40750</v>
      </c>
      <c r="K144" s="2">
        <f t="shared" si="2"/>
        <v>19787323.496641897</v>
      </c>
      <c r="L144" s="2">
        <f>$C$2*시뮬레이션!F144*시뮬레이션!D144</f>
        <v>19787323.496641893</v>
      </c>
    </row>
    <row r="145" spans="2:12" x14ac:dyDescent="0.3">
      <c r="B145" s="5">
        <v>40751</v>
      </c>
      <c r="C145" s="6">
        <f>VLOOKUP(시뮬레이션!B145,시뮬레이션!$K:$Q,6,0)</f>
        <v>174.15251681821331</v>
      </c>
      <c r="D145" s="6">
        <f>VLOOKUP(시뮬레이션!B145,시뮬레이션!$K:$Q,7,0)</f>
        <v>0</v>
      </c>
      <c r="F145" s="5">
        <v>40751</v>
      </c>
      <c r="G145" s="7">
        <f>C145*시뮬레이션!D145*시뮬레이션!F145</f>
        <v>19350299.718048818</v>
      </c>
      <c r="H145" s="2">
        <f>D145*시뮬레이션!E145*시뮬레이션!D145</f>
        <v>0</v>
      </c>
      <c r="J145" s="5">
        <v>40751</v>
      </c>
      <c r="K145" s="2">
        <f t="shared" si="2"/>
        <v>19350299.718048818</v>
      </c>
      <c r="L145" s="2">
        <f>$C$2*시뮬레이션!F145*시뮬레이션!D145</f>
        <v>19350299.718048818</v>
      </c>
    </row>
    <row r="146" spans="2:12" x14ac:dyDescent="0.3">
      <c r="B146" s="5">
        <v>40752</v>
      </c>
      <c r="C146" s="6">
        <f>VLOOKUP(시뮬레이션!B146,시뮬레이션!$K:$Q,6,0)</f>
        <v>174.15251681821331</v>
      </c>
      <c r="D146" s="6">
        <f>VLOOKUP(시뮬레이션!B146,시뮬레이션!$K:$Q,7,0)</f>
        <v>0</v>
      </c>
      <c r="F146" s="5">
        <v>40752</v>
      </c>
      <c r="G146" s="7">
        <f>C146*시뮬레이션!D146*시뮬레이션!F146</f>
        <v>19322109.580664597</v>
      </c>
      <c r="H146" s="2">
        <f>D146*시뮬레이션!E146*시뮬레이션!D146</f>
        <v>0</v>
      </c>
      <c r="J146" s="5">
        <v>40752</v>
      </c>
      <c r="K146" s="2">
        <f t="shared" si="2"/>
        <v>19322109.580664597</v>
      </c>
      <c r="L146" s="2">
        <f>$C$2*시뮬레이션!F146*시뮬레이션!D146</f>
        <v>19322109.580664597</v>
      </c>
    </row>
    <row r="147" spans="2:12" x14ac:dyDescent="0.3">
      <c r="B147" s="5">
        <v>40753</v>
      </c>
      <c r="C147" s="6">
        <f>VLOOKUP(시뮬레이션!B147,시뮬레이션!$K:$Q,6,0)</f>
        <v>174.15251681821331</v>
      </c>
      <c r="D147" s="6">
        <f>VLOOKUP(시뮬레이션!B147,시뮬레이션!$K:$Q,7,0)</f>
        <v>0</v>
      </c>
      <c r="F147" s="5">
        <v>40753</v>
      </c>
      <c r="G147" s="7">
        <f>C147*시뮬레이션!D147*시뮬레이션!F147</f>
        <v>19236590.203088477</v>
      </c>
      <c r="H147" s="2">
        <f>D147*시뮬레이션!E147*시뮬레이션!D147</f>
        <v>0</v>
      </c>
      <c r="J147" s="5">
        <v>40753</v>
      </c>
      <c r="K147" s="2">
        <f t="shared" si="2"/>
        <v>19236590.203088477</v>
      </c>
      <c r="L147" s="2">
        <f>$C$2*시뮬레이션!F147*시뮬레이션!D147</f>
        <v>19236590.203088474</v>
      </c>
    </row>
    <row r="148" spans="2:12" x14ac:dyDescent="0.3">
      <c r="B148" s="5">
        <v>40756</v>
      </c>
      <c r="C148" s="6">
        <f>VLOOKUP(시뮬레이션!B148,시뮬레이션!$K:$Q,6,0)</f>
        <v>174.15251681821331</v>
      </c>
      <c r="D148" s="6">
        <f>VLOOKUP(시뮬레이션!B148,시뮬레이션!$K:$Q,7,0)</f>
        <v>0</v>
      </c>
      <c r="F148" s="5">
        <v>40756</v>
      </c>
      <c r="G148" s="7">
        <f>C148*시뮬레이션!D148*시뮬레이션!F148</f>
        <v>19089716.570784386</v>
      </c>
      <c r="H148" s="2">
        <f>D148*시뮬레이션!E148*시뮬레이션!D148</f>
        <v>0</v>
      </c>
      <c r="J148" s="5">
        <v>40756</v>
      </c>
      <c r="K148" s="2">
        <f t="shared" si="2"/>
        <v>19089716.570784386</v>
      </c>
      <c r="L148" s="2">
        <f>$C$2*시뮬레이션!F148*시뮬레이션!D148</f>
        <v>19089716.57078439</v>
      </c>
    </row>
    <row r="149" spans="2:12" x14ac:dyDescent="0.3">
      <c r="B149" s="5">
        <v>40757</v>
      </c>
      <c r="C149" s="6">
        <f>VLOOKUP(시뮬레이션!B149,시뮬레이션!$K:$Q,6,0)</f>
        <v>174.15251681821331</v>
      </c>
      <c r="D149" s="6">
        <f>VLOOKUP(시뮬레이션!B149,시뮬레이션!$K:$Q,7,0)</f>
        <v>0</v>
      </c>
      <c r="F149" s="5">
        <v>40757</v>
      </c>
      <c r="G149" s="7">
        <f>C149*시뮬레이션!D149*시뮬레이션!F149</f>
        <v>18606982.969085507</v>
      </c>
      <c r="H149" s="2">
        <f>D149*시뮬레이션!E149*시뮬레이션!D149</f>
        <v>0</v>
      </c>
      <c r="J149" s="5">
        <v>40757</v>
      </c>
      <c r="K149" s="2">
        <f t="shared" si="2"/>
        <v>18606982.969085507</v>
      </c>
      <c r="L149" s="2">
        <f>$C$2*시뮬레이션!F149*시뮬레이션!D149</f>
        <v>18606982.969085507</v>
      </c>
    </row>
    <row r="150" spans="2:12" x14ac:dyDescent="0.3">
      <c r="B150" s="5">
        <v>40758</v>
      </c>
      <c r="C150" s="6">
        <f>VLOOKUP(시뮬레이션!B150,시뮬레이션!$K:$Q,6,0)</f>
        <v>174.15251681821331</v>
      </c>
      <c r="D150" s="6">
        <f>VLOOKUP(시뮬레이션!B150,시뮬레이션!$K:$Q,7,0)</f>
        <v>0</v>
      </c>
      <c r="F150" s="5">
        <v>40758</v>
      </c>
      <c r="G150" s="7">
        <f>C150*시뮬레이션!D150*시뮬레이션!F150</f>
        <v>18877838.170968067</v>
      </c>
      <c r="H150" s="2">
        <f>D150*시뮬레이션!E150*시뮬레이션!D150</f>
        <v>0</v>
      </c>
      <c r="J150" s="5">
        <v>40758</v>
      </c>
      <c r="K150" s="2">
        <f t="shared" si="2"/>
        <v>18877838.170968067</v>
      </c>
      <c r="L150" s="2">
        <f>$C$2*시뮬레이션!F150*시뮬레이션!D150</f>
        <v>18877838.170968067</v>
      </c>
    </row>
    <row r="151" spans="2:12" x14ac:dyDescent="0.3">
      <c r="B151" s="5">
        <v>40759</v>
      </c>
      <c r="C151" s="6">
        <f>VLOOKUP(시뮬레이션!B151,시뮬레이션!$K:$Q,6,0)</f>
        <v>174.15251681821331</v>
      </c>
      <c r="D151" s="6">
        <f>VLOOKUP(시뮬레이션!B151,시뮬레이션!$K:$Q,7,0)</f>
        <v>0</v>
      </c>
      <c r="F151" s="5">
        <v>40759</v>
      </c>
      <c r="G151" s="7">
        <f>C151*시뮬레이션!D151*시뮬레이션!F151</f>
        <v>18016132.119622648</v>
      </c>
      <c r="H151" s="2">
        <f>D151*시뮬레이션!E151*시뮬레이션!D151</f>
        <v>0</v>
      </c>
      <c r="J151" s="5">
        <v>40759</v>
      </c>
      <c r="K151" s="2">
        <f t="shared" si="2"/>
        <v>18016132.119622648</v>
      </c>
      <c r="L151" s="2">
        <f>$C$2*시뮬레이션!F151*시뮬레이션!D151</f>
        <v>18016132.119622648</v>
      </c>
    </row>
    <row r="152" spans="2:12" x14ac:dyDescent="0.3">
      <c r="B152" s="5">
        <v>40760</v>
      </c>
      <c r="C152" s="6">
        <f>VLOOKUP(시뮬레이션!B152,시뮬레이션!$K:$Q,6,0)</f>
        <v>174.15251681821331</v>
      </c>
      <c r="D152" s="6">
        <f>VLOOKUP(시뮬레이션!B152,시뮬레이션!$K:$Q,7,0)</f>
        <v>0</v>
      </c>
      <c r="F152" s="5">
        <v>40760</v>
      </c>
      <c r="G152" s="7">
        <f>C152*시뮬레이션!D152*시뮬레이션!F152</f>
        <v>18086433.469828852</v>
      </c>
      <c r="H152" s="2">
        <f>D152*시뮬레이션!E152*시뮬레이션!D152</f>
        <v>0</v>
      </c>
      <c r="J152" s="5">
        <v>40760</v>
      </c>
      <c r="K152" s="2">
        <f t="shared" si="2"/>
        <v>18086433.469828852</v>
      </c>
      <c r="L152" s="2">
        <f>$C$2*시뮬레이션!F152*시뮬레이션!D152</f>
        <v>18086433.469828852</v>
      </c>
    </row>
    <row r="153" spans="2:12" x14ac:dyDescent="0.3">
      <c r="B153" s="5">
        <v>40763</v>
      </c>
      <c r="C153" s="6">
        <f>VLOOKUP(시뮬레이션!B153,시뮬레이션!$K:$Q,6,0)</f>
        <v>174.15251681821331</v>
      </c>
      <c r="D153" s="6">
        <f>VLOOKUP(시뮬레이션!B153,시뮬레이션!$K:$Q,7,0)</f>
        <v>0</v>
      </c>
      <c r="F153" s="5">
        <v>40763</v>
      </c>
      <c r="G153" s="7">
        <f>C153*시뮬레이션!D153*시뮬레이션!F153</f>
        <v>17160457.06815666</v>
      </c>
      <c r="H153" s="2">
        <f>D153*시뮬레이션!E153*시뮬레이션!D153</f>
        <v>0</v>
      </c>
      <c r="J153" s="5">
        <v>40763</v>
      </c>
      <c r="K153" s="2">
        <f t="shared" si="2"/>
        <v>17160457.06815666</v>
      </c>
      <c r="L153" s="2">
        <f>$C$2*시뮬레이션!F153*시뮬레이션!D153</f>
        <v>17160457.06815666</v>
      </c>
    </row>
    <row r="154" spans="2:12" x14ac:dyDescent="0.3">
      <c r="B154" s="5">
        <v>40764</v>
      </c>
      <c r="C154" s="6">
        <f>VLOOKUP(시뮬레이션!B154,시뮬레이션!$K:$Q,6,0)</f>
        <v>174.15251681821331</v>
      </c>
      <c r="D154" s="6">
        <f>VLOOKUP(시뮬레이션!B154,시뮬레이션!$K:$Q,7,0)</f>
        <v>0</v>
      </c>
      <c r="F154" s="5">
        <v>40764</v>
      </c>
      <c r="G154" s="7">
        <f>C154*시뮬레이션!D154*시뮬레이션!F154</f>
        <v>18037958.408652119</v>
      </c>
      <c r="H154" s="2">
        <f>D154*시뮬레이션!E154*시뮬레이션!D154</f>
        <v>0</v>
      </c>
      <c r="J154" s="5">
        <v>40764</v>
      </c>
      <c r="K154" s="2">
        <f t="shared" si="2"/>
        <v>18037958.408652119</v>
      </c>
      <c r="L154" s="2">
        <f>$C$2*시뮬레이션!F154*시뮬레이션!D154</f>
        <v>18037958.408652119</v>
      </c>
    </row>
    <row r="155" spans="2:12" x14ac:dyDescent="0.3">
      <c r="B155" s="5">
        <v>40765</v>
      </c>
      <c r="C155" s="6">
        <f>VLOOKUP(시뮬레이션!B155,시뮬레이션!$K:$Q,6,0)</f>
        <v>174.15251681821331</v>
      </c>
      <c r="D155" s="6">
        <f>VLOOKUP(시뮬레이션!B155,시뮬레이션!$K:$Q,7,0)</f>
        <v>0</v>
      </c>
      <c r="F155" s="5">
        <v>40765</v>
      </c>
      <c r="G155" s="7">
        <f>C155*시뮬레이션!D155*시뮬레이션!F155</f>
        <v>17118457.72133309</v>
      </c>
      <c r="H155" s="2">
        <f>D155*시뮬레이션!E155*시뮬레이션!D155</f>
        <v>0</v>
      </c>
      <c r="J155" s="5">
        <v>40765</v>
      </c>
      <c r="K155" s="2">
        <f t="shared" si="2"/>
        <v>17118457.72133309</v>
      </c>
      <c r="L155" s="2">
        <f>$C$2*시뮬레이션!F155*시뮬레이션!D155</f>
        <v>17118457.721333094</v>
      </c>
    </row>
    <row r="156" spans="2:12" x14ac:dyDescent="0.3">
      <c r="B156" s="5">
        <v>40766</v>
      </c>
      <c r="C156" s="6">
        <f>VLOOKUP(시뮬레이션!B156,시뮬레이션!$K:$Q,6,0)</f>
        <v>174.15251681821331</v>
      </c>
      <c r="D156" s="6">
        <f>VLOOKUP(시뮬레이션!B156,시뮬레이션!$K:$Q,7,0)</f>
        <v>0</v>
      </c>
      <c r="F156" s="5">
        <v>40766</v>
      </c>
      <c r="G156" s="7">
        <f>C156*시뮬레이션!D156*시뮬레이션!F156</f>
        <v>17908313.544121619</v>
      </c>
      <c r="H156" s="2">
        <f>D156*시뮬레이션!E156*시뮬레이션!D156</f>
        <v>0</v>
      </c>
      <c r="J156" s="5">
        <v>40766</v>
      </c>
      <c r="K156" s="2">
        <f t="shared" si="2"/>
        <v>17908313.544121619</v>
      </c>
      <c r="L156" s="2">
        <f>$C$2*시뮬레이션!F156*시뮬레이션!D156</f>
        <v>17908313.544121619</v>
      </c>
    </row>
    <row r="157" spans="2:12" x14ac:dyDescent="0.3">
      <c r="B157" s="5">
        <v>40767</v>
      </c>
      <c r="C157" s="6">
        <f>VLOOKUP(시뮬레이션!B157,시뮬레이션!$K:$Q,6,0)</f>
        <v>174.15251681821331</v>
      </c>
      <c r="D157" s="6">
        <f>VLOOKUP(시뮬레이션!B157,시뮬레이션!$K:$Q,7,0)</f>
        <v>0</v>
      </c>
      <c r="F157" s="5">
        <v>40767</v>
      </c>
      <c r="G157" s="7">
        <f>C157*시뮬레이션!D157*시뮬레이션!F157</f>
        <v>17990891.966175474</v>
      </c>
      <c r="H157" s="2">
        <f>D157*시뮬레이션!E157*시뮬레이션!D157</f>
        <v>0</v>
      </c>
      <c r="J157" s="5">
        <v>40767</v>
      </c>
      <c r="K157" s="2">
        <f t="shared" si="2"/>
        <v>17990891.966175474</v>
      </c>
      <c r="L157" s="2">
        <f>$C$2*시뮬레이션!F157*시뮬레이션!D157</f>
        <v>17990891.966175471</v>
      </c>
    </row>
    <row r="158" spans="2:12" x14ac:dyDescent="0.3">
      <c r="B158" s="5">
        <v>40770</v>
      </c>
      <c r="C158" s="6">
        <f>VLOOKUP(시뮬레이션!B158,시뮬레이션!$K:$Q,6,0)</f>
        <v>174.15251681821331</v>
      </c>
      <c r="D158" s="6">
        <f>VLOOKUP(시뮬레이션!B158,시뮬레이션!$K:$Q,7,0)</f>
        <v>0</v>
      </c>
      <c r="F158" s="5">
        <v>40770</v>
      </c>
      <c r="G158" s="7">
        <f>C158*시뮬레이션!D158*시뮬레이션!F158</f>
        <v>18249118.867504295</v>
      </c>
      <c r="H158" s="2">
        <f>D158*시뮬레이션!E158*시뮬레이션!D158</f>
        <v>0</v>
      </c>
      <c r="J158" s="5">
        <v>40770</v>
      </c>
      <c r="K158" s="2">
        <f t="shared" si="2"/>
        <v>18249118.867504295</v>
      </c>
      <c r="L158" s="2">
        <f>$C$2*시뮬레이션!F158*시뮬레이션!D158</f>
        <v>18249118.867504295</v>
      </c>
    </row>
    <row r="159" spans="2:12" x14ac:dyDescent="0.3">
      <c r="B159" s="5">
        <v>40771</v>
      </c>
      <c r="C159" s="6">
        <f>VLOOKUP(시뮬레이션!B159,시뮬레이션!$K:$Q,6,0)</f>
        <v>174.15251681821331</v>
      </c>
      <c r="D159" s="6">
        <f>VLOOKUP(시뮬레이션!B159,시뮬레이션!$K:$Q,7,0)</f>
        <v>0</v>
      </c>
      <c r="F159" s="5">
        <v>40771</v>
      </c>
      <c r="G159" s="7">
        <f>C159*시뮬레이션!D159*시뮬레이션!F159</f>
        <v>18057858.401569337</v>
      </c>
      <c r="H159" s="2">
        <f>D159*시뮬레이션!E159*시뮬레이션!D159</f>
        <v>0</v>
      </c>
      <c r="J159" s="5">
        <v>40771</v>
      </c>
      <c r="K159" s="2">
        <f t="shared" si="2"/>
        <v>18057858.401569337</v>
      </c>
      <c r="L159" s="2">
        <f>$C$2*시뮬레이션!F159*시뮬레이션!D159</f>
        <v>18057858.401569337</v>
      </c>
    </row>
    <row r="160" spans="2:12" x14ac:dyDescent="0.3">
      <c r="B160" s="5">
        <v>40772</v>
      </c>
      <c r="C160" s="6">
        <f>VLOOKUP(시뮬레이션!B160,시뮬레이션!$K:$Q,6,0)</f>
        <v>174.15251681821331</v>
      </c>
      <c r="D160" s="6">
        <f>VLOOKUP(시뮬레이션!B160,시뮬레이션!$K:$Q,7,0)</f>
        <v>0</v>
      </c>
      <c r="F160" s="5">
        <v>40772</v>
      </c>
      <c r="G160" s="7">
        <f>C160*시뮬레이션!D160*시뮬레이션!F160</f>
        <v>18093237.540393151</v>
      </c>
      <c r="H160" s="2">
        <f>D160*시뮬레이션!E160*시뮬레이션!D160</f>
        <v>0</v>
      </c>
      <c r="J160" s="5">
        <v>40772</v>
      </c>
      <c r="K160" s="2">
        <f t="shared" si="2"/>
        <v>18093237.540393151</v>
      </c>
      <c r="L160" s="2">
        <f>$C$2*시뮬레이션!F160*시뮬레이션!D160</f>
        <v>18093237.540393151</v>
      </c>
    </row>
    <row r="161" spans="2:12" x14ac:dyDescent="0.3">
      <c r="B161" s="5">
        <v>40773</v>
      </c>
      <c r="C161" s="6">
        <f>VLOOKUP(시뮬레이션!B161,시뮬레이션!$K:$Q,6,0)</f>
        <v>174.15251681821331</v>
      </c>
      <c r="D161" s="6">
        <f>VLOOKUP(시뮬레이션!B161,시뮬레이션!$K:$Q,7,0)</f>
        <v>0</v>
      </c>
      <c r="F161" s="5">
        <v>40773</v>
      </c>
      <c r="G161" s="7">
        <f>C161*시뮬레이션!D161*시뮬레이션!F161</f>
        <v>17354119.241845127</v>
      </c>
      <c r="H161" s="2">
        <f>D161*시뮬레이션!E161*시뮬레이션!D161</f>
        <v>0</v>
      </c>
      <c r="J161" s="5">
        <v>40773</v>
      </c>
      <c r="K161" s="2">
        <f t="shared" si="2"/>
        <v>17354119.241845127</v>
      </c>
      <c r="L161" s="2">
        <f>$C$2*시뮬레이션!F161*시뮬레이션!D161</f>
        <v>17354119.241845131</v>
      </c>
    </row>
    <row r="162" spans="2:12" x14ac:dyDescent="0.3">
      <c r="B162" s="5">
        <v>40774</v>
      </c>
      <c r="C162" s="6">
        <f>VLOOKUP(시뮬레이션!B162,시뮬레이션!$K:$Q,6,0)</f>
        <v>174.15251681821331</v>
      </c>
      <c r="D162" s="6">
        <f>VLOOKUP(시뮬레이션!B162,시뮬레이션!$K:$Q,7,0)</f>
        <v>0</v>
      </c>
      <c r="F162" s="5">
        <v>40774</v>
      </c>
      <c r="G162" s="7">
        <f>C162*시뮬레이션!D162*시뮬레이션!F162</f>
        <v>17286891.601709083</v>
      </c>
      <c r="H162" s="2">
        <f>D162*시뮬레이션!E162*시뮬레이션!D162</f>
        <v>0</v>
      </c>
      <c r="J162" s="5">
        <v>40774</v>
      </c>
      <c r="K162" s="2">
        <f t="shared" si="2"/>
        <v>17286891.601709083</v>
      </c>
      <c r="L162" s="2">
        <f>$C$2*시뮬레이션!F162*시뮬레이션!D162</f>
        <v>17286891.601709083</v>
      </c>
    </row>
    <row r="163" spans="2:12" x14ac:dyDescent="0.3">
      <c r="B163" s="5">
        <v>40777</v>
      </c>
      <c r="C163" s="6">
        <f>VLOOKUP(시뮬레이션!B163,시뮬레이션!$K:$Q,6,0)</f>
        <v>174.15251681821331</v>
      </c>
      <c r="D163" s="6">
        <f>VLOOKUP(시뮬레이션!B163,시뮬레이션!$K:$Q,7,0)</f>
        <v>0</v>
      </c>
      <c r="F163" s="5">
        <v>40777</v>
      </c>
      <c r="G163" s="7">
        <f>C163*시뮬레이션!D163*시뮬레이션!F163</f>
        <v>17241525.924004059</v>
      </c>
      <c r="H163" s="2">
        <f>D163*시뮬레이션!E163*시뮬레이션!D163</f>
        <v>0</v>
      </c>
      <c r="J163" s="5">
        <v>40777</v>
      </c>
      <c r="K163" s="2">
        <f t="shared" si="2"/>
        <v>17241525.924004059</v>
      </c>
      <c r="L163" s="2">
        <f>$C$2*시뮬레이션!F163*시뮬레이션!D163</f>
        <v>17241525.924004059</v>
      </c>
    </row>
    <row r="164" spans="2:12" x14ac:dyDescent="0.3">
      <c r="B164" s="5">
        <v>40778</v>
      </c>
      <c r="C164" s="6">
        <f>VLOOKUP(시뮬레이션!B164,시뮬레이션!$K:$Q,6,0)</f>
        <v>174.15251681821331</v>
      </c>
      <c r="D164" s="6">
        <f>VLOOKUP(시뮬레이션!B164,시뮬레이션!$K:$Q,7,0)</f>
        <v>0</v>
      </c>
      <c r="F164" s="5">
        <v>40778</v>
      </c>
      <c r="G164" s="7">
        <f>C164*시뮬레이션!D164*시뮬레이션!F164</f>
        <v>17712010.670394368</v>
      </c>
      <c r="H164" s="2">
        <f>D164*시뮬레이션!E164*시뮬레이션!D164</f>
        <v>0</v>
      </c>
      <c r="J164" s="5">
        <v>40778</v>
      </c>
      <c r="K164" s="2">
        <f t="shared" si="2"/>
        <v>17712010.670394368</v>
      </c>
      <c r="L164" s="2">
        <f>$C$2*시뮬레이션!F164*시뮬레이션!D164</f>
        <v>17712010.670394365</v>
      </c>
    </row>
    <row r="165" spans="2:12" x14ac:dyDescent="0.3">
      <c r="B165" s="5">
        <v>40779</v>
      </c>
      <c r="C165" s="6">
        <f>VLOOKUP(시뮬레이션!B165,시뮬레이션!$K:$Q,6,0)</f>
        <v>174.15251681821331</v>
      </c>
      <c r="D165" s="6">
        <f>VLOOKUP(시뮬레이션!B165,시뮬레이션!$K:$Q,7,0)</f>
        <v>0</v>
      </c>
      <c r="F165" s="5">
        <v>40779</v>
      </c>
      <c r="G165" s="7">
        <f>C165*시뮬레이션!D165*시뮬레이션!F165</f>
        <v>18033953.865744397</v>
      </c>
      <c r="H165" s="2">
        <f>D165*시뮬레이션!E165*시뮬레이션!D165</f>
        <v>0</v>
      </c>
      <c r="J165" s="5">
        <v>40779</v>
      </c>
      <c r="K165" s="2">
        <f t="shared" si="2"/>
        <v>18033953.865744397</v>
      </c>
      <c r="L165" s="2">
        <f>$C$2*시뮬레이션!F165*시뮬레이션!D165</f>
        <v>18033953.865744397</v>
      </c>
    </row>
    <row r="166" spans="2:12" x14ac:dyDescent="0.3">
      <c r="B166" s="5">
        <v>40780</v>
      </c>
      <c r="C166" s="6">
        <f>VLOOKUP(시뮬레이션!B166,시뮬레이션!$K:$Q,6,0)</f>
        <v>174.15251681821331</v>
      </c>
      <c r="D166" s="6">
        <f>VLOOKUP(시뮬레이션!B166,시뮬레이션!$K:$Q,7,0)</f>
        <v>0</v>
      </c>
      <c r="F166" s="5">
        <v>40780</v>
      </c>
      <c r="G166" s="7">
        <f>C166*시뮬레이션!D166*시뮬레이션!F166</f>
        <v>17840254.253618624</v>
      </c>
      <c r="H166" s="2">
        <f>D166*시뮬레이션!E166*시뮬레이션!D166</f>
        <v>0</v>
      </c>
      <c r="J166" s="5">
        <v>40780</v>
      </c>
      <c r="K166" s="2">
        <f t="shared" si="2"/>
        <v>17840254.253618624</v>
      </c>
      <c r="L166" s="2">
        <f>$C$2*시뮬레이션!F166*시뮬레이션!D166</f>
        <v>17840254.25361862</v>
      </c>
    </row>
    <row r="167" spans="2:12" x14ac:dyDescent="0.3">
      <c r="B167" s="5">
        <v>40781</v>
      </c>
      <c r="C167" s="6">
        <f>VLOOKUP(시뮬레이션!B167,시뮬레이션!$K:$Q,6,0)</f>
        <v>174.15251681821331</v>
      </c>
      <c r="D167" s="6">
        <f>VLOOKUP(시뮬레이션!B167,시뮬레이션!$K:$Q,7,0)</f>
        <v>0</v>
      </c>
      <c r="F167" s="5">
        <v>40781</v>
      </c>
      <c r="G167" s="7">
        <f>C167*시뮬레이션!D167*시뮬레이션!F167</f>
        <v>18007504.179007333</v>
      </c>
      <c r="H167" s="2">
        <f>D167*시뮬레이션!E167*시뮬레이션!D167</f>
        <v>0</v>
      </c>
      <c r="J167" s="5">
        <v>40781</v>
      </c>
      <c r="K167" s="2">
        <f t="shared" si="2"/>
        <v>18007504.179007333</v>
      </c>
      <c r="L167" s="2">
        <f>$C$2*시뮬레이션!F167*시뮬레이션!D167</f>
        <v>18007504.179007333</v>
      </c>
    </row>
    <row r="168" spans="2:12" x14ac:dyDescent="0.3">
      <c r="B168" s="5">
        <v>40784</v>
      </c>
      <c r="C168" s="6">
        <f>VLOOKUP(시뮬레이션!B168,시뮬레이션!$K:$Q,6,0)</f>
        <v>174.15251681821331</v>
      </c>
      <c r="D168" s="6">
        <f>VLOOKUP(시뮬레이션!B168,시뮬레이션!$K:$Q,7,0)</f>
        <v>0</v>
      </c>
      <c r="F168" s="5">
        <v>40784</v>
      </c>
      <c r="G168" s="7">
        <f>C168*시뮬레이션!D168*시뮬레이션!F168</f>
        <v>18389335.693134766</v>
      </c>
      <c r="H168" s="2">
        <f>D168*시뮬레이션!E168*시뮬레이션!D168</f>
        <v>0</v>
      </c>
      <c r="J168" s="5">
        <v>40784</v>
      </c>
      <c r="K168" s="2">
        <f t="shared" si="2"/>
        <v>18389335.693134766</v>
      </c>
      <c r="L168" s="2">
        <f>$C$2*시뮬레이션!F168*시뮬레이션!D168</f>
        <v>18389335.693134766</v>
      </c>
    </row>
    <row r="169" spans="2:12" x14ac:dyDescent="0.3">
      <c r="B169" s="5">
        <v>40785</v>
      </c>
      <c r="C169" s="6">
        <f>VLOOKUP(시뮬레이션!B169,시뮬레이션!$K:$Q,6,0)</f>
        <v>174.15251681821331</v>
      </c>
      <c r="D169" s="6">
        <f>VLOOKUP(시뮬레이션!B169,시뮬레이션!$K:$Q,7,0)</f>
        <v>0</v>
      </c>
      <c r="F169" s="5">
        <v>40785</v>
      </c>
      <c r="G169" s="7">
        <f>C169*시뮬레이션!D169*시뮬레이션!F169</f>
        <v>18398852.812788673</v>
      </c>
      <c r="H169" s="2">
        <f>D169*시뮬레이션!E169*시뮬레이션!D169</f>
        <v>0</v>
      </c>
      <c r="J169" s="5">
        <v>40785</v>
      </c>
      <c r="K169" s="2">
        <f t="shared" si="2"/>
        <v>18398852.812788673</v>
      </c>
      <c r="L169" s="2">
        <f>$C$2*시뮬레이션!F169*시뮬레이션!D169</f>
        <v>18398852.812788673</v>
      </c>
    </row>
    <row r="170" spans="2:12" x14ac:dyDescent="0.3">
      <c r="B170" s="5">
        <v>40786</v>
      </c>
      <c r="C170" s="6">
        <f>VLOOKUP(시뮬레이션!B170,시뮬레이션!$K:$Q,6,0)</f>
        <v>174.15251681821331</v>
      </c>
      <c r="D170" s="6">
        <f>VLOOKUP(시뮬레이션!B170,시뮬레이션!$K:$Q,7,0)</f>
        <v>0</v>
      </c>
      <c r="F170" s="5">
        <v>40786</v>
      </c>
      <c r="G170" s="7">
        <f>C170*시뮬레이션!D170*시뮬레이션!F170</f>
        <v>18397544.949504737</v>
      </c>
      <c r="H170" s="2">
        <f>D170*시뮬레이션!E170*시뮬레이션!D170</f>
        <v>0</v>
      </c>
      <c r="J170" s="5">
        <v>40786</v>
      </c>
      <c r="K170" s="2">
        <f t="shared" si="2"/>
        <v>18397544.949504737</v>
      </c>
      <c r="L170" s="2">
        <f>$C$2*시뮬레이션!F170*시뮬레이션!D170</f>
        <v>18397544.949504737</v>
      </c>
    </row>
    <row r="171" spans="2:12" x14ac:dyDescent="0.3">
      <c r="B171" s="5">
        <v>40787</v>
      </c>
      <c r="C171" s="6">
        <f>VLOOKUP(시뮬레이션!B171,시뮬레이션!$K:$Q,6,0)</f>
        <v>174.15251681821331</v>
      </c>
      <c r="D171" s="6">
        <f>VLOOKUP(시뮬레이션!B171,시뮬레이션!$K:$Q,7,0)</f>
        <v>0</v>
      </c>
      <c r="F171" s="5">
        <v>40787</v>
      </c>
      <c r="G171" s="7">
        <f>C171*시뮬레이션!D171*시뮬레이션!F171</f>
        <v>18111523.990736969</v>
      </c>
      <c r="H171" s="2">
        <f>D171*시뮬레이션!E171*시뮬레이션!D171</f>
        <v>0</v>
      </c>
      <c r="J171" s="5">
        <v>40787</v>
      </c>
      <c r="K171" s="2">
        <f t="shared" si="2"/>
        <v>18111523.990736969</v>
      </c>
      <c r="L171" s="2">
        <f>$C$2*시뮬레이션!F171*시뮬레이션!D171</f>
        <v>18111523.990736965</v>
      </c>
    </row>
    <row r="172" spans="2:12" x14ac:dyDescent="0.3">
      <c r="B172" s="5">
        <v>40788</v>
      </c>
      <c r="C172" s="6">
        <f>VLOOKUP(시뮬레이션!B172,시뮬레이션!$K:$Q,6,0)</f>
        <v>174.15251681821331</v>
      </c>
      <c r="D172" s="6">
        <f>VLOOKUP(시뮬레이션!B172,시뮬레이션!$K:$Q,7,0)</f>
        <v>0</v>
      </c>
      <c r="F172" s="5">
        <v>40788</v>
      </c>
      <c r="G172" s="7">
        <f>C172*시뮬레이션!D172*시뮬레이션!F172</f>
        <v>17679534.330276385</v>
      </c>
      <c r="H172" s="2">
        <f>D172*시뮬레이션!E172*시뮬레이션!D172</f>
        <v>0</v>
      </c>
      <c r="J172" s="5">
        <v>40788</v>
      </c>
      <c r="K172" s="2">
        <f t="shared" si="2"/>
        <v>17679534.330276385</v>
      </c>
      <c r="L172" s="2">
        <f>$C$2*시뮬레이션!F172*시뮬레이션!D172</f>
        <v>17679534.330276381</v>
      </c>
    </row>
    <row r="173" spans="2:12" x14ac:dyDescent="0.3">
      <c r="B173" s="5">
        <v>40792</v>
      </c>
      <c r="C173" s="6">
        <f>VLOOKUP(시뮬레이션!B173,시뮬레이션!$K:$Q,6,0)</f>
        <v>174.15251681821331</v>
      </c>
      <c r="D173" s="6">
        <f>VLOOKUP(시뮬레이션!B173,시뮬레이션!$K:$Q,7,0)</f>
        <v>0</v>
      </c>
      <c r="F173" s="5">
        <v>40792</v>
      </c>
      <c r="G173" s="7">
        <f>C173*시뮬레이션!D173*시뮬레이션!F173</f>
        <v>17744491.095259633</v>
      </c>
      <c r="H173" s="2">
        <f>D173*시뮬레이션!E173*시뮬레이션!D173</f>
        <v>0</v>
      </c>
      <c r="J173" s="5">
        <v>40792</v>
      </c>
      <c r="K173" s="2">
        <f t="shared" si="2"/>
        <v>17744491.095259633</v>
      </c>
      <c r="L173" s="2">
        <f>$C$2*시뮬레이션!F173*시뮬레이션!D173</f>
        <v>17744491.095259633</v>
      </c>
    </row>
    <row r="174" spans="2:12" x14ac:dyDescent="0.3">
      <c r="B174" s="5">
        <v>40793</v>
      </c>
      <c r="C174" s="6">
        <f>VLOOKUP(시뮬레이션!B174,시뮬레이션!$K:$Q,6,0)</f>
        <v>174.15251681821331</v>
      </c>
      <c r="D174" s="6">
        <f>VLOOKUP(시뮬레이션!B174,시뮬레이션!$K:$Q,7,0)</f>
        <v>0</v>
      </c>
      <c r="F174" s="5">
        <v>40793</v>
      </c>
      <c r="G174" s="7">
        <f>C174*시뮬레이션!D174*시뮬레이션!F174</f>
        <v>18192398.772064537</v>
      </c>
      <c r="H174" s="2">
        <f>D174*시뮬레이션!E174*시뮬레이션!D174</f>
        <v>0</v>
      </c>
      <c r="J174" s="5">
        <v>40793</v>
      </c>
      <c r="K174" s="2">
        <f t="shared" si="2"/>
        <v>18192398.772064537</v>
      </c>
      <c r="L174" s="2">
        <f>$C$2*시뮬레이션!F174*시뮬레이션!D174</f>
        <v>18192398.772064533</v>
      </c>
    </row>
    <row r="175" spans="2:12" x14ac:dyDescent="0.3">
      <c r="B175" s="5">
        <v>40794</v>
      </c>
      <c r="C175" s="6">
        <f>VLOOKUP(시뮬레이션!B175,시뮬레이션!$K:$Q,6,0)</f>
        <v>174.15251681821331</v>
      </c>
      <c r="D175" s="6">
        <f>VLOOKUP(시뮬레이션!B175,시뮬레이션!$K:$Q,7,0)</f>
        <v>0</v>
      </c>
      <c r="F175" s="5">
        <v>40794</v>
      </c>
      <c r="G175" s="7">
        <f>C175*시뮬레이션!D175*시뮬레이션!F175</f>
        <v>18059623.87532087</v>
      </c>
      <c r="H175" s="2">
        <f>D175*시뮬레이션!E175*시뮬레이션!D175</f>
        <v>0</v>
      </c>
      <c r="J175" s="5">
        <v>40794</v>
      </c>
      <c r="K175" s="2">
        <f t="shared" si="2"/>
        <v>18059623.87532087</v>
      </c>
      <c r="L175" s="2">
        <f>$C$2*시뮬레이션!F175*시뮬레이션!D175</f>
        <v>18059623.87532087</v>
      </c>
    </row>
    <row r="176" spans="2:12" x14ac:dyDescent="0.3">
      <c r="B176" s="5">
        <v>40795</v>
      </c>
      <c r="C176" s="6">
        <f>VLOOKUP(시뮬레이션!B176,시뮬레이션!$K:$Q,6,0)</f>
        <v>174.15251681821331</v>
      </c>
      <c r="D176" s="6">
        <f>VLOOKUP(시뮬레이션!B176,시뮬레이션!$K:$Q,7,0)</f>
        <v>0</v>
      </c>
      <c r="F176" s="5">
        <v>40795</v>
      </c>
      <c r="G176" s="7">
        <f>C176*시뮬레이션!D176*시뮬레이션!F176</f>
        <v>17620976.66124652</v>
      </c>
      <c r="H176" s="2">
        <f>D176*시뮬레이션!E176*시뮬레이션!D176</f>
        <v>0</v>
      </c>
      <c r="J176" s="5">
        <v>40795</v>
      </c>
      <c r="K176" s="2">
        <f t="shared" si="2"/>
        <v>17620976.66124652</v>
      </c>
      <c r="L176" s="2">
        <f>$C$2*시뮬레이션!F176*시뮬레이션!D176</f>
        <v>17620976.661246516</v>
      </c>
    </row>
    <row r="177" spans="2:12" x14ac:dyDescent="0.3">
      <c r="B177" s="5">
        <v>40798</v>
      </c>
      <c r="C177" s="6">
        <f>VLOOKUP(시뮬레이션!B177,시뮬레이션!$K:$Q,6,0)</f>
        <v>174.15251681821331</v>
      </c>
      <c r="D177" s="6">
        <f>VLOOKUP(시뮬레이션!B177,시뮬레이션!$K:$Q,7,0)</f>
        <v>0</v>
      </c>
      <c r="F177" s="5">
        <v>40798</v>
      </c>
      <c r="G177" s="7">
        <f>C177*시뮬레이션!D177*시뮬레이션!F177</f>
        <v>17734968.060863797</v>
      </c>
      <c r="H177" s="2">
        <f>D177*시뮬레이션!E177*시뮬레이션!D177</f>
        <v>0</v>
      </c>
      <c r="J177" s="5">
        <v>40798</v>
      </c>
      <c r="K177" s="2">
        <f t="shared" si="2"/>
        <v>17734968.060863797</v>
      </c>
      <c r="L177" s="2">
        <f>$C$2*시뮬레이션!F177*시뮬레이션!D177</f>
        <v>17734968.060863797</v>
      </c>
    </row>
    <row r="178" spans="2:12" x14ac:dyDescent="0.3">
      <c r="B178" s="5">
        <v>40799</v>
      </c>
      <c r="C178" s="6">
        <f>VLOOKUP(시뮬레이션!B178,시뮬레이션!$K:$Q,6,0)</f>
        <v>174.15251681821331</v>
      </c>
      <c r="D178" s="6">
        <f>VLOOKUP(시뮬레이션!B178,시뮬레이션!$K:$Q,7,0)</f>
        <v>0</v>
      </c>
      <c r="F178" s="5">
        <v>40799</v>
      </c>
      <c r="G178" s="7">
        <f>C178*시뮬레이션!D178*시뮬레이션!F178</f>
        <v>17897625.308178116</v>
      </c>
      <c r="H178" s="2">
        <f>D178*시뮬레이션!E178*시뮬레이션!D178</f>
        <v>0</v>
      </c>
      <c r="J178" s="5">
        <v>40799</v>
      </c>
      <c r="K178" s="2">
        <f t="shared" si="2"/>
        <v>17897625.308178116</v>
      </c>
      <c r="L178" s="2">
        <f>$C$2*시뮬레이션!F178*시뮬레이션!D178</f>
        <v>17897625.308178116</v>
      </c>
    </row>
    <row r="179" spans="2:12" x14ac:dyDescent="0.3">
      <c r="B179" s="5">
        <v>40800</v>
      </c>
      <c r="C179" s="6">
        <f>VLOOKUP(시뮬레이션!B179,시뮬레이션!$K:$Q,6,0)</f>
        <v>174.15251681821331</v>
      </c>
      <c r="D179" s="6">
        <f>VLOOKUP(시뮬레이션!B179,시뮬레이션!$K:$Q,7,0)</f>
        <v>0</v>
      </c>
      <c r="F179" s="5">
        <v>40800</v>
      </c>
      <c r="G179" s="7">
        <f>C179*시뮬레이션!D179*시뮬레이션!F179</f>
        <v>18656275.605971083</v>
      </c>
      <c r="H179" s="2">
        <f>D179*시뮬레이션!E179*시뮬레이션!D179</f>
        <v>0</v>
      </c>
      <c r="J179" s="5">
        <v>40800</v>
      </c>
      <c r="K179" s="2">
        <f t="shared" si="2"/>
        <v>18656275.605971083</v>
      </c>
      <c r="L179" s="2">
        <f>$C$2*시뮬레이션!F179*시뮬레이션!D179</f>
        <v>18656275.605971079</v>
      </c>
    </row>
    <row r="180" spans="2:12" x14ac:dyDescent="0.3">
      <c r="B180" s="5">
        <v>40801</v>
      </c>
      <c r="C180" s="6">
        <f>VLOOKUP(시뮬레이션!B180,시뮬레이션!$K:$Q,6,0)</f>
        <v>174.15251681821331</v>
      </c>
      <c r="D180" s="6">
        <f>VLOOKUP(시뮬레이션!B180,시뮬레이션!$K:$Q,7,0)</f>
        <v>0</v>
      </c>
      <c r="F180" s="5">
        <v>40801</v>
      </c>
      <c r="G180" s="7">
        <f>C180*시뮬레이션!D180*시뮬레이션!F180</f>
        <v>19125073.637169916</v>
      </c>
      <c r="H180" s="2">
        <f>D180*시뮬레이션!E180*시뮬레이션!D180</f>
        <v>0</v>
      </c>
      <c r="J180" s="5">
        <v>40801</v>
      </c>
      <c r="K180" s="2">
        <f t="shared" si="2"/>
        <v>19125073.637169916</v>
      </c>
      <c r="L180" s="2">
        <f>$C$2*시뮬레이션!F180*시뮬레이션!D180</f>
        <v>19125073.637169916</v>
      </c>
    </row>
    <row r="181" spans="2:12" x14ac:dyDescent="0.3">
      <c r="B181" s="5">
        <v>40802</v>
      </c>
      <c r="C181" s="6">
        <f>VLOOKUP(시뮬레이션!B181,시뮬레이션!$K:$Q,6,0)</f>
        <v>174.15251681821331</v>
      </c>
      <c r="D181" s="6">
        <f>VLOOKUP(시뮬레이션!B181,시뮬레이션!$K:$Q,7,0)</f>
        <v>0</v>
      </c>
      <c r="F181" s="5">
        <v>40802</v>
      </c>
      <c r="G181" s="7">
        <f>C181*시뮬레이션!D181*시뮬레이션!F181</f>
        <v>19164495.329952233</v>
      </c>
      <c r="H181" s="2">
        <f>D181*시뮬레이션!E181*시뮬레이션!D181</f>
        <v>0</v>
      </c>
      <c r="J181" s="5">
        <v>40802</v>
      </c>
      <c r="K181" s="2">
        <f t="shared" si="2"/>
        <v>19164495.329952233</v>
      </c>
      <c r="L181" s="2">
        <f>$C$2*시뮬레이션!F181*시뮬레이션!D181</f>
        <v>19164495.329952236</v>
      </c>
    </row>
    <row r="182" spans="2:12" x14ac:dyDescent="0.3">
      <c r="B182" s="5">
        <v>40805</v>
      </c>
      <c r="C182" s="6">
        <f>VLOOKUP(시뮬레이션!B182,시뮬레이션!$K:$Q,6,0)</f>
        <v>174.15251681821331</v>
      </c>
      <c r="D182" s="6">
        <f>VLOOKUP(시뮬레이션!B182,시뮬레이션!$K:$Q,7,0)</f>
        <v>0</v>
      </c>
      <c r="F182" s="5">
        <v>40805</v>
      </c>
      <c r="G182" s="7">
        <f>C182*시뮬레이션!D182*시뮬레이션!F182</f>
        <v>19408652.422627825</v>
      </c>
      <c r="H182" s="2">
        <f>D182*시뮬레이션!E182*시뮬레이션!D182</f>
        <v>0</v>
      </c>
      <c r="J182" s="5">
        <v>40805</v>
      </c>
      <c r="K182" s="2">
        <f t="shared" si="2"/>
        <v>19408652.422627825</v>
      </c>
      <c r="L182" s="2">
        <f>$C$2*시뮬레이션!F182*시뮬레이션!D182</f>
        <v>19408652.422627825</v>
      </c>
    </row>
    <row r="183" spans="2:12" x14ac:dyDescent="0.3">
      <c r="B183" s="5">
        <v>40806</v>
      </c>
      <c r="C183" s="6">
        <f>VLOOKUP(시뮬레이션!B183,시뮬레이션!$K:$Q,6,0)</f>
        <v>174.15251681821331</v>
      </c>
      <c r="D183" s="6">
        <f>VLOOKUP(시뮬레이션!B183,시뮬레이션!$K:$Q,7,0)</f>
        <v>0</v>
      </c>
      <c r="F183" s="5">
        <v>40806</v>
      </c>
      <c r="G183" s="7">
        <f>C183*시뮬레이션!D183*시뮬레이션!F183</f>
        <v>19592119.544626698</v>
      </c>
      <c r="H183" s="2">
        <f>D183*시뮬레이션!E183*시뮬레이션!D183</f>
        <v>0</v>
      </c>
      <c r="J183" s="5">
        <v>40806</v>
      </c>
      <c r="K183" s="2">
        <f t="shared" si="2"/>
        <v>19592119.544626698</v>
      </c>
      <c r="L183" s="2">
        <f>$C$2*시뮬레이션!F183*시뮬레이션!D183</f>
        <v>19592119.544626694</v>
      </c>
    </row>
    <row r="184" spans="2:12" x14ac:dyDescent="0.3">
      <c r="B184" s="5">
        <v>40807</v>
      </c>
      <c r="C184" s="6">
        <f>VLOOKUP(시뮬레이션!B184,시뮬레이션!$K:$Q,6,0)</f>
        <v>174.15251681821331</v>
      </c>
      <c r="D184" s="6">
        <f>VLOOKUP(시뮬레이션!B184,시뮬레이션!$K:$Q,7,0)</f>
        <v>0</v>
      </c>
      <c r="F184" s="5">
        <v>40807</v>
      </c>
      <c r="G184" s="7">
        <f>C184*시뮬레이션!D184*시뮬레이션!F184</f>
        <v>19026220.487396121</v>
      </c>
      <c r="H184" s="2">
        <f>D184*시뮬레이션!E184*시뮬레이션!D184</f>
        <v>0</v>
      </c>
      <c r="J184" s="5">
        <v>40807</v>
      </c>
      <c r="K184" s="2">
        <f t="shared" si="2"/>
        <v>19026220.487396121</v>
      </c>
      <c r="L184" s="2">
        <f>$C$2*시뮬레이션!F184*시뮬레이션!D184</f>
        <v>19026220.487396125</v>
      </c>
    </row>
    <row r="185" spans="2:12" x14ac:dyDescent="0.3">
      <c r="B185" s="5">
        <v>40808</v>
      </c>
      <c r="C185" s="6">
        <f>VLOOKUP(시뮬레이션!B185,시뮬레이션!$K:$Q,6,0)</f>
        <v>174.15251681821331</v>
      </c>
      <c r="D185" s="6">
        <f>VLOOKUP(시뮬레이션!B185,시뮬레이션!$K:$Q,7,0)</f>
        <v>0</v>
      </c>
      <c r="F185" s="5">
        <v>40808</v>
      </c>
      <c r="G185" s="7">
        <f>C185*시뮬레이션!D185*시뮬레이션!F185</f>
        <v>18885841.945480056</v>
      </c>
      <c r="H185" s="2">
        <f>D185*시뮬레이션!E185*시뮬레이션!D185</f>
        <v>0</v>
      </c>
      <c r="J185" s="5">
        <v>40808</v>
      </c>
      <c r="K185" s="2">
        <f t="shared" si="2"/>
        <v>18885841.945480056</v>
      </c>
      <c r="L185" s="2">
        <f>$C$2*시뮬레이션!F185*시뮬레이션!D185</f>
        <v>18885841.945480056</v>
      </c>
    </row>
    <row r="186" spans="2:12" x14ac:dyDescent="0.3">
      <c r="B186" s="5">
        <v>40809</v>
      </c>
      <c r="C186" s="6">
        <f>VLOOKUP(시뮬레이션!B186,시뮬레이션!$K:$Q,6,0)</f>
        <v>174.15251681821331</v>
      </c>
      <c r="D186" s="6">
        <f>VLOOKUP(시뮬레이션!B186,시뮬레이션!$K:$Q,7,0)</f>
        <v>0</v>
      </c>
      <c r="F186" s="5">
        <v>40809</v>
      </c>
      <c r="G186" s="7">
        <f>C186*시뮬레이션!D186*시뮬레이션!F186</f>
        <v>18930702.950437952</v>
      </c>
      <c r="H186" s="2">
        <f>D186*시뮬레이션!E186*시뮬레이션!D186</f>
        <v>0</v>
      </c>
      <c r="J186" s="5">
        <v>40809</v>
      </c>
      <c r="K186" s="2">
        <f t="shared" si="2"/>
        <v>18930702.950437952</v>
      </c>
      <c r="L186" s="2">
        <f>$C$2*시뮬레이션!F186*시뮬레이션!D186</f>
        <v>18930702.950437952</v>
      </c>
    </row>
    <row r="187" spans="2:12" x14ac:dyDescent="0.3">
      <c r="B187" s="5">
        <v>40812</v>
      </c>
      <c r="C187" s="6">
        <f>VLOOKUP(시뮬레이션!B187,시뮬레이션!$K:$Q,6,0)</f>
        <v>174.15251681821331</v>
      </c>
      <c r="D187" s="6">
        <f>VLOOKUP(시뮬레이션!B187,시뮬레이션!$K:$Q,7,0)</f>
        <v>0</v>
      </c>
      <c r="F187" s="5">
        <v>40812</v>
      </c>
      <c r="G187" s="7">
        <f>C187*시뮬레이션!D187*시뮬레이션!F187</f>
        <v>19681441.021691512</v>
      </c>
      <c r="H187" s="2">
        <f>D187*시뮬레이션!E187*시뮬레이션!D187</f>
        <v>0</v>
      </c>
      <c r="J187" s="5">
        <v>40812</v>
      </c>
      <c r="K187" s="2">
        <f t="shared" si="2"/>
        <v>19681441.021691512</v>
      </c>
      <c r="L187" s="2">
        <f>$C$2*시뮬레이션!F187*시뮬레이션!D187</f>
        <v>19681441.021691512</v>
      </c>
    </row>
    <row r="188" spans="2:12" x14ac:dyDescent="0.3">
      <c r="B188" s="5">
        <v>40813</v>
      </c>
      <c r="C188" s="6">
        <f>VLOOKUP(시뮬레이션!B188,시뮬레이션!$K:$Q,6,0)</f>
        <v>174.15251681821331</v>
      </c>
      <c r="D188" s="6">
        <f>VLOOKUP(시뮬레이션!B188,시뮬레이션!$K:$Q,7,0)</f>
        <v>0</v>
      </c>
      <c r="F188" s="5">
        <v>40813</v>
      </c>
      <c r="G188" s="7">
        <f>C188*시뮬레이션!D188*시뮬레이션!F188</f>
        <v>19560628.356561184</v>
      </c>
      <c r="H188" s="2">
        <f>D188*시뮬레이션!E188*시뮬레이션!D188</f>
        <v>0</v>
      </c>
      <c r="J188" s="5">
        <v>40813</v>
      </c>
      <c r="K188" s="2">
        <f t="shared" si="2"/>
        <v>19560628.356561184</v>
      </c>
      <c r="L188" s="2">
        <f>$C$2*시뮬레이션!F188*시뮬레이션!D188</f>
        <v>19560628.356561184</v>
      </c>
    </row>
    <row r="189" spans="2:12" x14ac:dyDescent="0.3">
      <c r="B189" s="5">
        <v>40814</v>
      </c>
      <c r="C189" s="6">
        <f>VLOOKUP(시뮬레이션!B189,시뮬레이션!$K:$Q,6,0)</f>
        <v>174.15251681821331</v>
      </c>
      <c r="D189" s="6">
        <f>VLOOKUP(시뮬레이션!B189,시뮬레이션!$K:$Q,7,0)</f>
        <v>0</v>
      </c>
      <c r="F189" s="5">
        <v>40814</v>
      </c>
      <c r="G189" s="7">
        <f>C189*시뮬레이션!D189*시뮬레이션!F189</f>
        <v>19102771.822777592</v>
      </c>
      <c r="H189" s="2">
        <f>D189*시뮬레이션!E189*시뮬레이션!D189</f>
        <v>0</v>
      </c>
      <c r="J189" s="5">
        <v>40814</v>
      </c>
      <c r="K189" s="2">
        <f t="shared" si="2"/>
        <v>19102771.822777592</v>
      </c>
      <c r="L189" s="2">
        <f>$C$2*시뮬레이션!F189*시뮬레이션!D189</f>
        <v>19102771.822777592</v>
      </c>
    </row>
    <row r="190" spans="2:12" x14ac:dyDescent="0.3">
      <c r="B190" s="5">
        <v>40815</v>
      </c>
      <c r="C190" s="6">
        <f>VLOOKUP(시뮬레이션!B190,시뮬레이션!$K:$Q,6,0)</f>
        <v>174.15251681821331</v>
      </c>
      <c r="D190" s="6">
        <f>VLOOKUP(시뮬레이션!B190,시뮬레이션!$K:$Q,7,0)</f>
        <v>0</v>
      </c>
      <c r="F190" s="5">
        <v>40815</v>
      </c>
      <c r="G190" s="7">
        <f>C190*시뮬레이션!D190*시뮬레이션!F190</f>
        <v>19310530.264633633</v>
      </c>
      <c r="H190" s="2">
        <f>D190*시뮬레이션!E190*시뮬레이션!D190</f>
        <v>0</v>
      </c>
      <c r="J190" s="5">
        <v>40815</v>
      </c>
      <c r="K190" s="2">
        <f t="shared" si="2"/>
        <v>19310530.264633633</v>
      </c>
      <c r="L190" s="2">
        <f>$C$2*시뮬레이션!F190*시뮬레이션!D190</f>
        <v>19310530.264633633</v>
      </c>
    </row>
    <row r="191" spans="2:12" x14ac:dyDescent="0.3">
      <c r="B191" s="5">
        <v>40816</v>
      </c>
      <c r="C191" s="6">
        <f>VLOOKUP(시뮬레이션!B191,시뮬레이션!$K:$Q,6,0)</f>
        <v>174.15251681821331</v>
      </c>
      <c r="D191" s="6">
        <f>VLOOKUP(시뮬레이션!B191,시뮬레이션!$K:$Q,7,0)</f>
        <v>0</v>
      </c>
      <c r="F191" s="5">
        <v>40816</v>
      </c>
      <c r="G191" s="7">
        <f>C191*시뮬레이션!D191*시뮬레이션!F191</f>
        <v>18907089.853451177</v>
      </c>
      <c r="H191" s="2">
        <f>D191*시뮬레이션!E191*시뮬레이션!D191</f>
        <v>0</v>
      </c>
      <c r="J191" s="5">
        <v>40816</v>
      </c>
      <c r="K191" s="2">
        <f t="shared" si="2"/>
        <v>18907089.853451177</v>
      </c>
      <c r="L191" s="2">
        <f>$C$2*시뮬레이션!F191*시뮬레이션!D191</f>
        <v>18907089.853451177</v>
      </c>
    </row>
    <row r="192" spans="2:12" x14ac:dyDescent="0.3">
      <c r="B192" s="5">
        <v>40819</v>
      </c>
      <c r="C192" s="6">
        <f>VLOOKUP(시뮬레이션!B192,시뮬레이션!$K:$Q,6,0)</f>
        <v>174.15251681821331</v>
      </c>
      <c r="D192" s="6">
        <f>VLOOKUP(시뮬레이션!B192,시뮬레이션!$K:$Q,7,0)</f>
        <v>0</v>
      </c>
      <c r="F192" s="5">
        <v>40819</v>
      </c>
      <c r="G192" s="7">
        <f>C192*시뮬레이션!D192*시뮬레이션!F192</f>
        <v>18369033.940984551</v>
      </c>
      <c r="H192" s="2">
        <f>D192*시뮬레이션!E192*시뮬레이션!D192</f>
        <v>0</v>
      </c>
      <c r="J192" s="5">
        <v>40819</v>
      </c>
      <c r="K192" s="2">
        <f t="shared" si="2"/>
        <v>18369033.940984551</v>
      </c>
      <c r="L192" s="2">
        <f>$C$2*시뮬레이션!F192*시뮬레이션!D192</f>
        <v>18369033.940984551</v>
      </c>
    </row>
    <row r="193" spans="2:12" x14ac:dyDescent="0.3">
      <c r="B193" s="5">
        <v>40820</v>
      </c>
      <c r="C193" s="6">
        <f>VLOOKUP(시뮬레이션!B193,시뮬레이션!$K:$Q,6,0)</f>
        <v>174.15251681821331</v>
      </c>
      <c r="D193" s="6">
        <f>VLOOKUP(시뮬레이션!B193,시뮬레이션!$K:$Q,7,0)</f>
        <v>0</v>
      </c>
      <c r="F193" s="5">
        <v>40820</v>
      </c>
      <c r="G193" s="7">
        <f>C193*시뮬레이션!D193*시뮬레이션!F193</f>
        <v>19018715.422126628</v>
      </c>
      <c r="H193" s="2">
        <f>D193*시뮬레이션!E193*시뮬레이션!D193</f>
        <v>0</v>
      </c>
      <c r="J193" s="5">
        <v>40820</v>
      </c>
      <c r="K193" s="2">
        <f t="shared" si="2"/>
        <v>19018715.422126628</v>
      </c>
      <c r="L193" s="2">
        <f>$C$2*시뮬레이션!F193*시뮬레이션!D193</f>
        <v>19018715.422126628</v>
      </c>
    </row>
    <row r="194" spans="2:12" x14ac:dyDescent="0.3">
      <c r="B194" s="5">
        <v>40821</v>
      </c>
      <c r="C194" s="6">
        <f>VLOOKUP(시뮬레이션!B194,시뮬레이션!$K:$Q,6,0)</f>
        <v>174.15251681821331</v>
      </c>
      <c r="D194" s="6">
        <f>VLOOKUP(시뮬레이션!B194,시뮬레이션!$K:$Q,7,0)</f>
        <v>0</v>
      </c>
      <c r="F194" s="5">
        <v>40821</v>
      </c>
      <c r="G194" s="7">
        <f>C194*시뮬레이션!D194*시뮬레이션!F194</f>
        <v>19326701.891103026</v>
      </c>
      <c r="H194" s="2">
        <f>D194*시뮬레이션!E194*시뮬레이션!D194</f>
        <v>0</v>
      </c>
      <c r="J194" s="5">
        <v>40821</v>
      </c>
      <c r="K194" s="2">
        <f t="shared" ref="K194:K257" si="3">SUM(G194:H194)</f>
        <v>19326701.891103026</v>
      </c>
      <c r="L194" s="2">
        <f>$C$2*시뮬레이션!F194*시뮬레이션!D194</f>
        <v>19326701.891103026</v>
      </c>
    </row>
    <row r="195" spans="2:12" x14ac:dyDescent="0.3">
      <c r="B195" s="5">
        <v>40822</v>
      </c>
      <c r="C195" s="6">
        <f>VLOOKUP(시뮬레이션!B195,시뮬레이션!$K:$Q,6,0)</f>
        <v>174.15251681821331</v>
      </c>
      <c r="D195" s="6">
        <f>VLOOKUP(시뮬레이션!B195,시뮬레이션!$K:$Q,7,0)</f>
        <v>0</v>
      </c>
      <c r="F195" s="5">
        <v>40822</v>
      </c>
      <c r="G195" s="7">
        <f>C195*시뮬레이션!D195*시뮬레이션!F195</f>
        <v>19676679.149396617</v>
      </c>
      <c r="H195" s="2">
        <f>D195*시뮬레이션!E195*시뮬레이션!D195</f>
        <v>0</v>
      </c>
      <c r="J195" s="5">
        <v>40822</v>
      </c>
      <c r="K195" s="2">
        <f t="shared" si="3"/>
        <v>19676679.149396617</v>
      </c>
      <c r="L195" s="2">
        <f>$C$2*시뮬레이션!F195*시뮬레이션!D195</f>
        <v>19676679.149396617</v>
      </c>
    </row>
    <row r="196" spans="2:12" x14ac:dyDescent="0.3">
      <c r="B196" s="5">
        <v>40823</v>
      </c>
      <c r="C196" s="6">
        <f>VLOOKUP(시뮬레이션!B196,시뮬레이션!$K:$Q,6,0)</f>
        <v>174.15251681821331</v>
      </c>
      <c r="D196" s="6">
        <f>VLOOKUP(시뮬레이션!B196,시뮬레이션!$K:$Q,7,0)</f>
        <v>0</v>
      </c>
      <c r="F196" s="5">
        <v>40823</v>
      </c>
      <c r="G196" s="7">
        <f>C196*시뮬레이션!D196*시뮬레이션!F196</f>
        <v>19336508.576062322</v>
      </c>
      <c r="H196" s="2">
        <f>D196*시뮬레이션!E196*시뮬레이션!D196</f>
        <v>0</v>
      </c>
      <c r="J196" s="5">
        <v>40823</v>
      </c>
      <c r="K196" s="2">
        <f t="shared" si="3"/>
        <v>19336508.576062322</v>
      </c>
      <c r="L196" s="2">
        <f>$C$2*시뮬레이션!F196*시뮬레이션!D196</f>
        <v>19336508.576062322</v>
      </c>
    </row>
    <row r="197" spans="2:12" x14ac:dyDescent="0.3">
      <c r="B197" s="5">
        <v>40826</v>
      </c>
      <c r="C197" s="6">
        <f>VLOOKUP(시뮬레이션!B197,시뮬레이션!$K:$Q,6,0)</f>
        <v>174.15251681821331</v>
      </c>
      <c r="D197" s="6">
        <f>VLOOKUP(시뮬레이션!B197,시뮬레이션!$K:$Q,7,0)</f>
        <v>0</v>
      </c>
      <c r="F197" s="5">
        <v>40826</v>
      </c>
      <c r="G197" s="7">
        <f>C197*시뮬레이션!D197*시뮬레이션!F197</f>
        <v>19868221.143324163</v>
      </c>
      <c r="H197" s="2">
        <f>D197*시뮬레이션!E197*시뮬레이션!D197</f>
        <v>0</v>
      </c>
      <c r="J197" s="5">
        <v>40826</v>
      </c>
      <c r="K197" s="2">
        <f t="shared" si="3"/>
        <v>19868221.143324163</v>
      </c>
      <c r="L197" s="2">
        <f>$C$2*시뮬레이션!F197*시뮬레이션!D197</f>
        <v>19868221.143324163</v>
      </c>
    </row>
    <row r="198" spans="2:12" x14ac:dyDescent="0.3">
      <c r="B198" s="5">
        <v>40827</v>
      </c>
      <c r="C198" s="6">
        <f>VLOOKUP(시뮬레이션!B198,시뮬레이션!$K:$Q,6,0)</f>
        <v>174.15251681821331</v>
      </c>
      <c r="D198" s="6">
        <f>VLOOKUP(시뮬레이션!B198,시뮬레이션!$K:$Q,7,0)</f>
        <v>0</v>
      </c>
      <c r="F198" s="5">
        <v>40827</v>
      </c>
      <c r="G198" s="7">
        <f>C198*시뮬레이션!D198*시뮬레이션!F198</f>
        <v>19771025.858461753</v>
      </c>
      <c r="H198" s="2">
        <f>D198*시뮬레이션!E198*시뮬레이션!D198</f>
        <v>0</v>
      </c>
      <c r="J198" s="5">
        <v>40827</v>
      </c>
      <c r="K198" s="2">
        <f t="shared" si="3"/>
        <v>19771025.858461753</v>
      </c>
      <c r="L198" s="2">
        <f>$C$2*시뮬레이션!F198*시뮬레이션!D198</f>
        <v>19771025.858461756</v>
      </c>
    </row>
    <row r="199" spans="2:12" x14ac:dyDescent="0.3">
      <c r="B199" s="5">
        <v>40828</v>
      </c>
      <c r="C199" s="6">
        <f>VLOOKUP(시뮬레이션!B199,시뮬레이션!$K:$Q,6,0)</f>
        <v>174.15251681821331</v>
      </c>
      <c r="D199" s="6">
        <f>VLOOKUP(시뮬레이션!B199,시뮬레이션!$K:$Q,7,0)</f>
        <v>0</v>
      </c>
      <c r="F199" s="5">
        <v>40828</v>
      </c>
      <c r="G199" s="7">
        <f>C199*시뮬레이션!D199*시뮬레이션!F199</f>
        <v>19985205.301348902</v>
      </c>
      <c r="H199" s="2">
        <f>D199*시뮬레이션!E199*시뮬레이션!D199</f>
        <v>0</v>
      </c>
      <c r="J199" s="5">
        <v>40828</v>
      </c>
      <c r="K199" s="2">
        <f t="shared" si="3"/>
        <v>19985205.301348902</v>
      </c>
      <c r="L199" s="2">
        <f>$C$2*시뮬레이션!F199*시뮬레이션!D199</f>
        <v>19985205.301348902</v>
      </c>
    </row>
    <row r="200" spans="2:12" x14ac:dyDescent="0.3">
      <c r="B200" s="5">
        <v>40829</v>
      </c>
      <c r="C200" s="6">
        <f>VLOOKUP(시뮬레이션!B200,시뮬레이션!$K:$Q,6,0)</f>
        <v>174.15251681821331</v>
      </c>
      <c r="D200" s="6">
        <f>VLOOKUP(시뮬레이션!B200,시뮬레이션!$K:$Q,7,0)</f>
        <v>0</v>
      </c>
      <c r="F200" s="5">
        <v>40829</v>
      </c>
      <c r="G200" s="7">
        <f>C200*시뮬레이션!D200*시뮬레이션!F200</f>
        <v>19757476.458977077</v>
      </c>
      <c r="H200" s="2">
        <f>D200*시뮬레이션!E200*시뮬레이션!D200</f>
        <v>0</v>
      </c>
      <c r="J200" s="5">
        <v>40829</v>
      </c>
      <c r="K200" s="2">
        <f t="shared" si="3"/>
        <v>19757476.458977077</v>
      </c>
      <c r="L200" s="2">
        <f>$C$2*시뮬레이션!F200*시뮬레이션!D200</f>
        <v>19757476.458977077</v>
      </c>
    </row>
    <row r="201" spans="2:12" x14ac:dyDescent="0.3">
      <c r="B201" s="5">
        <v>40830</v>
      </c>
      <c r="C201" s="6">
        <f>VLOOKUP(시뮬레이션!B201,시뮬레이션!$K:$Q,6,0)</f>
        <v>174.15251681821331</v>
      </c>
      <c r="D201" s="6">
        <f>VLOOKUP(시뮬레이션!B201,시뮬레이션!$K:$Q,7,0)</f>
        <v>0</v>
      </c>
      <c r="F201" s="5">
        <v>40830</v>
      </c>
      <c r="G201" s="7">
        <f>C201*시뮬레이션!D201*시뮬레이션!F201</f>
        <v>20098679.303939559</v>
      </c>
      <c r="H201" s="2">
        <f>D201*시뮬레이션!E201*시뮬레이션!D201</f>
        <v>0</v>
      </c>
      <c r="J201" s="5">
        <v>40830</v>
      </c>
      <c r="K201" s="2">
        <f t="shared" si="3"/>
        <v>20098679.303939559</v>
      </c>
      <c r="L201" s="2">
        <f>$C$2*시뮬레이션!F201*시뮬레이션!D201</f>
        <v>20098679.303939555</v>
      </c>
    </row>
    <row r="202" spans="2:12" x14ac:dyDescent="0.3">
      <c r="B202" s="5">
        <v>40833</v>
      </c>
      <c r="C202" s="6">
        <f>VLOOKUP(시뮬레이션!B202,시뮬레이션!$K:$Q,6,0)</f>
        <v>174.15251681821331</v>
      </c>
      <c r="D202" s="6">
        <f>VLOOKUP(시뮬레이션!B202,시뮬레이션!$K:$Q,7,0)</f>
        <v>0</v>
      </c>
      <c r="F202" s="5">
        <v>40833</v>
      </c>
      <c r="G202" s="7">
        <f>C202*시뮬레이션!D202*시뮬레이션!F202</f>
        <v>19448090.464674268</v>
      </c>
      <c r="H202" s="2">
        <f>D202*시뮬레이션!E202*시뮬레이션!D202</f>
        <v>0</v>
      </c>
      <c r="J202" s="5">
        <v>40833</v>
      </c>
      <c r="K202" s="2">
        <f t="shared" si="3"/>
        <v>19448090.464674268</v>
      </c>
      <c r="L202" s="2">
        <f>$C$2*시뮬레이션!F202*시뮬레이션!D202</f>
        <v>19448090.464674268</v>
      </c>
    </row>
    <row r="203" spans="2:12" x14ac:dyDescent="0.3">
      <c r="B203" s="5">
        <v>40834</v>
      </c>
      <c r="C203" s="6">
        <f>VLOOKUP(시뮬레이션!B203,시뮬레이션!$K:$Q,6,0)</f>
        <v>174.15251681821331</v>
      </c>
      <c r="D203" s="6">
        <f>VLOOKUP(시뮬레이션!B203,시뮬레이션!$K:$Q,7,0)</f>
        <v>0</v>
      </c>
      <c r="F203" s="5">
        <v>40834</v>
      </c>
      <c r="G203" s="7">
        <f>C203*시뮬레이션!D203*시뮬레이션!F203</f>
        <v>19916363.005804867</v>
      </c>
      <c r="H203" s="2">
        <f>D203*시뮬레이션!E203*시뮬레이션!D203</f>
        <v>0</v>
      </c>
      <c r="J203" s="5">
        <v>40834</v>
      </c>
      <c r="K203" s="2">
        <f t="shared" si="3"/>
        <v>19916363.005804867</v>
      </c>
      <c r="L203" s="2">
        <f>$C$2*시뮬레이션!F203*시뮬레이션!D203</f>
        <v>19916363.00580487</v>
      </c>
    </row>
    <row r="204" spans="2:12" x14ac:dyDescent="0.3">
      <c r="B204" s="5">
        <v>40835</v>
      </c>
      <c r="C204" s="6">
        <f>VLOOKUP(시뮬레이션!B204,시뮬레이션!$K:$Q,6,0)</f>
        <v>174.15251681821331</v>
      </c>
      <c r="D204" s="6">
        <f>VLOOKUP(시뮬레이션!B204,시뮬레이션!$K:$Q,7,0)</f>
        <v>0</v>
      </c>
      <c r="F204" s="5">
        <v>40835</v>
      </c>
      <c r="G204" s="7">
        <f>C204*시뮬레이션!D204*시뮬레이션!F204</f>
        <v>19451073.833126329</v>
      </c>
      <c r="H204" s="2">
        <f>D204*시뮬레이션!E204*시뮬레이션!D204</f>
        <v>0</v>
      </c>
      <c r="J204" s="5">
        <v>40835</v>
      </c>
      <c r="K204" s="2">
        <f t="shared" si="3"/>
        <v>19451073.833126329</v>
      </c>
      <c r="L204" s="2">
        <f>$C$2*시뮬레이션!F204*시뮬레이션!D204</f>
        <v>19451073.833126329</v>
      </c>
    </row>
    <row r="205" spans="2:12" x14ac:dyDescent="0.3">
      <c r="B205" s="5">
        <v>40836</v>
      </c>
      <c r="C205" s="6">
        <f>VLOOKUP(시뮬레이션!B205,시뮬레이션!$K:$Q,6,0)</f>
        <v>174.15251681821331</v>
      </c>
      <c r="D205" s="6">
        <f>VLOOKUP(시뮬레이션!B205,시뮬레이션!$K:$Q,7,0)</f>
        <v>0</v>
      </c>
      <c r="F205" s="5">
        <v>40836</v>
      </c>
      <c r="G205" s="7">
        <f>C205*시뮬레이션!D205*시뮬레이션!F205</f>
        <v>19761379.342268787</v>
      </c>
      <c r="H205" s="2">
        <f>D205*시뮬레이션!E205*시뮬레이션!D205</f>
        <v>0</v>
      </c>
      <c r="J205" s="5">
        <v>40836</v>
      </c>
      <c r="K205" s="2">
        <f t="shared" si="3"/>
        <v>19761379.342268787</v>
      </c>
      <c r="L205" s="2">
        <f>$C$2*시뮬레이션!F205*시뮬레이션!D205</f>
        <v>19761379.342268787</v>
      </c>
    </row>
    <row r="206" spans="2:12" x14ac:dyDescent="0.3">
      <c r="B206" s="5">
        <v>40837</v>
      </c>
      <c r="C206" s="6">
        <f>VLOOKUP(시뮬레이션!B206,시뮬레이션!$K:$Q,6,0)</f>
        <v>174.15251681821331</v>
      </c>
      <c r="D206" s="6">
        <f>VLOOKUP(시뮬레이션!B206,시뮬레이션!$K:$Q,7,0)</f>
        <v>0</v>
      </c>
      <c r="F206" s="5">
        <v>40837</v>
      </c>
      <c r="G206" s="7">
        <f>C206*시뮬레이션!D206*시뮬레이션!F206</f>
        <v>20174389.253654234</v>
      </c>
      <c r="H206" s="2">
        <f>D206*시뮬레이션!E206*시뮬레이션!D206</f>
        <v>0</v>
      </c>
      <c r="J206" s="5">
        <v>40837</v>
      </c>
      <c r="K206" s="2">
        <f t="shared" si="3"/>
        <v>20174389.253654234</v>
      </c>
      <c r="L206" s="2">
        <f>$C$2*시뮬레이션!F206*시뮬레이션!D206</f>
        <v>20174389.253654238</v>
      </c>
    </row>
    <row r="207" spans="2:12" x14ac:dyDescent="0.3">
      <c r="B207" s="5">
        <v>40840</v>
      </c>
      <c r="C207" s="6">
        <f>VLOOKUP(시뮬레이션!B207,시뮬레이션!$K:$Q,6,0)</f>
        <v>174.15251681821331</v>
      </c>
      <c r="D207" s="6">
        <f>VLOOKUP(시뮬레이션!B207,시뮬레이션!$K:$Q,7,0)</f>
        <v>0</v>
      </c>
      <c r="F207" s="5">
        <v>40840</v>
      </c>
      <c r="G207" s="7">
        <f>C207*시뮬레이션!D207*시뮬레이션!F207</f>
        <v>20194820.752912529</v>
      </c>
      <c r="H207" s="2">
        <f>D207*시뮬레이션!E207*시뮬레이션!D207</f>
        <v>0</v>
      </c>
      <c r="J207" s="5">
        <v>40840</v>
      </c>
      <c r="K207" s="2">
        <f t="shared" si="3"/>
        <v>20194820.752912529</v>
      </c>
      <c r="L207" s="2">
        <f>$C$2*시뮬레이션!F207*시뮬레이션!D207</f>
        <v>20194820.752912529</v>
      </c>
    </row>
    <row r="208" spans="2:12" x14ac:dyDescent="0.3">
      <c r="B208" s="5">
        <v>40841</v>
      </c>
      <c r="C208" s="6">
        <f>VLOOKUP(시뮬레이션!B208,시뮬레이션!$K:$Q,6,0)</f>
        <v>174.15251681821331</v>
      </c>
      <c r="D208" s="6">
        <f>VLOOKUP(시뮬레이션!B208,시뮬레이션!$K:$Q,7,0)</f>
        <v>0</v>
      </c>
      <c r="F208" s="5">
        <v>40841</v>
      </c>
      <c r="G208" s="7">
        <f>C208*시뮬레이션!D208*시뮬레이션!F208</f>
        <v>19704249.354499344</v>
      </c>
      <c r="H208" s="2">
        <f>D208*시뮬레이션!E208*시뮬레이션!D208</f>
        <v>0</v>
      </c>
      <c r="J208" s="5">
        <v>40841</v>
      </c>
      <c r="K208" s="2">
        <f t="shared" si="3"/>
        <v>19704249.354499344</v>
      </c>
      <c r="L208" s="2">
        <f>$C$2*시뮬레이션!F208*시뮬레이션!D208</f>
        <v>19704249.35449934</v>
      </c>
    </row>
    <row r="209" spans="2:12" x14ac:dyDescent="0.3">
      <c r="B209" s="5">
        <v>40842</v>
      </c>
      <c r="C209" s="6">
        <f>VLOOKUP(시뮬레이션!B209,시뮬레이션!$K:$Q,6,0)</f>
        <v>174.15251681821331</v>
      </c>
      <c r="D209" s="6">
        <f>VLOOKUP(시뮬레이션!B209,시뮬레이션!$K:$Q,7,0)</f>
        <v>0</v>
      </c>
      <c r="F209" s="5">
        <v>40842</v>
      </c>
      <c r="G209" s="7">
        <f>C209*시뮬레이션!D209*시뮬레이션!F209</f>
        <v>19961000.518748105</v>
      </c>
      <c r="H209" s="2">
        <f>D209*시뮬레이션!E209*시뮬레이션!D209</f>
        <v>0</v>
      </c>
      <c r="J209" s="5">
        <v>40842</v>
      </c>
      <c r="K209" s="2">
        <f t="shared" si="3"/>
        <v>19961000.518748105</v>
      </c>
      <c r="L209" s="2">
        <f>$C$2*시뮬레이션!F209*시뮬레이션!D209</f>
        <v>19961000.518748105</v>
      </c>
    </row>
    <row r="210" spans="2:12" x14ac:dyDescent="0.3">
      <c r="B210" s="5">
        <v>40843</v>
      </c>
      <c r="C210" s="6">
        <f>VLOOKUP(시뮬레이션!B210,시뮬레이션!$K:$Q,6,0)</f>
        <v>174.15251681821331</v>
      </c>
      <c r="D210" s="6">
        <f>VLOOKUP(시뮬레이션!B210,시뮬레이션!$K:$Q,7,0)</f>
        <v>0</v>
      </c>
      <c r="F210" s="5">
        <v>40843</v>
      </c>
      <c r="G210" s="7">
        <f>C210*시뮬레이션!D210*시뮬레이션!F210</f>
        <v>20347096.815720499</v>
      </c>
      <c r="H210" s="2">
        <f>D210*시뮬레이션!E210*시뮬레이션!D210</f>
        <v>0</v>
      </c>
      <c r="J210" s="5">
        <v>40843</v>
      </c>
      <c r="K210" s="2">
        <f t="shared" si="3"/>
        <v>20347096.815720499</v>
      </c>
      <c r="L210" s="2">
        <f>$C$2*시뮬레이션!F210*시뮬레이션!D210</f>
        <v>20347096.815720495</v>
      </c>
    </row>
    <row r="211" spans="2:12" x14ac:dyDescent="0.3">
      <c r="B211" s="5">
        <v>40844</v>
      </c>
      <c r="C211" s="6">
        <f>VLOOKUP(시뮬레이션!B211,시뮬레이션!$K:$Q,6,0)</f>
        <v>174.15251681821331</v>
      </c>
      <c r="D211" s="6">
        <f>VLOOKUP(시뮬레이션!B211,시뮬레이션!$K:$Q,7,0)</f>
        <v>0</v>
      </c>
      <c r="F211" s="5">
        <v>40844</v>
      </c>
      <c r="G211" s="7">
        <f>C211*시뮬레이션!D211*시뮬레이션!F211</f>
        <v>20157767.165503915</v>
      </c>
      <c r="H211" s="2">
        <f>D211*시뮬레이션!E211*시뮬레이션!D211</f>
        <v>0</v>
      </c>
      <c r="J211" s="5">
        <v>40844</v>
      </c>
      <c r="K211" s="2">
        <f t="shared" si="3"/>
        <v>20157767.165503915</v>
      </c>
      <c r="L211" s="2">
        <f>$C$2*시뮬레이션!F211*시뮬레이션!D211</f>
        <v>20157767.165503912</v>
      </c>
    </row>
    <row r="212" spans="2:12" x14ac:dyDescent="0.3">
      <c r="B212" s="5">
        <v>40847</v>
      </c>
      <c r="C212" s="6">
        <f>VLOOKUP(시뮬레이션!B212,시뮬레이션!$K:$Q,6,0)</f>
        <v>174.15251681821331</v>
      </c>
      <c r="D212" s="6">
        <f>VLOOKUP(시뮬레이션!B212,시뮬레이션!$K:$Q,7,0)</f>
        <v>0</v>
      </c>
      <c r="F212" s="5">
        <v>40847</v>
      </c>
      <c r="G212" s="7">
        <f>C212*시뮬레이션!D212*시뮬레이션!F212</f>
        <v>19762979.643678028</v>
      </c>
      <c r="H212" s="2">
        <f>D212*시뮬레이션!E212*시뮬레이션!D212</f>
        <v>0</v>
      </c>
      <c r="J212" s="5">
        <v>40847</v>
      </c>
      <c r="K212" s="2">
        <f t="shared" si="3"/>
        <v>19762979.643678028</v>
      </c>
      <c r="L212" s="2">
        <f>$C$2*시뮬레이션!F212*시뮬레이션!D212</f>
        <v>19762979.643678028</v>
      </c>
    </row>
    <row r="213" spans="2:12" x14ac:dyDescent="0.3">
      <c r="B213" s="5">
        <v>40848</v>
      </c>
      <c r="C213" s="6">
        <f>VLOOKUP(시뮬레이션!B213,시뮬레이션!$K:$Q,6,0)</f>
        <v>174.15251681821331</v>
      </c>
      <c r="D213" s="6">
        <f>VLOOKUP(시뮬레이션!B213,시뮬레이션!$K:$Q,7,0)</f>
        <v>0</v>
      </c>
      <c r="F213" s="5">
        <v>40848</v>
      </c>
      <c r="G213" s="7">
        <f>C213*시뮬레이션!D213*시뮬레이션!F213</f>
        <v>19275297.580065448</v>
      </c>
      <c r="H213" s="2">
        <f>D213*시뮬레이션!E213*시뮬레이션!D213</f>
        <v>0</v>
      </c>
      <c r="J213" s="5">
        <v>40848</v>
      </c>
      <c r="K213" s="2">
        <f t="shared" si="3"/>
        <v>19275297.580065448</v>
      </c>
      <c r="L213" s="2">
        <f>$C$2*시뮬레이션!F213*시뮬레이션!D213</f>
        <v>19275297.580065448</v>
      </c>
    </row>
    <row r="214" spans="2:12" x14ac:dyDescent="0.3">
      <c r="B214" s="5">
        <v>40849</v>
      </c>
      <c r="C214" s="6">
        <f>VLOOKUP(시뮬레이션!B214,시뮬레이션!$K:$Q,6,0)</f>
        <v>174.15251681821331</v>
      </c>
      <c r="D214" s="6">
        <f>VLOOKUP(시뮬레이션!B214,시뮬레이션!$K:$Q,7,0)</f>
        <v>0</v>
      </c>
      <c r="F214" s="5">
        <v>40849</v>
      </c>
      <c r="G214" s="7">
        <f>C214*시뮬레이션!D214*시뮬레이션!F214</f>
        <v>19729723.049954623</v>
      </c>
      <c r="H214" s="2">
        <f>D214*시뮬레이션!E214*시뮬레이션!D214</f>
        <v>0</v>
      </c>
      <c r="J214" s="5">
        <v>40849</v>
      </c>
      <c r="K214" s="2">
        <f t="shared" si="3"/>
        <v>19729723.049954623</v>
      </c>
      <c r="L214" s="2">
        <f>$C$2*시뮬레이션!F214*시뮬레이션!D214</f>
        <v>19729723.049954627</v>
      </c>
    </row>
    <row r="215" spans="2:12" x14ac:dyDescent="0.3">
      <c r="B215" s="5">
        <v>40850</v>
      </c>
      <c r="C215" s="6">
        <f>VLOOKUP(시뮬레이션!B215,시뮬레이션!$K:$Q,6,0)</f>
        <v>174.15251681821331</v>
      </c>
      <c r="D215" s="6">
        <f>VLOOKUP(시뮬레이션!B215,시뮬레이션!$K:$Q,7,0)</f>
        <v>0</v>
      </c>
      <c r="F215" s="5">
        <v>40850</v>
      </c>
      <c r="G215" s="7">
        <f>C215*시뮬레이션!D215*시뮬레이션!F215</f>
        <v>20231516.596221101</v>
      </c>
      <c r="H215" s="2">
        <f>D215*시뮬레이션!E215*시뮬레이션!D215</f>
        <v>0</v>
      </c>
      <c r="J215" s="5">
        <v>40850</v>
      </c>
      <c r="K215" s="2">
        <f t="shared" si="3"/>
        <v>20231516.596221101</v>
      </c>
      <c r="L215" s="2">
        <f>$C$2*시뮬레이션!F215*시뮬레이션!D215</f>
        <v>20231516.596221101</v>
      </c>
    </row>
    <row r="216" spans="2:12" x14ac:dyDescent="0.3">
      <c r="B216" s="5">
        <v>40851</v>
      </c>
      <c r="C216" s="6">
        <f>VLOOKUP(시뮬레이션!B216,시뮬레이션!$K:$Q,6,0)</f>
        <v>174.15251681821331</v>
      </c>
      <c r="D216" s="6">
        <f>VLOOKUP(시뮬레이션!B216,시뮬레이션!$K:$Q,7,0)</f>
        <v>0</v>
      </c>
      <c r="F216" s="5">
        <v>40851</v>
      </c>
      <c r="G216" s="7">
        <f>C216*시뮬레이션!D216*시뮬레이션!F216</f>
        <v>19767457.741412878</v>
      </c>
      <c r="H216" s="2">
        <f>D216*시뮬레이션!E216*시뮬레이션!D216</f>
        <v>0</v>
      </c>
      <c r="J216" s="5">
        <v>40851</v>
      </c>
      <c r="K216" s="2">
        <f t="shared" si="3"/>
        <v>19767457.741412878</v>
      </c>
      <c r="L216" s="2">
        <f>$C$2*시뮬레이션!F216*시뮬레이션!D216</f>
        <v>19767457.741412878</v>
      </c>
    </row>
    <row r="217" spans="2:12" x14ac:dyDescent="0.3">
      <c r="B217" s="5">
        <v>40854</v>
      </c>
      <c r="C217" s="6">
        <f>VLOOKUP(시뮬레이션!B217,시뮬레이션!$K:$Q,6,0)</f>
        <v>174.15251681821331</v>
      </c>
      <c r="D217" s="6">
        <f>VLOOKUP(시뮬레이션!B217,시뮬레이션!$K:$Q,7,0)</f>
        <v>0</v>
      </c>
      <c r="F217" s="5">
        <v>40854</v>
      </c>
      <c r="G217" s="7">
        <f>C217*시뮬레이션!D217*시뮬레이션!F217</f>
        <v>20001396.926100109</v>
      </c>
      <c r="H217" s="2">
        <f>D217*시뮬레이션!E217*시뮬레이션!D217</f>
        <v>0</v>
      </c>
      <c r="J217" s="5">
        <v>40854</v>
      </c>
      <c r="K217" s="2">
        <f t="shared" si="3"/>
        <v>20001396.926100109</v>
      </c>
      <c r="L217" s="2">
        <f>$C$2*시뮬레이션!F217*시뮬레이션!D217</f>
        <v>20001396.926100105</v>
      </c>
    </row>
    <row r="218" spans="2:12" x14ac:dyDescent="0.3">
      <c r="B218" s="5">
        <v>40855</v>
      </c>
      <c r="C218" s="6">
        <f>VLOOKUP(시뮬레이션!B218,시뮬레이션!$K:$Q,6,0)</f>
        <v>174.15251681821331</v>
      </c>
      <c r="D218" s="6">
        <f>VLOOKUP(시뮬레이션!B218,시뮬레이션!$K:$Q,7,0)</f>
        <v>0</v>
      </c>
      <c r="F218" s="5">
        <v>40855</v>
      </c>
      <c r="G218" s="7">
        <f>C218*시뮬레이션!D218*시뮬레이션!F218</f>
        <v>20332758.856426105</v>
      </c>
      <c r="H218" s="2">
        <f>D218*시뮬레이션!E218*시뮬레이션!D218</f>
        <v>0</v>
      </c>
      <c r="J218" s="5">
        <v>40855</v>
      </c>
      <c r="K218" s="2">
        <f t="shared" si="3"/>
        <v>20332758.856426105</v>
      </c>
      <c r="L218" s="2">
        <f>$C$2*시뮬레이션!F218*시뮬레이션!D218</f>
        <v>20332758.856426105</v>
      </c>
    </row>
    <row r="219" spans="2:12" x14ac:dyDescent="0.3">
      <c r="B219" s="5">
        <v>40856</v>
      </c>
      <c r="C219" s="6">
        <f>VLOOKUP(시뮬레이션!B219,시뮬레이션!$K:$Q,6,0)</f>
        <v>174.15251681821331</v>
      </c>
      <c r="D219" s="6">
        <f>VLOOKUP(시뮬레이션!B219,시뮬레이션!$K:$Q,7,0)</f>
        <v>0</v>
      </c>
      <c r="F219" s="5">
        <v>40856</v>
      </c>
      <c r="G219" s="7">
        <f>C219*시뮬레이션!D219*시뮬레이션!F219</f>
        <v>19520417.257936232</v>
      </c>
      <c r="H219" s="2">
        <f>D219*시뮬레이션!E219*시뮬레이션!D219</f>
        <v>0</v>
      </c>
      <c r="J219" s="5">
        <v>40856</v>
      </c>
      <c r="K219" s="2">
        <f t="shared" si="3"/>
        <v>19520417.257936232</v>
      </c>
      <c r="L219" s="2">
        <f>$C$2*시뮬레이션!F219*시뮬레이션!D219</f>
        <v>19520417.257936232</v>
      </c>
    </row>
    <row r="220" spans="2:12" x14ac:dyDescent="0.3">
      <c r="B220" s="5">
        <v>40857</v>
      </c>
      <c r="C220" s="6">
        <f>VLOOKUP(시뮬레이션!B220,시뮬레이션!$K:$Q,6,0)</f>
        <v>174.15251681821331</v>
      </c>
      <c r="D220" s="6">
        <f>VLOOKUP(시뮬레이션!B220,시뮬레이션!$K:$Q,7,0)</f>
        <v>0</v>
      </c>
      <c r="F220" s="5">
        <v>40857</v>
      </c>
      <c r="G220" s="7">
        <f>C220*시뮬레이션!D220*시뮬레이션!F220</f>
        <v>20003007.335321426</v>
      </c>
      <c r="H220" s="2">
        <f>D220*시뮬레이션!E220*시뮬레이션!D220</f>
        <v>0</v>
      </c>
      <c r="J220" s="5">
        <v>40857</v>
      </c>
      <c r="K220" s="2">
        <f t="shared" si="3"/>
        <v>20003007.335321426</v>
      </c>
      <c r="L220" s="2">
        <f>$C$2*시뮬레이션!F220*시뮬레이션!D220</f>
        <v>20003007.335321426</v>
      </c>
    </row>
    <row r="221" spans="2:12" x14ac:dyDescent="0.3">
      <c r="B221" s="5">
        <v>40858</v>
      </c>
      <c r="C221" s="6">
        <f>VLOOKUP(시뮬레이션!B221,시뮬레이션!$K:$Q,6,0)</f>
        <v>174.15251681821331</v>
      </c>
      <c r="D221" s="6">
        <f>VLOOKUP(시뮬레이션!B221,시뮬레이션!$K:$Q,7,0)</f>
        <v>0</v>
      </c>
      <c r="F221" s="5">
        <v>40858</v>
      </c>
      <c r="G221" s="7">
        <f>C221*시뮬레이션!D221*시뮬레이션!F221</f>
        <v>20240285.667249609</v>
      </c>
      <c r="H221" s="2">
        <f>D221*시뮬레이션!E221*시뮬레이션!D221</f>
        <v>0</v>
      </c>
      <c r="J221" s="5">
        <v>40858</v>
      </c>
      <c r="K221" s="2">
        <f t="shared" si="3"/>
        <v>20240285.667249609</v>
      </c>
      <c r="L221" s="2">
        <f>$C$2*시뮬레이션!F221*시뮬레이션!D221</f>
        <v>20240285.667249609</v>
      </c>
    </row>
    <row r="222" spans="2:12" x14ac:dyDescent="0.3">
      <c r="B222" s="5">
        <v>40861</v>
      </c>
      <c r="C222" s="6">
        <f>VLOOKUP(시뮬레이션!B222,시뮬레이션!$K:$Q,6,0)</f>
        <v>174.15251681821331</v>
      </c>
      <c r="D222" s="6">
        <f>VLOOKUP(시뮬레이션!B222,시뮬레이션!$K:$Q,7,0)</f>
        <v>0</v>
      </c>
      <c r="F222" s="5">
        <v>40861</v>
      </c>
      <c r="G222" s="7">
        <f>C222*시뮬레이션!D222*시뮬레이션!F222</f>
        <v>19988008.737162109</v>
      </c>
      <c r="H222" s="2">
        <f>D222*시뮬레이션!E222*시뮬레이션!D222</f>
        <v>0</v>
      </c>
      <c r="J222" s="5">
        <v>40861</v>
      </c>
      <c r="K222" s="2">
        <f t="shared" si="3"/>
        <v>19988008.737162109</v>
      </c>
      <c r="L222" s="2">
        <f>$C$2*시뮬레이션!F222*시뮬레이션!D222</f>
        <v>19988008.737162106</v>
      </c>
    </row>
    <row r="223" spans="2:12" x14ac:dyDescent="0.3">
      <c r="B223" s="5">
        <v>40862</v>
      </c>
      <c r="C223" s="6">
        <f>VLOOKUP(시뮬레이션!B223,시뮬레이션!$K:$Q,6,0)</f>
        <v>174.15251681821331</v>
      </c>
      <c r="D223" s="6">
        <f>VLOOKUP(시뮬레이션!B223,시뮬레이션!$K:$Q,7,0)</f>
        <v>0</v>
      </c>
      <c r="F223" s="5">
        <v>40862</v>
      </c>
      <c r="G223" s="7">
        <f>C223*시뮬레이션!D223*시뮬레이션!F223</f>
        <v>20140377.707899664</v>
      </c>
      <c r="H223" s="2">
        <f>D223*시뮬레이션!E223*시뮬레이션!D223</f>
        <v>0</v>
      </c>
      <c r="J223" s="5">
        <v>40862</v>
      </c>
      <c r="K223" s="2">
        <f t="shared" si="3"/>
        <v>20140377.707899664</v>
      </c>
      <c r="L223" s="2">
        <f>$C$2*시뮬레이션!F223*시뮬레이션!D223</f>
        <v>20140377.707899664</v>
      </c>
    </row>
    <row r="224" spans="2:12" x14ac:dyDescent="0.3">
      <c r="B224" s="5">
        <v>40863</v>
      </c>
      <c r="C224" s="6">
        <f>VLOOKUP(시뮬레이션!B224,시뮬레이션!$K:$Q,6,0)</f>
        <v>174.15251681821331</v>
      </c>
      <c r="D224" s="6">
        <f>VLOOKUP(시뮬레이션!B224,시뮬레이션!$K:$Q,7,0)</f>
        <v>0</v>
      </c>
      <c r="F224" s="5">
        <v>40863</v>
      </c>
      <c r="G224" s="7">
        <f>C224*시뮬레이션!D224*시뮬레이션!F224</f>
        <v>20001694.653759804</v>
      </c>
      <c r="H224" s="2">
        <f>D224*시뮬레이션!E224*시뮬레이션!D224</f>
        <v>0</v>
      </c>
      <c r="J224" s="5">
        <v>40863</v>
      </c>
      <c r="K224" s="2">
        <f t="shared" si="3"/>
        <v>20001694.653759804</v>
      </c>
      <c r="L224" s="2">
        <f>$C$2*시뮬레이션!F224*시뮬레이션!D224</f>
        <v>20001694.653759807</v>
      </c>
    </row>
    <row r="225" spans="2:12" x14ac:dyDescent="0.3">
      <c r="B225" s="5">
        <v>40864</v>
      </c>
      <c r="C225" s="6">
        <f>VLOOKUP(시뮬레이션!B225,시뮬레이션!$K:$Q,6,0)</f>
        <v>174.15251681821331</v>
      </c>
      <c r="D225" s="6">
        <f>VLOOKUP(시뮬레이션!B225,시뮬레이션!$K:$Q,7,0)</f>
        <v>0</v>
      </c>
      <c r="F225" s="5">
        <v>40864</v>
      </c>
      <c r="G225" s="7">
        <f>C225*시뮬레이션!D225*시뮬레이션!F225</f>
        <v>19579933.654160582</v>
      </c>
      <c r="H225" s="2">
        <f>D225*시뮬레이션!E225*시뮬레이션!D225</f>
        <v>0</v>
      </c>
      <c r="J225" s="5">
        <v>40864</v>
      </c>
      <c r="K225" s="2">
        <f t="shared" si="3"/>
        <v>19579933.654160582</v>
      </c>
      <c r="L225" s="2">
        <f>$C$2*시뮬레이션!F225*시뮬레이션!D225</f>
        <v>19579933.654160582</v>
      </c>
    </row>
    <row r="226" spans="2:12" x14ac:dyDescent="0.3">
      <c r="B226" s="5">
        <v>40865</v>
      </c>
      <c r="C226" s="6">
        <f>VLOOKUP(시뮬레이션!B226,시뮬레이션!$K:$Q,6,0)</f>
        <v>174.15251681821331</v>
      </c>
      <c r="D226" s="6">
        <f>VLOOKUP(시뮬레이션!B226,시뮬레이션!$K:$Q,7,0)</f>
        <v>0</v>
      </c>
      <c r="F226" s="5">
        <v>40865</v>
      </c>
      <c r="G226" s="7">
        <f>C226*시뮬레이션!D226*시뮬레이션!F226</f>
        <v>19703850.906079844</v>
      </c>
      <c r="H226" s="2">
        <f>D226*시뮬레이션!E226*시뮬레이션!D226</f>
        <v>0</v>
      </c>
      <c r="J226" s="5">
        <v>40865</v>
      </c>
      <c r="K226" s="2">
        <f t="shared" si="3"/>
        <v>19703850.906079844</v>
      </c>
      <c r="L226" s="2">
        <f>$C$2*시뮬레이션!F226*시뮬레이션!D226</f>
        <v>19703850.906079847</v>
      </c>
    </row>
    <row r="227" spans="2:12" x14ac:dyDescent="0.3">
      <c r="B227" s="5">
        <v>40868</v>
      </c>
      <c r="C227" s="6">
        <f>VLOOKUP(시뮬레이션!B227,시뮬레이션!$K:$Q,6,0)</f>
        <v>174.15251681821331</v>
      </c>
      <c r="D227" s="6">
        <f>VLOOKUP(시뮬레이션!B227,시뮬레이션!$K:$Q,7,0)</f>
        <v>0</v>
      </c>
      <c r="F227" s="5">
        <v>40868</v>
      </c>
      <c r="G227" s="7">
        <f>C227*시뮬레이션!D227*시뮬레이션!F227</f>
        <v>19359787.458521444</v>
      </c>
      <c r="H227" s="2">
        <f>D227*시뮬레이션!E227*시뮬레이션!D227</f>
        <v>0</v>
      </c>
      <c r="J227" s="5">
        <v>40868</v>
      </c>
      <c r="K227" s="2">
        <f t="shared" si="3"/>
        <v>19359787.458521444</v>
      </c>
      <c r="L227" s="2">
        <f>$C$2*시뮬레이션!F227*시뮬레이션!D227</f>
        <v>19359787.458521444</v>
      </c>
    </row>
    <row r="228" spans="2:12" x14ac:dyDescent="0.3">
      <c r="B228" s="5">
        <v>40869</v>
      </c>
      <c r="C228" s="6">
        <f>VLOOKUP(시뮬레이션!B228,시뮬레이션!$K:$Q,6,0)</f>
        <v>174.15251681821331</v>
      </c>
      <c r="D228" s="6">
        <f>VLOOKUP(시뮬레이션!B228,시뮬레이션!$K:$Q,7,0)</f>
        <v>0</v>
      </c>
      <c r="F228" s="5">
        <v>40869</v>
      </c>
      <c r="G228" s="7">
        <f>C228*시뮬레이션!D228*시뮬레이션!F228</f>
        <v>19361857.525024891</v>
      </c>
      <c r="H228" s="2">
        <f>D228*시뮬레이션!E228*시뮬레이션!D228</f>
        <v>0</v>
      </c>
      <c r="J228" s="5">
        <v>40869</v>
      </c>
      <c r="K228" s="2">
        <f t="shared" si="3"/>
        <v>19361857.525024891</v>
      </c>
      <c r="L228" s="2">
        <f>$C$2*시뮬레이션!F228*시뮬레이션!D228</f>
        <v>19361857.525024887</v>
      </c>
    </row>
    <row r="229" spans="2:12" x14ac:dyDescent="0.3">
      <c r="B229" s="5">
        <v>40870</v>
      </c>
      <c r="C229" s="6">
        <f>VLOOKUP(시뮬레이션!B229,시뮬레이션!$K:$Q,6,0)</f>
        <v>174.15251681821331</v>
      </c>
      <c r="D229" s="6">
        <f>VLOOKUP(시뮬레이션!B229,시뮬레이션!$K:$Q,7,0)</f>
        <v>0</v>
      </c>
      <c r="F229" s="5">
        <v>40870</v>
      </c>
      <c r="G229" s="7">
        <f>C229*시뮬레이션!D229*시뮬레이션!F229</f>
        <v>19039932.632756069</v>
      </c>
      <c r="H229" s="2">
        <f>D229*시뮬레이션!E229*시뮬레이션!D229</f>
        <v>0</v>
      </c>
      <c r="J229" s="5">
        <v>40870</v>
      </c>
      <c r="K229" s="2">
        <f t="shared" si="3"/>
        <v>19039932.632756069</v>
      </c>
      <c r="L229" s="2">
        <f>$C$2*시뮬레이션!F229*시뮬레이션!D229</f>
        <v>19039932.632756069</v>
      </c>
    </row>
    <row r="230" spans="2:12" x14ac:dyDescent="0.3">
      <c r="B230" s="5">
        <v>40872</v>
      </c>
      <c r="C230" s="6">
        <f>VLOOKUP(시뮬레이션!B230,시뮬레이션!$K:$Q,6,0)</f>
        <v>174.15251681821331</v>
      </c>
      <c r="D230" s="6">
        <f>VLOOKUP(시뮬레이션!B230,시뮬레이션!$K:$Q,7,0)</f>
        <v>0</v>
      </c>
      <c r="F230" s="5">
        <v>40872</v>
      </c>
      <c r="G230" s="7">
        <f>C230*시뮬레이션!D230*시뮬레이션!F230</f>
        <v>19212422.191050082</v>
      </c>
      <c r="H230" s="2">
        <f>D230*시뮬레이션!E230*시뮬레이션!D230</f>
        <v>0</v>
      </c>
      <c r="J230" s="5">
        <v>40872</v>
      </c>
      <c r="K230" s="2">
        <f t="shared" si="3"/>
        <v>19212422.191050082</v>
      </c>
      <c r="L230" s="2">
        <f>$C$2*시뮬레이션!F230*시뮬레이션!D230</f>
        <v>19212422.191050082</v>
      </c>
    </row>
    <row r="231" spans="2:12" x14ac:dyDescent="0.3">
      <c r="B231" s="5">
        <v>40875</v>
      </c>
      <c r="C231" s="6">
        <f>VLOOKUP(시뮬레이션!B231,시뮬레이션!$K:$Q,6,0)</f>
        <v>174.15251681821331</v>
      </c>
      <c r="D231" s="6">
        <f>VLOOKUP(시뮬레이션!B231,시뮬레이션!$K:$Q,7,0)</f>
        <v>0</v>
      </c>
      <c r="F231" s="5">
        <v>40875</v>
      </c>
      <c r="G231" s="7">
        <f>C231*시뮬레이션!D231*시뮬레이션!F231</f>
        <v>19599140.703617614</v>
      </c>
      <c r="H231" s="2">
        <f>D231*시뮬레이션!E231*시뮬레이션!D231</f>
        <v>0</v>
      </c>
      <c r="J231" s="5">
        <v>40875</v>
      </c>
      <c r="K231" s="2">
        <f t="shared" si="3"/>
        <v>19599140.703617614</v>
      </c>
      <c r="L231" s="2">
        <f>$C$2*시뮬레이션!F231*시뮬레이션!D231</f>
        <v>19599140.703617614</v>
      </c>
    </row>
    <row r="232" spans="2:12" x14ac:dyDescent="0.3">
      <c r="B232" s="5">
        <v>40876</v>
      </c>
      <c r="C232" s="6">
        <f>VLOOKUP(시뮬레이션!B232,시뮬레이션!$K:$Q,6,0)</f>
        <v>174.15251681821331</v>
      </c>
      <c r="D232" s="6">
        <f>VLOOKUP(시뮬레이션!B232,시뮬레이션!$K:$Q,7,0)</f>
        <v>0</v>
      </c>
      <c r="F232" s="5">
        <v>40876</v>
      </c>
      <c r="G232" s="7">
        <f>C232*시뮬레이션!D232*시뮬레이션!F232</f>
        <v>19499854.375406966</v>
      </c>
      <c r="H232" s="2">
        <f>D232*시뮬레이션!E232*시뮬레이션!D232</f>
        <v>0</v>
      </c>
      <c r="J232" s="5">
        <v>40876</v>
      </c>
      <c r="K232" s="2">
        <f t="shared" si="3"/>
        <v>19499854.375406966</v>
      </c>
      <c r="L232" s="2">
        <f>$C$2*시뮬레이션!F232*시뮬레이션!D232</f>
        <v>19499854.375406962</v>
      </c>
    </row>
    <row r="233" spans="2:12" x14ac:dyDescent="0.3">
      <c r="B233" s="5">
        <v>40877</v>
      </c>
      <c r="C233" s="6">
        <f>VLOOKUP(시뮬레이션!B233,시뮬레이션!$K:$Q,6,0)</f>
        <v>174.15251681821331</v>
      </c>
      <c r="D233" s="6">
        <f>VLOOKUP(시뮬레이션!B233,시뮬레이션!$K:$Q,7,0)</f>
        <v>0</v>
      </c>
      <c r="F233" s="5">
        <v>40877</v>
      </c>
      <c r="G233" s="7">
        <f>C233*시뮬레이션!D233*시뮬레이션!F233</f>
        <v>20255634.171252493</v>
      </c>
      <c r="H233" s="2">
        <f>D233*시뮬레이션!E233*시뮬레이션!D233</f>
        <v>0</v>
      </c>
      <c r="J233" s="5">
        <v>40877</v>
      </c>
      <c r="K233" s="2">
        <f t="shared" si="3"/>
        <v>20255634.171252493</v>
      </c>
      <c r="L233" s="2">
        <f>$C$2*시뮬레이션!F233*시뮬레이션!D233</f>
        <v>20255634.171252493</v>
      </c>
    </row>
    <row r="234" spans="2:12" x14ac:dyDescent="0.3">
      <c r="B234" s="5">
        <v>40878</v>
      </c>
      <c r="C234" s="6">
        <f>VLOOKUP(시뮬레이션!B234,시뮬레이션!$K:$Q,6,0)</f>
        <v>174.15251681821331</v>
      </c>
      <c r="D234" s="6">
        <f>VLOOKUP(시뮬레이션!B234,시뮬레이션!$K:$Q,7,0)</f>
        <v>0</v>
      </c>
      <c r="F234" s="5">
        <v>40878</v>
      </c>
      <c r="G234" s="7">
        <f>C234*시뮬레이션!D234*시뮬레이션!F234</f>
        <v>19959056.74468926</v>
      </c>
      <c r="H234" s="2">
        <f>D234*시뮬레이션!E234*시뮬레이션!D234</f>
        <v>0</v>
      </c>
      <c r="J234" s="5">
        <v>40878</v>
      </c>
      <c r="K234" s="2">
        <f t="shared" si="3"/>
        <v>19959056.74468926</v>
      </c>
      <c r="L234" s="2">
        <f>$C$2*시뮬레이션!F234*시뮬레이션!D234</f>
        <v>19959056.744689256</v>
      </c>
    </row>
    <row r="235" spans="2:12" x14ac:dyDescent="0.3">
      <c r="B235" s="5">
        <v>40879</v>
      </c>
      <c r="C235" s="6">
        <f>VLOOKUP(시뮬레이션!B235,시뮬레이션!$K:$Q,6,0)</f>
        <v>174.15251681821331</v>
      </c>
      <c r="D235" s="6">
        <f>VLOOKUP(시뮬레이션!B235,시뮬레이션!$K:$Q,7,0)</f>
        <v>0</v>
      </c>
      <c r="F235" s="5">
        <v>40879</v>
      </c>
      <c r="G235" s="7">
        <f>C235*시뮬레이션!D235*시뮬레이션!F235</f>
        <v>20028263.827757727</v>
      </c>
      <c r="H235" s="2">
        <f>D235*시뮬레이션!E235*시뮬레이션!D235</f>
        <v>0</v>
      </c>
      <c r="J235" s="5">
        <v>40879</v>
      </c>
      <c r="K235" s="2">
        <f t="shared" si="3"/>
        <v>20028263.827757727</v>
      </c>
      <c r="L235" s="2">
        <f>$C$2*시뮬레이션!F235*시뮬레이션!D235</f>
        <v>20028263.827757727</v>
      </c>
    </row>
    <row r="236" spans="2:12" x14ac:dyDescent="0.3">
      <c r="B236" s="5">
        <v>40882</v>
      </c>
      <c r="C236" s="6">
        <f>VLOOKUP(시뮬레이션!B236,시뮬레이션!$K:$Q,6,0)</f>
        <v>174.15251681821331</v>
      </c>
      <c r="D236" s="6">
        <f>VLOOKUP(시뮬레이션!B236,시뮬레이션!$K:$Q,7,0)</f>
        <v>0</v>
      </c>
      <c r="F236" s="5">
        <v>40882</v>
      </c>
      <c r="G236" s="7">
        <f>C236*시뮬레이션!D236*시뮬레이션!F236</f>
        <v>20227789.783910338</v>
      </c>
      <c r="H236" s="2">
        <f>D236*시뮬레이션!E236*시뮬레이션!D236</f>
        <v>0</v>
      </c>
      <c r="J236" s="5">
        <v>40882</v>
      </c>
      <c r="K236" s="2">
        <f t="shared" si="3"/>
        <v>20227789.783910338</v>
      </c>
      <c r="L236" s="2">
        <f>$C$2*시뮬레이션!F236*시뮬레이션!D236</f>
        <v>20227789.783910342</v>
      </c>
    </row>
    <row r="237" spans="2:12" x14ac:dyDescent="0.3">
      <c r="B237" s="5">
        <v>40883</v>
      </c>
      <c r="C237" s="6">
        <f>VLOOKUP(시뮬레이션!B237,시뮬레이션!$K:$Q,6,0)</f>
        <v>174.15251681821331</v>
      </c>
      <c r="D237" s="6">
        <f>VLOOKUP(시뮬레이션!B237,시뮬레이션!$K:$Q,7,0)</f>
        <v>0</v>
      </c>
      <c r="F237" s="5">
        <v>40883</v>
      </c>
      <c r="G237" s="7">
        <f>C237*시뮬레이션!D237*시뮬레이션!F237</f>
        <v>20259634.287029088</v>
      </c>
      <c r="H237" s="2">
        <f>D237*시뮬레이션!E237*시뮬레이션!D237</f>
        <v>0</v>
      </c>
      <c r="J237" s="5">
        <v>40883</v>
      </c>
      <c r="K237" s="2">
        <f t="shared" si="3"/>
        <v>20259634.287029088</v>
      </c>
      <c r="L237" s="2">
        <f>$C$2*시뮬레이션!F237*시뮬레이션!D237</f>
        <v>20259634.287029088</v>
      </c>
    </row>
    <row r="238" spans="2:12" x14ac:dyDescent="0.3">
      <c r="B238" s="5">
        <v>40884</v>
      </c>
      <c r="C238" s="6">
        <f>VLOOKUP(시뮬레이션!B238,시뮬레이션!$K:$Q,6,0)</f>
        <v>174.15251681821331</v>
      </c>
      <c r="D238" s="6">
        <f>VLOOKUP(시뮬레이션!B238,시뮬레이션!$K:$Q,7,0)</f>
        <v>0</v>
      </c>
      <c r="F238" s="5">
        <v>40884</v>
      </c>
      <c r="G238" s="7">
        <f>C238*시뮬레이션!D238*시뮬레이션!F238</f>
        <v>20239785.86345854</v>
      </c>
      <c r="H238" s="2">
        <f>D238*시뮬레이션!E238*시뮬레이션!D238</f>
        <v>0</v>
      </c>
      <c r="J238" s="5">
        <v>40884</v>
      </c>
      <c r="K238" s="2">
        <f t="shared" si="3"/>
        <v>20239785.86345854</v>
      </c>
      <c r="L238" s="2">
        <f>$C$2*시뮬레이션!F238*시뮬레이션!D238</f>
        <v>20239785.86345854</v>
      </c>
    </row>
    <row r="239" spans="2:12" x14ac:dyDescent="0.3">
      <c r="B239" s="5">
        <v>40885</v>
      </c>
      <c r="C239" s="6">
        <f>VLOOKUP(시뮬레이션!B239,시뮬레이션!$K:$Q,6,0)</f>
        <v>174.15251681821331</v>
      </c>
      <c r="D239" s="6">
        <f>VLOOKUP(시뮬레이션!B239,시뮬레이션!$K:$Q,7,0)</f>
        <v>0</v>
      </c>
      <c r="F239" s="5">
        <v>40885</v>
      </c>
      <c r="G239" s="7">
        <f>C239*시뮬레이션!D239*시뮬레이션!F239</f>
        <v>19890369.675463129</v>
      </c>
      <c r="H239" s="2">
        <f>D239*시뮬레이션!E239*시뮬레이션!D239</f>
        <v>0</v>
      </c>
      <c r="J239" s="5">
        <v>40885</v>
      </c>
      <c r="K239" s="2">
        <f t="shared" si="3"/>
        <v>19890369.675463129</v>
      </c>
      <c r="L239" s="2">
        <f>$C$2*시뮬레이션!F239*시뮬레이션!D239</f>
        <v>19890369.675463129</v>
      </c>
    </row>
    <row r="240" spans="2:12" x14ac:dyDescent="0.3">
      <c r="B240" s="5">
        <v>40886</v>
      </c>
      <c r="C240" s="6">
        <f>VLOOKUP(시뮬레이션!B240,시뮬레이션!$K:$Q,6,0)</f>
        <v>174.15251681821331</v>
      </c>
      <c r="D240" s="6">
        <f>VLOOKUP(시뮬레이션!B240,시뮬레이션!$K:$Q,7,0)</f>
        <v>0</v>
      </c>
      <c r="F240" s="5">
        <v>40886</v>
      </c>
      <c r="G240" s="7">
        <f>C240*시뮬레이션!D240*시뮬레이션!F240</f>
        <v>20500001.47803241</v>
      </c>
      <c r="H240" s="2">
        <f>D240*시뮬레이션!E240*시뮬레이션!D240</f>
        <v>0</v>
      </c>
      <c r="J240" s="5">
        <v>40886</v>
      </c>
      <c r="K240" s="2">
        <f t="shared" si="3"/>
        <v>20500001.47803241</v>
      </c>
      <c r="L240" s="2">
        <f>$C$2*시뮬레이션!F240*시뮬레이션!D240</f>
        <v>20500001.47803241</v>
      </c>
    </row>
    <row r="241" spans="2:12" x14ac:dyDescent="0.3">
      <c r="B241" s="5">
        <v>40889</v>
      </c>
      <c r="C241" s="6">
        <f>VLOOKUP(시뮬레이션!B241,시뮬레이션!$K:$Q,6,0)</f>
        <v>174.15251681821331</v>
      </c>
      <c r="D241" s="6">
        <f>VLOOKUP(시뮬레이션!B241,시뮬레이션!$K:$Q,7,0)</f>
        <v>0</v>
      </c>
      <c r="F241" s="5">
        <v>40889</v>
      </c>
      <c r="G241" s="7">
        <f>C241*시뮬레이션!D241*시뮬레이션!F241</f>
        <v>20205172.63834776</v>
      </c>
      <c r="H241" s="2">
        <f>D241*시뮬레이션!E241*시뮬레이션!D241</f>
        <v>0</v>
      </c>
      <c r="J241" s="5">
        <v>40889</v>
      </c>
      <c r="K241" s="2">
        <f t="shared" si="3"/>
        <v>20205172.63834776</v>
      </c>
      <c r="L241" s="2">
        <f>$C$2*시뮬레이션!F241*시뮬레이션!D241</f>
        <v>20205172.638347764</v>
      </c>
    </row>
    <row r="242" spans="2:12" x14ac:dyDescent="0.3">
      <c r="B242" s="5">
        <v>40890</v>
      </c>
      <c r="C242" s="6">
        <f>VLOOKUP(시뮬레이션!B242,시뮬레이션!$K:$Q,6,0)</f>
        <v>174.15251681821331</v>
      </c>
      <c r="D242" s="6">
        <f>VLOOKUP(시뮬레이션!B242,시뮬레이션!$K:$Q,7,0)</f>
        <v>0</v>
      </c>
      <c r="F242" s="5">
        <v>40890</v>
      </c>
      <c r="G242" s="7">
        <f>C242*시뮬레이션!D242*시뮬레이션!F242</f>
        <v>20116820.403806396</v>
      </c>
      <c r="H242" s="2">
        <f>D242*시뮬레이션!E242*시뮬레이션!D242</f>
        <v>0</v>
      </c>
      <c r="J242" s="5">
        <v>40890</v>
      </c>
      <c r="K242" s="2">
        <f t="shared" si="3"/>
        <v>20116820.403806396</v>
      </c>
      <c r="L242" s="2">
        <f>$C$2*시뮬레이션!F242*시뮬레이션!D242</f>
        <v>20116820.403806396</v>
      </c>
    </row>
    <row r="243" spans="2:12" x14ac:dyDescent="0.3">
      <c r="B243" s="5">
        <v>40891</v>
      </c>
      <c r="C243" s="6">
        <f>VLOOKUP(시뮬레이션!B243,시뮬레이션!$K:$Q,6,0)</f>
        <v>174.15251681821331</v>
      </c>
      <c r="D243" s="6">
        <f>VLOOKUP(시뮬레이션!B243,시뮬레이션!$K:$Q,7,0)</f>
        <v>0</v>
      </c>
      <c r="F243" s="5">
        <v>40891</v>
      </c>
      <c r="G243" s="7">
        <f>C243*시뮬레이션!D243*시뮬레이션!F243</f>
        <v>19963438.360536568</v>
      </c>
      <c r="H243" s="2">
        <f>D243*시뮬레이션!E243*시뮬레이션!D243</f>
        <v>0</v>
      </c>
      <c r="J243" s="5">
        <v>40891</v>
      </c>
      <c r="K243" s="2">
        <f t="shared" si="3"/>
        <v>19963438.360536568</v>
      </c>
      <c r="L243" s="2">
        <f>$C$2*시뮬레이션!F243*시뮬레이션!D243</f>
        <v>19963438.360536564</v>
      </c>
    </row>
    <row r="244" spans="2:12" x14ac:dyDescent="0.3">
      <c r="B244" s="5">
        <v>40892</v>
      </c>
      <c r="C244" s="6">
        <f>VLOOKUP(시뮬레이션!B244,시뮬레이션!$K:$Q,6,0)</f>
        <v>174.15251681821331</v>
      </c>
      <c r="D244" s="6">
        <f>VLOOKUP(시뮬레이션!B244,시뮬레이션!$K:$Q,7,0)</f>
        <v>0</v>
      </c>
      <c r="F244" s="5">
        <v>40892</v>
      </c>
      <c r="G244" s="7">
        <f>C244*시뮬레이션!D244*시뮬레이션!F244</f>
        <v>20154252.229757398</v>
      </c>
      <c r="H244" s="2">
        <f>D244*시뮬레이션!E244*시뮬레이션!D244</f>
        <v>0</v>
      </c>
      <c r="J244" s="5">
        <v>40892</v>
      </c>
      <c r="K244" s="2">
        <f t="shared" si="3"/>
        <v>20154252.229757398</v>
      </c>
      <c r="L244" s="2">
        <f>$C$2*시뮬레이션!F244*시뮬레이션!D244</f>
        <v>20154252.229757398</v>
      </c>
    </row>
    <row r="245" spans="2:12" x14ac:dyDescent="0.3">
      <c r="B245" s="5">
        <v>40893</v>
      </c>
      <c r="C245" s="6">
        <f>VLOOKUP(시뮬레이션!B245,시뮬레이션!$K:$Q,6,0)</f>
        <v>174.15251681821331</v>
      </c>
      <c r="D245" s="6">
        <f>VLOOKUP(시뮬레이션!B245,시뮬레이션!$K:$Q,7,0)</f>
        <v>0</v>
      </c>
      <c r="F245" s="5">
        <v>40893</v>
      </c>
      <c r="G245" s="7">
        <f>C245*시뮬레이션!D245*시뮬레이션!F245</f>
        <v>20110790.517632306</v>
      </c>
      <c r="H245" s="2">
        <f>D245*시뮬레이션!E245*시뮬레이션!D245</f>
        <v>0</v>
      </c>
      <c r="J245" s="5">
        <v>40893</v>
      </c>
      <c r="K245" s="2">
        <f t="shared" si="3"/>
        <v>20110790.517632306</v>
      </c>
      <c r="L245" s="2">
        <f>$C$2*시뮬레이션!F245*시뮬레이션!D245</f>
        <v>20110790.517632306</v>
      </c>
    </row>
    <row r="246" spans="2:12" x14ac:dyDescent="0.3">
      <c r="B246" s="5">
        <v>40896</v>
      </c>
      <c r="C246" s="6">
        <f>VLOOKUP(시뮬레이션!B246,시뮬레이션!$K:$Q,6,0)</f>
        <v>174.15251681821331</v>
      </c>
      <c r="D246" s="6">
        <f>VLOOKUP(시뮬레이션!B246,시뮬레이션!$K:$Q,7,0)</f>
        <v>0</v>
      </c>
      <c r="F246" s="5">
        <v>40896</v>
      </c>
      <c r="G246" s="7">
        <f>C246*시뮬레이션!D246*시뮬레이션!F246</f>
        <v>20171000.523450218</v>
      </c>
      <c r="H246" s="2">
        <f>D246*시뮬레이션!E246*시뮬레이션!D246</f>
        <v>0</v>
      </c>
      <c r="J246" s="5">
        <v>40896</v>
      </c>
      <c r="K246" s="2">
        <f t="shared" si="3"/>
        <v>20171000.523450218</v>
      </c>
      <c r="L246" s="2">
        <f>$C$2*시뮬레이션!F246*시뮬레이션!D246</f>
        <v>20171000.523450218</v>
      </c>
    </row>
    <row r="247" spans="2:12" x14ac:dyDescent="0.3">
      <c r="B247" s="5">
        <v>40897</v>
      </c>
      <c r="C247" s="6">
        <f>VLOOKUP(시뮬레이션!B247,시뮬레이션!$K:$Q,6,0)</f>
        <v>174.15251681821331</v>
      </c>
      <c r="D247" s="6">
        <f>VLOOKUP(시뮬레이션!B247,시뮬레이션!$K:$Q,7,0)</f>
        <v>0</v>
      </c>
      <c r="F247" s="5">
        <v>40897</v>
      </c>
      <c r="G247" s="7">
        <f>C247*시뮬레이션!D247*시뮬레이션!F247</f>
        <v>20557617.766329225</v>
      </c>
      <c r="H247" s="2">
        <f>D247*시뮬레이션!E247*시뮬레이션!D247</f>
        <v>0</v>
      </c>
      <c r="J247" s="5">
        <v>40897</v>
      </c>
      <c r="K247" s="2">
        <f t="shared" si="3"/>
        <v>20557617.766329225</v>
      </c>
      <c r="L247" s="2">
        <f>$C$2*시뮬레이션!F247*시뮬레이션!D247</f>
        <v>20557617.766329221</v>
      </c>
    </row>
    <row r="248" spans="2:12" x14ac:dyDescent="0.3">
      <c r="B248" s="5">
        <v>40898</v>
      </c>
      <c r="C248" s="6">
        <f>VLOOKUP(시뮬레이션!B248,시뮬레이션!$K:$Q,6,0)</f>
        <v>174.15251681821331</v>
      </c>
      <c r="D248" s="6">
        <f>VLOOKUP(시뮬레이션!B248,시뮬레이션!$K:$Q,7,0)</f>
        <v>0</v>
      </c>
      <c r="F248" s="5">
        <v>40898</v>
      </c>
      <c r="G248" s="7">
        <f>C248*시뮬레이션!D248*시뮬레이션!F248</f>
        <v>20336891.902296331</v>
      </c>
      <c r="H248" s="2">
        <f>D248*시뮬레이션!E248*시뮬레이션!D248</f>
        <v>0</v>
      </c>
      <c r="J248" s="5">
        <v>40898</v>
      </c>
      <c r="K248" s="2">
        <f t="shared" si="3"/>
        <v>20336891.902296331</v>
      </c>
      <c r="L248" s="2">
        <f>$C$2*시뮬레이션!F248*시뮬레이션!D248</f>
        <v>20336891.902296331</v>
      </c>
    </row>
    <row r="249" spans="2:12" x14ac:dyDescent="0.3">
      <c r="B249" s="5">
        <v>40899</v>
      </c>
      <c r="C249" s="6">
        <f>VLOOKUP(시뮬레이션!B249,시뮬레이션!$K:$Q,6,0)</f>
        <v>174.15251681821331</v>
      </c>
      <c r="D249" s="6">
        <f>VLOOKUP(시뮬레이션!B249,시뮬레이션!$K:$Q,7,0)</f>
        <v>0</v>
      </c>
      <c r="F249" s="5">
        <v>40899</v>
      </c>
      <c r="G249" s="7">
        <f>C249*시뮬레이션!D249*시뮬레이션!F249</f>
        <v>20669918.546952207</v>
      </c>
      <c r="H249" s="2">
        <f>D249*시뮬레이션!E249*시뮬레이션!D249</f>
        <v>0</v>
      </c>
      <c r="J249" s="5">
        <v>40899</v>
      </c>
      <c r="K249" s="2">
        <f t="shared" si="3"/>
        <v>20669918.546952207</v>
      </c>
      <c r="L249" s="2">
        <f>$C$2*시뮬레이션!F249*시뮬레이션!D249</f>
        <v>20669918.546952207</v>
      </c>
    </row>
    <row r="250" spans="2:12" x14ac:dyDescent="0.3">
      <c r="B250" s="5">
        <v>40900</v>
      </c>
      <c r="C250" s="6">
        <f>VLOOKUP(시뮬레이션!B250,시뮬레이션!$K:$Q,6,0)</f>
        <v>174.15251681821331</v>
      </c>
      <c r="D250" s="6">
        <f>VLOOKUP(시뮬레이션!B250,시뮬레이션!$K:$Q,7,0)</f>
        <v>0</v>
      </c>
      <c r="F250" s="5">
        <v>40900</v>
      </c>
      <c r="G250" s="7">
        <f>C250*시뮬레이션!D250*시뮬레이션!F250</f>
        <v>20748292.087138321</v>
      </c>
      <c r="H250" s="2">
        <f>D250*시뮬레이션!E250*시뮬레이션!D250</f>
        <v>0</v>
      </c>
      <c r="J250" s="5">
        <v>40900</v>
      </c>
      <c r="K250" s="2">
        <f t="shared" si="3"/>
        <v>20748292.087138321</v>
      </c>
      <c r="L250" s="2">
        <f>$C$2*시뮬레이션!F250*시뮬레이션!D250</f>
        <v>20748292.087138325</v>
      </c>
    </row>
    <row r="251" spans="2:12" x14ac:dyDescent="0.3">
      <c r="B251" s="5">
        <v>40904</v>
      </c>
      <c r="C251" s="6">
        <f>VLOOKUP(시뮬레이션!B251,시뮬레이션!$K:$Q,6,0)</f>
        <v>174.15251681821331</v>
      </c>
      <c r="D251" s="6">
        <f>VLOOKUP(시뮬레이션!B251,시뮬레이션!$K:$Q,7,0)</f>
        <v>0</v>
      </c>
      <c r="F251" s="5">
        <v>40904</v>
      </c>
      <c r="G251" s="7">
        <f>C251*시뮬레이션!D251*시뮬레이션!F251</f>
        <v>20917619.271181121</v>
      </c>
      <c r="H251" s="2">
        <f>D251*시뮬레이션!E251*시뮬레이션!D251</f>
        <v>0</v>
      </c>
      <c r="J251" s="5">
        <v>40904</v>
      </c>
      <c r="K251" s="2">
        <f t="shared" si="3"/>
        <v>20917619.271181121</v>
      </c>
      <c r="L251" s="2">
        <f>$C$2*시뮬레이션!F251*시뮬레이션!D251</f>
        <v>20917619.271181118</v>
      </c>
    </row>
    <row r="252" spans="2:12" x14ac:dyDescent="0.3">
      <c r="B252" s="5">
        <v>40905</v>
      </c>
      <c r="C252" s="6">
        <f>VLOOKUP(시뮬레이션!B252,시뮬레이션!$K:$Q,6,0)</f>
        <v>174.15251681821331</v>
      </c>
      <c r="D252" s="6">
        <f>VLOOKUP(시뮬레이션!B252,시뮬레이션!$K:$Q,7,0)</f>
        <v>0</v>
      </c>
      <c r="F252" s="5">
        <v>40905</v>
      </c>
      <c r="G252" s="7">
        <f>C252*시뮬레이션!D252*시뮬레이션!F252</f>
        <v>20591977.117473867</v>
      </c>
      <c r="H252" s="2">
        <f>D252*시뮬레이션!E252*시뮬레이션!D252</f>
        <v>0</v>
      </c>
      <c r="J252" s="5">
        <v>40905</v>
      </c>
      <c r="K252" s="2">
        <f t="shared" si="3"/>
        <v>20591977.117473867</v>
      </c>
      <c r="L252" s="2">
        <f>$C$2*시뮬레이션!F252*시뮬레이션!D252</f>
        <v>20591977.117473867</v>
      </c>
    </row>
    <row r="253" spans="2:12" x14ac:dyDescent="0.3">
      <c r="B253" s="5">
        <v>40906</v>
      </c>
      <c r="C253" s="6">
        <f>VLOOKUP(시뮬레이션!B253,시뮬레이션!$K:$Q,6,0)</f>
        <v>174.15251681821331</v>
      </c>
      <c r="D253" s="6">
        <f>VLOOKUP(시뮬레이션!B253,시뮬레이션!$K:$Q,7,0)</f>
        <v>0</v>
      </c>
      <c r="F253" s="5">
        <v>40906</v>
      </c>
      <c r="G253" s="7">
        <f>C253*시뮬레이션!D253*시뮬레이션!F253</f>
        <v>20745011.584886648</v>
      </c>
      <c r="H253" s="2">
        <f>D253*시뮬레이션!E253*시뮬레이션!D253</f>
        <v>0</v>
      </c>
      <c r="J253" s="5">
        <v>40906</v>
      </c>
      <c r="K253" s="2">
        <f t="shared" si="3"/>
        <v>20745011.584886648</v>
      </c>
      <c r="L253" s="2">
        <f>$C$2*시뮬레이션!F253*시뮬레이션!D253</f>
        <v>20745011.584886648</v>
      </c>
    </row>
    <row r="254" spans="2:12" x14ac:dyDescent="0.3">
      <c r="B254" s="5">
        <v>40907</v>
      </c>
      <c r="C254" s="6">
        <f>VLOOKUP(시뮬레이션!B254,시뮬레이션!$K:$Q,6,0)</f>
        <v>174.15251681821331</v>
      </c>
      <c r="D254" s="6">
        <f>VLOOKUP(시뮬레이션!B254,시뮬레이션!$K:$Q,7,0)</f>
        <v>0</v>
      </c>
      <c r="F254" s="5">
        <v>40907</v>
      </c>
      <c r="G254" s="7">
        <f>C254*시뮬레이션!D254*시뮬레이션!F254</f>
        <v>20643020.989227045</v>
      </c>
      <c r="H254" s="2">
        <f>D254*시뮬레이션!E254*시뮬레이션!D254</f>
        <v>0</v>
      </c>
      <c r="J254" s="5">
        <v>40907</v>
      </c>
      <c r="K254" s="2">
        <f t="shared" si="3"/>
        <v>20643020.989227045</v>
      </c>
      <c r="L254" s="2">
        <f>$C$2*시뮬레이션!F254*시뮬레이션!D254</f>
        <v>20643020.989227049</v>
      </c>
    </row>
    <row r="255" spans="2:12" x14ac:dyDescent="0.3">
      <c r="B255" s="5">
        <v>40911</v>
      </c>
      <c r="C255" s="6">
        <f>VLOOKUP(시뮬레이션!B255,시뮬레이션!$K:$Q,6,0)</f>
        <v>2.8421709430404007E-14</v>
      </c>
      <c r="D255" s="6">
        <f>VLOOKUP(시뮬레이션!B255,시뮬레이션!$K:$Q,7,0)</f>
        <v>664.91656280524626</v>
      </c>
      <c r="F255" s="5">
        <v>40911</v>
      </c>
      <c r="G255" s="7">
        <f>C255*시뮬레이션!D255*시뮬레이션!F255</f>
        <v>3.4176560333776252E-9</v>
      </c>
      <c r="H255" s="2">
        <f>D255*시뮬레이션!E255*시뮬레이션!D255</f>
        <v>20897916.526692364</v>
      </c>
      <c r="J255" s="5">
        <v>40911</v>
      </c>
      <c r="K255" s="2">
        <f t="shared" si="3"/>
        <v>20897916.526692368</v>
      </c>
      <c r="L255" s="2">
        <f>$C$2*시뮬레이션!F255*시뮬레이션!D255</f>
        <v>20941506.04449426</v>
      </c>
    </row>
    <row r="256" spans="2:12" x14ac:dyDescent="0.3">
      <c r="B256" s="5">
        <v>40912</v>
      </c>
      <c r="C256" s="6">
        <f>VLOOKUP(시뮬레이션!B256,시뮬레이션!$K:$Q,6,0)</f>
        <v>2.8421709430404007E-14</v>
      </c>
      <c r="D256" s="6">
        <f>VLOOKUP(시뮬레이션!B256,시뮬레이션!$K:$Q,7,0)</f>
        <v>664.91656280524626</v>
      </c>
      <c r="F256" s="5">
        <v>40912</v>
      </c>
      <c r="G256" s="7">
        <f>C256*시뮬레이션!D256*시뮬레이션!F256</f>
        <v>3.4170557924539937E-9</v>
      </c>
      <c r="H256" s="2">
        <f>D256*시뮬레이션!E256*시뮬레이션!D256</f>
        <v>20798737.019472446</v>
      </c>
      <c r="J256" s="5">
        <v>40912</v>
      </c>
      <c r="K256" s="2">
        <f t="shared" si="3"/>
        <v>20798737.01947245</v>
      </c>
      <c r="L256" s="2">
        <f>$C$2*시뮬레이션!F256*시뮬레이션!D256</f>
        <v>20937828.100076329</v>
      </c>
    </row>
    <row r="257" spans="2:12" x14ac:dyDescent="0.3">
      <c r="B257" s="5">
        <v>40913</v>
      </c>
      <c r="C257" s="6">
        <f>VLOOKUP(시뮬레이션!B257,시뮬레이션!$K:$Q,6,0)</f>
        <v>2.8421709430404007E-14</v>
      </c>
      <c r="D257" s="6">
        <f>VLOOKUP(시뮬레이션!B257,시뮬레이션!$K:$Q,7,0)</f>
        <v>664.91656280524626</v>
      </c>
      <c r="F257" s="5">
        <v>40913</v>
      </c>
      <c r="G257" s="7">
        <f>C257*시뮬레이션!D257*시뮬레이션!F257</f>
        <v>3.4379329339628841E-9</v>
      </c>
      <c r="H257" s="2">
        <f>D257*시뮬레이션!E257*시뮬레이션!D257</f>
        <v>20996125.520533618</v>
      </c>
      <c r="J257" s="5">
        <v>40913</v>
      </c>
      <c r="K257" s="2">
        <f t="shared" si="3"/>
        <v>20996125.520533621</v>
      </c>
      <c r="L257" s="2">
        <f>$C$2*시뮬레이션!F257*시뮬레이션!D257</f>
        <v>21065751.677180167</v>
      </c>
    </row>
    <row r="258" spans="2:12" x14ac:dyDescent="0.3">
      <c r="B258" s="5">
        <v>40914</v>
      </c>
      <c r="C258" s="6">
        <f>VLOOKUP(시뮬레이션!B258,시뮬레이션!$K:$Q,6,0)</f>
        <v>2.8421709430404007E-14</v>
      </c>
      <c r="D258" s="6">
        <f>VLOOKUP(시뮬레이션!B258,시뮬레이션!$K:$Q,7,0)</f>
        <v>664.91656280524626</v>
      </c>
      <c r="F258" s="5">
        <v>40914</v>
      </c>
      <c r="G258" s="7">
        <f>C258*시뮬레이션!D258*시뮬레이션!F258</f>
        <v>3.4591810336053187E-9</v>
      </c>
      <c r="H258" s="2">
        <f>D258*시뮬레이션!E258*시뮬레이션!D258</f>
        <v>21207271.577308767</v>
      </c>
      <c r="J258" s="5">
        <v>40914</v>
      </c>
      <c r="K258" s="2">
        <f t="shared" ref="K258:K321" si="4">SUM(G258:H258)</f>
        <v>21207271.57730877</v>
      </c>
      <c r="L258" s="2">
        <f>$C$2*시뮬레이션!F258*시뮬레이션!D258</f>
        <v>21195948.280568689</v>
      </c>
    </row>
    <row r="259" spans="2:12" x14ac:dyDescent="0.3">
      <c r="B259" s="5">
        <v>40917</v>
      </c>
      <c r="C259" s="6">
        <f>VLOOKUP(시뮬레이션!B259,시뮬레이션!$K:$Q,6,0)</f>
        <v>2.8421709430404007E-14</v>
      </c>
      <c r="D259" s="6">
        <f>VLOOKUP(시뮬레이션!B259,시뮬레이션!$K:$Q,7,0)</f>
        <v>664.91656280524626</v>
      </c>
      <c r="F259" s="5">
        <v>40917</v>
      </c>
      <c r="G259" s="7">
        <f>C259*시뮬레이션!D259*시뮬레이션!F259</f>
        <v>3.4704082623875368E-9</v>
      </c>
      <c r="H259" s="2">
        <f>D259*시뮬레이션!E259*시뮬레이션!D259</f>
        <v>21331580.593484975</v>
      </c>
      <c r="J259" s="5">
        <v>40917</v>
      </c>
      <c r="K259" s="2">
        <f t="shared" si="4"/>
        <v>21331580.593484979</v>
      </c>
      <c r="L259" s="2">
        <f>$C$2*시뮬레이션!F259*시뮬레이션!D259</f>
        <v>21264742.52934901</v>
      </c>
    </row>
    <row r="260" spans="2:12" x14ac:dyDescent="0.3">
      <c r="B260" s="5">
        <v>40918</v>
      </c>
      <c r="C260" s="6">
        <f>VLOOKUP(시뮬레이션!B260,시뮬레이션!$K:$Q,6,0)</f>
        <v>2.8421709430404007E-14</v>
      </c>
      <c r="D260" s="6">
        <f>VLOOKUP(시뮬레이션!B260,시뮬레이션!$K:$Q,7,0)</f>
        <v>664.91656280524626</v>
      </c>
      <c r="F260" s="5">
        <v>40918</v>
      </c>
      <c r="G260" s="7">
        <f>C260*시뮬레이션!D260*시뮬레이션!F260</f>
        <v>3.4793834757351761E-9</v>
      </c>
      <c r="H260" s="2">
        <f>D260*시뮬레이션!E260*시뮬레이션!D260</f>
        <v>21359087.224101644</v>
      </c>
      <c r="J260" s="5">
        <v>40918</v>
      </c>
      <c r="K260" s="2">
        <f t="shared" si="4"/>
        <v>21359087.224101648</v>
      </c>
      <c r="L260" s="2">
        <f>$C$2*시뮬레이션!F260*시뮬레이션!D260</f>
        <v>21319737.673018999</v>
      </c>
    </row>
    <row r="261" spans="2:12" x14ac:dyDescent="0.3">
      <c r="B261" s="5">
        <v>40919</v>
      </c>
      <c r="C261" s="6">
        <f>VLOOKUP(시뮬레이션!B261,시뮬레이션!$K:$Q,6,0)</f>
        <v>2.8421709430404007E-14</v>
      </c>
      <c r="D261" s="6">
        <f>VLOOKUP(시뮬레이션!B261,시뮬레이션!$K:$Q,7,0)</f>
        <v>664.91656280524626</v>
      </c>
      <c r="F261" s="5">
        <v>40919</v>
      </c>
      <c r="G261" s="7">
        <f>C261*시뮬레이션!D261*시뮬레이션!F261</f>
        <v>3.4882529279798292E-9</v>
      </c>
      <c r="H261" s="2">
        <f>D261*시뮬레이션!E261*시뮬레이션!D261</f>
        <v>21450466.761784632</v>
      </c>
      <c r="J261" s="5">
        <v>40919</v>
      </c>
      <c r="K261" s="2">
        <f t="shared" si="4"/>
        <v>21450466.761784635</v>
      </c>
      <c r="L261" s="2">
        <f>$C$2*시뮬레이션!F261*시뮬레이션!D261</f>
        <v>21374084.771140862</v>
      </c>
    </row>
    <row r="262" spans="2:12" x14ac:dyDescent="0.3">
      <c r="B262" s="5">
        <v>40920</v>
      </c>
      <c r="C262" s="6">
        <f>VLOOKUP(시뮬레이션!B262,시뮬레이션!$K:$Q,6,0)</f>
        <v>2.8421709430404007E-14</v>
      </c>
      <c r="D262" s="6">
        <f>VLOOKUP(시뮬레이션!B262,시뮬레이션!$K:$Q,7,0)</f>
        <v>664.91656280524626</v>
      </c>
      <c r="F262" s="5">
        <v>40920</v>
      </c>
      <c r="G262" s="7">
        <f>C262*시뮬레이션!D262*시뮬레이션!F262</f>
        <v>3.493693655656216E-9</v>
      </c>
      <c r="H262" s="2">
        <f>D262*시뮬레이션!E262*시뮬레이션!D262</f>
        <v>21512329.603806891</v>
      </c>
      <c r="J262" s="5">
        <v>40920</v>
      </c>
      <c r="K262" s="2">
        <f t="shared" si="4"/>
        <v>21512329.603806894</v>
      </c>
      <c r="L262" s="2">
        <f>$C$2*시뮬레이션!F262*시뮬레이션!D262</f>
        <v>21407422.541357871</v>
      </c>
    </row>
    <row r="263" spans="2:12" x14ac:dyDescent="0.3">
      <c r="B263" s="5">
        <v>40921</v>
      </c>
      <c r="C263" s="6">
        <f>VLOOKUP(시뮬레이션!B263,시뮬레이션!$K:$Q,6,0)</f>
        <v>2.8421709430404007E-14</v>
      </c>
      <c r="D263" s="6">
        <f>VLOOKUP(시뮬레이션!B263,시뮬레이션!$K:$Q,7,0)</f>
        <v>664.91656280524626</v>
      </c>
      <c r="F263" s="5">
        <v>40921</v>
      </c>
      <c r="G263" s="7">
        <f>C263*시뮬레이션!D263*시뮬레이션!F263</f>
        <v>3.4468085178218647E-9</v>
      </c>
      <c r="H263" s="2">
        <f>D263*시뮬레이션!E263*시뮬레이션!D263</f>
        <v>21142762.532831036</v>
      </c>
      <c r="J263" s="5">
        <v>40921</v>
      </c>
      <c r="K263" s="2">
        <f t="shared" si="4"/>
        <v>21142762.532831039</v>
      </c>
      <c r="L263" s="2">
        <f>$C$2*시뮬레이션!F263*시뮬레이션!D263</f>
        <v>21120136.346443556</v>
      </c>
    </row>
    <row r="264" spans="2:12" x14ac:dyDescent="0.3">
      <c r="B264" s="5">
        <v>40925</v>
      </c>
      <c r="C264" s="6">
        <f>VLOOKUP(시뮬레이션!B264,시뮬레이션!$K:$Q,6,0)</f>
        <v>2.8421709430404007E-14</v>
      </c>
      <c r="D264" s="6">
        <f>VLOOKUP(시뮬레이션!B264,시뮬레이션!$K:$Q,7,0)</f>
        <v>664.91656280524626</v>
      </c>
      <c r="F264" s="5">
        <v>40925</v>
      </c>
      <c r="G264" s="7">
        <f>C264*시뮬레이션!D264*시뮬레이션!F264</f>
        <v>3.4512062703697665E-9</v>
      </c>
      <c r="H264" s="2">
        <f>D264*시뮬레이션!E264*시뮬레이션!D264</f>
        <v>21163357.127378501</v>
      </c>
      <c r="J264" s="5">
        <v>40925</v>
      </c>
      <c r="K264" s="2">
        <f t="shared" si="4"/>
        <v>21163357.127378505</v>
      </c>
      <c r="L264" s="2">
        <f>$C$2*시뮬레이션!F264*시뮬레이션!D264</f>
        <v>21147083.341888577</v>
      </c>
    </row>
    <row r="265" spans="2:12" x14ac:dyDescent="0.3">
      <c r="B265" s="5">
        <v>40926</v>
      </c>
      <c r="C265" s="6">
        <f>VLOOKUP(시뮬레이션!B265,시뮬레이션!$K:$Q,6,0)</f>
        <v>2.8421709430404007E-14</v>
      </c>
      <c r="D265" s="6">
        <f>VLOOKUP(시뮬레이션!B265,시뮬레이션!$K:$Q,7,0)</f>
        <v>664.91656280524626</v>
      </c>
      <c r="F265" s="5">
        <v>40926</v>
      </c>
      <c r="G265" s="7">
        <f>C265*시뮬레이션!D265*시뮬레이션!F265</f>
        <v>3.4776646415366486E-9</v>
      </c>
      <c r="H265" s="2">
        <f>D265*시뮬레이션!E265*시뮬레이션!D265</f>
        <v>21586440.554140698</v>
      </c>
      <c r="J265" s="5">
        <v>40926</v>
      </c>
      <c r="K265" s="2">
        <f t="shared" si="4"/>
        <v>21586440.554140702</v>
      </c>
      <c r="L265" s="2">
        <f>$C$2*시뮬레이션!F265*시뮬레이션!D265</f>
        <v>21309205.60764835</v>
      </c>
    </row>
    <row r="266" spans="2:12" x14ac:dyDescent="0.3">
      <c r="B266" s="5">
        <v>40927</v>
      </c>
      <c r="C266" s="6">
        <f>VLOOKUP(시뮬레이션!B266,시뮬레이션!$K:$Q,6,0)</f>
        <v>2.8421709430404007E-14</v>
      </c>
      <c r="D266" s="6">
        <f>VLOOKUP(시뮬레이션!B266,시뮬레이션!$K:$Q,7,0)</f>
        <v>664.91656280524626</v>
      </c>
      <c r="F266" s="5">
        <v>40927</v>
      </c>
      <c r="G266" s="7">
        <f>C266*시뮬레이션!D266*시뮬레이션!F266</f>
        <v>3.4833081513170327E-9</v>
      </c>
      <c r="H266" s="2">
        <f>D266*시뮬레이션!E266*시뮬레이션!D266</f>
        <v>21754231.352124617</v>
      </c>
      <c r="J266" s="5">
        <v>40927</v>
      </c>
      <c r="K266" s="2">
        <f t="shared" si="4"/>
        <v>21754231.35212462</v>
      </c>
      <c r="L266" s="2">
        <f>$C$2*시뮬레이션!F266*시뮬레이션!D266</f>
        <v>21343785.914450396</v>
      </c>
    </row>
    <row r="267" spans="2:12" x14ac:dyDescent="0.3">
      <c r="B267" s="5">
        <v>40928</v>
      </c>
      <c r="C267" s="6">
        <f>VLOOKUP(시뮬레이션!B267,시뮬레이션!$K:$Q,6,0)</f>
        <v>2.8421709430404007E-14</v>
      </c>
      <c r="D267" s="6">
        <f>VLOOKUP(시뮬레이션!B267,시뮬레이션!$K:$Q,7,0)</f>
        <v>664.91656280524626</v>
      </c>
      <c r="F267" s="5">
        <v>40928</v>
      </c>
      <c r="G267" s="7">
        <f>C267*시뮬레이션!D267*시뮬레이션!F267</f>
        <v>3.4756203830283993E-9</v>
      </c>
      <c r="H267" s="2">
        <f>D267*시뮬레이션!E267*시뮬레이션!D267</f>
        <v>21726548.27658917</v>
      </c>
      <c r="J267" s="5">
        <v>40928</v>
      </c>
      <c r="K267" s="2">
        <f t="shared" si="4"/>
        <v>21726548.276589174</v>
      </c>
      <c r="L267" s="2">
        <f>$C$2*시뮬레이션!F267*시뮬레이션!D267</f>
        <v>21296679.522082999</v>
      </c>
    </row>
    <row r="268" spans="2:12" x14ac:dyDescent="0.3">
      <c r="B268" s="5">
        <v>40931</v>
      </c>
      <c r="C268" s="6">
        <f>VLOOKUP(시뮬레이션!B268,시뮬레이션!$K:$Q,6,0)</f>
        <v>2.8421709430404007E-14</v>
      </c>
      <c r="D268" s="6">
        <f>VLOOKUP(시뮬레이션!B268,시뮬레이션!$K:$Q,7,0)</f>
        <v>664.91656280524626</v>
      </c>
      <c r="F268" s="5">
        <v>40931</v>
      </c>
      <c r="G268" s="7">
        <f>C268*시뮬레이션!D268*시뮬레이션!F268</f>
        <v>3.4774708543636733E-9</v>
      </c>
      <c r="H268" s="2">
        <f>D268*시뮬레이션!E268*시뮬레이션!D268</f>
        <v>21694811.474992398</v>
      </c>
      <c r="J268" s="5">
        <v>40931</v>
      </c>
      <c r="K268" s="2">
        <f t="shared" si="4"/>
        <v>21694811.474992402</v>
      </c>
      <c r="L268" s="2">
        <f>$C$2*시뮬레이션!F268*시뮬레이션!D268</f>
        <v>21308018.187025975</v>
      </c>
    </row>
    <row r="269" spans="2:12" x14ac:dyDescent="0.3">
      <c r="B269" s="5">
        <v>40932</v>
      </c>
      <c r="C269" s="6">
        <f>VLOOKUP(시뮬레이션!B269,시뮬레이션!$K:$Q,6,0)</f>
        <v>2.8421709430404007E-14</v>
      </c>
      <c r="D269" s="6">
        <f>VLOOKUP(시뮬레이션!B269,시뮬레이션!$K:$Q,7,0)</f>
        <v>664.91656280524626</v>
      </c>
      <c r="F269" s="5">
        <v>40932</v>
      </c>
      <c r="G269" s="7">
        <f>C269*시뮬레이션!D269*시뮬레이션!F269</f>
        <v>3.4735087824628863E-9</v>
      </c>
      <c r="H269" s="2">
        <f>D269*시뮬레이션!E269*시뮬레이션!D269</f>
        <v>21702557.12500187</v>
      </c>
      <c r="J269" s="5">
        <v>40932</v>
      </c>
      <c r="K269" s="2">
        <f t="shared" si="4"/>
        <v>21702557.125001874</v>
      </c>
      <c r="L269" s="2">
        <f>$C$2*시뮬레이션!F269*시뮬레이션!D269</f>
        <v>21283740.801634133</v>
      </c>
    </row>
    <row r="270" spans="2:12" x14ac:dyDescent="0.3">
      <c r="B270" s="5">
        <v>40933</v>
      </c>
      <c r="C270" s="6">
        <f>VLOOKUP(시뮬레이션!B270,시뮬레이션!$K:$Q,6,0)</f>
        <v>2.8421709430404007E-14</v>
      </c>
      <c r="D270" s="6">
        <f>VLOOKUP(시뮬레이션!B270,시뮬레이션!$K:$Q,7,0)</f>
        <v>664.91656280524626</v>
      </c>
      <c r="F270" s="5">
        <v>40933</v>
      </c>
      <c r="G270" s="7">
        <f>C270*시뮬레이션!D270*시뮬레이션!F270</f>
        <v>3.4768490839098831E-9</v>
      </c>
      <c r="H270" s="2">
        <f>D270*시뮬레이션!E270*시뮬레이션!D270</f>
        <v>21686504.210355997</v>
      </c>
      <c r="J270" s="5">
        <v>40933</v>
      </c>
      <c r="K270" s="2">
        <f t="shared" si="4"/>
        <v>21686504.210356001</v>
      </c>
      <c r="L270" s="2">
        <f>$C$2*시뮬레이션!F270*시뮬레이션!D270</f>
        <v>21304208.321554095</v>
      </c>
    </row>
    <row r="271" spans="2:12" x14ac:dyDescent="0.3">
      <c r="B271" s="5">
        <v>40934</v>
      </c>
      <c r="C271" s="6">
        <f>VLOOKUP(시뮬레이션!B271,시뮬레이션!$K:$Q,6,0)</f>
        <v>2.8421709430404007E-14</v>
      </c>
      <c r="D271" s="6">
        <f>VLOOKUP(시뮬레이션!B271,시뮬레이션!$K:$Q,7,0)</f>
        <v>664.91656280524626</v>
      </c>
      <c r="F271" s="5">
        <v>40934</v>
      </c>
      <c r="G271" s="7">
        <f>C271*시뮬레이션!D271*시뮬레이션!F271</f>
        <v>3.446357698123847E-9</v>
      </c>
      <c r="H271" s="2">
        <f>D271*시뮬레이션!E271*시뮬레이션!D271</f>
        <v>21466484.197679568</v>
      </c>
      <c r="J271" s="5">
        <v>40934</v>
      </c>
      <c r="K271" s="2">
        <f t="shared" si="4"/>
        <v>21466484.197679572</v>
      </c>
      <c r="L271" s="2">
        <f>$C$2*시뮬레이션!F271*시뮬레이션!D271</f>
        <v>21117373.972659063</v>
      </c>
    </row>
    <row r="272" spans="2:12" x14ac:dyDescent="0.3">
      <c r="B272" s="5">
        <v>40935</v>
      </c>
      <c r="C272" s="6">
        <f>VLOOKUP(시뮬레이션!B272,시뮬레이션!$K:$Q,6,0)</f>
        <v>2.8421709430404007E-14</v>
      </c>
      <c r="D272" s="6">
        <f>VLOOKUP(시뮬레이션!B272,시뮬레이션!$K:$Q,7,0)</f>
        <v>664.91656280524626</v>
      </c>
      <c r="F272" s="5">
        <v>40935</v>
      </c>
      <c r="G272" s="7">
        <f>C272*시뮬레이션!D272*시뮬레이션!F272</f>
        <v>3.4488422963363523E-9</v>
      </c>
      <c r="H272" s="2">
        <f>D272*시뮬레이션!E272*시뮬레이션!D272</f>
        <v>21577736.851488404</v>
      </c>
      <c r="J272" s="5">
        <v>40935</v>
      </c>
      <c r="K272" s="2">
        <f t="shared" si="4"/>
        <v>21577736.851488408</v>
      </c>
      <c r="L272" s="2">
        <f>$C$2*시뮬레이션!F272*시뮬레이션!D272</f>
        <v>21132598.216403067</v>
      </c>
    </row>
    <row r="273" spans="2:12" x14ac:dyDescent="0.3">
      <c r="B273" s="5">
        <v>40938</v>
      </c>
      <c r="C273" s="6">
        <f>VLOOKUP(시뮬레이션!B273,시뮬레이션!$K:$Q,6,0)</f>
        <v>2.8421709430404007E-14</v>
      </c>
      <c r="D273" s="6">
        <f>VLOOKUP(시뮬레이션!B273,시뮬레이션!$K:$Q,7,0)</f>
        <v>664.91656280524626</v>
      </c>
      <c r="F273" s="5">
        <v>40938</v>
      </c>
      <c r="G273" s="7">
        <f>C273*시뮬레이션!D273*시뮬레이션!F273</f>
        <v>3.4495551580562279E-9</v>
      </c>
      <c r="H273" s="2">
        <f>D273*시뮬레이션!E273*시뮬레이션!D273</f>
        <v>21537356.784298383</v>
      </c>
      <c r="J273" s="5">
        <v>40938</v>
      </c>
      <c r="K273" s="2">
        <f t="shared" si="4"/>
        <v>21537356.784298386</v>
      </c>
      <c r="L273" s="2">
        <f>$C$2*시뮬레이션!F273*시뮬레이션!D273</f>
        <v>21136966.238775678</v>
      </c>
    </row>
    <row r="274" spans="2:12" x14ac:dyDescent="0.3">
      <c r="B274" s="5">
        <v>40939</v>
      </c>
      <c r="C274" s="6">
        <f>VLOOKUP(시뮬레이션!B274,시뮬레이션!$K:$Q,6,0)</f>
        <v>2.8421709430404007E-14</v>
      </c>
      <c r="D274" s="6">
        <f>VLOOKUP(시뮬레이션!B274,시뮬레이션!$K:$Q,7,0)</f>
        <v>664.91656280524626</v>
      </c>
      <c r="F274" s="5">
        <v>40939</v>
      </c>
      <c r="G274" s="7">
        <f>C274*시뮬레이션!D274*시뮬레이션!F274</f>
        <v>3.4364643042863466E-9</v>
      </c>
      <c r="H274" s="2">
        <f>D274*시뮬레이션!E274*시뮬레이션!D274</f>
        <v>21478754.728407197</v>
      </c>
      <c r="J274" s="5">
        <v>40939</v>
      </c>
      <c r="K274" s="2">
        <f t="shared" si="4"/>
        <v>21478754.7284072</v>
      </c>
      <c r="L274" s="2">
        <f>$C$2*시뮬레이션!F274*시뮬레이션!D274</f>
        <v>21056752.72674514</v>
      </c>
    </row>
    <row r="275" spans="2:12" x14ac:dyDescent="0.3">
      <c r="B275" s="5">
        <v>40940</v>
      </c>
      <c r="C275" s="6">
        <f>VLOOKUP(시뮬레이션!B275,시뮬레이션!$K:$Q,6,0)</f>
        <v>2.8421709430404007E-14</v>
      </c>
      <c r="D275" s="6">
        <f>VLOOKUP(시뮬레이션!B275,시뮬레이션!$K:$Q,7,0)</f>
        <v>664.91656280524626</v>
      </c>
      <c r="F275" s="5">
        <v>40940</v>
      </c>
      <c r="G275" s="7">
        <f>C275*시뮬레이션!D275*시뮬레이션!F275</f>
        <v>3.4757249110839435E-9</v>
      </c>
      <c r="H275" s="2">
        <f>D275*시뮬레이션!E275*시뮬레이션!D275</f>
        <v>21827240.67910311</v>
      </c>
      <c r="J275" s="5">
        <v>40940</v>
      </c>
      <c r="K275" s="2">
        <f t="shared" si="4"/>
        <v>21827240.679103114</v>
      </c>
      <c r="L275" s="2">
        <f>$C$2*시뮬레이션!F275*시뮬레이션!D275</f>
        <v>21297320.012198336</v>
      </c>
    </row>
    <row r="276" spans="2:12" x14ac:dyDescent="0.3">
      <c r="B276" s="5">
        <v>40941</v>
      </c>
      <c r="C276" s="6">
        <f>VLOOKUP(시뮬레이션!B276,시뮬레이션!$K:$Q,6,0)</f>
        <v>2.8421709430404007E-14</v>
      </c>
      <c r="D276" s="6">
        <f>VLOOKUP(시뮬레이션!B276,시뮬레이션!$K:$Q,7,0)</f>
        <v>664.91656280524626</v>
      </c>
      <c r="F276" s="5">
        <v>40941</v>
      </c>
      <c r="G276" s="7">
        <f>C276*시뮬레이션!D276*시뮬레이션!F276</f>
        <v>3.4565085395854562E-9</v>
      </c>
      <c r="H276" s="2">
        <f>D276*시뮬레이션!E276*시뮬레이션!D276</f>
        <v>21788671.1733969</v>
      </c>
      <c r="J276" s="5">
        <v>40941</v>
      </c>
      <c r="K276" s="2">
        <f t="shared" si="4"/>
        <v>21788671.173396904</v>
      </c>
      <c r="L276" s="2">
        <f>$C$2*시뮬레이션!F276*시뮬레이션!D276</f>
        <v>21179572.715232611</v>
      </c>
    </row>
    <row r="277" spans="2:12" x14ac:dyDescent="0.3">
      <c r="B277" s="5">
        <v>40942</v>
      </c>
      <c r="C277" s="6">
        <f>VLOOKUP(시뮬레이션!B277,시뮬레이션!$K:$Q,6,0)</f>
        <v>2.8421709430404007E-14</v>
      </c>
      <c r="D277" s="6">
        <f>VLOOKUP(시뮬레이션!B277,시뮬레이션!$K:$Q,7,0)</f>
        <v>664.91656280524626</v>
      </c>
      <c r="F277" s="5">
        <v>40942</v>
      </c>
      <c r="G277" s="7">
        <f>C277*시뮬레이션!D277*시뮬레이션!F277</f>
        <v>3.5040878763084035E-9</v>
      </c>
      <c r="H277" s="2">
        <f>D277*시뮬레이션!E277*시뮬레이션!D277</f>
        <v>22163450.947297882</v>
      </c>
      <c r="J277" s="5">
        <v>40942</v>
      </c>
      <c r="K277" s="2">
        <f t="shared" si="4"/>
        <v>22163450.947297886</v>
      </c>
      <c r="L277" s="2">
        <f>$C$2*시뮬레이션!F277*시뮬레이션!D277</f>
        <v>21471112.577010892</v>
      </c>
    </row>
    <row r="278" spans="2:12" x14ac:dyDescent="0.3">
      <c r="B278" s="5">
        <v>40945</v>
      </c>
      <c r="C278" s="6">
        <f>VLOOKUP(시뮬레이션!B278,시뮬레이션!$K:$Q,6,0)</f>
        <v>2.8421709430404007E-14</v>
      </c>
      <c r="D278" s="6">
        <f>VLOOKUP(시뮬레이션!B278,시뮬레이션!$K:$Q,7,0)</f>
        <v>664.91656280524626</v>
      </c>
      <c r="F278" s="5">
        <v>40945</v>
      </c>
      <c r="G278" s="7">
        <f>C278*시뮬레이션!D278*시뮬레이션!F278</f>
        <v>3.5102929314234644E-9</v>
      </c>
      <c r="H278" s="2">
        <f>D278*시뮬레이션!E278*시뮬레이션!D278</f>
        <v>22124587.934189003</v>
      </c>
      <c r="J278" s="5">
        <v>40945</v>
      </c>
      <c r="K278" s="2">
        <f t="shared" si="4"/>
        <v>22124587.934189007</v>
      </c>
      <c r="L278" s="2">
        <f>$C$2*시뮬레이션!F278*시뮬레이션!D278</f>
        <v>21509133.723062288</v>
      </c>
    </row>
    <row r="279" spans="2:12" x14ac:dyDescent="0.3">
      <c r="B279" s="5">
        <v>40946</v>
      </c>
      <c r="C279" s="6">
        <f>VLOOKUP(시뮬레이션!B279,시뮬레이션!$K:$Q,6,0)</f>
        <v>2.8421709430404007E-14</v>
      </c>
      <c r="D279" s="6">
        <f>VLOOKUP(시뮬레이션!B279,시뮬레이션!$K:$Q,7,0)</f>
        <v>664.91656280524626</v>
      </c>
      <c r="F279" s="5">
        <v>40946</v>
      </c>
      <c r="G279" s="7">
        <f>C279*시뮬레이션!D279*시뮬레이션!F279</f>
        <v>3.5122632112916107E-9</v>
      </c>
      <c r="H279" s="2">
        <f>D279*시뮬레이션!E279*시뮬레이션!D279</f>
        <v>22115827.326015763</v>
      </c>
      <c r="J279" s="5">
        <v>40946</v>
      </c>
      <c r="K279" s="2">
        <f t="shared" si="4"/>
        <v>22115827.326015767</v>
      </c>
      <c r="L279" s="2">
        <f>$C$2*시뮬레이션!F279*시뮬레이션!D279</f>
        <v>21521206.508434825</v>
      </c>
    </row>
    <row r="280" spans="2:12" x14ac:dyDescent="0.3">
      <c r="B280" s="5">
        <v>40947</v>
      </c>
      <c r="C280" s="6">
        <f>VLOOKUP(시뮬레이션!B280,시뮬레이션!$K:$Q,6,0)</f>
        <v>2.8421709430404007E-14</v>
      </c>
      <c r="D280" s="6">
        <f>VLOOKUP(시뮬레이션!B280,시뮬레이션!$K:$Q,7,0)</f>
        <v>664.91656280524626</v>
      </c>
      <c r="F280" s="5">
        <v>40947</v>
      </c>
      <c r="G280" s="7">
        <f>C280*시뮬레이션!D280*시뮬레이션!F280</f>
        <v>3.5136466231904253E-9</v>
      </c>
      <c r="H280" s="2">
        <f>D280*시뮬레이션!E280*시뮬레이션!D280</f>
        <v>22175802.581289746</v>
      </c>
      <c r="J280" s="5">
        <v>40947</v>
      </c>
      <c r="K280" s="2">
        <f t="shared" si="4"/>
        <v>22175802.58128975</v>
      </c>
      <c r="L280" s="2">
        <f>$C$2*시뮬레이션!F280*시뮬레이션!D280</f>
        <v>21529683.291457493</v>
      </c>
    </row>
    <row r="281" spans="2:12" x14ac:dyDescent="0.3">
      <c r="B281" s="5">
        <v>40948</v>
      </c>
      <c r="C281" s="6">
        <f>VLOOKUP(시뮬레이션!B281,시뮬레이션!$K:$Q,6,0)</f>
        <v>2.8421709430404007E-14</v>
      </c>
      <c r="D281" s="6">
        <f>VLOOKUP(시뮬레이션!B281,시뮬레이션!$K:$Q,7,0)</f>
        <v>664.91656280524626</v>
      </c>
      <c r="F281" s="5">
        <v>40948</v>
      </c>
      <c r="G281" s="7">
        <f>C281*시뮬레이션!D281*시뮬레이션!F281</f>
        <v>3.5179693645659427E-9</v>
      </c>
      <c r="H281" s="2">
        <f>D281*시뮬레이션!E281*시뮬레이션!D281</f>
        <v>22221775.784413677</v>
      </c>
      <c r="J281" s="5">
        <v>40948</v>
      </c>
      <c r="K281" s="2">
        <f t="shared" si="4"/>
        <v>22221775.78441368</v>
      </c>
      <c r="L281" s="2">
        <f>$C$2*시뮬레이션!F281*시뮬레이션!D281</f>
        <v>21556170.659922924</v>
      </c>
    </row>
    <row r="282" spans="2:12" x14ac:dyDescent="0.3">
      <c r="B282" s="5">
        <v>40949</v>
      </c>
      <c r="C282" s="6">
        <f>VLOOKUP(시뮬레이션!B282,시뮬레이션!$K:$Q,6,0)</f>
        <v>2.8421709430404007E-14</v>
      </c>
      <c r="D282" s="6">
        <f>VLOOKUP(시뮬레이션!B282,시뮬레이션!$K:$Q,7,0)</f>
        <v>664.91656280524626</v>
      </c>
      <c r="F282" s="5">
        <v>40949</v>
      </c>
      <c r="G282" s="7">
        <f>C282*시뮬레이션!D282*시뮬레이션!F282</f>
        <v>3.5171380558267627E-9</v>
      </c>
      <c r="H282" s="2">
        <f>D282*시뮬레이션!E282*시뮬레이션!D282</f>
        <v>22116628.863716137</v>
      </c>
      <c r="J282" s="5">
        <v>40949</v>
      </c>
      <c r="K282" s="2">
        <f t="shared" si="4"/>
        <v>22116628.86371614</v>
      </c>
      <c r="L282" s="2">
        <f>$C$2*시뮬레이션!F282*시뮬레이션!D282</f>
        <v>21551076.859722916</v>
      </c>
    </row>
    <row r="283" spans="2:12" x14ac:dyDescent="0.3">
      <c r="B283" s="5">
        <v>40952</v>
      </c>
      <c r="C283" s="6">
        <f>VLOOKUP(시뮬레이션!B283,시뮬레이션!$K:$Q,6,0)</f>
        <v>2.8421709430404007E-14</v>
      </c>
      <c r="D283" s="6">
        <f>VLOOKUP(시뮬레이션!B283,시뮬레이션!$K:$Q,7,0)</f>
        <v>664.91656280524626</v>
      </c>
      <c r="F283" s="5">
        <v>40952</v>
      </c>
      <c r="G283" s="7">
        <f>C283*시뮬레이션!D283*시뮬레이션!F283</f>
        <v>3.5374558310650175E-9</v>
      </c>
      <c r="H283" s="2">
        <f>D283*시뮬레이션!E283*시뮬레이션!D283</f>
        <v>22249542.879803374</v>
      </c>
      <c r="J283" s="5">
        <v>40952</v>
      </c>
      <c r="K283" s="2">
        <f t="shared" si="4"/>
        <v>22249542.879803378</v>
      </c>
      <c r="L283" s="2">
        <f>$C$2*시뮬레이션!F283*시뮬레이션!D283</f>
        <v>21675572.949676733</v>
      </c>
    </row>
    <row r="284" spans="2:12" x14ac:dyDescent="0.3">
      <c r="B284" s="5">
        <v>40953</v>
      </c>
      <c r="C284" s="6">
        <f>VLOOKUP(시뮬레이션!B284,시뮬레이션!$K:$Q,6,0)</f>
        <v>2.8421709430404007E-14</v>
      </c>
      <c r="D284" s="6">
        <f>VLOOKUP(시뮬레이션!B284,시뮬레이션!$K:$Q,7,0)</f>
        <v>664.91656280524626</v>
      </c>
      <c r="F284" s="5">
        <v>40953</v>
      </c>
      <c r="G284" s="7">
        <f>C284*시뮬레이션!D284*시뮬레이션!F284</f>
        <v>3.5389976089277297E-9</v>
      </c>
      <c r="H284" s="2">
        <f>D284*시뮬레이션!E284*시뮬레이션!D284</f>
        <v>22282688.763936128</v>
      </c>
      <c r="J284" s="5">
        <v>40953</v>
      </c>
      <c r="K284" s="2">
        <f t="shared" si="4"/>
        <v>22282688.763936132</v>
      </c>
      <c r="L284" s="2">
        <f>$C$2*시뮬레이션!F284*시뮬레이션!D284</f>
        <v>21685020.111742176</v>
      </c>
    </row>
    <row r="285" spans="2:12" x14ac:dyDescent="0.3">
      <c r="B285" s="5">
        <v>40954</v>
      </c>
      <c r="C285" s="6">
        <f>VLOOKUP(시뮬레이션!B285,시뮬레이션!$K:$Q,6,0)</f>
        <v>2.8421709430404007E-14</v>
      </c>
      <c r="D285" s="6">
        <f>VLOOKUP(시뮬레이션!B285,시뮬레이션!$K:$Q,7,0)</f>
        <v>664.91656280524626</v>
      </c>
      <c r="F285" s="5">
        <v>40954</v>
      </c>
      <c r="G285" s="7">
        <f>C285*시뮬레이션!D285*시뮬레이션!F285</f>
        <v>3.5152005055749671E-9</v>
      </c>
      <c r="H285" s="2">
        <f>D285*시뮬레이션!E285*시뮬레이션!D285</f>
        <v>22192087.777688202</v>
      </c>
      <c r="J285" s="5">
        <v>40954</v>
      </c>
      <c r="K285" s="2">
        <f t="shared" si="4"/>
        <v>22192087.777688205</v>
      </c>
      <c r="L285" s="2">
        <f>$C$2*시뮬레이션!F285*시뮬레이션!D285</f>
        <v>21539204.623338319</v>
      </c>
    </row>
    <row r="286" spans="2:12" x14ac:dyDescent="0.3">
      <c r="B286" s="5">
        <v>40955</v>
      </c>
      <c r="C286" s="6">
        <f>VLOOKUP(시뮬레이션!B286,시뮬레이션!$K:$Q,6,0)</f>
        <v>2.8421709430404007E-14</v>
      </c>
      <c r="D286" s="6">
        <f>VLOOKUP(시뮬레이션!B286,시뮬레이션!$K:$Q,7,0)</f>
        <v>664.91656280524626</v>
      </c>
      <c r="F286" s="5">
        <v>40955</v>
      </c>
      <c r="G286" s="7">
        <f>C286*시뮬레이션!D286*시뮬레이션!F286</f>
        <v>3.5870586332009674E-9</v>
      </c>
      <c r="H286" s="2">
        <f>D286*시뮬레이션!E286*시뮬레이션!D286</f>
        <v>22723451.81912718</v>
      </c>
      <c r="J286" s="5">
        <v>40955</v>
      </c>
      <c r="K286" s="2">
        <f t="shared" si="4"/>
        <v>22723451.819127183</v>
      </c>
      <c r="L286" s="2">
        <f>$C$2*시뮬레이션!F286*시뮬레이션!D286</f>
        <v>21979511.488432273</v>
      </c>
    </row>
    <row r="287" spans="2:12" x14ac:dyDescent="0.3">
      <c r="B287" s="5">
        <v>40956</v>
      </c>
      <c r="C287" s="6">
        <f>VLOOKUP(시뮬레이션!B287,시뮬레이션!$K:$Q,6,0)</f>
        <v>2.8421709430404007E-14</v>
      </c>
      <c r="D287" s="6">
        <f>VLOOKUP(시뮬레이션!B287,시뮬레이션!$K:$Q,7,0)</f>
        <v>664.91656280524626</v>
      </c>
      <c r="F287" s="5">
        <v>40956</v>
      </c>
      <c r="G287" s="7">
        <f>C287*시뮬레이션!D287*시뮬레이션!F287</f>
        <v>3.5764949804502065E-9</v>
      </c>
      <c r="H287" s="2">
        <f>D287*시뮬레이션!E287*시뮬레이션!D287</f>
        <v>22555886.96211851</v>
      </c>
      <c r="J287" s="5">
        <v>40956</v>
      </c>
      <c r="K287" s="2">
        <f t="shared" si="4"/>
        <v>22555886.962118514</v>
      </c>
      <c r="L287" s="2">
        <f>$C$2*시뮬레이션!F287*시뮬레이션!D287</f>
        <v>21914783.266583286</v>
      </c>
    </row>
    <row r="288" spans="2:12" x14ac:dyDescent="0.3">
      <c r="B288" s="5">
        <v>40960</v>
      </c>
      <c r="C288" s="6">
        <f>VLOOKUP(시뮬레이션!B288,시뮬레이션!$K:$Q,6,0)</f>
        <v>2.8421709430404007E-14</v>
      </c>
      <c r="D288" s="6">
        <f>VLOOKUP(시뮬레이션!B288,시뮬레이션!$K:$Q,7,0)</f>
        <v>664.91656280524626</v>
      </c>
      <c r="F288" s="5">
        <v>40960</v>
      </c>
      <c r="G288" s="7">
        <f>C288*시뮬레이션!D288*시뮬레이션!F288</f>
        <v>3.5696444920176875E-9</v>
      </c>
      <c r="H288" s="2">
        <f>D288*시뮬레이션!E288*시뮬레이션!D288</f>
        <v>22414443.81243515</v>
      </c>
      <c r="J288" s="5">
        <v>40960</v>
      </c>
      <c r="K288" s="2">
        <f t="shared" si="4"/>
        <v>22414443.812435154</v>
      </c>
      <c r="L288" s="2">
        <f>$C$2*시뮬레이션!F288*시뮬레이션!D288</f>
        <v>21872807.262118157</v>
      </c>
    </row>
    <row r="289" spans="2:12" x14ac:dyDescent="0.3">
      <c r="B289" s="5">
        <v>40961</v>
      </c>
      <c r="C289" s="6">
        <f>VLOOKUP(시뮬레이션!B289,시뮬레이션!$K:$Q,6,0)</f>
        <v>2.8421709430404007E-14</v>
      </c>
      <c r="D289" s="6">
        <f>VLOOKUP(시뮬레이션!B289,시뮬레이션!$K:$Q,7,0)</f>
        <v>664.91656280524626</v>
      </c>
      <c r="F289" s="5">
        <v>40961</v>
      </c>
      <c r="G289" s="7">
        <f>C289*시뮬레이션!D289*시뮬레이션!F289</f>
        <v>3.5679155354273466E-9</v>
      </c>
      <c r="H289" s="2">
        <f>D289*시뮬레이션!E289*시뮬레이션!D289</f>
        <v>22364395.919394787</v>
      </c>
      <c r="J289" s="5">
        <v>40961</v>
      </c>
      <c r="K289" s="2">
        <f t="shared" si="4"/>
        <v>22364395.919394791</v>
      </c>
      <c r="L289" s="2">
        <f>$C$2*시뮬레이션!F289*시뮬레이션!D289</f>
        <v>21862213.172328636</v>
      </c>
    </row>
    <row r="290" spans="2:12" x14ac:dyDescent="0.3">
      <c r="B290" s="5">
        <v>40962</v>
      </c>
      <c r="C290" s="6">
        <f>VLOOKUP(시뮬레이션!B290,시뮬레이션!$K:$Q,6,0)</f>
        <v>2.8421709430404007E-14</v>
      </c>
      <c r="D290" s="6">
        <f>VLOOKUP(시뮬레이션!B290,시뮬레이션!$K:$Q,7,0)</f>
        <v>664.91656280524626</v>
      </c>
      <c r="F290" s="5">
        <v>40962</v>
      </c>
      <c r="G290" s="7">
        <f>C290*시뮬레이션!D290*시뮬레이션!F290</f>
        <v>3.5932369599152028E-9</v>
      </c>
      <c r="H290" s="2">
        <f>D290*시뮬레이션!E290*시뮬레이션!D290</f>
        <v>22529722.88414884</v>
      </c>
      <c r="J290" s="5">
        <v>40962</v>
      </c>
      <c r="K290" s="2">
        <f t="shared" si="4"/>
        <v>22529722.884148844</v>
      </c>
      <c r="L290" s="2">
        <f>$C$2*시뮬레이션!F290*시뮬레이션!D290</f>
        <v>22017368.857625496</v>
      </c>
    </row>
    <row r="291" spans="2:12" x14ac:dyDescent="0.3">
      <c r="B291" s="5">
        <v>40963</v>
      </c>
      <c r="C291" s="6">
        <f>VLOOKUP(시뮬레이션!B291,시뮬레이션!$K:$Q,6,0)</f>
        <v>2.8421709430404007E-14</v>
      </c>
      <c r="D291" s="6">
        <f>VLOOKUP(시뮬레이션!B291,시뮬레이션!$K:$Q,7,0)</f>
        <v>664.91656280524626</v>
      </c>
      <c r="F291" s="5">
        <v>40963</v>
      </c>
      <c r="G291" s="7">
        <f>C291*시뮬레이션!D291*시뮬레이션!F291</f>
        <v>3.5914047888354615E-9</v>
      </c>
      <c r="H291" s="2">
        <f>D291*시뮬레이션!E291*시뮬레이션!D291</f>
        <v>22536416.389970604</v>
      </c>
      <c r="J291" s="5">
        <v>40963</v>
      </c>
      <c r="K291" s="2">
        <f t="shared" si="4"/>
        <v>22536416.389970608</v>
      </c>
      <c r="L291" s="2">
        <f>$C$2*시뮬레이션!F291*시뮬레이션!D291</f>
        <v>22006142.326527502</v>
      </c>
    </row>
    <row r="292" spans="2:12" x14ac:dyDescent="0.3">
      <c r="B292" s="5">
        <v>40966</v>
      </c>
      <c r="C292" s="6">
        <f>VLOOKUP(시뮬레이션!B292,시뮬레이션!$K:$Q,6,0)</f>
        <v>2.8421709430404007E-14</v>
      </c>
      <c r="D292" s="6">
        <f>VLOOKUP(시뮬레이션!B292,시뮬레이션!$K:$Q,7,0)</f>
        <v>664.91656280524626</v>
      </c>
      <c r="F292" s="5">
        <v>40966</v>
      </c>
      <c r="G292" s="7">
        <f>C292*시뮬레이션!D292*시뮬레이션!F292</f>
        <v>3.6069263390459128E-9</v>
      </c>
      <c r="H292" s="2">
        <f>D292*시뮬레이션!E292*시뮬레이션!D292</f>
        <v>22617638.99755761</v>
      </c>
      <c r="J292" s="5">
        <v>40966</v>
      </c>
      <c r="K292" s="2">
        <f t="shared" si="4"/>
        <v>22617638.997557614</v>
      </c>
      <c r="L292" s="2">
        <f>$C$2*시뮬레이션!F292*시뮬레이션!D292</f>
        <v>22101249.802053895</v>
      </c>
    </row>
    <row r="293" spans="2:12" x14ac:dyDescent="0.3">
      <c r="B293" s="5">
        <v>40967</v>
      </c>
      <c r="C293" s="6">
        <f>VLOOKUP(시뮬레이션!B293,시뮬레이션!$K:$Q,6,0)</f>
        <v>2.8421709430404007E-14</v>
      </c>
      <c r="D293" s="6">
        <f>VLOOKUP(시뮬레이션!B293,시뮬레이션!$K:$Q,7,0)</f>
        <v>664.91656280524626</v>
      </c>
      <c r="F293" s="5">
        <v>40967</v>
      </c>
      <c r="G293" s="7">
        <f>C293*시뮬레이션!D293*시뮬레이션!F293</f>
        <v>3.6031587556806246E-9</v>
      </c>
      <c r="H293" s="2">
        <f>D293*시뮬레이션!E293*시뮬레이션!D293</f>
        <v>22682733.599642772</v>
      </c>
      <c r="J293" s="5">
        <v>40967</v>
      </c>
      <c r="K293" s="2">
        <f t="shared" si="4"/>
        <v>22682733.599642776</v>
      </c>
      <c r="L293" s="2">
        <f>$C$2*시뮬레이션!F293*시뮬레이션!D293</f>
        <v>22078164.134846084</v>
      </c>
    </row>
    <row r="294" spans="2:12" x14ac:dyDescent="0.3">
      <c r="B294" s="5">
        <v>40968</v>
      </c>
      <c r="C294" s="6">
        <f>VLOOKUP(시뮬레이션!B294,시뮬레이션!$K:$Q,6,0)</f>
        <v>2.8421709430404007E-14</v>
      </c>
      <c r="D294" s="6">
        <f>VLOOKUP(시뮬레이션!B294,시뮬레이션!$K:$Q,7,0)</f>
        <v>664.91656280524626</v>
      </c>
      <c r="F294" s="5">
        <v>40968</v>
      </c>
      <c r="G294" s="7">
        <f>C294*시뮬레이션!D294*시뮬레이션!F294</f>
        <v>3.5710087718143766E-9</v>
      </c>
      <c r="H294" s="2">
        <f>D294*시뮬레이션!E294*시뮬레이션!D294</f>
        <v>22325375.557371873</v>
      </c>
      <c r="J294" s="5">
        <v>40968</v>
      </c>
      <c r="K294" s="2">
        <f t="shared" si="4"/>
        <v>22325375.557371877</v>
      </c>
      <c r="L294" s="2">
        <f>$C$2*시뮬레이션!F294*시뮬레이션!D294</f>
        <v>21881166.814199973</v>
      </c>
    </row>
    <row r="295" spans="2:12" x14ac:dyDescent="0.3">
      <c r="B295" s="5">
        <v>40969</v>
      </c>
      <c r="C295" s="6">
        <f>VLOOKUP(시뮬레이션!B295,시뮬레이션!$K:$Q,6,0)</f>
        <v>2.8421709430404007E-14</v>
      </c>
      <c r="D295" s="6">
        <f>VLOOKUP(시뮬레이션!B295,시뮬레이션!$K:$Q,7,0)</f>
        <v>664.91656280524626</v>
      </c>
      <c r="F295" s="5">
        <v>40969</v>
      </c>
      <c r="G295" s="7">
        <f>C295*시뮬레이션!D295*시뮬레이션!F295</f>
        <v>3.589512149346774E-9</v>
      </c>
      <c r="H295" s="2">
        <f>D295*시뮬레이션!E295*시뮬레이션!D295</f>
        <v>22476028.217721105</v>
      </c>
      <c r="J295" s="5">
        <v>40969</v>
      </c>
      <c r="K295" s="2">
        <f t="shared" si="4"/>
        <v>22476028.217721108</v>
      </c>
      <c r="L295" s="2">
        <f>$C$2*시뮬레이션!F295*시뮬레이션!D295</f>
        <v>21994545.27846143</v>
      </c>
    </row>
    <row r="296" spans="2:12" x14ac:dyDescent="0.3">
      <c r="B296" s="5">
        <v>40970</v>
      </c>
      <c r="C296" s="6">
        <f>VLOOKUP(시뮬레이션!B296,시뮬레이션!$K:$Q,6,0)</f>
        <v>2.8421709430404007E-14</v>
      </c>
      <c r="D296" s="6">
        <f>VLOOKUP(시뮬레이션!B296,시뮬레이션!$K:$Q,7,0)</f>
        <v>664.91656280524626</v>
      </c>
      <c r="F296" s="5">
        <v>40970</v>
      </c>
      <c r="G296" s="7">
        <f>C296*시뮬레이션!D296*시뮬레이션!F296</f>
        <v>3.5686383830579871E-9</v>
      </c>
      <c r="H296" s="2">
        <f>D296*시뮬레이션!E296*시뮬레이션!D296</f>
        <v>22253146.483416416</v>
      </c>
      <c r="J296" s="5">
        <v>40970</v>
      </c>
      <c r="K296" s="2">
        <f t="shared" si="4"/>
        <v>22253146.483416419</v>
      </c>
      <c r="L296" s="2">
        <f>$C$2*시뮬레이션!F296*시뮬레이션!D296</f>
        <v>21866642.382839721</v>
      </c>
    </row>
    <row r="297" spans="2:12" x14ac:dyDescent="0.3">
      <c r="B297" s="5">
        <v>40973</v>
      </c>
      <c r="C297" s="6">
        <f>VLOOKUP(시뮬레이션!B297,시뮬레이션!$K:$Q,6,0)</f>
        <v>2.8421709430404007E-14</v>
      </c>
      <c r="D297" s="6">
        <f>VLOOKUP(시뮬레이션!B297,시뮬레이션!$K:$Q,7,0)</f>
        <v>664.91656280524626</v>
      </c>
      <c r="F297" s="5">
        <v>40973</v>
      </c>
      <c r="G297" s="7">
        <f>C297*시뮬레이션!D297*시뮬레이션!F297</f>
        <v>3.5634302880396264E-9</v>
      </c>
      <c r="H297" s="2">
        <f>D297*시뮬레이션!E297*시뮬레이션!D297</f>
        <v>22054942.029130809</v>
      </c>
      <c r="J297" s="5">
        <v>40973</v>
      </c>
      <c r="K297" s="2">
        <f t="shared" si="4"/>
        <v>22054942.029130813</v>
      </c>
      <c r="L297" s="2">
        <f>$C$2*시뮬레이션!F297*시뮬레이션!D297</f>
        <v>21834730.056894064</v>
      </c>
    </row>
    <row r="298" spans="2:12" x14ac:dyDescent="0.3">
      <c r="B298" s="5">
        <v>40974</v>
      </c>
      <c r="C298" s="6">
        <f>VLOOKUP(시뮬레이션!B298,시뮬레이션!$K:$Q,6,0)</f>
        <v>2.8421709430404007E-14</v>
      </c>
      <c r="D298" s="6">
        <f>VLOOKUP(시뮬레이션!B298,시뮬레이션!$K:$Q,7,0)</f>
        <v>664.91656280524626</v>
      </c>
      <c r="F298" s="5">
        <v>40974</v>
      </c>
      <c r="G298" s="7">
        <f>C298*시뮬레이션!D298*시뮬레이션!F298</f>
        <v>3.5240272994769839E-9</v>
      </c>
      <c r="H298" s="2">
        <f>D298*시뮬레이션!E298*시뮬레이션!D298</f>
        <v>21816612.411232289</v>
      </c>
      <c r="J298" s="5">
        <v>40974</v>
      </c>
      <c r="K298" s="2">
        <f t="shared" si="4"/>
        <v>21816612.411232293</v>
      </c>
      <c r="L298" s="2">
        <f>$C$2*시뮬레이션!F298*시뮬레이션!D298</f>
        <v>21593290.334728625</v>
      </c>
    </row>
    <row r="299" spans="2:12" x14ac:dyDescent="0.3">
      <c r="B299" s="5">
        <v>40975</v>
      </c>
      <c r="C299" s="6">
        <f>VLOOKUP(시뮬레이션!B299,시뮬레이션!$K:$Q,6,0)</f>
        <v>2.8421709430404007E-14</v>
      </c>
      <c r="D299" s="6">
        <f>VLOOKUP(시뮬레이션!B299,시뮬레이션!$K:$Q,7,0)</f>
        <v>664.91656280524626</v>
      </c>
      <c r="F299" s="5">
        <v>40975</v>
      </c>
      <c r="G299" s="7">
        <f>C299*시뮬레이션!D299*시뮬레이션!F299</f>
        <v>3.555721481603769E-9</v>
      </c>
      <c r="H299" s="2">
        <f>D299*시뮬레이션!E299*시뮬레이션!D299</f>
        <v>22097484.317347068</v>
      </c>
      <c r="J299" s="5">
        <v>40975</v>
      </c>
      <c r="K299" s="2">
        <f t="shared" si="4"/>
        <v>22097484.317347072</v>
      </c>
      <c r="L299" s="2">
        <f>$C$2*시뮬레이션!F299*시뮬레이션!D299</f>
        <v>21787494.754395582</v>
      </c>
    </row>
    <row r="300" spans="2:12" x14ac:dyDescent="0.3">
      <c r="B300" s="5">
        <v>40976</v>
      </c>
      <c r="C300" s="6">
        <f>VLOOKUP(시뮬레이션!B300,시뮬레이션!$K:$Q,6,0)</f>
        <v>2.8421709430404007E-14</v>
      </c>
      <c r="D300" s="6">
        <f>VLOOKUP(시뮬레이션!B300,시뮬레이션!$K:$Q,7,0)</f>
        <v>664.91656280524626</v>
      </c>
      <c r="F300" s="5">
        <v>40976</v>
      </c>
      <c r="G300" s="7">
        <f>C300*시뮬레이션!D300*시뮬레이션!F300</f>
        <v>3.5699341191275379E-9</v>
      </c>
      <c r="H300" s="2">
        <f>D300*시뮬레이션!E300*시뮬레이션!D300</f>
        <v>22238166.640608639</v>
      </c>
      <c r="J300" s="5">
        <v>40976</v>
      </c>
      <c r="K300" s="2">
        <f t="shared" si="4"/>
        <v>22238166.640608642</v>
      </c>
      <c r="L300" s="2">
        <f>$C$2*시뮬레이션!F300*시뮬레이션!D300</f>
        <v>21874581.936869606</v>
      </c>
    </row>
    <row r="301" spans="2:12" x14ac:dyDescent="0.3">
      <c r="B301" s="5">
        <v>40977</v>
      </c>
      <c r="C301" s="6">
        <f>VLOOKUP(시뮬레이션!B301,시뮬레이션!$K:$Q,6,0)</f>
        <v>2.8421709430404007E-14</v>
      </c>
      <c r="D301" s="6">
        <f>VLOOKUP(시뮬레이션!B301,시뮬레이션!$K:$Q,7,0)</f>
        <v>664.91656280524626</v>
      </c>
      <c r="F301" s="5">
        <v>40977</v>
      </c>
      <c r="G301" s="7">
        <f>C301*시뮬레이션!D301*시뮬레이션!F301</f>
        <v>3.5822990028577804E-9</v>
      </c>
      <c r="H301" s="2">
        <f>D301*시뮬레이션!E301*시뮬레이션!D301</f>
        <v>22369247.746900946</v>
      </c>
      <c r="J301" s="5">
        <v>40977</v>
      </c>
      <c r="K301" s="2">
        <f t="shared" si="4"/>
        <v>22369247.74690095</v>
      </c>
      <c r="L301" s="2">
        <f>$C$2*시뮬레이션!F301*시뮬레이션!D301</f>
        <v>21950347.105993554</v>
      </c>
    </row>
    <row r="302" spans="2:12" x14ac:dyDescent="0.3">
      <c r="B302" s="5">
        <v>40980</v>
      </c>
      <c r="C302" s="6">
        <f>VLOOKUP(시뮬레이션!B302,시뮬레이션!$K:$Q,6,0)</f>
        <v>2.8421709430404007E-14</v>
      </c>
      <c r="D302" s="6">
        <f>VLOOKUP(시뮬레이션!B302,시뮬레이션!$K:$Q,7,0)</f>
        <v>664.91656280524626</v>
      </c>
      <c r="F302" s="5">
        <v>40980</v>
      </c>
      <c r="G302" s="7">
        <f>C302*시뮬레이션!D302*시뮬레이션!F302</f>
        <v>3.6018848691128372E-9</v>
      </c>
      <c r="H302" s="2">
        <f>D302*시뮬레이션!E302*시뮬레이션!D302</f>
        <v>22407719.780659694</v>
      </c>
      <c r="J302" s="5">
        <v>40980</v>
      </c>
      <c r="K302" s="2">
        <f t="shared" si="4"/>
        <v>22407719.780659698</v>
      </c>
      <c r="L302" s="2">
        <f>$C$2*시뮬레이션!F302*시뮬레이션!D302</f>
        <v>22070358.462479182</v>
      </c>
    </row>
    <row r="303" spans="2:12" x14ac:dyDescent="0.3">
      <c r="B303" s="5">
        <v>40981</v>
      </c>
      <c r="C303" s="6">
        <f>VLOOKUP(시뮬레이션!B303,시뮬레이션!$K:$Q,6,0)</f>
        <v>2.8421709430404007E-14</v>
      </c>
      <c r="D303" s="6">
        <f>VLOOKUP(시뮬레이션!B303,시뮬레이션!$K:$Q,7,0)</f>
        <v>664.91656280524626</v>
      </c>
      <c r="F303" s="5">
        <v>40981</v>
      </c>
      <c r="G303" s="7">
        <f>C303*시뮬레이션!D303*시뮬레이션!F303</f>
        <v>3.6592604394058981E-9</v>
      </c>
      <c r="H303" s="2">
        <f>D303*시뮬레이션!E303*시뮬레이션!D303</f>
        <v>22808162.569062155</v>
      </c>
      <c r="J303" s="5">
        <v>40981</v>
      </c>
      <c r="K303" s="2">
        <f t="shared" si="4"/>
        <v>22808162.569062158</v>
      </c>
      <c r="L303" s="2">
        <f>$C$2*시뮬레이션!F303*시뮬레이션!D303</f>
        <v>22421924.225787137</v>
      </c>
    </row>
    <row r="304" spans="2:12" x14ac:dyDescent="0.3">
      <c r="B304" s="5">
        <v>40982</v>
      </c>
      <c r="C304" s="6">
        <f>VLOOKUP(시뮬레이션!B304,시뮬레이션!$K:$Q,6,0)</f>
        <v>2.8421709430404007E-14</v>
      </c>
      <c r="D304" s="6">
        <f>VLOOKUP(시뮬레이션!B304,시뮬레이션!$K:$Q,7,0)</f>
        <v>664.91656280524626</v>
      </c>
      <c r="F304" s="5">
        <v>40982</v>
      </c>
      <c r="G304" s="7">
        <f>C304*시뮬레이션!D304*시뮬레이션!F304</f>
        <v>3.6706066026681585E-9</v>
      </c>
      <c r="H304" s="2">
        <f>D304*시뮬레이션!E304*시뮬레이션!D304</f>
        <v>22831062.289002232</v>
      </c>
      <c r="J304" s="5">
        <v>40982</v>
      </c>
      <c r="K304" s="2">
        <f t="shared" si="4"/>
        <v>22831062.289002236</v>
      </c>
      <c r="L304" s="2">
        <f>$C$2*시뮬레이션!F304*시뮬레이션!D304</f>
        <v>22491447.239284672</v>
      </c>
    </row>
    <row r="305" spans="2:12" x14ac:dyDescent="0.3">
      <c r="B305" s="5">
        <v>40983</v>
      </c>
      <c r="C305" s="6">
        <f>VLOOKUP(시뮬레이션!B305,시뮬레이션!$K:$Q,6,0)</f>
        <v>2.8421709430404007E-14</v>
      </c>
      <c r="D305" s="6">
        <f>VLOOKUP(시뮬레이션!B305,시뮬레이션!$K:$Q,7,0)</f>
        <v>664.91656280524626</v>
      </c>
      <c r="F305" s="5">
        <v>40983</v>
      </c>
      <c r="G305" s="7">
        <f>C305*시뮬레이션!D305*시뮬레이션!F305</f>
        <v>3.6970372633788881E-9</v>
      </c>
      <c r="H305" s="2">
        <f>D305*시뮬레이션!E305*시뮬레이션!D305</f>
        <v>23088241.743033092</v>
      </c>
      <c r="J305" s="5">
        <v>40983</v>
      </c>
      <c r="K305" s="2">
        <f t="shared" si="4"/>
        <v>23088241.743033096</v>
      </c>
      <c r="L305" s="2">
        <f>$C$2*시뮬레이션!F305*시뮬레이션!D305</f>
        <v>22653399.710694354</v>
      </c>
    </row>
    <row r="306" spans="2:12" x14ac:dyDescent="0.3">
      <c r="B306" s="5">
        <v>40984</v>
      </c>
      <c r="C306" s="6">
        <f>VLOOKUP(시뮬레이션!B306,시뮬레이션!$K:$Q,6,0)</f>
        <v>2.8421709430404007E-14</v>
      </c>
      <c r="D306" s="6">
        <f>VLOOKUP(시뮬레이션!B306,시뮬레이션!$K:$Q,7,0)</f>
        <v>664.91656280524626</v>
      </c>
      <c r="F306" s="5">
        <v>40984</v>
      </c>
      <c r="G306" s="7">
        <f>C306*시뮬레이션!D306*시뮬레이션!F306</f>
        <v>3.6955553021584816E-9</v>
      </c>
      <c r="H306" s="2">
        <f>D306*시뮬레이션!E306*시뮬레이션!D306</f>
        <v>23114788.020561874</v>
      </c>
      <c r="J306" s="5">
        <v>40984</v>
      </c>
      <c r="K306" s="2">
        <f t="shared" si="4"/>
        <v>23114788.020561878</v>
      </c>
      <c r="L306" s="2">
        <f>$C$2*시뮬레이션!F306*시뮬레이션!D306</f>
        <v>22644319.071931481</v>
      </c>
    </row>
    <row r="307" spans="2:12" x14ac:dyDescent="0.3">
      <c r="B307" s="5">
        <v>40987</v>
      </c>
      <c r="C307" s="6">
        <f>VLOOKUP(시뮬레이션!B307,시뮬레이션!$K:$Q,6,0)</f>
        <v>2.8421709430404007E-14</v>
      </c>
      <c r="D307" s="6">
        <f>VLOOKUP(시뮬레이션!B307,시뮬레이션!$K:$Q,7,0)</f>
        <v>664.91656280524626</v>
      </c>
      <c r="F307" s="5">
        <v>40987</v>
      </c>
      <c r="G307" s="7">
        <f>C307*시뮬레이션!D307*시뮬레이션!F307</f>
        <v>3.698045374562753E-9</v>
      </c>
      <c r="H307" s="2">
        <f>D307*시뮬레이션!E307*시뮬레이션!D307</f>
        <v>23176831.181971714</v>
      </c>
      <c r="J307" s="5">
        <v>40987</v>
      </c>
      <c r="K307" s="2">
        <f t="shared" si="4"/>
        <v>23176831.181971718</v>
      </c>
      <c r="L307" s="2">
        <f>$C$2*시뮬레이션!F307*시뮬레이션!D307</f>
        <v>22659576.858495142</v>
      </c>
    </row>
    <row r="308" spans="2:12" x14ac:dyDescent="0.3">
      <c r="B308" s="5">
        <v>40988</v>
      </c>
      <c r="C308" s="6">
        <f>VLOOKUP(시뮬레이션!B308,시뮬레이션!$K:$Q,6,0)</f>
        <v>2.8421709430404007E-14</v>
      </c>
      <c r="D308" s="6">
        <f>VLOOKUP(시뮬레이션!B308,시뮬레이션!$K:$Q,7,0)</f>
        <v>664.91656280524626</v>
      </c>
      <c r="F308" s="5">
        <v>40988</v>
      </c>
      <c r="G308" s="7">
        <f>C308*시뮬레이션!D308*시뮬레이션!F308</f>
        <v>3.6964813520512508E-9</v>
      </c>
      <c r="H308" s="2">
        <f>D308*시뮬레이션!E308*시뮬레이션!D308</f>
        <v>23103944.582267012</v>
      </c>
      <c r="J308" s="5">
        <v>40988</v>
      </c>
      <c r="K308" s="2">
        <f t="shared" si="4"/>
        <v>23103944.582267016</v>
      </c>
      <c r="L308" s="2">
        <f>$C$2*시뮬레이션!F308*시뮬레이션!D308</f>
        <v>22649993.393524274</v>
      </c>
    </row>
    <row r="309" spans="2:12" x14ac:dyDescent="0.3">
      <c r="B309" s="5">
        <v>40989</v>
      </c>
      <c r="C309" s="6">
        <f>VLOOKUP(시뮬레이션!B309,시뮬레이션!$K:$Q,6,0)</f>
        <v>2.8421709430404007E-14</v>
      </c>
      <c r="D309" s="6">
        <f>VLOOKUP(시뮬레이션!B309,시뮬레이션!$K:$Q,7,0)</f>
        <v>664.91656280524626</v>
      </c>
      <c r="F309" s="5">
        <v>40989</v>
      </c>
      <c r="G309" s="7">
        <f>C309*시뮬레이션!D309*시뮬레이션!F309</f>
        <v>3.7052562873896019E-9</v>
      </c>
      <c r="H309" s="2">
        <f>D309*시뮬레이션!E309*시뮬레이션!D309</f>
        <v>23207151.889088403</v>
      </c>
      <c r="J309" s="5">
        <v>40989</v>
      </c>
      <c r="K309" s="2">
        <f t="shared" si="4"/>
        <v>23207151.889088407</v>
      </c>
      <c r="L309" s="2">
        <f>$C$2*시뮬레이션!F309*시뮬레이션!D309</f>
        <v>22703761.344316714</v>
      </c>
    </row>
    <row r="310" spans="2:12" x14ac:dyDescent="0.3">
      <c r="B310" s="5">
        <v>40990</v>
      </c>
      <c r="C310" s="6">
        <f>VLOOKUP(시뮬레이션!B310,시뮬레이션!$K:$Q,6,0)</f>
        <v>2.8421709430404007E-14</v>
      </c>
      <c r="D310" s="6">
        <f>VLOOKUP(시뮬레이션!B310,시뮬레이션!$K:$Q,7,0)</f>
        <v>664.91656280524626</v>
      </c>
      <c r="F310" s="5">
        <v>40990</v>
      </c>
      <c r="G310" s="7">
        <f>C310*시뮬레이션!D310*시뮬레이션!F310</f>
        <v>3.678726047979808E-9</v>
      </c>
      <c r="H310" s="2">
        <f>D310*시뮬레이션!E310*시뮬레이션!D310</f>
        <v>23030392.868552525</v>
      </c>
      <c r="J310" s="5">
        <v>40990</v>
      </c>
      <c r="K310" s="2">
        <f t="shared" si="4"/>
        <v>23030392.868552528</v>
      </c>
      <c r="L310" s="2">
        <f>$C$2*시뮬레이션!F310*시뮬레이션!D310</f>
        <v>22541198.709710967</v>
      </c>
    </row>
    <row r="311" spans="2:12" x14ac:dyDescent="0.3">
      <c r="B311" s="5">
        <v>40991</v>
      </c>
      <c r="C311" s="6">
        <f>VLOOKUP(시뮬레이션!B311,시뮬레이션!$K:$Q,6,0)</f>
        <v>2.8421709430404007E-14</v>
      </c>
      <c r="D311" s="6">
        <f>VLOOKUP(시뮬레이션!B311,시뮬레이션!$K:$Q,7,0)</f>
        <v>664.91656280524626</v>
      </c>
      <c r="F311" s="5">
        <v>40991</v>
      </c>
      <c r="G311" s="7">
        <f>C311*시뮬레이션!D311*시뮬레이션!F311</f>
        <v>3.7090155915393555E-9</v>
      </c>
      <c r="H311" s="2">
        <f>D311*시뮬레이션!E311*시뮬레이션!D311</f>
        <v>23259127.533727199</v>
      </c>
      <c r="J311" s="5">
        <v>40991</v>
      </c>
      <c r="K311" s="2">
        <f t="shared" si="4"/>
        <v>23259127.533727203</v>
      </c>
      <c r="L311" s="2">
        <f>$C$2*시뮬레이션!F311*시뮬레이션!D311</f>
        <v>22726796.281070527</v>
      </c>
    </row>
    <row r="312" spans="2:12" x14ac:dyDescent="0.3">
      <c r="B312" s="5">
        <v>40994</v>
      </c>
      <c r="C312" s="6">
        <f>VLOOKUP(시뮬레이션!B312,시뮬레이션!$K:$Q,6,0)</f>
        <v>2.8421709430404007E-14</v>
      </c>
      <c r="D312" s="6">
        <f>VLOOKUP(시뮬레이션!B312,시뮬레이션!$K:$Q,7,0)</f>
        <v>664.91656280524626</v>
      </c>
      <c r="F312" s="5">
        <v>40994</v>
      </c>
      <c r="G312" s="7">
        <f>C312*시뮬레이션!D312*시뮬레이션!F312</f>
        <v>3.7826719511713237E-9</v>
      </c>
      <c r="H312" s="2">
        <f>D312*시뮬레이션!E312*시뮬레이션!D312</f>
        <v>23764417.435074136</v>
      </c>
      <c r="J312" s="5">
        <v>40994</v>
      </c>
      <c r="K312" s="2">
        <f t="shared" si="4"/>
        <v>23764417.435074139</v>
      </c>
      <c r="L312" s="2">
        <f>$C$2*시뮬레이션!F312*시뮬레이션!D312</f>
        <v>23178121.717388328</v>
      </c>
    </row>
    <row r="313" spans="2:12" x14ac:dyDescent="0.3">
      <c r="B313" s="5">
        <v>40995</v>
      </c>
      <c r="C313" s="6">
        <f>VLOOKUP(시뮬레이션!B313,시뮬레이션!$K:$Q,6,0)</f>
        <v>2.8421709430404007E-14</v>
      </c>
      <c r="D313" s="6">
        <f>VLOOKUP(시뮬레이션!B313,시뮬레이션!$K:$Q,7,0)</f>
        <v>664.91656280524626</v>
      </c>
      <c r="F313" s="5">
        <v>40995</v>
      </c>
      <c r="G313" s="7">
        <f>C313*시뮬레이션!D313*시뮬레이션!F313</f>
        <v>3.745982018017458E-9</v>
      </c>
      <c r="H313" s="2">
        <f>D313*시뮬레이션!E313*시뮬레이션!D313</f>
        <v>23541158.903790403</v>
      </c>
      <c r="J313" s="5">
        <v>40995</v>
      </c>
      <c r="K313" s="2">
        <f t="shared" si="4"/>
        <v>23541158.903790407</v>
      </c>
      <c r="L313" s="2">
        <f>$C$2*시뮬레이션!F313*시뮬레이션!D313</f>
        <v>22953306.098317843</v>
      </c>
    </row>
    <row r="314" spans="2:12" x14ac:dyDescent="0.3">
      <c r="B314" s="5">
        <v>40996</v>
      </c>
      <c r="C314" s="6">
        <f>VLOOKUP(시뮬레이션!B314,시뮬레이션!$K:$Q,6,0)</f>
        <v>2.8421709430404007E-14</v>
      </c>
      <c r="D314" s="6">
        <f>VLOOKUP(시뮬레이션!B314,시뮬레이션!$K:$Q,7,0)</f>
        <v>664.91656280524626</v>
      </c>
      <c r="F314" s="5">
        <v>40996</v>
      </c>
      <c r="G314" s="7">
        <f>C314*시뮬레이션!D314*시뮬레이션!F314</f>
        <v>3.7325026181633805E-9</v>
      </c>
      <c r="H314" s="2">
        <f>D314*시뮬레이션!E314*시뮬레이션!D314</f>
        <v>23390114.481916457</v>
      </c>
      <c r="J314" s="5">
        <v>40996</v>
      </c>
      <c r="K314" s="2">
        <f t="shared" si="4"/>
        <v>23390114.481916461</v>
      </c>
      <c r="L314" s="2">
        <f>$C$2*시뮬레이션!F314*시뮬레이션!D314</f>
        <v>22870711.790768016</v>
      </c>
    </row>
    <row r="315" spans="2:12" x14ac:dyDescent="0.3">
      <c r="B315" s="5">
        <v>40997</v>
      </c>
      <c r="C315" s="6">
        <f>VLOOKUP(시뮬레이션!B315,시뮬레이션!$K:$Q,6,0)</f>
        <v>2.8421709430404007E-14</v>
      </c>
      <c r="D315" s="6">
        <f>VLOOKUP(시뮬레이션!B315,시뮬레이션!$K:$Q,7,0)</f>
        <v>664.91656280524626</v>
      </c>
      <c r="F315" s="5">
        <v>40997</v>
      </c>
      <c r="G315" s="7">
        <f>C315*시뮬레이션!D315*시뮬레이션!F315</f>
        <v>3.7300614661717192E-9</v>
      </c>
      <c r="H315" s="2">
        <f>D315*시뮬레이션!E315*시뮬레이션!D315</f>
        <v>23390676.476709418</v>
      </c>
      <c r="J315" s="5">
        <v>40997</v>
      </c>
      <c r="K315" s="2">
        <f t="shared" si="4"/>
        <v>23390676.476709422</v>
      </c>
      <c r="L315" s="2">
        <f>$C$2*시뮬레이션!F315*시뮬레이션!D315</f>
        <v>22855753.761437491</v>
      </c>
    </row>
    <row r="316" spans="2:12" x14ac:dyDescent="0.3">
      <c r="B316" s="5">
        <v>40998</v>
      </c>
      <c r="C316" s="6">
        <f>VLOOKUP(시뮬레이션!B316,시뮬레이션!$K:$Q,6,0)</f>
        <v>2.8421709430404007E-14</v>
      </c>
      <c r="D316" s="6">
        <f>VLOOKUP(시뮬레이션!B316,시뮬레이션!$K:$Q,7,0)</f>
        <v>664.91656280524626</v>
      </c>
      <c r="F316" s="5">
        <v>40998</v>
      </c>
      <c r="G316" s="7">
        <f>C316*시뮬레이션!D316*시뮬레이션!F316</f>
        <v>3.732807016518791E-9</v>
      </c>
      <c r="H316" s="2">
        <f>D316*시뮬레이션!E316*시뮬레이션!D316</f>
        <v>23358854.087484878</v>
      </c>
      <c r="J316" s="5">
        <v>40998</v>
      </c>
      <c r="K316" s="2">
        <f t="shared" si="4"/>
        <v>23358854.087484881</v>
      </c>
      <c r="L316" s="2">
        <f>$C$2*시뮬레이션!F316*시뮬레이션!D316</f>
        <v>22872576.975543048</v>
      </c>
    </row>
    <row r="317" spans="2:12" x14ac:dyDescent="0.3">
      <c r="B317" s="5">
        <v>41001</v>
      </c>
      <c r="C317" s="6">
        <f>VLOOKUP(시뮬레이션!B317,시뮬레이션!$K:$Q,6,0)</f>
        <v>2.8421709430404007E-14</v>
      </c>
      <c r="D317" s="6">
        <f>VLOOKUP(시뮬레이션!B317,시뮬레이션!$K:$Q,7,0)</f>
        <v>664.91656280524626</v>
      </c>
      <c r="F317" s="5">
        <v>41001</v>
      </c>
      <c r="G317" s="7">
        <f>C317*시뮬레이션!D317*시뮬레이션!F317</f>
        <v>3.7429550889100943E-9</v>
      </c>
      <c r="H317" s="2">
        <f>D317*시뮬레이션!E317*시뮬레이션!D317</f>
        <v>23371301.289136406</v>
      </c>
      <c r="J317" s="5">
        <v>41001</v>
      </c>
      <c r="K317" s="2">
        <f t="shared" si="4"/>
        <v>23371301.28913641</v>
      </c>
      <c r="L317" s="2">
        <f>$C$2*시뮬레이션!F317*시뮬레이션!D317</f>
        <v>22934758.750785191</v>
      </c>
    </row>
    <row r="318" spans="2:12" x14ac:dyDescent="0.3">
      <c r="B318" s="5">
        <v>41002</v>
      </c>
      <c r="C318" s="6">
        <f>VLOOKUP(시뮬레이션!B318,시뮬레이션!$K:$Q,6,0)</f>
        <v>2.8421709430404007E-14</v>
      </c>
      <c r="D318" s="6">
        <f>VLOOKUP(시뮬레이션!B318,시뮬레이션!$K:$Q,7,0)</f>
        <v>664.91656280524626</v>
      </c>
      <c r="F318" s="5">
        <v>41002</v>
      </c>
      <c r="G318" s="7">
        <f>C318*시뮬레이션!D318*시뮬레이션!F318</f>
        <v>3.7077190405909729E-9</v>
      </c>
      <c r="H318" s="2">
        <f>D318*시뮬레이션!E318*시뮬레이션!D318</f>
        <v>23085280.887032978</v>
      </c>
      <c r="J318" s="5">
        <v>41002</v>
      </c>
      <c r="K318" s="2">
        <f t="shared" si="4"/>
        <v>23085280.887032982</v>
      </c>
      <c r="L318" s="2">
        <f>$C$2*시뮬레이션!F318*시뮬레이션!D318</f>
        <v>22718851.733913831</v>
      </c>
    </row>
    <row r="319" spans="2:12" x14ac:dyDescent="0.3">
      <c r="B319" s="5">
        <v>41003</v>
      </c>
      <c r="C319" s="6">
        <f>VLOOKUP(시뮬레이션!B319,시뮬레이션!$K:$Q,6,0)</f>
        <v>2.8421709430404007E-14</v>
      </c>
      <c r="D319" s="6">
        <f>VLOOKUP(시뮬레이션!B319,시뮬레이션!$K:$Q,7,0)</f>
        <v>664.91656280524626</v>
      </c>
      <c r="F319" s="5">
        <v>41003</v>
      </c>
      <c r="G319" s="7">
        <f>C319*시뮬레이션!D319*시뮬레이션!F319</f>
        <v>3.6960076087666491E-9</v>
      </c>
      <c r="H319" s="2">
        <f>D319*시뮬레이션!E319*시뮬레이션!D319</f>
        <v>22873949.15546602</v>
      </c>
      <c r="J319" s="5">
        <v>41003</v>
      </c>
      <c r="K319" s="2">
        <f t="shared" si="4"/>
        <v>22873949.155466024</v>
      </c>
      <c r="L319" s="2">
        <f>$C$2*시뮬레이션!F319*시뮬레이션!D319</f>
        <v>22647090.556679044</v>
      </c>
    </row>
    <row r="320" spans="2:12" x14ac:dyDescent="0.3">
      <c r="B320" s="5">
        <v>41004</v>
      </c>
      <c r="C320" s="6">
        <f>VLOOKUP(시뮬레이션!B320,시뮬레이션!$K:$Q,6,0)</f>
        <v>2.8421709430404007E-14</v>
      </c>
      <c r="D320" s="6">
        <f>VLOOKUP(시뮬레이션!B320,시뮬레이션!$K:$Q,7,0)</f>
        <v>664.91656280524626</v>
      </c>
      <c r="F320" s="5">
        <v>41004</v>
      </c>
      <c r="G320" s="7">
        <f>C320*시뮬레이션!D320*시뮬레이션!F320</f>
        <v>3.6868945480819093E-9</v>
      </c>
      <c r="H320" s="2">
        <f>D320*시뮬레이션!E320*시뮬레이션!D320</f>
        <v>22836801.342737615</v>
      </c>
      <c r="J320" s="5">
        <v>41004</v>
      </c>
      <c r="K320" s="2">
        <f t="shared" si="4"/>
        <v>22836801.342737619</v>
      </c>
      <c r="L320" s="2">
        <f>$C$2*시뮬레이션!F320*시뮬레이션!D320</f>
        <v>22591250.7607635</v>
      </c>
    </row>
    <row r="321" spans="2:12" x14ac:dyDescent="0.3">
      <c r="B321" s="5">
        <v>41008</v>
      </c>
      <c r="C321" s="6">
        <f>VLOOKUP(시뮬레이션!B321,시뮬레이션!$K:$Q,6,0)</f>
        <v>2.8421709430404007E-14</v>
      </c>
      <c r="D321" s="6">
        <f>VLOOKUP(시뮬레이션!B321,시뮬레이션!$K:$Q,7,0)</f>
        <v>664.91656280524626</v>
      </c>
      <c r="F321" s="5">
        <v>41008</v>
      </c>
      <c r="G321" s="7">
        <f>C321*시뮬레이션!D321*시뮬레이션!F321</f>
        <v>3.6811244001455631E-9</v>
      </c>
      <c r="H321" s="2">
        <f>D321*시뮬레이션!E321*시뮬레이션!D321</f>
        <v>22800001.103572864</v>
      </c>
      <c r="J321" s="5">
        <v>41008</v>
      </c>
      <c r="K321" s="2">
        <f t="shared" si="4"/>
        <v>22800001.103572868</v>
      </c>
      <c r="L321" s="2">
        <f>$C$2*시뮬레이션!F321*시뮬레이션!D321</f>
        <v>22555894.485378701</v>
      </c>
    </row>
    <row r="322" spans="2:12" x14ac:dyDescent="0.3">
      <c r="B322" s="5">
        <v>41009</v>
      </c>
      <c r="C322" s="6">
        <f>VLOOKUP(시뮬레이션!B322,시뮬레이션!$K:$Q,6,0)</f>
        <v>2.8421709430404007E-14</v>
      </c>
      <c r="D322" s="6">
        <f>VLOOKUP(시뮬레이션!B322,시뮬레이션!$K:$Q,7,0)</f>
        <v>664.91656280524626</v>
      </c>
      <c r="F322" s="5">
        <v>41009</v>
      </c>
      <c r="G322" s="7">
        <f>C322*시뮬레이션!D322*시뮬레이션!F322</f>
        <v>3.6237255726518928E-9</v>
      </c>
      <c r="H322" s="2">
        <f>D322*시뮬레이션!E322*시뮬레이션!D322</f>
        <v>22418427.007871035</v>
      </c>
      <c r="J322" s="5">
        <v>41009</v>
      </c>
      <c r="K322" s="2">
        <f t="shared" ref="K322:K385" si="5">SUM(G322:H322)</f>
        <v>22418427.007871039</v>
      </c>
      <c r="L322" s="2">
        <f>$C$2*시뮬레이션!F322*시뮬레이션!D322</f>
        <v>22204186.21480776</v>
      </c>
    </row>
    <row r="323" spans="2:12" x14ac:dyDescent="0.3">
      <c r="B323" s="5">
        <v>41010</v>
      </c>
      <c r="C323" s="6">
        <f>VLOOKUP(시뮬레이션!B323,시뮬레이션!$K:$Q,6,0)</f>
        <v>2.8421709430404007E-14</v>
      </c>
      <c r="D323" s="6">
        <f>VLOOKUP(시뮬레이션!B323,시뮬레이션!$K:$Q,7,0)</f>
        <v>664.91656280524626</v>
      </c>
      <c r="F323" s="5">
        <v>41010</v>
      </c>
      <c r="G323" s="7">
        <f>C323*시뮬레이션!D323*시뮬레이션!F323</f>
        <v>3.6530562151710911E-9</v>
      </c>
      <c r="H323" s="2">
        <f>D323*시뮬레이션!E323*시뮬레이션!D323</f>
        <v>22622633.036254611</v>
      </c>
      <c r="J323" s="5">
        <v>41010</v>
      </c>
      <c r="K323" s="2">
        <f t="shared" si="5"/>
        <v>22622633.036254615</v>
      </c>
      <c r="L323" s="2">
        <f>$C$2*시뮬레이션!F323*시뮬레이션!D323</f>
        <v>22383908.170910422</v>
      </c>
    </row>
    <row r="324" spans="2:12" x14ac:dyDescent="0.3">
      <c r="B324" s="5">
        <v>41011</v>
      </c>
      <c r="C324" s="6">
        <f>VLOOKUP(시뮬레이션!B324,시뮬레이션!$K:$Q,6,0)</f>
        <v>2.8421709430404007E-14</v>
      </c>
      <c r="D324" s="6">
        <f>VLOOKUP(시뮬레이션!B324,시뮬레이션!$K:$Q,7,0)</f>
        <v>664.91656280524626</v>
      </c>
      <c r="F324" s="5">
        <v>41011</v>
      </c>
      <c r="G324" s="7">
        <f>C324*시뮬레이션!D324*시뮬레이션!F324</f>
        <v>3.7035454492979622E-9</v>
      </c>
      <c r="H324" s="2">
        <f>D324*시뮬레이션!E324*시뮬레이션!D324</f>
        <v>23006413.94787268</v>
      </c>
      <c r="J324" s="5">
        <v>41011</v>
      </c>
      <c r="K324" s="2">
        <f t="shared" si="5"/>
        <v>23006413.947872683</v>
      </c>
      <c r="L324" s="2">
        <f>$C$2*시뮬레이션!F324*시뮬레이션!D324</f>
        <v>22693278.274666835</v>
      </c>
    </row>
    <row r="325" spans="2:12" x14ac:dyDescent="0.3">
      <c r="B325" s="5">
        <v>41012</v>
      </c>
      <c r="C325" s="6">
        <f>VLOOKUP(시뮬레이션!B325,시뮬레이션!$K:$Q,6,0)</f>
        <v>2.8421709430404007E-14</v>
      </c>
      <c r="D325" s="6">
        <f>VLOOKUP(시뮬레이션!B325,시뮬레이션!$K:$Q,7,0)</f>
        <v>664.91656280524626</v>
      </c>
      <c r="F325" s="5">
        <v>41012</v>
      </c>
      <c r="G325" s="7">
        <f>C325*시뮬레이션!D325*시뮬레이션!F325</f>
        <v>3.6417746684946908E-9</v>
      </c>
      <c r="H325" s="2">
        <f>D325*시뮬레이션!E325*시뮬레이션!D325</f>
        <v>22552722.659602925</v>
      </c>
      <c r="J325" s="5">
        <v>41012</v>
      </c>
      <c r="K325" s="2">
        <f t="shared" si="5"/>
        <v>22552722.659602929</v>
      </c>
      <c r="L325" s="2">
        <f>$C$2*시뮬레이션!F325*시뮬레이션!D325</f>
        <v>22314781.092114959</v>
      </c>
    </row>
    <row r="326" spans="2:12" x14ac:dyDescent="0.3">
      <c r="B326" s="5">
        <v>41015</v>
      </c>
      <c r="C326" s="6">
        <f>VLOOKUP(시뮬레이션!B326,시뮬레이션!$K:$Q,6,0)</f>
        <v>2.8421709430404007E-14</v>
      </c>
      <c r="D326" s="6">
        <f>VLOOKUP(시뮬레이션!B326,시뮬레이션!$K:$Q,7,0)</f>
        <v>664.91656280524626</v>
      </c>
      <c r="F326" s="5">
        <v>41015</v>
      </c>
      <c r="G326" s="7">
        <f>C326*시뮬레이션!D326*시뮬레이션!F326</f>
        <v>3.6510239200140407E-9</v>
      </c>
      <c r="H326" s="2">
        <f>D326*시뮬레이션!E326*시뮬레이션!D326</f>
        <v>22517423.786178734</v>
      </c>
      <c r="J326" s="5">
        <v>41015</v>
      </c>
      <c r="K326" s="2">
        <f t="shared" si="5"/>
        <v>22517423.786178738</v>
      </c>
      <c r="L326" s="2">
        <f>$C$2*시뮬레이션!F326*시뮬레이션!D326</f>
        <v>22371455.390144918</v>
      </c>
    </row>
    <row r="327" spans="2:12" x14ac:dyDescent="0.3">
      <c r="B327" s="5">
        <v>41016</v>
      </c>
      <c r="C327" s="6">
        <f>VLOOKUP(시뮬레이션!B327,시뮬레이션!$K:$Q,6,0)</f>
        <v>2.8421709430404007E-14</v>
      </c>
      <c r="D327" s="6">
        <f>VLOOKUP(시뮬레이션!B327,시뮬레이션!$K:$Q,7,0)</f>
        <v>664.91656280524626</v>
      </c>
      <c r="F327" s="5">
        <v>41016</v>
      </c>
      <c r="G327" s="7">
        <f>C327*시뮬레이션!D327*시뮬레이션!F327</f>
        <v>3.711663615263206E-9</v>
      </c>
      <c r="H327" s="2">
        <f>D327*시뮬레이션!E327*시뮬레이션!D327</f>
        <v>22931526.945358947</v>
      </c>
      <c r="J327" s="5">
        <v>41016</v>
      </c>
      <c r="K327" s="2">
        <f t="shared" si="5"/>
        <v>22931526.945358951</v>
      </c>
      <c r="L327" s="2">
        <f>$C$2*시뮬레이션!F327*시뮬레이션!D327</f>
        <v>22743021.905965898</v>
      </c>
    </row>
    <row r="328" spans="2:12" x14ac:dyDescent="0.3">
      <c r="B328" s="5">
        <v>41017</v>
      </c>
      <c r="C328" s="6">
        <f>VLOOKUP(시뮬레이션!B328,시뮬레이션!$K:$Q,6,0)</f>
        <v>2.8421709430404007E-14</v>
      </c>
      <c r="D328" s="6">
        <f>VLOOKUP(시뮬레이션!B328,시뮬레이션!$K:$Q,7,0)</f>
        <v>664.91656280524626</v>
      </c>
      <c r="F328" s="5">
        <v>41017</v>
      </c>
      <c r="G328" s="7">
        <f>C328*시뮬레이션!D328*시뮬레이션!F328</f>
        <v>3.6877184499815031E-9</v>
      </c>
      <c r="H328" s="2">
        <f>D328*시뮬레이션!E328*시뮬레이션!D328</f>
        <v>22771723.357050344</v>
      </c>
      <c r="J328" s="5">
        <v>41017</v>
      </c>
      <c r="K328" s="2">
        <f t="shared" si="5"/>
        <v>22771723.357050348</v>
      </c>
      <c r="L328" s="2">
        <f>$C$2*시뮬레이션!F328*시뮬레이션!D328</f>
        <v>22596299.175946865</v>
      </c>
    </row>
    <row r="329" spans="2:12" x14ac:dyDescent="0.3">
      <c r="B329" s="5">
        <v>41018</v>
      </c>
      <c r="C329" s="6">
        <f>VLOOKUP(시뮬레이션!B329,시뮬레이션!$K:$Q,6,0)</f>
        <v>2.8421709430404007E-14</v>
      </c>
      <c r="D329" s="6">
        <f>VLOOKUP(시뮬레이션!B329,시뮬레이션!$K:$Q,7,0)</f>
        <v>664.91656280524626</v>
      </c>
      <c r="F329" s="5">
        <v>41018</v>
      </c>
      <c r="G329" s="7">
        <f>C329*시뮬레이션!D329*시뮬레이션!F329</f>
        <v>3.6673248121132933E-9</v>
      </c>
      <c r="H329" s="2">
        <f>D329*시뮬레이션!E329*시뮬레이션!D329</f>
        <v>22680264.112328153</v>
      </c>
      <c r="J329" s="5">
        <v>41018</v>
      </c>
      <c r="K329" s="2">
        <f t="shared" si="5"/>
        <v>22680264.112328157</v>
      </c>
      <c r="L329" s="2">
        <f>$C$2*시뮬레이션!F329*시뮬레이션!D329</f>
        <v>22471338.24175236</v>
      </c>
    </row>
    <row r="330" spans="2:12" x14ac:dyDescent="0.3">
      <c r="B330" s="5">
        <v>41019</v>
      </c>
      <c r="C330" s="6">
        <f>VLOOKUP(시뮬레이션!B330,시뮬레이션!$K:$Q,6,0)</f>
        <v>2.8421709430404007E-14</v>
      </c>
      <c r="D330" s="6">
        <f>VLOOKUP(시뮬레이션!B330,시뮬레이션!$K:$Q,7,0)</f>
        <v>664.91656280524626</v>
      </c>
      <c r="F330" s="5">
        <v>41019</v>
      </c>
      <c r="G330" s="7">
        <f>C330*시뮬레이션!D330*시뮬레이션!F330</f>
        <v>3.6781315225198338E-9</v>
      </c>
      <c r="H330" s="2">
        <f>D330*시뮬레이션!E330*시뮬레이션!D330</f>
        <v>22600214.794532385</v>
      </c>
      <c r="J330" s="5">
        <v>41019</v>
      </c>
      <c r="K330" s="2">
        <f t="shared" si="5"/>
        <v>22600214.794532388</v>
      </c>
      <c r="L330" s="2">
        <f>$C$2*시뮬레이션!F330*시뮬레이션!D330</f>
        <v>22537555.786493398</v>
      </c>
    </row>
    <row r="331" spans="2:12" x14ac:dyDescent="0.3">
      <c r="B331" s="5">
        <v>41022</v>
      </c>
      <c r="C331" s="6">
        <f>VLOOKUP(시뮬레이션!B331,시뮬레이션!$K:$Q,6,0)</f>
        <v>2.8421709430404007E-14</v>
      </c>
      <c r="D331" s="6">
        <f>VLOOKUP(시뮬레이션!B331,시뮬레이션!$K:$Q,7,0)</f>
        <v>664.91656280524626</v>
      </c>
      <c r="F331" s="5">
        <v>41022</v>
      </c>
      <c r="G331" s="7">
        <f>C331*시뮬레이션!D331*시뮬레이션!F331</f>
        <v>3.6468796224653486E-9</v>
      </c>
      <c r="H331" s="2">
        <f>D331*시뮬레이션!E331*시뮬레이션!D331</f>
        <v>22374631.126493923</v>
      </c>
      <c r="J331" s="5">
        <v>41022</v>
      </c>
      <c r="K331" s="2">
        <f t="shared" si="5"/>
        <v>22374631.126493927</v>
      </c>
      <c r="L331" s="2">
        <f>$C$2*시뮬레이션!F331*시뮬레이션!D331</f>
        <v>22346061.426762257</v>
      </c>
    </row>
    <row r="332" spans="2:12" x14ac:dyDescent="0.3">
      <c r="B332" s="5">
        <v>41023</v>
      </c>
      <c r="C332" s="6">
        <f>VLOOKUP(시뮬레이션!B332,시뮬레이션!$K:$Q,6,0)</f>
        <v>2.8421709430404007E-14</v>
      </c>
      <c r="D332" s="6">
        <f>VLOOKUP(시뮬레이션!B332,시뮬레이션!$K:$Q,7,0)</f>
        <v>664.91656280524626</v>
      </c>
      <c r="F332" s="5">
        <v>41023</v>
      </c>
      <c r="G332" s="7">
        <f>C332*시뮬레이션!D332*시뮬레이션!F332</f>
        <v>3.6649206640504415E-9</v>
      </c>
      <c r="H332" s="2">
        <f>D332*시뮬레이션!E332*시뮬레이션!D332</f>
        <v>22354865.019180555</v>
      </c>
      <c r="J332" s="5">
        <v>41023</v>
      </c>
      <c r="K332" s="2">
        <f t="shared" si="5"/>
        <v>22354865.019180559</v>
      </c>
      <c r="L332" s="2">
        <f>$C$2*시뮬레이션!F332*시뮬레이션!D332</f>
        <v>22456606.952032633</v>
      </c>
    </row>
    <row r="333" spans="2:12" x14ac:dyDescent="0.3">
      <c r="B333" s="5">
        <v>41024</v>
      </c>
      <c r="C333" s="6">
        <f>VLOOKUP(시뮬레이션!B333,시뮬레이션!$K:$Q,6,0)</f>
        <v>2.8421709430404007E-14</v>
      </c>
      <c r="D333" s="6">
        <f>VLOOKUP(시뮬레이션!B333,시뮬레이션!$K:$Q,7,0)</f>
        <v>664.91656280524626</v>
      </c>
      <c r="F333" s="5">
        <v>41024</v>
      </c>
      <c r="G333" s="7">
        <f>C333*시뮬레이션!D333*시뮬레이션!F333</f>
        <v>3.7168903666895402E-9</v>
      </c>
      <c r="H333" s="2">
        <f>D333*시뮬레이션!E333*시뮬레이션!D333</f>
        <v>22755714.798024233</v>
      </c>
      <c r="J333" s="5">
        <v>41024</v>
      </c>
      <c r="K333" s="2">
        <f t="shared" si="5"/>
        <v>22755714.798024237</v>
      </c>
      <c r="L333" s="2">
        <f>$C$2*시뮬레이션!F333*시뮬레이션!D333</f>
        <v>22775048.548061728</v>
      </c>
    </row>
    <row r="334" spans="2:12" x14ac:dyDescent="0.3">
      <c r="B334" s="5">
        <v>41025</v>
      </c>
      <c r="C334" s="6">
        <f>VLOOKUP(시뮬레이션!B334,시뮬레이션!$K:$Q,6,0)</f>
        <v>2.8421709430404007E-14</v>
      </c>
      <c r="D334" s="6">
        <f>VLOOKUP(시뮬레이션!B334,시뮬레이션!$K:$Q,7,0)</f>
        <v>664.91656280524626</v>
      </c>
      <c r="F334" s="5">
        <v>41025</v>
      </c>
      <c r="G334" s="7">
        <f>C334*시뮬레이션!D334*시뮬레이션!F334</f>
        <v>3.7263966603973133E-9</v>
      </c>
      <c r="H334" s="2">
        <f>D334*시뮬레이션!E334*시뮬레이션!D334</f>
        <v>22876553.836940769</v>
      </c>
      <c r="J334" s="5">
        <v>41025</v>
      </c>
      <c r="K334" s="2">
        <f t="shared" si="5"/>
        <v>22876553.836940773</v>
      </c>
      <c r="L334" s="2">
        <f>$C$2*시뮬레이션!F334*시뮬레이션!D334</f>
        <v>22833297.858465657</v>
      </c>
    </row>
    <row r="335" spans="2:12" x14ac:dyDescent="0.3">
      <c r="B335" s="5">
        <v>41026</v>
      </c>
      <c r="C335" s="6">
        <f>VLOOKUP(시뮬레이션!B335,시뮬레이션!$K:$Q,6,0)</f>
        <v>2.8421709430404007E-14</v>
      </c>
      <c r="D335" s="6">
        <f>VLOOKUP(시뮬레이션!B335,시뮬레이션!$K:$Q,7,0)</f>
        <v>664.91656280524626</v>
      </c>
      <c r="F335" s="5">
        <v>41026</v>
      </c>
      <c r="G335" s="7">
        <f>C335*시뮬레이션!D335*시뮬레이션!F335</f>
        <v>3.7285721322177782E-9</v>
      </c>
      <c r="H335" s="2">
        <f>D335*시뮬레이션!E335*시뮬레이션!D335</f>
        <v>22958551.944394756</v>
      </c>
      <c r="J335" s="5">
        <v>41026</v>
      </c>
      <c r="K335" s="2">
        <f t="shared" si="5"/>
        <v>22958551.94439476</v>
      </c>
      <c r="L335" s="2">
        <f>$C$2*시뮬레이션!F335*시뮬레이션!D335</f>
        <v>22846627.946640994</v>
      </c>
    </row>
    <row r="336" spans="2:12" x14ac:dyDescent="0.3">
      <c r="B336" s="5">
        <v>41029</v>
      </c>
      <c r="C336" s="6">
        <f>VLOOKUP(시뮬레이션!B336,시뮬레이션!$K:$Q,6,0)</f>
        <v>2.8421709430404007E-14</v>
      </c>
      <c r="D336" s="6">
        <f>VLOOKUP(시뮬레이션!B336,시뮬레이션!$K:$Q,7,0)</f>
        <v>664.91656280524626</v>
      </c>
      <c r="F336" s="5">
        <v>41029</v>
      </c>
      <c r="G336" s="7">
        <f>C336*시뮬레이션!D336*시뮬레이션!F336</f>
        <v>3.6981361637629104E-9</v>
      </c>
      <c r="H336" s="2">
        <f>D336*시뮬레이션!E336*시뮬레이션!D336</f>
        <v>22778376.300667811</v>
      </c>
      <c r="J336" s="5">
        <v>41029</v>
      </c>
      <c r="K336" s="2">
        <f t="shared" si="5"/>
        <v>22778376.300667815</v>
      </c>
      <c r="L336" s="2">
        <f>$C$2*시뮬레이션!F336*시뮬레이션!D336</f>
        <v>22660133.164502915</v>
      </c>
    </row>
    <row r="337" spans="2:12" x14ac:dyDescent="0.3">
      <c r="B337" s="5">
        <v>41030</v>
      </c>
      <c r="C337" s="6">
        <f>VLOOKUP(시뮬레이션!B337,시뮬레이션!$K:$Q,6,0)</f>
        <v>2.8421709430404007E-14</v>
      </c>
      <c r="D337" s="6">
        <f>VLOOKUP(시뮬레이션!B337,시뮬레이션!$K:$Q,7,0)</f>
        <v>664.91656280524626</v>
      </c>
      <c r="F337" s="5">
        <v>41030</v>
      </c>
      <c r="G337" s="7">
        <f>C337*시뮬레이션!D337*시뮬레이션!F337</f>
        <v>3.7211394486291736E-9</v>
      </c>
      <c r="H337" s="2">
        <f>D337*시뮬레이션!E337*시뮬레이션!D337</f>
        <v>22869093.095533222</v>
      </c>
      <c r="J337" s="5">
        <v>41030</v>
      </c>
      <c r="K337" s="2">
        <f t="shared" si="5"/>
        <v>22869093.095533226</v>
      </c>
      <c r="L337" s="2">
        <f>$C$2*시뮬레이션!F337*시뮬레이션!D337</f>
        <v>22801084.572241273</v>
      </c>
    </row>
    <row r="338" spans="2:12" x14ac:dyDescent="0.3">
      <c r="B338" s="5">
        <v>41031</v>
      </c>
      <c r="C338" s="6">
        <f>VLOOKUP(시뮬레이션!B338,시뮬레이션!$K:$Q,6,0)</f>
        <v>2.8421709430404007E-14</v>
      </c>
      <c r="D338" s="6">
        <f>VLOOKUP(시뮬레이션!B338,시뮬레이션!$K:$Q,7,0)</f>
        <v>664.91656280524626</v>
      </c>
      <c r="F338" s="5">
        <v>41031</v>
      </c>
      <c r="G338" s="7">
        <f>C338*시뮬레이션!D338*시뮬레이션!F338</f>
        <v>3.7014970918107792E-9</v>
      </c>
      <c r="H338" s="2">
        <f>D338*시뮬레이션!E338*시뮬레이션!D338</f>
        <v>22789291.401907787</v>
      </c>
      <c r="J338" s="5">
        <v>41031</v>
      </c>
      <c r="K338" s="2">
        <f t="shared" si="5"/>
        <v>22789291.40190779</v>
      </c>
      <c r="L338" s="2">
        <f>$C$2*시뮬레이션!F338*시뮬레이션!D338</f>
        <v>22680727.072825518</v>
      </c>
    </row>
    <row r="339" spans="2:12" x14ac:dyDescent="0.3">
      <c r="B339" s="5">
        <v>41032</v>
      </c>
      <c r="C339" s="6">
        <f>VLOOKUP(시뮬레이션!B339,시뮬레이션!$K:$Q,6,0)</f>
        <v>2.8421709430404007E-14</v>
      </c>
      <c r="D339" s="6">
        <f>VLOOKUP(시뮬레이션!B339,시뮬레이션!$K:$Q,7,0)</f>
        <v>664.91656280524626</v>
      </c>
      <c r="F339" s="5">
        <v>41032</v>
      </c>
      <c r="G339" s="7">
        <f>C339*시뮬레이션!D339*시뮬레이션!F339</f>
        <v>3.6782568344051473E-9</v>
      </c>
      <c r="H339" s="2">
        <f>D339*시뮬레이션!E339*시뮬레이션!D339</f>
        <v>22500819.415667411</v>
      </c>
      <c r="J339" s="5">
        <v>41032</v>
      </c>
      <c r="K339" s="2">
        <f t="shared" si="5"/>
        <v>22500819.415667415</v>
      </c>
      <c r="L339" s="2">
        <f>$C$2*시뮬레이션!F339*시뮬레이션!D339</f>
        <v>22538323.628423106</v>
      </c>
    </row>
    <row r="340" spans="2:12" x14ac:dyDescent="0.3">
      <c r="B340" s="5">
        <v>41033</v>
      </c>
      <c r="C340" s="6">
        <f>VLOOKUP(시뮬레이션!B340,시뮬레이션!$K:$Q,6,0)</f>
        <v>2.8421709430404007E-14</v>
      </c>
      <c r="D340" s="6">
        <f>VLOOKUP(시뮬레이션!B340,시뮬레이션!$K:$Q,7,0)</f>
        <v>664.91656280524626</v>
      </c>
      <c r="F340" s="5">
        <v>41033</v>
      </c>
      <c r="G340" s="7">
        <f>C340*시뮬레이션!D340*시뮬레이션!F340</f>
        <v>3.6269327347611122E-9</v>
      </c>
      <c r="H340" s="2">
        <f>D340*시뮬레이션!E340*시뮬레이션!D340</f>
        <v>22136086.297544964</v>
      </c>
      <c r="J340" s="5">
        <v>41033</v>
      </c>
      <c r="K340" s="2">
        <f t="shared" si="5"/>
        <v>22136086.297544967</v>
      </c>
      <c r="L340" s="2">
        <f>$C$2*시뮬레이션!F340*시뮬레이션!D340</f>
        <v>22223837.930498272</v>
      </c>
    </row>
    <row r="341" spans="2:12" x14ac:dyDescent="0.3">
      <c r="B341" s="5">
        <v>41036</v>
      </c>
      <c r="C341" s="6">
        <f>VLOOKUP(시뮬레이션!B341,시뮬레이션!$K:$Q,6,0)</f>
        <v>2.8421709430404007E-14</v>
      </c>
      <c r="D341" s="6">
        <f>VLOOKUP(시뮬레이션!B341,시뮬레이션!$K:$Q,7,0)</f>
        <v>664.91656280524626</v>
      </c>
      <c r="F341" s="5">
        <v>41036</v>
      </c>
      <c r="G341" s="7">
        <f>C341*시뮬레이션!D341*시뮬레이션!F341</f>
        <v>3.651776609103763E-9</v>
      </c>
      <c r="H341" s="2">
        <f>D341*시뮬레이션!E341*시뮬레이션!D341</f>
        <v>22253620.159603059</v>
      </c>
      <c r="J341" s="5">
        <v>41036</v>
      </c>
      <c r="K341" s="2">
        <f t="shared" si="5"/>
        <v>22253620.159603063</v>
      </c>
      <c r="L341" s="2">
        <f>$C$2*시뮬레이션!F341*시뮬레이션!D341</f>
        <v>22376067.452613495</v>
      </c>
    </row>
    <row r="342" spans="2:12" x14ac:dyDescent="0.3">
      <c r="B342" s="5">
        <v>41037</v>
      </c>
      <c r="C342" s="6">
        <f>VLOOKUP(시뮬레이션!B342,시뮬레이션!$K:$Q,6,0)</f>
        <v>2.8421709430404007E-14</v>
      </c>
      <c r="D342" s="6">
        <f>VLOOKUP(시뮬레이션!B342,시뮬레이션!$K:$Q,7,0)</f>
        <v>664.91656280524626</v>
      </c>
      <c r="F342" s="5">
        <v>41037</v>
      </c>
      <c r="G342" s="7">
        <f>C342*시뮬레이션!D342*시뮬레이션!F342</f>
        <v>3.6281832718998437E-9</v>
      </c>
      <c r="H342" s="2">
        <f>D342*시뮬레이션!E342*시뮬레이션!D342</f>
        <v>22084465.531974591</v>
      </c>
      <c r="J342" s="5">
        <v>41037</v>
      </c>
      <c r="K342" s="2">
        <f t="shared" si="5"/>
        <v>22084465.531974595</v>
      </c>
      <c r="L342" s="2">
        <f>$C$2*시뮬레이션!F342*시뮬레이션!D342</f>
        <v>22231500.530477274</v>
      </c>
    </row>
    <row r="343" spans="2:12" x14ac:dyDescent="0.3">
      <c r="B343" s="5">
        <v>41038</v>
      </c>
      <c r="C343" s="6">
        <f>VLOOKUP(시뮬레이션!B343,시뮬레이션!$K:$Q,6,0)</f>
        <v>2.8421709430404007E-14</v>
      </c>
      <c r="D343" s="6">
        <f>VLOOKUP(시뮬레이션!B343,시뮬레이션!$K:$Q,7,0)</f>
        <v>664.91656280524626</v>
      </c>
      <c r="F343" s="5">
        <v>41038</v>
      </c>
      <c r="G343" s="7">
        <f>C343*시뮬레이션!D343*시뮬레이션!F343</f>
        <v>3.6217462081822306E-9</v>
      </c>
      <c r="H343" s="2">
        <f>D343*시뮬레이션!E343*시뮬레이션!D343</f>
        <v>22118199.522240225</v>
      </c>
      <c r="J343" s="5">
        <v>41038</v>
      </c>
      <c r="K343" s="2">
        <f t="shared" si="5"/>
        <v>22118199.522240229</v>
      </c>
      <c r="L343" s="2">
        <f>$C$2*시뮬레이션!F343*시뮬레이션!D343</f>
        <v>22192057.764021356</v>
      </c>
    </row>
    <row r="344" spans="2:12" x14ac:dyDescent="0.3">
      <c r="B344" s="5">
        <v>41039</v>
      </c>
      <c r="C344" s="6">
        <f>VLOOKUP(시뮬레이션!B344,시뮬레이션!$K:$Q,6,0)</f>
        <v>2.8421709430404007E-14</v>
      </c>
      <c r="D344" s="6">
        <f>VLOOKUP(시뮬레이션!B344,시뮬레이션!$K:$Q,7,0)</f>
        <v>664.91656280524626</v>
      </c>
      <c r="F344" s="5">
        <v>41039</v>
      </c>
      <c r="G344" s="7">
        <f>C344*시뮬레이션!D344*시뮬레이션!F344</f>
        <v>3.6357411360654627E-9</v>
      </c>
      <c r="H344" s="2">
        <f>D344*시뮬레이션!E344*시뮬레이션!D344</f>
        <v>22135132.527131043</v>
      </c>
      <c r="J344" s="5">
        <v>41039</v>
      </c>
      <c r="K344" s="2">
        <f t="shared" si="5"/>
        <v>22135132.527131047</v>
      </c>
      <c r="L344" s="2">
        <f>$C$2*시뮬레이션!F344*시뮬레이션!D344</f>
        <v>22277810.942222066</v>
      </c>
    </row>
    <row r="345" spans="2:12" x14ac:dyDescent="0.3">
      <c r="B345" s="5">
        <v>41040</v>
      </c>
      <c r="C345" s="6">
        <f>VLOOKUP(시뮬레이션!B345,시뮬레이션!$K:$Q,6,0)</f>
        <v>2.8421709430404007E-14</v>
      </c>
      <c r="D345" s="6">
        <f>VLOOKUP(시뮬레이션!B345,시뮬레이션!$K:$Q,7,0)</f>
        <v>664.91656280524626</v>
      </c>
      <c r="F345" s="5">
        <v>41040</v>
      </c>
      <c r="G345" s="7">
        <f>C345*시뮬레이션!D345*시뮬레이션!F345</f>
        <v>3.6377909232498947E-9</v>
      </c>
      <c r="H345" s="2">
        <f>D345*시뮬레이션!E345*시뮬레이션!D345</f>
        <v>22230206.620235972</v>
      </c>
      <c r="J345" s="5">
        <v>41040</v>
      </c>
      <c r="K345" s="2">
        <f t="shared" si="5"/>
        <v>22230206.620235976</v>
      </c>
      <c r="L345" s="2">
        <f>$C$2*시뮬레이션!F345*시뮬레이션!D345</f>
        <v>22290370.904457439</v>
      </c>
    </row>
    <row r="346" spans="2:12" x14ac:dyDescent="0.3">
      <c r="B346" s="5">
        <v>41043</v>
      </c>
      <c r="C346" s="6">
        <f>VLOOKUP(시뮬레이션!B346,시뮬레이션!$K:$Q,6,0)</f>
        <v>2.8421709430404007E-14</v>
      </c>
      <c r="D346" s="6">
        <f>VLOOKUP(시뮬레이션!B346,시뮬레이션!$K:$Q,7,0)</f>
        <v>664.91656280524626</v>
      </c>
      <c r="F346" s="5">
        <v>41043</v>
      </c>
      <c r="G346" s="7">
        <f>C346*시뮬레이션!D346*시뮬레이션!F346</f>
        <v>3.6060244489988237E-9</v>
      </c>
      <c r="H346" s="2">
        <f>D346*시뮬레이션!E346*시뮬레이션!D346</f>
        <v>21995745.897186622</v>
      </c>
      <c r="J346" s="5">
        <v>41043</v>
      </c>
      <c r="K346" s="2">
        <f t="shared" si="5"/>
        <v>21995745.897186626</v>
      </c>
      <c r="L346" s="2">
        <f>$C$2*시뮬레이션!F346*시뮬레이션!D346</f>
        <v>22095723.518633872</v>
      </c>
    </row>
    <row r="347" spans="2:12" x14ac:dyDescent="0.3">
      <c r="B347" s="5">
        <v>41044</v>
      </c>
      <c r="C347" s="6">
        <f>VLOOKUP(시뮬레이션!B347,시뮬레이션!$K:$Q,6,0)</f>
        <v>2.8421709430404007E-14</v>
      </c>
      <c r="D347" s="6">
        <f>VLOOKUP(시뮬레이션!B347,시뮬레이션!$K:$Q,7,0)</f>
        <v>664.91656280524626</v>
      </c>
      <c r="F347" s="5">
        <v>41044</v>
      </c>
      <c r="G347" s="7">
        <f>C347*시뮬레이션!D347*시뮬레이션!F347</f>
        <v>3.6001375519845167E-9</v>
      </c>
      <c r="H347" s="2">
        <f>D347*시뮬레이션!E347*시뮬레이션!D347</f>
        <v>21935450.34069971</v>
      </c>
      <c r="J347" s="5">
        <v>41044</v>
      </c>
      <c r="K347" s="2">
        <f t="shared" si="5"/>
        <v>21935450.340699714</v>
      </c>
      <c r="L347" s="2">
        <f>$C$2*시뮬레이션!F347*시뮬레이션!D347</f>
        <v>22059651.869467184</v>
      </c>
    </row>
    <row r="348" spans="2:12" x14ac:dyDescent="0.3">
      <c r="B348" s="5">
        <v>41045</v>
      </c>
      <c r="C348" s="6">
        <f>VLOOKUP(시뮬레이션!B348,시뮬레이션!$K:$Q,6,0)</f>
        <v>2.8421709430404007E-14</v>
      </c>
      <c r="D348" s="6">
        <f>VLOOKUP(시뮬레이션!B348,시뮬레이션!$K:$Q,7,0)</f>
        <v>664.91656280524626</v>
      </c>
      <c r="F348" s="5">
        <v>41045</v>
      </c>
      <c r="G348" s="7">
        <f>C348*시뮬레이션!D348*시뮬레이션!F348</f>
        <v>3.6219261656356142E-9</v>
      </c>
      <c r="H348" s="2">
        <f>D348*시뮬레이션!E348*시뮬레이션!D348</f>
        <v>21982664.410182271</v>
      </c>
      <c r="J348" s="5">
        <v>41045</v>
      </c>
      <c r="K348" s="2">
        <f t="shared" si="5"/>
        <v>21982664.410182275</v>
      </c>
      <c r="L348" s="2">
        <f>$C$2*시뮬레이션!F348*시뮬레이션!D348</f>
        <v>22193160.443770569</v>
      </c>
    </row>
    <row r="349" spans="2:12" x14ac:dyDescent="0.3">
      <c r="B349" s="5">
        <v>41046</v>
      </c>
      <c r="C349" s="6">
        <f>VLOOKUP(시뮬레이션!B349,시뮬레이션!$K:$Q,6,0)</f>
        <v>2.8421709430404007E-14</v>
      </c>
      <c r="D349" s="6">
        <f>VLOOKUP(시뮬레이션!B349,시뮬레이션!$K:$Q,7,0)</f>
        <v>664.91656280524626</v>
      </c>
      <c r="F349" s="5">
        <v>41046</v>
      </c>
      <c r="G349" s="7">
        <f>C349*시뮬레이션!D349*시뮬레이션!F349</f>
        <v>3.560887309532745E-9</v>
      </c>
      <c r="H349" s="2">
        <f>D349*시뮬레이션!E349*시뮬레이션!D349</f>
        <v>21551356.514426798</v>
      </c>
      <c r="J349" s="5">
        <v>41046</v>
      </c>
      <c r="K349" s="2">
        <f t="shared" si="5"/>
        <v>21551356.514426801</v>
      </c>
      <c r="L349" s="2">
        <f>$C$2*시뮬레이션!F349*시뮬레이션!D349</f>
        <v>21819148.090993226</v>
      </c>
    </row>
    <row r="350" spans="2:12" x14ac:dyDescent="0.3">
      <c r="B350" s="5">
        <v>41047</v>
      </c>
      <c r="C350" s="6">
        <f>VLOOKUP(시뮬레이션!B350,시뮬레이션!$K:$Q,6,0)</f>
        <v>2.8421709430404007E-14</v>
      </c>
      <c r="D350" s="6">
        <f>VLOOKUP(시뮬레이션!B350,시뮬레이션!$K:$Q,7,0)</f>
        <v>664.91656280524626</v>
      </c>
      <c r="F350" s="5">
        <v>41047</v>
      </c>
      <c r="G350" s="7">
        <f>C350*시뮬레이션!D350*시뮬레이션!F350</f>
        <v>3.5597021368971583E-9</v>
      </c>
      <c r="H350" s="2">
        <f>D350*시뮬레이션!E350*시뮬레이션!D350</f>
        <v>21481073.161140677</v>
      </c>
      <c r="J350" s="5">
        <v>41047</v>
      </c>
      <c r="K350" s="2">
        <f t="shared" si="5"/>
        <v>21481073.16114068</v>
      </c>
      <c r="L350" s="2">
        <f>$C$2*시뮬레이션!F350*시뮬레이션!D350</f>
        <v>21811886.008539781</v>
      </c>
    </row>
    <row r="351" spans="2:12" x14ac:dyDescent="0.3">
      <c r="B351" s="5">
        <v>41050</v>
      </c>
      <c r="C351" s="6">
        <f>VLOOKUP(시뮬레이션!B351,시뮬레이션!$K:$Q,6,0)</f>
        <v>2.8421709430404007E-14</v>
      </c>
      <c r="D351" s="6">
        <f>VLOOKUP(시뮬레이션!B351,시뮬레이션!$K:$Q,7,0)</f>
        <v>664.91656280524626</v>
      </c>
      <c r="F351" s="5">
        <v>41050</v>
      </c>
      <c r="G351" s="7">
        <f>C351*시뮬레이션!D351*시뮬레이션!F351</f>
        <v>3.6089061933353149E-9</v>
      </c>
      <c r="H351" s="2">
        <f>D351*시뮬레이션!E351*시뮬레이션!D351</f>
        <v>21869711.078335878</v>
      </c>
      <c r="J351" s="5">
        <v>41050</v>
      </c>
      <c r="K351" s="2">
        <f t="shared" si="5"/>
        <v>21869711.078335881</v>
      </c>
      <c r="L351" s="2">
        <f>$C$2*시뮬레이션!F351*시뮬레이션!D351</f>
        <v>22113381.254184775</v>
      </c>
    </row>
    <row r="352" spans="2:12" x14ac:dyDescent="0.3">
      <c r="B352" s="5">
        <v>41051</v>
      </c>
      <c r="C352" s="6">
        <f>VLOOKUP(시뮬레이션!B352,시뮬레이션!$K:$Q,6,0)</f>
        <v>2.8421709430404007E-14</v>
      </c>
      <c r="D352" s="6">
        <f>VLOOKUP(시뮬레이션!B352,시뮬레이션!$K:$Q,7,0)</f>
        <v>664.91656280524626</v>
      </c>
      <c r="F352" s="5">
        <v>41051</v>
      </c>
      <c r="G352" s="7">
        <f>C352*시뮬레이션!D352*시뮬레이션!F352</f>
        <v>3.5984338001071595E-9</v>
      </c>
      <c r="H352" s="2">
        <f>D352*시뮬레이션!E352*시뮬레이션!D352</f>
        <v>21728281.366981957</v>
      </c>
      <c r="J352" s="5">
        <v>41051</v>
      </c>
      <c r="K352" s="2">
        <f t="shared" si="5"/>
        <v>21728281.366981961</v>
      </c>
      <c r="L352" s="2">
        <f>$C$2*시뮬레이션!F352*시뮬레이션!D352</f>
        <v>22049212.220219411</v>
      </c>
    </row>
    <row r="353" spans="2:12" x14ac:dyDescent="0.3">
      <c r="B353" s="5">
        <v>41052</v>
      </c>
      <c r="C353" s="6">
        <f>VLOOKUP(시뮬레이션!B353,시뮬레이션!$K:$Q,6,0)</f>
        <v>2.8421709430404007E-14</v>
      </c>
      <c r="D353" s="6">
        <f>VLOOKUP(시뮬레이션!B353,시뮬레이션!$K:$Q,7,0)</f>
        <v>664.91656280524626</v>
      </c>
      <c r="F353" s="5">
        <v>41052</v>
      </c>
      <c r="G353" s="7">
        <f>C353*시뮬레이션!D353*시뮬레이션!F353</f>
        <v>3.6291188166615033E-9</v>
      </c>
      <c r="H353" s="2">
        <f>D353*시뮬레이션!E353*시뮬레이션!D353</f>
        <v>21972583.195598107</v>
      </c>
      <c r="J353" s="5">
        <v>41052</v>
      </c>
      <c r="K353" s="2">
        <f t="shared" si="5"/>
        <v>21972583.195598111</v>
      </c>
      <c r="L353" s="2">
        <f>$C$2*시뮬레이션!F353*시뮬레이션!D353</f>
        <v>22237233.031375509</v>
      </c>
    </row>
    <row r="354" spans="2:12" x14ac:dyDescent="0.3">
      <c r="B354" s="5">
        <v>41053</v>
      </c>
      <c r="C354" s="6">
        <f>VLOOKUP(시뮬레이션!B354,시뮬레이션!$K:$Q,6,0)</f>
        <v>2.8421709430404007E-14</v>
      </c>
      <c r="D354" s="6">
        <f>VLOOKUP(시뮬레이션!B354,시뮬레이션!$K:$Q,7,0)</f>
        <v>664.91656280524626</v>
      </c>
      <c r="F354" s="5">
        <v>41053</v>
      </c>
      <c r="G354" s="7">
        <f>C354*시뮬레이션!D354*시뮬레이션!F354</f>
        <v>3.6596621413309549E-9</v>
      </c>
      <c r="H354" s="2">
        <f>D354*시뮬레이션!E354*시뮬레이션!D354</f>
        <v>22023769.874579422</v>
      </c>
      <c r="J354" s="5">
        <v>41053</v>
      </c>
      <c r="K354" s="2">
        <f t="shared" si="5"/>
        <v>22023769.874579426</v>
      </c>
      <c r="L354" s="2">
        <f>$C$2*시뮬레이션!F354*시뮬레이션!D354</f>
        <v>22424385.633023411</v>
      </c>
    </row>
    <row r="355" spans="2:12" x14ac:dyDescent="0.3">
      <c r="B355" s="5">
        <v>41054</v>
      </c>
      <c r="C355" s="6">
        <f>VLOOKUP(시뮬레이션!B355,시뮬레이션!$K:$Q,6,0)</f>
        <v>2.8421709430404007E-14</v>
      </c>
      <c r="D355" s="6">
        <f>VLOOKUP(시뮬레이션!B355,시뮬레이션!$K:$Q,7,0)</f>
        <v>664.91656280524626</v>
      </c>
      <c r="F355" s="5">
        <v>41054</v>
      </c>
      <c r="G355" s="7">
        <f>C355*시뮬레이션!D355*시뮬레이션!F355</f>
        <v>3.6633986647416348E-9</v>
      </c>
      <c r="H355" s="2">
        <f>D355*시뮬레이션!E355*시뮬레이션!D355</f>
        <v>22112002.602604486</v>
      </c>
      <c r="J355" s="5">
        <v>41054</v>
      </c>
      <c r="K355" s="2">
        <f t="shared" si="5"/>
        <v>22112002.60260449</v>
      </c>
      <c r="L355" s="2">
        <f>$C$2*시뮬레이션!F355*시뮬레이션!D355</f>
        <v>22447280.982007034</v>
      </c>
    </row>
    <row r="356" spans="2:12" x14ac:dyDescent="0.3">
      <c r="B356" s="5">
        <v>41058</v>
      </c>
      <c r="C356" s="6">
        <f>VLOOKUP(시뮬레이션!B356,시뮬레이션!$K:$Q,6,0)</f>
        <v>2.8421709430404007E-14</v>
      </c>
      <c r="D356" s="6">
        <f>VLOOKUP(시뮬레이션!B356,시뮬레이션!$K:$Q,7,0)</f>
        <v>664.91656280524626</v>
      </c>
      <c r="F356" s="5">
        <v>41058</v>
      </c>
      <c r="G356" s="7">
        <f>C356*시뮬레이션!D356*시뮬레이션!F356</f>
        <v>3.674767717143368E-9</v>
      </c>
      <c r="H356" s="2">
        <f>D356*시뮬레이션!E356*시뮬레이션!D356</f>
        <v>22219967.986655559</v>
      </c>
      <c r="J356" s="5">
        <v>41058</v>
      </c>
      <c r="K356" s="2">
        <f t="shared" si="5"/>
        <v>22219967.986655563</v>
      </c>
      <c r="L356" s="2">
        <f>$C$2*시뮬레이션!F356*시뮬레이션!D356</f>
        <v>22516944.247492459</v>
      </c>
    </row>
    <row r="357" spans="2:12" x14ac:dyDescent="0.3">
      <c r="B357" s="5">
        <v>41059</v>
      </c>
      <c r="C357" s="6">
        <f>VLOOKUP(시뮬레이션!B357,시뮬레이션!$K:$Q,6,0)</f>
        <v>2.8421709430404007E-14</v>
      </c>
      <c r="D357" s="6">
        <f>VLOOKUP(시뮬레이션!B357,시뮬레이션!$K:$Q,7,0)</f>
        <v>664.91656280524626</v>
      </c>
      <c r="F357" s="5">
        <v>41059</v>
      </c>
      <c r="G357" s="7">
        <f>C357*시뮬레이션!D357*시뮬레이션!F357</f>
        <v>3.6260705442714428E-9</v>
      </c>
      <c r="H357" s="2">
        <f>D357*시뮬레이션!E357*시뮬레이션!D357</f>
        <v>21895272.877077185</v>
      </c>
      <c r="J357" s="5">
        <v>41059</v>
      </c>
      <c r="K357" s="2">
        <f t="shared" si="5"/>
        <v>21895272.877077188</v>
      </c>
      <c r="L357" s="2">
        <f>$C$2*시뮬레이션!F357*시뮬레이션!D357</f>
        <v>22218554.904010355</v>
      </c>
    </row>
    <row r="358" spans="2:12" x14ac:dyDescent="0.3">
      <c r="B358" s="5">
        <v>41060</v>
      </c>
      <c r="C358" s="6">
        <f>VLOOKUP(시뮬레이션!B358,시뮬레이션!$K:$Q,6,0)</f>
        <v>2.8421709430404007E-14</v>
      </c>
      <c r="D358" s="6">
        <f>VLOOKUP(시뮬레이션!B358,시뮬레이션!$K:$Q,7,0)</f>
        <v>664.91656280524626</v>
      </c>
      <c r="F358" s="5">
        <v>41060</v>
      </c>
      <c r="G358" s="7">
        <f>C358*시뮬레이션!D358*시뮬레이션!F358</f>
        <v>3.6294100657130458E-9</v>
      </c>
      <c r="H358" s="2">
        <f>D358*시뮬레이션!E358*시뮬레이션!D358</f>
        <v>21854069.808979351</v>
      </c>
      <c r="J358" s="5">
        <v>41060</v>
      </c>
      <c r="K358" s="2">
        <f t="shared" si="5"/>
        <v>21854069.808979355</v>
      </c>
      <c r="L358" s="2">
        <f>$C$2*시뮬레이션!F358*시뮬레이션!D358</f>
        <v>22239017.64448864</v>
      </c>
    </row>
    <row r="359" spans="2:12" x14ac:dyDescent="0.3">
      <c r="B359" s="5">
        <v>41061</v>
      </c>
      <c r="C359" s="6">
        <f>VLOOKUP(시뮬레이션!B359,시뮬레이션!$K:$Q,6,0)</f>
        <v>2.8421709430404007E-14</v>
      </c>
      <c r="D359" s="6">
        <f>VLOOKUP(시뮬레이션!B359,시뮬레이션!$K:$Q,7,0)</f>
        <v>664.91656280524626</v>
      </c>
      <c r="F359" s="5">
        <v>41061</v>
      </c>
      <c r="G359" s="7">
        <f>C359*시뮬레이션!D359*시뮬레이션!F359</f>
        <v>3.5314954352827499E-9</v>
      </c>
      <c r="H359" s="2">
        <f>D359*시뮬레이션!E359*시뮬레이션!D359</f>
        <v>21146185.579648033</v>
      </c>
      <c r="J359" s="5">
        <v>41061</v>
      </c>
      <c r="K359" s="2">
        <f t="shared" si="5"/>
        <v>21146185.579648037</v>
      </c>
      <c r="L359" s="2">
        <f>$C$2*시뮬레이션!F359*시뮬레이션!D359</f>
        <v>21639050.940708328</v>
      </c>
    </row>
    <row r="360" spans="2:12" x14ac:dyDescent="0.3">
      <c r="B360" s="5">
        <v>41064</v>
      </c>
      <c r="C360" s="6">
        <f>VLOOKUP(시뮬레이션!B360,시뮬레이션!$K:$Q,6,0)</f>
        <v>2.8421709430404007E-14</v>
      </c>
      <c r="D360" s="6">
        <f>VLOOKUP(시뮬레이션!B360,시뮬레이션!$K:$Q,7,0)</f>
        <v>664.91656280524626</v>
      </c>
      <c r="F360" s="5">
        <v>41064</v>
      </c>
      <c r="G360" s="7">
        <f>C360*시뮬레이션!D360*시뮬레이션!F360</f>
        <v>3.5422798268314187E-9</v>
      </c>
      <c r="H360" s="2">
        <f>D360*시뮬레이션!E360*시뮬레이션!D360</f>
        <v>21246301.195302688</v>
      </c>
      <c r="J360" s="5">
        <v>41064</v>
      </c>
      <c r="K360" s="2">
        <f t="shared" si="5"/>
        <v>21246301.195302691</v>
      </c>
      <c r="L360" s="2">
        <f>$C$2*시뮬레이션!F360*시뮬레이션!D360</f>
        <v>21705131.727831732</v>
      </c>
    </row>
    <row r="361" spans="2:12" x14ac:dyDescent="0.3">
      <c r="B361" s="5">
        <v>41065</v>
      </c>
      <c r="C361" s="6">
        <f>VLOOKUP(시뮬레이션!B361,시뮬레이션!$K:$Q,6,0)</f>
        <v>2.8421709430404007E-14</v>
      </c>
      <c r="D361" s="6">
        <f>VLOOKUP(시뮬레이션!B361,시뮬레이션!$K:$Q,7,0)</f>
        <v>664.91656280524626</v>
      </c>
      <c r="F361" s="5">
        <v>41065</v>
      </c>
      <c r="G361" s="7">
        <f>C361*시뮬레이션!D361*시뮬레이션!F361</f>
        <v>3.5639690725020045E-9</v>
      </c>
      <c r="H361" s="2">
        <f>D361*시뮬레이션!E361*시뮬레이션!D361</f>
        <v>21424484.631849177</v>
      </c>
      <c r="J361" s="5">
        <v>41065</v>
      </c>
      <c r="K361" s="2">
        <f t="shared" si="5"/>
        <v>21424484.631849181</v>
      </c>
      <c r="L361" s="2">
        <f>$C$2*시뮬레이션!F361*시뮬레이션!D361</f>
        <v>21838031.430105809</v>
      </c>
    </row>
    <row r="362" spans="2:12" x14ac:dyDescent="0.3">
      <c r="B362" s="5">
        <v>41066</v>
      </c>
      <c r="C362" s="6">
        <f>VLOOKUP(시뮬레이션!B362,시뮬레이션!$K:$Q,6,0)</f>
        <v>2.8421709430404007E-14</v>
      </c>
      <c r="D362" s="6">
        <f>VLOOKUP(시뮬레이션!B362,시뮬레이션!$K:$Q,7,0)</f>
        <v>664.91656280524626</v>
      </c>
      <c r="F362" s="5">
        <v>41066</v>
      </c>
      <c r="G362" s="7">
        <f>C362*시뮬레이션!D362*시뮬레이션!F362</f>
        <v>3.6440436417706225E-9</v>
      </c>
      <c r="H362" s="2">
        <f>D362*시뮬레이션!E362*시뮬레이션!D362</f>
        <v>21981956.11645766</v>
      </c>
      <c r="J362" s="5">
        <v>41066</v>
      </c>
      <c r="K362" s="2">
        <f t="shared" si="5"/>
        <v>21981956.116457663</v>
      </c>
      <c r="L362" s="2">
        <f>$C$2*시뮬레이션!F362*시뮬레이션!D362</f>
        <v>22328684.105498601</v>
      </c>
    </row>
    <row r="363" spans="2:12" x14ac:dyDescent="0.3">
      <c r="B363" s="5">
        <v>41067</v>
      </c>
      <c r="C363" s="6">
        <f>VLOOKUP(시뮬레이션!B363,시뮬레이션!$K:$Q,6,0)</f>
        <v>2.8421709430404007E-14</v>
      </c>
      <c r="D363" s="6">
        <f>VLOOKUP(시뮬레이션!B363,시뮬레이션!$K:$Q,7,0)</f>
        <v>664.91656280524626</v>
      </c>
      <c r="F363" s="5">
        <v>41067</v>
      </c>
      <c r="G363" s="7">
        <f>C363*시뮬레이션!D363*시뮬레이션!F363</f>
        <v>3.6193135114217511E-9</v>
      </c>
      <c r="H363" s="2">
        <f>D363*시뮬레이션!E363*시뮬레이션!D363</f>
        <v>21749732.429449871</v>
      </c>
      <c r="J363" s="5">
        <v>41067</v>
      </c>
      <c r="K363" s="2">
        <f t="shared" si="5"/>
        <v>21749732.429449875</v>
      </c>
      <c r="L363" s="2">
        <f>$C$2*시뮬레이션!F363*시뮬레이션!D363</f>
        <v>22177151.543671362</v>
      </c>
    </row>
    <row r="364" spans="2:12" x14ac:dyDescent="0.3">
      <c r="B364" s="5">
        <v>41068</v>
      </c>
      <c r="C364" s="6">
        <f>VLOOKUP(시뮬레이션!B364,시뮬레이션!$K:$Q,6,0)</f>
        <v>2.8421709430404007E-14</v>
      </c>
      <c r="D364" s="6">
        <f>VLOOKUP(시뮬레이션!B364,시뮬레이션!$K:$Q,7,0)</f>
        <v>664.91656280524626</v>
      </c>
      <c r="F364" s="5">
        <v>41068</v>
      </c>
      <c r="G364" s="7">
        <f>C364*시뮬레이션!D364*시뮬레이션!F364</f>
        <v>3.6600833570048507E-9</v>
      </c>
      <c r="H364" s="2">
        <f>D364*시뮬레이션!E364*시뮬레이션!D364</f>
        <v>21996688.841661792</v>
      </c>
      <c r="J364" s="5">
        <v>41068</v>
      </c>
      <c r="K364" s="2">
        <f t="shared" si="5"/>
        <v>21996688.841661796</v>
      </c>
      <c r="L364" s="2">
        <f>$C$2*시뮬레이션!F364*시뮬레이션!D364</f>
        <v>22426966.609720536</v>
      </c>
    </row>
    <row r="365" spans="2:12" x14ac:dyDescent="0.3">
      <c r="B365" s="5">
        <v>41071</v>
      </c>
      <c r="C365" s="6">
        <f>VLOOKUP(시뮬레이션!B365,시뮬레이션!$K:$Q,6,0)</f>
        <v>2.8421709430404007E-14</v>
      </c>
      <c r="D365" s="6">
        <f>VLOOKUP(시뮬레이션!B365,시뮬레이션!$K:$Q,7,0)</f>
        <v>664.91656280524626</v>
      </c>
      <c r="F365" s="5">
        <v>41071</v>
      </c>
      <c r="G365" s="7">
        <f>C365*시뮬레이션!D365*시뮬레이션!F365</f>
        <v>3.5845996015382293E-9</v>
      </c>
      <c r="H365" s="2">
        <f>D365*시뮬레이션!E365*시뮬레이션!D365</f>
        <v>21491864.760113351</v>
      </c>
      <c r="J365" s="5">
        <v>41071</v>
      </c>
      <c r="K365" s="2">
        <f t="shared" si="5"/>
        <v>21491864.760113355</v>
      </c>
      <c r="L365" s="2">
        <f>$C$2*시뮬레이션!F365*시뮬레이션!D365</f>
        <v>21964443.902365707</v>
      </c>
    </row>
    <row r="366" spans="2:12" x14ac:dyDescent="0.3">
      <c r="B366" s="5">
        <v>41072</v>
      </c>
      <c r="C366" s="6">
        <f>VLOOKUP(시뮬레이션!B366,시뮬레이션!$K:$Q,6,0)</f>
        <v>2.8421709430404007E-14</v>
      </c>
      <c r="D366" s="6">
        <f>VLOOKUP(시뮬레이션!B366,시뮬레이션!$K:$Q,7,0)</f>
        <v>664.91656280524626</v>
      </c>
      <c r="F366" s="5">
        <v>41072</v>
      </c>
      <c r="G366" s="7">
        <f>C366*시뮬레이션!D366*시뮬레이션!F366</f>
        <v>3.6402053388826516E-9</v>
      </c>
      <c r="H366" s="2">
        <f>D366*시뮬레이션!E366*시뮬레이션!D366</f>
        <v>21851681.231371764</v>
      </c>
      <c r="J366" s="5">
        <v>41072</v>
      </c>
      <c r="K366" s="2">
        <f t="shared" si="5"/>
        <v>21851681.231371768</v>
      </c>
      <c r="L366" s="2">
        <f>$C$2*시뮬레이션!F366*시뮬레이션!D366</f>
        <v>22305165.108167086</v>
      </c>
    </row>
    <row r="367" spans="2:12" x14ac:dyDescent="0.3">
      <c r="B367" s="5">
        <v>41073</v>
      </c>
      <c r="C367" s="6">
        <f>VLOOKUP(시뮬레이션!B367,시뮬레이션!$K:$Q,6,0)</f>
        <v>2.8421709430404007E-14</v>
      </c>
      <c r="D367" s="6">
        <f>VLOOKUP(시뮬레이션!B367,시뮬레이션!$K:$Q,7,0)</f>
        <v>664.91656280524626</v>
      </c>
      <c r="F367" s="5">
        <v>41073</v>
      </c>
      <c r="G367" s="7">
        <f>C367*시뮬레이션!D367*시뮬레이션!F367</f>
        <v>3.6101912141361931E-9</v>
      </c>
      <c r="H367" s="2">
        <f>D367*시뮬레이션!E367*시뮬레이션!D367</f>
        <v>21619761.644485917</v>
      </c>
      <c r="J367" s="5">
        <v>41073</v>
      </c>
      <c r="K367" s="2">
        <f t="shared" si="5"/>
        <v>21619761.644485921</v>
      </c>
      <c r="L367" s="2">
        <f>$C$2*시뮬레이션!F367*시뮬레이션!D367</f>
        <v>22121255.150974292</v>
      </c>
    </row>
    <row r="368" spans="2:12" x14ac:dyDescent="0.3">
      <c r="B368" s="5">
        <v>41074</v>
      </c>
      <c r="C368" s="6">
        <f>VLOOKUP(시뮬레이션!B368,시뮬레이션!$K:$Q,6,0)</f>
        <v>2.8421709430404007E-14</v>
      </c>
      <c r="D368" s="6">
        <f>VLOOKUP(시뮬레이션!B368,시뮬레이션!$K:$Q,7,0)</f>
        <v>664.91656280524626</v>
      </c>
      <c r="F368" s="5">
        <v>41074</v>
      </c>
      <c r="G368" s="7">
        <f>C368*시뮬레이션!D368*시뮬레이션!F368</f>
        <v>3.642056763624168E-9</v>
      </c>
      <c r="H368" s="2">
        <f>D368*시뮬레이션!E368*시뮬레이션!D368</f>
        <v>21717992.164169736</v>
      </c>
      <c r="J368" s="5">
        <v>41074</v>
      </c>
      <c r="K368" s="2">
        <f t="shared" si="5"/>
        <v>21717992.16416974</v>
      </c>
      <c r="L368" s="2">
        <f>$C$2*시뮬레이션!F368*시뮬레이션!D368</f>
        <v>22316509.615056232</v>
      </c>
    </row>
    <row r="369" spans="2:12" x14ac:dyDescent="0.3">
      <c r="B369" s="5">
        <v>41075</v>
      </c>
      <c r="C369" s="6">
        <f>VLOOKUP(시뮬레이션!B369,시뮬레이션!$K:$Q,6,0)</f>
        <v>2.8421709430404007E-14</v>
      </c>
      <c r="D369" s="6">
        <f>VLOOKUP(시뮬레이션!B369,시뮬레이션!$K:$Q,7,0)</f>
        <v>664.91656280524626</v>
      </c>
      <c r="F369" s="5">
        <v>41075</v>
      </c>
      <c r="G369" s="7">
        <f>C369*시뮬레이션!D369*시뮬레이션!F369</f>
        <v>3.6774225708313682E-9</v>
      </c>
      <c r="H369" s="2">
        <f>D369*시뮬레이션!E369*시뮬레이션!D369</f>
        <v>21996781.779676188</v>
      </c>
      <c r="J369" s="5">
        <v>41075</v>
      </c>
      <c r="K369" s="2">
        <f t="shared" si="5"/>
        <v>21996781.779676192</v>
      </c>
      <c r="L369" s="2">
        <f>$C$2*시뮬레이션!F369*시뮬레이션!D369</f>
        <v>22533211.722630844</v>
      </c>
    </row>
    <row r="370" spans="2:12" x14ac:dyDescent="0.3">
      <c r="B370" s="5">
        <v>41078</v>
      </c>
      <c r="C370" s="6">
        <f>VLOOKUP(시뮬레이션!B370,시뮬레이션!$K:$Q,6,0)</f>
        <v>2.8421709430404007E-14</v>
      </c>
      <c r="D370" s="6">
        <f>VLOOKUP(시뮬레이션!B370,시뮬레이션!$K:$Q,7,0)</f>
        <v>664.91656280524626</v>
      </c>
      <c r="F370" s="5">
        <v>41078</v>
      </c>
      <c r="G370" s="7">
        <f>C370*시뮬레이션!D370*시뮬레이션!F370</f>
        <v>3.6577770801784481E-9</v>
      </c>
      <c r="H370" s="2">
        <f>D370*시뮬레이션!E370*시뮬레이션!D370</f>
        <v>21992745.562596742</v>
      </c>
      <c r="J370" s="5">
        <v>41078</v>
      </c>
      <c r="K370" s="2">
        <f t="shared" si="5"/>
        <v>21992745.562596746</v>
      </c>
      <c r="L370" s="2">
        <f>$C$2*시뮬레이션!F370*시뮬레이션!D370</f>
        <v>22412835.020810269</v>
      </c>
    </row>
    <row r="371" spans="2:12" x14ac:dyDescent="0.3">
      <c r="B371" s="5">
        <v>41079</v>
      </c>
      <c r="C371" s="6">
        <f>VLOOKUP(시뮬레이션!B371,시뮬레이션!$K:$Q,6,0)</f>
        <v>2.8421709430404007E-14</v>
      </c>
      <c r="D371" s="6">
        <f>VLOOKUP(시뮬레이션!B371,시뮬레이션!$K:$Q,7,0)</f>
        <v>664.91656280524626</v>
      </c>
      <c r="F371" s="5">
        <v>41079</v>
      </c>
      <c r="G371" s="7">
        <f>C371*시뮬레이션!D371*시뮬레이션!F371</f>
        <v>3.6906042407167664E-9</v>
      </c>
      <c r="H371" s="2">
        <f>D371*시뮬레이션!E371*시뮬레이션!D371</f>
        <v>22254252.64682202</v>
      </c>
      <c r="J371" s="5">
        <v>41079</v>
      </c>
      <c r="K371" s="2">
        <f t="shared" si="5"/>
        <v>22254252.646822024</v>
      </c>
      <c r="L371" s="2">
        <f>$C$2*시뮬레이션!F371*시뮬레이션!D371</f>
        <v>22613981.705591585</v>
      </c>
    </row>
    <row r="372" spans="2:12" x14ac:dyDescent="0.3">
      <c r="B372" s="5">
        <v>41080</v>
      </c>
      <c r="C372" s="6">
        <f>VLOOKUP(시뮬레이션!B372,시뮬레이션!$K:$Q,6,0)</f>
        <v>2.8421709430404007E-14</v>
      </c>
      <c r="D372" s="6">
        <f>VLOOKUP(시뮬레이션!B372,시뮬레이션!$K:$Q,7,0)</f>
        <v>664.91656280524626</v>
      </c>
      <c r="F372" s="5">
        <v>41080</v>
      </c>
      <c r="G372" s="7">
        <f>C372*시뮬레이션!D372*시뮬레이션!F372</f>
        <v>3.6674168125614415E-9</v>
      </c>
      <c r="H372" s="2">
        <f>D372*시뮬레이션!E372*시뮬레이션!D372</f>
        <v>22197155.057576261</v>
      </c>
      <c r="J372" s="5">
        <v>41080</v>
      </c>
      <c r="K372" s="2">
        <f t="shared" si="5"/>
        <v>22197155.057576265</v>
      </c>
      <c r="L372" s="2">
        <f>$C$2*시뮬레이션!F372*시뮬레이션!D372</f>
        <v>22471901.969617944</v>
      </c>
    </row>
    <row r="373" spans="2:12" x14ac:dyDescent="0.3">
      <c r="B373" s="5">
        <v>41081</v>
      </c>
      <c r="C373" s="6">
        <f>VLOOKUP(시뮬레이션!B373,시뮬레이션!$K:$Q,6,0)</f>
        <v>2.8421709430404007E-14</v>
      </c>
      <c r="D373" s="6">
        <f>VLOOKUP(시뮬레이션!B373,시뮬레이션!$K:$Q,7,0)</f>
        <v>664.91656280524626</v>
      </c>
      <c r="F373" s="5">
        <v>41081</v>
      </c>
      <c r="G373" s="7">
        <f>C373*시뮬레이션!D373*시뮬레이션!F373</f>
        <v>3.5868995257715138E-9</v>
      </c>
      <c r="H373" s="2">
        <f>D373*시뮬레이션!E373*시뮬레이션!D373</f>
        <v>21578114.581112672</v>
      </c>
      <c r="J373" s="5">
        <v>41081</v>
      </c>
      <c r="K373" s="2">
        <f t="shared" si="5"/>
        <v>21578114.581112675</v>
      </c>
      <c r="L373" s="2">
        <f>$C$2*시뮬레이션!F373*시뮬레이션!D373</f>
        <v>21978536.566098638</v>
      </c>
    </row>
    <row r="374" spans="2:12" x14ac:dyDescent="0.3">
      <c r="B374" s="5">
        <v>41082</v>
      </c>
      <c r="C374" s="6">
        <f>VLOOKUP(시뮬레이션!B374,시뮬레이션!$K:$Q,6,0)</f>
        <v>2.8421709430404007E-14</v>
      </c>
      <c r="D374" s="6">
        <f>VLOOKUP(시뮬레이션!B374,시뮬레이션!$K:$Q,7,0)</f>
        <v>664.91656280524626</v>
      </c>
      <c r="F374" s="5">
        <v>41082</v>
      </c>
      <c r="G374" s="7">
        <f>C374*시뮬레이션!D374*시뮬레이션!F374</f>
        <v>3.6316299188854368E-9</v>
      </c>
      <c r="H374" s="2">
        <f>D374*시뮬레이션!E374*시뮬레이션!D374</f>
        <v>21950449.889905628</v>
      </c>
      <c r="J374" s="5">
        <v>41082</v>
      </c>
      <c r="K374" s="2">
        <f t="shared" si="5"/>
        <v>21950449.889905632</v>
      </c>
      <c r="L374" s="2">
        <f>$C$2*시뮬레이션!F374*시뮬레이션!D374</f>
        <v>22252619.677043561</v>
      </c>
    </row>
    <row r="375" spans="2:12" x14ac:dyDescent="0.3">
      <c r="B375" s="5">
        <v>41085</v>
      </c>
      <c r="C375" s="6">
        <f>VLOOKUP(시뮬레이션!B375,시뮬레이션!$K:$Q,6,0)</f>
        <v>2.8421709430404007E-14</v>
      </c>
      <c r="D375" s="6">
        <f>VLOOKUP(시뮬레이션!B375,시뮬레이션!$K:$Q,7,0)</f>
        <v>664.91656280524626</v>
      </c>
      <c r="F375" s="5">
        <v>41085</v>
      </c>
      <c r="G375" s="7">
        <f>C375*시뮬레이션!D375*시뮬레이션!F375</f>
        <v>3.587603055024147E-9</v>
      </c>
      <c r="H375" s="2">
        <f>D375*시뮬레이션!E375*시뮬레이션!D375</f>
        <v>21559608.628656007</v>
      </c>
      <c r="J375" s="5">
        <v>41085</v>
      </c>
      <c r="K375" s="2">
        <f t="shared" si="5"/>
        <v>21559608.628656011</v>
      </c>
      <c r="L375" s="2">
        <f>$C$2*시뮬레이션!F375*시뮬레이션!D375</f>
        <v>21982847.404273283</v>
      </c>
    </row>
    <row r="376" spans="2:12" x14ac:dyDescent="0.3">
      <c r="B376" s="5">
        <v>41086</v>
      </c>
      <c r="C376" s="6">
        <f>VLOOKUP(시뮬레이션!B376,시뮬레이션!$K:$Q,6,0)</f>
        <v>2.8421709430404007E-14</v>
      </c>
      <c r="D376" s="6">
        <f>VLOOKUP(시뮬레이션!B376,시뮬레이션!$K:$Q,7,0)</f>
        <v>664.91656280524626</v>
      </c>
      <c r="F376" s="5">
        <v>41086</v>
      </c>
      <c r="G376" s="7">
        <f>C376*시뮬레이션!D376*시뮬레이션!F376</f>
        <v>3.5954867095711056E-9</v>
      </c>
      <c r="H376" s="2">
        <f>D376*시뮬레이션!E376*시뮬레이션!D376</f>
        <v>21627858.852471821</v>
      </c>
      <c r="J376" s="5">
        <v>41086</v>
      </c>
      <c r="K376" s="2">
        <f t="shared" si="5"/>
        <v>21627858.852471825</v>
      </c>
      <c r="L376" s="2">
        <f>$C$2*시뮬레이션!F376*시뮬레이션!D376</f>
        <v>22031154.079297181</v>
      </c>
    </row>
    <row r="377" spans="2:12" x14ac:dyDescent="0.3">
      <c r="B377" s="5">
        <v>41087</v>
      </c>
      <c r="C377" s="6">
        <f>VLOOKUP(시뮬레이션!B377,시뮬레이션!$K:$Q,6,0)</f>
        <v>2.8421709430404007E-14</v>
      </c>
      <c r="D377" s="6">
        <f>VLOOKUP(시뮬레이션!B377,시뮬레이션!$K:$Q,7,0)</f>
        <v>664.91656280524626</v>
      </c>
      <c r="F377" s="5">
        <v>41087</v>
      </c>
      <c r="G377" s="7">
        <f>C377*시뮬레이션!D377*시뮬레이션!F377</f>
        <v>3.6211574956723779E-9</v>
      </c>
      <c r="H377" s="2">
        <f>D377*시뮬레이션!E377*시뮬레이션!D377</f>
        <v>21806646.093897715</v>
      </c>
      <c r="J377" s="5">
        <v>41087</v>
      </c>
      <c r="K377" s="2">
        <f t="shared" si="5"/>
        <v>21806646.093897719</v>
      </c>
      <c r="L377" s="2">
        <f>$C$2*시뮬레이션!F377*시뮬레이션!D377</f>
        <v>22188450.459347293</v>
      </c>
    </row>
    <row r="378" spans="2:12" x14ac:dyDescent="0.3">
      <c r="B378" s="5">
        <v>41088</v>
      </c>
      <c r="C378" s="6">
        <f>VLOOKUP(시뮬레이션!B378,시뮬레이션!$K:$Q,6,0)</f>
        <v>2.8421709430404007E-14</v>
      </c>
      <c r="D378" s="6">
        <f>VLOOKUP(시뮬레이션!B378,시뮬레이션!$K:$Q,7,0)</f>
        <v>664.91656280524626</v>
      </c>
      <c r="F378" s="5">
        <v>41088</v>
      </c>
      <c r="G378" s="7">
        <f>C378*시뮬레이션!D378*시뮬레이션!F378</f>
        <v>3.6049038888847914E-9</v>
      </c>
      <c r="H378" s="2">
        <f>D378*시뮬레이션!E378*시뮬레이션!D378</f>
        <v>21647059.396916959</v>
      </c>
      <c r="J378" s="5">
        <v>41088</v>
      </c>
      <c r="K378" s="2">
        <f t="shared" si="5"/>
        <v>21647059.396916963</v>
      </c>
      <c r="L378" s="2">
        <f>$C$2*시뮬레이션!F378*시뮬레이션!D378</f>
        <v>22088857.345978681</v>
      </c>
    </row>
    <row r="379" spans="2:12" x14ac:dyDescent="0.3">
      <c r="B379" s="5">
        <v>41089</v>
      </c>
      <c r="C379" s="6">
        <f>VLOOKUP(시뮬레이션!B379,시뮬레이션!$K:$Q,6,0)</f>
        <v>2.8421709430404007E-14</v>
      </c>
      <c r="D379" s="6">
        <f>VLOOKUP(시뮬레이션!B379,시뮬레이션!$K:$Q,7,0)</f>
        <v>664.91656280524626</v>
      </c>
      <c r="F379" s="5">
        <v>41089</v>
      </c>
      <c r="G379" s="7">
        <f>C379*시뮬레이션!D379*시뮬레이션!F379</f>
        <v>3.6678487048220638E-9</v>
      </c>
      <c r="H379" s="2">
        <f>D379*시뮬레이션!E379*시뮬레이션!D379</f>
        <v>22164830.699400153</v>
      </c>
      <c r="J379" s="5">
        <v>41089</v>
      </c>
      <c r="K379" s="2">
        <f t="shared" si="5"/>
        <v>22164830.699400157</v>
      </c>
      <c r="L379" s="2">
        <f>$C$2*시뮬레이션!F379*시뮬레이션!D379</f>
        <v>22474548.366533857</v>
      </c>
    </row>
    <row r="380" spans="2:12" x14ac:dyDescent="0.3">
      <c r="B380" s="5">
        <v>41092</v>
      </c>
      <c r="C380" s="6">
        <f>VLOOKUP(시뮬레이션!B380,시뮬레이션!$K:$Q,6,0)</f>
        <v>2.8421709430404007E-14</v>
      </c>
      <c r="D380" s="6">
        <f>VLOOKUP(시뮬레이션!B380,시뮬레이션!$K:$Q,7,0)</f>
        <v>664.91656280524626</v>
      </c>
      <c r="F380" s="5">
        <v>41092</v>
      </c>
      <c r="G380" s="7">
        <f>C380*시뮬레이션!D380*시뮬레이션!F380</f>
        <v>3.6791507056932462E-9</v>
      </c>
      <c r="H380" s="2">
        <f>D380*시뮬레이션!E380*시뮬레이션!D380</f>
        <v>22226922.706378594</v>
      </c>
      <c r="J380" s="5">
        <v>41092</v>
      </c>
      <c r="K380" s="2">
        <f t="shared" si="5"/>
        <v>22226922.706378598</v>
      </c>
      <c r="L380" s="2">
        <f>$C$2*시뮬레이션!F380*시뮬레이션!D380</f>
        <v>22543800.777322795</v>
      </c>
    </row>
    <row r="381" spans="2:12" x14ac:dyDescent="0.3">
      <c r="B381" s="5">
        <v>41093</v>
      </c>
      <c r="C381" s="6">
        <f>VLOOKUP(시뮬레이션!B381,시뮬레이션!$K:$Q,6,0)</f>
        <v>2.8421709430404007E-14</v>
      </c>
      <c r="D381" s="6">
        <f>VLOOKUP(시뮬레이션!B381,시뮬레이션!$K:$Q,7,0)</f>
        <v>664.91656280524626</v>
      </c>
      <c r="F381" s="5">
        <v>41093</v>
      </c>
      <c r="G381" s="7">
        <f>C381*시뮬레이션!D381*시뮬레이션!F381</f>
        <v>3.678348813764387E-9</v>
      </c>
      <c r="H381" s="2">
        <f>D381*시뮬레이션!E381*시뮬레이션!D381</f>
        <v>22301578.726253733</v>
      </c>
      <c r="J381" s="5">
        <v>41093</v>
      </c>
      <c r="K381" s="2">
        <f t="shared" si="5"/>
        <v>22301578.726253737</v>
      </c>
      <c r="L381" s="2">
        <f>$C$2*시뮬레이션!F381*시뮬레이션!D381</f>
        <v>22538887.227067523</v>
      </c>
    </row>
    <row r="382" spans="2:12" x14ac:dyDescent="0.3">
      <c r="B382" s="5">
        <v>41095</v>
      </c>
      <c r="C382" s="6">
        <f>VLOOKUP(시뮬레이션!B382,시뮬레이션!$K:$Q,6,0)</f>
        <v>2.8421709430404007E-14</v>
      </c>
      <c r="D382" s="6">
        <f>VLOOKUP(시뮬레이션!B382,시뮬레이션!$K:$Q,7,0)</f>
        <v>664.91656280524626</v>
      </c>
      <c r="F382" s="5">
        <v>41095</v>
      </c>
      <c r="G382" s="7">
        <f>C382*시뮬레이션!D382*시뮬레이션!F382</f>
        <v>3.6517285342938524E-9</v>
      </c>
      <c r="H382" s="2">
        <f>D382*시뮬레이션!E382*시뮬레이션!D382</f>
        <v>22143274.854759105</v>
      </c>
      <c r="J382" s="5">
        <v>41095</v>
      </c>
      <c r="K382" s="2">
        <f t="shared" si="5"/>
        <v>22143274.854759108</v>
      </c>
      <c r="L382" s="2">
        <f>$C$2*시뮬레이션!F382*시뮬레이션!D382</f>
        <v>22375772.876766041</v>
      </c>
    </row>
    <row r="383" spans="2:12" x14ac:dyDescent="0.3">
      <c r="B383" s="5">
        <v>41096</v>
      </c>
      <c r="C383" s="6">
        <f>VLOOKUP(시뮬레이션!B383,시뮬레이션!$K:$Q,6,0)</f>
        <v>2.8421709430404007E-14</v>
      </c>
      <c r="D383" s="6">
        <f>VLOOKUP(시뮬레이션!B383,시뮬레이션!$K:$Q,7,0)</f>
        <v>664.91656280524626</v>
      </c>
      <c r="F383" s="5">
        <v>41096</v>
      </c>
      <c r="G383" s="7">
        <f>C383*시뮬레이션!D383*시뮬레이션!F383</f>
        <v>3.6259459732548295E-9</v>
      </c>
      <c r="H383" s="2">
        <f>D383*시뮬레이션!E383*시뮬레이션!D383</f>
        <v>21861013.904565815</v>
      </c>
      <c r="J383" s="5">
        <v>41096</v>
      </c>
      <c r="K383" s="2">
        <f t="shared" si="5"/>
        <v>21861013.904565819</v>
      </c>
      <c r="L383" s="2">
        <f>$C$2*시뮬레이션!F383*시뮬레이션!D383</f>
        <v>22217791.601714309</v>
      </c>
    </row>
    <row r="384" spans="2:12" x14ac:dyDescent="0.3">
      <c r="B384" s="5">
        <v>41099</v>
      </c>
      <c r="C384" s="6">
        <f>VLOOKUP(시뮬레이션!B384,시뮬레이션!$K:$Q,6,0)</f>
        <v>2.8421709430404007E-14</v>
      </c>
      <c r="D384" s="6">
        <f>VLOOKUP(시뮬레이션!B384,시뮬레이션!$K:$Q,7,0)</f>
        <v>664.91656280524626</v>
      </c>
      <c r="F384" s="5">
        <v>41099</v>
      </c>
      <c r="G384" s="7">
        <f>C384*시뮬레이션!D384*시뮬레이션!F384</f>
        <v>3.6324385371244721E-9</v>
      </c>
      <c r="H384" s="2">
        <f>D384*시뮬레이션!E384*시뮬레이션!D384</f>
        <v>21780234.562774256</v>
      </c>
      <c r="J384" s="5">
        <v>41099</v>
      </c>
      <c r="K384" s="2">
        <f t="shared" si="5"/>
        <v>21780234.56277426</v>
      </c>
      <c r="L384" s="2">
        <f>$C$2*시뮬레이션!F384*시뮬레이션!D384</f>
        <v>22257574.442407615</v>
      </c>
    </row>
    <row r="385" spans="2:12" x14ac:dyDescent="0.3">
      <c r="B385" s="5">
        <v>41100</v>
      </c>
      <c r="C385" s="6">
        <f>VLOOKUP(시뮬레이션!B385,시뮬레이션!$K:$Q,6,0)</f>
        <v>2.8421709430404007E-14</v>
      </c>
      <c r="D385" s="6">
        <f>VLOOKUP(시뮬레이션!B385,시뮬레이션!$K:$Q,7,0)</f>
        <v>664.91656280524626</v>
      </c>
      <c r="F385" s="5">
        <v>41100</v>
      </c>
      <c r="G385" s="7">
        <f>C385*시뮬레이션!D385*시뮬레이션!F385</f>
        <v>3.6080193825682728E-9</v>
      </c>
      <c r="H385" s="2">
        <f>D385*시뮬레이션!E385*시뮬레이션!D385</f>
        <v>21537195.96857588</v>
      </c>
      <c r="J385" s="5">
        <v>41100</v>
      </c>
      <c r="K385" s="2">
        <f t="shared" si="5"/>
        <v>21537195.968575884</v>
      </c>
      <c r="L385" s="2">
        <f>$C$2*시뮬레이션!F385*시뮬레이션!D385</f>
        <v>22107947.36825332</v>
      </c>
    </row>
    <row r="386" spans="2:12" x14ac:dyDescent="0.3">
      <c r="B386" s="5">
        <v>41101</v>
      </c>
      <c r="C386" s="6">
        <f>VLOOKUP(시뮬레이션!B386,시뮬레이션!$K:$Q,6,0)</f>
        <v>2.8421709430404007E-14</v>
      </c>
      <c r="D386" s="6">
        <f>VLOOKUP(시뮬레이션!B386,시뮬레이션!$K:$Q,7,0)</f>
        <v>664.91656280524626</v>
      </c>
      <c r="F386" s="5">
        <v>41101</v>
      </c>
      <c r="G386" s="7">
        <f>C386*시뮬레이션!D386*시뮬레이션!F386</f>
        <v>3.5998159387133911E-9</v>
      </c>
      <c r="H386" s="2">
        <f>D386*시뮬레이션!E386*시뮬레이션!D386</f>
        <v>21414326.179160748</v>
      </c>
      <c r="J386" s="5">
        <v>41101</v>
      </c>
      <c r="K386" s="2">
        <f t="shared" ref="K386:K449" si="6">SUM(G386:H386)</f>
        <v>21414326.179160751</v>
      </c>
      <c r="L386" s="2">
        <f>$C$2*시뮬레이션!F386*시뮬레이션!D386</f>
        <v>22057681.201209325</v>
      </c>
    </row>
    <row r="387" spans="2:12" x14ac:dyDescent="0.3">
      <c r="B387" s="5">
        <v>41102</v>
      </c>
      <c r="C387" s="6">
        <f>VLOOKUP(시뮬레이션!B387,시뮬레이션!$K:$Q,6,0)</f>
        <v>2.8421709430404007E-14</v>
      </c>
      <c r="D387" s="6">
        <f>VLOOKUP(시뮬레이션!B387,시뮬레이션!$K:$Q,7,0)</f>
        <v>664.91656280524626</v>
      </c>
      <c r="F387" s="5">
        <v>41102</v>
      </c>
      <c r="G387" s="7">
        <f>C387*시뮬레이션!D387*시뮬레이션!F387</f>
        <v>3.6147801019126292E-9</v>
      </c>
      <c r="H387" s="2">
        <f>D387*시뮬레이션!E387*시뮬레이션!D387</f>
        <v>21441600.031997081</v>
      </c>
      <c r="J387" s="5">
        <v>41102</v>
      </c>
      <c r="K387" s="2">
        <f t="shared" si="6"/>
        <v>21441600.031997085</v>
      </c>
      <c r="L387" s="2">
        <f>$C$2*시뮬레이션!F387*시뮬레이션!D387</f>
        <v>22149373.317392807</v>
      </c>
    </row>
    <row r="388" spans="2:12" x14ac:dyDescent="0.3">
      <c r="B388" s="5">
        <v>41103</v>
      </c>
      <c r="C388" s="6">
        <f>VLOOKUP(시뮬레이션!B388,시뮬레이션!$K:$Q,6,0)</f>
        <v>2.8421709430404007E-14</v>
      </c>
      <c r="D388" s="6">
        <f>VLOOKUP(시뮬레이션!B388,시뮬레이션!$K:$Q,7,0)</f>
        <v>664.91656280524626</v>
      </c>
      <c r="F388" s="5">
        <v>41103</v>
      </c>
      <c r="G388" s="7">
        <f>C388*시뮬레이션!D388*시뮬레이션!F388</f>
        <v>3.6721711308018714E-9</v>
      </c>
      <c r="H388" s="2">
        <f>D388*시뮬레이션!E388*시뮬레이션!D388</f>
        <v>21720066.940090545</v>
      </c>
      <c r="J388" s="5">
        <v>41103</v>
      </c>
      <c r="K388" s="2">
        <f t="shared" si="6"/>
        <v>21720066.940090548</v>
      </c>
      <c r="L388" s="2">
        <f>$C$2*시뮬레이션!F388*시뮬레이션!D388</f>
        <v>22501033.802428812</v>
      </c>
    </row>
    <row r="389" spans="2:12" x14ac:dyDescent="0.3">
      <c r="B389" s="5">
        <v>41106</v>
      </c>
      <c r="C389" s="6">
        <f>VLOOKUP(시뮬레이션!B389,시뮬레이션!$K:$Q,6,0)</f>
        <v>2.8421709430404007E-14</v>
      </c>
      <c r="D389" s="6">
        <f>VLOOKUP(시뮬레이션!B389,시뮬레이션!$K:$Q,7,0)</f>
        <v>664.91656280524626</v>
      </c>
      <c r="F389" s="5">
        <v>41106</v>
      </c>
      <c r="G389" s="7">
        <f>C389*시뮬레이션!D389*시뮬레이션!F389</f>
        <v>3.6533223321839613E-9</v>
      </c>
      <c r="H389" s="2">
        <f>D389*시뮬레이션!E389*시뮬레이션!D389</f>
        <v>21580543.113722742</v>
      </c>
      <c r="J389" s="5">
        <v>41106</v>
      </c>
      <c r="K389" s="2">
        <f t="shared" si="6"/>
        <v>21580543.113722745</v>
      </c>
      <c r="L389" s="2">
        <f>$C$2*시뮬레이션!F389*시뮬레이션!D389</f>
        <v>22385538.788789794</v>
      </c>
    </row>
    <row r="390" spans="2:12" x14ac:dyDescent="0.3">
      <c r="B390" s="5">
        <v>41107</v>
      </c>
      <c r="C390" s="6">
        <f>VLOOKUP(시뮬레이션!B390,시뮬레이션!$K:$Q,6,0)</f>
        <v>2.8421709430404007E-14</v>
      </c>
      <c r="D390" s="6">
        <f>VLOOKUP(시뮬레이션!B390,시뮬레이션!$K:$Q,7,0)</f>
        <v>664.91656280524626</v>
      </c>
      <c r="F390" s="5">
        <v>41107</v>
      </c>
      <c r="G390" s="7">
        <f>C390*시뮬레이션!D390*시뮬레이션!F390</f>
        <v>3.6666103221705271E-9</v>
      </c>
      <c r="H390" s="2">
        <f>D390*시뮬레이션!E390*시뮬레이션!D390</f>
        <v>21599060.185246632</v>
      </c>
      <c r="J390" s="5">
        <v>41107</v>
      </c>
      <c r="K390" s="2">
        <f t="shared" si="6"/>
        <v>21599060.185246635</v>
      </c>
      <c r="L390" s="2">
        <f>$C$2*시뮬레이션!F390*시뮬레이션!D390</f>
        <v>22466960.242530368</v>
      </c>
    </row>
    <row r="391" spans="2:12" x14ac:dyDescent="0.3">
      <c r="B391" s="5">
        <v>41108</v>
      </c>
      <c r="C391" s="6">
        <f>VLOOKUP(시뮬레이션!B391,시뮬레이션!$K:$Q,6,0)</f>
        <v>2.8421709430404007E-14</v>
      </c>
      <c r="D391" s="6">
        <f>VLOOKUP(시뮬레이션!B391,시뮬레이션!$K:$Q,7,0)</f>
        <v>664.91656280524626</v>
      </c>
      <c r="F391" s="5">
        <v>41108</v>
      </c>
      <c r="G391" s="7">
        <f>C391*시뮬레이션!D391*시뮬레이션!F391</f>
        <v>3.6910211420604354E-9</v>
      </c>
      <c r="H391" s="2">
        <f>D391*시뮬레이션!E391*시뮬레이션!D391</f>
        <v>21865773.720785022</v>
      </c>
      <c r="J391" s="5">
        <v>41108</v>
      </c>
      <c r="K391" s="2">
        <f t="shared" si="6"/>
        <v>21865773.720785026</v>
      </c>
      <c r="L391" s="2">
        <f>$C$2*시뮬레이션!F391*시뮬레이션!D391</f>
        <v>22616536.246459108</v>
      </c>
    </row>
    <row r="392" spans="2:12" x14ac:dyDescent="0.3">
      <c r="B392" s="5">
        <v>41109</v>
      </c>
      <c r="C392" s="6">
        <f>VLOOKUP(시뮬레이션!B392,시뮬레이션!$K:$Q,6,0)</f>
        <v>2.8421709430404007E-14</v>
      </c>
      <c r="D392" s="6">
        <f>VLOOKUP(시뮬레이션!B392,시뮬레이션!$K:$Q,7,0)</f>
        <v>664.91656280524626</v>
      </c>
      <c r="F392" s="5">
        <v>41109</v>
      </c>
      <c r="G392" s="7">
        <f>C392*시뮬레이션!D392*시뮬레이션!F392</f>
        <v>3.6900053964927794E-9</v>
      </c>
      <c r="H392" s="2">
        <f>D392*시뮬레이션!E392*시뮬레이션!D392</f>
        <v>22013788.658459432</v>
      </c>
      <c r="J392" s="5">
        <v>41109</v>
      </c>
      <c r="K392" s="2">
        <f t="shared" si="6"/>
        <v>22013788.658459436</v>
      </c>
      <c r="L392" s="2">
        <f>$C$2*시뮬레이션!F392*시뮬레이션!D392</f>
        <v>22610312.319376629</v>
      </c>
    </row>
    <row r="393" spans="2:12" x14ac:dyDescent="0.3">
      <c r="B393" s="5">
        <v>41110</v>
      </c>
      <c r="C393" s="6">
        <f>VLOOKUP(시뮬레이션!B393,시뮬레이션!$K:$Q,6,0)</f>
        <v>2.8421709430404007E-14</v>
      </c>
      <c r="D393" s="6">
        <f>VLOOKUP(시뮬레이션!B393,시뮬레이션!$K:$Q,7,0)</f>
        <v>664.91656280524626</v>
      </c>
      <c r="F393" s="5">
        <v>41110</v>
      </c>
      <c r="G393" s="7">
        <f>C393*시뮬레이션!D393*시뮬레이션!F393</f>
        <v>3.6625065823159279E-9</v>
      </c>
      <c r="H393" s="2">
        <f>D393*시뮬레이션!E393*시뮬레이션!D393</f>
        <v>21825042.055524103</v>
      </c>
      <c r="J393" s="5">
        <v>41110</v>
      </c>
      <c r="K393" s="2">
        <f t="shared" si="6"/>
        <v>21825042.055524107</v>
      </c>
      <c r="L393" s="2">
        <f>$C$2*시뮬레이션!F393*시뮬레이션!D393</f>
        <v>22441814.794266757</v>
      </c>
    </row>
    <row r="394" spans="2:12" x14ac:dyDescent="0.3">
      <c r="B394" s="5">
        <v>41113</v>
      </c>
      <c r="C394" s="6">
        <f>VLOOKUP(시뮬레이션!B394,시뮬레이션!$K:$Q,6,0)</f>
        <v>2.8421709430404007E-14</v>
      </c>
      <c r="D394" s="6">
        <f>VLOOKUP(시뮬레이션!B394,시뮬레이션!$K:$Q,7,0)</f>
        <v>664.91656280524626</v>
      </c>
      <c r="F394" s="5">
        <v>41113</v>
      </c>
      <c r="G394" s="7">
        <f>C394*시뮬레이션!D394*시뮬레이션!F394</f>
        <v>3.6426903614881206E-9</v>
      </c>
      <c r="H394" s="2">
        <f>D394*시뮬레이션!E394*시뮬레이션!D394</f>
        <v>21670684.511869941</v>
      </c>
      <c r="J394" s="5">
        <v>41113</v>
      </c>
      <c r="K394" s="2">
        <f t="shared" si="6"/>
        <v>21670684.511869945</v>
      </c>
      <c r="L394" s="2">
        <f>$C$2*시뮬레이션!F394*시뮬레이션!D394</f>
        <v>22320391.952356465</v>
      </c>
    </row>
    <row r="395" spans="2:12" x14ac:dyDescent="0.3">
      <c r="B395" s="5">
        <v>41114</v>
      </c>
      <c r="C395" s="6">
        <f>VLOOKUP(시뮬레이션!B395,시뮬레이션!$K:$Q,6,0)</f>
        <v>2.8421709430404007E-14</v>
      </c>
      <c r="D395" s="6">
        <f>VLOOKUP(시뮬레이션!B395,시뮬레이션!$K:$Q,7,0)</f>
        <v>664.91656280524626</v>
      </c>
      <c r="F395" s="5">
        <v>41114</v>
      </c>
      <c r="G395" s="7">
        <f>C395*시뮬레이션!D395*시뮬레이션!F395</f>
        <v>3.6099531850197766E-9</v>
      </c>
      <c r="H395" s="2">
        <f>D395*시뮬레이션!E395*시뮬레이션!D395</f>
        <v>21428173.754836302</v>
      </c>
      <c r="J395" s="5">
        <v>41114</v>
      </c>
      <c r="K395" s="2">
        <f t="shared" si="6"/>
        <v>21428173.754836306</v>
      </c>
      <c r="L395" s="2">
        <f>$C$2*시뮬레이션!F395*시뮬레이션!D395</f>
        <v>22119796.640190434</v>
      </c>
    </row>
    <row r="396" spans="2:12" x14ac:dyDescent="0.3">
      <c r="B396" s="5">
        <v>41115</v>
      </c>
      <c r="C396" s="6">
        <f>VLOOKUP(시뮬레이션!B396,시뮬레이션!$K:$Q,6,0)</f>
        <v>2.8421709430404007E-14</v>
      </c>
      <c r="D396" s="6">
        <f>VLOOKUP(시뮬레이션!B396,시뮬레이션!$K:$Q,7,0)</f>
        <v>664.91656280524626</v>
      </c>
      <c r="F396" s="5">
        <v>41115</v>
      </c>
      <c r="G396" s="7">
        <f>C396*시뮬레이션!D396*시뮬레이션!F396</f>
        <v>3.6261743275645133E-9</v>
      </c>
      <c r="H396" s="2">
        <f>D396*시뮬레이션!E396*시뮬레이션!D396</f>
        <v>21549028.664480045</v>
      </c>
      <c r="J396" s="5">
        <v>41115</v>
      </c>
      <c r="K396" s="2">
        <f t="shared" si="6"/>
        <v>21549028.664480049</v>
      </c>
      <c r="L396" s="2">
        <f>$C$2*시뮬레이션!F396*시뮬레이션!D396</f>
        <v>22219190.830633145</v>
      </c>
    </row>
    <row r="397" spans="2:12" x14ac:dyDescent="0.3">
      <c r="B397" s="5">
        <v>41116</v>
      </c>
      <c r="C397" s="6">
        <f>VLOOKUP(시뮬레이션!B397,시뮬레이션!$K:$Q,6,0)</f>
        <v>2.8421709430404007E-14</v>
      </c>
      <c r="D397" s="6">
        <f>VLOOKUP(시뮬레이션!B397,시뮬레이션!$K:$Q,7,0)</f>
        <v>664.91656280524626</v>
      </c>
      <c r="F397" s="5">
        <v>41116</v>
      </c>
      <c r="G397" s="7">
        <f>C397*시뮬레이션!D397*시뮬레이션!F397</f>
        <v>3.6733476996175795E-9</v>
      </c>
      <c r="H397" s="2">
        <f>D397*시뮬레이션!E397*시뮬레이션!D397</f>
        <v>21838854.390555333</v>
      </c>
      <c r="J397" s="5">
        <v>41116</v>
      </c>
      <c r="K397" s="2">
        <f t="shared" si="6"/>
        <v>21838854.390555337</v>
      </c>
      <c r="L397" s="2">
        <f>$C$2*시뮬레이션!F397*시뮬레이션!D397</f>
        <v>22508243.165432367</v>
      </c>
    </row>
    <row r="398" spans="2:12" x14ac:dyDescent="0.3">
      <c r="B398" s="5">
        <v>41117</v>
      </c>
      <c r="C398" s="6">
        <f>VLOOKUP(시뮬레이션!B398,시뮬레이션!$K:$Q,6,0)</f>
        <v>2.8421709430404007E-14</v>
      </c>
      <c r="D398" s="6">
        <f>VLOOKUP(시뮬레이션!B398,시뮬레이션!$K:$Q,7,0)</f>
        <v>664.91656280524626</v>
      </c>
      <c r="F398" s="5">
        <v>41117</v>
      </c>
      <c r="G398" s="7">
        <f>C398*시뮬레이션!D398*시뮬레이션!F398</f>
        <v>3.7123213281802235E-9</v>
      </c>
      <c r="H398" s="2">
        <f>D398*시뮬레이션!E398*시뮬레이션!D398</f>
        <v>22222391.645759683</v>
      </c>
      <c r="J398" s="5">
        <v>41117</v>
      </c>
      <c r="K398" s="2">
        <f t="shared" si="6"/>
        <v>22222391.645759687</v>
      </c>
      <c r="L398" s="2">
        <f>$C$2*시뮬레이션!F398*시뮬레이션!D398</f>
        <v>22747052.006974526</v>
      </c>
    </row>
    <row r="399" spans="2:12" x14ac:dyDescent="0.3">
      <c r="B399" s="5">
        <v>41120</v>
      </c>
      <c r="C399" s="6">
        <f>VLOOKUP(시뮬레이션!B399,시뮬레이션!$K:$Q,6,0)</f>
        <v>2.8421709430404007E-14</v>
      </c>
      <c r="D399" s="6">
        <f>VLOOKUP(시뮬레이션!B399,시뮬레이션!$K:$Q,7,0)</f>
        <v>664.91656280524626</v>
      </c>
      <c r="F399" s="5">
        <v>41120</v>
      </c>
      <c r="G399" s="7">
        <f>C399*시뮬레이션!D399*시뮬레이션!F399</f>
        <v>3.7099132654816458E-9</v>
      </c>
      <c r="H399" s="2">
        <f>D399*시뮬레이션!E399*시뮬레이션!D399</f>
        <v>22114213.15362303</v>
      </c>
      <c r="J399" s="5">
        <v>41120</v>
      </c>
      <c r="K399" s="2">
        <f t="shared" si="6"/>
        <v>22114213.153623033</v>
      </c>
      <c r="L399" s="2">
        <f>$C$2*시뮬레이션!F399*시뮬레이션!D399</f>
        <v>22732296.73053205</v>
      </c>
    </row>
    <row r="400" spans="2:12" x14ac:dyDescent="0.3">
      <c r="B400" s="5">
        <v>41121</v>
      </c>
      <c r="C400" s="6">
        <f>VLOOKUP(시뮬레이션!B400,시뮬레이션!$K:$Q,6,0)</f>
        <v>2.8421709430404007E-14</v>
      </c>
      <c r="D400" s="6">
        <f>VLOOKUP(시뮬레이션!B400,시뮬레이션!$K:$Q,7,0)</f>
        <v>664.91656280524626</v>
      </c>
      <c r="F400" s="5">
        <v>41121</v>
      </c>
      <c r="G400" s="7">
        <f>C400*시뮬레이션!D400*시뮬레이션!F400</f>
        <v>3.661453615393384E-9</v>
      </c>
      <c r="H400" s="2">
        <f>D400*시뮬레이션!E400*시뮬레이션!D400</f>
        <v>21911390.193081148</v>
      </c>
      <c r="J400" s="5">
        <v>41121</v>
      </c>
      <c r="K400" s="2">
        <f t="shared" si="6"/>
        <v>21911390.193081152</v>
      </c>
      <c r="L400" s="2">
        <f>$C$2*시뮬레이션!F400*시뮬레이션!D400</f>
        <v>22435362.79530672</v>
      </c>
    </row>
    <row r="401" spans="2:12" x14ac:dyDescent="0.3">
      <c r="B401" s="5">
        <v>41122</v>
      </c>
      <c r="C401" s="6">
        <f>VLOOKUP(시뮬레이션!B401,시뮬레이션!$K:$Q,6,0)</f>
        <v>2.8421709430404007E-14</v>
      </c>
      <c r="D401" s="6">
        <f>VLOOKUP(시뮬레이션!B401,시뮬레이션!$K:$Q,7,0)</f>
        <v>664.91656280524626</v>
      </c>
      <c r="F401" s="5">
        <v>41122</v>
      </c>
      <c r="G401" s="7">
        <f>C401*시뮬레이션!D401*시뮬레이션!F401</f>
        <v>3.6455784542965834E-9</v>
      </c>
      <c r="H401" s="2">
        <f>D401*시뮬레이션!E401*시뮬레이션!D401</f>
        <v>21768224.112198677</v>
      </c>
      <c r="J401" s="5">
        <v>41122</v>
      </c>
      <c r="K401" s="2">
        <f t="shared" si="6"/>
        <v>21768224.112198681</v>
      </c>
      <c r="L401" s="2">
        <f>$C$2*시뮬레이션!F401*시뮬레이션!D401</f>
        <v>22338088.587832596</v>
      </c>
    </row>
    <row r="402" spans="2:12" x14ac:dyDescent="0.3">
      <c r="B402" s="5">
        <v>41123</v>
      </c>
      <c r="C402" s="6">
        <f>VLOOKUP(시뮬레이션!B402,시뮬레이션!$K:$Q,6,0)</f>
        <v>2.8421709430404007E-14</v>
      </c>
      <c r="D402" s="6">
        <f>VLOOKUP(시뮬레이션!B402,시뮬레이션!$K:$Q,7,0)</f>
        <v>664.91656280524626</v>
      </c>
      <c r="F402" s="5">
        <v>41123</v>
      </c>
      <c r="G402" s="7">
        <f>C402*시뮬레이션!D402*시뮬레이션!F402</f>
        <v>3.6367957083029982E-9</v>
      </c>
      <c r="H402" s="2">
        <f>D402*시뮬레이션!E402*시뮬레이션!D402</f>
        <v>21684544.621754635</v>
      </c>
      <c r="J402" s="5">
        <v>41123</v>
      </c>
      <c r="K402" s="2">
        <f t="shared" si="6"/>
        <v>21684544.621754639</v>
      </c>
      <c r="L402" s="2">
        <f>$C$2*시뮬레이션!F402*시뮬레이션!D402</f>
        <v>22284272.77766455</v>
      </c>
    </row>
    <row r="403" spans="2:12" x14ac:dyDescent="0.3">
      <c r="B403" s="5">
        <v>41124</v>
      </c>
      <c r="C403" s="6">
        <f>VLOOKUP(시뮬레이션!B403,시뮬레이션!$K:$Q,6,0)</f>
        <v>2.8421709430404007E-14</v>
      </c>
      <c r="D403" s="6">
        <f>VLOOKUP(시뮬레이션!B403,시뮬레이션!$K:$Q,7,0)</f>
        <v>664.91656280524626</v>
      </c>
      <c r="F403" s="5">
        <v>41124</v>
      </c>
      <c r="G403" s="7">
        <f>C403*시뮬레이션!D403*시뮬레이션!F403</f>
        <v>3.7190248724527918E-9</v>
      </c>
      <c r="H403" s="2">
        <f>D403*시뮬레이션!E403*시뮬레이션!D403</f>
        <v>22196456.839864254</v>
      </c>
      <c r="J403" s="5">
        <v>41124</v>
      </c>
      <c r="K403" s="2">
        <f t="shared" si="6"/>
        <v>22196456.839864258</v>
      </c>
      <c r="L403" s="2">
        <f>$C$2*시뮬레이션!F403*시뮬레이션!D403</f>
        <v>22788127.618894663</v>
      </c>
    </row>
    <row r="404" spans="2:12" x14ac:dyDescent="0.3">
      <c r="B404" s="5">
        <v>41127</v>
      </c>
      <c r="C404" s="6">
        <f>VLOOKUP(시뮬레이션!B404,시뮬레이션!$K:$Q,6,0)</f>
        <v>2.8421709430404007E-14</v>
      </c>
      <c r="D404" s="6">
        <f>VLOOKUP(시뮬레이션!B404,시뮬레이션!$K:$Q,7,0)</f>
        <v>664.91656280524626</v>
      </c>
      <c r="F404" s="5">
        <v>41127</v>
      </c>
      <c r="G404" s="7">
        <f>C404*시뮬레이션!D404*시뮬레이션!F404</f>
        <v>3.7072474756598693E-9</v>
      </c>
      <c r="H404" s="2">
        <f>D404*시뮬레이션!E404*시뮬레이션!D404</f>
        <v>22203524.026633348</v>
      </c>
      <c r="J404" s="5">
        <v>41127</v>
      </c>
      <c r="K404" s="2">
        <f t="shared" si="6"/>
        <v>22203524.026633352</v>
      </c>
      <c r="L404" s="2">
        <f>$C$2*시뮬레이션!F404*시뮬레이션!D404</f>
        <v>22715962.244814098</v>
      </c>
    </row>
    <row r="405" spans="2:12" x14ac:dyDescent="0.3">
      <c r="B405" s="5">
        <v>41128</v>
      </c>
      <c r="C405" s="6">
        <f>VLOOKUP(시뮬레이션!B405,시뮬레이션!$K:$Q,6,0)</f>
        <v>2.8421709430404007E-14</v>
      </c>
      <c r="D405" s="6">
        <f>VLOOKUP(시뮬레이션!B405,시뮬레이션!$K:$Q,7,0)</f>
        <v>664.91656280524626</v>
      </c>
      <c r="F405" s="5">
        <v>41128</v>
      </c>
      <c r="G405" s="7">
        <f>C405*시뮬레이션!D405*시뮬레이션!F405</f>
        <v>3.7250083951789747E-9</v>
      </c>
      <c r="H405" s="2">
        <f>D405*시뮬레이션!E405*시뮬레이션!D405</f>
        <v>22432417.150368061</v>
      </c>
      <c r="J405" s="5">
        <v>41128</v>
      </c>
      <c r="K405" s="2">
        <f t="shared" si="6"/>
        <v>22432417.150368065</v>
      </c>
      <c r="L405" s="2">
        <f>$C$2*시뮬레이션!F405*시뮬레이션!D405</f>
        <v>22824791.336985067</v>
      </c>
    </row>
    <row r="406" spans="2:12" x14ac:dyDescent="0.3">
      <c r="B406" s="5">
        <v>41129</v>
      </c>
      <c r="C406" s="6">
        <f>VLOOKUP(시뮬레이션!B406,시뮬레이션!$K:$Q,6,0)</f>
        <v>2.8421709430404007E-14</v>
      </c>
      <c r="D406" s="6">
        <f>VLOOKUP(시뮬레이션!B406,시뮬레이션!$K:$Q,7,0)</f>
        <v>664.91656280524626</v>
      </c>
      <c r="F406" s="5">
        <v>41129</v>
      </c>
      <c r="G406" s="7">
        <f>C406*시뮬레이션!D406*시뮬레이션!F406</f>
        <v>3.7277050963098197E-9</v>
      </c>
      <c r="H406" s="2">
        <f>D406*시뮬레이션!E406*시뮬레이션!D406</f>
        <v>22379548.169880949</v>
      </c>
      <c r="J406" s="5">
        <v>41129</v>
      </c>
      <c r="K406" s="2">
        <f t="shared" si="6"/>
        <v>22379548.169880953</v>
      </c>
      <c r="L406" s="2">
        <f>$C$2*시뮬레이션!F406*시뮬레이션!D406</f>
        <v>22841315.23010955</v>
      </c>
    </row>
    <row r="407" spans="2:12" x14ac:dyDescent="0.3">
      <c r="B407" s="5">
        <v>41130</v>
      </c>
      <c r="C407" s="6">
        <f>VLOOKUP(시뮬레이션!B407,시뮬레이션!$K:$Q,6,0)</f>
        <v>2.8421709430404007E-14</v>
      </c>
      <c r="D407" s="6">
        <f>VLOOKUP(시뮬레이션!B407,시뮬레이션!$K:$Q,7,0)</f>
        <v>664.91656280524626</v>
      </c>
      <c r="F407" s="5">
        <v>41130</v>
      </c>
      <c r="G407" s="7">
        <f>C407*시뮬레이션!D407*시뮬레이션!F407</f>
        <v>3.7219607729355177E-9</v>
      </c>
      <c r="H407" s="2">
        <f>D407*시뮬레이션!E407*시뮬레이션!D407</f>
        <v>22437541.331189148</v>
      </c>
      <c r="J407" s="5">
        <v>41130</v>
      </c>
      <c r="K407" s="2">
        <f t="shared" si="6"/>
        <v>22437541.331189152</v>
      </c>
      <c r="L407" s="2">
        <f>$C$2*시뮬레이션!F407*시뮬레이션!D407</f>
        <v>22806117.193358738</v>
      </c>
    </row>
    <row r="408" spans="2:12" x14ac:dyDescent="0.3">
      <c r="B408" s="5">
        <v>41131</v>
      </c>
      <c r="C408" s="6">
        <f>VLOOKUP(시뮬레이션!B408,시뮬레이션!$K:$Q,6,0)</f>
        <v>2.8421709430404007E-14</v>
      </c>
      <c r="D408" s="6">
        <f>VLOOKUP(시뮬레이션!B408,시뮬레이션!$K:$Q,7,0)</f>
        <v>664.91656280524626</v>
      </c>
      <c r="F408" s="5">
        <v>41131</v>
      </c>
      <c r="G408" s="7">
        <f>C408*시뮬레이션!D408*시뮬레이션!F408</f>
        <v>3.7437816088186082E-9</v>
      </c>
      <c r="H408" s="2">
        <f>D408*시뮬레이션!E408*시뮬레이션!D408</f>
        <v>22564940.109675635</v>
      </c>
      <c r="J408" s="5">
        <v>41131</v>
      </c>
      <c r="K408" s="2">
        <f t="shared" si="6"/>
        <v>22564940.109675638</v>
      </c>
      <c r="L408" s="2">
        <f>$C$2*시뮬레이션!F408*시뮬레이션!D408</f>
        <v>22939823.207679331</v>
      </c>
    </row>
    <row r="409" spans="2:12" x14ac:dyDescent="0.3">
      <c r="B409" s="5">
        <v>41134</v>
      </c>
      <c r="C409" s="6">
        <f>VLOOKUP(시뮬레이션!B409,시뮬레이션!$K:$Q,6,0)</f>
        <v>2.8421709430404007E-14</v>
      </c>
      <c r="D409" s="6">
        <f>VLOOKUP(시뮬레이션!B409,시뮬레이션!$K:$Q,7,0)</f>
        <v>664.91656280524626</v>
      </c>
      <c r="F409" s="5">
        <v>41134</v>
      </c>
      <c r="G409" s="7">
        <f>C409*시뮬레이션!D409*시뮬레이션!F409</f>
        <v>3.7447356233712982E-9</v>
      </c>
      <c r="H409" s="2">
        <f>D409*시뮬레이션!E409*시뮬레이션!D409</f>
        <v>22540882.091618594</v>
      </c>
      <c r="J409" s="5">
        <v>41134</v>
      </c>
      <c r="K409" s="2">
        <f t="shared" si="6"/>
        <v>22540882.091618598</v>
      </c>
      <c r="L409" s="2">
        <f>$C$2*시뮬레이션!F409*시뮬레이션!D409</f>
        <v>22945668.88124232</v>
      </c>
    </row>
    <row r="410" spans="2:12" x14ac:dyDescent="0.3">
      <c r="B410" s="5">
        <v>41135</v>
      </c>
      <c r="C410" s="6">
        <f>VLOOKUP(시뮬레이션!B410,시뮬레이션!$K:$Q,6,0)</f>
        <v>2.8421709430404007E-14</v>
      </c>
      <c r="D410" s="6">
        <f>VLOOKUP(시뮬레이션!B410,시뮬레이션!$K:$Q,7,0)</f>
        <v>664.91656280524626</v>
      </c>
      <c r="F410" s="5">
        <v>41135</v>
      </c>
      <c r="G410" s="7">
        <f>C410*시뮬레이션!D410*시뮬레이션!F410</f>
        <v>3.740365672229018E-9</v>
      </c>
      <c r="H410" s="2">
        <f>D410*시뮬레이션!E410*시뮬레이션!D410</f>
        <v>22426876.409659829</v>
      </c>
      <c r="J410" s="5">
        <v>41135</v>
      </c>
      <c r="K410" s="2">
        <f t="shared" si="6"/>
        <v>22426876.409659833</v>
      </c>
      <c r="L410" s="2">
        <f>$C$2*시뮬레이션!F410*시뮬레이션!D410</f>
        <v>22918892.237435434</v>
      </c>
    </row>
    <row r="411" spans="2:12" x14ac:dyDescent="0.3">
      <c r="B411" s="5">
        <v>41136</v>
      </c>
      <c r="C411" s="6">
        <f>VLOOKUP(시뮬레이션!B411,시뮬레이션!$K:$Q,6,0)</f>
        <v>2.8421709430404007E-14</v>
      </c>
      <c r="D411" s="6">
        <f>VLOOKUP(시뮬레이션!B411,시뮬레이션!$K:$Q,7,0)</f>
        <v>664.91656280524626</v>
      </c>
      <c r="F411" s="5">
        <v>41136</v>
      </c>
      <c r="G411" s="7">
        <f>C411*시뮬레이션!D411*시뮬레이션!F411</f>
        <v>3.7446165839583044E-9</v>
      </c>
      <c r="H411" s="2">
        <f>D411*시뮬레이션!E411*시뮬레이션!D411</f>
        <v>22539345.811342046</v>
      </c>
      <c r="J411" s="5">
        <v>41136</v>
      </c>
      <c r="K411" s="2">
        <f t="shared" si="6"/>
        <v>22539345.811342049</v>
      </c>
      <c r="L411" s="2">
        <f>$C$2*시뮬레이션!F411*시뮬레이션!D411</f>
        <v>22944939.473554008</v>
      </c>
    </row>
    <row r="412" spans="2:12" x14ac:dyDescent="0.3">
      <c r="B412" s="5">
        <v>41137</v>
      </c>
      <c r="C412" s="6">
        <f>VLOOKUP(시뮬레이션!B412,시뮬레이션!$K:$Q,6,0)</f>
        <v>2.8421709430404007E-14</v>
      </c>
      <c r="D412" s="6">
        <f>VLOOKUP(시뮬레이션!B412,시뮬레이션!$K:$Q,7,0)</f>
        <v>664.91656280524626</v>
      </c>
      <c r="F412" s="5">
        <v>41137</v>
      </c>
      <c r="G412" s="7">
        <f>C412*시뮬레이션!D412*시뮬레이션!F412</f>
        <v>3.7872076030112115E-9</v>
      </c>
      <c r="H412" s="2">
        <f>D412*시뮬레이션!E412*시뮬레이션!D412</f>
        <v>22843946.146746382</v>
      </c>
      <c r="J412" s="5">
        <v>41137</v>
      </c>
      <c r="K412" s="2">
        <f t="shared" si="6"/>
        <v>22843946.146746386</v>
      </c>
      <c r="L412" s="2">
        <f>$C$2*시뮬레이션!F412*시뮬레이션!D412</f>
        <v>23205913.683429699</v>
      </c>
    </row>
    <row r="413" spans="2:12" x14ac:dyDescent="0.3">
      <c r="B413" s="5">
        <v>41138</v>
      </c>
      <c r="C413" s="6">
        <f>VLOOKUP(시뮬레이션!B413,시뮬레이션!$K:$Q,6,0)</f>
        <v>2.8421709430404007E-14</v>
      </c>
      <c r="D413" s="6">
        <f>VLOOKUP(시뮬레이션!B413,시뮬레이션!$K:$Q,7,0)</f>
        <v>664.91656280524626</v>
      </c>
      <c r="F413" s="5">
        <v>41138</v>
      </c>
      <c r="G413" s="7">
        <f>C413*시뮬레이션!D413*시뮬레이션!F413</f>
        <v>3.7926760271034253E-9</v>
      </c>
      <c r="H413" s="2">
        <f>D413*시뮬레이션!E413*시뮬레이션!D413</f>
        <v>22829032.125026535</v>
      </c>
      <c r="J413" s="5">
        <v>41138</v>
      </c>
      <c r="K413" s="2">
        <f t="shared" si="6"/>
        <v>22829032.125026539</v>
      </c>
      <c r="L413" s="2">
        <f>$C$2*시뮬레이션!F413*시뮬레이션!D413</f>
        <v>23239421.161965445</v>
      </c>
    </row>
    <row r="414" spans="2:12" x14ac:dyDescent="0.3">
      <c r="B414" s="5">
        <v>41141</v>
      </c>
      <c r="C414" s="6">
        <f>VLOOKUP(시뮬레이션!B414,시뮬레이션!$K:$Q,6,0)</f>
        <v>2.8421709430404007E-14</v>
      </c>
      <c r="D414" s="6">
        <f>VLOOKUP(시뮬레이션!B414,시뮬레이션!$K:$Q,7,0)</f>
        <v>664.91656280524626</v>
      </c>
      <c r="F414" s="5">
        <v>41141</v>
      </c>
      <c r="G414" s="7">
        <f>C414*시뮬레이션!D414*시뮬레이션!F414</f>
        <v>3.7972239299790539E-9</v>
      </c>
      <c r="H414" s="2">
        <f>D414*시뮬레이션!E414*시뮬레이션!D414</f>
        <v>22812765.769637313</v>
      </c>
      <c r="J414" s="5">
        <v>41141</v>
      </c>
      <c r="K414" s="2">
        <f t="shared" si="6"/>
        <v>22812765.769637316</v>
      </c>
      <c r="L414" s="2">
        <f>$C$2*시뮬레이션!F414*시뮬레이션!D414</f>
        <v>23267288.19557843</v>
      </c>
    </row>
    <row r="415" spans="2:12" x14ac:dyDescent="0.3">
      <c r="B415" s="5">
        <v>41142</v>
      </c>
      <c r="C415" s="6">
        <f>VLOOKUP(시뮬레이션!B415,시뮬레이션!$K:$Q,6,0)</f>
        <v>2.8421709430404007E-14</v>
      </c>
      <c r="D415" s="6">
        <f>VLOOKUP(시뮬레이션!B415,시뮬레이션!$K:$Q,7,0)</f>
        <v>664.91656280524626</v>
      </c>
      <c r="F415" s="5">
        <v>41142</v>
      </c>
      <c r="G415" s="7">
        <f>C415*시뮬레이션!D415*시뮬레이션!F415</f>
        <v>3.7712352758489946E-9</v>
      </c>
      <c r="H415" s="2">
        <f>D415*시뮬레이션!E415*시뮬레이션!D415</f>
        <v>22691009.10084926</v>
      </c>
      <c r="J415" s="5">
        <v>41142</v>
      </c>
      <c r="K415" s="2">
        <f t="shared" si="6"/>
        <v>22691009.100849263</v>
      </c>
      <c r="L415" s="2">
        <f>$C$2*시뮬레이션!F415*시뮬레이션!D415</f>
        <v>23108044.096044209</v>
      </c>
    </row>
    <row r="416" spans="2:12" x14ac:dyDescent="0.3">
      <c r="B416" s="5">
        <v>41143</v>
      </c>
      <c r="C416" s="6">
        <f>VLOOKUP(시뮬레이션!B416,시뮬레이션!$K:$Q,6,0)</f>
        <v>2.8421709430404007E-14</v>
      </c>
      <c r="D416" s="6">
        <f>VLOOKUP(시뮬레이션!B416,시뮬레이션!$K:$Q,7,0)</f>
        <v>664.91656280524626</v>
      </c>
      <c r="F416" s="5">
        <v>41143</v>
      </c>
      <c r="G416" s="7">
        <f>C416*시뮬레이션!D416*시뮬레이션!F416</f>
        <v>3.7887425510518824E-9</v>
      </c>
      <c r="H416" s="2">
        <f>D416*시뮬레이션!E416*시뮬레이션!D416</f>
        <v>22804854.830246959</v>
      </c>
      <c r="J416" s="5">
        <v>41143</v>
      </c>
      <c r="K416" s="2">
        <f t="shared" si="6"/>
        <v>22804854.830246963</v>
      </c>
      <c r="L416" s="2">
        <f>$C$2*시뮬레이션!F416*시뮬레이션!D416</f>
        <v>23215318.996122897</v>
      </c>
    </row>
    <row r="417" spans="2:12" x14ac:dyDescent="0.3">
      <c r="B417" s="5">
        <v>41144</v>
      </c>
      <c r="C417" s="6">
        <f>VLOOKUP(시뮬레이션!B417,시뮬레이션!$K:$Q,6,0)</f>
        <v>2.8421709430404007E-14</v>
      </c>
      <c r="D417" s="6">
        <f>VLOOKUP(시뮬레이션!B417,시뮬레이션!$K:$Q,7,0)</f>
        <v>664.91656280524626</v>
      </c>
      <c r="F417" s="5">
        <v>41144</v>
      </c>
      <c r="G417" s="7">
        <f>C417*시뮬레이션!D417*시뮬레이션!F417</f>
        <v>3.7400231818196511E-9</v>
      </c>
      <c r="H417" s="2">
        <f>D417*시뮬레이션!E417*시뮬레이션!D417</f>
        <v>22587665.092834346</v>
      </c>
      <c r="J417" s="5">
        <v>41144</v>
      </c>
      <c r="K417" s="2">
        <f t="shared" si="6"/>
        <v>22587665.09283435</v>
      </c>
      <c r="L417" s="2">
        <f>$C$2*시뮬레이션!F417*시뮬레이션!D417</f>
        <v>22916793.645620491</v>
      </c>
    </row>
    <row r="418" spans="2:12" x14ac:dyDescent="0.3">
      <c r="B418" s="5">
        <v>41145</v>
      </c>
      <c r="C418" s="6">
        <f>VLOOKUP(시뮬레이션!B418,시뮬레이션!$K:$Q,6,0)</f>
        <v>2.8421709430404007E-14</v>
      </c>
      <c r="D418" s="6">
        <f>VLOOKUP(시뮬레이션!B418,시뮬레이션!$K:$Q,7,0)</f>
        <v>664.91656280524626</v>
      </c>
      <c r="F418" s="5">
        <v>41145</v>
      </c>
      <c r="G418" s="7">
        <f>C418*시뮬레이션!D418*시뮬레이션!F418</f>
        <v>3.7744042926419756E-9</v>
      </c>
      <c r="H418" s="2">
        <f>D418*시뮬레이션!E418*시뮬레이션!D418</f>
        <v>22777592.727483656</v>
      </c>
      <c r="J418" s="5">
        <v>41145</v>
      </c>
      <c r="K418" s="2">
        <f t="shared" si="6"/>
        <v>22777592.72748366</v>
      </c>
      <c r="L418" s="2">
        <f>$C$2*시뮬레이션!F418*시뮬레이션!D418</f>
        <v>23127462.078333005</v>
      </c>
    </row>
    <row r="419" spans="2:12" x14ac:dyDescent="0.3">
      <c r="B419" s="5">
        <v>41148</v>
      </c>
      <c r="C419" s="6">
        <f>VLOOKUP(시뮬레이션!B419,시뮬레이션!$K:$Q,6,0)</f>
        <v>2.8421709430404007E-14</v>
      </c>
      <c r="D419" s="6">
        <f>VLOOKUP(시뮬레이션!B419,시뮬레이션!$K:$Q,7,0)</f>
        <v>664.91656280524626</v>
      </c>
      <c r="F419" s="5">
        <v>41148</v>
      </c>
      <c r="G419" s="7">
        <f>C419*시뮬레이션!D419*시뮬레이션!F419</f>
        <v>3.7793645964256946E-9</v>
      </c>
      <c r="H419" s="2">
        <f>D419*시뮬레이션!E419*시뮬레이션!D419</f>
        <v>22776682.435232371</v>
      </c>
      <c r="J419" s="5">
        <v>41148</v>
      </c>
      <c r="K419" s="2">
        <f t="shared" si="6"/>
        <v>22776682.435232375</v>
      </c>
      <c r="L419" s="2">
        <f>$C$2*시뮬레이션!F419*시뮬레이션!D419</f>
        <v>23157856.076633241</v>
      </c>
    </row>
    <row r="420" spans="2:12" x14ac:dyDescent="0.3">
      <c r="B420" s="5">
        <v>41149</v>
      </c>
      <c r="C420" s="6">
        <f>VLOOKUP(시뮬레이션!B420,시뮬레이션!$K:$Q,6,0)</f>
        <v>2.8421709430404007E-14</v>
      </c>
      <c r="D420" s="6">
        <f>VLOOKUP(시뮬레이션!B420,시뮬레이션!$K:$Q,7,0)</f>
        <v>664.91656280524626</v>
      </c>
      <c r="F420" s="5">
        <v>41149</v>
      </c>
      <c r="G420" s="7">
        <f>C420*시뮬레이션!D420*시뮬레이션!F420</f>
        <v>3.7801171270075428E-9</v>
      </c>
      <c r="H420" s="2">
        <f>D420*시뮬레이션!E420*시뮬레이션!D420</f>
        <v>22820007.37595607</v>
      </c>
      <c r="J420" s="5">
        <v>41149</v>
      </c>
      <c r="K420" s="2">
        <f t="shared" si="6"/>
        <v>22820007.375956073</v>
      </c>
      <c r="L420" s="2">
        <f>$C$2*시뮬레이션!F420*시뮬레이션!D420</f>
        <v>23162467.167853229</v>
      </c>
    </row>
    <row r="421" spans="2:12" x14ac:dyDescent="0.3">
      <c r="B421" s="5">
        <v>41150</v>
      </c>
      <c r="C421" s="6">
        <f>VLOOKUP(시뮬레이션!B421,시뮬레이션!$K:$Q,6,0)</f>
        <v>2.8421709430404007E-14</v>
      </c>
      <c r="D421" s="6">
        <f>VLOOKUP(시뮬레이션!B421,시뮬레이션!$K:$Q,7,0)</f>
        <v>664.91656280524626</v>
      </c>
      <c r="F421" s="5">
        <v>41150</v>
      </c>
      <c r="G421" s="7">
        <f>C421*시뮬레이션!D421*시뮬레이션!F421</f>
        <v>3.7721412408586733E-9</v>
      </c>
      <c r="H421" s="2">
        <f>D421*시뮬레이션!E421*시뮬레이션!D421</f>
        <v>22799063.383380391</v>
      </c>
      <c r="J421" s="5">
        <v>41150</v>
      </c>
      <c r="K421" s="2">
        <f t="shared" si="6"/>
        <v>22799063.383380394</v>
      </c>
      <c r="L421" s="2">
        <f>$C$2*시뮬레이션!F421*시뮬레이션!D421</f>
        <v>23113595.348581329</v>
      </c>
    </row>
    <row r="422" spans="2:12" x14ac:dyDescent="0.3">
      <c r="B422" s="5">
        <v>41151</v>
      </c>
      <c r="C422" s="6">
        <f>VLOOKUP(시뮬레이션!B422,시뮬레이션!$K:$Q,6,0)</f>
        <v>2.8421709430404007E-14</v>
      </c>
      <c r="D422" s="6">
        <f>VLOOKUP(시뮬레이션!B422,시뮬레이션!$K:$Q,7,0)</f>
        <v>664.91656280524626</v>
      </c>
      <c r="F422" s="5">
        <v>41151</v>
      </c>
      <c r="G422" s="7">
        <f>C422*시뮬레이션!D422*시뮬레이션!F422</f>
        <v>3.7468684668624522E-9</v>
      </c>
      <c r="H422" s="2">
        <f>D422*시뮬레이션!E422*시뮬레이션!D422</f>
        <v>22572462.314540673</v>
      </c>
      <c r="J422" s="5">
        <v>41151</v>
      </c>
      <c r="K422" s="2">
        <f t="shared" si="6"/>
        <v>22572462.314540677</v>
      </c>
      <c r="L422" s="2">
        <f>$C$2*시뮬레이션!F422*시뮬레이션!D422</f>
        <v>22958737.76659115</v>
      </c>
    </row>
    <row r="423" spans="2:12" x14ac:dyDescent="0.3">
      <c r="B423" s="5">
        <v>41152</v>
      </c>
      <c r="C423" s="6">
        <f>VLOOKUP(시뮬레이션!B423,시뮬레이션!$K:$Q,6,0)</f>
        <v>2.8421709430404007E-14</v>
      </c>
      <c r="D423" s="6">
        <f>VLOOKUP(시뮬레이션!B423,시뮬레이션!$K:$Q,7,0)</f>
        <v>664.91656280524626</v>
      </c>
      <c r="F423" s="5">
        <v>41152</v>
      </c>
      <c r="G423" s="7">
        <f>C423*시뮬레이션!D423*시뮬레이션!F423</f>
        <v>3.7667956402742677E-9</v>
      </c>
      <c r="H423" s="2">
        <f>D423*시뮬레이션!E423*시뮬레이션!D423</f>
        <v>22768160.360323988</v>
      </c>
      <c r="J423" s="5">
        <v>41152</v>
      </c>
      <c r="K423" s="2">
        <f t="shared" si="6"/>
        <v>22768160.360323992</v>
      </c>
      <c r="L423" s="2">
        <f>$C$2*시뮬레이션!F423*시뮬레이션!D423</f>
        <v>23080840.464574128</v>
      </c>
    </row>
    <row r="424" spans="2:12" x14ac:dyDescent="0.3">
      <c r="B424" s="5">
        <v>41156</v>
      </c>
      <c r="C424" s="6">
        <f>VLOOKUP(시뮬레이션!B424,시뮬레이션!$K:$Q,6,0)</f>
        <v>2.8421709430404007E-14</v>
      </c>
      <c r="D424" s="6">
        <f>VLOOKUP(시뮬레이션!B424,시뮬레이션!$K:$Q,7,0)</f>
        <v>664.91656280524626</v>
      </c>
      <c r="F424" s="5">
        <v>41156</v>
      </c>
      <c r="G424" s="7">
        <f>C424*시뮬레이션!D424*시뮬레이션!F424</f>
        <v>3.7583505886118477E-9</v>
      </c>
      <c r="H424" s="2">
        <f>D424*시뮬레이션!E424*시뮬레이션!D424</f>
        <v>22684905.086979475</v>
      </c>
      <c r="J424" s="5">
        <v>41156</v>
      </c>
      <c r="K424" s="2">
        <f t="shared" si="6"/>
        <v>22684905.086979479</v>
      </c>
      <c r="L424" s="2">
        <f>$C$2*시뮬레이션!F424*시뮬레이션!D424</f>
        <v>23029093.85850627</v>
      </c>
    </row>
    <row r="425" spans="2:12" x14ac:dyDescent="0.3">
      <c r="B425" s="5">
        <v>41157</v>
      </c>
      <c r="C425" s="6">
        <f>VLOOKUP(시뮬레이션!B425,시뮬레이션!$K:$Q,6,0)</f>
        <v>2.8421709430404007E-14</v>
      </c>
      <c r="D425" s="6">
        <f>VLOOKUP(시뮬레이션!B425,시뮬레이션!$K:$Q,7,0)</f>
        <v>664.91656280524626</v>
      </c>
      <c r="F425" s="5">
        <v>41157</v>
      </c>
      <c r="G425" s="7">
        <f>C425*시뮬레이션!D425*시뮬레이션!F425</f>
        <v>3.7641000729138338E-9</v>
      </c>
      <c r="H425" s="2">
        <f>D425*시뮬레이션!E425*시뮬레이션!D425</f>
        <v>22697694.444388013</v>
      </c>
      <c r="J425" s="5">
        <v>41157</v>
      </c>
      <c r="K425" s="2">
        <f t="shared" si="6"/>
        <v>22697694.444388017</v>
      </c>
      <c r="L425" s="2">
        <f>$C$2*시뮬레이션!F425*시뮬레이션!D425</f>
        <v>23064323.518567696</v>
      </c>
    </row>
    <row r="426" spans="2:12" x14ac:dyDescent="0.3">
      <c r="B426" s="5">
        <v>41158</v>
      </c>
      <c r="C426" s="6">
        <f>VLOOKUP(시뮬레이션!B426,시뮬레이션!$K:$Q,6,0)</f>
        <v>2.8421709430404007E-14</v>
      </c>
      <c r="D426" s="6">
        <f>VLOOKUP(시뮬레이션!B426,시뮬레이션!$K:$Q,7,0)</f>
        <v>664.91656280524626</v>
      </c>
      <c r="F426" s="5">
        <v>41158</v>
      </c>
      <c r="G426" s="7">
        <f>C426*시뮬레이션!D426*시뮬레이션!F426</f>
        <v>3.8337349840844582E-9</v>
      </c>
      <c r="H426" s="2">
        <f>D426*시뮬레이션!E426*시뮬레이션!D426</f>
        <v>23188243.798419133</v>
      </c>
      <c r="J426" s="5">
        <v>41158</v>
      </c>
      <c r="K426" s="2">
        <f t="shared" si="6"/>
        <v>23188243.798419137</v>
      </c>
      <c r="L426" s="2">
        <f>$C$2*시뮬레이션!F426*시뮬레이션!D426</f>
        <v>23491007.742768653</v>
      </c>
    </row>
    <row r="427" spans="2:12" x14ac:dyDescent="0.3">
      <c r="B427" s="5">
        <v>41159</v>
      </c>
      <c r="C427" s="6">
        <f>VLOOKUP(시뮬레이션!B427,시뮬레이션!$K:$Q,6,0)</f>
        <v>2.8421709430404007E-14</v>
      </c>
      <c r="D427" s="6">
        <f>VLOOKUP(시뮬레이션!B427,시뮬레이션!$K:$Q,7,0)</f>
        <v>664.91656280524626</v>
      </c>
      <c r="F427" s="5">
        <v>41159</v>
      </c>
      <c r="G427" s="7">
        <f>C427*시뮬레이션!D427*시뮬레이션!F427</f>
        <v>3.8368901439298497E-9</v>
      </c>
      <c r="H427" s="2">
        <f>D427*시뮬레이션!E427*시뮬레이션!D427</f>
        <v>23220471.276589759</v>
      </c>
      <c r="J427" s="5">
        <v>41159</v>
      </c>
      <c r="K427" s="2">
        <f t="shared" si="6"/>
        <v>23220471.276589762</v>
      </c>
      <c r="L427" s="2">
        <f>$C$2*시뮬레이션!F427*시뮬레이션!D427</f>
        <v>23510340.817346178</v>
      </c>
    </row>
    <row r="428" spans="2:12" x14ac:dyDescent="0.3">
      <c r="B428" s="5">
        <v>41162</v>
      </c>
      <c r="C428" s="6">
        <f>VLOOKUP(시뮬레이션!B428,시뮬레이션!$K:$Q,6,0)</f>
        <v>2.8421709430404007E-14</v>
      </c>
      <c r="D428" s="6">
        <f>VLOOKUP(시뮬레이션!B428,시뮬레이션!$K:$Q,7,0)</f>
        <v>664.91656280524626</v>
      </c>
      <c r="F428" s="5">
        <v>41162</v>
      </c>
      <c r="G428" s="7">
        <f>C428*시뮬레이션!D428*시뮬레이션!F428</f>
        <v>3.8117166968163476E-9</v>
      </c>
      <c r="H428" s="2">
        <f>D428*시뮬레이션!E428*시뮬레이션!D428</f>
        <v>22995342.056614287</v>
      </c>
      <c r="J428" s="5">
        <v>41162</v>
      </c>
      <c r="K428" s="2">
        <f t="shared" si="6"/>
        <v>22995342.056614291</v>
      </c>
      <c r="L428" s="2">
        <f>$C$2*시뮬레이션!F428*시뮬레이션!D428</f>
        <v>23356091.855560761</v>
      </c>
    </row>
    <row r="429" spans="2:12" x14ac:dyDescent="0.3">
      <c r="B429" s="5">
        <v>41163</v>
      </c>
      <c r="C429" s="6">
        <f>VLOOKUP(시뮬레이션!B429,시뮬레이션!$K:$Q,6,0)</f>
        <v>2.8421709430404007E-14</v>
      </c>
      <c r="D429" s="6">
        <f>VLOOKUP(시뮬레이션!B429,시뮬레이션!$K:$Q,7,0)</f>
        <v>664.91656280524626</v>
      </c>
      <c r="F429" s="5">
        <v>41163</v>
      </c>
      <c r="G429" s="7">
        <f>C429*시뮬레이션!D429*시뮬레이션!F429</f>
        <v>3.8183477732900434E-9</v>
      </c>
      <c r="H429" s="2">
        <f>D429*시뮬레이션!E429*시뮬레이션!D429</f>
        <v>23065611.008605562</v>
      </c>
      <c r="J429" s="5">
        <v>41163</v>
      </c>
      <c r="K429" s="2">
        <f t="shared" si="6"/>
        <v>23065611.008605566</v>
      </c>
      <c r="L429" s="2">
        <f>$C$2*시뮬레이션!F429*시뮬레이션!D429</f>
        <v>23396723.424887579</v>
      </c>
    </row>
    <row r="430" spans="2:12" x14ac:dyDescent="0.3">
      <c r="B430" s="5">
        <v>41164</v>
      </c>
      <c r="C430" s="6">
        <f>VLOOKUP(시뮬레이션!B430,시뮬레이션!$K:$Q,6,0)</f>
        <v>2.8421709430404007E-14</v>
      </c>
      <c r="D430" s="6">
        <f>VLOOKUP(시뮬레이션!B430,시뮬레이션!$K:$Q,7,0)</f>
        <v>664.91656280524626</v>
      </c>
      <c r="F430" s="5">
        <v>41164</v>
      </c>
      <c r="G430" s="7">
        <f>C430*시뮬레이션!D430*시뮬레이션!F430</f>
        <v>3.8253113658015538E-9</v>
      </c>
      <c r="H430" s="2">
        <f>D430*시뮬레이션!E430*시뮬레이션!D430</f>
        <v>23117274.33269247</v>
      </c>
      <c r="J430" s="5">
        <v>41164</v>
      </c>
      <c r="K430" s="2">
        <f t="shared" si="6"/>
        <v>23117274.332692474</v>
      </c>
      <c r="L430" s="2">
        <f>$C$2*시뮬레이션!F430*시뮬레이션!D430</f>
        <v>23439392.468596775</v>
      </c>
    </row>
    <row r="431" spans="2:12" x14ac:dyDescent="0.3">
      <c r="B431" s="5">
        <v>41165</v>
      </c>
      <c r="C431" s="6">
        <f>VLOOKUP(시뮬레이션!B431,시뮬레이션!$K:$Q,6,0)</f>
        <v>2.8421709430404007E-14</v>
      </c>
      <c r="D431" s="6">
        <f>VLOOKUP(시뮬레이션!B431,시뮬레이션!$K:$Q,7,0)</f>
        <v>664.91656280524626</v>
      </c>
      <c r="F431" s="5">
        <v>41165</v>
      </c>
      <c r="G431" s="7">
        <f>C431*시뮬레이션!D431*시뮬레이션!F431</f>
        <v>3.8902488657583949E-9</v>
      </c>
      <c r="H431" s="2">
        <f>D431*시뮬레이션!E431*시뮬레이션!D431</f>
        <v>23466537.923056621</v>
      </c>
      <c r="J431" s="5">
        <v>41165</v>
      </c>
      <c r="K431" s="2">
        <f t="shared" si="6"/>
        <v>23466537.923056625</v>
      </c>
      <c r="L431" s="2">
        <f>$C$2*시뮬레이션!F431*시뮬레이션!D431</f>
        <v>23837293.554773834</v>
      </c>
    </row>
    <row r="432" spans="2:12" x14ac:dyDescent="0.3">
      <c r="B432" s="5">
        <v>41166</v>
      </c>
      <c r="C432" s="6">
        <f>VLOOKUP(시뮬레이션!B432,시뮬레이션!$K:$Q,6,0)</f>
        <v>2.8421709430404007E-14</v>
      </c>
      <c r="D432" s="6">
        <f>VLOOKUP(시뮬레이션!B432,시뮬레이션!$K:$Q,7,0)</f>
        <v>664.91656280524626</v>
      </c>
      <c r="F432" s="5">
        <v>41166</v>
      </c>
      <c r="G432" s="7">
        <f>C432*시뮬레이션!D432*시뮬레이션!F432</f>
        <v>3.8687140791182626E-9</v>
      </c>
      <c r="H432" s="2">
        <f>D432*시뮬레이션!E432*시뮬레이션!D432</f>
        <v>23426521.595280677</v>
      </c>
      <c r="J432" s="5">
        <v>41166</v>
      </c>
      <c r="K432" s="2">
        <f t="shared" si="6"/>
        <v>23426521.595280681</v>
      </c>
      <c r="L432" s="2">
        <f>$C$2*시뮬레이션!F432*시뮬레이션!D432</f>
        <v>23705340.292015109</v>
      </c>
    </row>
    <row r="433" spans="2:12" x14ac:dyDescent="0.3">
      <c r="B433" s="5">
        <v>41169</v>
      </c>
      <c r="C433" s="6">
        <f>VLOOKUP(시뮬레이션!B433,시뮬레이션!$K:$Q,6,0)</f>
        <v>2.8421709430404007E-14</v>
      </c>
      <c r="D433" s="6">
        <f>VLOOKUP(시뮬레이션!B433,시뮬레이션!$K:$Q,7,0)</f>
        <v>664.91656280524626</v>
      </c>
      <c r="F433" s="5">
        <v>41169</v>
      </c>
      <c r="G433" s="7">
        <f>C433*시뮬레이션!D433*시뮬레이션!F433</f>
        <v>3.8512293413646153E-9</v>
      </c>
      <c r="H433" s="2">
        <f>D433*시뮬레이션!E433*시뮬레이션!D433</f>
        <v>23294310.635370288</v>
      </c>
      <c r="J433" s="5">
        <v>41169</v>
      </c>
      <c r="K433" s="2">
        <f t="shared" si="6"/>
        <v>23294310.635370292</v>
      </c>
      <c r="L433" s="2">
        <f>$C$2*시뮬레이션!F433*시뮬레이션!D433</f>
        <v>23598203.488961075</v>
      </c>
    </row>
    <row r="434" spans="2:12" x14ac:dyDescent="0.3">
      <c r="B434" s="5">
        <v>41170</v>
      </c>
      <c r="C434" s="6">
        <f>VLOOKUP(시뮬레이션!B434,시뮬레이션!$K:$Q,6,0)</f>
        <v>2.8421709430404007E-14</v>
      </c>
      <c r="D434" s="6">
        <f>VLOOKUP(시뮬레이션!B434,시뮬레이션!$K:$Q,7,0)</f>
        <v>664.91656280524626</v>
      </c>
      <c r="F434" s="5">
        <v>41170</v>
      </c>
      <c r="G434" s="7">
        <f>C434*시뮬레이션!D434*시뮬레이션!F434</f>
        <v>3.8564588749068208E-9</v>
      </c>
      <c r="H434" s="2">
        <f>D434*시뮬레이션!E434*시뮬레이션!D434</f>
        <v>23282389.022035945</v>
      </c>
      <c r="J434" s="5">
        <v>41170</v>
      </c>
      <c r="K434" s="2">
        <f t="shared" si="6"/>
        <v>23282389.022035949</v>
      </c>
      <c r="L434" s="2">
        <f>$C$2*시뮬레이션!F434*시뮬레이션!D434</f>
        <v>23630247.178324327</v>
      </c>
    </row>
    <row r="435" spans="2:12" x14ac:dyDescent="0.3">
      <c r="B435" s="5">
        <v>41171</v>
      </c>
      <c r="C435" s="6">
        <f>VLOOKUP(시뮬레이션!B435,시뮬레이션!$K:$Q,6,0)</f>
        <v>2.8421709430404007E-14</v>
      </c>
      <c r="D435" s="6">
        <f>VLOOKUP(시뮬레이션!B435,시뮬레이션!$K:$Q,7,0)</f>
        <v>664.91656280524626</v>
      </c>
      <c r="F435" s="5">
        <v>41171</v>
      </c>
      <c r="G435" s="7">
        <f>C435*시뮬레이션!D435*시뮬레이션!F435</f>
        <v>3.8458668900602792E-9</v>
      </c>
      <c r="H435" s="2">
        <f>D435*시뮬레이션!E435*시뮬레이션!D435</f>
        <v>23185805.076228704</v>
      </c>
      <c r="J435" s="5">
        <v>41171</v>
      </c>
      <c r="K435" s="2">
        <f t="shared" si="6"/>
        <v>23185805.076228708</v>
      </c>
      <c r="L435" s="2">
        <f>$C$2*시뮬레이션!F435*시뮬레이션!D435</f>
        <v>23565345.3530614</v>
      </c>
    </row>
    <row r="436" spans="2:12" x14ac:dyDescent="0.3">
      <c r="B436" s="5">
        <v>41172</v>
      </c>
      <c r="C436" s="6">
        <f>VLOOKUP(시뮬레이션!B436,시뮬레이션!$K:$Q,6,0)</f>
        <v>2.8421709430404007E-14</v>
      </c>
      <c r="D436" s="6">
        <f>VLOOKUP(시뮬레이션!B436,시뮬레이션!$K:$Q,7,0)</f>
        <v>664.91656280524626</v>
      </c>
      <c r="F436" s="5">
        <v>41172</v>
      </c>
      <c r="G436" s="7">
        <f>C436*시뮬레이션!D436*시뮬레이션!F436</f>
        <v>3.8748019309764462E-9</v>
      </c>
      <c r="H436" s="2">
        <f>D436*시뮬레이션!E436*시뮬레이션!D436</f>
        <v>23298763.267019376</v>
      </c>
      <c r="J436" s="5">
        <v>41172</v>
      </c>
      <c r="K436" s="2">
        <f t="shared" si="6"/>
        <v>23298763.26701938</v>
      </c>
      <c r="L436" s="2">
        <f>$C$2*시뮬레이션!F436*시뮬레이션!D436</f>
        <v>23742643.281327389</v>
      </c>
    </row>
    <row r="437" spans="2:12" x14ac:dyDescent="0.3">
      <c r="B437" s="5">
        <v>41173</v>
      </c>
      <c r="C437" s="6">
        <f>VLOOKUP(시뮬레이션!B437,시뮬레이션!$K:$Q,6,0)</f>
        <v>2.8421709430404007E-14</v>
      </c>
      <c r="D437" s="6">
        <f>VLOOKUP(시뮬레이션!B437,시뮬레이션!$K:$Q,7,0)</f>
        <v>664.91656280524626</v>
      </c>
      <c r="F437" s="5">
        <v>41173</v>
      </c>
      <c r="G437" s="7">
        <f>C437*시뮬레이션!D437*시뮬레이션!F437</f>
        <v>3.860156483881383E-9</v>
      </c>
      <c r="H437" s="2">
        <f>D437*시뮬레이션!E437*시뮬레이션!D437</f>
        <v>23232387.102523584</v>
      </c>
      <c r="J437" s="5">
        <v>41173</v>
      </c>
      <c r="K437" s="2">
        <f t="shared" si="6"/>
        <v>23232387.102523588</v>
      </c>
      <c r="L437" s="2">
        <f>$C$2*시뮬레이션!F437*시뮬레이션!D437</f>
        <v>23652904.081164964</v>
      </c>
    </row>
    <row r="438" spans="2:12" x14ac:dyDescent="0.3">
      <c r="B438" s="5">
        <v>41176</v>
      </c>
      <c r="C438" s="6">
        <f>VLOOKUP(시뮬레이션!B438,시뮬레이션!$K:$Q,6,0)</f>
        <v>2.8421709430404007E-14</v>
      </c>
      <c r="D438" s="6">
        <f>VLOOKUP(시뮬레이션!B438,시뮬레이션!$K:$Q,7,0)</f>
        <v>664.91656280524626</v>
      </c>
      <c r="F438" s="5">
        <v>41176</v>
      </c>
      <c r="G438" s="7">
        <f>C438*시뮬레이션!D438*시뮬레이션!F438</f>
        <v>3.8584057894297526E-9</v>
      </c>
      <c r="H438" s="2">
        <f>D438*시뮬레이션!E438*시뮬레이션!D438</f>
        <v>23109235.919022754</v>
      </c>
      <c r="J438" s="5">
        <v>41176</v>
      </c>
      <c r="K438" s="2">
        <f t="shared" si="6"/>
        <v>23109235.919022758</v>
      </c>
      <c r="L438" s="2">
        <f>$C$2*시뮬레이션!F438*시뮬레이션!D438</f>
        <v>23642176.793783545</v>
      </c>
    </row>
    <row r="439" spans="2:12" x14ac:dyDescent="0.3">
      <c r="B439" s="5">
        <v>41177</v>
      </c>
      <c r="C439" s="6">
        <f>VLOOKUP(시뮬레이션!B439,시뮬레이션!$K:$Q,6,0)</f>
        <v>2.8421709430404007E-14</v>
      </c>
      <c r="D439" s="6">
        <f>VLOOKUP(시뮬레이션!B439,시뮬레이션!$K:$Q,7,0)</f>
        <v>664.91656280524626</v>
      </c>
      <c r="F439" s="5">
        <v>41177</v>
      </c>
      <c r="G439" s="7">
        <f>C439*시뮬레이션!D439*시뮬레이션!F439</f>
        <v>3.8141015868404792E-9</v>
      </c>
      <c r="H439" s="2">
        <f>D439*시뮬레이션!E439*시뮬레이션!D439</f>
        <v>22761168.56116312</v>
      </c>
      <c r="J439" s="5">
        <v>41177</v>
      </c>
      <c r="K439" s="2">
        <f t="shared" si="6"/>
        <v>22761168.561163124</v>
      </c>
      <c r="L439" s="2">
        <f>$C$2*시뮬레이션!F439*시뮬레이션!D439</f>
        <v>23370705.142669834</v>
      </c>
    </row>
    <row r="440" spans="2:12" x14ac:dyDescent="0.3">
      <c r="B440" s="5">
        <v>41178</v>
      </c>
      <c r="C440" s="6">
        <f>VLOOKUP(시뮬레이션!B440,시뮬레이션!$K:$Q,6,0)</f>
        <v>2.8421709430404007E-14</v>
      </c>
      <c r="D440" s="6">
        <f>VLOOKUP(시뮬레이션!B440,시뮬레이션!$K:$Q,7,0)</f>
        <v>664.91656280524626</v>
      </c>
      <c r="F440" s="5">
        <v>41178</v>
      </c>
      <c r="G440" s="7">
        <f>C440*시뮬레이션!D440*시뮬레이션!F440</f>
        <v>3.7979431368739825E-9</v>
      </c>
      <c r="H440" s="2">
        <f>D440*시뮬레이션!E440*시뮬레이션!D440</f>
        <v>22627319.884829432</v>
      </c>
      <c r="J440" s="5">
        <v>41178</v>
      </c>
      <c r="K440" s="2">
        <f t="shared" si="6"/>
        <v>22627319.884829435</v>
      </c>
      <c r="L440" s="2">
        <f>$C$2*시뮬레이션!F440*시뮬레이션!D440</f>
        <v>23271695.097674571</v>
      </c>
    </row>
    <row r="441" spans="2:12" x14ac:dyDescent="0.3">
      <c r="B441" s="5">
        <v>41179</v>
      </c>
      <c r="C441" s="6">
        <f>VLOOKUP(시뮬레이션!B441,시뮬레이션!$K:$Q,6,0)</f>
        <v>2.8421709430404007E-14</v>
      </c>
      <c r="D441" s="6">
        <f>VLOOKUP(시뮬레이션!B441,시뮬레이션!$K:$Q,7,0)</f>
        <v>664.91656280524626</v>
      </c>
      <c r="F441" s="5">
        <v>41179</v>
      </c>
      <c r="G441" s="7">
        <f>C441*시뮬레이션!D441*시뮬레이션!F441</f>
        <v>3.8176900599751202E-9</v>
      </c>
      <c r="H441" s="2">
        <f>D441*시뮬레이션!E441*시뮬레이션!D441</f>
        <v>22852209.612863347</v>
      </c>
      <c r="J441" s="5">
        <v>41179</v>
      </c>
      <c r="K441" s="2">
        <f t="shared" si="6"/>
        <v>22852209.612863351</v>
      </c>
      <c r="L441" s="2">
        <f>$C$2*시뮬레이션!F441*시뮬레이션!D441</f>
        <v>23392693.321440805</v>
      </c>
    </row>
    <row r="442" spans="2:12" x14ac:dyDescent="0.3">
      <c r="B442" s="5">
        <v>41180</v>
      </c>
      <c r="C442" s="6">
        <f>VLOOKUP(시뮬레이션!B442,시뮬레이션!$K:$Q,6,0)</f>
        <v>2.8421709430404007E-14</v>
      </c>
      <c r="D442" s="6">
        <f>VLOOKUP(시뮬레이션!B442,시뮬레이션!$K:$Q,7,0)</f>
        <v>664.91656280524626</v>
      </c>
      <c r="F442" s="5">
        <v>41180</v>
      </c>
      <c r="G442" s="7">
        <f>C442*시뮬레이션!D442*시뮬레이션!F442</f>
        <v>3.7831581363434456E-9</v>
      </c>
      <c r="H442" s="2">
        <f>D442*시뮬레이션!E442*시뮬레이션!D442</f>
        <v>22612907.979905352</v>
      </c>
      <c r="J442" s="5">
        <v>41180</v>
      </c>
      <c r="K442" s="2">
        <f t="shared" si="6"/>
        <v>22612907.979905356</v>
      </c>
      <c r="L442" s="2">
        <f>$C$2*시뮬레이션!F442*시뮬레이션!D442</f>
        <v>23181100.791239321</v>
      </c>
    </row>
    <row r="443" spans="2:12" x14ac:dyDescent="0.3">
      <c r="B443" s="5">
        <v>41183</v>
      </c>
      <c r="C443" s="6">
        <f>VLOOKUP(시뮬레이션!B443,시뮬레이션!$K:$Q,6,0)</f>
        <v>2.8421709430404007E-14</v>
      </c>
      <c r="D443" s="6">
        <f>VLOOKUP(시뮬레이션!B443,시뮬레이션!$K:$Q,7,0)</f>
        <v>664.91656280524626</v>
      </c>
      <c r="F443" s="5">
        <v>41183</v>
      </c>
      <c r="G443" s="7">
        <f>C443*시뮬레이션!D443*시뮬레이션!F443</f>
        <v>3.7930103985672765E-9</v>
      </c>
      <c r="H443" s="2">
        <f>D443*시뮬레이션!E443*시뮬레이션!D443</f>
        <v>22637272.423098072</v>
      </c>
      <c r="J443" s="5">
        <v>41183</v>
      </c>
      <c r="K443" s="2">
        <f t="shared" si="6"/>
        <v>22637272.423098076</v>
      </c>
      <c r="L443" s="2">
        <f>$C$2*시뮬레이션!F443*시뮬레이션!D443</f>
        <v>23241470.005372435</v>
      </c>
    </row>
    <row r="444" spans="2:12" x14ac:dyDescent="0.3">
      <c r="B444" s="5">
        <v>41184</v>
      </c>
      <c r="C444" s="6">
        <f>VLOOKUP(시뮬레이션!B444,시뮬레이션!$K:$Q,6,0)</f>
        <v>2.8421709430404007E-14</v>
      </c>
      <c r="D444" s="6">
        <f>VLOOKUP(시뮬레이션!B444,시뮬레이션!$K:$Q,7,0)</f>
        <v>664.91656280524626</v>
      </c>
      <c r="F444" s="5">
        <v>41184</v>
      </c>
      <c r="G444" s="7">
        <f>C444*시뮬레이션!D444*시뮬레이션!F444</f>
        <v>3.8012875168647042E-9</v>
      </c>
      <c r="H444" s="2">
        <f>D444*시뮬레이션!E444*시뮬레이션!D444</f>
        <v>22720733.062705152</v>
      </c>
      <c r="J444" s="5">
        <v>41184</v>
      </c>
      <c r="K444" s="2">
        <f t="shared" si="6"/>
        <v>22720733.062705155</v>
      </c>
      <c r="L444" s="2">
        <f>$C$2*시뮬레이션!F444*시뮬레이션!D444</f>
        <v>23292187.608654846</v>
      </c>
    </row>
    <row r="445" spans="2:12" x14ac:dyDescent="0.3">
      <c r="B445" s="5">
        <v>41185</v>
      </c>
      <c r="C445" s="6">
        <f>VLOOKUP(시뮬레이션!B445,시뮬레이션!$K:$Q,6,0)</f>
        <v>2.8421709430404007E-14</v>
      </c>
      <c r="D445" s="6">
        <f>VLOOKUP(시뮬레이션!B445,시뮬레이션!$K:$Q,7,0)</f>
        <v>664.91656280524626</v>
      </c>
      <c r="F445" s="5">
        <v>41185</v>
      </c>
      <c r="G445" s="7">
        <f>C445*시뮬레이션!D445*시뮬레이션!F445</f>
        <v>3.8168080099580952E-9</v>
      </c>
      <c r="H445" s="2">
        <f>D445*시뮬레이션!E445*시뮬레이션!D445</f>
        <v>22794721.072293706</v>
      </c>
      <c r="J445" s="5">
        <v>41185</v>
      </c>
      <c r="K445" s="2">
        <f t="shared" si="6"/>
        <v>22794721.07229371</v>
      </c>
      <c r="L445" s="2">
        <f>$C$2*시뮬레이션!F445*시뮬레이션!D445</f>
        <v>23387288.606752526</v>
      </c>
    </row>
    <row r="446" spans="2:12" x14ac:dyDescent="0.3">
      <c r="B446" s="5">
        <v>41186</v>
      </c>
      <c r="C446" s="6">
        <f>VLOOKUP(시뮬레이션!B446,시뮬레이션!$K:$Q,6,0)</f>
        <v>2.8421709430404007E-14</v>
      </c>
      <c r="D446" s="6">
        <f>VLOOKUP(시뮬레이션!B446,시뮬레이션!$K:$Q,7,0)</f>
        <v>664.91656280524626</v>
      </c>
      <c r="F446" s="5">
        <v>41186</v>
      </c>
      <c r="G446" s="7">
        <f>C446*시뮬레이션!D446*시뮬레이션!F446</f>
        <v>3.8479738769865432E-9</v>
      </c>
      <c r="H446" s="2">
        <f>D446*시뮬레이션!E446*시뮬레이션!D446</f>
        <v>22990894.57228379</v>
      </c>
      <c r="J446" s="5">
        <v>41186</v>
      </c>
      <c r="K446" s="2">
        <f t="shared" si="6"/>
        <v>22990894.572283793</v>
      </c>
      <c r="L446" s="2">
        <f>$C$2*시뮬레이션!F446*시뮬레이션!D446</f>
        <v>23578255.803680517</v>
      </c>
    </row>
    <row r="447" spans="2:12" x14ac:dyDescent="0.3">
      <c r="B447" s="5">
        <v>41187</v>
      </c>
      <c r="C447" s="6">
        <f>VLOOKUP(시뮬레이션!B447,시뮬레이션!$K:$Q,6,0)</f>
        <v>2.8421709430404007E-14</v>
      </c>
      <c r="D447" s="6">
        <f>VLOOKUP(시뮬레이션!B447,시뮬레이션!$K:$Q,7,0)</f>
        <v>664.91656280524626</v>
      </c>
      <c r="F447" s="5">
        <v>41187</v>
      </c>
      <c r="G447" s="7">
        <f>C447*시뮬레이션!D447*시뮬레이션!F447</f>
        <v>3.8403501957873238E-9</v>
      </c>
      <c r="H447" s="2">
        <f>D447*시뮬레이션!E447*시뮬레이션!D447</f>
        <v>22860795.432923663</v>
      </c>
      <c r="J447" s="5">
        <v>41187</v>
      </c>
      <c r="K447" s="2">
        <f t="shared" si="6"/>
        <v>22860795.432923667</v>
      </c>
      <c r="L447" s="2">
        <f>$C$2*시뮬레이션!F447*시뮬레이션!D447</f>
        <v>23531542.101553805</v>
      </c>
    </row>
    <row r="448" spans="2:12" x14ac:dyDescent="0.3">
      <c r="B448" s="5">
        <v>41190</v>
      </c>
      <c r="C448" s="6">
        <f>VLOOKUP(시뮬레이션!B448,시뮬레이션!$K:$Q,6,0)</f>
        <v>2.8421709430404007E-14</v>
      </c>
      <c r="D448" s="6">
        <f>VLOOKUP(시뮬레이션!B448,시뮬레이션!$K:$Q,7,0)</f>
        <v>664.91656280524626</v>
      </c>
      <c r="F448" s="5">
        <v>41190</v>
      </c>
      <c r="G448" s="7">
        <f>C448*시뮬레이션!D448*시뮬레이션!F448</f>
        <v>3.8294008672323794E-9</v>
      </c>
      <c r="H448" s="2">
        <f>D448*시뮬레이션!E448*시뮬레이션!D448</f>
        <v>22779558.441795085</v>
      </c>
      <c r="J448" s="5">
        <v>41190</v>
      </c>
      <c r="K448" s="2">
        <f t="shared" si="6"/>
        <v>22779558.441795088</v>
      </c>
      <c r="L448" s="2">
        <f>$C$2*시뮬레이션!F448*시뮬레이션!D448</f>
        <v>23464450.671674035</v>
      </c>
    </row>
    <row r="449" spans="2:12" x14ac:dyDescent="0.3">
      <c r="B449" s="5">
        <v>41191</v>
      </c>
      <c r="C449" s="6">
        <f>VLOOKUP(시뮬레이션!B449,시뮬레이션!$K:$Q,6,0)</f>
        <v>2.8421709430404007E-14</v>
      </c>
      <c r="D449" s="6">
        <f>VLOOKUP(시뮬레이션!B449,시뮬레이션!$K:$Q,7,0)</f>
        <v>664.91656280524626</v>
      </c>
      <c r="F449" s="5">
        <v>41191</v>
      </c>
      <c r="G449" s="7">
        <f>C449*시뮬레이션!D449*시뮬레이션!F449</f>
        <v>3.7870870747838125E-9</v>
      </c>
      <c r="H449" s="2">
        <f>D449*시뮬레이션!E449*시뮬레이션!D449</f>
        <v>22452001.963858623</v>
      </c>
      <c r="J449" s="5">
        <v>41191</v>
      </c>
      <c r="K449" s="2">
        <f t="shared" si="6"/>
        <v>22452001.963858627</v>
      </c>
      <c r="L449" s="2">
        <f>$C$2*시뮬레이션!F449*시뮬레이션!D449</f>
        <v>23205175.153110102</v>
      </c>
    </row>
    <row r="450" spans="2:12" x14ac:dyDescent="0.3">
      <c r="B450" s="5">
        <v>41192</v>
      </c>
      <c r="C450" s="6">
        <f>VLOOKUP(시뮬레이션!B450,시뮬레이션!$K:$Q,6,0)</f>
        <v>2.8421709430404007E-14</v>
      </c>
      <c r="D450" s="6">
        <f>VLOOKUP(시뮬레이션!B450,시뮬레이션!$K:$Q,7,0)</f>
        <v>664.91656280524626</v>
      </c>
      <c r="F450" s="5">
        <v>41192</v>
      </c>
      <c r="G450" s="7">
        <f>C450*시뮬레이션!D450*시뮬레이션!F450</f>
        <v>3.7762736642434899E-9</v>
      </c>
      <c r="H450" s="2">
        <f>D450*시뮬레이션!E450*시뮬레이션!D450</f>
        <v>22329130.98111774</v>
      </c>
      <c r="J450" s="5">
        <v>41192</v>
      </c>
      <c r="K450" s="2">
        <f t="shared" ref="K450:K513" si="7">SUM(G450:H450)</f>
        <v>22329130.981117744</v>
      </c>
      <c r="L450" s="2">
        <f>$C$2*시뮬레이션!F450*시뮬레이션!D450</f>
        <v>23138916.553654745</v>
      </c>
    </row>
    <row r="451" spans="2:12" x14ac:dyDescent="0.3">
      <c r="B451" s="5">
        <v>41193</v>
      </c>
      <c r="C451" s="6">
        <f>VLOOKUP(시뮬레이션!B451,시뮬레이션!$K:$Q,6,0)</f>
        <v>2.8421709430404007E-14</v>
      </c>
      <c r="D451" s="6">
        <f>VLOOKUP(시뮬레이션!B451,시뮬레이션!$K:$Q,7,0)</f>
        <v>664.91656280524626</v>
      </c>
      <c r="F451" s="5">
        <v>41193</v>
      </c>
      <c r="G451" s="7">
        <f>C451*시뮬레이션!D451*시뮬레이션!F451</f>
        <v>3.7770247204207402E-9</v>
      </c>
      <c r="H451" s="2">
        <f>D451*시뮬레이션!E451*시뮬레이션!D451</f>
        <v>22390447.32209979</v>
      </c>
      <c r="J451" s="5">
        <v>41193</v>
      </c>
      <c r="K451" s="2">
        <f t="shared" si="7"/>
        <v>22390447.322099794</v>
      </c>
      <c r="L451" s="2">
        <f>$C$2*시뮬레이션!F451*시뮬레이션!D451</f>
        <v>23143518.61053877</v>
      </c>
    </row>
    <row r="452" spans="2:12" x14ac:dyDescent="0.3">
      <c r="B452" s="5">
        <v>41194</v>
      </c>
      <c r="C452" s="6">
        <f>VLOOKUP(시뮬레이션!B452,시뮬레이션!$K:$Q,6,0)</f>
        <v>2.8421709430404007E-14</v>
      </c>
      <c r="D452" s="6">
        <f>VLOOKUP(시뮬레이션!B452,시뮬레이션!$K:$Q,7,0)</f>
        <v>664.91656280524626</v>
      </c>
      <c r="F452" s="5">
        <v>41194</v>
      </c>
      <c r="G452" s="7">
        <f>C452*시뮬레이션!D452*시뮬레이션!F452</f>
        <v>3.7549453401197754E-9</v>
      </c>
      <c r="H452" s="2">
        <f>D452*시뮬레이션!E452*시뮬레이션!D452</f>
        <v>22216834.256504845</v>
      </c>
      <c r="J452" s="5">
        <v>41194</v>
      </c>
      <c r="K452" s="2">
        <f t="shared" si="7"/>
        <v>22216834.256504849</v>
      </c>
      <c r="L452" s="2">
        <f>$C$2*시뮬레이션!F452*시뮬레이션!D452</f>
        <v>23008228.379012927</v>
      </c>
    </row>
    <row r="453" spans="2:12" x14ac:dyDescent="0.3">
      <c r="B453" s="5">
        <v>41197</v>
      </c>
      <c r="C453" s="6">
        <f>VLOOKUP(시뮬레이션!B453,시뮬레이션!$K:$Q,6,0)</f>
        <v>2.8421709430404007E-14</v>
      </c>
      <c r="D453" s="6">
        <f>VLOOKUP(시뮬레이션!B453,시뮬레이션!$K:$Q,7,0)</f>
        <v>664.91656280524626</v>
      </c>
      <c r="F453" s="5">
        <v>41197</v>
      </c>
      <c r="G453" s="7">
        <f>C453*시뮬레이션!D453*시뮬레이션!F453</f>
        <v>3.7828121980965081E-9</v>
      </c>
      <c r="H453" s="2">
        <f>D453*시뮬레이션!E453*시뮬레이션!D453</f>
        <v>22406593.852675755</v>
      </c>
      <c r="J453" s="5">
        <v>41197</v>
      </c>
      <c r="K453" s="2">
        <f t="shared" si="7"/>
        <v>22406593.852675758</v>
      </c>
      <c r="L453" s="2">
        <f>$C$2*시뮬레이션!F453*시뮬레이션!D453</f>
        <v>23178981.072982568</v>
      </c>
    </row>
    <row r="454" spans="2:12" x14ac:dyDescent="0.3">
      <c r="B454" s="5">
        <v>41198</v>
      </c>
      <c r="C454" s="6">
        <f>VLOOKUP(시뮬레이션!B454,시뮬레이션!$K:$Q,6,0)</f>
        <v>2.8421709430404007E-14</v>
      </c>
      <c r="D454" s="6">
        <f>VLOOKUP(시뮬레이션!B454,시뮬레이션!$K:$Q,7,0)</f>
        <v>664.91656280524626</v>
      </c>
      <c r="F454" s="5">
        <v>41198</v>
      </c>
      <c r="G454" s="7">
        <f>C454*시뮬레이션!D454*시뮬레이션!F454</f>
        <v>3.8097185231720234E-9</v>
      </c>
      <c r="H454" s="2">
        <f>D454*시뮬레이션!E454*시뮬레이션!D454</f>
        <v>22619030.556317311</v>
      </c>
      <c r="J454" s="5">
        <v>41198</v>
      </c>
      <c r="K454" s="2">
        <f t="shared" si="7"/>
        <v>22619030.556317315</v>
      </c>
      <c r="L454" s="2">
        <f>$C$2*시뮬레이션!F454*시뮬레이션!D454</f>
        <v>23343848.152554404</v>
      </c>
    </row>
    <row r="455" spans="2:12" x14ac:dyDescent="0.3">
      <c r="B455" s="5">
        <v>41199</v>
      </c>
      <c r="C455" s="6">
        <f>VLOOKUP(시뮬레이션!B455,시뮬레이션!$K:$Q,6,0)</f>
        <v>2.8421709430404007E-14</v>
      </c>
      <c r="D455" s="6">
        <f>VLOOKUP(시뮬레이션!B455,시뮬레이션!$K:$Q,7,0)</f>
        <v>664.91656280524626</v>
      </c>
      <c r="F455" s="5">
        <v>41199</v>
      </c>
      <c r="G455" s="7">
        <f>C455*시뮬레이션!D455*시뮬레이션!F455</f>
        <v>3.8216043686816192E-9</v>
      </c>
      <c r="H455" s="2">
        <f>D455*시뮬레이션!E455*시뮬레이션!D455</f>
        <v>22645111.781594019</v>
      </c>
      <c r="J455" s="5">
        <v>41199</v>
      </c>
      <c r="K455" s="2">
        <f t="shared" si="7"/>
        <v>22645111.781594023</v>
      </c>
      <c r="L455" s="2">
        <f>$C$2*시뮬레이션!F455*시뮬레이션!D455</f>
        <v>23416678.040393386</v>
      </c>
    </row>
    <row r="456" spans="2:12" x14ac:dyDescent="0.3">
      <c r="B456" s="5">
        <v>41200</v>
      </c>
      <c r="C456" s="6">
        <f>VLOOKUP(시뮬레이션!B456,시뮬레이션!$K:$Q,6,0)</f>
        <v>2.8421709430404007E-14</v>
      </c>
      <c r="D456" s="6">
        <f>VLOOKUP(시뮬레이션!B456,시뮬레이션!$K:$Q,7,0)</f>
        <v>664.91656280524626</v>
      </c>
      <c r="F456" s="5">
        <v>41200</v>
      </c>
      <c r="G456" s="7">
        <f>C456*시뮬레이션!D456*시뮬레이션!F456</f>
        <v>3.807565914826228E-9</v>
      </c>
      <c r="H456" s="2">
        <f>D456*시뮬레이션!E456*시뮬레이션!D456</f>
        <v>22475139.903621886</v>
      </c>
      <c r="J456" s="5">
        <v>41200</v>
      </c>
      <c r="K456" s="2">
        <f t="shared" si="7"/>
        <v>22475139.90362189</v>
      </c>
      <c r="L456" s="2">
        <f>$C$2*시뮬레이션!F456*시뮬레이션!D456</f>
        <v>23330658.159107242</v>
      </c>
    </row>
    <row r="457" spans="2:12" x14ac:dyDescent="0.3">
      <c r="B457" s="5">
        <v>41201</v>
      </c>
      <c r="C457" s="6">
        <f>VLOOKUP(시뮬레이션!B457,시뮬레이션!$K:$Q,6,0)</f>
        <v>2.8421709430404007E-14</v>
      </c>
      <c r="D457" s="6">
        <f>VLOOKUP(시뮬레이션!B457,시뮬레이션!$K:$Q,7,0)</f>
        <v>664.91656280524626</v>
      </c>
      <c r="F457" s="5">
        <v>41201</v>
      </c>
      <c r="G457" s="7">
        <f>C457*시뮬레이션!D457*시뮬레이션!F457</f>
        <v>3.7410568405675802E-9</v>
      </c>
      <c r="H457" s="2">
        <f>D457*시뮬레이션!E457*시뮬레이션!D457</f>
        <v>21989465.098725442</v>
      </c>
      <c r="J457" s="5">
        <v>41201</v>
      </c>
      <c r="K457" s="2">
        <f t="shared" si="7"/>
        <v>21989465.098725446</v>
      </c>
      <c r="L457" s="2">
        <f>$C$2*시뮬레이션!F457*시뮬레이션!D457</f>
        <v>22923127.334764831</v>
      </c>
    </row>
    <row r="458" spans="2:12" x14ac:dyDescent="0.3">
      <c r="B458" s="5">
        <v>41204</v>
      </c>
      <c r="C458" s="6">
        <f>VLOOKUP(시뮬레이션!B458,시뮬레이션!$K:$Q,6,0)</f>
        <v>2.8421709430404007E-14</v>
      </c>
      <c r="D458" s="6">
        <f>VLOOKUP(시뮬레이션!B458,시뮬레이션!$K:$Q,7,0)</f>
        <v>664.91656280524626</v>
      </c>
      <c r="F458" s="5">
        <v>41204</v>
      </c>
      <c r="G458" s="7">
        <f>C458*시뮬레이션!D458*시뮬레이션!F458</f>
        <v>3.7441977227103964E-9</v>
      </c>
      <c r="H458" s="2">
        <f>D458*시뮬레이션!E458*시뮬레이션!D458</f>
        <v>22022827.286366556</v>
      </c>
      <c r="J458" s="5">
        <v>41204</v>
      </c>
      <c r="K458" s="2">
        <f t="shared" si="7"/>
        <v>22022827.28636656</v>
      </c>
      <c r="L458" s="2">
        <f>$C$2*시뮬레이션!F458*시뮬레이션!D458</f>
        <v>22942372.923477229</v>
      </c>
    </row>
    <row r="459" spans="2:12" x14ac:dyDescent="0.3">
      <c r="B459" s="5">
        <v>41205</v>
      </c>
      <c r="C459" s="6">
        <f>VLOOKUP(시뮬레이션!B459,시뮬레이션!$K:$Q,6,0)</f>
        <v>2.8421709430404007E-14</v>
      </c>
      <c r="D459" s="6">
        <f>VLOOKUP(시뮬레이션!B459,시뮬레이션!$K:$Q,7,0)</f>
        <v>664.91656280524626</v>
      </c>
      <c r="F459" s="5">
        <v>41205</v>
      </c>
      <c r="G459" s="7">
        <f>C459*시뮬레이션!D459*시뮬레이션!F459</f>
        <v>3.6882311360386667E-9</v>
      </c>
      <c r="H459" s="2">
        <f>D459*시뮬레이션!E459*시뮬레이션!D459</f>
        <v>21830145.845847651</v>
      </c>
      <c r="J459" s="5">
        <v>41205</v>
      </c>
      <c r="K459" s="2">
        <f t="shared" si="7"/>
        <v>21830145.845847655</v>
      </c>
      <c r="L459" s="2">
        <f>$C$2*시뮬레이션!F459*시뮬레이션!D459</f>
        <v>22599440.63256513</v>
      </c>
    </row>
    <row r="460" spans="2:12" x14ac:dyDescent="0.3">
      <c r="B460" s="5">
        <v>41206</v>
      </c>
      <c r="C460" s="6">
        <f>VLOOKUP(시뮬레이션!B460,시뮬레이션!$K:$Q,6,0)</f>
        <v>2.8421709430404007E-14</v>
      </c>
      <c r="D460" s="6">
        <f>VLOOKUP(시뮬레이션!B460,시뮬레이션!$K:$Q,7,0)</f>
        <v>664.91656280524626</v>
      </c>
      <c r="F460" s="5">
        <v>41206</v>
      </c>
      <c r="G460" s="7">
        <f>C460*시뮬레이션!D460*시뮬레이션!F460</f>
        <v>3.6813986116612797E-9</v>
      </c>
      <c r="H460" s="2">
        <f>D460*시뮬레이션!E460*시뮬레이션!D460</f>
        <v>21692028.459537681</v>
      </c>
      <c r="J460" s="5">
        <v>41206</v>
      </c>
      <c r="K460" s="2">
        <f t="shared" si="7"/>
        <v>21692028.459537685</v>
      </c>
      <c r="L460" s="2">
        <f>$C$2*시뮬레이션!F460*시뮬레이션!D460</f>
        <v>22557574.701894868</v>
      </c>
    </row>
    <row r="461" spans="2:12" x14ac:dyDescent="0.3">
      <c r="B461" s="5">
        <v>41207</v>
      </c>
      <c r="C461" s="6">
        <f>VLOOKUP(시뮬레이션!B461,시뮬레이션!$K:$Q,6,0)</f>
        <v>2.8421709430404007E-14</v>
      </c>
      <c r="D461" s="6">
        <f>VLOOKUP(시뮬레이션!B461,시뮬레이션!$K:$Q,7,0)</f>
        <v>664.91656280524626</v>
      </c>
      <c r="F461" s="5">
        <v>41207</v>
      </c>
      <c r="G461" s="7">
        <f>C461*시뮬레이션!D461*시뮬레이션!F461</f>
        <v>3.671939029743498E-9</v>
      </c>
      <c r="H461" s="2">
        <f>D461*시뮬레이션!E461*시뮬레이션!D461</f>
        <v>21692319.557482187</v>
      </c>
      <c r="J461" s="5">
        <v>41207</v>
      </c>
      <c r="K461" s="2">
        <f t="shared" si="7"/>
        <v>21692319.55748219</v>
      </c>
      <c r="L461" s="2">
        <f>$C$2*시뮬레이션!F461*시뮬레이션!D461</f>
        <v>22499611.615506142</v>
      </c>
    </row>
    <row r="462" spans="2:12" x14ac:dyDescent="0.3">
      <c r="B462" s="5">
        <v>41208</v>
      </c>
      <c r="C462" s="6">
        <f>VLOOKUP(시뮬레이션!B462,시뮬레이션!$K:$Q,6,0)</f>
        <v>2.8421709430404007E-14</v>
      </c>
      <c r="D462" s="6">
        <f>VLOOKUP(시뮬레이션!B462,시뮬레이션!$K:$Q,7,0)</f>
        <v>664.91656280524626</v>
      </c>
      <c r="F462" s="5">
        <v>41208</v>
      </c>
      <c r="G462" s="7">
        <f>C462*시뮬레이션!D462*시뮬레이션!F462</f>
        <v>3.6661174013374875E-9</v>
      </c>
      <c r="H462" s="2">
        <f>D462*시뮬레이션!E462*시뮬레이션!D462</f>
        <v>21703652.202153888</v>
      </c>
      <c r="J462" s="5">
        <v>41208</v>
      </c>
      <c r="K462" s="2">
        <f t="shared" si="7"/>
        <v>21703652.202153891</v>
      </c>
      <c r="L462" s="2">
        <f>$C$2*시뮬레이션!F462*시뮬레이션!D462</f>
        <v>22463939.89627441</v>
      </c>
    </row>
    <row r="463" spans="2:12" x14ac:dyDescent="0.3">
      <c r="B463" s="5">
        <v>41213</v>
      </c>
      <c r="C463" s="6">
        <f>VLOOKUP(시뮬레이션!B463,시뮬레이션!$K:$Q,6,0)</f>
        <v>2.8421709430404007E-14</v>
      </c>
      <c r="D463" s="6">
        <f>VLOOKUP(시뮬레이션!B463,시뮬레이션!$K:$Q,7,0)</f>
        <v>664.91656280524626</v>
      </c>
      <c r="F463" s="5">
        <v>41213</v>
      </c>
      <c r="G463" s="7">
        <f>C463*시뮬레이션!D463*시뮬레이션!F463</f>
        <v>3.645129582707796E-9</v>
      </c>
      <c r="H463" s="2">
        <f>D463*시뮬레이션!E463*시뮬레이션!D463</f>
        <v>21546825.873702705</v>
      </c>
      <c r="J463" s="5">
        <v>41213</v>
      </c>
      <c r="K463" s="2">
        <f t="shared" si="7"/>
        <v>21546825.873702709</v>
      </c>
      <c r="L463" s="2">
        <f>$C$2*시뮬레이션!F463*시뮬레이션!D463</f>
        <v>22335338.150984067</v>
      </c>
    </row>
    <row r="464" spans="2:12" x14ac:dyDescent="0.3">
      <c r="B464" s="5">
        <v>41214</v>
      </c>
      <c r="C464" s="6">
        <f>VLOOKUP(시뮬레이션!B464,시뮬레이션!$K:$Q,6,0)</f>
        <v>2.8421709430404007E-14</v>
      </c>
      <c r="D464" s="6">
        <f>VLOOKUP(시뮬레이션!B464,시뮬레이션!$K:$Q,7,0)</f>
        <v>664.91656280524626</v>
      </c>
      <c r="F464" s="5">
        <v>41214</v>
      </c>
      <c r="G464" s="7">
        <f>C464*시뮬레이션!D464*시뮬레이션!F464</f>
        <v>3.6888682926417001E-9</v>
      </c>
      <c r="H464" s="2">
        <f>D464*시뮬레이션!E464*시뮬레이션!D464</f>
        <v>21931898.308214758</v>
      </c>
      <c r="J464" s="5">
        <v>41214</v>
      </c>
      <c r="K464" s="2">
        <f t="shared" si="7"/>
        <v>21931898.308214761</v>
      </c>
      <c r="L464" s="2">
        <f>$C$2*시뮬레이션!F464*시뮬레이션!D464</f>
        <v>22603344.775850296</v>
      </c>
    </row>
    <row r="465" spans="2:12" x14ac:dyDescent="0.3">
      <c r="B465" s="5">
        <v>41215</v>
      </c>
      <c r="C465" s="6">
        <f>VLOOKUP(시뮬레이션!B465,시뮬레이션!$K:$Q,6,0)</f>
        <v>2.8421709430404007E-14</v>
      </c>
      <c r="D465" s="6">
        <f>VLOOKUP(시뮬레이션!B465,시뮬레이션!$K:$Q,7,0)</f>
        <v>664.91656280524626</v>
      </c>
      <c r="F465" s="5">
        <v>41215</v>
      </c>
      <c r="G465" s="7">
        <f>C465*시뮬레이션!D465*시뮬레이션!F465</f>
        <v>3.6508799030343653E-9</v>
      </c>
      <c r="H465" s="2">
        <f>D465*시뮬레이션!E465*시뮬레이션!D465</f>
        <v>21691201.383921433</v>
      </c>
      <c r="J465" s="5">
        <v>41215</v>
      </c>
      <c r="K465" s="2">
        <f t="shared" si="7"/>
        <v>21691201.383921437</v>
      </c>
      <c r="L465" s="2">
        <f>$C$2*시뮬레이션!F465*시뮬레이션!D465</f>
        <v>22370572.933741774</v>
      </c>
    </row>
    <row r="466" spans="2:12" x14ac:dyDescent="0.3">
      <c r="B466" s="5">
        <v>41218</v>
      </c>
      <c r="C466" s="6">
        <f>VLOOKUP(시뮬레이션!B466,시뮬레이션!$K:$Q,6,0)</f>
        <v>2.8421709430404007E-14</v>
      </c>
      <c r="D466" s="6">
        <f>VLOOKUP(시뮬레이션!B466,시뮬레이션!$K:$Q,7,0)</f>
        <v>664.91656280524626</v>
      </c>
      <c r="F466" s="5">
        <v>41218</v>
      </c>
      <c r="G466" s="7">
        <f>C466*시뮬레이션!D466*시뮬레이션!F466</f>
        <v>3.6595980229208181E-9</v>
      </c>
      <c r="H466" s="2">
        <f>D466*시뮬레이션!E466*시뮬레이션!D466</f>
        <v>21831916.935058404</v>
      </c>
      <c r="J466" s="5">
        <v>41218</v>
      </c>
      <c r="K466" s="2">
        <f t="shared" si="7"/>
        <v>21831916.935058407</v>
      </c>
      <c r="L466" s="2">
        <f>$C$2*시뮬레이션!F466*시뮬레이션!D466</f>
        <v>22423992.750866655</v>
      </c>
    </row>
    <row r="467" spans="2:12" x14ac:dyDescent="0.3">
      <c r="B467" s="5">
        <v>41219</v>
      </c>
      <c r="C467" s="6">
        <f>VLOOKUP(시뮬레이션!B467,시뮬레이션!$K:$Q,6,0)</f>
        <v>2.8421709430404007E-14</v>
      </c>
      <c r="D467" s="6">
        <f>VLOOKUP(시뮬레이션!B467,시뮬레이션!$K:$Q,7,0)</f>
        <v>664.91656280524626</v>
      </c>
      <c r="F467" s="5">
        <v>41219</v>
      </c>
      <c r="G467" s="7">
        <f>C467*시뮬레이션!D467*시뮬레이션!F467</f>
        <v>3.6868193951988813E-9</v>
      </c>
      <c r="H467" s="2">
        <f>D467*시뮬레이션!E467*시뮬레이션!D467</f>
        <v>21997701.881408278</v>
      </c>
      <c r="J467" s="5">
        <v>41219</v>
      </c>
      <c r="K467" s="2">
        <f t="shared" si="7"/>
        <v>21997701.881408282</v>
      </c>
      <c r="L467" s="2">
        <f>$C$2*시뮬레이션!F467*시뮬레이션!D467</f>
        <v>22590790.265459463</v>
      </c>
    </row>
    <row r="468" spans="2:12" x14ac:dyDescent="0.3">
      <c r="B468" s="5">
        <v>41220</v>
      </c>
      <c r="C468" s="6">
        <f>VLOOKUP(시뮬레이션!B468,시뮬레이션!$K:$Q,6,0)</f>
        <v>2.8421709430404007E-14</v>
      </c>
      <c r="D468" s="6">
        <f>VLOOKUP(시뮬레이션!B468,시뮬레이션!$K:$Q,7,0)</f>
        <v>664.91656280524626</v>
      </c>
      <c r="F468" s="5">
        <v>41220</v>
      </c>
      <c r="G468" s="7">
        <f>C468*시뮬레이션!D468*시뮬레이션!F468</f>
        <v>3.5856879821380972E-9</v>
      </c>
      <c r="H468" s="2">
        <f>D468*시뮬레이션!E468*시뮬레이션!D468</f>
        <v>21393268.122642152</v>
      </c>
      <c r="J468" s="5">
        <v>41220</v>
      </c>
      <c r="K468" s="2">
        <f t="shared" si="7"/>
        <v>21393268.122642156</v>
      </c>
      <c r="L468" s="2">
        <f>$C$2*시뮬레이션!F468*시뮬레이션!D468</f>
        <v>21971112.896754917</v>
      </c>
    </row>
    <row r="469" spans="2:12" x14ac:dyDescent="0.3">
      <c r="B469" s="5">
        <v>41221</v>
      </c>
      <c r="C469" s="6">
        <f>VLOOKUP(시뮬레이션!B469,시뮬레이션!$K:$Q,6,0)</f>
        <v>2.8421709430404007E-14</v>
      </c>
      <c r="D469" s="6">
        <f>VLOOKUP(시뮬레이션!B469,시뮬레이션!$K:$Q,7,0)</f>
        <v>664.91656280524626</v>
      </c>
      <c r="F469" s="5">
        <v>41221</v>
      </c>
      <c r="G469" s="7">
        <f>C469*시뮬레이션!D469*시뮬레이션!F469</f>
        <v>3.555692610746064E-9</v>
      </c>
      <c r="H469" s="2">
        <f>D469*시뮬레이션!E469*시뮬레이션!D469</f>
        <v>21192522.229556266</v>
      </c>
      <c r="J469" s="5">
        <v>41221</v>
      </c>
      <c r="K469" s="2">
        <f t="shared" si="7"/>
        <v>21192522.22955627</v>
      </c>
      <c r="L469" s="2">
        <f>$C$2*시뮬레이션!F469*시뮬레이션!D469</f>
        <v>21787317.849746536</v>
      </c>
    </row>
    <row r="470" spans="2:12" x14ac:dyDescent="0.3">
      <c r="B470" s="5">
        <v>41222</v>
      </c>
      <c r="C470" s="6">
        <f>VLOOKUP(시뮬레이션!B470,시뮬레이션!$K:$Q,6,0)</f>
        <v>2.8421709430404007E-14</v>
      </c>
      <c r="D470" s="6">
        <f>VLOOKUP(시뮬레이션!B470,시뮬레이션!$K:$Q,7,0)</f>
        <v>664.91656280524626</v>
      </c>
      <c r="F470" s="5">
        <v>41222</v>
      </c>
      <c r="G470" s="7">
        <f>C470*시뮬레이션!D470*시뮬레이션!F470</f>
        <v>3.5534582848413265E-9</v>
      </c>
      <c r="H470" s="2">
        <f>D470*시뮬레이션!E470*시뮬레이션!D470</f>
        <v>21171425.611268103</v>
      </c>
      <c r="J470" s="5">
        <v>41222</v>
      </c>
      <c r="K470" s="2">
        <f t="shared" si="7"/>
        <v>21171425.611268107</v>
      </c>
      <c r="L470" s="2">
        <f>$C$2*시뮬레이션!F470*시뮬레이션!D470</f>
        <v>21773627.136291914</v>
      </c>
    </row>
    <row r="471" spans="2:12" x14ac:dyDescent="0.3">
      <c r="B471" s="5">
        <v>41225</v>
      </c>
      <c r="C471" s="6">
        <f>VLOOKUP(시뮬레이션!B471,시뮬레이션!$K:$Q,6,0)</f>
        <v>2.8421709430404007E-14</v>
      </c>
      <c r="D471" s="6">
        <f>VLOOKUP(시뮬레이션!B471,시뮬레이션!$K:$Q,7,0)</f>
        <v>664.91656280524626</v>
      </c>
      <c r="F471" s="5">
        <v>41225</v>
      </c>
      <c r="G471" s="7">
        <f>C471*시뮬레이션!D471*시뮬레이션!F471</f>
        <v>3.5588084394362343E-9</v>
      </c>
      <c r="H471" s="2">
        <f>D471*시뮬레이션!E471*시뮬레이션!D471</f>
        <v>21223628.548624277</v>
      </c>
      <c r="J471" s="5">
        <v>41225</v>
      </c>
      <c r="K471" s="2">
        <f t="shared" si="7"/>
        <v>21223628.548624281</v>
      </c>
      <c r="L471" s="2">
        <f>$C$2*시뮬레이션!F471*시뮬레이션!D471</f>
        <v>21806409.924756885</v>
      </c>
    </row>
    <row r="472" spans="2:12" x14ac:dyDescent="0.3">
      <c r="B472" s="5">
        <v>41226</v>
      </c>
      <c r="C472" s="6">
        <f>VLOOKUP(시뮬레이션!B472,시뮬레이션!$K:$Q,6,0)</f>
        <v>2.8421709430404007E-14</v>
      </c>
      <c r="D472" s="6">
        <f>VLOOKUP(시뮬레이션!B472,시뮬레이션!$K:$Q,7,0)</f>
        <v>664.91656280524626</v>
      </c>
      <c r="F472" s="5">
        <v>41226</v>
      </c>
      <c r="G472" s="7">
        <f>C472*시뮬레이션!D472*시뮬레이션!F472</f>
        <v>3.5506529627582498E-9</v>
      </c>
      <c r="H472" s="2">
        <f>D472*시뮬레이션!E472*시뮬레이션!D472</f>
        <v>21120454.651566204</v>
      </c>
      <c r="J472" s="5">
        <v>41226</v>
      </c>
      <c r="K472" s="2">
        <f t="shared" si="7"/>
        <v>21120454.651566207</v>
      </c>
      <c r="L472" s="2">
        <f>$C$2*시뮬레이션!F472*시뮬레이션!D472</f>
        <v>21756437.674044762</v>
      </c>
    </row>
    <row r="473" spans="2:12" x14ac:dyDescent="0.3">
      <c r="B473" s="5">
        <v>41227</v>
      </c>
      <c r="C473" s="6">
        <f>VLOOKUP(시뮬레이션!B473,시뮬레이션!$K:$Q,6,0)</f>
        <v>2.8421709430404007E-14</v>
      </c>
      <c r="D473" s="6">
        <f>VLOOKUP(시뮬레이션!B473,시뮬레이션!$K:$Q,7,0)</f>
        <v>664.91656280524626</v>
      </c>
      <c r="F473" s="5">
        <v>41227</v>
      </c>
      <c r="G473" s="7">
        <f>C473*시뮬레이션!D473*시뮬레이션!F473</f>
        <v>3.4872616490702055E-9</v>
      </c>
      <c r="H473" s="2">
        <f>D473*시뮬레이션!E473*시뮬레이션!D473</f>
        <v>20740844.013748195</v>
      </c>
      <c r="J473" s="5">
        <v>41227</v>
      </c>
      <c r="K473" s="2">
        <f t="shared" si="7"/>
        <v>20740844.013748199</v>
      </c>
      <c r="L473" s="2">
        <f>$C$2*시뮬레이션!F473*시뮬레이션!D473</f>
        <v>21368010.762207571</v>
      </c>
    </row>
    <row r="474" spans="2:12" x14ac:dyDescent="0.3">
      <c r="B474" s="5">
        <v>41228</v>
      </c>
      <c r="C474" s="6">
        <f>VLOOKUP(시뮬레이션!B474,시뮬레이션!$K:$Q,6,0)</f>
        <v>2.8421709430404007E-14</v>
      </c>
      <c r="D474" s="6">
        <f>VLOOKUP(시뮬레이션!B474,시뮬레이션!$K:$Q,7,0)</f>
        <v>664.91656280524626</v>
      </c>
      <c r="F474" s="5">
        <v>41228</v>
      </c>
      <c r="G474" s="7">
        <f>C474*시뮬레이션!D474*시뮬레이션!F474</f>
        <v>3.4867552813011569E-9</v>
      </c>
      <c r="H474" s="2">
        <f>D474*시뮬레이션!E474*시뮬레이션!D474</f>
        <v>20684077.234023493</v>
      </c>
      <c r="J474" s="5">
        <v>41228</v>
      </c>
      <c r="K474" s="2">
        <f t="shared" si="7"/>
        <v>20684077.234023497</v>
      </c>
      <c r="L474" s="2">
        <f>$C$2*시뮬레이션!F474*시뮬레이션!D474</f>
        <v>21364908.020564556</v>
      </c>
    </row>
    <row r="475" spans="2:12" x14ac:dyDescent="0.3">
      <c r="B475" s="5">
        <v>41229</v>
      </c>
      <c r="C475" s="6">
        <f>VLOOKUP(시뮬레이션!B475,시뮬레이션!$K:$Q,6,0)</f>
        <v>2.8421709430404007E-14</v>
      </c>
      <c r="D475" s="6">
        <f>VLOOKUP(시뮬레이션!B475,시뮬레이션!$K:$Q,7,0)</f>
        <v>664.91656280524626</v>
      </c>
      <c r="F475" s="5">
        <v>41229</v>
      </c>
      <c r="G475" s="7">
        <f>C475*시뮬레이션!D475*시뮬레이션!F475</f>
        <v>3.5204156185386631E-9</v>
      </c>
      <c r="H475" s="2">
        <f>D475*시뮬레이션!E475*시뮬레이션!D475</f>
        <v>20888940.236209065</v>
      </c>
      <c r="J475" s="5">
        <v>41229</v>
      </c>
      <c r="K475" s="2">
        <f t="shared" si="7"/>
        <v>20888940.236209068</v>
      </c>
      <c r="L475" s="2">
        <f>$C$2*시뮬레이션!F475*시뮬레이션!D475</f>
        <v>21571159.951371741</v>
      </c>
    </row>
    <row r="476" spans="2:12" x14ac:dyDescent="0.3">
      <c r="B476" s="5">
        <v>41232</v>
      </c>
      <c r="C476" s="6">
        <f>VLOOKUP(시뮬레이션!B476,시뮬레이션!$K:$Q,6,0)</f>
        <v>2.8421709430404007E-14</v>
      </c>
      <c r="D476" s="6">
        <f>VLOOKUP(시뮬레이션!B476,시뮬레이션!$K:$Q,7,0)</f>
        <v>664.91656280524626</v>
      </c>
      <c r="F476" s="5">
        <v>41232</v>
      </c>
      <c r="G476" s="7">
        <f>C476*시뮬레이션!D476*시뮬레이션!F476</f>
        <v>3.5756425832573771E-9</v>
      </c>
      <c r="H476" s="2">
        <f>D476*시뮬레이션!E476*시뮬레이션!D476</f>
        <v>21180048.36787568</v>
      </c>
      <c r="J476" s="5">
        <v>41232</v>
      </c>
      <c r="K476" s="2">
        <f t="shared" si="7"/>
        <v>21180048.367875684</v>
      </c>
      <c r="L476" s="2">
        <f>$C$2*시뮬레이션!F476*시뮬레이션!D476</f>
        <v>21909560.248002239</v>
      </c>
    </row>
    <row r="477" spans="2:12" x14ac:dyDescent="0.3">
      <c r="B477" s="5">
        <v>41233</v>
      </c>
      <c r="C477" s="6">
        <f>VLOOKUP(시뮬레이션!B477,시뮬레이션!$K:$Q,6,0)</f>
        <v>2.8421709430404007E-14</v>
      </c>
      <c r="D477" s="6">
        <f>VLOOKUP(시뮬레이션!B477,시뮬레이션!$K:$Q,7,0)</f>
        <v>664.91656280524626</v>
      </c>
      <c r="F477" s="5">
        <v>41233</v>
      </c>
      <c r="G477" s="7">
        <f>C477*시뮬레이션!D477*시뮬레이션!F477</f>
        <v>3.5615553040031501E-9</v>
      </c>
      <c r="H477" s="2">
        <f>D477*시뮬레이션!E477*시뮬레이션!D477</f>
        <v>21092239.269230396</v>
      </c>
      <c r="J477" s="5">
        <v>41233</v>
      </c>
      <c r="K477" s="2">
        <f t="shared" si="7"/>
        <v>21092239.269230399</v>
      </c>
      <c r="L477" s="2">
        <f>$C$2*시뮬레이션!F477*시뮬레이션!D477</f>
        <v>21823241.191674817</v>
      </c>
    </row>
    <row r="478" spans="2:12" x14ac:dyDescent="0.3">
      <c r="B478" s="5">
        <v>41234</v>
      </c>
      <c r="C478" s="6">
        <f>VLOOKUP(시뮬레이션!B478,시뮬레이션!$K:$Q,6,0)</f>
        <v>2.8421709430404007E-14</v>
      </c>
      <c r="D478" s="6">
        <f>VLOOKUP(시뮬레이션!B478,시뮬레이션!$K:$Q,7,0)</f>
        <v>664.91656280524626</v>
      </c>
      <c r="F478" s="5">
        <v>41234</v>
      </c>
      <c r="G478" s="7">
        <f>C478*시뮬레이션!D478*시뮬레이션!F478</f>
        <v>3.5720000903438634E-9</v>
      </c>
      <c r="H478" s="2">
        <f>D478*시뮬레이션!E478*시뮬레이션!D478</f>
        <v>21214857.622309063</v>
      </c>
      <c r="J478" s="5">
        <v>41234</v>
      </c>
      <c r="K478" s="2">
        <f t="shared" si="7"/>
        <v>21214857.622309066</v>
      </c>
      <c r="L478" s="2">
        <f>$C$2*시뮬레이션!F478*시뮬레이션!D478</f>
        <v>21887241.065901872</v>
      </c>
    </row>
    <row r="479" spans="2:12" x14ac:dyDescent="0.3">
      <c r="B479" s="5">
        <v>41236</v>
      </c>
      <c r="C479" s="6">
        <f>VLOOKUP(시뮬레이션!B479,시뮬레이션!$K:$Q,6,0)</f>
        <v>2.8421709430404007E-14</v>
      </c>
      <c r="D479" s="6">
        <f>VLOOKUP(시뮬레이션!B479,시뮬레이션!$K:$Q,7,0)</f>
        <v>664.91656280524626</v>
      </c>
      <c r="F479" s="5">
        <v>41236</v>
      </c>
      <c r="G479" s="7">
        <f>C479*시뮬레이션!D479*시뮬레이션!F479</f>
        <v>3.6300237005093553E-9</v>
      </c>
      <c r="H479" s="2">
        <f>D479*시뮬레이션!E479*시뮬레이션!D479</f>
        <v>21539974.384470273</v>
      </c>
      <c r="J479" s="5">
        <v>41236</v>
      </c>
      <c r="K479" s="2">
        <f t="shared" si="7"/>
        <v>21539974.384470277</v>
      </c>
      <c r="L479" s="2">
        <f>$C$2*시뮬레이션!F479*시뮬레이션!D479</f>
        <v>22242777.659150887</v>
      </c>
    </row>
    <row r="480" spans="2:12" x14ac:dyDescent="0.3">
      <c r="B480" s="5">
        <v>41239</v>
      </c>
      <c r="C480" s="6">
        <f>VLOOKUP(시뮬레이션!B480,시뮬레이션!$K:$Q,6,0)</f>
        <v>2.8421709430404007E-14</v>
      </c>
      <c r="D480" s="6">
        <f>VLOOKUP(시뮬레이션!B480,시뮬레이션!$K:$Q,7,0)</f>
        <v>664.91656280524626</v>
      </c>
      <c r="F480" s="5">
        <v>41239</v>
      </c>
      <c r="G480" s="7">
        <f>C480*시뮬레이션!D480*시뮬레이션!F480</f>
        <v>3.619986920284646E-9</v>
      </c>
      <c r="H480" s="2">
        <f>D480*시뮬레이션!E480*시뮬레이션!D480</f>
        <v>21551350.492211003</v>
      </c>
      <c r="J480" s="5">
        <v>41239</v>
      </c>
      <c r="K480" s="2">
        <f t="shared" si="7"/>
        <v>21551350.492211007</v>
      </c>
      <c r="L480" s="2">
        <f>$C$2*시뮬레이션!F480*시뮬레이션!D480</f>
        <v>22181277.820755716</v>
      </c>
    </row>
    <row r="481" spans="2:12" x14ac:dyDescent="0.3">
      <c r="B481" s="5">
        <v>41240</v>
      </c>
      <c r="C481" s="6">
        <f>VLOOKUP(시뮬레이션!B481,시뮬레이션!$K:$Q,6,0)</f>
        <v>2.8421709430404007E-14</v>
      </c>
      <c r="D481" s="6">
        <f>VLOOKUP(시뮬레이션!B481,시뮬레이션!$K:$Q,7,0)</f>
        <v>664.91656280524626</v>
      </c>
      <c r="F481" s="5">
        <v>41240</v>
      </c>
      <c r="G481" s="7">
        <f>C481*시뮬레이션!D481*시뮬레이션!F481</f>
        <v>3.5969283601389176E-9</v>
      </c>
      <c r="H481" s="2">
        <f>D481*시뮬레이션!E481*시뮬레이션!D481</f>
        <v>21417877.050767869</v>
      </c>
      <c r="J481" s="5">
        <v>41240</v>
      </c>
      <c r="K481" s="2">
        <f t="shared" si="7"/>
        <v>21417877.050767872</v>
      </c>
      <c r="L481" s="2">
        <f>$C$2*시뮬레이션!F481*시뮬레이션!D481</f>
        <v>22039987.716674682</v>
      </c>
    </row>
    <row r="482" spans="2:12" x14ac:dyDescent="0.3">
      <c r="B482" s="5">
        <v>41241</v>
      </c>
      <c r="C482" s="6">
        <f>VLOOKUP(시뮬레이션!B482,시뮬레이션!$K:$Q,6,0)</f>
        <v>2.8421709430404007E-14</v>
      </c>
      <c r="D482" s="6">
        <f>VLOOKUP(시뮬레이션!B482,시뮬레이션!$K:$Q,7,0)</f>
        <v>664.91656280524626</v>
      </c>
      <c r="F482" s="5">
        <v>41241</v>
      </c>
      <c r="G482" s="7">
        <f>C482*시뮬레이션!D482*시뮬레이션!F482</f>
        <v>3.6336845579398871E-9</v>
      </c>
      <c r="H482" s="2">
        <f>D482*시뮬레이션!E482*시뮬레이션!D482</f>
        <v>21652852.872477211</v>
      </c>
      <c r="J482" s="5">
        <v>41241</v>
      </c>
      <c r="K482" s="2">
        <f t="shared" si="7"/>
        <v>21652852.872477215</v>
      </c>
      <c r="L482" s="2">
        <f>$C$2*시뮬레이션!F482*시뮬레이션!D482</f>
        <v>22265209.368855085</v>
      </c>
    </row>
    <row r="483" spans="2:12" x14ac:dyDescent="0.3">
      <c r="B483" s="5">
        <v>41242</v>
      </c>
      <c r="C483" s="6">
        <f>VLOOKUP(시뮬레이션!B483,시뮬레이션!$K:$Q,6,0)</f>
        <v>2.8421709430404007E-14</v>
      </c>
      <c r="D483" s="6">
        <f>VLOOKUP(시뮬레이션!B483,시뮬레이션!$K:$Q,7,0)</f>
        <v>664.91656280524626</v>
      </c>
      <c r="F483" s="5">
        <v>41242</v>
      </c>
      <c r="G483" s="7">
        <f>C483*시뮬레이션!D483*시뮬레이션!F483</f>
        <v>3.6429784832137104E-9</v>
      </c>
      <c r="H483" s="2">
        <f>D483*시뮬레이션!E483*시뮬레이션!D483</f>
        <v>21726164.23940016</v>
      </c>
      <c r="J483" s="5">
        <v>41242</v>
      </c>
      <c r="K483" s="2">
        <f t="shared" si="7"/>
        <v>21726164.239400163</v>
      </c>
      <c r="L483" s="2">
        <f>$C$2*시뮬레이션!F483*시뮬레이션!D483</f>
        <v>22322157.402945716</v>
      </c>
    </row>
    <row r="484" spans="2:12" x14ac:dyDescent="0.3">
      <c r="B484" s="5">
        <v>41243</v>
      </c>
      <c r="C484" s="6">
        <f>VLOOKUP(시뮬레이션!B484,시뮬레이션!$K:$Q,6,0)</f>
        <v>2.8421709430404007E-14</v>
      </c>
      <c r="D484" s="6">
        <f>VLOOKUP(시뮬레이션!B484,시뮬레이션!$K:$Q,7,0)</f>
        <v>664.91656280524626</v>
      </c>
      <c r="F484" s="5">
        <v>41243</v>
      </c>
      <c r="G484" s="7">
        <f>C484*시뮬레이션!D484*시뮬레이션!F484</f>
        <v>3.6395057966842613E-9</v>
      </c>
      <c r="H484" s="2">
        <f>D484*시뮬레이션!E484*시뮬레이션!D484</f>
        <v>21675790.715807363</v>
      </c>
      <c r="J484" s="5">
        <v>41243</v>
      </c>
      <c r="K484" s="2">
        <f t="shared" si="7"/>
        <v>21675790.715807367</v>
      </c>
      <c r="L484" s="2">
        <f>$C$2*시뮬레이션!F484*시뮬레이션!D484</f>
        <v>22300878.700455807</v>
      </c>
    </row>
    <row r="485" spans="2:12" x14ac:dyDescent="0.3">
      <c r="B485" s="5">
        <v>41246</v>
      </c>
      <c r="C485" s="6">
        <f>VLOOKUP(시뮬레이션!B485,시뮬레이션!$K:$Q,6,0)</f>
        <v>2.8421709430404007E-14</v>
      </c>
      <c r="D485" s="6">
        <f>VLOOKUP(시뮬레이션!B485,시뮬레이션!$K:$Q,7,0)</f>
        <v>664.91656280524626</v>
      </c>
      <c r="F485" s="5">
        <v>41246</v>
      </c>
      <c r="G485" s="7">
        <f>C485*시뮬레이션!D485*시뮬레이션!F485</f>
        <v>3.6220239534827669E-9</v>
      </c>
      <c r="H485" s="2">
        <f>D485*시뮬레이션!E485*시뮬레이션!D485</f>
        <v>21556496.371320773</v>
      </c>
      <c r="J485" s="5">
        <v>41246</v>
      </c>
      <c r="K485" s="2">
        <f t="shared" si="7"/>
        <v>21556496.371320777</v>
      </c>
      <c r="L485" s="2">
        <f>$C$2*시뮬레이션!F485*시뮬레이션!D485</f>
        <v>22193759.633616544</v>
      </c>
    </row>
    <row r="486" spans="2:12" x14ac:dyDescent="0.3">
      <c r="B486" s="5">
        <v>41247</v>
      </c>
      <c r="C486" s="6">
        <f>VLOOKUP(시뮬레이션!B486,시뮬레이션!$K:$Q,6,0)</f>
        <v>2.8421709430404007E-14</v>
      </c>
      <c r="D486" s="6">
        <f>VLOOKUP(시뮬레이션!B486,시뮬레이션!$K:$Q,7,0)</f>
        <v>664.91656280524626</v>
      </c>
      <c r="F486" s="5">
        <v>41247</v>
      </c>
      <c r="G486" s="7">
        <f>C486*시뮬레이션!D486*시뮬레이션!F486</f>
        <v>3.6184047886251847E-9</v>
      </c>
      <c r="H486" s="2">
        <f>D486*시뮬레이션!E486*시뮬레이션!D486</f>
        <v>21569501.943238597</v>
      </c>
      <c r="J486" s="5">
        <v>41247</v>
      </c>
      <c r="K486" s="2">
        <f t="shared" si="7"/>
        <v>21569501.943238601</v>
      </c>
      <c r="L486" s="2">
        <f>$C$2*시뮬레이션!F486*시뮬레이션!D486</f>
        <v>22171583.392941386</v>
      </c>
    </row>
    <row r="487" spans="2:12" x14ac:dyDescent="0.3">
      <c r="B487" s="5">
        <v>41248</v>
      </c>
      <c r="C487" s="6">
        <f>VLOOKUP(시뮬레이션!B487,시뮬레이션!$K:$Q,6,0)</f>
        <v>2.8421709430404007E-14</v>
      </c>
      <c r="D487" s="6">
        <f>VLOOKUP(시뮬레이션!B487,시뮬레이션!$K:$Q,7,0)</f>
        <v>664.91656280524626</v>
      </c>
      <c r="F487" s="5">
        <v>41248</v>
      </c>
      <c r="G487" s="7">
        <f>C487*시뮬레이션!D487*시뮬레이션!F487</f>
        <v>3.6183864868633007E-9</v>
      </c>
      <c r="H487" s="2">
        <f>D487*시뮬레이션!E487*시뮬레이션!D487</f>
        <v>21533389.648392763</v>
      </c>
      <c r="J487" s="5">
        <v>41248</v>
      </c>
      <c r="K487" s="2">
        <f t="shared" si="7"/>
        <v>21533389.648392767</v>
      </c>
      <c r="L487" s="2">
        <f>$C$2*시뮬레이션!F487*시뮬레이션!D487</f>
        <v>22171471.249866314</v>
      </c>
    </row>
    <row r="488" spans="2:12" x14ac:dyDescent="0.3">
      <c r="B488" s="5">
        <v>41249</v>
      </c>
      <c r="C488" s="6">
        <f>VLOOKUP(시뮬레이션!B488,시뮬레이션!$K:$Q,6,0)</f>
        <v>2.8421709430404007E-14</v>
      </c>
      <c r="D488" s="6">
        <f>VLOOKUP(시뮬레이션!B488,시뮬레이션!$K:$Q,7,0)</f>
        <v>664.91656280524626</v>
      </c>
      <c r="F488" s="5">
        <v>41249</v>
      </c>
      <c r="G488" s="7">
        <f>C488*시뮬레이션!D488*시뮬레이션!F488</f>
        <v>3.6358639721356666E-9</v>
      </c>
      <c r="H488" s="2">
        <f>D488*시뮬레이션!E488*시뮬레이션!D488</f>
        <v>21691287.947413996</v>
      </c>
      <c r="J488" s="5">
        <v>41249</v>
      </c>
      <c r="K488" s="2">
        <f t="shared" si="7"/>
        <v>21691287.947414</v>
      </c>
      <c r="L488" s="2">
        <f>$C$2*시뮬레이션!F488*시뮬레이션!D488</f>
        <v>22278563.613726024</v>
      </c>
    </row>
    <row r="489" spans="2:12" x14ac:dyDescent="0.3">
      <c r="B489" s="5">
        <v>41250</v>
      </c>
      <c r="C489" s="6">
        <f>VLOOKUP(시뮬레이션!B489,시뮬레이션!$K:$Q,6,0)</f>
        <v>2.8421709430404007E-14</v>
      </c>
      <c r="D489" s="6">
        <f>VLOOKUP(시뮬레이션!B489,시뮬레이션!$K:$Q,7,0)</f>
        <v>664.91656280524626</v>
      </c>
      <c r="F489" s="5">
        <v>41250</v>
      </c>
      <c r="G489" s="7">
        <f>C489*시뮬레이션!D489*시뮬레이션!F489</f>
        <v>3.6421221132343365E-9</v>
      </c>
      <c r="H489" s="2">
        <f>D489*시뮬레이션!E489*시뮬레이션!D489</f>
        <v>21682185.156222161</v>
      </c>
      <c r="J489" s="5">
        <v>41250</v>
      </c>
      <c r="K489" s="2">
        <f t="shared" si="7"/>
        <v>21682185.156222165</v>
      </c>
      <c r="L489" s="2">
        <f>$C$2*시뮬레이션!F489*시뮬레이션!D489</f>
        <v>22316910.041325871</v>
      </c>
    </row>
    <row r="490" spans="2:12" x14ac:dyDescent="0.3">
      <c r="B490" s="5">
        <v>41253</v>
      </c>
      <c r="C490" s="6">
        <f>VLOOKUP(시뮬레이션!B490,시뮬레이션!$K:$Q,6,0)</f>
        <v>2.8421709430404007E-14</v>
      </c>
      <c r="D490" s="6">
        <f>VLOOKUP(시뮬레이션!B490,시뮬레이션!$K:$Q,7,0)</f>
        <v>664.91656280524626</v>
      </c>
      <c r="F490" s="5">
        <v>41253</v>
      </c>
      <c r="G490" s="7">
        <f>C490*시뮬레이션!D490*시뮬레이션!F490</f>
        <v>3.6351151206588389E-9</v>
      </c>
      <c r="H490" s="2">
        <f>D490*시뮬레이션!E490*시뮬레이션!D490</f>
        <v>21686791.328874622</v>
      </c>
      <c r="J490" s="5">
        <v>41253</v>
      </c>
      <c r="K490" s="2">
        <f t="shared" si="7"/>
        <v>21686791.328874625</v>
      </c>
      <c r="L490" s="2">
        <f>$C$2*시뮬레이션!F490*시뮬레이션!D490</f>
        <v>22273975.066026881</v>
      </c>
    </row>
    <row r="491" spans="2:12" x14ac:dyDescent="0.3">
      <c r="B491" s="5">
        <v>41254</v>
      </c>
      <c r="C491" s="6">
        <f>VLOOKUP(시뮬레이션!B491,시뮬레이션!$K:$Q,6,0)</f>
        <v>2.8421709430404007E-14</v>
      </c>
      <c r="D491" s="6">
        <f>VLOOKUP(시뮬레이션!B491,시뮬레이션!$K:$Q,7,0)</f>
        <v>664.91656280524626</v>
      </c>
      <c r="F491" s="5">
        <v>41254</v>
      </c>
      <c r="G491" s="7">
        <f>C491*시뮬레이션!D491*시뮬레이션!F491</f>
        <v>3.6515485487598199E-9</v>
      </c>
      <c r="H491" s="2">
        <f>D491*시뮬레이션!E491*시뮬레이션!D491</f>
        <v>21925264.403751653</v>
      </c>
      <c r="J491" s="5">
        <v>41254</v>
      </c>
      <c r="K491" s="2">
        <f t="shared" si="7"/>
        <v>21925264.403751656</v>
      </c>
      <c r="L491" s="2">
        <f>$C$2*시뮬레이션!F491*시뮬레이션!D491</f>
        <v>22374670.02495414</v>
      </c>
    </row>
    <row r="492" spans="2:12" x14ac:dyDescent="0.3">
      <c r="B492" s="5">
        <v>41255</v>
      </c>
      <c r="C492" s="6">
        <f>VLOOKUP(시뮬레이션!B492,시뮬레이션!$K:$Q,6,0)</f>
        <v>2.8421709430404007E-14</v>
      </c>
      <c r="D492" s="6">
        <f>VLOOKUP(시뮬레이션!B492,시뮬레이션!$K:$Q,7,0)</f>
        <v>664.91656280524626</v>
      </c>
      <c r="F492" s="5">
        <v>41255</v>
      </c>
      <c r="G492" s="7">
        <f>C492*시뮬레이션!D492*시뮬레이션!F492</f>
        <v>3.6473916745194402E-9</v>
      </c>
      <c r="H492" s="2">
        <f>D492*시뮬레이션!E492*시뮬레이션!D492</f>
        <v>21891997.870442085</v>
      </c>
      <c r="J492" s="5">
        <v>41255</v>
      </c>
      <c r="K492" s="2">
        <f t="shared" si="7"/>
        <v>21891997.870442089</v>
      </c>
      <c r="L492" s="2">
        <f>$C$2*시뮬레이션!F492*시뮬레이션!D492</f>
        <v>22349198.998560332</v>
      </c>
    </row>
    <row r="493" spans="2:12" x14ac:dyDescent="0.3">
      <c r="B493" s="5">
        <v>41256</v>
      </c>
      <c r="C493" s="6">
        <f>VLOOKUP(시뮬레이션!B493,시뮬레이션!$K:$Q,6,0)</f>
        <v>2.8421709430404007E-14</v>
      </c>
      <c r="D493" s="6">
        <f>VLOOKUP(시뮬레이션!B493,시뮬레이션!$K:$Q,7,0)</f>
        <v>664.91656280524626</v>
      </c>
      <c r="F493" s="5">
        <v>41256</v>
      </c>
      <c r="G493" s="7">
        <f>C493*시뮬레이션!D493*시뮬레이션!F493</f>
        <v>3.6186172981444999E-9</v>
      </c>
      <c r="H493" s="2">
        <f>D493*시뮬레이션!E493*시뮬레이션!D493</f>
        <v>21699068.381137133</v>
      </c>
      <c r="J493" s="5">
        <v>41256</v>
      </c>
      <c r="K493" s="2">
        <f t="shared" si="7"/>
        <v>21699068.381137136</v>
      </c>
      <c r="L493" s="2">
        <f>$C$2*시뮬레이션!F493*시뮬레이션!D493</f>
        <v>22172885.533747774</v>
      </c>
    </row>
    <row r="494" spans="2:12" x14ac:dyDescent="0.3">
      <c r="B494" s="5">
        <v>41257</v>
      </c>
      <c r="C494" s="6">
        <f>VLOOKUP(시뮬레이션!B494,시뮬레이션!$K:$Q,6,0)</f>
        <v>2.8421709430404007E-14</v>
      </c>
      <c r="D494" s="6">
        <f>VLOOKUP(시뮬레이션!B494,시뮬레이션!$K:$Q,7,0)</f>
        <v>664.91656280524626</v>
      </c>
      <c r="F494" s="5">
        <v>41257</v>
      </c>
      <c r="G494" s="7">
        <f>C494*시뮬레이션!D494*시뮬레이션!F494</f>
        <v>3.6107784864043426E-9</v>
      </c>
      <c r="H494" s="2">
        <f>D494*시뮬레이션!E494*시뮬레이션!D494</f>
        <v>21629813.987428796</v>
      </c>
      <c r="J494" s="5">
        <v>41257</v>
      </c>
      <c r="K494" s="2">
        <f t="shared" si="7"/>
        <v>21629813.987428799</v>
      </c>
      <c r="L494" s="2">
        <f>$C$2*시뮬레이션!F494*시뮬레이션!D494</f>
        <v>22124853.630643722</v>
      </c>
    </row>
    <row r="495" spans="2:12" x14ac:dyDescent="0.3">
      <c r="B495" s="5">
        <v>41260</v>
      </c>
      <c r="C495" s="6">
        <f>VLOOKUP(시뮬레이션!B495,시뮬레이션!$K:$Q,6,0)</f>
        <v>2.8421709430404007E-14</v>
      </c>
      <c r="D495" s="6">
        <f>VLOOKUP(시뮬레이션!B495,시뮬레이션!$K:$Q,7,0)</f>
        <v>664.91656280524626</v>
      </c>
      <c r="F495" s="5">
        <v>41260</v>
      </c>
      <c r="G495" s="7">
        <f>C495*시뮬레이션!D495*시뮬레이션!F495</f>
        <v>3.645433999707848E-9</v>
      </c>
      <c r="H495" s="2">
        <f>D495*시뮬레이션!E495*시뮬레이션!D495</f>
        <v>21816007.687005989</v>
      </c>
      <c r="J495" s="5">
        <v>41260</v>
      </c>
      <c r="K495" s="2">
        <f t="shared" si="7"/>
        <v>21816007.687005993</v>
      </c>
      <c r="L495" s="2">
        <f>$C$2*시뮬레이션!F495*시뮬레이션!D495</f>
        <v>22337203.450003155</v>
      </c>
    </row>
    <row r="496" spans="2:12" x14ac:dyDescent="0.3">
      <c r="B496" s="5">
        <v>41261</v>
      </c>
      <c r="C496" s="6">
        <f>VLOOKUP(시뮬레이션!B496,시뮬레이션!$K:$Q,6,0)</f>
        <v>2.8421709430404007E-14</v>
      </c>
      <c r="D496" s="6">
        <f>VLOOKUP(시뮬레이션!B496,시뮬레이션!$K:$Q,7,0)</f>
        <v>664.91656280524626</v>
      </c>
      <c r="F496" s="5">
        <v>41261</v>
      </c>
      <c r="G496" s="7">
        <f>C496*시뮬레이션!D496*시뮬레이션!F496</f>
        <v>3.6952833252996701E-9</v>
      </c>
      <c r="H496" s="2">
        <f>D496*시뮬레이션!E496*시뮬레이션!D496</f>
        <v>22198479.774268664</v>
      </c>
      <c r="J496" s="5">
        <v>41261</v>
      </c>
      <c r="K496" s="2">
        <f t="shared" si="7"/>
        <v>22198479.774268668</v>
      </c>
      <c r="L496" s="2">
        <f>$C$2*시뮬레이션!F496*시뮬레이션!D496</f>
        <v>22642652.548156958</v>
      </c>
    </row>
    <row r="497" spans="2:12" x14ac:dyDescent="0.3">
      <c r="B497" s="5">
        <v>41262</v>
      </c>
      <c r="C497" s="6">
        <f>VLOOKUP(시뮬레이션!B497,시뮬레이션!$K:$Q,6,0)</f>
        <v>2.8421709430404007E-14</v>
      </c>
      <c r="D497" s="6">
        <f>VLOOKUP(시뮬레이션!B497,시뮬레이션!$K:$Q,7,0)</f>
        <v>664.91656280524626</v>
      </c>
      <c r="F497" s="5">
        <v>41262</v>
      </c>
      <c r="G497" s="7">
        <f>C497*시뮬레이션!D497*시뮬레이션!F497</f>
        <v>3.6678308873376871E-9</v>
      </c>
      <c r="H497" s="2">
        <f>D497*시뮬레이션!E497*시뮬레이션!D497</f>
        <v>22102751.299007017</v>
      </c>
      <c r="J497" s="5">
        <v>41262</v>
      </c>
      <c r="K497" s="2">
        <f t="shared" si="7"/>
        <v>22102751.299007021</v>
      </c>
      <c r="L497" s="2">
        <f>$C$2*시뮬레이션!F497*시뮬레이션!D497</f>
        <v>22474439.190843526</v>
      </c>
    </row>
    <row r="498" spans="2:12" x14ac:dyDescent="0.3">
      <c r="B498" s="5">
        <v>41263</v>
      </c>
      <c r="C498" s="6">
        <f>VLOOKUP(시뮬레이션!B498,시뮬레이션!$K:$Q,6,0)</f>
        <v>2.8421709430404007E-14</v>
      </c>
      <c r="D498" s="6">
        <f>VLOOKUP(시뮬레이션!B498,시뮬레이션!$K:$Q,7,0)</f>
        <v>664.91656280524626</v>
      </c>
      <c r="F498" s="5">
        <v>41263</v>
      </c>
      <c r="G498" s="7">
        <f>C498*시뮬레이션!D498*시뮬레이션!F498</f>
        <v>3.6877951845326607E-9</v>
      </c>
      <c r="H498" s="2">
        <f>D498*시뮬레이션!E498*시뮬레이션!D498</f>
        <v>22160114.281187881</v>
      </c>
      <c r="J498" s="5">
        <v>41263</v>
      </c>
      <c r="K498" s="2">
        <f t="shared" si="7"/>
        <v>22160114.281187885</v>
      </c>
      <c r="L498" s="2">
        <f>$C$2*시뮬레이션!F498*시뮬레이션!D498</f>
        <v>22596769.362838458</v>
      </c>
    </row>
    <row r="499" spans="2:12" x14ac:dyDescent="0.3">
      <c r="B499" s="5">
        <v>41264</v>
      </c>
      <c r="C499" s="6">
        <f>VLOOKUP(시뮬레이션!B499,시뮬레이션!$K:$Q,6,0)</f>
        <v>2.8421709430404007E-14</v>
      </c>
      <c r="D499" s="6">
        <f>VLOOKUP(시뮬레이션!B499,시뮬레이션!$K:$Q,7,0)</f>
        <v>664.91656280524626</v>
      </c>
      <c r="F499" s="5">
        <v>41264</v>
      </c>
      <c r="G499" s="7">
        <f>C499*시뮬레이션!D499*시뮬레이션!F499</f>
        <v>3.6527849586320824E-9</v>
      </c>
      <c r="H499" s="2">
        <f>D499*시뮬레이션!E499*시뮬레이션!D499</f>
        <v>21931286.943533231</v>
      </c>
      <c r="J499" s="5">
        <v>41264</v>
      </c>
      <c r="K499" s="2">
        <f t="shared" si="7"/>
        <v>21931286.943533234</v>
      </c>
      <c r="L499" s="2">
        <f>$C$2*시뮬레이션!F499*시뮬레이션!D499</f>
        <v>22382246.060857281</v>
      </c>
    </row>
    <row r="500" spans="2:12" x14ac:dyDescent="0.3">
      <c r="B500" s="5">
        <v>41267</v>
      </c>
      <c r="C500" s="6">
        <f>VLOOKUP(시뮬레이션!B500,시뮬레이션!$K:$Q,6,0)</f>
        <v>2.8421709430404007E-14</v>
      </c>
      <c r="D500" s="6">
        <f>VLOOKUP(시뮬레이션!B500,시뮬레이션!$K:$Q,7,0)</f>
        <v>664.91656280524626</v>
      </c>
      <c r="F500" s="5">
        <v>41267</v>
      </c>
      <c r="G500" s="7">
        <f>C500*시뮬레이션!D500*시뮬레이션!F500</f>
        <v>3.6412925416016149E-9</v>
      </c>
      <c r="H500" s="2">
        <f>D500*시뮬레이션!E500*시뮬레이션!D500</f>
        <v>21828276.459095791</v>
      </c>
      <c r="J500" s="5">
        <v>41267</v>
      </c>
      <c r="K500" s="2">
        <f t="shared" si="7"/>
        <v>21828276.459095795</v>
      </c>
      <c r="L500" s="2">
        <f>$C$2*시뮬레이션!F500*시뮬레이션!D500</f>
        <v>22311826.885153536</v>
      </c>
    </row>
    <row r="501" spans="2:12" x14ac:dyDescent="0.3">
      <c r="B501" s="5">
        <v>41269</v>
      </c>
      <c r="C501" s="6">
        <f>VLOOKUP(시뮬레이션!B501,시뮬레이션!$K:$Q,6,0)</f>
        <v>2.8421709430404007E-14</v>
      </c>
      <c r="D501" s="6">
        <f>VLOOKUP(시뮬레이션!B501,시뮬레이션!$K:$Q,7,0)</f>
        <v>664.91656280524626</v>
      </c>
      <c r="F501" s="5">
        <v>41269</v>
      </c>
      <c r="G501" s="7">
        <f>C501*시뮬레이션!D501*시뮬레이션!F501</f>
        <v>3.6226359389956993E-9</v>
      </c>
      <c r="H501" s="2">
        <f>D501*시뮬레이션!E501*시뮬레이션!D501</f>
        <v>21678938.963413853</v>
      </c>
      <c r="J501" s="5">
        <v>41269</v>
      </c>
      <c r="K501" s="2">
        <f t="shared" si="7"/>
        <v>21678938.963413857</v>
      </c>
      <c r="L501" s="2">
        <f>$C$2*시뮬레이션!F501*시뮬레이션!D501</f>
        <v>22197509.542382389</v>
      </c>
    </row>
    <row r="502" spans="2:12" x14ac:dyDescent="0.3">
      <c r="B502" s="5">
        <v>41270</v>
      </c>
      <c r="C502" s="6">
        <f>VLOOKUP(시뮬레이션!B502,시뮬레이션!$K:$Q,6,0)</f>
        <v>2.8421709430404007E-14</v>
      </c>
      <c r="D502" s="6">
        <f>VLOOKUP(시뮬레이션!B502,시뮬레이션!$K:$Q,7,0)</f>
        <v>664.91656280524626</v>
      </c>
      <c r="F502" s="5">
        <v>41270</v>
      </c>
      <c r="G502" s="7">
        <f>C502*시뮬레이션!D502*시뮬레이션!F502</f>
        <v>3.6140470106147408E-9</v>
      </c>
      <c r="H502" s="2">
        <f>D502*시뮬레이션!E502*시뮬레이션!D502</f>
        <v>21616817.967469595</v>
      </c>
      <c r="J502" s="5">
        <v>41270</v>
      </c>
      <c r="K502" s="2">
        <f t="shared" si="7"/>
        <v>21616817.967469599</v>
      </c>
      <c r="L502" s="2">
        <f>$C$2*시뮬레이션!F502*시뮬레이션!D502</f>
        <v>22144881.339354064</v>
      </c>
    </row>
    <row r="503" spans="2:12" x14ac:dyDescent="0.3">
      <c r="B503" s="5">
        <v>41271</v>
      </c>
      <c r="C503" s="6">
        <f>VLOOKUP(시뮬레이션!B503,시뮬레이션!$K:$Q,6,0)</f>
        <v>2.8421709430404007E-14</v>
      </c>
      <c r="D503" s="6">
        <f>VLOOKUP(시뮬레이션!B503,시뮬레이션!$K:$Q,7,0)</f>
        <v>664.91656280524626</v>
      </c>
      <c r="F503" s="5">
        <v>41271</v>
      </c>
      <c r="G503" s="7">
        <f>C503*시뮬레이션!D503*시뮬레이션!F503</f>
        <v>3.5695119883882849E-9</v>
      </c>
      <c r="H503" s="2">
        <f>D503*시뮬레이션!E503*시뮬레이션!D503</f>
        <v>21395028.778081931</v>
      </c>
      <c r="J503" s="5">
        <v>41271</v>
      </c>
      <c r="K503" s="2">
        <f t="shared" si="7"/>
        <v>21395028.778081935</v>
      </c>
      <c r="L503" s="2">
        <f>$C$2*시뮬레이션!F503*시뮬레이션!D503</f>
        <v>21871995.353158053</v>
      </c>
    </row>
    <row r="504" spans="2:12" x14ac:dyDescent="0.3">
      <c r="B504" s="5">
        <v>41274</v>
      </c>
      <c r="C504" s="6">
        <f>VLOOKUP(시뮬레이션!B504,시뮬레이션!$K:$Q,6,0)</f>
        <v>2.8421709430404007E-14</v>
      </c>
      <c r="D504" s="6">
        <f>VLOOKUP(시뮬레이션!B504,시뮬레이션!$K:$Q,7,0)</f>
        <v>664.91656280524626</v>
      </c>
      <c r="F504" s="5">
        <v>41274</v>
      </c>
      <c r="G504" s="7">
        <f>C504*시뮬레이션!D504*시뮬레이션!F504</f>
        <v>3.6301801065974358E-9</v>
      </c>
      <c r="H504" s="2">
        <f>D504*시뮬레이션!E504*시뮬레이션!D504</f>
        <v>21740453.228845812</v>
      </c>
      <c r="J504" s="5">
        <v>41274</v>
      </c>
      <c r="K504" s="2">
        <f t="shared" si="7"/>
        <v>21740453.228845816</v>
      </c>
      <c r="L504" s="2">
        <f>$C$2*시뮬레이션!F504*시뮬레이션!D504</f>
        <v>22243736.029158562</v>
      </c>
    </row>
    <row r="505" spans="2:12" x14ac:dyDescent="0.3">
      <c r="B505" s="5">
        <v>41276</v>
      </c>
      <c r="C505" s="6">
        <f>VLOOKUP(시뮬레이션!B505,시뮬레이션!$K:$Q,6,0)</f>
        <v>84.680556099051046</v>
      </c>
      <c r="D505" s="6">
        <f>VLOOKUP(시뮬레이션!B505,시뮬레이션!$K:$Q,7,0)</f>
        <v>332.45828140262324</v>
      </c>
      <c r="F505" s="5">
        <v>41276</v>
      </c>
      <c r="G505" s="7">
        <f>C505*시뮬레이션!D505*시뮬레이션!F505</f>
        <v>11020036.273851549</v>
      </c>
      <c r="H505" s="2">
        <f>D505*시뮬레이션!E505*시뮬레이션!D505</f>
        <v>11133012.388586011</v>
      </c>
      <c r="J505" s="5">
        <v>41276</v>
      </c>
      <c r="K505" s="2">
        <f t="shared" si="7"/>
        <v>22153048.662437558</v>
      </c>
      <c r="L505" s="2">
        <f>$C$2*시뮬레이션!F505*시뮬레이션!D505</f>
        <v>22663609.462772049</v>
      </c>
    </row>
    <row r="506" spans="2:12" x14ac:dyDescent="0.3">
      <c r="B506" s="5">
        <v>41277</v>
      </c>
      <c r="C506" s="6">
        <f>VLOOKUP(시뮬레이션!B506,시뮬레이션!$K:$Q,6,0)</f>
        <v>84.680556099051046</v>
      </c>
      <c r="D506" s="6">
        <f>VLOOKUP(시뮬레이션!B506,시뮬레이션!$K:$Q,7,0)</f>
        <v>332.45828140262324</v>
      </c>
      <c r="F506" s="5">
        <v>41277</v>
      </c>
      <c r="G506" s="7">
        <f>C506*시뮬레이션!D506*시뮬레이션!F506</f>
        <v>10976633.652313512</v>
      </c>
      <c r="H506" s="2">
        <f>D506*시뮬레이션!E506*시뮬레이션!D506</f>
        <v>11069511.329458274</v>
      </c>
      <c r="J506" s="5">
        <v>41277</v>
      </c>
      <c r="K506" s="2">
        <f t="shared" si="7"/>
        <v>22046144.981771786</v>
      </c>
      <c r="L506" s="2">
        <f>$C$2*시뮬레이션!F506*시뮬레이션!D506</f>
        <v>22574348.407748792</v>
      </c>
    </row>
    <row r="507" spans="2:12" x14ac:dyDescent="0.3">
      <c r="B507" s="5">
        <v>41278</v>
      </c>
      <c r="C507" s="6">
        <f>VLOOKUP(시뮬레이션!B507,시뮬레이션!$K:$Q,6,0)</f>
        <v>84.680556099051046</v>
      </c>
      <c r="D507" s="6">
        <f>VLOOKUP(시뮬레이션!B507,시뮬레이션!$K:$Q,7,0)</f>
        <v>332.45828140262324</v>
      </c>
      <c r="F507" s="5">
        <v>41278</v>
      </c>
      <c r="G507" s="7">
        <f>C507*시뮬레이션!D507*시뮬레이션!F507</f>
        <v>11045812.605797682</v>
      </c>
      <c r="H507" s="2">
        <f>D507*시뮬레이션!E507*시뮬레이션!D507</f>
        <v>11144789.938986745</v>
      </c>
      <c r="J507" s="5">
        <v>41278</v>
      </c>
      <c r="K507" s="2">
        <f t="shared" si="7"/>
        <v>22190602.544784427</v>
      </c>
      <c r="L507" s="2">
        <f>$C$2*시뮬레이션!F507*시뮬레이션!D507</f>
        <v>22716620.605938256</v>
      </c>
    </row>
    <row r="508" spans="2:12" x14ac:dyDescent="0.3">
      <c r="B508" s="5">
        <v>41281</v>
      </c>
      <c r="C508" s="6">
        <f>VLOOKUP(시뮬레이션!B508,시뮬레이션!$K:$Q,6,0)</f>
        <v>84.680556099051046</v>
      </c>
      <c r="D508" s="6">
        <f>VLOOKUP(시뮬레이션!B508,시뮬레이션!$K:$Q,7,0)</f>
        <v>332.45828140262324</v>
      </c>
      <c r="F508" s="5">
        <v>41281</v>
      </c>
      <c r="G508" s="7">
        <f>C508*시뮬레이션!D508*시뮬레이션!F508</f>
        <v>11014763.238910416</v>
      </c>
      <c r="H508" s="2">
        <f>D508*시뮬레이션!E508*시뮬레이션!D508</f>
        <v>11142912.13156531</v>
      </c>
      <c r="J508" s="5">
        <v>41281</v>
      </c>
      <c r="K508" s="2">
        <f t="shared" si="7"/>
        <v>22157675.370475724</v>
      </c>
      <c r="L508" s="2">
        <f>$C$2*시뮬레이션!F508*시뮬레이션!D508</f>
        <v>22652765.033441722</v>
      </c>
    </row>
    <row r="509" spans="2:12" x14ac:dyDescent="0.3">
      <c r="B509" s="5">
        <v>41282</v>
      </c>
      <c r="C509" s="6">
        <f>VLOOKUP(시뮬레이션!B509,시뮬레이션!$K:$Q,6,0)</f>
        <v>84.680556099051046</v>
      </c>
      <c r="D509" s="6">
        <f>VLOOKUP(시뮬레이션!B509,시뮬레이션!$K:$Q,7,0)</f>
        <v>332.45828140262324</v>
      </c>
      <c r="F509" s="5">
        <v>41282</v>
      </c>
      <c r="G509" s="7">
        <f>C509*시뮬레이션!D509*시뮬레이션!F509</f>
        <v>10975848.360486763</v>
      </c>
      <c r="H509" s="2">
        <f>D509*시뮬레이션!E509*시뮬레이션!D509</f>
        <v>11079927.545280615</v>
      </c>
      <c r="J509" s="5">
        <v>41282</v>
      </c>
      <c r="K509" s="2">
        <f t="shared" si="7"/>
        <v>22055775.905767377</v>
      </c>
      <c r="L509" s="2">
        <f>$C$2*시뮬레이션!F509*시뮬레이션!D509</f>
        <v>22572733.390626028</v>
      </c>
    </row>
    <row r="510" spans="2:12" x14ac:dyDescent="0.3">
      <c r="B510" s="5">
        <v>41283</v>
      </c>
      <c r="C510" s="6">
        <f>VLOOKUP(시뮬레이션!B510,시뮬레이션!$K:$Q,6,0)</f>
        <v>84.680556099051046</v>
      </c>
      <c r="D510" s="6">
        <f>VLOOKUP(시뮬레이션!B510,시뮬레이션!$K:$Q,7,0)</f>
        <v>332.45828140262324</v>
      </c>
      <c r="F510" s="5">
        <v>41283</v>
      </c>
      <c r="G510" s="7">
        <f>C510*시뮬레이션!D510*시뮬레이션!F510</f>
        <v>10989803.481990147</v>
      </c>
      <c r="H510" s="2">
        <f>D510*시뮬레이션!E510*시뮬레이션!D510</f>
        <v>11116599.099103594</v>
      </c>
      <c r="J510" s="5">
        <v>41283</v>
      </c>
      <c r="K510" s="2">
        <f t="shared" si="7"/>
        <v>22106402.581093743</v>
      </c>
      <c r="L510" s="2">
        <f>$C$2*시뮬레이션!F510*시뮬레이션!D510</f>
        <v>22601433.243865956</v>
      </c>
    </row>
    <row r="511" spans="2:12" x14ac:dyDescent="0.3">
      <c r="B511" s="5">
        <v>41284</v>
      </c>
      <c r="C511" s="6">
        <f>VLOOKUP(시뮬레이션!B511,시뮬레이션!$K:$Q,6,0)</f>
        <v>84.680556099051046</v>
      </c>
      <c r="D511" s="6">
        <f>VLOOKUP(시뮬레이션!B511,시뮬레이션!$K:$Q,7,0)</f>
        <v>332.45828140262324</v>
      </c>
      <c r="F511" s="5">
        <v>41284</v>
      </c>
      <c r="G511" s="7">
        <f>C511*시뮬레이션!D511*시뮬레이션!F511</f>
        <v>11063809.228865577</v>
      </c>
      <c r="H511" s="2">
        <f>D511*시뮬레이션!E511*시뮬레이션!D511</f>
        <v>11197002.525362736</v>
      </c>
      <c r="J511" s="5">
        <v>41284</v>
      </c>
      <c r="K511" s="2">
        <f t="shared" si="7"/>
        <v>22260811.754228313</v>
      </c>
      <c r="L511" s="2">
        <f>$C$2*시뮬레이션!F511*시뮬레이션!D511</f>
        <v>22753632.138997111</v>
      </c>
    </row>
    <row r="512" spans="2:12" x14ac:dyDescent="0.3">
      <c r="B512" s="5">
        <v>41285</v>
      </c>
      <c r="C512" s="6">
        <f>VLOOKUP(시뮬레이션!B512,시뮬레이션!$K:$Q,6,0)</f>
        <v>84.680556099051046</v>
      </c>
      <c r="D512" s="6">
        <f>VLOOKUP(시뮬레이션!B512,시뮬레이션!$K:$Q,7,0)</f>
        <v>332.45828140262324</v>
      </c>
      <c r="F512" s="5">
        <v>41285</v>
      </c>
      <c r="G512" s="7">
        <f>C512*시뮬레이션!D512*시뮬레이션!F512</f>
        <v>11005252.337764081</v>
      </c>
      <c r="H512" s="2">
        <f>D512*시뮬레이션!E512*시뮬레이션!D512</f>
        <v>11167577.588586617</v>
      </c>
      <c r="J512" s="5">
        <v>41285</v>
      </c>
      <c r="K512" s="2">
        <f t="shared" si="7"/>
        <v>22172829.926350698</v>
      </c>
      <c r="L512" s="2">
        <f>$C$2*시뮬레이션!F512*시뮬레이션!D512</f>
        <v>22633205.084285203</v>
      </c>
    </row>
    <row r="513" spans="2:12" x14ac:dyDescent="0.3">
      <c r="B513" s="5">
        <v>41288</v>
      </c>
      <c r="C513" s="6">
        <f>VLOOKUP(시뮬레이션!B513,시뮬레이션!$K:$Q,6,0)</f>
        <v>84.680556099051046</v>
      </c>
      <c r="D513" s="6">
        <f>VLOOKUP(시뮬레이션!B513,시뮬레이션!$K:$Q,7,0)</f>
        <v>332.45828140262324</v>
      </c>
      <c r="F513" s="5">
        <v>41288</v>
      </c>
      <c r="G513" s="7">
        <f>C513*시뮬레이션!D513*시뮬레이션!F513</f>
        <v>11011852.226749817</v>
      </c>
      <c r="H513" s="2">
        <f>D513*시뮬레이션!E513*시뮬레이션!D513</f>
        <v>11164794.1537524</v>
      </c>
      <c r="J513" s="5">
        <v>41288</v>
      </c>
      <c r="K513" s="2">
        <f t="shared" si="7"/>
        <v>22176646.380502217</v>
      </c>
      <c r="L513" s="2">
        <f>$C$2*시뮬레이션!F513*시뮬레이션!D513</f>
        <v>22646778.297907494</v>
      </c>
    </row>
    <row r="514" spans="2:12" x14ac:dyDescent="0.3">
      <c r="B514" s="5">
        <v>41289</v>
      </c>
      <c r="C514" s="6">
        <f>VLOOKUP(시뮬레이션!B514,시뮬레이션!$K:$Q,6,0)</f>
        <v>84.680556099051046</v>
      </c>
      <c r="D514" s="6">
        <f>VLOOKUP(시뮬레이션!B514,시뮬레이션!$K:$Q,7,0)</f>
        <v>332.45828140262324</v>
      </c>
      <c r="F514" s="5">
        <v>41289</v>
      </c>
      <c r="G514" s="7">
        <f>C514*시뮬레이션!D514*시뮬레이션!F514</f>
        <v>11023928.651009116</v>
      </c>
      <c r="H514" s="2">
        <f>D514*시뮬레이션!E514*시뮬레이션!D514</f>
        <v>11149871.311698249</v>
      </c>
      <c r="J514" s="5">
        <v>41289</v>
      </c>
      <c r="K514" s="2">
        <f t="shared" ref="K514:K577" si="8">SUM(G514:H514)</f>
        <v>22173799.962707363</v>
      </c>
      <c r="L514" s="2">
        <f>$C$2*시뮬레이션!F514*시뮬레이션!D514</f>
        <v>22671614.456003353</v>
      </c>
    </row>
    <row r="515" spans="2:12" x14ac:dyDescent="0.3">
      <c r="B515" s="5">
        <v>41290</v>
      </c>
      <c r="C515" s="6">
        <f>VLOOKUP(시뮬레이션!B515,시뮬레이션!$K:$Q,6,0)</f>
        <v>84.680556099051046</v>
      </c>
      <c r="D515" s="6">
        <f>VLOOKUP(시뮬레이션!B515,시뮬레이션!$K:$Q,7,0)</f>
        <v>332.45828140262324</v>
      </c>
      <c r="F515" s="5">
        <v>41290</v>
      </c>
      <c r="G515" s="7">
        <f>C515*시뮬레이션!D515*시뮬레이션!F515</f>
        <v>11045385.50323901</v>
      </c>
      <c r="H515" s="2">
        <f>D515*시뮬레이션!E515*시뮬레이션!D515</f>
        <v>11201840.541770604</v>
      </c>
      <c r="J515" s="5">
        <v>41290</v>
      </c>
      <c r="K515" s="2">
        <f t="shared" si="8"/>
        <v>22247226.045009613</v>
      </c>
      <c r="L515" s="2">
        <f>$C$2*시뮬레이션!F515*시뮬레이션!D515</f>
        <v>22715742.23445655</v>
      </c>
    </row>
    <row r="516" spans="2:12" x14ac:dyDescent="0.3">
      <c r="B516" s="5">
        <v>41291</v>
      </c>
      <c r="C516" s="6">
        <f>VLOOKUP(시뮬레이션!B516,시뮬레이션!$K:$Q,6,0)</f>
        <v>84.680556099051046</v>
      </c>
      <c r="D516" s="6">
        <f>VLOOKUP(시뮬레이션!B516,시뮬레이션!$K:$Q,7,0)</f>
        <v>332.45828140262324</v>
      </c>
      <c r="F516" s="5">
        <v>41291</v>
      </c>
      <c r="G516" s="7">
        <f>C516*시뮬레이션!D516*시뮬레이션!F516</f>
        <v>11110233.894354485</v>
      </c>
      <c r="H516" s="2">
        <f>D516*시뮬레이션!E516*시뮬레이션!D516</f>
        <v>11285328.783460535</v>
      </c>
      <c r="J516" s="5">
        <v>41291</v>
      </c>
      <c r="K516" s="2">
        <f t="shared" si="8"/>
        <v>22395562.67781502</v>
      </c>
      <c r="L516" s="2">
        <f>$C$2*시뮬레이션!F516*시뮬레이션!D516</f>
        <v>22849108.275548223</v>
      </c>
    </row>
    <row r="517" spans="2:12" x14ac:dyDescent="0.3">
      <c r="B517" s="5">
        <v>41292</v>
      </c>
      <c r="C517" s="6">
        <f>VLOOKUP(시뮬레이션!B517,시뮬레이션!$K:$Q,6,0)</f>
        <v>84.680556099051046</v>
      </c>
      <c r="D517" s="6">
        <f>VLOOKUP(시뮬레이션!B517,시뮬레이션!$K:$Q,7,0)</f>
        <v>332.45828140262324</v>
      </c>
      <c r="F517" s="5">
        <v>41292</v>
      </c>
      <c r="G517" s="7">
        <f>C517*시뮬레이션!D517*시뮬레이션!F517</f>
        <v>11123951.404334469</v>
      </c>
      <c r="H517" s="2">
        <f>D517*시뮬레이션!E517*시뮬레이션!D517</f>
        <v>11286116.293100346</v>
      </c>
      <c r="J517" s="5">
        <v>41292</v>
      </c>
      <c r="K517" s="2">
        <f t="shared" si="8"/>
        <v>22410067.697434813</v>
      </c>
      <c r="L517" s="2">
        <f>$C$2*시뮬레이션!F517*시뮬레이션!D517</f>
        <v>22877319.461179774</v>
      </c>
    </row>
    <row r="518" spans="2:12" x14ac:dyDescent="0.3">
      <c r="B518" s="5">
        <v>41296</v>
      </c>
      <c r="C518" s="6">
        <f>VLOOKUP(시뮬레이션!B518,시뮬레이션!$K:$Q,6,0)</f>
        <v>84.680556099051046</v>
      </c>
      <c r="D518" s="6">
        <f>VLOOKUP(시뮬레이션!B518,시뮬레이션!$K:$Q,7,0)</f>
        <v>332.45828140262324</v>
      </c>
      <c r="F518" s="5">
        <v>41296</v>
      </c>
      <c r="G518" s="7">
        <f>C518*시뮬레이션!D518*시뮬레이션!F518</f>
        <v>11238122.660677269</v>
      </c>
      <c r="H518" s="2">
        <f>D518*시뮬레이션!E518*시뮬레이션!D518</f>
        <v>11366398.735230958</v>
      </c>
      <c r="J518" s="5">
        <v>41296</v>
      </c>
      <c r="K518" s="2">
        <f t="shared" si="8"/>
        <v>22604521.395908229</v>
      </c>
      <c r="L518" s="2">
        <f>$C$2*시뮬레이션!F518*시뮬레이션!D518</f>
        <v>23112122.024558537</v>
      </c>
    </row>
    <row r="519" spans="2:12" x14ac:dyDescent="0.3">
      <c r="B519" s="5">
        <v>41297</v>
      </c>
      <c r="C519" s="6">
        <f>VLOOKUP(시뮬레이션!B519,시뮬레이션!$K:$Q,6,0)</f>
        <v>84.680556099051046</v>
      </c>
      <c r="D519" s="6">
        <f>VLOOKUP(시뮬레이션!B519,시뮬레이션!$K:$Q,7,0)</f>
        <v>332.45828140262324</v>
      </c>
      <c r="F519" s="5">
        <v>41297</v>
      </c>
      <c r="G519" s="7">
        <f>C519*시뮬레이션!D519*시뮬레이션!F519</f>
        <v>11298907.854138276</v>
      </c>
      <c r="H519" s="2">
        <f>D519*시뮬레이션!E519*시뮬레이션!D519</f>
        <v>11468538.390547575</v>
      </c>
      <c r="J519" s="5">
        <v>41297</v>
      </c>
      <c r="K519" s="2">
        <f t="shared" si="8"/>
        <v>22767446.244685851</v>
      </c>
      <c r="L519" s="2">
        <f>$C$2*시뮬레이션!F519*시뮬레이션!D519</f>
        <v>23237131.766040795</v>
      </c>
    </row>
    <row r="520" spans="2:12" x14ac:dyDescent="0.3">
      <c r="B520" s="5">
        <v>41298</v>
      </c>
      <c r="C520" s="6">
        <f>VLOOKUP(시뮬레이션!B520,시뮬레이션!$K:$Q,6,0)</f>
        <v>84.680556099051046</v>
      </c>
      <c r="D520" s="6">
        <f>VLOOKUP(시뮬레이션!B520,시뮬레이션!$K:$Q,7,0)</f>
        <v>332.45828140262324</v>
      </c>
      <c r="F520" s="5">
        <v>41298</v>
      </c>
      <c r="G520" s="7">
        <f>C520*시뮬레이션!D520*시뮬레이션!F520</f>
        <v>11328961.831573596</v>
      </c>
      <c r="H520" s="2">
        <f>D520*시뮬레이션!E520*시뮬레이션!D520</f>
        <v>11522535.985348031</v>
      </c>
      <c r="J520" s="5">
        <v>41298</v>
      </c>
      <c r="K520" s="2">
        <f t="shared" si="8"/>
        <v>22851497.816921629</v>
      </c>
      <c r="L520" s="2">
        <f>$C$2*시뮬레이션!F520*시뮬레이션!D520</f>
        <v>23298940.238397028</v>
      </c>
    </row>
    <row r="521" spans="2:12" x14ac:dyDescent="0.3">
      <c r="B521" s="5">
        <v>41299</v>
      </c>
      <c r="C521" s="6">
        <f>VLOOKUP(시뮬레이션!B521,시뮬레이션!$K:$Q,6,0)</f>
        <v>84.680556099051046</v>
      </c>
      <c r="D521" s="6">
        <f>VLOOKUP(시뮬레이션!B521,시뮬레이션!$K:$Q,7,0)</f>
        <v>332.45828140262324</v>
      </c>
      <c r="F521" s="5">
        <v>41299</v>
      </c>
      <c r="G521" s="7">
        <f>C521*시뮬레이션!D521*시뮬레이션!F521</f>
        <v>11448834.874993436</v>
      </c>
      <c r="H521" s="2">
        <f>D521*시뮬레이션!E521*시뮬레이션!D521</f>
        <v>11721491.529499348</v>
      </c>
      <c r="J521" s="5">
        <v>41299</v>
      </c>
      <c r="K521" s="2">
        <f t="shared" si="8"/>
        <v>23170326.404492784</v>
      </c>
      <c r="L521" s="2">
        <f>$C$2*시뮬레이션!F521*시뮬레이션!D521</f>
        <v>23545468.995078847</v>
      </c>
    </row>
    <row r="522" spans="2:12" x14ac:dyDescent="0.3">
      <c r="B522" s="5">
        <v>41302</v>
      </c>
      <c r="C522" s="6">
        <f>VLOOKUP(시뮬레이션!B522,시뮬레이션!$K:$Q,6,0)</f>
        <v>84.680556099051046</v>
      </c>
      <c r="D522" s="6">
        <f>VLOOKUP(시뮬레이션!B522,시뮬레이션!$K:$Q,7,0)</f>
        <v>332.45828140262324</v>
      </c>
      <c r="F522" s="5">
        <v>41302</v>
      </c>
      <c r="G522" s="7">
        <f>C522*시뮬레이션!D522*시뮬레이션!F522</f>
        <v>11631654.141967693</v>
      </c>
      <c r="H522" s="2">
        <f>D522*시뮬레이션!E522*시뮬레이션!D522</f>
        <v>11913439.239478329</v>
      </c>
      <c r="J522" s="5">
        <v>41302</v>
      </c>
      <c r="K522" s="2">
        <f t="shared" si="8"/>
        <v>23545093.381446023</v>
      </c>
      <c r="L522" s="2">
        <f>$C$2*시뮬레이션!F522*시뮬레이션!D522</f>
        <v>23921451.829074252</v>
      </c>
    </row>
    <row r="523" spans="2:12" x14ac:dyDescent="0.3">
      <c r="B523" s="5">
        <v>41303</v>
      </c>
      <c r="C523" s="6">
        <f>VLOOKUP(시뮬레이션!B523,시뮬레이션!$K:$Q,6,0)</f>
        <v>84.680556099051046</v>
      </c>
      <c r="D523" s="6">
        <f>VLOOKUP(시뮬레이션!B523,시뮬레이션!$K:$Q,7,0)</f>
        <v>332.45828140262324</v>
      </c>
      <c r="F523" s="5">
        <v>41303</v>
      </c>
      <c r="G523" s="7">
        <f>C523*시뮬레이션!D523*시뮬레이션!F523</f>
        <v>11572104.200121854</v>
      </c>
      <c r="H523" s="2">
        <f>D523*시뮬레이션!E523*시뮬레이션!D523</f>
        <v>11809404.895755466</v>
      </c>
      <c r="J523" s="5">
        <v>41303</v>
      </c>
      <c r="K523" s="2">
        <f t="shared" si="8"/>
        <v>23381509.09587732</v>
      </c>
      <c r="L523" s="2">
        <f>$C$2*시뮬레이션!F523*시뮬레이션!D523</f>
        <v>23798982.483966257</v>
      </c>
    </row>
    <row r="524" spans="2:12" x14ac:dyDescent="0.3">
      <c r="B524" s="5">
        <v>41304</v>
      </c>
      <c r="C524" s="6">
        <f>VLOOKUP(시뮬레이션!B524,시뮬레이션!$K:$Q,6,0)</f>
        <v>84.680556099051046</v>
      </c>
      <c r="D524" s="6">
        <f>VLOOKUP(시뮬레이션!B524,시뮬레이션!$K:$Q,7,0)</f>
        <v>332.45828140262324</v>
      </c>
      <c r="F524" s="5">
        <v>41304</v>
      </c>
      <c r="G524" s="7">
        <f>C524*시뮬레이션!D524*시뮬레이션!F524</f>
        <v>11555744.378361909</v>
      </c>
      <c r="H524" s="2">
        <f>D524*시뮬레이션!E524*시뮬레이션!D524</f>
        <v>11801572.119667519</v>
      </c>
      <c r="J524" s="5">
        <v>41304</v>
      </c>
      <c r="K524" s="2">
        <f t="shared" si="8"/>
        <v>23357316.498029426</v>
      </c>
      <c r="L524" s="2">
        <f>$C$2*시뮬레이션!F524*시뮬레이션!D524</f>
        <v>23765337.167196505</v>
      </c>
    </row>
    <row r="525" spans="2:12" x14ac:dyDescent="0.3">
      <c r="B525" s="5">
        <v>41305</v>
      </c>
      <c r="C525" s="6">
        <f>VLOOKUP(시뮬레이션!B525,시뮬레이션!$K:$Q,6,0)</f>
        <v>84.680556099051046</v>
      </c>
      <c r="D525" s="6">
        <f>VLOOKUP(시뮬레이션!B525,시뮬레이션!$K:$Q,7,0)</f>
        <v>332.45828140262324</v>
      </c>
      <c r="F525" s="5">
        <v>41305</v>
      </c>
      <c r="G525" s="7">
        <f>C525*시뮬레이션!D525*시뮬레이션!F525</f>
        <v>11561555.076320009</v>
      </c>
      <c r="H525" s="2">
        <f>D525*시뮬레이션!E525*시뮬레이션!D525</f>
        <v>11816650.418233303</v>
      </c>
      <c r="J525" s="5">
        <v>41305</v>
      </c>
      <c r="K525" s="2">
        <f t="shared" si="8"/>
        <v>23378205.494553313</v>
      </c>
      <c r="L525" s="2">
        <f>$C$2*시뮬레이션!F525*시뮬레이션!D525</f>
        <v>23777287.344669238</v>
      </c>
    </row>
    <row r="526" spans="2:12" x14ac:dyDescent="0.3">
      <c r="B526" s="5">
        <v>41306</v>
      </c>
      <c r="C526" s="6">
        <f>VLOOKUP(시뮬레이션!B526,시뮬레이션!$K:$Q,6,0)</f>
        <v>84.680556099051046</v>
      </c>
      <c r="D526" s="6">
        <f>VLOOKUP(시뮬레이션!B526,시뮬레이션!$K:$Q,7,0)</f>
        <v>332.45828140262324</v>
      </c>
      <c r="F526" s="5">
        <v>41306</v>
      </c>
      <c r="G526" s="7">
        <f>C526*시뮬레이션!D526*시뮬레이션!F526</f>
        <v>11774054.728661118</v>
      </c>
      <c r="H526" s="2">
        <f>D526*시뮬레이션!E526*시뮬레이션!D526</f>
        <v>12047388.899001006</v>
      </c>
      <c r="J526" s="5">
        <v>41306</v>
      </c>
      <c r="K526" s="2">
        <f t="shared" si="8"/>
        <v>23821443.627662122</v>
      </c>
      <c r="L526" s="2">
        <f>$C$2*시뮬레이션!F526*시뮬레이션!D526</f>
        <v>24214310.328256071</v>
      </c>
    </row>
    <row r="527" spans="2:12" x14ac:dyDescent="0.3">
      <c r="B527" s="5">
        <v>41309</v>
      </c>
      <c r="C527" s="6">
        <f>VLOOKUP(시뮬레이션!B527,시뮬레이션!$K:$Q,6,0)</f>
        <v>84.680556099051046</v>
      </c>
      <c r="D527" s="6">
        <f>VLOOKUP(시뮬레이션!B527,시뮬레이션!$K:$Q,7,0)</f>
        <v>332.45828140262324</v>
      </c>
      <c r="F527" s="5">
        <v>41309</v>
      </c>
      <c r="G527" s="7">
        <f>C527*시뮬레이션!D527*시뮬레이션!F527</f>
        <v>11506592.863816446</v>
      </c>
      <c r="H527" s="2">
        <f>D527*시뮬레이션!E527*시뮬레이션!D527</f>
        <v>11755148.589433976</v>
      </c>
      <c r="J527" s="5">
        <v>41309</v>
      </c>
      <c r="K527" s="2">
        <f t="shared" si="8"/>
        <v>23261741.453250423</v>
      </c>
      <c r="L527" s="2">
        <f>$C$2*시뮬레이션!F527*시뮬레이션!D527</f>
        <v>23664253.041656431</v>
      </c>
    </row>
    <row r="528" spans="2:12" x14ac:dyDescent="0.3">
      <c r="B528" s="5">
        <v>41310</v>
      </c>
      <c r="C528" s="6">
        <f>VLOOKUP(시뮬레이션!B528,시뮬레이션!$K:$Q,6,0)</f>
        <v>84.680556099051046</v>
      </c>
      <c r="D528" s="6">
        <f>VLOOKUP(시뮬레이션!B528,시뮬레이션!$K:$Q,7,0)</f>
        <v>332.45828140262324</v>
      </c>
      <c r="F528" s="5">
        <v>41310</v>
      </c>
      <c r="G528" s="7">
        <f>C528*시뮬레이션!D528*시뮬레이션!F528</f>
        <v>11645135.226036746</v>
      </c>
      <c r="H528" s="2">
        <f>D528*시뮬레이션!E528*시뮬레이션!D528</f>
        <v>11916409.094908025</v>
      </c>
      <c r="J528" s="5">
        <v>41310</v>
      </c>
      <c r="K528" s="2">
        <f t="shared" si="8"/>
        <v>23561544.320944771</v>
      </c>
      <c r="L528" s="2">
        <f>$C$2*시뮬레이션!F528*시뮬레이션!D528</f>
        <v>23949176.785406813</v>
      </c>
    </row>
    <row r="529" spans="2:12" x14ac:dyDescent="0.3">
      <c r="B529" s="5">
        <v>41311</v>
      </c>
      <c r="C529" s="6">
        <f>VLOOKUP(시뮬레이션!B529,시뮬레이션!$K:$Q,6,0)</f>
        <v>84.680556099051046</v>
      </c>
      <c r="D529" s="6">
        <f>VLOOKUP(시뮬레이션!B529,시뮬레이션!$K:$Q,7,0)</f>
        <v>332.45828140262324</v>
      </c>
      <c r="F529" s="5">
        <v>41311</v>
      </c>
      <c r="G529" s="7">
        <f>C529*시뮬레이션!D529*시뮬레이션!F529</f>
        <v>11668954.808807263</v>
      </c>
      <c r="H529" s="2">
        <f>D529*시뮬레이션!E529*시뮬레이션!D529</f>
        <v>11942948.18467214</v>
      </c>
      <c r="J529" s="5">
        <v>41311</v>
      </c>
      <c r="K529" s="2">
        <f t="shared" si="8"/>
        <v>23611902.993479401</v>
      </c>
      <c r="L529" s="2">
        <f>$C$2*시뮬레이션!F529*시뮬레이션!D529</f>
        <v>23998163.713222843</v>
      </c>
    </row>
    <row r="530" spans="2:12" x14ac:dyDescent="0.3">
      <c r="B530" s="5">
        <v>41312</v>
      </c>
      <c r="C530" s="6">
        <f>VLOOKUP(시뮬레이션!B530,시뮬레이션!$K:$Q,6,0)</f>
        <v>84.680556099051046</v>
      </c>
      <c r="D530" s="6">
        <f>VLOOKUP(시뮬레이션!B530,시뮬레이션!$K:$Q,7,0)</f>
        <v>332.45828140262324</v>
      </c>
      <c r="F530" s="5">
        <v>41312</v>
      </c>
      <c r="G530" s="7">
        <f>C530*시뮬레이션!D530*시뮬레이션!F530</f>
        <v>11650512.858824175</v>
      </c>
      <c r="H530" s="2">
        <f>D530*시뮬레이션!E530*시뮬레이션!D530</f>
        <v>11882974.285262769</v>
      </c>
      <c r="J530" s="5">
        <v>41312</v>
      </c>
      <c r="K530" s="2">
        <f t="shared" si="8"/>
        <v>23533487.144086942</v>
      </c>
      <c r="L530" s="2">
        <f>$C$2*시뮬레이션!F530*시뮬레이션!D530</f>
        <v>23960236.328796677</v>
      </c>
    </row>
    <row r="531" spans="2:12" x14ac:dyDescent="0.3">
      <c r="B531" s="5">
        <v>41313</v>
      </c>
      <c r="C531" s="6">
        <f>VLOOKUP(시뮬레이션!B531,시뮬레이션!$K:$Q,6,0)</f>
        <v>84.680556099051046</v>
      </c>
      <c r="D531" s="6">
        <f>VLOOKUP(시뮬레이션!B531,시뮬레이션!$K:$Q,7,0)</f>
        <v>332.45828140262324</v>
      </c>
      <c r="F531" s="5">
        <v>41313</v>
      </c>
      <c r="G531" s="7">
        <f>C531*시뮬레이션!D531*시뮬레이션!F531</f>
        <v>11804506.979752554</v>
      </c>
      <c r="H531" s="2">
        <f>D531*시뮬레이션!E531*시뮬레이션!D531</f>
        <v>12089920.313354658</v>
      </c>
      <c r="J531" s="5">
        <v>41313</v>
      </c>
      <c r="K531" s="2">
        <f t="shared" si="8"/>
        <v>23894427.293107212</v>
      </c>
      <c r="L531" s="2">
        <f>$C$2*시뮬레이션!F531*시뮬레이션!D531</f>
        <v>24276937.883088738</v>
      </c>
    </row>
    <row r="532" spans="2:12" x14ac:dyDescent="0.3">
      <c r="B532" s="5">
        <v>41316</v>
      </c>
      <c r="C532" s="6">
        <f>VLOOKUP(시뮬레이션!B532,시뮬레이션!$K:$Q,6,0)</f>
        <v>84.680556099051046</v>
      </c>
      <c r="D532" s="6">
        <f>VLOOKUP(시뮬레이션!B532,시뮬레이션!$K:$Q,7,0)</f>
        <v>332.45828140262324</v>
      </c>
      <c r="F532" s="5">
        <v>41316</v>
      </c>
      <c r="G532" s="7">
        <f>C532*시뮬레이션!D532*시뮬레이션!F532</f>
        <v>11802177.175213838</v>
      </c>
      <c r="H532" s="2">
        <f>D532*시뮬레이션!E532*시뮬레이션!D532</f>
        <v>12089723.527906816</v>
      </c>
      <c r="J532" s="5">
        <v>41316</v>
      </c>
      <c r="K532" s="2">
        <f t="shared" si="8"/>
        <v>23891900.703120656</v>
      </c>
      <c r="L532" s="2">
        <f>$C$2*시뮬레이션!F532*시뮬레이션!D532</f>
        <v>24272146.448752411</v>
      </c>
    </row>
    <row r="533" spans="2:12" x14ac:dyDescent="0.3">
      <c r="B533" s="5">
        <v>41317</v>
      </c>
      <c r="C533" s="6">
        <f>VLOOKUP(시뮬레이션!B533,시뮬레이션!$K:$Q,6,0)</f>
        <v>84.680556099051046</v>
      </c>
      <c r="D533" s="6">
        <f>VLOOKUP(시뮬레이션!B533,시뮬레이션!$K:$Q,7,0)</f>
        <v>332.45828140262324</v>
      </c>
      <c r="F533" s="5">
        <v>41317</v>
      </c>
      <c r="G533" s="7">
        <f>C533*시뮬레이션!D533*시뮬레이션!F533</f>
        <v>11764669.785015188</v>
      </c>
      <c r="H533" s="2">
        <f>D533*시뮬레이션!E533*시뮬레이션!D533</f>
        <v>12048788.767954407</v>
      </c>
      <c r="J533" s="5">
        <v>41317</v>
      </c>
      <c r="K533" s="2">
        <f t="shared" si="8"/>
        <v>23813458.552969597</v>
      </c>
      <c r="L533" s="2">
        <f>$C$2*시뮬레이션!F533*시뮬레이션!D533</f>
        <v>24195009.421041623</v>
      </c>
    </row>
    <row r="534" spans="2:12" x14ac:dyDescent="0.3">
      <c r="B534" s="5">
        <v>41318</v>
      </c>
      <c r="C534" s="6">
        <f>VLOOKUP(시뮬레이션!B534,시뮬레이션!$K:$Q,6,0)</f>
        <v>84.680556099051046</v>
      </c>
      <c r="D534" s="6">
        <f>VLOOKUP(시뮬레이션!B534,시뮬레이션!$K:$Q,7,0)</f>
        <v>332.45828140262324</v>
      </c>
      <c r="F534" s="5">
        <v>41318</v>
      </c>
      <c r="G534" s="7">
        <f>C534*시뮬레이션!D534*시뮬레이션!F534</f>
        <v>11732715.191874683</v>
      </c>
      <c r="H534" s="2">
        <f>D534*시뮬레이션!E534*시뮬레이션!D534</f>
        <v>12017277.51853954</v>
      </c>
      <c r="J534" s="5">
        <v>41318</v>
      </c>
      <c r="K534" s="2">
        <f t="shared" si="8"/>
        <v>23749992.710414223</v>
      </c>
      <c r="L534" s="2">
        <f>$C$2*시뮬레이션!F534*시뮬레이션!D534</f>
        <v>24129292.176426325</v>
      </c>
    </row>
    <row r="535" spans="2:12" x14ac:dyDescent="0.3">
      <c r="B535" s="5">
        <v>41319</v>
      </c>
      <c r="C535" s="6">
        <f>VLOOKUP(시뮬레이션!B535,시뮬레이션!$K:$Q,6,0)</f>
        <v>84.680556099051046</v>
      </c>
      <c r="D535" s="6">
        <f>VLOOKUP(시뮬레이션!B535,시뮬레이션!$K:$Q,7,0)</f>
        <v>332.45828140262324</v>
      </c>
      <c r="F535" s="5">
        <v>41319</v>
      </c>
      <c r="G535" s="7">
        <f>C535*시뮬레이션!D535*시뮬레이션!F535</f>
        <v>11707019.512908041</v>
      </c>
      <c r="H535" s="2">
        <f>D535*시뮬레이션!E535*시뮬레이션!D535</f>
        <v>12057439.211787391</v>
      </c>
      <c r="J535" s="5">
        <v>41319</v>
      </c>
      <c r="K535" s="2">
        <f t="shared" si="8"/>
        <v>23764458.724695433</v>
      </c>
      <c r="L535" s="2">
        <f>$C$2*시뮬레이션!F535*시뮬레이션!D535</f>
        <v>24076446.902734932</v>
      </c>
    </row>
    <row r="536" spans="2:12" x14ac:dyDescent="0.3">
      <c r="B536" s="5">
        <v>41320</v>
      </c>
      <c r="C536" s="6">
        <f>VLOOKUP(시뮬레이션!B536,시뮬레이션!$K:$Q,6,0)</f>
        <v>84.680556099051046</v>
      </c>
      <c r="D536" s="6">
        <f>VLOOKUP(시뮬레이션!B536,시뮬레이션!$K:$Q,7,0)</f>
        <v>332.45828140262324</v>
      </c>
      <c r="F536" s="5">
        <v>41320</v>
      </c>
      <c r="G536" s="7">
        <f>C536*시뮬레이션!D536*시뮬레이션!F536</f>
        <v>11633506.771826833</v>
      </c>
      <c r="H536" s="2">
        <f>D536*시뮬레이션!E536*시뮬레이션!D536</f>
        <v>11958777.288137011</v>
      </c>
      <c r="J536" s="5">
        <v>41320</v>
      </c>
      <c r="K536" s="2">
        <f t="shared" si="8"/>
        <v>23592284.059963845</v>
      </c>
      <c r="L536" s="2">
        <f>$C$2*시뮬레이션!F536*시뮬레이션!D536</f>
        <v>23925261.914500762</v>
      </c>
    </row>
    <row r="537" spans="2:12" x14ac:dyDescent="0.3">
      <c r="B537" s="5">
        <v>41324</v>
      </c>
      <c r="C537" s="6">
        <f>VLOOKUP(시뮬레이션!B537,시뮬레이션!$K:$Q,6,0)</f>
        <v>84.680556099051046</v>
      </c>
      <c r="D537" s="6">
        <f>VLOOKUP(시뮬레이션!B537,시뮬레이션!$K:$Q,7,0)</f>
        <v>332.45828140262324</v>
      </c>
      <c r="F537" s="5">
        <v>41324</v>
      </c>
      <c r="G537" s="7">
        <f>C537*시뮬레이션!D537*시뮬레이션!F537</f>
        <v>11753314.114397656</v>
      </c>
      <c r="H537" s="2">
        <f>D537*시뮬레이션!E537*시뮬레이션!D537</f>
        <v>12096123.433353959</v>
      </c>
      <c r="J537" s="5">
        <v>41324</v>
      </c>
      <c r="K537" s="2">
        <f t="shared" si="8"/>
        <v>23849437.547751613</v>
      </c>
      <c r="L537" s="2">
        <f>$C$2*시뮬레이션!F537*시뮬레이션!D537</f>
        <v>24171655.551991813</v>
      </c>
    </row>
    <row r="538" spans="2:12" x14ac:dyDescent="0.3">
      <c r="B538" s="5">
        <v>41325</v>
      </c>
      <c r="C538" s="6">
        <f>VLOOKUP(시뮬레이션!B538,시뮬레이션!$K:$Q,6,0)</f>
        <v>84.680556099051046</v>
      </c>
      <c r="D538" s="6">
        <f>VLOOKUP(시뮬레이션!B538,시뮬레이션!$K:$Q,7,0)</f>
        <v>332.45828140262324</v>
      </c>
      <c r="F538" s="5">
        <v>41325</v>
      </c>
      <c r="G538" s="7">
        <f>C538*시뮬레이션!D538*시뮬레이션!F538</f>
        <v>11578167.891572326</v>
      </c>
      <c r="H538" s="2">
        <f>D538*시뮬레이션!E538*시뮬레이션!D538</f>
        <v>11865470.048242262</v>
      </c>
      <c r="J538" s="5">
        <v>41325</v>
      </c>
      <c r="K538" s="2">
        <f t="shared" si="8"/>
        <v>23443637.93981459</v>
      </c>
      <c r="L538" s="2">
        <f>$C$2*시뮬레이션!F538*시뮬레이션!D538</f>
        <v>23811452.963329595</v>
      </c>
    </row>
    <row r="539" spans="2:12" x14ac:dyDescent="0.3">
      <c r="B539" s="5">
        <v>41326</v>
      </c>
      <c r="C539" s="6">
        <f>VLOOKUP(시뮬레이션!B539,시뮬레이션!$K:$Q,6,0)</f>
        <v>84.680556099051046</v>
      </c>
      <c r="D539" s="6">
        <f>VLOOKUP(시뮬레이션!B539,시뮬레이션!$K:$Q,7,0)</f>
        <v>332.45828140262324</v>
      </c>
      <c r="F539" s="5">
        <v>41326</v>
      </c>
      <c r="G539" s="7">
        <f>C539*시뮬레이션!D539*시뮬레이션!F539</f>
        <v>11591230.144764107</v>
      </c>
      <c r="H539" s="2">
        <f>D539*시뮬레이션!E539*시뮬레이션!D539</f>
        <v>11820074.837305104</v>
      </c>
      <c r="J539" s="5">
        <v>41326</v>
      </c>
      <c r="K539" s="2">
        <f t="shared" si="8"/>
        <v>23411304.982069209</v>
      </c>
      <c r="L539" s="2">
        <f>$C$2*시뮬레이션!F539*시뮬레이션!D539</f>
        <v>23838316.559572447</v>
      </c>
    </row>
    <row r="540" spans="2:12" x14ac:dyDescent="0.3">
      <c r="B540" s="5">
        <v>41327</v>
      </c>
      <c r="C540" s="6">
        <f>VLOOKUP(시뮬레이션!B540,시뮬레이션!$K:$Q,6,0)</f>
        <v>84.680556099051046</v>
      </c>
      <c r="D540" s="6">
        <f>VLOOKUP(시뮬레이션!B540,시뮬레이션!$K:$Q,7,0)</f>
        <v>332.45828140262324</v>
      </c>
      <c r="F540" s="5">
        <v>41327</v>
      </c>
      <c r="G540" s="7">
        <f>C540*시뮬레이션!D540*시뮬레이션!F540</f>
        <v>11688124.56191905</v>
      </c>
      <c r="H540" s="2">
        <f>D540*시뮬레이션!E540*시뮬레이션!D540</f>
        <v>11934224.913043337</v>
      </c>
      <c r="J540" s="5">
        <v>41327</v>
      </c>
      <c r="K540" s="2">
        <f t="shared" si="8"/>
        <v>23622349.474962387</v>
      </c>
      <c r="L540" s="2">
        <f>$C$2*시뮬레이션!F540*시뮬레이션!D540</f>
        <v>24037587.88454378</v>
      </c>
    </row>
    <row r="541" spans="2:12" x14ac:dyDescent="0.3">
      <c r="B541" s="5">
        <v>41330</v>
      </c>
      <c r="C541" s="6">
        <f>VLOOKUP(시뮬레이션!B541,시뮬레이션!$K:$Q,6,0)</f>
        <v>84.680556099051046</v>
      </c>
      <c r="D541" s="6">
        <f>VLOOKUP(시뮬레이션!B541,시뮬레이션!$K:$Q,7,0)</f>
        <v>332.45828140262324</v>
      </c>
      <c r="F541" s="5">
        <v>41330</v>
      </c>
      <c r="G541" s="7">
        <f>C541*시뮬레이션!D541*시뮬레이션!F541</f>
        <v>11483387.107109934</v>
      </c>
      <c r="H541" s="2">
        <f>D541*시뮬레이션!E541*시뮬레이션!D541</f>
        <v>11727410.298678601</v>
      </c>
      <c r="J541" s="5">
        <v>41330</v>
      </c>
      <c r="K541" s="2">
        <f t="shared" si="8"/>
        <v>23210797.405788533</v>
      </c>
      <c r="L541" s="2">
        <f>$C$2*시뮬레이션!F541*시뮬레이션!D541</f>
        <v>23616528.497542873</v>
      </c>
    </row>
    <row r="542" spans="2:12" x14ac:dyDescent="0.3">
      <c r="B542" s="5">
        <v>41331</v>
      </c>
      <c r="C542" s="6">
        <f>VLOOKUP(시뮬레이션!B542,시뮬레이션!$K:$Q,6,0)</f>
        <v>84.680556099051046</v>
      </c>
      <c r="D542" s="6">
        <f>VLOOKUP(시뮬레이션!B542,시뮬레이션!$K:$Q,7,0)</f>
        <v>332.45828140262324</v>
      </c>
      <c r="F542" s="5">
        <v>41331</v>
      </c>
      <c r="G542" s="7">
        <f>C542*시뮬레이션!D542*시뮬레이션!F542</f>
        <v>11579565.008630903</v>
      </c>
      <c r="H542" s="2">
        <f>D542*시뮬레이션!E542*시뮬레이션!D542</f>
        <v>11800535.84487718</v>
      </c>
      <c r="J542" s="5">
        <v>41331</v>
      </c>
      <c r="K542" s="2">
        <f t="shared" si="8"/>
        <v>23380100.853508085</v>
      </c>
      <c r="L542" s="2">
        <f>$C$2*시뮬레이션!F542*시뮬레이션!D542</f>
        <v>23814326.24927916</v>
      </c>
    </row>
    <row r="543" spans="2:12" x14ac:dyDescent="0.3">
      <c r="B543" s="5">
        <v>41332</v>
      </c>
      <c r="C543" s="6">
        <f>VLOOKUP(시뮬레이션!B543,시뮬레이션!$K:$Q,6,0)</f>
        <v>84.680556099051046</v>
      </c>
      <c r="D543" s="6">
        <f>VLOOKUP(시뮬레이션!B543,시뮬레이션!$K:$Q,7,0)</f>
        <v>332.45828140262324</v>
      </c>
      <c r="F543" s="5">
        <v>41332</v>
      </c>
      <c r="G543" s="7">
        <f>C543*시뮬레이션!D543*시뮬레이션!F543</f>
        <v>11687188.938733391</v>
      </c>
      <c r="H543" s="2">
        <f>D543*시뮬레이션!E543*시뮬레이션!D543</f>
        <v>11931625.829467887</v>
      </c>
      <c r="J543" s="5">
        <v>41332</v>
      </c>
      <c r="K543" s="2">
        <f t="shared" si="8"/>
        <v>23618814.768201277</v>
      </c>
      <c r="L543" s="2">
        <f>$C$2*시뮬레이션!F543*시뮬레이션!D543</f>
        <v>24035663.698637571</v>
      </c>
    </row>
    <row r="544" spans="2:12" x14ac:dyDescent="0.3">
      <c r="B544" s="5">
        <v>41333</v>
      </c>
      <c r="C544" s="6">
        <f>VLOOKUP(시뮬레이션!B544,시뮬레이션!$K:$Q,6,0)</f>
        <v>84.680556099051046</v>
      </c>
      <c r="D544" s="6">
        <f>VLOOKUP(시뮬레이션!B544,시뮬레이션!$K:$Q,7,0)</f>
        <v>332.45828140262324</v>
      </c>
      <c r="F544" s="5">
        <v>41333</v>
      </c>
      <c r="G544" s="7">
        <f>C544*시뮬레이션!D544*시뮬레이션!F544</f>
        <v>11644751.186165949</v>
      </c>
      <c r="H544" s="2">
        <f>D544*시뮬레이션!E544*시뮬레이션!D544</f>
        <v>11905869.846980894</v>
      </c>
      <c r="J544" s="5">
        <v>41333</v>
      </c>
      <c r="K544" s="2">
        <f t="shared" si="8"/>
        <v>23550621.033146843</v>
      </c>
      <c r="L544" s="2">
        <f>$C$2*시뮬레이션!F544*시뮬레이션!D544</f>
        <v>23948386.975878641</v>
      </c>
    </row>
    <row r="545" spans="2:12" x14ac:dyDescent="0.3">
      <c r="B545" s="5">
        <v>41334</v>
      </c>
      <c r="C545" s="6">
        <f>VLOOKUP(시뮬레이션!B545,시뮬레이션!$K:$Q,6,0)</f>
        <v>84.680556099051046</v>
      </c>
      <c r="D545" s="6">
        <f>VLOOKUP(시뮬레이션!B545,시뮬레이션!$K:$Q,7,0)</f>
        <v>332.45828140262324</v>
      </c>
      <c r="F545" s="5">
        <v>41334</v>
      </c>
      <c r="G545" s="7">
        <f>C545*시뮬레이션!D545*시뮬레이션!F545</f>
        <v>11683146.520586543</v>
      </c>
      <c r="H545" s="2">
        <f>D545*시뮬레이션!E545*시뮬레이션!D545</f>
        <v>11938911.967958393</v>
      </c>
      <c r="J545" s="5">
        <v>41334</v>
      </c>
      <c r="K545" s="2">
        <f t="shared" si="8"/>
        <v>23622058.488544933</v>
      </c>
      <c r="L545" s="2">
        <f>$C$2*시뮬레이션!F545*시뮬레이션!D545</f>
        <v>24027350.133791801</v>
      </c>
    </row>
    <row r="546" spans="2:12" x14ac:dyDescent="0.3">
      <c r="B546" s="5">
        <v>41337</v>
      </c>
      <c r="C546" s="6">
        <f>VLOOKUP(시뮬레이션!B546,시뮬레이션!$K:$Q,6,0)</f>
        <v>84.680556099051046</v>
      </c>
      <c r="D546" s="6">
        <f>VLOOKUP(시뮬레이션!B546,시뮬레이션!$K:$Q,7,0)</f>
        <v>332.45828140262324</v>
      </c>
      <c r="F546" s="5">
        <v>41337</v>
      </c>
      <c r="G546" s="7">
        <f>C546*시뮬레이션!D546*시뮬레이션!F546</f>
        <v>11859814.096415153</v>
      </c>
      <c r="H546" s="2">
        <f>D546*시뮬레이션!E546*시뮬레이션!D546</f>
        <v>12096233.86369409</v>
      </c>
      <c r="J546" s="5">
        <v>41337</v>
      </c>
      <c r="K546" s="2">
        <f t="shared" si="8"/>
        <v>23956047.960109241</v>
      </c>
      <c r="L546" s="2">
        <f>$C$2*시뮬레이션!F546*시뮬레이션!D546</f>
        <v>24390681.509825002</v>
      </c>
    </row>
    <row r="547" spans="2:12" x14ac:dyDescent="0.3">
      <c r="B547" s="5">
        <v>41338</v>
      </c>
      <c r="C547" s="6">
        <f>VLOOKUP(시뮬레이션!B547,시뮬레이션!$K:$Q,6,0)</f>
        <v>84.680556099051046</v>
      </c>
      <c r="D547" s="6">
        <f>VLOOKUP(시뮬레이션!B547,시뮬레이션!$K:$Q,7,0)</f>
        <v>332.45828140262324</v>
      </c>
      <c r="F547" s="5">
        <v>41338</v>
      </c>
      <c r="G547" s="7">
        <f>C547*시뮬레이션!D547*시뮬레이션!F547</f>
        <v>11898751.789474225</v>
      </c>
      <c r="H547" s="2">
        <f>D547*시뮬레이션!E547*시뮬레이션!D547</f>
        <v>12157568.624843054</v>
      </c>
      <c r="J547" s="5">
        <v>41338</v>
      </c>
      <c r="K547" s="2">
        <f t="shared" si="8"/>
        <v>24056320.41431728</v>
      </c>
      <c r="L547" s="2">
        <f>$C$2*시뮬레이션!F547*시뮬레이션!D547</f>
        <v>24470760.072811775</v>
      </c>
    </row>
    <row r="548" spans="2:12" x14ac:dyDescent="0.3">
      <c r="B548" s="5">
        <v>41339</v>
      </c>
      <c r="C548" s="6">
        <f>VLOOKUP(시뮬레이션!B548,시뮬레이션!$K:$Q,6,0)</f>
        <v>84.680556099051046</v>
      </c>
      <c r="D548" s="6">
        <f>VLOOKUP(시뮬레이션!B548,시뮬레이션!$K:$Q,7,0)</f>
        <v>332.45828140262324</v>
      </c>
      <c r="F548" s="5">
        <v>41339</v>
      </c>
      <c r="G548" s="7">
        <f>C548*시뮬레이션!D548*시뮬레이션!F548</f>
        <v>11866716.191337157</v>
      </c>
      <c r="H548" s="2">
        <f>D548*시뮬레이션!E548*시뮬레이션!D548</f>
        <v>12115169.007407971</v>
      </c>
      <c r="J548" s="5">
        <v>41339</v>
      </c>
      <c r="K548" s="2">
        <f t="shared" si="8"/>
        <v>23981885.198745128</v>
      </c>
      <c r="L548" s="2">
        <f>$C$2*시뮬레이션!F548*시뮬레이션!D548</f>
        <v>24404876.234769646</v>
      </c>
    </row>
    <row r="549" spans="2:12" x14ac:dyDescent="0.3">
      <c r="B549" s="5">
        <v>41340</v>
      </c>
      <c r="C549" s="6">
        <f>VLOOKUP(시뮬레이션!B549,시뮬레이션!$K:$Q,6,0)</f>
        <v>84.680556099051046</v>
      </c>
      <c r="D549" s="6">
        <f>VLOOKUP(시뮬레이션!B549,시뮬레이션!$K:$Q,7,0)</f>
        <v>332.45828140262324</v>
      </c>
      <c r="F549" s="5">
        <v>41340</v>
      </c>
      <c r="G549" s="7">
        <f>C549*시뮬레이션!D549*시뮬레이션!F549</f>
        <v>11936784.38287749</v>
      </c>
      <c r="H549" s="2">
        <f>D549*시뮬레이션!E549*시뮬레이션!D549</f>
        <v>12212103.407480011</v>
      </c>
      <c r="J549" s="5">
        <v>41340</v>
      </c>
      <c r="K549" s="2">
        <f t="shared" si="8"/>
        <v>24148887.7903575</v>
      </c>
      <c r="L549" s="2">
        <f>$C$2*시뮬레이션!F549*시뮬레이션!D549</f>
        <v>24548977.224037785</v>
      </c>
    </row>
    <row r="550" spans="2:12" x14ac:dyDescent="0.3">
      <c r="B550" s="5">
        <v>41341</v>
      </c>
      <c r="C550" s="6">
        <f>VLOOKUP(시뮬레이션!B550,시뮬레이션!$K:$Q,6,0)</f>
        <v>84.680556099051046</v>
      </c>
      <c r="D550" s="6">
        <f>VLOOKUP(시뮬레이션!B550,시뮬레이션!$K:$Q,7,0)</f>
        <v>332.45828140262324</v>
      </c>
      <c r="F550" s="5">
        <v>41341</v>
      </c>
      <c r="G550" s="7">
        <f>C550*시뮬레이션!D550*시뮬레이션!F550</f>
        <v>12027142.890085973</v>
      </c>
      <c r="H550" s="2">
        <f>D550*시뮬레이션!E550*시뮬레이션!D550</f>
        <v>12286255.41155768</v>
      </c>
      <c r="J550" s="5">
        <v>41341</v>
      </c>
      <c r="K550" s="2">
        <f t="shared" si="8"/>
        <v>24313398.301643655</v>
      </c>
      <c r="L550" s="2">
        <f>$C$2*시뮬레이션!F550*시뮬레이션!D550</f>
        <v>24734806.913534481</v>
      </c>
    </row>
    <row r="551" spans="2:12" x14ac:dyDescent="0.3">
      <c r="B551" s="5">
        <v>41344</v>
      </c>
      <c r="C551" s="6">
        <f>VLOOKUP(시뮬레이션!B551,시뮬레이션!$K:$Q,6,0)</f>
        <v>84.680556099051046</v>
      </c>
      <c r="D551" s="6">
        <f>VLOOKUP(시뮬레이션!B551,시뮬레이션!$K:$Q,7,0)</f>
        <v>332.45828140262324</v>
      </c>
      <c r="F551" s="5">
        <v>41344</v>
      </c>
      <c r="G551" s="7">
        <f>C551*시뮬레이션!D551*시뮬레이션!F551</f>
        <v>12118169.976112422</v>
      </c>
      <c r="H551" s="2">
        <f>D551*시뮬레이션!E551*시뮬레이션!D551</f>
        <v>12343939.679626418</v>
      </c>
      <c r="J551" s="5">
        <v>41344</v>
      </c>
      <c r="K551" s="2">
        <f t="shared" si="8"/>
        <v>24462109.655738838</v>
      </c>
      <c r="L551" s="2">
        <f>$C$2*시뮬레이션!F551*시뮬레이션!D551</f>
        <v>24922011.590267956</v>
      </c>
    </row>
    <row r="552" spans="2:12" x14ac:dyDescent="0.3">
      <c r="B552" s="5">
        <v>41345</v>
      </c>
      <c r="C552" s="6">
        <f>VLOOKUP(시뮬레이션!B552,시뮬레이션!$K:$Q,6,0)</f>
        <v>84.680556099051046</v>
      </c>
      <c r="D552" s="6">
        <f>VLOOKUP(시뮬레이션!B552,시뮬레이션!$K:$Q,7,0)</f>
        <v>332.45828140262324</v>
      </c>
      <c r="F552" s="5">
        <v>41345</v>
      </c>
      <c r="G552" s="7">
        <f>C552*시뮬레이션!D552*시뮬레이션!F552</f>
        <v>12098168.090463007</v>
      </c>
      <c r="H552" s="2">
        <f>D552*시뮬레이션!E552*시뮬레이션!D552</f>
        <v>12348200.633018538</v>
      </c>
      <c r="J552" s="5">
        <v>41345</v>
      </c>
      <c r="K552" s="2">
        <f t="shared" si="8"/>
        <v>24446368.723481543</v>
      </c>
      <c r="L552" s="2">
        <f>$C$2*시뮬레이션!F552*시뮬레이션!D552</f>
        <v>24880876.070056196</v>
      </c>
    </row>
    <row r="553" spans="2:12" x14ac:dyDescent="0.3">
      <c r="B553" s="5">
        <v>41346</v>
      </c>
      <c r="C553" s="6">
        <f>VLOOKUP(시뮬레이션!B553,시뮬레이션!$K:$Q,6,0)</f>
        <v>84.680556099051046</v>
      </c>
      <c r="D553" s="6">
        <f>VLOOKUP(시뮬레이션!B553,시뮬레이션!$K:$Q,7,0)</f>
        <v>332.45828140262324</v>
      </c>
      <c r="F553" s="5">
        <v>41346</v>
      </c>
      <c r="G553" s="7">
        <f>C553*시뮬레이션!D553*시뮬레이션!F553</f>
        <v>12138327.167595338</v>
      </c>
      <c r="H553" s="2">
        <f>D553*시뮬레이션!E553*시뮬레이션!D553</f>
        <v>12388815.634429665</v>
      </c>
      <c r="J553" s="5">
        <v>41346</v>
      </c>
      <c r="K553" s="2">
        <f t="shared" si="8"/>
        <v>24527142.802025005</v>
      </c>
      <c r="L553" s="2">
        <f>$C$2*시뮬레이션!F553*시뮬레이션!D553</f>
        <v>24963466.509678625</v>
      </c>
    </row>
    <row r="554" spans="2:12" x14ac:dyDescent="0.3">
      <c r="B554" s="5">
        <v>41347</v>
      </c>
      <c r="C554" s="6">
        <f>VLOOKUP(시뮬레이션!B554,시뮬레이션!$K:$Q,6,0)</f>
        <v>84.680556099051046</v>
      </c>
      <c r="D554" s="6">
        <f>VLOOKUP(시뮬레이션!B554,시뮬레이션!$K:$Q,7,0)</f>
        <v>332.45828140262324</v>
      </c>
      <c r="F554" s="5">
        <v>41347</v>
      </c>
      <c r="G554" s="7">
        <f>C554*시뮬레이션!D554*시뮬레이션!F554</f>
        <v>12333766.602079147</v>
      </c>
      <c r="H554" s="2">
        <f>D554*시뮬레이션!E554*시뮬레이션!D554</f>
        <v>12554327.70749986</v>
      </c>
      <c r="J554" s="5">
        <v>41347</v>
      </c>
      <c r="K554" s="2">
        <f t="shared" si="8"/>
        <v>24888094.309579007</v>
      </c>
      <c r="L554" s="2">
        <f>$C$2*시뮬레이션!F554*시뮬레이션!D554</f>
        <v>25365403.754411303</v>
      </c>
    </row>
    <row r="555" spans="2:12" x14ac:dyDescent="0.3">
      <c r="B555" s="5">
        <v>41348</v>
      </c>
      <c r="C555" s="6">
        <f>VLOOKUP(시뮬레이션!B555,시뮬레이션!$K:$Q,6,0)</f>
        <v>84.680556099051046</v>
      </c>
      <c r="D555" s="6">
        <f>VLOOKUP(시뮬레이션!B555,시뮬레이션!$K:$Q,7,0)</f>
        <v>332.45828140262324</v>
      </c>
      <c r="F555" s="5">
        <v>41348</v>
      </c>
      <c r="G555" s="7">
        <f>C555*시뮬레이션!D555*시뮬레이션!F555</f>
        <v>12333561.277981581</v>
      </c>
      <c r="H555" s="2">
        <f>D555*시뮬레이션!E555*시뮬레이션!D555</f>
        <v>12480193.848579613</v>
      </c>
      <c r="J555" s="5">
        <v>41348</v>
      </c>
      <c r="K555" s="2">
        <f t="shared" si="8"/>
        <v>24813755.126561195</v>
      </c>
      <c r="L555" s="2">
        <f>$C$2*시뮬레이션!F555*시뮬레이션!D555</f>
        <v>25364981.488545302</v>
      </c>
    </row>
    <row r="556" spans="2:12" x14ac:dyDescent="0.3">
      <c r="B556" s="5">
        <v>41351</v>
      </c>
      <c r="C556" s="6">
        <f>VLOOKUP(시뮬레이션!B556,시뮬레이션!$K:$Q,6,0)</f>
        <v>84.680556099051046</v>
      </c>
      <c r="D556" s="6">
        <f>VLOOKUP(시뮬레이션!B556,시뮬레이션!$K:$Q,7,0)</f>
        <v>332.45828140262324</v>
      </c>
      <c r="F556" s="5">
        <v>41351</v>
      </c>
      <c r="G556" s="7">
        <f>C556*시뮬레이션!D556*시뮬레이션!F556</f>
        <v>12309113.866370298</v>
      </c>
      <c r="H556" s="2">
        <f>D556*시뮬레이션!E556*시뮬레이션!D556</f>
        <v>12425430.119128974</v>
      </c>
      <c r="J556" s="5">
        <v>41351</v>
      </c>
      <c r="K556" s="2">
        <f t="shared" si="8"/>
        <v>24734543.98549927</v>
      </c>
      <c r="L556" s="2">
        <f>$C$2*시뮬레이션!F556*시뮬레이션!D556</f>
        <v>25314703.379166618</v>
      </c>
    </row>
    <row r="557" spans="2:12" x14ac:dyDescent="0.3">
      <c r="B557" s="5">
        <v>41352</v>
      </c>
      <c r="C557" s="6">
        <f>VLOOKUP(시뮬레이션!B557,시뮬레이션!$K:$Q,6,0)</f>
        <v>84.680556099051046</v>
      </c>
      <c r="D557" s="6">
        <f>VLOOKUP(시뮬레이션!B557,시뮬레이션!$K:$Q,7,0)</f>
        <v>332.45828140262324</v>
      </c>
      <c r="F557" s="5">
        <v>41352</v>
      </c>
      <c r="G557" s="7">
        <f>C557*시뮬레이션!D557*시뮬레이션!F557</f>
        <v>12241732.794055972</v>
      </c>
      <c r="H557" s="2">
        <f>D557*시뮬레이션!E557*시뮬레이션!D557</f>
        <v>12320045.785517747</v>
      </c>
      <c r="J557" s="5">
        <v>41352</v>
      </c>
      <c r="K557" s="2">
        <f t="shared" si="8"/>
        <v>24561778.579573721</v>
      </c>
      <c r="L557" s="2">
        <f>$C$2*시뮬레이션!F557*시뮬레이션!D557</f>
        <v>25176128.671228662</v>
      </c>
    </row>
    <row r="558" spans="2:12" x14ac:dyDescent="0.3">
      <c r="B558" s="5">
        <v>41353</v>
      </c>
      <c r="C558" s="6">
        <f>VLOOKUP(시뮬레이션!B558,시뮬레이션!$K:$Q,6,0)</f>
        <v>84.680556099051046</v>
      </c>
      <c r="D558" s="6">
        <f>VLOOKUP(시뮬레이션!B558,시뮬레이션!$K:$Q,7,0)</f>
        <v>332.45828140262324</v>
      </c>
      <c r="F558" s="5">
        <v>41353</v>
      </c>
      <c r="G558" s="7">
        <f>C558*시뮬레이션!D558*시뮬레이션!F558</f>
        <v>12387161.627805043</v>
      </c>
      <c r="H558" s="2">
        <f>D558*시뮬레이션!E558*시뮬레이션!D558</f>
        <v>12493672.465362426</v>
      </c>
      <c r="J558" s="5">
        <v>41353</v>
      </c>
      <c r="K558" s="2">
        <f t="shared" si="8"/>
        <v>24880834.093167469</v>
      </c>
      <c r="L558" s="2">
        <f>$C$2*시뮬레이션!F558*시뮬레이션!D558</f>
        <v>25475215.009132646</v>
      </c>
    </row>
    <row r="559" spans="2:12" x14ac:dyDescent="0.3">
      <c r="B559" s="5">
        <v>41354</v>
      </c>
      <c r="C559" s="6">
        <f>VLOOKUP(시뮬레이션!B559,시뮬레이션!$K:$Q,6,0)</f>
        <v>84.680556099051046</v>
      </c>
      <c r="D559" s="6">
        <f>VLOOKUP(시뮬레이션!B559,시뮬레이션!$K:$Q,7,0)</f>
        <v>332.45828140262324</v>
      </c>
      <c r="F559" s="5">
        <v>41354</v>
      </c>
      <c r="G559" s="7">
        <f>C559*시뮬레이션!D559*시뮬레이션!F559</f>
        <v>12275978.231820267</v>
      </c>
      <c r="H559" s="2">
        <f>D559*시뮬레이션!E559*시뮬레이션!D559</f>
        <v>12387003.745439935</v>
      </c>
      <c r="J559" s="5">
        <v>41354</v>
      </c>
      <c r="K559" s="2">
        <f t="shared" si="8"/>
        <v>24662981.977260202</v>
      </c>
      <c r="L559" s="2">
        <f>$C$2*시뮬레이션!F559*시뮬레이션!D559</f>
        <v>25246557.225916199</v>
      </c>
    </row>
    <row r="560" spans="2:12" x14ac:dyDescent="0.3">
      <c r="B560" s="5">
        <v>41355</v>
      </c>
      <c r="C560" s="6">
        <f>VLOOKUP(시뮬레이션!B560,시뮬레이션!$K:$Q,6,0)</f>
        <v>84.680556099051046</v>
      </c>
      <c r="D560" s="6">
        <f>VLOOKUP(시뮬레이션!B560,시뮬레이션!$K:$Q,7,0)</f>
        <v>332.45828140262324</v>
      </c>
      <c r="F560" s="5">
        <v>41355</v>
      </c>
      <c r="G560" s="7">
        <f>C560*시뮬레이션!D560*시뮬레이션!F560</f>
        <v>12409821.364201143</v>
      </c>
      <c r="H560" s="2">
        <f>D560*시뮬레이션!E560*시뮬레이션!D560</f>
        <v>12507034.20015295</v>
      </c>
      <c r="J560" s="5">
        <v>41355</v>
      </c>
      <c r="K560" s="2">
        <f t="shared" si="8"/>
        <v>24916855.564354092</v>
      </c>
      <c r="L560" s="2">
        <f>$C$2*시뮬레이션!F560*시뮬레이션!D560</f>
        <v>25521816.617643606</v>
      </c>
    </row>
    <row r="561" spans="2:12" x14ac:dyDescent="0.3">
      <c r="B561" s="5">
        <v>41358</v>
      </c>
      <c r="C561" s="6">
        <f>VLOOKUP(시뮬레이션!B561,시뮬레이션!$K:$Q,6,0)</f>
        <v>84.680556099051046</v>
      </c>
      <c r="D561" s="6">
        <f>VLOOKUP(시뮬레이션!B561,시뮬레이션!$K:$Q,7,0)</f>
        <v>332.45828140262324</v>
      </c>
      <c r="F561" s="5">
        <v>41358</v>
      </c>
      <c r="G561" s="7">
        <f>C561*시뮬레이션!D561*시뮬레이션!F561</f>
        <v>12265017.938106379</v>
      </c>
      <c r="H561" s="2">
        <f>D561*시뮬레이션!E561*시뮬레이션!D561</f>
        <v>12367757.527659997</v>
      </c>
      <c r="J561" s="5">
        <v>41358</v>
      </c>
      <c r="K561" s="2">
        <f t="shared" si="8"/>
        <v>24632775.465766378</v>
      </c>
      <c r="L561" s="2">
        <f>$C$2*시뮬레이션!F561*시뮬레이션!D561</f>
        <v>25224016.481933512</v>
      </c>
    </row>
    <row r="562" spans="2:12" x14ac:dyDescent="0.3">
      <c r="B562" s="5">
        <v>41359</v>
      </c>
      <c r="C562" s="6">
        <f>VLOOKUP(시뮬레이션!B562,시뮬레이션!$K:$Q,6,0)</f>
        <v>84.680556099051046</v>
      </c>
      <c r="D562" s="6">
        <f>VLOOKUP(시뮬레이션!B562,시뮬레이션!$K:$Q,7,0)</f>
        <v>332.45828140262324</v>
      </c>
      <c r="F562" s="5">
        <v>41359</v>
      </c>
      <c r="G562" s="7">
        <f>C562*시뮬레이션!D562*시뮬레이션!F562</f>
        <v>12301392.143688377</v>
      </c>
      <c r="H562" s="2">
        <f>D562*시뮬레이션!E562*시뮬레이션!D562</f>
        <v>12401746.341629652</v>
      </c>
      <c r="J562" s="5">
        <v>41359</v>
      </c>
      <c r="K562" s="2">
        <f t="shared" si="8"/>
        <v>24703138.485318027</v>
      </c>
      <c r="L562" s="2">
        <f>$C$2*시뮬레이션!F562*시뮬레이션!D562</f>
        <v>25298823.0224333</v>
      </c>
    </row>
    <row r="563" spans="2:12" x14ac:dyDescent="0.3">
      <c r="B563" s="5">
        <v>41360</v>
      </c>
      <c r="C563" s="6">
        <f>VLOOKUP(시뮬레이션!B563,시뮬레이션!$K:$Q,6,0)</f>
        <v>84.680556099051046</v>
      </c>
      <c r="D563" s="6">
        <f>VLOOKUP(시뮬레이션!B563,시뮬레이션!$K:$Q,7,0)</f>
        <v>332.45828140262324</v>
      </c>
      <c r="F563" s="5">
        <v>41360</v>
      </c>
      <c r="G563" s="7">
        <f>C563*시뮬레이션!D563*시뮬레이션!F563</f>
        <v>12371733.512924396</v>
      </c>
      <c r="H563" s="2">
        <f>D563*시뮬레이션!E563*시뮬레이션!D563</f>
        <v>12492083.287066922</v>
      </c>
      <c r="J563" s="5">
        <v>41360</v>
      </c>
      <c r="K563" s="2">
        <f t="shared" si="8"/>
        <v>24863816.799991317</v>
      </c>
      <c r="L563" s="2">
        <f>$C$2*시뮬레이션!F563*시뮬레이션!D563</f>
        <v>25443485.824063499</v>
      </c>
    </row>
    <row r="564" spans="2:12" x14ac:dyDescent="0.3">
      <c r="B564" s="5">
        <v>41361</v>
      </c>
      <c r="C564" s="6">
        <f>VLOOKUP(시뮬레이션!B564,시뮬레이션!$K:$Q,6,0)</f>
        <v>84.680556099051046</v>
      </c>
      <c r="D564" s="6">
        <f>VLOOKUP(시뮬레이션!B564,시뮬레이션!$K:$Q,7,0)</f>
        <v>332.45828140262324</v>
      </c>
      <c r="F564" s="5">
        <v>41361</v>
      </c>
      <c r="G564" s="7">
        <f>C564*시뮬레이션!D564*시뮬레이션!F564</f>
        <v>12421809.25908839</v>
      </c>
      <c r="H564" s="2">
        <f>D564*시뮬레이션!E564*시뮬레이션!D564</f>
        <v>12552869.254410403</v>
      </c>
      <c r="J564" s="5">
        <v>41361</v>
      </c>
      <c r="K564" s="2">
        <f t="shared" si="8"/>
        <v>24974678.513498791</v>
      </c>
      <c r="L564" s="2">
        <f>$C$2*시뮬레이션!F564*시뮬레이션!D564</f>
        <v>25546470.707816616</v>
      </c>
    </row>
    <row r="565" spans="2:12" x14ac:dyDescent="0.3">
      <c r="B565" s="5">
        <v>41365</v>
      </c>
      <c r="C565" s="6">
        <f>VLOOKUP(시뮬레이션!B565,시뮬레이션!$K:$Q,6,0)</f>
        <v>84.680556099051046</v>
      </c>
      <c r="D565" s="6">
        <f>VLOOKUP(시뮬레이션!B565,시뮬레이션!$K:$Q,7,0)</f>
        <v>332.45828140262324</v>
      </c>
      <c r="F565" s="5">
        <v>41365</v>
      </c>
      <c r="G565" s="7">
        <f>C565*시뮬레이션!D565*시뮬레이션!F565</f>
        <v>12395228.354484372</v>
      </c>
      <c r="H565" s="2">
        <f>D565*시뮬레이션!E565*시뮬레이션!D565</f>
        <v>12464303.485786634</v>
      </c>
      <c r="J565" s="5">
        <v>41365</v>
      </c>
      <c r="K565" s="2">
        <f t="shared" si="8"/>
        <v>24859531.840271004</v>
      </c>
      <c r="L565" s="2">
        <f>$C$2*시뮬레이션!F565*시뮬레이션!D565</f>
        <v>25491804.894915242</v>
      </c>
    </row>
    <row r="566" spans="2:12" x14ac:dyDescent="0.3">
      <c r="B566" s="5">
        <v>41366</v>
      </c>
      <c r="C566" s="6">
        <f>VLOOKUP(시뮬레이션!B566,시뮬레이션!$K:$Q,6,0)</f>
        <v>84.680556099051046</v>
      </c>
      <c r="D566" s="6">
        <f>VLOOKUP(시뮬레이션!B566,시뮬레이션!$K:$Q,7,0)</f>
        <v>332.45828140262324</v>
      </c>
      <c r="F566" s="5">
        <v>41366</v>
      </c>
      <c r="G566" s="7">
        <f>C566*시뮬레이션!D566*시뮬레이션!F566</f>
        <v>12494053.472483106</v>
      </c>
      <c r="H566" s="2">
        <f>D566*시뮬레이션!E566*시뮬레이션!D566</f>
        <v>12501293.450049186</v>
      </c>
      <c r="J566" s="5">
        <v>41366</v>
      </c>
      <c r="K566" s="2">
        <f t="shared" si="8"/>
        <v>24995346.92253229</v>
      </c>
      <c r="L566" s="2">
        <f>$C$2*시뮬레이션!F566*시뮬레이션!D566</f>
        <v>25695046.864703503</v>
      </c>
    </row>
    <row r="567" spans="2:12" x14ac:dyDescent="0.3">
      <c r="B567" s="5">
        <v>41367</v>
      </c>
      <c r="C567" s="6">
        <f>VLOOKUP(시뮬레이션!B567,시뮬레이션!$K:$Q,6,0)</f>
        <v>84.680556099051046</v>
      </c>
      <c r="D567" s="6">
        <f>VLOOKUP(시뮬레이션!B567,시뮬레이션!$K:$Q,7,0)</f>
        <v>332.45828140262324</v>
      </c>
      <c r="F567" s="5">
        <v>41367</v>
      </c>
      <c r="G567" s="7">
        <f>C567*시뮬레이션!D567*시뮬레이션!F567</f>
        <v>12361844.739107484</v>
      </c>
      <c r="H567" s="2">
        <f>D567*시뮬레이션!E567*시뮬레이션!D567</f>
        <v>12315508.344509108</v>
      </c>
      <c r="J567" s="5">
        <v>41367</v>
      </c>
      <c r="K567" s="2">
        <f t="shared" si="8"/>
        <v>24677353.083616592</v>
      </c>
      <c r="L567" s="2">
        <f>$C$2*시뮬레이션!F567*시뮬레이션!D567</f>
        <v>25423148.748732451</v>
      </c>
    </row>
    <row r="568" spans="2:12" x14ac:dyDescent="0.3">
      <c r="B568" s="5">
        <v>41368</v>
      </c>
      <c r="C568" s="6">
        <f>VLOOKUP(시뮬레이션!B568,시뮬레이션!$K:$Q,6,0)</f>
        <v>84.680556099051046</v>
      </c>
      <c r="D568" s="6">
        <f>VLOOKUP(시뮬레이션!B568,시뮬레이션!$K:$Q,7,0)</f>
        <v>332.45828140262324</v>
      </c>
      <c r="F568" s="5">
        <v>41368</v>
      </c>
      <c r="G568" s="7">
        <f>C568*시뮬레이션!D568*시뮬레이션!F568</f>
        <v>12480093.147359552</v>
      </c>
      <c r="H568" s="2">
        <f>D568*시뮬레이션!E568*시뮬레이션!D568</f>
        <v>12435302.502071673</v>
      </c>
      <c r="J568" s="5">
        <v>41368</v>
      </c>
      <c r="K568" s="2">
        <f t="shared" si="8"/>
        <v>24915395.649431225</v>
      </c>
      <c r="L568" s="2">
        <f>$C$2*시뮬레이션!F568*시뮬레이션!D568</f>
        <v>25666336.309791416</v>
      </c>
    </row>
    <row r="569" spans="2:12" x14ac:dyDescent="0.3">
      <c r="B569" s="5">
        <v>41369</v>
      </c>
      <c r="C569" s="6">
        <f>VLOOKUP(시뮬레이션!B569,시뮬레이션!$K:$Q,6,0)</f>
        <v>84.680556099051046</v>
      </c>
      <c r="D569" s="6">
        <f>VLOOKUP(시뮬레이션!B569,시뮬레이션!$K:$Q,7,0)</f>
        <v>332.45828140262324</v>
      </c>
      <c r="F569" s="5">
        <v>41369</v>
      </c>
      <c r="G569" s="7">
        <f>C569*시뮬레이션!D569*시뮬레이션!F569</f>
        <v>12512005.492100412</v>
      </c>
      <c r="H569" s="2">
        <f>D569*시뮬레이션!E569*시뮬레이션!D569</f>
        <v>12473529.046025643</v>
      </c>
      <c r="J569" s="5">
        <v>41369</v>
      </c>
      <c r="K569" s="2">
        <f t="shared" si="8"/>
        <v>24985534.538126055</v>
      </c>
      <c r="L569" s="2">
        <f>$C$2*시뮬레이션!F569*시뮬레이션!D569</f>
        <v>25731966.667103793</v>
      </c>
    </row>
    <row r="570" spans="2:12" x14ac:dyDescent="0.3">
      <c r="B570" s="5">
        <v>41372</v>
      </c>
      <c r="C570" s="6">
        <f>VLOOKUP(시뮬레이션!B570,시뮬레이션!$K:$Q,6,0)</f>
        <v>84.680556099051046</v>
      </c>
      <c r="D570" s="6">
        <f>VLOOKUP(시뮬레이션!B570,시뮬레이션!$K:$Q,7,0)</f>
        <v>332.45828140262324</v>
      </c>
      <c r="F570" s="5">
        <v>41372</v>
      </c>
      <c r="G570" s="7">
        <f>C570*시뮬레이션!D570*시뮬레이션!F570</f>
        <v>12691236.911741877</v>
      </c>
      <c r="H570" s="2">
        <f>D570*시뮬레이션!E570*시뮬레이션!D570</f>
        <v>12643200.667808365</v>
      </c>
      <c r="J570" s="5">
        <v>41372</v>
      </c>
      <c r="K570" s="2">
        <f t="shared" si="8"/>
        <v>25334437.579550244</v>
      </c>
      <c r="L570" s="2">
        <f>$C$2*시뮬레이션!F570*시뮬레이션!D570</f>
        <v>26100570.798457775</v>
      </c>
    </row>
    <row r="571" spans="2:12" x14ac:dyDescent="0.3">
      <c r="B571" s="5">
        <v>41373</v>
      </c>
      <c r="C571" s="6">
        <f>VLOOKUP(시뮬레이션!B571,시뮬레이션!$K:$Q,6,0)</f>
        <v>84.680556099051046</v>
      </c>
      <c r="D571" s="6">
        <f>VLOOKUP(시뮬레이션!B571,시뮬레이션!$K:$Q,7,0)</f>
        <v>332.45828140262324</v>
      </c>
      <c r="F571" s="5">
        <v>41373</v>
      </c>
      <c r="G571" s="7">
        <f>C571*시뮬레이션!D571*시뮬레이션!F571</f>
        <v>12725836.801990665</v>
      </c>
      <c r="H571" s="2">
        <f>D571*시뮬레이션!E571*시뮬레이션!D571</f>
        <v>12711428.47392901</v>
      </c>
      <c r="J571" s="5">
        <v>41373</v>
      </c>
      <c r="K571" s="2">
        <f t="shared" si="8"/>
        <v>25437265.275919676</v>
      </c>
      <c r="L571" s="2">
        <f>$C$2*시뮬레이션!F571*시뮬레이션!D571</f>
        <v>26171728.313784104</v>
      </c>
    </row>
    <row r="572" spans="2:12" x14ac:dyDescent="0.3">
      <c r="B572" s="5">
        <v>41374</v>
      </c>
      <c r="C572" s="6">
        <f>VLOOKUP(시뮬레이션!B572,시뮬레이션!$K:$Q,6,0)</f>
        <v>84.680556099051046</v>
      </c>
      <c r="D572" s="6">
        <f>VLOOKUP(시뮬레이션!B572,시뮬레이션!$K:$Q,7,0)</f>
        <v>332.45828140262324</v>
      </c>
      <c r="F572" s="5">
        <v>41374</v>
      </c>
      <c r="G572" s="7">
        <f>C572*시뮬레이션!D572*시뮬레이션!F572</f>
        <v>12848924.569805112</v>
      </c>
      <c r="H572" s="2">
        <f>D572*시뮬레이션!E572*시뮬레이션!D572</f>
        <v>12907246.31390617</v>
      </c>
      <c r="J572" s="5">
        <v>41374</v>
      </c>
      <c r="K572" s="2">
        <f t="shared" si="8"/>
        <v>25756170.883711282</v>
      </c>
      <c r="L572" s="2">
        <f>$C$2*시뮬레이션!F572*시뮬레이션!D572</f>
        <v>26424868.415147491</v>
      </c>
    </row>
    <row r="573" spans="2:12" x14ac:dyDescent="0.3">
      <c r="B573" s="5">
        <v>41375</v>
      </c>
      <c r="C573" s="6">
        <f>VLOOKUP(시뮬레이션!B573,시뮬레이션!$K:$Q,6,0)</f>
        <v>84.680556099051046</v>
      </c>
      <c r="D573" s="6">
        <f>VLOOKUP(시뮬레이션!B573,시뮬레이션!$K:$Q,7,0)</f>
        <v>332.45828140262324</v>
      </c>
      <c r="F573" s="5">
        <v>41375</v>
      </c>
      <c r="G573" s="7">
        <f>C573*시뮬레이션!D573*시뮬레이션!F573</f>
        <v>12809123.825728441</v>
      </c>
      <c r="H573" s="2">
        <f>D573*시뮬레이션!E573*시뮬레이션!D573</f>
        <v>12839951.712296909</v>
      </c>
      <c r="J573" s="5">
        <v>41375</v>
      </c>
      <c r="K573" s="2">
        <f t="shared" si="8"/>
        <v>25649075.538025349</v>
      </c>
      <c r="L573" s="2">
        <f>$C$2*시뮬레이션!F573*시뮬레이션!D573</f>
        <v>26343014.916877091</v>
      </c>
    </row>
    <row r="574" spans="2:12" x14ac:dyDescent="0.3">
      <c r="B574" s="5">
        <v>41376</v>
      </c>
      <c r="C574" s="6">
        <f>VLOOKUP(시뮬레이션!B574,시뮬레이션!$K:$Q,6,0)</f>
        <v>84.680556099051046</v>
      </c>
      <c r="D574" s="6">
        <f>VLOOKUP(시뮬레이션!B574,시뮬레이션!$K:$Q,7,0)</f>
        <v>332.45828140262324</v>
      </c>
      <c r="F574" s="5">
        <v>41376</v>
      </c>
      <c r="G574" s="7">
        <f>C574*시뮬레이션!D574*시뮬레이션!F574</f>
        <v>12777411.559463419</v>
      </c>
      <c r="H574" s="2">
        <f>D574*시뮬레이션!E574*시뮬레이션!D574</f>
        <v>12796092.884582005</v>
      </c>
      <c r="J574" s="5">
        <v>41376</v>
      </c>
      <c r="K574" s="2">
        <f t="shared" si="8"/>
        <v>25573504.444045424</v>
      </c>
      <c r="L574" s="2">
        <f>$C$2*시뮬레이션!F574*시뮬레이션!D574</f>
        <v>26277796.037378915</v>
      </c>
    </row>
    <row r="575" spans="2:12" x14ac:dyDescent="0.3">
      <c r="B575" s="5">
        <v>41379</v>
      </c>
      <c r="C575" s="6">
        <f>VLOOKUP(시뮬레이션!B575,시뮬레이션!$K:$Q,6,0)</f>
        <v>84.680556099051046</v>
      </c>
      <c r="D575" s="6">
        <f>VLOOKUP(시뮬레이션!B575,시뮬레이션!$K:$Q,7,0)</f>
        <v>332.45828140262324</v>
      </c>
      <c r="F575" s="5">
        <v>41379</v>
      </c>
      <c r="G575" s="7">
        <f>C575*시뮬레이션!D575*시뮬레이션!F575</f>
        <v>12385528.722480116</v>
      </c>
      <c r="H575" s="2">
        <f>D575*시뮬레이션!E575*시뮬레이션!D575</f>
        <v>12375578.48339322</v>
      </c>
      <c r="J575" s="5">
        <v>41379</v>
      </c>
      <c r="K575" s="2">
        <f t="shared" si="8"/>
        <v>24761107.205873337</v>
      </c>
      <c r="L575" s="2">
        <f>$C$2*시뮬레이션!F575*시뮬레이션!D575</f>
        <v>25471856.805252541</v>
      </c>
    </row>
    <row r="576" spans="2:12" x14ac:dyDescent="0.3">
      <c r="B576" s="5">
        <v>41380</v>
      </c>
      <c r="C576" s="6">
        <f>VLOOKUP(시뮬레이션!B576,시뮬레이션!$K:$Q,6,0)</f>
        <v>84.680556099051046</v>
      </c>
      <c r="D576" s="6">
        <f>VLOOKUP(시뮬레이션!B576,시뮬레이션!$K:$Q,7,0)</f>
        <v>332.45828140262324</v>
      </c>
      <c r="F576" s="5">
        <v>41380</v>
      </c>
      <c r="G576" s="7">
        <f>C576*시뮬레이션!D576*시뮬레이션!F576</f>
        <v>12508868.133132065</v>
      </c>
      <c r="H576" s="2">
        <f>D576*시뮬레이션!E576*시뮬레이션!D576</f>
        <v>12507158.629679637</v>
      </c>
      <c r="J576" s="5">
        <v>41380</v>
      </c>
      <c r="K576" s="2">
        <f t="shared" si="8"/>
        <v>25016026.762811702</v>
      </c>
      <c r="L576" s="2">
        <f>$C$2*시뮬레이션!F576*시뮬레이션!D576</f>
        <v>25725514.43077388</v>
      </c>
    </row>
    <row r="577" spans="2:12" x14ac:dyDescent="0.3">
      <c r="B577" s="5">
        <v>41381</v>
      </c>
      <c r="C577" s="6">
        <f>VLOOKUP(시뮬레이션!B577,시뮬레이션!$K:$Q,6,0)</f>
        <v>84.680556099051046</v>
      </c>
      <c r="D577" s="6">
        <f>VLOOKUP(시뮬레이션!B577,시뮬레이션!$K:$Q,7,0)</f>
        <v>332.45828140262324</v>
      </c>
      <c r="F577" s="5">
        <v>41381</v>
      </c>
      <c r="G577" s="7">
        <f>C577*시뮬레이션!D577*시뮬레이션!F577</f>
        <v>12362565.924196683</v>
      </c>
      <c r="H577" s="2">
        <f>D577*시뮬레이션!E577*시뮬레이션!D577</f>
        <v>12304835.009574415</v>
      </c>
      <c r="J577" s="5">
        <v>41381</v>
      </c>
      <c r="K577" s="2">
        <f t="shared" si="8"/>
        <v>24667400.933771096</v>
      </c>
      <c r="L577" s="2">
        <f>$C$2*시뮬레이션!F577*시뮬레이션!D577</f>
        <v>25424631.925085578</v>
      </c>
    </row>
    <row r="578" spans="2:12" x14ac:dyDescent="0.3">
      <c r="B578" s="5">
        <v>41382</v>
      </c>
      <c r="C578" s="6">
        <f>VLOOKUP(시뮬레이션!B578,시뮬레이션!$K:$Q,6,0)</f>
        <v>84.680556099051046</v>
      </c>
      <c r="D578" s="6">
        <f>VLOOKUP(시뮬레이션!B578,시뮬레이션!$K:$Q,7,0)</f>
        <v>332.45828140262324</v>
      </c>
      <c r="F578" s="5">
        <v>41382</v>
      </c>
      <c r="G578" s="7">
        <f>C578*시뮬레이션!D578*시뮬레이션!F578</f>
        <v>12344783.922643332</v>
      </c>
      <c r="H578" s="2">
        <f>D578*시뮬레이션!E578*시뮬레이션!D578</f>
        <v>12232784.596904103</v>
      </c>
      <c r="J578" s="5">
        <v>41382</v>
      </c>
      <c r="K578" s="2">
        <f t="shared" ref="K578:K641" si="9">SUM(G578:H578)</f>
        <v>24577568.519547433</v>
      </c>
      <c r="L578" s="2">
        <f>$C$2*시뮬레이션!F578*시뮬레이션!D578</f>
        <v>25388061.778794158</v>
      </c>
    </row>
    <row r="579" spans="2:12" x14ac:dyDescent="0.3">
      <c r="B579" s="5">
        <v>41383</v>
      </c>
      <c r="C579" s="6">
        <f>VLOOKUP(시뮬레이션!B579,시뮬레이션!$K:$Q,6,0)</f>
        <v>84.680556099051046</v>
      </c>
      <c r="D579" s="6">
        <f>VLOOKUP(시뮬레이션!B579,시뮬레이션!$K:$Q,7,0)</f>
        <v>332.45828140262324</v>
      </c>
      <c r="F579" s="5">
        <v>41383</v>
      </c>
      <c r="G579" s="7">
        <f>C579*시뮬레이션!D579*시뮬레이션!F579</f>
        <v>12366798.734972682</v>
      </c>
      <c r="H579" s="2">
        <f>D579*시뮬레이션!E579*시뮬레이션!D579</f>
        <v>12261778.098778425</v>
      </c>
      <c r="J579" s="5">
        <v>41383</v>
      </c>
      <c r="K579" s="2">
        <f t="shared" si="9"/>
        <v>24628576.833751105</v>
      </c>
      <c r="L579" s="2">
        <f>$C$2*시뮬레이션!F579*시뮬레이션!D579</f>
        <v>25433337.048006516</v>
      </c>
    </row>
    <row r="580" spans="2:12" x14ac:dyDescent="0.3">
      <c r="B580" s="5">
        <v>41386</v>
      </c>
      <c r="C580" s="6">
        <f>VLOOKUP(시뮬레이션!B580,시뮬레이션!$K:$Q,6,0)</f>
        <v>84.680556099051046</v>
      </c>
      <c r="D580" s="6">
        <f>VLOOKUP(시뮬레이션!B580,시뮬레이션!$K:$Q,7,0)</f>
        <v>332.45828140262324</v>
      </c>
      <c r="F580" s="5">
        <v>41386</v>
      </c>
      <c r="G580" s="7">
        <f>C580*시뮬레이션!D580*시뮬레이션!F580</f>
        <v>12452280.787877781</v>
      </c>
      <c r="H580" s="2">
        <f>D580*시뮬레이션!E580*시뮬레이션!D580</f>
        <v>12386448.804829897</v>
      </c>
      <c r="J580" s="5">
        <v>41386</v>
      </c>
      <c r="K580" s="2">
        <f t="shared" si="9"/>
        <v>24838729.592707679</v>
      </c>
      <c r="L580" s="2">
        <f>$C$2*시뮬레이션!F580*시뮬레이션!D580</f>
        <v>25609137.908818029</v>
      </c>
    </row>
    <row r="581" spans="2:12" x14ac:dyDescent="0.3">
      <c r="B581" s="5">
        <v>41387</v>
      </c>
      <c r="C581" s="6">
        <f>VLOOKUP(시뮬레이션!B581,시뮬레이션!$K:$Q,6,0)</f>
        <v>84.680556099051046</v>
      </c>
      <c r="D581" s="6">
        <f>VLOOKUP(시뮬레이션!B581,시뮬레이션!$K:$Q,7,0)</f>
        <v>332.45828140262324</v>
      </c>
      <c r="F581" s="5">
        <v>41387</v>
      </c>
      <c r="G581" s="7">
        <f>C581*시뮬레이션!D581*시뮬레이션!F581</f>
        <v>12602014.775425326</v>
      </c>
      <c r="H581" s="2">
        <f>D581*시뮬레이션!E581*시뮬레이션!D581</f>
        <v>12605816.687388759</v>
      </c>
      <c r="J581" s="5">
        <v>41387</v>
      </c>
      <c r="K581" s="2">
        <f t="shared" si="9"/>
        <v>25207831.462814085</v>
      </c>
      <c r="L581" s="2">
        <f>$C$2*시뮬레이션!F581*시뮬레이션!D581</f>
        <v>25917078.149008822</v>
      </c>
    </row>
    <row r="582" spans="2:12" x14ac:dyDescent="0.3">
      <c r="B582" s="5">
        <v>41388</v>
      </c>
      <c r="C582" s="6">
        <f>VLOOKUP(시뮬레이션!B582,시뮬레이션!$K:$Q,6,0)</f>
        <v>84.680556099051046</v>
      </c>
      <c r="D582" s="6">
        <f>VLOOKUP(시뮬레이션!B582,시뮬레이션!$K:$Q,7,0)</f>
        <v>332.45828140262324</v>
      </c>
      <c r="F582" s="5">
        <v>41388</v>
      </c>
      <c r="G582" s="7">
        <f>C582*시뮬레이션!D582*시뮬레이션!F582</f>
        <v>12574342.795304794</v>
      </c>
      <c r="H582" s="2">
        <f>D582*시뮬레이션!E582*시뮬레이션!D582</f>
        <v>12607581.228002511</v>
      </c>
      <c r="J582" s="5">
        <v>41388</v>
      </c>
      <c r="K582" s="2">
        <f t="shared" si="9"/>
        <v>25181924.023307305</v>
      </c>
      <c r="L582" s="2">
        <f>$C$2*시뮬레이션!F582*시뮬레이션!D582</f>
        <v>25860168.449718505</v>
      </c>
    </row>
    <row r="583" spans="2:12" x14ac:dyDescent="0.3">
      <c r="B583" s="5">
        <v>41389</v>
      </c>
      <c r="C583" s="6">
        <f>VLOOKUP(시뮬레이션!B583,시뮬레이션!$K:$Q,6,0)</f>
        <v>84.680556099051046</v>
      </c>
      <c r="D583" s="6">
        <f>VLOOKUP(시뮬레이션!B583,시뮬레이션!$K:$Q,7,0)</f>
        <v>332.45828140262324</v>
      </c>
      <c r="F583" s="5">
        <v>41389</v>
      </c>
      <c r="G583" s="7">
        <f>C583*시뮬레이션!D583*시뮬레이션!F583</f>
        <v>12562842.677695511</v>
      </c>
      <c r="H583" s="2">
        <f>D583*시뮬레이션!E583*시뮬레이션!D583</f>
        <v>12641880.757565079</v>
      </c>
      <c r="J583" s="5">
        <v>41389</v>
      </c>
      <c r="K583" s="2">
        <f t="shared" si="9"/>
        <v>25204723.43526059</v>
      </c>
      <c r="L583" s="2">
        <f>$C$2*시뮬레이션!F583*시뮬레이션!D583</f>
        <v>25836517.513569485</v>
      </c>
    </row>
    <row r="584" spans="2:12" x14ac:dyDescent="0.3">
      <c r="B584" s="5">
        <v>41390</v>
      </c>
      <c r="C584" s="6">
        <f>VLOOKUP(시뮬레이션!B584,시뮬레이션!$K:$Q,6,0)</f>
        <v>84.680556099051046</v>
      </c>
      <c r="D584" s="6">
        <f>VLOOKUP(시뮬레이션!B584,시뮬레이션!$K:$Q,7,0)</f>
        <v>332.45828140262324</v>
      </c>
      <c r="F584" s="5">
        <v>41390</v>
      </c>
      <c r="G584" s="7">
        <f>C584*시뮬레이션!D584*시뮬레이션!F584</f>
        <v>12537835.451819316</v>
      </c>
      <c r="H584" s="2">
        <f>D584*시뮬레이션!E584*시뮬레이션!D584</f>
        <v>12573572.141142432</v>
      </c>
      <c r="J584" s="5">
        <v>41390</v>
      </c>
      <c r="K584" s="2">
        <f t="shared" si="9"/>
        <v>25111407.592961747</v>
      </c>
      <c r="L584" s="2">
        <f>$C$2*시뮬레이션!F584*시뮬레이션!D584</f>
        <v>25785088.100188132</v>
      </c>
    </row>
    <row r="585" spans="2:12" x14ac:dyDescent="0.3">
      <c r="B585" s="5">
        <v>41393</v>
      </c>
      <c r="C585" s="6">
        <f>VLOOKUP(시뮬레이션!B585,시뮬레이션!$K:$Q,6,0)</f>
        <v>84.680556099051046</v>
      </c>
      <c r="D585" s="6">
        <f>VLOOKUP(시뮬레이션!B585,시뮬레이션!$K:$Q,7,0)</f>
        <v>332.45828140262324</v>
      </c>
      <c r="F585" s="5">
        <v>41393</v>
      </c>
      <c r="G585" s="7">
        <f>C585*시뮬레이션!D585*시뮬레이션!F585</f>
        <v>12569038.029119717</v>
      </c>
      <c r="H585" s="2">
        <f>D585*시뮬레이션!E585*시뮬레이션!D585</f>
        <v>12617447.940919092</v>
      </c>
      <c r="J585" s="5">
        <v>41393</v>
      </c>
      <c r="K585" s="2">
        <f t="shared" si="9"/>
        <v>25186485.970038809</v>
      </c>
      <c r="L585" s="2">
        <f>$C$2*시뮬레이션!F585*시뮬레이션!D585</f>
        <v>25849258.762479525</v>
      </c>
    </row>
    <row r="586" spans="2:12" x14ac:dyDescent="0.3">
      <c r="B586" s="5">
        <v>41394</v>
      </c>
      <c r="C586" s="6">
        <f>VLOOKUP(시뮬레이션!B586,시뮬레이션!$K:$Q,6,0)</f>
        <v>84.680556099051046</v>
      </c>
      <c r="D586" s="6">
        <f>VLOOKUP(시뮬레이션!B586,시뮬레이션!$K:$Q,7,0)</f>
        <v>332.45828140262324</v>
      </c>
      <c r="F586" s="5">
        <v>41394</v>
      </c>
      <c r="G586" s="7">
        <f>C586*시뮬레이션!D586*시뮬레이션!F586</f>
        <v>12529044.521104282</v>
      </c>
      <c r="H586" s="2">
        <f>D586*시뮬레이션!E586*시뮬레이션!D586</f>
        <v>12611101.419628022</v>
      </c>
      <c r="J586" s="5">
        <v>41394</v>
      </c>
      <c r="K586" s="2">
        <f t="shared" si="9"/>
        <v>25140145.940732304</v>
      </c>
      <c r="L586" s="2">
        <f>$C$2*시뮬레이션!F586*시뮬레이션!D586</f>
        <v>25767008.829341032</v>
      </c>
    </row>
    <row r="587" spans="2:12" x14ac:dyDescent="0.3">
      <c r="B587" s="5">
        <v>41395</v>
      </c>
      <c r="C587" s="6">
        <f>VLOOKUP(시뮬레이션!B587,시뮬레이션!$K:$Q,6,0)</f>
        <v>84.680556099051046</v>
      </c>
      <c r="D587" s="6">
        <f>VLOOKUP(시뮬레이션!B587,시뮬레이션!$K:$Q,7,0)</f>
        <v>332.45828140262324</v>
      </c>
      <c r="F587" s="5">
        <v>41395</v>
      </c>
      <c r="G587" s="7">
        <f>C587*시뮬레이션!D587*시뮬레이션!F587</f>
        <v>12428783.467971969</v>
      </c>
      <c r="H587" s="2">
        <f>D587*시뮬레이션!E587*시뮬레이션!D587</f>
        <v>12497769.695385154</v>
      </c>
      <c r="J587" s="5">
        <v>41395</v>
      </c>
      <c r="K587" s="2">
        <f t="shared" si="9"/>
        <v>24926553.163357124</v>
      </c>
      <c r="L587" s="2">
        <f>$C$2*시뮬레이션!F587*시뮬레이션!D587</f>
        <v>25560813.741044577</v>
      </c>
    </row>
    <row r="588" spans="2:12" x14ac:dyDescent="0.3">
      <c r="B588" s="5">
        <v>41396</v>
      </c>
      <c r="C588" s="6">
        <f>VLOOKUP(시뮬레이션!B588,시뮬레이션!$K:$Q,6,0)</f>
        <v>84.680556099051046</v>
      </c>
      <c r="D588" s="6">
        <f>VLOOKUP(시뮬레이션!B588,시뮬레이션!$K:$Q,7,0)</f>
        <v>332.45828140262324</v>
      </c>
      <c r="F588" s="5">
        <v>41396</v>
      </c>
      <c r="G588" s="7">
        <f>C588*시뮬레이션!D588*시뮬레이션!F588</f>
        <v>12539431.430070739</v>
      </c>
      <c r="H588" s="2">
        <f>D588*시뮬레이션!E588*시뮬레이션!D588</f>
        <v>12658710.218440516</v>
      </c>
      <c r="J588" s="5">
        <v>41396</v>
      </c>
      <c r="K588" s="2">
        <f t="shared" si="9"/>
        <v>25198141.648511253</v>
      </c>
      <c r="L588" s="2">
        <f>$C$2*시뮬레이션!F588*시뮬레이션!D588</f>
        <v>25788370.360509466</v>
      </c>
    </row>
    <row r="589" spans="2:12" x14ac:dyDescent="0.3">
      <c r="B589" s="5">
        <v>41397</v>
      </c>
      <c r="C589" s="6">
        <f>VLOOKUP(시뮬레이션!B589,시뮬레이션!$K:$Q,6,0)</f>
        <v>84.680556099051046</v>
      </c>
      <c r="D589" s="6">
        <f>VLOOKUP(시뮬레이션!B589,시뮬레이션!$K:$Q,7,0)</f>
        <v>332.45828140262324</v>
      </c>
      <c r="F589" s="5">
        <v>41397</v>
      </c>
      <c r="G589" s="7">
        <f>C589*시뮬레이션!D589*시뮬레이션!F589</f>
        <v>12620088.925998069</v>
      </c>
      <c r="H589" s="2">
        <f>D589*시뮬레이션!E589*시뮬레이션!D589</f>
        <v>12743202.857008865</v>
      </c>
      <c r="J589" s="5">
        <v>41397</v>
      </c>
      <c r="K589" s="2">
        <f t="shared" si="9"/>
        <v>25363291.783006936</v>
      </c>
      <c r="L589" s="2">
        <f>$C$2*시뮬레이션!F589*시뮬레이션!D589</f>
        <v>25954249.123747259</v>
      </c>
    </row>
    <row r="590" spans="2:12" x14ac:dyDescent="0.3">
      <c r="B590" s="5">
        <v>41400</v>
      </c>
      <c r="C590" s="6">
        <f>VLOOKUP(시뮬레이션!B590,시뮬레이션!$K:$Q,6,0)</f>
        <v>84.680556099051046</v>
      </c>
      <c r="D590" s="6">
        <f>VLOOKUP(시뮬레이션!B590,시뮬레이션!$K:$Q,7,0)</f>
        <v>332.45828140262324</v>
      </c>
      <c r="F590" s="5">
        <v>41400</v>
      </c>
      <c r="G590" s="7">
        <f>C590*시뮬레이션!D590*시뮬레이션!F590</f>
        <v>12617148.835296629</v>
      </c>
      <c r="H590" s="2">
        <f>D590*시뮬레이션!E590*시뮬레이션!D590</f>
        <v>12753389.56966521</v>
      </c>
      <c r="J590" s="5">
        <v>41400</v>
      </c>
      <c r="K590" s="2">
        <f t="shared" si="9"/>
        <v>25370538.404961839</v>
      </c>
      <c r="L590" s="2">
        <f>$C$2*시뮬레이션!F590*시뮬레이션!D590</f>
        <v>25948202.58580612</v>
      </c>
    </row>
    <row r="591" spans="2:12" x14ac:dyDescent="0.3">
      <c r="B591" s="5">
        <v>41401</v>
      </c>
      <c r="C591" s="6">
        <f>VLOOKUP(시뮬레이션!B591,시뮬레이션!$K:$Q,6,0)</f>
        <v>84.680556099051046</v>
      </c>
      <c r="D591" s="6">
        <f>VLOOKUP(시뮬레이션!B591,시뮬레이션!$K:$Q,7,0)</f>
        <v>332.45828140262324</v>
      </c>
      <c r="F591" s="5">
        <v>41401</v>
      </c>
      <c r="G591" s="7">
        <f>C591*시뮬레이션!D591*시뮬레이션!F591</f>
        <v>12648654.248048559</v>
      </c>
      <c r="H591" s="2">
        <f>D591*시뮬레이션!E591*시뮬레이션!D591</f>
        <v>12748846.963850681</v>
      </c>
      <c r="J591" s="5">
        <v>41401</v>
      </c>
      <c r="K591" s="2">
        <f t="shared" si="9"/>
        <v>25397501.21189924</v>
      </c>
      <c r="L591" s="2">
        <f>$C$2*시뮬레이션!F591*시뮬레이션!D591</f>
        <v>26012996.05406969</v>
      </c>
    </row>
    <row r="592" spans="2:12" x14ac:dyDescent="0.3">
      <c r="B592" s="5">
        <v>41402</v>
      </c>
      <c r="C592" s="6">
        <f>VLOOKUP(시뮬레이션!B592,시뮬레이션!$K:$Q,6,0)</f>
        <v>84.680556099051046</v>
      </c>
      <c r="D592" s="6">
        <f>VLOOKUP(시뮬레이션!B592,시뮬레이션!$K:$Q,7,0)</f>
        <v>332.45828140262324</v>
      </c>
      <c r="F592" s="5">
        <v>41402</v>
      </c>
      <c r="G592" s="7">
        <f>C592*시뮬레이션!D592*시뮬레이션!F592</f>
        <v>12649775.405485824</v>
      </c>
      <c r="H592" s="2">
        <f>D592*시뮬레이션!E592*시뮬레이션!D592</f>
        <v>12765502.678421084</v>
      </c>
      <c r="J592" s="5">
        <v>41402</v>
      </c>
      <c r="K592" s="2">
        <f t="shared" si="9"/>
        <v>25415278.083906908</v>
      </c>
      <c r="L592" s="2">
        <f>$C$2*시뮬레이션!F592*시뮬레이션!D592</f>
        <v>26015301.806398723</v>
      </c>
    </row>
    <row r="593" spans="2:12" x14ac:dyDescent="0.3">
      <c r="B593" s="5">
        <v>41403</v>
      </c>
      <c r="C593" s="6">
        <f>VLOOKUP(시뮬레이션!B593,시뮬레이션!$K:$Q,6,0)</f>
        <v>84.680556099051046</v>
      </c>
      <c r="D593" s="6">
        <f>VLOOKUP(시뮬레이션!B593,시뮬레이션!$K:$Q,7,0)</f>
        <v>332.45828140262324</v>
      </c>
      <c r="F593" s="5">
        <v>41403</v>
      </c>
      <c r="G593" s="7">
        <f>C593*시뮬레이션!D593*시뮬레이션!F593</f>
        <v>12666222.16945016</v>
      </c>
      <c r="H593" s="2">
        <f>D593*시뮬레이션!E593*시뮬레이션!D593</f>
        <v>12809154.19637217</v>
      </c>
      <c r="J593" s="5">
        <v>41403</v>
      </c>
      <c r="K593" s="2">
        <f t="shared" si="9"/>
        <v>25475376.36582233</v>
      </c>
      <c r="L593" s="2">
        <f>$C$2*시뮬레이션!F593*시뮬레이션!D593</f>
        <v>26049125.926950715</v>
      </c>
    </row>
    <row r="594" spans="2:12" x14ac:dyDescent="0.3">
      <c r="B594" s="5">
        <v>41404</v>
      </c>
      <c r="C594" s="6">
        <f>VLOOKUP(시뮬레이션!B594,시뮬레이션!$K:$Q,6,0)</f>
        <v>84.680556099051046</v>
      </c>
      <c r="D594" s="6">
        <f>VLOOKUP(시뮬레이션!B594,시뮬레이션!$K:$Q,7,0)</f>
        <v>332.45828140262324</v>
      </c>
      <c r="F594" s="5">
        <v>41404</v>
      </c>
      <c r="G594" s="7">
        <f>C594*시뮬레이션!D594*시뮬레이션!F594</f>
        <v>12882612.269248324</v>
      </c>
      <c r="H594" s="2">
        <f>D594*시뮬레이션!E594*시뮬레이션!D594</f>
        <v>13073078.86937906</v>
      </c>
      <c r="J594" s="5">
        <v>41404</v>
      </c>
      <c r="K594" s="2">
        <f t="shared" si="9"/>
        <v>25955691.138627384</v>
      </c>
      <c r="L594" s="2">
        <f>$C$2*시뮬레이션!F594*시뮬레이션!D594</f>
        <v>26494149.935181301</v>
      </c>
    </row>
    <row r="595" spans="2:12" x14ac:dyDescent="0.3">
      <c r="B595" s="5">
        <v>41407</v>
      </c>
      <c r="C595" s="6">
        <f>VLOOKUP(시뮬레이션!B595,시뮬레이션!$K:$Q,6,0)</f>
        <v>84.680556099051046</v>
      </c>
      <c r="D595" s="6">
        <f>VLOOKUP(시뮬레이션!B595,시뮬레이션!$K:$Q,7,0)</f>
        <v>332.45828140262324</v>
      </c>
      <c r="F595" s="5">
        <v>41407</v>
      </c>
      <c r="G595" s="7">
        <f>C595*시뮬레이션!D595*시뮬레이션!F595</f>
        <v>12951945.735278543</v>
      </c>
      <c r="H595" s="2">
        <f>D595*시뮬레이션!E595*시뮬레이션!D595</f>
        <v>13148592.859354144</v>
      </c>
      <c r="J595" s="5">
        <v>41407</v>
      </c>
      <c r="K595" s="2">
        <f t="shared" si="9"/>
        <v>26100538.594632685</v>
      </c>
      <c r="L595" s="2">
        <f>$C$2*시뮬레이션!F595*시뮬레이션!D595</f>
        <v>26636739.901108887</v>
      </c>
    </row>
    <row r="596" spans="2:12" x14ac:dyDescent="0.3">
      <c r="B596" s="5">
        <v>41408</v>
      </c>
      <c r="C596" s="6">
        <f>VLOOKUP(시뮬레이션!B596,시뮬레이션!$K:$Q,6,0)</f>
        <v>84.680556099051046</v>
      </c>
      <c r="D596" s="6">
        <f>VLOOKUP(시뮬레이션!B596,시뮬레이션!$K:$Q,7,0)</f>
        <v>332.45828140262324</v>
      </c>
      <c r="F596" s="5">
        <v>41408</v>
      </c>
      <c r="G596" s="7">
        <f>C596*시뮬레이션!D596*시뮬레이션!F596</f>
        <v>13028680.606831109</v>
      </c>
      <c r="H596" s="2">
        <f>D596*시뮬레이션!E596*시뮬레이션!D596</f>
        <v>13244052.466344655</v>
      </c>
      <c r="J596" s="5">
        <v>41408</v>
      </c>
      <c r="K596" s="2">
        <f t="shared" si="9"/>
        <v>26272733.073175766</v>
      </c>
      <c r="L596" s="2">
        <f>$C$2*시뮬레이션!F596*시뮬레이션!D596</f>
        <v>26794551.465229586</v>
      </c>
    </row>
    <row r="597" spans="2:12" x14ac:dyDescent="0.3">
      <c r="B597" s="5">
        <v>41409</v>
      </c>
      <c r="C597" s="6">
        <f>VLOOKUP(시뮬레이션!B597,시뮬레이션!$K:$Q,6,0)</f>
        <v>84.680556099051046</v>
      </c>
      <c r="D597" s="6">
        <f>VLOOKUP(시뮬레이션!B597,시뮬레이션!$K:$Q,7,0)</f>
        <v>332.45828140262324</v>
      </c>
      <c r="F597" s="5">
        <v>41409</v>
      </c>
      <c r="G597" s="7">
        <f>C597*시뮬레이션!D597*시뮬레이션!F597</f>
        <v>13194707.363787908</v>
      </c>
      <c r="H597" s="2">
        <f>D597*시뮬레이션!E597*시뮬레이션!D597</f>
        <v>13415336.59028296</v>
      </c>
      <c r="J597" s="5">
        <v>41409</v>
      </c>
      <c r="K597" s="2">
        <f t="shared" si="9"/>
        <v>26610043.954070866</v>
      </c>
      <c r="L597" s="2">
        <f>$C$2*시뮬레이션!F597*시뮬레이션!D597</f>
        <v>27135999.123525213</v>
      </c>
    </row>
    <row r="598" spans="2:12" x14ac:dyDescent="0.3">
      <c r="B598" s="5">
        <v>41410</v>
      </c>
      <c r="C598" s="6">
        <f>VLOOKUP(시뮬레이션!B598,시뮬레이션!$K:$Q,6,0)</f>
        <v>84.680556099051046</v>
      </c>
      <c r="D598" s="6">
        <f>VLOOKUP(시뮬레이션!B598,시뮬레이션!$K:$Q,7,0)</f>
        <v>332.45828140262324</v>
      </c>
      <c r="F598" s="5">
        <v>41410</v>
      </c>
      <c r="G598" s="7">
        <f>C598*시뮬레이션!D598*시뮬레이션!F598</f>
        <v>13154588.298557056</v>
      </c>
      <c r="H598" s="2">
        <f>D598*시뮬레이션!E598*시뮬레이션!D598</f>
        <v>13345020.338221889</v>
      </c>
      <c r="J598" s="5">
        <v>41410</v>
      </c>
      <c r="K598" s="2">
        <f t="shared" si="9"/>
        <v>26499608.636778943</v>
      </c>
      <c r="L598" s="2">
        <f>$C$2*시뮬레이션!F598*시뮬레이션!D598</f>
        <v>27053490.971663591</v>
      </c>
    </row>
    <row r="599" spans="2:12" x14ac:dyDescent="0.3">
      <c r="B599" s="5">
        <v>41411</v>
      </c>
      <c r="C599" s="6">
        <f>VLOOKUP(시뮬레이션!B599,시뮬레이션!$K:$Q,6,0)</f>
        <v>84.680556099051046</v>
      </c>
      <c r="D599" s="6">
        <f>VLOOKUP(시뮬레이션!B599,시뮬레이션!$K:$Q,7,0)</f>
        <v>332.45828140262324</v>
      </c>
      <c r="F599" s="5">
        <v>41411</v>
      </c>
      <c r="G599" s="7">
        <f>C599*시뮬레이션!D599*시뮬레이션!F599</f>
        <v>13281884.818724068</v>
      </c>
      <c r="H599" s="2">
        <f>D599*시뮬레이션!E599*시뮬레이션!D599</f>
        <v>13494865.896582978</v>
      </c>
      <c r="J599" s="5">
        <v>41411</v>
      </c>
      <c r="K599" s="2">
        <f t="shared" si="9"/>
        <v>26776750.715307046</v>
      </c>
      <c r="L599" s="2">
        <f>$C$2*시뮬레이션!F599*시뮬레이션!D599</f>
        <v>27315286.717824664</v>
      </c>
    </row>
    <row r="600" spans="2:12" x14ac:dyDescent="0.3">
      <c r="B600" s="5">
        <v>41414</v>
      </c>
      <c r="C600" s="6">
        <f>VLOOKUP(시뮬레이션!B600,시뮬레이션!$K:$Q,6,0)</f>
        <v>84.680556099051046</v>
      </c>
      <c r="D600" s="6">
        <f>VLOOKUP(시뮬레이션!B600,시뮬레이션!$K:$Q,7,0)</f>
        <v>332.45828140262324</v>
      </c>
      <c r="F600" s="5">
        <v>41414</v>
      </c>
      <c r="G600" s="7">
        <f>C600*시뮬레이션!D600*시뮬레이션!F600</f>
        <v>13283231.785755631</v>
      </c>
      <c r="H600" s="2">
        <f>D600*시뮬레이션!E600*시뮬레이션!D600</f>
        <v>13526065.800097272</v>
      </c>
      <c r="J600" s="5">
        <v>41414</v>
      </c>
      <c r="K600" s="2">
        <f t="shared" si="9"/>
        <v>26809297.585852902</v>
      </c>
      <c r="L600" s="2">
        <f>$C$2*시뮬레이션!F600*시뮬레이션!D600</f>
        <v>27318056.866125807</v>
      </c>
    </row>
    <row r="601" spans="2:12" x14ac:dyDescent="0.3">
      <c r="B601" s="5">
        <v>41415</v>
      </c>
      <c r="C601" s="6">
        <f>VLOOKUP(시뮬레이션!B601,시뮬레이션!$K:$Q,6,0)</f>
        <v>84.680556099051046</v>
      </c>
      <c r="D601" s="6">
        <f>VLOOKUP(시뮬레이션!B601,시뮬레이션!$K:$Q,7,0)</f>
        <v>332.45828140262324</v>
      </c>
      <c r="F601" s="5">
        <v>41415</v>
      </c>
      <c r="G601" s="7">
        <f>C601*시뮬레이션!D601*시뮬레이션!F601</f>
        <v>13231097.003163381</v>
      </c>
      <c r="H601" s="2">
        <f>D601*시뮬레이션!E601*시뮬레이션!D601</f>
        <v>13469866.132429894</v>
      </c>
      <c r="J601" s="5">
        <v>41415</v>
      </c>
      <c r="K601" s="2">
        <f t="shared" si="9"/>
        <v>26700963.135593273</v>
      </c>
      <c r="L601" s="2">
        <f>$C$2*시뮬레이션!F601*시뮬레이션!D601</f>
        <v>27210837.404888563</v>
      </c>
    </row>
    <row r="602" spans="2:12" x14ac:dyDescent="0.3">
      <c r="B602" s="5">
        <v>41416</v>
      </c>
      <c r="C602" s="6">
        <f>VLOOKUP(시뮬레이션!B602,시뮬레이션!$K:$Q,6,0)</f>
        <v>84.680556099051046</v>
      </c>
      <c r="D602" s="6">
        <f>VLOOKUP(시뮬레이션!B602,시뮬레이션!$K:$Q,7,0)</f>
        <v>332.45828140262324</v>
      </c>
      <c r="F602" s="5">
        <v>41416</v>
      </c>
      <c r="G602" s="7">
        <f>C602*시뮬레이션!D602*시뮬레이션!F602</f>
        <v>13170787.828661723</v>
      </c>
      <c r="H602" s="2">
        <f>D602*시뮬레이션!E602*시뮬레이션!D602</f>
        <v>13345406.548025772</v>
      </c>
      <c r="J602" s="5">
        <v>41416</v>
      </c>
      <c r="K602" s="2">
        <f t="shared" si="9"/>
        <v>26516194.376687497</v>
      </c>
      <c r="L602" s="2">
        <f>$C$2*시뮬레이션!F602*시뮬레이션!D602</f>
        <v>27086806.635482568</v>
      </c>
    </row>
    <row r="603" spans="2:12" x14ac:dyDescent="0.3">
      <c r="B603" s="5">
        <v>41417</v>
      </c>
      <c r="C603" s="6">
        <f>VLOOKUP(시뮬레이션!B603,시뮬레이션!$K:$Q,6,0)</f>
        <v>84.680556099051046</v>
      </c>
      <c r="D603" s="6">
        <f>VLOOKUP(시뮬레이션!B603,시뮬레이션!$K:$Q,7,0)</f>
        <v>332.45828140262324</v>
      </c>
      <c r="F603" s="5">
        <v>41417</v>
      </c>
      <c r="G603" s="7">
        <f>C603*시뮬레이션!D603*시뮬레이션!F603</f>
        <v>13305410.673860271</v>
      </c>
      <c r="H603" s="2">
        <f>D603*시뮬레이션!E603*시뮬레이션!D603</f>
        <v>13494036.775051715</v>
      </c>
      <c r="J603" s="5">
        <v>41417</v>
      </c>
      <c r="K603" s="2">
        <f t="shared" si="9"/>
        <v>26799447.448911987</v>
      </c>
      <c r="L603" s="2">
        <f>$C$2*시뮬레이션!F603*시뮬레이션!D603</f>
        <v>27363669.570642471</v>
      </c>
    </row>
    <row r="604" spans="2:12" x14ac:dyDescent="0.3">
      <c r="B604" s="5">
        <v>41418</v>
      </c>
      <c r="C604" s="6">
        <f>VLOOKUP(시뮬레이션!B604,시뮬레이션!$K:$Q,6,0)</f>
        <v>84.680556099051046</v>
      </c>
      <c r="D604" s="6">
        <f>VLOOKUP(시뮬레이션!B604,시뮬레이션!$K:$Q,7,0)</f>
        <v>332.45828140262324</v>
      </c>
      <c r="F604" s="5">
        <v>41418</v>
      </c>
      <c r="G604" s="7">
        <f>C604*시뮬레이션!D604*시뮬레이션!F604</f>
        <v>13277263.321316436</v>
      </c>
      <c r="H604" s="2">
        <f>D604*시뮬레이션!E604*시뮬레이션!D604</f>
        <v>13438049.142361084</v>
      </c>
      <c r="J604" s="5">
        <v>41418</v>
      </c>
      <c r="K604" s="2">
        <f t="shared" si="9"/>
        <v>26715312.463677518</v>
      </c>
      <c r="L604" s="2">
        <f>$C$2*시뮬레이션!F604*시뮬레이션!D604</f>
        <v>27305782.228930347</v>
      </c>
    </row>
    <row r="605" spans="2:12" x14ac:dyDescent="0.3">
      <c r="B605" s="5">
        <v>41422</v>
      </c>
      <c r="C605" s="6">
        <f>VLOOKUP(시뮬레이션!B605,시뮬레이션!$K:$Q,6,0)</f>
        <v>84.680556099051046</v>
      </c>
      <c r="D605" s="6">
        <f>VLOOKUP(시뮬레이션!B605,시뮬레이션!$K:$Q,7,0)</f>
        <v>332.45828140262324</v>
      </c>
      <c r="F605" s="5">
        <v>41422</v>
      </c>
      <c r="G605" s="7">
        <f>C605*시뮬레이션!D605*시뮬레이션!F605</f>
        <v>13352784.456381448</v>
      </c>
      <c r="H605" s="2">
        <f>D605*시뮬레이션!E605*시뮬레이션!D605</f>
        <v>13553095.103204485</v>
      </c>
      <c r="J605" s="5">
        <v>41422</v>
      </c>
      <c r="K605" s="2">
        <f t="shared" si="9"/>
        <v>26905879.559585933</v>
      </c>
      <c r="L605" s="2">
        <f>$C$2*시뮬레이션!F605*시뮬레이션!D605</f>
        <v>27461097.64430334</v>
      </c>
    </row>
    <row r="606" spans="2:12" x14ac:dyDescent="0.3">
      <c r="B606" s="5">
        <v>41423</v>
      </c>
      <c r="C606" s="6">
        <f>VLOOKUP(시뮬레이션!B606,시뮬레이션!$K:$Q,6,0)</f>
        <v>84.680556099051046</v>
      </c>
      <c r="D606" s="6">
        <f>VLOOKUP(시뮬레이션!B606,시뮬레이션!$K:$Q,7,0)</f>
        <v>332.45828140262324</v>
      </c>
      <c r="F606" s="5">
        <v>41423</v>
      </c>
      <c r="G606" s="7">
        <f>C606*시뮬레이션!D606*시뮬레이션!F606</f>
        <v>13338712.159513451</v>
      </c>
      <c r="H606" s="2">
        <f>D606*시뮬레이션!E606*시뮬레이션!D606</f>
        <v>13570506.87599689</v>
      </c>
      <c r="J606" s="5">
        <v>41423</v>
      </c>
      <c r="K606" s="2">
        <f t="shared" si="9"/>
        <v>26909219.035510339</v>
      </c>
      <c r="L606" s="2">
        <f>$C$2*시뮬레이션!F606*시뮬레이션!D606</f>
        <v>27432156.810304701</v>
      </c>
    </row>
    <row r="607" spans="2:12" x14ac:dyDescent="0.3">
      <c r="B607" s="5">
        <v>41424</v>
      </c>
      <c r="C607" s="6">
        <f>VLOOKUP(시뮬레이션!B607,시뮬레이션!$K:$Q,6,0)</f>
        <v>84.680556099051046</v>
      </c>
      <c r="D607" s="6">
        <f>VLOOKUP(시뮬레이션!B607,시뮬레이션!$K:$Q,7,0)</f>
        <v>332.45828140262324</v>
      </c>
      <c r="F607" s="5">
        <v>41424</v>
      </c>
      <c r="G607" s="7">
        <f>C607*시뮬레이션!D607*시뮬레이션!F607</f>
        <v>13322964.610606752</v>
      </c>
      <c r="H607" s="2">
        <f>D607*시뮬레이션!E607*시뮬레이션!D607</f>
        <v>13634573.817119557</v>
      </c>
      <c r="J607" s="5">
        <v>41424</v>
      </c>
      <c r="K607" s="2">
        <f t="shared" si="9"/>
        <v>26957538.42772631</v>
      </c>
      <c r="L607" s="2">
        <f>$C$2*시뮬레이션!F607*시뮬레이션!D607</f>
        <v>27399770.682931956</v>
      </c>
    </row>
    <row r="608" spans="2:12" x14ac:dyDescent="0.3">
      <c r="B608" s="5">
        <v>41425</v>
      </c>
      <c r="C608" s="6">
        <f>VLOOKUP(시뮬레이션!B608,시뮬레이션!$K:$Q,6,0)</f>
        <v>84.680556099051046</v>
      </c>
      <c r="D608" s="6">
        <f>VLOOKUP(시뮬레이션!B608,시뮬레이션!$K:$Q,7,0)</f>
        <v>332.45828140262324</v>
      </c>
      <c r="F608" s="5">
        <v>41425</v>
      </c>
      <c r="G608" s="7">
        <f>C608*시뮬레이션!D608*시뮬레이션!F608</f>
        <v>13171532.079294834</v>
      </c>
      <c r="H608" s="2">
        <f>D608*시뮬레이션!E608*시뮬레이션!D608</f>
        <v>13498058.079382494</v>
      </c>
      <c r="J608" s="5">
        <v>41425</v>
      </c>
      <c r="K608" s="2">
        <f t="shared" si="9"/>
        <v>26669590.158677328</v>
      </c>
      <c r="L608" s="2">
        <f>$C$2*시뮬레이션!F608*시뮬레이션!D608</f>
        <v>27088337.248020686</v>
      </c>
    </row>
    <row r="609" spans="2:12" x14ac:dyDescent="0.3">
      <c r="B609" s="5">
        <v>41428</v>
      </c>
      <c r="C609" s="6">
        <f>VLOOKUP(시뮬레이션!B609,시뮬레이션!$K:$Q,6,0)</f>
        <v>84.680556099051046</v>
      </c>
      <c r="D609" s="6">
        <f>VLOOKUP(시뮬레이션!B609,시뮬레이션!$K:$Q,7,0)</f>
        <v>332.45828140262324</v>
      </c>
      <c r="F609" s="5">
        <v>41428</v>
      </c>
      <c r="G609" s="7">
        <f>C609*시뮬레이션!D609*시뮬레이션!F609</f>
        <v>13212611.771423824</v>
      </c>
      <c r="H609" s="2">
        <f>D609*시뮬레이션!E609*시뮬레이션!D609</f>
        <v>13478658.696060944</v>
      </c>
      <c r="J609" s="5">
        <v>41428</v>
      </c>
      <c r="K609" s="2">
        <f t="shared" si="9"/>
        <v>26691270.467484768</v>
      </c>
      <c r="L609" s="2">
        <f>$C$2*시뮬레이션!F609*시뮬레이션!D609</f>
        <v>27172821.007976308</v>
      </c>
    </row>
    <row r="610" spans="2:12" x14ac:dyDescent="0.3">
      <c r="B610" s="5">
        <v>41429</v>
      </c>
      <c r="C610" s="6">
        <f>VLOOKUP(시뮬레이션!B610,시뮬레이션!$K:$Q,6,0)</f>
        <v>84.680556099051046</v>
      </c>
      <c r="D610" s="6">
        <f>VLOOKUP(시뮬레이션!B610,시뮬레이션!$K:$Q,7,0)</f>
        <v>332.45828140262324</v>
      </c>
      <c r="F610" s="5">
        <v>41429</v>
      </c>
      <c r="G610" s="7">
        <f>C610*시뮬레이션!D610*시뮬레이션!F610</f>
        <v>13080567.917696005</v>
      </c>
      <c r="H610" s="2">
        <f>D610*시뮬레이션!E610*시뮬레이션!D610</f>
        <v>13334083.721445544</v>
      </c>
      <c r="J610" s="5">
        <v>41429</v>
      </c>
      <c r="K610" s="2">
        <f t="shared" si="9"/>
        <v>26414651.639141548</v>
      </c>
      <c r="L610" s="2">
        <f>$C$2*시뮬레이션!F610*시뮬레이션!D610</f>
        <v>26901261.980539393</v>
      </c>
    </row>
    <row r="611" spans="2:12" x14ac:dyDescent="0.3">
      <c r="B611" s="5">
        <v>41430</v>
      </c>
      <c r="C611" s="6">
        <f>VLOOKUP(시뮬레이션!B611,시뮬레이션!$K:$Q,6,0)</f>
        <v>84.680556099051046</v>
      </c>
      <c r="D611" s="6">
        <f>VLOOKUP(시뮬레이션!B611,시뮬레이션!$K:$Q,7,0)</f>
        <v>332.45828140262324</v>
      </c>
      <c r="F611" s="5">
        <v>41430</v>
      </c>
      <c r="G611" s="7">
        <f>C611*시뮬레이션!D611*시뮬레이션!F611</f>
        <v>12825537.685115051</v>
      </c>
      <c r="H611" s="2">
        <f>D611*시뮬레이션!E611*시뮬레이션!D611</f>
        <v>13093494.678634441</v>
      </c>
      <c r="J611" s="5">
        <v>41430</v>
      </c>
      <c r="K611" s="2">
        <f t="shared" si="9"/>
        <v>25919032.363749489</v>
      </c>
      <c r="L611" s="2">
        <f>$C$2*시뮬레이션!F611*시뮬레이션!D611</f>
        <v>26376771.366463166</v>
      </c>
    </row>
    <row r="612" spans="2:12" x14ac:dyDescent="0.3">
      <c r="B612" s="5">
        <v>41431</v>
      </c>
      <c r="C612" s="6">
        <f>VLOOKUP(시뮬레이션!B612,시뮬레이션!$K:$Q,6,0)</f>
        <v>84.680556099051046</v>
      </c>
      <c r="D612" s="6">
        <f>VLOOKUP(시뮬레이션!B612,시뮬레이션!$K:$Q,7,0)</f>
        <v>332.45828140262324</v>
      </c>
      <c r="F612" s="5">
        <v>41431</v>
      </c>
      <c r="G612" s="7">
        <f>C612*시뮬레이션!D612*시뮬레이션!F612</f>
        <v>12941487.146846443</v>
      </c>
      <c r="H612" s="2">
        <f>D612*시뮬레이션!E612*시뮬레이션!D612</f>
        <v>13188989.404024363</v>
      </c>
      <c r="J612" s="5">
        <v>41431</v>
      </c>
      <c r="K612" s="2">
        <f t="shared" si="9"/>
        <v>26130476.550870806</v>
      </c>
      <c r="L612" s="2">
        <f>$C$2*시뮬레이션!F612*시뮬레이션!D612</f>
        <v>26615230.955233693</v>
      </c>
    </row>
    <row r="613" spans="2:12" x14ac:dyDescent="0.3">
      <c r="B613" s="5">
        <v>41432</v>
      </c>
      <c r="C613" s="6">
        <f>VLOOKUP(시뮬레이션!B613,시뮬레이션!$K:$Q,6,0)</f>
        <v>84.680556099051046</v>
      </c>
      <c r="D613" s="6">
        <f>VLOOKUP(시뮬레이션!B613,시뮬레이션!$K:$Q,7,0)</f>
        <v>332.45828140262324</v>
      </c>
      <c r="F613" s="5">
        <v>41432</v>
      </c>
      <c r="G613" s="7">
        <f>C613*시뮬레이션!D613*시뮬레이션!F613</f>
        <v>13115736.896254854</v>
      </c>
      <c r="H613" s="2">
        <f>D613*시뮬레이션!E613*시뮬레이션!D613</f>
        <v>13381683.725290298</v>
      </c>
      <c r="J613" s="5">
        <v>41432</v>
      </c>
      <c r="K613" s="2">
        <f t="shared" si="9"/>
        <v>26497420.621545151</v>
      </c>
      <c r="L613" s="2">
        <f>$C$2*시뮬레이션!F613*시뮬레이션!D613</f>
        <v>26973589.872703742</v>
      </c>
    </row>
    <row r="614" spans="2:12" x14ac:dyDescent="0.3">
      <c r="B614" s="5">
        <v>41435</v>
      </c>
      <c r="C614" s="6">
        <f>VLOOKUP(시뮬레이션!B614,시뮬레이션!$K:$Q,6,0)</f>
        <v>84.680556099051046</v>
      </c>
      <c r="D614" s="6">
        <f>VLOOKUP(시뮬레이션!B614,시뮬레이션!$K:$Q,7,0)</f>
        <v>332.45828140262324</v>
      </c>
      <c r="F614" s="5">
        <v>41435</v>
      </c>
      <c r="G614" s="7">
        <f>C614*시뮬레이션!D614*시뮬레이션!F614</f>
        <v>13239630.905526906</v>
      </c>
      <c r="H614" s="2">
        <f>D614*시뮬레이션!E614*시뮬레이션!D614</f>
        <v>13551197.221021133</v>
      </c>
      <c r="J614" s="5">
        <v>41435</v>
      </c>
      <c r="K614" s="2">
        <f t="shared" si="9"/>
        <v>26790828.126548037</v>
      </c>
      <c r="L614" s="2">
        <f>$C$2*시뮬레이션!F614*시뮬레이션!D614</f>
        <v>27228388.075825941</v>
      </c>
    </row>
    <row r="615" spans="2:12" x14ac:dyDescent="0.3">
      <c r="B615" s="5">
        <v>41436</v>
      </c>
      <c r="C615" s="6">
        <f>VLOOKUP(시뮬레이션!B615,시뮬레이션!$K:$Q,6,0)</f>
        <v>84.680556099051046</v>
      </c>
      <c r="D615" s="6">
        <f>VLOOKUP(시뮬레이션!B615,시뮬레이션!$K:$Q,7,0)</f>
        <v>332.45828140262324</v>
      </c>
      <c r="F615" s="5">
        <v>41436</v>
      </c>
      <c r="G615" s="7">
        <f>C615*시뮬레이션!D615*시뮬레이션!F615</f>
        <v>13179016.40003773</v>
      </c>
      <c r="H615" s="2">
        <f>D615*시뮬레이션!E615*시뮬레이션!D615</f>
        <v>13427400.203364681</v>
      </c>
      <c r="J615" s="5">
        <v>41436</v>
      </c>
      <c r="K615" s="2">
        <f t="shared" si="9"/>
        <v>26606416.603402413</v>
      </c>
      <c r="L615" s="2">
        <f>$C$2*시뮬레이션!F615*시뮬레이션!D615</f>
        <v>27103729.368173104</v>
      </c>
    </row>
    <row r="616" spans="2:12" x14ac:dyDescent="0.3">
      <c r="B616" s="5">
        <v>41437</v>
      </c>
      <c r="C616" s="6">
        <f>VLOOKUP(시뮬레이션!B616,시뮬레이션!$K:$Q,6,0)</f>
        <v>84.680556099051046</v>
      </c>
      <c r="D616" s="6">
        <f>VLOOKUP(시뮬레이션!B616,시뮬레이션!$K:$Q,7,0)</f>
        <v>332.45828140262324</v>
      </c>
      <c r="F616" s="5">
        <v>41437</v>
      </c>
      <c r="G616" s="7">
        <f>C616*시뮬레이션!D616*시뮬레이션!F616</f>
        <v>13066639.075109595</v>
      </c>
      <c r="H616" s="2">
        <f>D616*시뮬레이션!E616*시뮬레이션!D616</f>
        <v>13291756.835326878</v>
      </c>
      <c r="J616" s="5">
        <v>41437</v>
      </c>
      <c r="K616" s="2">
        <f t="shared" si="9"/>
        <v>26358395.910436474</v>
      </c>
      <c r="L616" s="2">
        <f>$C$2*시뮬레이션!F616*시뮬레이션!D616</f>
        <v>26872616.17205001</v>
      </c>
    </row>
    <row r="617" spans="2:12" x14ac:dyDescent="0.3">
      <c r="B617" s="5">
        <v>41438</v>
      </c>
      <c r="C617" s="6">
        <f>VLOOKUP(시뮬레이션!B617,시뮬레이션!$K:$Q,6,0)</f>
        <v>84.680556099051046</v>
      </c>
      <c r="D617" s="6">
        <f>VLOOKUP(시뮬레이션!B617,시뮬레이션!$K:$Q,7,0)</f>
        <v>332.45828140262324</v>
      </c>
      <c r="F617" s="5">
        <v>41438</v>
      </c>
      <c r="G617" s="7">
        <f>C617*시뮬레이션!D617*시뮬레이션!F617</f>
        <v>13275311.012111738</v>
      </c>
      <c r="H617" s="2">
        <f>D617*시뮬레이션!E617*시뮬레이션!D617</f>
        <v>13512201.002783529</v>
      </c>
      <c r="J617" s="5">
        <v>41438</v>
      </c>
      <c r="K617" s="2">
        <f t="shared" si="9"/>
        <v>26787512.014895268</v>
      </c>
      <c r="L617" s="2">
        <f>$C$2*시뮬레이션!F617*시뮬레이션!D617</f>
        <v>27301767.144744933</v>
      </c>
    </row>
    <row r="618" spans="2:12" x14ac:dyDescent="0.3">
      <c r="B618" s="5">
        <v>41439</v>
      </c>
      <c r="C618" s="6">
        <f>VLOOKUP(시뮬레이션!B618,시뮬레이션!$K:$Q,6,0)</f>
        <v>84.680556099051046</v>
      </c>
      <c r="D618" s="6">
        <f>VLOOKUP(시뮬레이션!B618,시뮬레이션!$K:$Q,7,0)</f>
        <v>332.45828140262324</v>
      </c>
      <c r="F618" s="5">
        <v>41439</v>
      </c>
      <c r="G618" s="7">
        <f>C618*시뮬레이션!D618*시뮬레이션!F618</f>
        <v>13097449.533590745</v>
      </c>
      <c r="H618" s="2">
        <f>D618*시뮬레이션!E618*시뮬레이션!D618</f>
        <v>13345980.730240645</v>
      </c>
      <c r="J618" s="5">
        <v>41439</v>
      </c>
      <c r="K618" s="2">
        <f t="shared" si="9"/>
        <v>26443430.263831392</v>
      </c>
      <c r="L618" s="2">
        <f>$C$2*시뮬레이션!F618*시뮬레이션!D618</f>
        <v>26935980.409792371</v>
      </c>
    </row>
    <row r="619" spans="2:12" x14ac:dyDescent="0.3">
      <c r="B619" s="5">
        <v>41442</v>
      </c>
      <c r="C619" s="6">
        <f>VLOOKUP(시뮬레이션!B619,시뮬레이션!$K:$Q,6,0)</f>
        <v>84.680556099051046</v>
      </c>
      <c r="D619" s="6">
        <f>VLOOKUP(시뮬레이션!B619,시뮬레이션!$K:$Q,7,0)</f>
        <v>332.45828140262324</v>
      </c>
      <c r="F619" s="5">
        <v>41442</v>
      </c>
      <c r="G619" s="7">
        <f>C619*시뮬레이션!D619*시뮬레이션!F619</f>
        <v>13196993.957024377</v>
      </c>
      <c r="H619" s="2">
        <f>D619*시뮬레이션!E619*시뮬레이션!D619</f>
        <v>13488413.862824289</v>
      </c>
      <c r="J619" s="5">
        <v>41442</v>
      </c>
      <c r="K619" s="2">
        <f t="shared" si="9"/>
        <v>26685407.819848664</v>
      </c>
      <c r="L619" s="2">
        <f>$C$2*시뮬레이션!F619*시뮬레이션!D619</f>
        <v>27140701.690270346</v>
      </c>
    </row>
    <row r="620" spans="2:12" x14ac:dyDescent="0.3">
      <c r="B620" s="5">
        <v>41443</v>
      </c>
      <c r="C620" s="6">
        <f>VLOOKUP(시뮬레이션!B620,시뮬레이션!$K:$Q,6,0)</f>
        <v>84.680556099051046</v>
      </c>
      <c r="D620" s="6">
        <f>VLOOKUP(시뮬레이션!B620,시뮬레이션!$K:$Q,7,0)</f>
        <v>332.45828140262324</v>
      </c>
      <c r="F620" s="5">
        <v>41443</v>
      </c>
      <c r="G620" s="7">
        <f>C620*시뮬레이션!D620*시뮬레이션!F620</f>
        <v>13357262.288483551</v>
      </c>
      <c r="H620" s="2">
        <f>D620*시뮬레이션!E620*시뮬레이션!D620</f>
        <v>13664318.295956746</v>
      </c>
      <c r="J620" s="5">
        <v>41443</v>
      </c>
      <c r="K620" s="2">
        <f t="shared" si="9"/>
        <v>27021580.584440298</v>
      </c>
      <c r="L620" s="2">
        <f>$C$2*시뮬레이션!F620*시뮬레이션!D620</f>
        <v>27470306.67370034</v>
      </c>
    </row>
    <row r="621" spans="2:12" x14ac:dyDescent="0.3">
      <c r="B621" s="5">
        <v>41444</v>
      </c>
      <c r="C621" s="6">
        <f>VLOOKUP(시뮬레이션!B621,시뮬레이션!$K:$Q,6,0)</f>
        <v>84.680556099051046</v>
      </c>
      <c r="D621" s="6">
        <f>VLOOKUP(시뮬레이션!B621,시뮬레이션!$K:$Q,7,0)</f>
        <v>332.45828140262324</v>
      </c>
      <c r="F621" s="5">
        <v>41444</v>
      </c>
      <c r="G621" s="7">
        <f>C621*시뮬레이션!D621*시뮬레이션!F621</f>
        <v>13169614.407655438</v>
      </c>
      <c r="H621" s="2">
        <f>D621*시뮬레이션!E621*시뮬레이션!D621</f>
        <v>13513569.926021408</v>
      </c>
      <c r="J621" s="5">
        <v>41444</v>
      </c>
      <c r="K621" s="2">
        <f t="shared" si="9"/>
        <v>26683184.333676845</v>
      </c>
      <c r="L621" s="2">
        <f>$C$2*시뮬레이션!F621*시뮬레이션!D621</f>
        <v>27084393.398832444</v>
      </c>
    </row>
    <row r="622" spans="2:12" x14ac:dyDescent="0.3">
      <c r="B622" s="5">
        <v>41445</v>
      </c>
      <c r="C622" s="6">
        <f>VLOOKUP(시뮬레이션!B622,시뮬레이션!$K:$Q,6,0)</f>
        <v>84.680556099051046</v>
      </c>
      <c r="D622" s="6">
        <f>VLOOKUP(시뮬레이션!B622,시뮬레이션!$K:$Q,7,0)</f>
        <v>332.45828140262324</v>
      </c>
      <c r="F622" s="5">
        <v>41445</v>
      </c>
      <c r="G622" s="7">
        <f>C622*시뮬레이션!D622*시뮬레이션!F622</f>
        <v>13012198.6437847</v>
      </c>
      <c r="H622" s="2">
        <f>D622*시뮬레이션!E622*시뮬레이션!D622</f>
        <v>13305237.858309746</v>
      </c>
      <c r="J622" s="5">
        <v>41445</v>
      </c>
      <c r="K622" s="2">
        <f t="shared" si="9"/>
        <v>26317436.502094448</v>
      </c>
      <c r="L622" s="2">
        <f>$C$2*시뮬레이션!F622*시뮬레이션!D622</f>
        <v>26760654.954875078</v>
      </c>
    </row>
    <row r="623" spans="2:12" x14ac:dyDescent="0.3">
      <c r="B623" s="5">
        <v>41446</v>
      </c>
      <c r="C623" s="6">
        <f>VLOOKUP(시뮬레이션!B623,시뮬레이션!$K:$Q,6,0)</f>
        <v>84.680556099051046</v>
      </c>
      <c r="D623" s="6">
        <f>VLOOKUP(시뮬레이션!B623,시뮬레이션!$K:$Q,7,0)</f>
        <v>332.45828140262324</v>
      </c>
      <c r="F623" s="5">
        <v>41446</v>
      </c>
      <c r="G623" s="7">
        <f>C623*시뮬레이션!D623*시뮬레이션!F623</f>
        <v>13147182.60286369</v>
      </c>
      <c r="H623" s="2">
        <f>D623*시뮬레이션!E623*시뮬레이션!D623</f>
        <v>13428408.478102991</v>
      </c>
      <c r="J623" s="5">
        <v>41446</v>
      </c>
      <c r="K623" s="2">
        <f t="shared" si="9"/>
        <v>26575591.080966681</v>
      </c>
      <c r="L623" s="2">
        <f>$C$2*시뮬레이션!F623*시뮬레이션!D623</f>
        <v>27038260.550381511</v>
      </c>
    </row>
    <row r="624" spans="2:12" x14ac:dyDescent="0.3">
      <c r="B624" s="5">
        <v>41449</v>
      </c>
      <c r="C624" s="6">
        <f>VLOOKUP(시뮬레이션!B624,시뮬레이션!$K:$Q,6,0)</f>
        <v>84.680556099051046</v>
      </c>
      <c r="D624" s="6">
        <f>VLOOKUP(시뮬레이션!B624,시뮬레이션!$K:$Q,7,0)</f>
        <v>332.45828140262324</v>
      </c>
      <c r="F624" s="5">
        <v>41449</v>
      </c>
      <c r="G624" s="7">
        <f>C624*시뮬레이션!D624*시뮬레이션!F624</f>
        <v>13065774.610350115</v>
      </c>
      <c r="H624" s="2">
        <f>D624*시뮬레이션!E624*시뮬레이션!D624</f>
        <v>13310542.637085214</v>
      </c>
      <c r="J624" s="5">
        <v>41449</v>
      </c>
      <c r="K624" s="2">
        <f t="shared" si="9"/>
        <v>26376317.247435331</v>
      </c>
      <c r="L624" s="2">
        <f>$C$2*시뮬레이션!F624*시뮬레이션!D624</f>
        <v>26870838.329290118</v>
      </c>
    </row>
    <row r="625" spans="2:12" x14ac:dyDescent="0.3">
      <c r="B625" s="5">
        <v>41450</v>
      </c>
      <c r="C625" s="6">
        <f>VLOOKUP(시뮬레이션!B625,시뮬레이션!$K:$Q,6,0)</f>
        <v>84.680556099051046</v>
      </c>
      <c r="D625" s="6">
        <f>VLOOKUP(시뮬레이션!B625,시뮬레이션!$K:$Q,7,0)</f>
        <v>332.45828140262324</v>
      </c>
      <c r="F625" s="5">
        <v>41450</v>
      </c>
      <c r="G625" s="7">
        <f>C625*시뮬레이션!D625*시뮬레이션!F625</f>
        <v>13172389.095891317</v>
      </c>
      <c r="H625" s="2">
        <f>D625*시뮬레이션!E625*시뮬레이션!D625</f>
        <v>13456404.9286815</v>
      </c>
      <c r="J625" s="5">
        <v>41450</v>
      </c>
      <c r="K625" s="2">
        <f t="shared" si="9"/>
        <v>26628794.024572819</v>
      </c>
      <c r="L625" s="2">
        <f>$C$2*시뮬레이션!F625*시뮬레이션!D625</f>
        <v>27090099.773021799</v>
      </c>
    </row>
    <row r="626" spans="2:12" x14ac:dyDescent="0.3">
      <c r="B626" s="5">
        <v>41451</v>
      </c>
      <c r="C626" s="6">
        <f>VLOOKUP(시뮬레이션!B626,시뮬레이션!$K:$Q,6,0)</f>
        <v>84.680556099051046</v>
      </c>
      <c r="D626" s="6">
        <f>VLOOKUP(시뮬레이션!B626,시뮬레이션!$K:$Q,7,0)</f>
        <v>332.45828140262324</v>
      </c>
      <c r="F626" s="5">
        <v>41451</v>
      </c>
      <c r="G626" s="7">
        <f>C626*시뮬레이션!D626*시뮬레이션!F626</f>
        <v>13243077.504083192</v>
      </c>
      <c r="H626" s="2">
        <f>D626*시뮬레이션!E626*시뮬레이션!D626</f>
        <v>13526047.335164851</v>
      </c>
      <c r="J626" s="5">
        <v>41451</v>
      </c>
      <c r="K626" s="2">
        <f t="shared" si="9"/>
        <v>26769124.839248043</v>
      </c>
      <c r="L626" s="2">
        <f>$C$2*시뮬레이션!F626*시뮬레이션!D626</f>
        <v>27235476.288760409</v>
      </c>
    </row>
    <row r="627" spans="2:12" x14ac:dyDescent="0.3">
      <c r="B627" s="5">
        <v>41452</v>
      </c>
      <c r="C627" s="6">
        <f>VLOOKUP(시뮬레이션!B627,시뮬레이션!$K:$Q,6,0)</f>
        <v>84.680556099051046</v>
      </c>
      <c r="D627" s="6">
        <f>VLOOKUP(시뮬레이션!B627,시뮬레이션!$K:$Q,7,0)</f>
        <v>332.45828140262324</v>
      </c>
      <c r="F627" s="5">
        <v>41452</v>
      </c>
      <c r="G627" s="7">
        <f>C627*시뮬레이션!D627*시뮬레이션!F627</f>
        <v>13266347.605733654</v>
      </c>
      <c r="H627" s="2">
        <f>D627*시뮬레이션!E627*시뮬레이션!D627</f>
        <v>13561165.266207883</v>
      </c>
      <c r="J627" s="5">
        <v>41452</v>
      </c>
      <c r="K627" s="2">
        <f t="shared" si="9"/>
        <v>26827512.871941537</v>
      </c>
      <c r="L627" s="2">
        <f>$C$2*시뮬레이션!F627*시뮬레이션!D627</f>
        <v>27283333.16353463</v>
      </c>
    </row>
    <row r="628" spans="2:12" x14ac:dyDescent="0.3">
      <c r="B628" s="5">
        <v>41453</v>
      </c>
      <c r="C628" s="6">
        <f>VLOOKUP(시뮬레이션!B628,시뮬레이션!$K:$Q,6,0)</f>
        <v>84.680556099051046</v>
      </c>
      <c r="D628" s="6">
        <f>VLOOKUP(시뮬레이션!B628,시뮬레이션!$K:$Q,7,0)</f>
        <v>332.45828140262324</v>
      </c>
      <c r="F628" s="5">
        <v>41453</v>
      </c>
      <c r="G628" s="7">
        <f>C628*시뮬레이션!D628*시뮬레이션!F628</f>
        <v>13124310.899942521</v>
      </c>
      <c r="H628" s="2">
        <f>D628*시뮬레이션!E628*시뮬레이션!D628</f>
        <v>13442136.100436911</v>
      </c>
      <c r="J628" s="5">
        <v>41453</v>
      </c>
      <c r="K628" s="2">
        <f t="shared" si="9"/>
        <v>26566447.000379432</v>
      </c>
      <c r="L628" s="2">
        <f>$C$2*시뮬레이션!F628*시뮬레이션!D628</f>
        <v>26991223.015306976</v>
      </c>
    </row>
    <row r="629" spans="2:12" x14ac:dyDescent="0.3">
      <c r="B629" s="5">
        <v>41456</v>
      </c>
      <c r="C629" s="6">
        <f>VLOOKUP(시뮬레이션!B629,시뮬레이션!$K:$Q,6,0)</f>
        <v>84.680556099051046</v>
      </c>
      <c r="D629" s="6">
        <f>VLOOKUP(시뮬레이션!B629,시뮬레이션!$K:$Q,7,0)</f>
        <v>332.45828140262324</v>
      </c>
      <c r="F629" s="5">
        <v>41456</v>
      </c>
      <c r="G629" s="7">
        <f>C629*시뮬레이션!D629*시뮬레이션!F629</f>
        <v>13088511.78288074</v>
      </c>
      <c r="H629" s="2">
        <f>D629*시뮬레이션!E629*시뮬레이션!D629</f>
        <v>13405362.541099116</v>
      </c>
      <c r="J629" s="5">
        <v>41456</v>
      </c>
      <c r="K629" s="2">
        <f t="shared" si="9"/>
        <v>26493874.323979855</v>
      </c>
      <c r="L629" s="2">
        <f>$C$2*시뮬레이션!F629*시뮬레이션!D629</f>
        <v>26917599.191570081</v>
      </c>
    </row>
    <row r="630" spans="2:12" x14ac:dyDescent="0.3">
      <c r="B630" s="5">
        <v>41457</v>
      </c>
      <c r="C630" s="6">
        <f>VLOOKUP(시뮬레이션!B630,시뮬레이션!$K:$Q,6,0)</f>
        <v>84.680556099051046</v>
      </c>
      <c r="D630" s="6">
        <f>VLOOKUP(시뮬레이션!B630,시뮬레이션!$K:$Q,7,0)</f>
        <v>332.45828140262324</v>
      </c>
      <c r="F630" s="5">
        <v>41457</v>
      </c>
      <c r="G630" s="7">
        <f>C630*시뮬레이션!D630*시뮬레이션!F630</f>
        <v>13096553.96981236</v>
      </c>
      <c r="H630" s="2">
        <f>D630*시뮬레이션!E630*시뮬레이션!D630</f>
        <v>13414836.138055934</v>
      </c>
      <c r="J630" s="5">
        <v>41457</v>
      </c>
      <c r="K630" s="2">
        <f t="shared" si="9"/>
        <v>26511390.107868291</v>
      </c>
      <c r="L630" s="2">
        <f>$C$2*시뮬레이션!F630*시뮬레이션!D630</f>
        <v>26934138.609346528</v>
      </c>
    </row>
    <row r="631" spans="2:12" x14ac:dyDescent="0.3">
      <c r="B631" s="5">
        <v>41458</v>
      </c>
      <c r="C631" s="6">
        <f>VLOOKUP(시뮬레이션!B631,시뮬레이션!$K:$Q,6,0)</f>
        <v>84.680556099051046</v>
      </c>
      <c r="D631" s="6">
        <f>VLOOKUP(시뮬레이션!B631,시뮬레이션!$K:$Q,7,0)</f>
        <v>332.45828140262324</v>
      </c>
      <c r="F631" s="5">
        <v>41458</v>
      </c>
      <c r="G631" s="7">
        <f>C631*시뮬레이션!D631*시뮬레이션!F631</f>
        <v>13213730.273532892</v>
      </c>
      <c r="H631" s="2">
        <f>D631*시뮬레이션!E631*시뮬레이션!D631</f>
        <v>13563265.301544257</v>
      </c>
      <c r="J631" s="5">
        <v>41458</v>
      </c>
      <c r="K631" s="2">
        <f t="shared" si="9"/>
        <v>26776995.575077146</v>
      </c>
      <c r="L631" s="2">
        <f>$C$2*시뮬레이션!F631*시뮬레이션!D631</f>
        <v>27175121.299404874</v>
      </c>
    </row>
    <row r="632" spans="2:12" x14ac:dyDescent="0.3">
      <c r="B632" s="5">
        <v>41460</v>
      </c>
      <c r="C632" s="6">
        <f>VLOOKUP(시뮬레이션!B632,시뮬레이션!$K:$Q,6,0)</f>
        <v>84.680556099051046</v>
      </c>
      <c r="D632" s="6">
        <f>VLOOKUP(시뮬레이션!B632,시뮬레이션!$K:$Q,7,0)</f>
        <v>332.45828140262324</v>
      </c>
      <c r="F632" s="5">
        <v>41460</v>
      </c>
      <c r="G632" s="7">
        <f>C632*시뮬레이션!D632*시뮬레이션!F632</f>
        <v>13341694.546459051</v>
      </c>
      <c r="H632" s="2">
        <f>D632*시뮬레이션!E632*시뮬레이션!D632</f>
        <v>13709814.246058501</v>
      </c>
      <c r="J632" s="5">
        <v>41460</v>
      </c>
      <c r="K632" s="2">
        <f t="shared" si="9"/>
        <v>27051508.79251755</v>
      </c>
      <c r="L632" s="2">
        <f>$C$2*시뮬레이션!F632*시뮬레이션!D632</f>
        <v>27438290.333944939</v>
      </c>
    </row>
    <row r="633" spans="2:12" x14ac:dyDescent="0.3">
      <c r="B633" s="5">
        <v>41463</v>
      </c>
      <c r="C633" s="6">
        <f>VLOOKUP(시뮬레이션!B633,시뮬레이션!$K:$Q,6,0)</f>
        <v>84.680556099051046</v>
      </c>
      <c r="D633" s="6">
        <f>VLOOKUP(시뮬레이션!B633,시뮬레이션!$K:$Q,7,0)</f>
        <v>332.45828140262324</v>
      </c>
      <c r="F633" s="5">
        <v>41463</v>
      </c>
      <c r="G633" s="7">
        <f>C633*시뮬레이션!D633*시뮬레이션!F633</f>
        <v>13531551.802187491</v>
      </c>
      <c r="H633" s="2">
        <f>D633*시뮬레이션!E633*시뮬레이션!D633</f>
        <v>13827187.477789452</v>
      </c>
      <c r="J633" s="5">
        <v>41463</v>
      </c>
      <c r="K633" s="2">
        <f t="shared" si="9"/>
        <v>27358739.279976942</v>
      </c>
      <c r="L633" s="2">
        <f>$C$2*시뮬레이션!F633*시뮬레이션!D633</f>
        <v>27828747.369709231</v>
      </c>
    </row>
    <row r="634" spans="2:12" x14ac:dyDescent="0.3">
      <c r="B634" s="5">
        <v>41464</v>
      </c>
      <c r="C634" s="6">
        <f>VLOOKUP(시뮬레이션!B634,시뮬레이션!$K:$Q,6,0)</f>
        <v>84.680556099051046</v>
      </c>
      <c r="D634" s="6">
        <f>VLOOKUP(시뮬레이션!B634,시뮬레이션!$K:$Q,7,0)</f>
        <v>332.45828140262324</v>
      </c>
      <c r="F634" s="5">
        <v>41464</v>
      </c>
      <c r="G634" s="7">
        <f>C634*시뮬레이션!D634*시뮬레이션!F634</f>
        <v>13505854.576615172</v>
      </c>
      <c r="H634" s="2">
        <f>D634*시뮬레이션!E634*시뮬레이션!D634</f>
        <v>13810025.451514555</v>
      </c>
      <c r="J634" s="5">
        <v>41464</v>
      </c>
      <c r="K634" s="2">
        <f t="shared" si="9"/>
        <v>27315880.028129727</v>
      </c>
      <c r="L634" s="2">
        <f>$C$2*시뮬레이션!F634*시뮬레이션!D634</f>
        <v>27775898.915296271</v>
      </c>
    </row>
    <row r="635" spans="2:12" x14ac:dyDescent="0.3">
      <c r="B635" s="5">
        <v>41465</v>
      </c>
      <c r="C635" s="6">
        <f>VLOOKUP(시뮬레이션!B635,시뮬레이션!$K:$Q,6,0)</f>
        <v>84.680556099051046</v>
      </c>
      <c r="D635" s="6">
        <f>VLOOKUP(시뮬레이션!B635,시뮬레이션!$K:$Q,7,0)</f>
        <v>332.45828140262324</v>
      </c>
      <c r="F635" s="5">
        <v>41465</v>
      </c>
      <c r="G635" s="7">
        <f>C635*시뮬레이션!D635*시뮬레이션!F635</f>
        <v>13442294.735310914</v>
      </c>
      <c r="H635" s="2">
        <f>D635*시뮬레이션!E635*시뮬레이션!D635</f>
        <v>13787172.849440509</v>
      </c>
      <c r="J635" s="5">
        <v>41465</v>
      </c>
      <c r="K635" s="2">
        <f t="shared" si="9"/>
        <v>27229467.584751423</v>
      </c>
      <c r="L635" s="2">
        <f>$C$2*시뮬레이션!F635*시뮬레이션!D635</f>
        <v>27645182.88269541</v>
      </c>
    </row>
    <row r="636" spans="2:12" x14ac:dyDescent="0.3">
      <c r="B636" s="5">
        <v>41466</v>
      </c>
      <c r="C636" s="6">
        <f>VLOOKUP(시뮬레이션!B636,시뮬레이션!$K:$Q,6,0)</f>
        <v>84.680556099051046</v>
      </c>
      <c r="D636" s="6">
        <f>VLOOKUP(시뮬레이션!B636,시뮬레이션!$K:$Q,7,0)</f>
        <v>332.45828140262324</v>
      </c>
      <c r="F636" s="5">
        <v>41466</v>
      </c>
      <c r="G636" s="7">
        <f>C636*시뮬레이션!D636*시뮬레이션!F636</f>
        <v>13462092.609072659</v>
      </c>
      <c r="H636" s="2">
        <f>D636*시뮬레이션!E636*시뮬레이션!D636</f>
        <v>13836705.756989686</v>
      </c>
      <c r="J636" s="5">
        <v>41466</v>
      </c>
      <c r="K636" s="2">
        <f t="shared" si="9"/>
        <v>27298798.366062343</v>
      </c>
      <c r="L636" s="2">
        <f>$C$2*시뮬레이션!F636*시뮬레이션!D636</f>
        <v>27685898.835708573</v>
      </c>
    </row>
    <row r="637" spans="2:12" x14ac:dyDescent="0.3">
      <c r="B637" s="5">
        <v>41467</v>
      </c>
      <c r="C637" s="6">
        <f>VLOOKUP(시뮬레이션!B637,시뮬레이션!$K:$Q,6,0)</f>
        <v>84.680556099051046</v>
      </c>
      <c r="D637" s="6">
        <f>VLOOKUP(시뮬레이션!B637,시뮬레이션!$K:$Q,7,0)</f>
        <v>332.45828140262324</v>
      </c>
      <c r="F637" s="5">
        <v>41467</v>
      </c>
      <c r="G637" s="7">
        <f>C637*시뮬레이션!D637*시뮬레이션!F637</f>
        <v>13494958.46161731</v>
      </c>
      <c r="H637" s="2">
        <f>D637*시뮬레이션!E637*시뮬레이션!D637</f>
        <v>13958422.068268009</v>
      </c>
      <c r="J637" s="5">
        <v>41467</v>
      </c>
      <c r="K637" s="2">
        <f t="shared" si="9"/>
        <v>27453380.529885318</v>
      </c>
      <c r="L637" s="2">
        <f>$C$2*시뮬레이션!F637*시뮬레이션!D637</f>
        <v>27753490.160112865</v>
      </c>
    </row>
    <row r="638" spans="2:12" x14ac:dyDescent="0.3">
      <c r="B638" s="5">
        <v>41470</v>
      </c>
      <c r="C638" s="6">
        <f>VLOOKUP(시뮬레이션!B638,시뮬레이션!$K:$Q,6,0)</f>
        <v>84.680556099051046</v>
      </c>
      <c r="D638" s="6">
        <f>VLOOKUP(시뮬레이션!B638,시뮬레이션!$K:$Q,7,0)</f>
        <v>332.45828140262324</v>
      </c>
      <c r="F638" s="5">
        <v>41470</v>
      </c>
      <c r="G638" s="7">
        <f>C638*시뮬레이션!D638*시뮬레이션!F638</f>
        <v>13514995.040890563</v>
      </c>
      <c r="H638" s="2">
        <f>D638*시뮬레이션!E638*시뮬레이션!D638</f>
        <v>13949579.811000526</v>
      </c>
      <c r="J638" s="5">
        <v>41470</v>
      </c>
      <c r="K638" s="2">
        <f t="shared" si="9"/>
        <v>27464574.851891089</v>
      </c>
      <c r="L638" s="2">
        <f>$C$2*시뮬레이션!F638*시뮬레이션!D638</f>
        <v>27794697.030610774</v>
      </c>
    </row>
    <row r="639" spans="2:12" x14ac:dyDescent="0.3">
      <c r="B639" s="5">
        <v>41471</v>
      </c>
      <c r="C639" s="6">
        <f>VLOOKUP(시뮬레이션!B639,시뮬레이션!$K:$Q,6,0)</f>
        <v>84.680556099051046</v>
      </c>
      <c r="D639" s="6">
        <f>VLOOKUP(시뮬레이션!B639,시뮬레이션!$K:$Q,7,0)</f>
        <v>332.45828140262324</v>
      </c>
      <c r="F639" s="5">
        <v>41471</v>
      </c>
      <c r="G639" s="7">
        <f>C639*시뮬레이션!D639*시뮬레이션!F639</f>
        <v>13419122.379410191</v>
      </c>
      <c r="H639" s="2">
        <f>D639*시뮬레이션!E639*시뮬레이션!D639</f>
        <v>13868481.141234409</v>
      </c>
      <c r="J639" s="5">
        <v>41471</v>
      </c>
      <c r="K639" s="2">
        <f t="shared" si="9"/>
        <v>27287603.520644598</v>
      </c>
      <c r="L639" s="2">
        <f>$C$2*시뮬레이션!F639*시뮬레이션!D639</f>
        <v>27597527.030081522</v>
      </c>
    </row>
    <row r="640" spans="2:12" x14ac:dyDescent="0.3">
      <c r="B640" s="5">
        <v>41472</v>
      </c>
      <c r="C640" s="6">
        <f>VLOOKUP(시뮬레이션!B640,시뮬레이션!$K:$Q,6,0)</f>
        <v>84.680556099051046</v>
      </c>
      <c r="D640" s="6">
        <f>VLOOKUP(시뮬레이션!B640,시뮬레이션!$K:$Q,7,0)</f>
        <v>332.45828140262324</v>
      </c>
      <c r="F640" s="5">
        <v>41472</v>
      </c>
      <c r="G640" s="7">
        <f>C640*시뮬레이션!D640*시뮬레이션!F640</f>
        <v>13493958.368668556</v>
      </c>
      <c r="H640" s="2">
        <f>D640*시뮬레이션!E640*시뮬레이션!D640</f>
        <v>13979814.061460121</v>
      </c>
      <c r="J640" s="5">
        <v>41472</v>
      </c>
      <c r="K640" s="2">
        <f t="shared" si="9"/>
        <v>27473772.430128679</v>
      </c>
      <c r="L640" s="2">
        <f>$C$2*시뮬레이션!F640*시뮬레이션!D640</f>
        <v>27751433.386845179</v>
      </c>
    </row>
    <row r="641" spans="2:12" x14ac:dyDescent="0.3">
      <c r="B641" s="5">
        <v>41473</v>
      </c>
      <c r="C641" s="6">
        <f>VLOOKUP(시뮬레이션!B641,시뮬레이션!$K:$Q,6,0)</f>
        <v>84.680556099051046</v>
      </c>
      <c r="D641" s="6">
        <f>VLOOKUP(시뮬레이션!B641,시뮬레이션!$K:$Q,7,0)</f>
        <v>332.45828140262324</v>
      </c>
      <c r="F641" s="5">
        <v>41473</v>
      </c>
      <c r="G641" s="7">
        <f>C641*시뮬레이션!D641*시뮬레이션!F641</f>
        <v>13624120.074419627</v>
      </c>
      <c r="H641" s="2">
        <f>D641*시뮬레이션!E641*시뮬레이션!D641</f>
        <v>14036588.963356739</v>
      </c>
      <c r="J641" s="5">
        <v>41473</v>
      </c>
      <c r="K641" s="2">
        <f t="shared" si="9"/>
        <v>27660709.037776366</v>
      </c>
      <c r="L641" s="2">
        <f>$C$2*시뮬레이션!F641*시뮬레이션!D641</f>
        <v>28019121.62242296</v>
      </c>
    </row>
    <row r="642" spans="2:12" x14ac:dyDescent="0.3">
      <c r="B642" s="5">
        <v>41474</v>
      </c>
      <c r="C642" s="6">
        <f>VLOOKUP(시뮬레이션!B642,시뮬레이션!$K:$Q,6,0)</f>
        <v>84.680556099051046</v>
      </c>
      <c r="D642" s="6">
        <f>VLOOKUP(시뮬레이션!B642,시뮬레이션!$K:$Q,7,0)</f>
        <v>332.45828140262324</v>
      </c>
      <c r="F642" s="5">
        <v>41474</v>
      </c>
      <c r="G642" s="7">
        <f>C642*시뮬레이션!D642*시뮬레이션!F642</f>
        <v>13592942.241624523</v>
      </c>
      <c r="H642" s="2">
        <f>D642*시뮬레이션!E642*시뮬레이션!D642</f>
        <v>13931176.123542365</v>
      </c>
      <c r="J642" s="5">
        <v>41474</v>
      </c>
      <c r="K642" s="2">
        <f t="shared" ref="K642:K705" si="10">SUM(G642:H642)</f>
        <v>27524118.365166888</v>
      </c>
      <c r="L642" s="2">
        <f>$C$2*시뮬레이션!F642*시뮬레이션!D642</f>
        <v>27955001.849238504</v>
      </c>
    </row>
    <row r="643" spans="2:12" x14ac:dyDescent="0.3">
      <c r="B643" s="5">
        <v>41477</v>
      </c>
      <c r="C643" s="6">
        <f>VLOOKUP(시뮬레이션!B643,시뮬레이션!$K:$Q,6,0)</f>
        <v>84.680556099051046</v>
      </c>
      <c r="D643" s="6">
        <f>VLOOKUP(시뮬레이션!B643,시뮬레이션!$K:$Q,7,0)</f>
        <v>332.45828140262324</v>
      </c>
      <c r="F643" s="5">
        <v>41477</v>
      </c>
      <c r="G643" s="7">
        <f>C643*시뮬레이션!D643*시뮬레이션!F643</f>
        <v>13583641.283307325</v>
      </c>
      <c r="H643" s="2">
        <f>D643*시뮬레이션!E643*시뮬레이션!D643</f>
        <v>13904760.489385024</v>
      </c>
      <c r="J643" s="5">
        <v>41477</v>
      </c>
      <c r="K643" s="2">
        <f t="shared" si="10"/>
        <v>27488401.772692349</v>
      </c>
      <c r="L643" s="2">
        <f>$C$2*시뮬레이션!F643*시뮬레이션!D643</f>
        <v>27935873.664748706</v>
      </c>
    </row>
    <row r="644" spans="2:12" x14ac:dyDescent="0.3">
      <c r="B644" s="5">
        <v>41478</v>
      </c>
      <c r="C644" s="6">
        <f>VLOOKUP(시뮬레이션!B644,시뮬레이션!$K:$Q,6,0)</f>
        <v>84.680556099051046</v>
      </c>
      <c r="D644" s="6">
        <f>VLOOKUP(시뮬레이션!B644,시뮬레이션!$K:$Q,7,0)</f>
        <v>332.45828140262324</v>
      </c>
      <c r="F644" s="5">
        <v>41478</v>
      </c>
      <c r="G644" s="7">
        <f>C644*시뮬레이션!D644*시뮬레이션!F644</f>
        <v>13536005.219615061</v>
      </c>
      <c r="H644" s="2">
        <f>D644*시뮬레이션!E644*시뮬레이션!D644</f>
        <v>13845678.376784479</v>
      </c>
      <c r="J644" s="5">
        <v>41478</v>
      </c>
      <c r="K644" s="2">
        <f t="shared" si="10"/>
        <v>27381683.596399538</v>
      </c>
      <c r="L644" s="2">
        <f>$C$2*시뮬레이션!F644*시뮬레이션!D644</f>
        <v>27837906.188323345</v>
      </c>
    </row>
    <row r="645" spans="2:12" x14ac:dyDescent="0.3">
      <c r="B645" s="5">
        <v>41479</v>
      </c>
      <c r="C645" s="6">
        <f>VLOOKUP(시뮬레이션!B645,시뮬레이션!$K:$Q,6,0)</f>
        <v>84.680556099051046</v>
      </c>
      <c r="D645" s="6">
        <f>VLOOKUP(시뮬레이션!B645,시뮬레이션!$K:$Q,7,0)</f>
        <v>332.45828140262324</v>
      </c>
      <c r="F645" s="5">
        <v>41479</v>
      </c>
      <c r="G645" s="7">
        <f>C645*시뮬레이션!D645*시뮬레이션!F645</f>
        <v>13433269.656676589</v>
      </c>
      <c r="H645" s="2">
        <f>D645*시뮬레이션!E645*시뮬레이션!D645</f>
        <v>13694313.306710888</v>
      </c>
      <c r="J645" s="5">
        <v>41479</v>
      </c>
      <c r="K645" s="2">
        <f t="shared" si="10"/>
        <v>27127582.963387474</v>
      </c>
      <c r="L645" s="2">
        <f>$C$2*시뮬레이션!F645*시뮬레이션!D645</f>
        <v>27626622.067426179</v>
      </c>
    </row>
    <row r="646" spans="2:12" x14ac:dyDescent="0.3">
      <c r="B646" s="5">
        <v>41480</v>
      </c>
      <c r="C646" s="6">
        <f>VLOOKUP(시뮬레이션!B646,시뮬레이션!$K:$Q,6,0)</f>
        <v>84.680556099051046</v>
      </c>
      <c r="D646" s="6">
        <f>VLOOKUP(시뮬레이션!B646,시뮬레이션!$K:$Q,7,0)</f>
        <v>332.45828140262324</v>
      </c>
      <c r="F646" s="5">
        <v>41480</v>
      </c>
      <c r="G646" s="7">
        <f>C646*시뮬레이션!D646*시뮬레이션!F646</f>
        <v>13506497.515176924</v>
      </c>
      <c r="H646" s="2">
        <f>D646*시뮬레이션!E646*시뮬레이션!D646</f>
        <v>13863711.251828482</v>
      </c>
      <c r="J646" s="5">
        <v>41480</v>
      </c>
      <c r="K646" s="2">
        <f t="shared" si="10"/>
        <v>27370208.767005406</v>
      </c>
      <c r="L646" s="2">
        <f>$C$2*시뮬레이션!F646*시뮬레이션!D646</f>
        <v>27777221.17124081</v>
      </c>
    </row>
    <row r="647" spans="2:12" x14ac:dyDescent="0.3">
      <c r="B647" s="5">
        <v>41481</v>
      </c>
      <c r="C647" s="6">
        <f>VLOOKUP(시뮬레이션!B647,시뮬레이션!$K:$Q,6,0)</f>
        <v>84.680556099051046</v>
      </c>
      <c r="D647" s="6">
        <f>VLOOKUP(시뮬레이션!B647,시뮬레이션!$K:$Q,7,0)</f>
        <v>332.45828140262324</v>
      </c>
      <c r="F647" s="5">
        <v>41481</v>
      </c>
      <c r="G647" s="7">
        <f>C647*시뮬레이션!D647*시뮬레이션!F647</f>
        <v>13464307.987146977</v>
      </c>
      <c r="H647" s="2">
        <f>D647*시뮬레이션!E647*시뮬레이션!D647</f>
        <v>13782806.210552856</v>
      </c>
      <c r="J647" s="5">
        <v>41481</v>
      </c>
      <c r="K647" s="2">
        <f t="shared" si="10"/>
        <v>27247114.197699834</v>
      </c>
      <c r="L647" s="2">
        <f>$C$2*시뮬레이션!F647*시뮬레이션!D647</f>
        <v>27690454.942625195</v>
      </c>
    </row>
    <row r="648" spans="2:12" x14ac:dyDescent="0.3">
      <c r="B648" s="5">
        <v>41484</v>
      </c>
      <c r="C648" s="6">
        <f>VLOOKUP(시뮬레이션!B648,시뮬레이션!$K:$Q,6,0)</f>
        <v>84.680556099051046</v>
      </c>
      <c r="D648" s="6">
        <f>VLOOKUP(시뮬레이션!B648,시뮬레이션!$K:$Q,7,0)</f>
        <v>332.45828140262324</v>
      </c>
      <c r="F648" s="5">
        <v>41484</v>
      </c>
      <c r="G648" s="7">
        <f>C648*시뮬레이션!D648*시뮬레이션!F648</f>
        <v>13414693.672615696</v>
      </c>
      <c r="H648" s="2">
        <f>D648*시뮬레이션!E648*시뮬레이션!D648</f>
        <v>13690754.234837394</v>
      </c>
      <c r="J648" s="5">
        <v>41484</v>
      </c>
      <c r="K648" s="2">
        <f t="shared" si="10"/>
        <v>27105447.90745309</v>
      </c>
      <c r="L648" s="2">
        <f>$C$2*시뮬레이션!F648*시뮬레이션!D648</f>
        <v>27588419.030913342</v>
      </c>
    </row>
    <row r="649" spans="2:12" x14ac:dyDescent="0.3">
      <c r="B649" s="5">
        <v>41485</v>
      </c>
      <c r="C649" s="6">
        <f>VLOOKUP(시뮬레이션!B649,시뮬레이션!$K:$Q,6,0)</f>
        <v>84.680556099051046</v>
      </c>
      <c r="D649" s="6">
        <f>VLOOKUP(시뮬레이션!B649,시뮬레이션!$K:$Q,7,0)</f>
        <v>332.45828140262324</v>
      </c>
      <c r="F649" s="5">
        <v>41485</v>
      </c>
      <c r="G649" s="7">
        <f>C649*시뮬레이션!D649*시뮬레이션!F649</f>
        <v>13451006.328812938</v>
      </c>
      <c r="H649" s="2">
        <f>D649*시뮬레이션!E649*시뮬레이션!D649</f>
        <v>13785212.300533399</v>
      </c>
      <c r="J649" s="5">
        <v>41485</v>
      </c>
      <c r="K649" s="2">
        <f t="shared" si="10"/>
        <v>27236218.629346337</v>
      </c>
      <c r="L649" s="2">
        <f>$C$2*시뮬레이션!F649*시뮬레이션!D649</f>
        <v>27663098.9900495</v>
      </c>
    </row>
    <row r="650" spans="2:12" x14ac:dyDescent="0.3">
      <c r="B650" s="5">
        <v>41486</v>
      </c>
      <c r="C650" s="6">
        <f>VLOOKUP(시뮬레이션!B650,시뮬레이션!$K:$Q,6,0)</f>
        <v>84.680556099051046</v>
      </c>
      <c r="D650" s="6">
        <f>VLOOKUP(시뮬레이션!B650,시뮬레이션!$K:$Q,7,0)</f>
        <v>332.45828140262324</v>
      </c>
      <c r="F650" s="5">
        <v>41486</v>
      </c>
      <c r="G650" s="7">
        <f>C650*시뮬레이션!D650*시뮬레이션!F650</f>
        <v>13571696.245334202</v>
      </c>
      <c r="H650" s="2">
        <f>D650*시뮬레이션!E650*시뮬레이션!D650</f>
        <v>13898925.295081237</v>
      </c>
      <c r="J650" s="5">
        <v>41486</v>
      </c>
      <c r="K650" s="2">
        <f t="shared" si="10"/>
        <v>27470621.54041544</v>
      </c>
      <c r="L650" s="2">
        <f>$C$2*시뮬레이션!F650*시뮬레이션!D650</f>
        <v>27911307.713338617</v>
      </c>
    </row>
    <row r="651" spans="2:12" x14ac:dyDescent="0.3">
      <c r="B651" s="5">
        <v>41487</v>
      </c>
      <c r="C651" s="6">
        <f>VLOOKUP(시뮬레이션!B651,시뮬레이션!$K:$Q,6,0)</f>
        <v>84.680556099051046</v>
      </c>
      <c r="D651" s="6">
        <f>VLOOKUP(시뮬레이션!B651,시뮬레이션!$K:$Q,7,0)</f>
        <v>332.45828140262324</v>
      </c>
      <c r="F651" s="5">
        <v>41487</v>
      </c>
      <c r="G651" s="7">
        <f>C651*시뮬레이션!D651*시뮬레이션!F651</f>
        <v>13734917.288623618</v>
      </c>
      <c r="H651" s="2">
        <f>D651*시뮬레이션!E651*시뮬레이션!D651</f>
        <v>14108343.743002493</v>
      </c>
      <c r="J651" s="5">
        <v>41487</v>
      </c>
      <c r="K651" s="2">
        <f t="shared" si="10"/>
        <v>27843261.031626113</v>
      </c>
      <c r="L651" s="2">
        <f>$C$2*시뮬레이션!F651*시뮬레이션!D651</f>
        <v>28246985.191097468</v>
      </c>
    </row>
    <row r="652" spans="2:12" x14ac:dyDescent="0.3">
      <c r="B652" s="5">
        <v>41488</v>
      </c>
      <c r="C652" s="6">
        <f>VLOOKUP(시뮬레이션!B652,시뮬레이션!$K:$Q,6,0)</f>
        <v>84.680556099051046</v>
      </c>
      <c r="D652" s="6">
        <f>VLOOKUP(시뮬레이션!B652,시뮬레이션!$K:$Q,7,0)</f>
        <v>332.45828140262324</v>
      </c>
      <c r="F652" s="5">
        <v>41488</v>
      </c>
      <c r="G652" s="7">
        <f>C652*시뮬레이션!D652*시뮬레이션!F652</f>
        <v>13761683.105161836</v>
      </c>
      <c r="H652" s="2">
        <f>D652*시뮬레이션!E652*시뮬레이션!D652</f>
        <v>14094334.359316204</v>
      </c>
      <c r="J652" s="5">
        <v>41488</v>
      </c>
      <c r="K652" s="2">
        <f t="shared" si="10"/>
        <v>27856017.464478038</v>
      </c>
      <c r="L652" s="2">
        <f>$C$2*시뮬레이션!F652*시뮬레이션!D652</f>
        <v>28302031.290574819</v>
      </c>
    </row>
    <row r="653" spans="2:12" x14ac:dyDescent="0.3">
      <c r="B653" s="5">
        <v>41491</v>
      </c>
      <c r="C653" s="6">
        <f>VLOOKUP(시뮬레이션!B653,시뮬레이션!$K:$Q,6,0)</f>
        <v>84.680556099051046</v>
      </c>
      <c r="D653" s="6">
        <f>VLOOKUP(시뮬레이션!B653,시뮬레이션!$K:$Q,7,0)</f>
        <v>332.45828140262324</v>
      </c>
      <c r="F653" s="5">
        <v>41491</v>
      </c>
      <c r="G653" s="7">
        <f>C653*시뮬레이션!D653*시뮬레이션!F653</f>
        <v>13620863.450593948</v>
      </c>
      <c r="H653" s="2">
        <f>D653*시뮬레이션!E653*시뮬레이션!D653</f>
        <v>13983040.773160653</v>
      </c>
      <c r="J653" s="5">
        <v>41491</v>
      </c>
      <c r="K653" s="2">
        <f t="shared" si="10"/>
        <v>27603904.2237546</v>
      </c>
      <c r="L653" s="2">
        <f>$C$2*시뮬레이션!F653*시뮬레이션!D653</f>
        <v>28012424.108120989</v>
      </c>
    </row>
    <row r="654" spans="2:12" x14ac:dyDescent="0.3">
      <c r="B654" s="5">
        <v>41492</v>
      </c>
      <c r="C654" s="6">
        <f>VLOOKUP(시뮬레이션!B654,시뮬레이션!$K:$Q,6,0)</f>
        <v>84.680556099051046</v>
      </c>
      <c r="D654" s="6">
        <f>VLOOKUP(시뮬레이션!B654,시뮬레이션!$K:$Q,7,0)</f>
        <v>332.45828140262324</v>
      </c>
      <c r="F654" s="5">
        <v>41492</v>
      </c>
      <c r="G654" s="7">
        <f>C654*시뮬레이션!D654*시뮬레이션!F654</f>
        <v>13562915.298880134</v>
      </c>
      <c r="H654" s="2">
        <f>D654*시뮬레이션!E654*시뮬레이션!D654</f>
        <v>13934492.98491307</v>
      </c>
      <c r="J654" s="5">
        <v>41492</v>
      </c>
      <c r="K654" s="2">
        <f t="shared" si="10"/>
        <v>27497408.283793204</v>
      </c>
      <c r="L654" s="2">
        <f>$C$2*시뮬레이션!F654*시뮬레이션!D654</f>
        <v>27893248.975944016</v>
      </c>
    </row>
    <row r="655" spans="2:12" x14ac:dyDescent="0.3">
      <c r="B655" s="5">
        <v>41493</v>
      </c>
      <c r="C655" s="6">
        <f>VLOOKUP(시뮬레이션!B655,시뮬레이션!$K:$Q,6,0)</f>
        <v>84.680556099051046</v>
      </c>
      <c r="D655" s="6">
        <f>VLOOKUP(시뮬레이션!B655,시뮬레이션!$K:$Q,7,0)</f>
        <v>332.45828140262324</v>
      </c>
      <c r="F655" s="5">
        <v>41493</v>
      </c>
      <c r="G655" s="7">
        <f>C655*시뮬레이션!D655*시뮬레이션!F655</f>
        <v>13555815.797577236</v>
      </c>
      <c r="H655" s="2">
        <f>D655*시뮬레이션!E655*시뮬레이션!D655</f>
        <v>13904010.643827552</v>
      </c>
      <c r="J655" s="5">
        <v>41493</v>
      </c>
      <c r="K655" s="2">
        <f t="shared" si="10"/>
        <v>27459826.44140479</v>
      </c>
      <c r="L655" s="2">
        <f>$C$2*시뮬레이션!F655*시뮬레이션!D655</f>
        <v>27878648.268567842</v>
      </c>
    </row>
    <row r="656" spans="2:12" x14ac:dyDescent="0.3">
      <c r="B656" s="5">
        <v>41494</v>
      </c>
      <c r="C656" s="6">
        <f>VLOOKUP(시뮬레이션!B656,시뮬레이션!$K:$Q,6,0)</f>
        <v>84.680556099051046</v>
      </c>
      <c r="D656" s="6">
        <f>VLOOKUP(시뮬레이션!B656,시뮬레이션!$K:$Q,7,0)</f>
        <v>332.45828140262324</v>
      </c>
      <c r="F656" s="5">
        <v>41494</v>
      </c>
      <c r="G656" s="7">
        <f>C656*시뮬레이션!D656*시뮬레이션!F656</f>
        <v>13538350.429833306</v>
      </c>
      <c r="H656" s="2">
        <f>D656*시뮬레이션!E656*시뮬레이션!D656</f>
        <v>13905770.168842686</v>
      </c>
      <c r="J656" s="5">
        <v>41494</v>
      </c>
      <c r="K656" s="2">
        <f t="shared" si="10"/>
        <v>27444120.598675992</v>
      </c>
      <c r="L656" s="2">
        <f>$C$2*시뮬레이션!F656*시뮬레이션!D656</f>
        <v>27842729.305704594</v>
      </c>
    </row>
    <row r="657" spans="2:12" x14ac:dyDescent="0.3">
      <c r="B657" s="5">
        <v>41495</v>
      </c>
      <c r="C657" s="6">
        <f>VLOOKUP(시뮬레이션!B657,시뮬레이션!$K:$Q,6,0)</f>
        <v>84.680556099051046</v>
      </c>
      <c r="D657" s="6">
        <f>VLOOKUP(시뮬레이션!B657,시뮬레이션!$K:$Q,7,0)</f>
        <v>332.45828140262324</v>
      </c>
      <c r="F657" s="5">
        <v>41495</v>
      </c>
      <c r="G657" s="7">
        <f>C657*시뮬레이션!D657*시뮬레이션!F657</f>
        <v>13490784.494343575</v>
      </c>
      <c r="H657" s="2">
        <f>D657*시뮬레이션!E657*시뮬레이션!D657</f>
        <v>13865434.804824324</v>
      </c>
      <c r="J657" s="5">
        <v>41495</v>
      </c>
      <c r="K657" s="2">
        <f t="shared" si="10"/>
        <v>27356219.299167901</v>
      </c>
      <c r="L657" s="2">
        <f>$C$2*시뮬레이션!F657*시뮬레이션!D657</f>
        <v>27744906.053686026</v>
      </c>
    </row>
    <row r="658" spans="2:12" x14ac:dyDescent="0.3">
      <c r="B658" s="5">
        <v>41498</v>
      </c>
      <c r="C658" s="6">
        <f>VLOOKUP(시뮬레이션!B658,시뮬레이션!$K:$Q,6,0)</f>
        <v>84.680556099051046</v>
      </c>
      <c r="D658" s="6">
        <f>VLOOKUP(시뮬레이션!B658,시뮬레이션!$K:$Q,7,0)</f>
        <v>332.45828140262324</v>
      </c>
      <c r="F658" s="5">
        <v>41498</v>
      </c>
      <c r="G658" s="7">
        <f>C658*시뮬레이션!D658*시뮬레이션!F658</f>
        <v>13490075.382330621</v>
      </c>
      <c r="H658" s="2">
        <f>D658*시뮬레이션!E658*시뮬레이션!D658</f>
        <v>13878934.321131555</v>
      </c>
      <c r="J658" s="5">
        <v>41498</v>
      </c>
      <c r="K658" s="2">
        <f t="shared" si="10"/>
        <v>27369009.703462176</v>
      </c>
      <c r="L658" s="2">
        <f>$C$2*시뮬레이션!F658*시뮬레이션!D658</f>
        <v>27743447.706605535</v>
      </c>
    </row>
    <row r="659" spans="2:12" x14ac:dyDescent="0.3">
      <c r="B659" s="5">
        <v>41499</v>
      </c>
      <c r="C659" s="6">
        <f>VLOOKUP(시뮬레이션!B659,시뮬레이션!$K:$Q,6,0)</f>
        <v>84.680556099051046</v>
      </c>
      <c r="D659" s="6">
        <f>VLOOKUP(시뮬레이션!B659,시뮬레이션!$K:$Q,7,0)</f>
        <v>332.45828140262324</v>
      </c>
      <c r="F659" s="5">
        <v>41499</v>
      </c>
      <c r="G659" s="7">
        <f>C659*시뮬레이션!D659*시뮬레이션!F659</f>
        <v>13547860.063904481</v>
      </c>
      <c r="H659" s="2">
        <f>D659*시뮬레이션!E659*시뮬레이션!D659</f>
        <v>13953981.047824146</v>
      </c>
      <c r="J659" s="5">
        <v>41499</v>
      </c>
      <c r="K659" s="2">
        <f t="shared" si="10"/>
        <v>27501841.111728627</v>
      </c>
      <c r="L659" s="2">
        <f>$C$2*시뮬레이션!F659*시뮬레이션!D659</f>
        <v>27862286.649017002</v>
      </c>
    </row>
    <row r="660" spans="2:12" x14ac:dyDescent="0.3">
      <c r="B660" s="5">
        <v>41500</v>
      </c>
      <c r="C660" s="6">
        <f>VLOOKUP(시뮬레이션!B660,시뮬레이션!$K:$Q,6,0)</f>
        <v>84.680556099051046</v>
      </c>
      <c r="D660" s="6">
        <f>VLOOKUP(시뮬레이션!B660,시뮬레이션!$K:$Q,7,0)</f>
        <v>332.45828140262324</v>
      </c>
      <c r="F660" s="5">
        <v>41500</v>
      </c>
      <c r="G660" s="7">
        <f>C660*시뮬레이션!D660*시뮬레이션!F660</f>
        <v>13523091.155364122</v>
      </c>
      <c r="H660" s="2">
        <f>D660*시뮬레이션!E660*시뮬레이션!D660</f>
        <v>13894483.125428829</v>
      </c>
      <c r="J660" s="5">
        <v>41500</v>
      </c>
      <c r="K660" s="2">
        <f t="shared" si="10"/>
        <v>27417574.280792952</v>
      </c>
      <c r="L660" s="2">
        <f>$C$2*시뮬레이션!F660*시뮬레이션!D660</f>
        <v>27811347.354805261</v>
      </c>
    </row>
    <row r="661" spans="2:12" x14ac:dyDescent="0.3">
      <c r="B661" s="5">
        <v>41501</v>
      </c>
      <c r="C661" s="6">
        <f>VLOOKUP(시뮬레이션!B661,시뮬레이션!$K:$Q,6,0)</f>
        <v>84.680556099051046</v>
      </c>
      <c r="D661" s="6">
        <f>VLOOKUP(시뮬레이션!B661,시뮬레이션!$K:$Q,7,0)</f>
        <v>332.45828140262324</v>
      </c>
      <c r="F661" s="5">
        <v>41501</v>
      </c>
      <c r="G661" s="7">
        <f>C661*시뮬레이션!D661*시뮬레이션!F661</f>
        <v>13333962.843157426</v>
      </c>
      <c r="H661" s="2">
        <f>D661*시뮬레이션!E661*시뮬레이션!D661</f>
        <v>13644852.300828492</v>
      </c>
      <c r="J661" s="5">
        <v>41501</v>
      </c>
      <c r="K661" s="2">
        <f t="shared" si="10"/>
        <v>26978815.14398592</v>
      </c>
      <c r="L661" s="2">
        <f>$C$2*시뮬레이션!F661*시뮬레이션!D661</f>
        <v>27422389.451247685</v>
      </c>
    </row>
    <row r="662" spans="2:12" x14ac:dyDescent="0.3">
      <c r="B662" s="5">
        <v>41502</v>
      </c>
      <c r="C662" s="6">
        <f>VLOOKUP(시뮬레이션!B662,시뮬레이션!$K:$Q,6,0)</f>
        <v>84.680556099051046</v>
      </c>
      <c r="D662" s="6">
        <f>VLOOKUP(시뮬레이션!B662,시뮬레이션!$K:$Q,7,0)</f>
        <v>332.45828140262324</v>
      </c>
      <c r="F662" s="5">
        <v>41502</v>
      </c>
      <c r="G662" s="7">
        <f>C662*시뮬레이션!D662*시뮬레이션!F662</f>
        <v>13230129.228040781</v>
      </c>
      <c r="H662" s="2">
        <f>D662*시뮬레이션!E662*시뮬레이션!D662</f>
        <v>13580098.19892459</v>
      </c>
      <c r="J662" s="5">
        <v>41502</v>
      </c>
      <c r="K662" s="2">
        <f t="shared" si="10"/>
        <v>26810227.426965371</v>
      </c>
      <c r="L662" s="2">
        <f>$C$2*시뮬레이션!F662*시뮬레이션!D662</f>
        <v>27208847.095884006</v>
      </c>
    </row>
    <row r="663" spans="2:12" x14ac:dyDescent="0.3">
      <c r="B663" s="5">
        <v>41505</v>
      </c>
      <c r="C663" s="6">
        <f>VLOOKUP(시뮬레이션!B663,시뮬레이션!$K:$Q,6,0)</f>
        <v>84.680556099051046</v>
      </c>
      <c r="D663" s="6">
        <f>VLOOKUP(시뮬레이션!B663,시뮬레이션!$K:$Q,7,0)</f>
        <v>332.45828140262324</v>
      </c>
      <c r="F663" s="5">
        <v>41505</v>
      </c>
      <c r="G663" s="7">
        <f>C663*시뮬레이션!D663*시뮬레이션!F663</f>
        <v>13169405.663479574</v>
      </c>
      <c r="H663" s="2">
        <f>D663*시뮬레이션!E663*시뮬레이션!D663</f>
        <v>13519283.765056867</v>
      </c>
      <c r="J663" s="5">
        <v>41505</v>
      </c>
      <c r="K663" s="2">
        <f t="shared" si="10"/>
        <v>26688689.428536441</v>
      </c>
      <c r="L663" s="2">
        <f>$C$2*시뮬레이션!F663*시뮬레이션!D663</f>
        <v>27083964.099294588</v>
      </c>
    </row>
    <row r="664" spans="2:12" x14ac:dyDescent="0.3">
      <c r="B664" s="5">
        <v>41506</v>
      </c>
      <c r="C664" s="6">
        <f>VLOOKUP(시뮬레이션!B664,시뮬레이션!$K:$Q,6,0)</f>
        <v>84.680556099051046</v>
      </c>
      <c r="D664" s="6">
        <f>VLOOKUP(시뮬레이션!B664,시뮬레이션!$K:$Q,7,0)</f>
        <v>332.45828140262324</v>
      </c>
      <c r="F664" s="5">
        <v>41506</v>
      </c>
      <c r="G664" s="7">
        <f>C664*시뮬레이션!D664*시뮬레이션!F664</f>
        <v>13294637.004744831</v>
      </c>
      <c r="H664" s="2">
        <f>D664*시뮬레이션!E664*시뮬레이션!D664</f>
        <v>13670116.173231397</v>
      </c>
      <c r="J664" s="5">
        <v>41506</v>
      </c>
      <c r="K664" s="2">
        <f t="shared" si="10"/>
        <v>26964753.177976228</v>
      </c>
      <c r="L664" s="2">
        <f>$C$2*시뮬레이션!F664*시뮬레이션!D664</f>
        <v>27341512.635470413</v>
      </c>
    </row>
    <row r="665" spans="2:12" x14ac:dyDescent="0.3">
      <c r="B665" s="5">
        <v>41507</v>
      </c>
      <c r="C665" s="6">
        <f>VLOOKUP(시뮬레이션!B665,시뮬레이션!$K:$Q,6,0)</f>
        <v>84.680556099051046</v>
      </c>
      <c r="D665" s="6">
        <f>VLOOKUP(시뮬레이션!B665,시뮬레이션!$K:$Q,7,0)</f>
        <v>332.45828140262324</v>
      </c>
      <c r="F665" s="5">
        <v>41507</v>
      </c>
      <c r="G665" s="7">
        <f>C665*시뮬레이션!D665*시뮬레이션!F665</f>
        <v>13171242.365942279</v>
      </c>
      <c r="H665" s="2">
        <f>D665*시뮬레이션!E665*시뮬레이션!D665</f>
        <v>13544511.359146662</v>
      </c>
      <c r="J665" s="5">
        <v>41507</v>
      </c>
      <c r="K665" s="2">
        <f t="shared" si="10"/>
        <v>26715753.725088939</v>
      </c>
      <c r="L665" s="2">
        <f>$C$2*시뮬레이션!F665*시뮬레이션!D665</f>
        <v>27087741.428722519</v>
      </c>
    </row>
    <row r="666" spans="2:12" x14ac:dyDescent="0.3">
      <c r="B666" s="5">
        <v>41508</v>
      </c>
      <c r="C666" s="6">
        <f>VLOOKUP(시뮬레이션!B666,시뮬레이션!$K:$Q,6,0)</f>
        <v>84.680556099051046</v>
      </c>
      <c r="D666" s="6">
        <f>VLOOKUP(시뮬레이션!B666,시뮬레이션!$K:$Q,7,0)</f>
        <v>332.45828140262324</v>
      </c>
      <c r="F666" s="5">
        <v>41508</v>
      </c>
      <c r="G666" s="7">
        <f>C666*시뮬레이션!D666*시뮬레이션!F666</f>
        <v>13356734.544015439</v>
      </c>
      <c r="H666" s="2">
        <f>D666*시뮬레이션!E666*시뮬레이션!D666</f>
        <v>13760917.058033267</v>
      </c>
      <c r="J666" s="5">
        <v>41508</v>
      </c>
      <c r="K666" s="2">
        <f t="shared" si="10"/>
        <v>27117651.602048706</v>
      </c>
      <c r="L666" s="2">
        <f>$C$2*시뮬레이션!F666*시뮬레이션!D666</f>
        <v>27469221.323868074</v>
      </c>
    </row>
    <row r="667" spans="2:12" x14ac:dyDescent="0.3">
      <c r="B667" s="5">
        <v>41509</v>
      </c>
      <c r="C667" s="6">
        <f>VLOOKUP(시뮬레이션!B667,시뮬레이션!$K:$Q,6,0)</f>
        <v>84.680556099051046</v>
      </c>
      <c r="D667" s="6">
        <f>VLOOKUP(시뮬레이션!B667,시뮬레이션!$K:$Q,7,0)</f>
        <v>332.45828140262324</v>
      </c>
      <c r="F667" s="5">
        <v>41509</v>
      </c>
      <c r="G667" s="7">
        <f>C667*시뮬레이션!D667*시뮬레이션!F667</f>
        <v>13332902.73320326</v>
      </c>
      <c r="H667" s="2">
        <f>D667*시뮬레이션!E667*시뮬레이션!D667</f>
        <v>13775620.274905255</v>
      </c>
      <c r="J667" s="5">
        <v>41509</v>
      </c>
      <c r="K667" s="2">
        <f t="shared" si="10"/>
        <v>27108523.008108515</v>
      </c>
      <c r="L667" s="2">
        <f>$C$2*시뮬레이션!F667*시뮬레이션!D667</f>
        <v>27420209.248080309</v>
      </c>
    </row>
    <row r="668" spans="2:12" x14ac:dyDescent="0.3">
      <c r="B668" s="5">
        <v>41512</v>
      </c>
      <c r="C668" s="6">
        <f>VLOOKUP(시뮬레이션!B668,시뮬레이션!$K:$Q,6,0)</f>
        <v>84.680556099051046</v>
      </c>
      <c r="D668" s="6">
        <f>VLOOKUP(시뮬레이션!B668,시뮬레이션!$K:$Q,7,0)</f>
        <v>332.45828140262324</v>
      </c>
      <c r="F668" s="5">
        <v>41512</v>
      </c>
      <c r="G668" s="7">
        <f>C668*시뮬레이션!D668*시뮬레이션!F668</f>
        <v>13231204.629186364</v>
      </c>
      <c r="H668" s="2">
        <f>D668*시뮬레이션!E668*시뮬레이션!D668</f>
        <v>13698557.297416572</v>
      </c>
      <c r="J668" s="5">
        <v>41512</v>
      </c>
      <c r="K668" s="2">
        <f t="shared" si="10"/>
        <v>26929761.926602937</v>
      </c>
      <c r="L668" s="2">
        <f>$C$2*시뮬레이션!F668*시뮬레이션!D668</f>
        <v>27211058.746642102</v>
      </c>
    </row>
    <row r="669" spans="2:12" x14ac:dyDescent="0.3">
      <c r="B669" s="5">
        <v>41513</v>
      </c>
      <c r="C669" s="6">
        <f>VLOOKUP(시뮬레이션!B669,시뮬레이션!$K:$Q,6,0)</f>
        <v>84.680556099051046</v>
      </c>
      <c r="D669" s="6">
        <f>VLOOKUP(시뮬레이션!B669,시뮬레이션!$K:$Q,7,0)</f>
        <v>332.45828140262324</v>
      </c>
      <c r="F669" s="5">
        <v>41513</v>
      </c>
      <c r="G669" s="7">
        <f>C669*시뮬레이션!D669*시뮬레이션!F669</f>
        <v>13061096.584098537</v>
      </c>
      <c r="H669" s="2">
        <f>D669*시뮬레이션!E669*시뮬레이션!D669</f>
        <v>13459726.614138225</v>
      </c>
      <c r="J669" s="5">
        <v>41513</v>
      </c>
      <c r="K669" s="2">
        <f t="shared" si="10"/>
        <v>26520823.198236763</v>
      </c>
      <c r="L669" s="2">
        <f>$C$2*시뮬레이션!F669*시뮬레이션!D669</f>
        <v>26861217.584186591</v>
      </c>
    </row>
    <row r="670" spans="2:12" x14ac:dyDescent="0.3">
      <c r="B670" s="5">
        <v>41514</v>
      </c>
      <c r="C670" s="6">
        <f>VLOOKUP(시뮬레이션!B670,시뮬레이션!$K:$Q,6,0)</f>
        <v>84.680556099051046</v>
      </c>
      <c r="D670" s="6">
        <f>VLOOKUP(시뮬레이션!B670,시뮬레이션!$K:$Q,7,0)</f>
        <v>332.45828140262324</v>
      </c>
      <c r="F670" s="5">
        <v>41514</v>
      </c>
      <c r="G670" s="7">
        <f>C670*시뮬레이션!D670*시뮬레이션!F670</f>
        <v>13095740.018613523</v>
      </c>
      <c r="H670" s="2">
        <f>D670*시뮬레이션!E670*시뮬레이션!D670</f>
        <v>13550155.723809876</v>
      </c>
      <c r="J670" s="5">
        <v>41514</v>
      </c>
      <c r="K670" s="2">
        <f t="shared" si="10"/>
        <v>26645895.7424234</v>
      </c>
      <c r="L670" s="2">
        <f>$C$2*시뮬레이션!F670*시뮬레이션!D670</f>
        <v>26932464.651871819</v>
      </c>
    </row>
    <row r="671" spans="2:12" x14ac:dyDescent="0.3">
      <c r="B671" s="5">
        <v>41515</v>
      </c>
      <c r="C671" s="6">
        <f>VLOOKUP(시뮬레이션!B671,시뮬레이션!$K:$Q,6,0)</f>
        <v>84.680556099051046</v>
      </c>
      <c r="D671" s="6">
        <f>VLOOKUP(시뮬레이션!B671,시뮬레이션!$K:$Q,7,0)</f>
        <v>332.45828140262324</v>
      </c>
      <c r="F671" s="5">
        <v>41515</v>
      </c>
      <c r="G671" s="7">
        <f>C671*시뮬레이션!D671*시뮬레이션!F671</f>
        <v>13051237.415789563</v>
      </c>
      <c r="H671" s="2">
        <f>D671*시뮬레이션!E671*시뮬레이션!D671</f>
        <v>13565426.05388617</v>
      </c>
      <c r="J671" s="5">
        <v>41515</v>
      </c>
      <c r="K671" s="2">
        <f t="shared" si="10"/>
        <v>26616663.469675735</v>
      </c>
      <c r="L671" s="2">
        <f>$C$2*시뮬레이션!F671*시뮬레이션!D671</f>
        <v>26840941.395013556</v>
      </c>
    </row>
    <row r="672" spans="2:12" x14ac:dyDescent="0.3">
      <c r="B672" s="5">
        <v>41516</v>
      </c>
      <c r="C672" s="6">
        <f>VLOOKUP(시뮬레이션!B672,시뮬레이션!$K:$Q,6,0)</f>
        <v>84.680556099051046</v>
      </c>
      <c r="D672" s="6">
        <f>VLOOKUP(시뮬레이션!B672,시뮬레이션!$K:$Q,7,0)</f>
        <v>332.45828140262324</v>
      </c>
      <c r="F672" s="5">
        <v>41516</v>
      </c>
      <c r="G672" s="7">
        <f>C672*시뮬레이션!D672*시뮬레이션!F672</f>
        <v>13015525.313757457</v>
      </c>
      <c r="H672" s="2">
        <f>D672*시뮬레이션!E672*시뮬레이션!D672</f>
        <v>13494849.981871536</v>
      </c>
      <c r="J672" s="5">
        <v>41516</v>
      </c>
      <c r="K672" s="2">
        <f t="shared" si="10"/>
        <v>26510375.295628995</v>
      </c>
      <c r="L672" s="2">
        <f>$C$2*시뮬레이션!F672*시뮬레이션!D672</f>
        <v>26767496.524830066</v>
      </c>
    </row>
    <row r="673" spans="2:12" x14ac:dyDescent="0.3">
      <c r="B673" s="5">
        <v>41520</v>
      </c>
      <c r="C673" s="6">
        <f>VLOOKUP(시뮬레이션!B673,시뮬레이션!$K:$Q,6,0)</f>
        <v>84.680556099051046</v>
      </c>
      <c r="D673" s="6">
        <f>VLOOKUP(시뮬레이션!B673,시뮬레이션!$K:$Q,7,0)</f>
        <v>332.45828140262324</v>
      </c>
      <c r="F673" s="5">
        <v>41520</v>
      </c>
      <c r="G673" s="7">
        <f>C673*시뮬레이션!D673*시뮬레이션!F673</f>
        <v>12928941.587140845</v>
      </c>
      <c r="H673" s="2">
        <f>D673*시뮬레이션!E673*시뮬레이션!D673</f>
        <v>13442823.770028925</v>
      </c>
      <c r="J673" s="5">
        <v>41520</v>
      </c>
      <c r="K673" s="2">
        <f t="shared" si="10"/>
        <v>26371765.35716977</v>
      </c>
      <c r="L673" s="2">
        <f>$C$2*시뮬레이션!F673*시뮬레이션!D673</f>
        <v>26589429.981571361</v>
      </c>
    </row>
    <row r="674" spans="2:12" x14ac:dyDescent="0.3">
      <c r="B674" s="5">
        <v>41521</v>
      </c>
      <c r="C674" s="6">
        <f>VLOOKUP(시뮬레이션!B674,시뮬레이션!$K:$Q,6,0)</f>
        <v>84.680556099051046</v>
      </c>
      <c r="D674" s="6">
        <f>VLOOKUP(시뮬레이션!B674,시뮬레이션!$K:$Q,7,0)</f>
        <v>332.45828140262324</v>
      </c>
      <c r="F674" s="5">
        <v>41521</v>
      </c>
      <c r="G674" s="7">
        <f>C674*시뮬레이션!D674*시뮬레이션!F674</f>
        <v>12996363.088493066</v>
      </c>
      <c r="H674" s="2">
        <f>D674*시뮬레이션!E674*시뮬레이션!D674</f>
        <v>13569953.599756123</v>
      </c>
      <c r="J674" s="5">
        <v>41521</v>
      </c>
      <c r="K674" s="2">
        <f t="shared" si="10"/>
        <v>26566316.688249189</v>
      </c>
      <c r="L674" s="2">
        <f>$C$2*시뮬레이션!F674*시뮬레이션!D674</f>
        <v>26728087.835145418</v>
      </c>
    </row>
    <row r="675" spans="2:12" x14ac:dyDescent="0.3">
      <c r="B675" s="5">
        <v>41522</v>
      </c>
      <c r="C675" s="6">
        <f>VLOOKUP(시뮬레이션!B675,시뮬레이션!$K:$Q,6,0)</f>
        <v>84.680556099051046</v>
      </c>
      <c r="D675" s="6">
        <f>VLOOKUP(시뮬레이션!B675,시뮬레이션!$K:$Q,7,0)</f>
        <v>332.45828140262324</v>
      </c>
      <c r="F675" s="5">
        <v>41522</v>
      </c>
      <c r="G675" s="7">
        <f>C675*시뮬레이션!D675*시뮬레이션!F675</f>
        <v>13057416.406930333</v>
      </c>
      <c r="H675" s="2">
        <f>D675*시뮬레이션!E675*시뮬레이션!D675</f>
        <v>13676110.676639875</v>
      </c>
      <c r="J675" s="5">
        <v>41522</v>
      </c>
      <c r="K675" s="2">
        <f t="shared" si="10"/>
        <v>26733527.083570208</v>
      </c>
      <c r="L675" s="2">
        <f>$C$2*시뮬레이션!F675*시뮬레이션!D675</f>
        <v>26853648.997657351</v>
      </c>
    </row>
    <row r="676" spans="2:12" x14ac:dyDescent="0.3">
      <c r="B676" s="5">
        <v>41523</v>
      </c>
      <c r="C676" s="6">
        <f>VLOOKUP(시뮬레이션!B676,시뮬레이션!$K:$Q,6,0)</f>
        <v>84.680556099051046</v>
      </c>
      <c r="D676" s="6">
        <f>VLOOKUP(시뮬레이션!B676,시뮬레이션!$K:$Q,7,0)</f>
        <v>332.45828140262324</v>
      </c>
      <c r="F676" s="5">
        <v>41523</v>
      </c>
      <c r="G676" s="7">
        <f>C676*시뮬레이션!D676*시뮬레이션!F676</f>
        <v>13001257.520055102</v>
      </c>
      <c r="H676" s="2">
        <f>D676*시뮬레이션!E676*시뮬레이션!D676</f>
        <v>13627524.262508148</v>
      </c>
      <c r="J676" s="5">
        <v>41523</v>
      </c>
      <c r="K676" s="2">
        <f t="shared" si="10"/>
        <v>26628781.782563251</v>
      </c>
      <c r="L676" s="2">
        <f>$C$2*시뮬레이션!F676*시뮬레이션!D676</f>
        <v>26738153.635539148</v>
      </c>
    </row>
    <row r="677" spans="2:12" x14ac:dyDescent="0.3">
      <c r="B677" s="5">
        <v>41526</v>
      </c>
      <c r="C677" s="6">
        <f>VLOOKUP(시뮬레이션!B677,시뮬레이션!$K:$Q,6,0)</f>
        <v>84.680556099051046</v>
      </c>
      <c r="D677" s="6">
        <f>VLOOKUP(시뮬레이션!B677,시뮬레이션!$K:$Q,7,0)</f>
        <v>332.45828140262324</v>
      </c>
      <c r="F677" s="5">
        <v>41526</v>
      </c>
      <c r="G677" s="7">
        <f>C677*시뮬레이션!D677*시뮬레이션!F677</f>
        <v>13051621.047500079</v>
      </c>
      <c r="H677" s="2">
        <f>D677*시뮬레이션!E677*시뮬레이션!D677</f>
        <v>13707048.021276299</v>
      </c>
      <c r="J677" s="5">
        <v>41526</v>
      </c>
      <c r="K677" s="2">
        <f t="shared" si="10"/>
        <v>26758669.068776377</v>
      </c>
      <c r="L677" s="2">
        <f>$C$2*시뮬레이션!F677*시뮬레이션!D677</f>
        <v>26841730.365126595</v>
      </c>
    </row>
    <row r="678" spans="2:12" x14ac:dyDescent="0.3">
      <c r="B678" s="5">
        <v>41527</v>
      </c>
      <c r="C678" s="6">
        <f>VLOOKUP(시뮬레이션!B678,시뮬레이션!$K:$Q,6,0)</f>
        <v>84.680556099051046</v>
      </c>
      <c r="D678" s="6">
        <f>VLOOKUP(시뮬레이션!B678,시뮬레이션!$K:$Q,7,0)</f>
        <v>332.45828140262324</v>
      </c>
      <c r="F678" s="5">
        <v>41527</v>
      </c>
      <c r="G678" s="7">
        <f>C678*시뮬레이션!D678*시뮬레이션!F678</f>
        <v>13114948.49699042</v>
      </c>
      <c r="H678" s="2">
        <f>D678*시뮬레이션!E678*시뮬레이션!D678</f>
        <v>13820570.081060253</v>
      </c>
      <c r="J678" s="5">
        <v>41527</v>
      </c>
      <c r="K678" s="2">
        <f t="shared" si="10"/>
        <v>26935518.578050673</v>
      </c>
      <c r="L678" s="2">
        <f>$C$2*시뮬레이션!F678*시뮬레이션!D678</f>
        <v>26971968.464880224</v>
      </c>
    </row>
    <row r="679" spans="2:12" x14ac:dyDescent="0.3">
      <c r="B679" s="5">
        <v>41528</v>
      </c>
      <c r="C679" s="6">
        <f>VLOOKUP(시뮬레이션!B679,시뮬레이션!$K:$Q,6,0)</f>
        <v>84.680556099051046</v>
      </c>
      <c r="D679" s="6">
        <f>VLOOKUP(시뮬레이션!B679,시뮬레이션!$K:$Q,7,0)</f>
        <v>332.45828140262324</v>
      </c>
      <c r="F679" s="5">
        <v>41528</v>
      </c>
      <c r="G679" s="7">
        <f>C679*시뮬레이션!D679*시뮬레이션!F679</f>
        <v>13185116.821001964</v>
      </c>
      <c r="H679" s="2">
        <f>D679*시뮬레이션!E679*시뮬레이션!D679</f>
        <v>13891942.82332005</v>
      </c>
      <c r="J679" s="5">
        <v>41528</v>
      </c>
      <c r="K679" s="2">
        <f t="shared" si="10"/>
        <v>27077059.644322015</v>
      </c>
      <c r="L679" s="2">
        <f>$C$2*시뮬레이션!F679*시뮬레이션!D679</f>
        <v>27116275.384797383</v>
      </c>
    </row>
    <row r="680" spans="2:12" x14ac:dyDescent="0.3">
      <c r="B680" s="5">
        <v>41529</v>
      </c>
      <c r="C680" s="6">
        <f>VLOOKUP(시뮬레이션!B680,시뮬레이션!$K:$Q,6,0)</f>
        <v>84.680556099051046</v>
      </c>
      <c r="D680" s="6">
        <f>VLOOKUP(시뮬레이션!B680,시뮬레이션!$K:$Q,7,0)</f>
        <v>332.45828140262324</v>
      </c>
      <c r="F680" s="5">
        <v>41529</v>
      </c>
      <c r="G680" s="7">
        <f>C680*시뮬레이션!D680*시뮬레이션!F680</f>
        <v>13132298.38492851</v>
      </c>
      <c r="H680" s="2">
        <f>D680*시뮬레이션!E680*시뮬레이션!D680</f>
        <v>13819894.475947071</v>
      </c>
      <c r="J680" s="5">
        <v>41529</v>
      </c>
      <c r="K680" s="2">
        <f t="shared" si="10"/>
        <v>26952192.86087558</v>
      </c>
      <c r="L680" s="2">
        <f>$C$2*시뮬레이션!F680*시뮬레이션!D680</f>
        <v>27007649.934040602</v>
      </c>
    </row>
    <row r="681" spans="2:12" x14ac:dyDescent="0.3">
      <c r="B681" s="5">
        <v>41530</v>
      </c>
      <c r="C681" s="6">
        <f>VLOOKUP(시뮬레이션!B681,시뮬레이션!$K:$Q,6,0)</f>
        <v>84.680556099051046</v>
      </c>
      <c r="D681" s="6">
        <f>VLOOKUP(시뮬레이션!B681,시뮬레이션!$K:$Q,7,0)</f>
        <v>332.45828140262324</v>
      </c>
      <c r="F681" s="5">
        <v>41530</v>
      </c>
      <c r="G681" s="7">
        <f>C681*시뮬레이션!D681*시뮬레이션!F681</f>
        <v>13184279.463419979</v>
      </c>
      <c r="H681" s="2">
        <f>D681*시뮬레이션!E681*시뮬레이션!D681</f>
        <v>13859338.549899161</v>
      </c>
      <c r="J681" s="5">
        <v>41530</v>
      </c>
      <c r="K681" s="2">
        <f t="shared" si="10"/>
        <v>27043618.013319142</v>
      </c>
      <c r="L681" s="2">
        <f>$C$2*시뮬레이션!F681*시뮬레이션!D681</f>
        <v>27114553.29017381</v>
      </c>
    </row>
    <row r="682" spans="2:12" x14ac:dyDescent="0.3">
      <c r="B682" s="5">
        <v>41533</v>
      </c>
      <c r="C682" s="6">
        <f>VLOOKUP(시뮬레이션!B682,시뮬레이션!$K:$Q,6,0)</f>
        <v>84.680556099051046</v>
      </c>
      <c r="D682" s="6">
        <f>VLOOKUP(시뮬레이션!B682,시뮬레이션!$K:$Q,7,0)</f>
        <v>332.45828140262324</v>
      </c>
      <c r="F682" s="5">
        <v>41533</v>
      </c>
      <c r="G682" s="7">
        <f>C682*시뮬레이션!D682*시뮬레이션!F682</f>
        <v>13203238.31029194</v>
      </c>
      <c r="H682" s="2">
        <f>D682*시뮬레이션!E682*시뮬레이션!D682</f>
        <v>13819656.429500882</v>
      </c>
      <c r="J682" s="5">
        <v>41533</v>
      </c>
      <c r="K682" s="2">
        <f t="shared" si="10"/>
        <v>27022894.739792824</v>
      </c>
      <c r="L682" s="2">
        <f>$C$2*시뮬레이션!F682*시뮬레이션!D682</f>
        <v>27153543.715494834</v>
      </c>
    </row>
    <row r="683" spans="2:12" x14ac:dyDescent="0.3">
      <c r="B683" s="5">
        <v>41534</v>
      </c>
      <c r="C683" s="6">
        <f>VLOOKUP(시뮬레이션!B683,시뮬레이션!$K:$Q,6,0)</f>
        <v>84.680556099051046</v>
      </c>
      <c r="D683" s="6">
        <f>VLOOKUP(시뮬레이션!B683,시뮬레이션!$K:$Q,7,0)</f>
        <v>332.45828140262324</v>
      </c>
      <c r="F683" s="5">
        <v>41534</v>
      </c>
      <c r="G683" s="7">
        <f>C683*시뮬레이션!D683*시뮬레이션!F683</f>
        <v>13286051.378566157</v>
      </c>
      <c r="H683" s="2">
        <f>D683*시뮬레이션!E683*시뮬레이션!D683</f>
        <v>13933630.273642197</v>
      </c>
      <c r="J683" s="5">
        <v>41534</v>
      </c>
      <c r="K683" s="2">
        <f t="shared" si="10"/>
        <v>27219681.652208354</v>
      </c>
      <c r="L683" s="2">
        <f>$C$2*시뮬레이션!F683*시뮬레이션!D683</f>
        <v>27323855.590260088</v>
      </c>
    </row>
    <row r="684" spans="2:12" x14ac:dyDescent="0.3">
      <c r="B684" s="5">
        <v>41535</v>
      </c>
      <c r="C684" s="6">
        <f>VLOOKUP(시뮬레이션!B684,시뮬레이션!$K:$Q,6,0)</f>
        <v>84.680556099051046</v>
      </c>
      <c r="D684" s="6">
        <f>VLOOKUP(시뮬레이션!B684,시뮬레이션!$K:$Q,7,0)</f>
        <v>332.45828140262324</v>
      </c>
      <c r="F684" s="5">
        <v>41535</v>
      </c>
      <c r="G684" s="7">
        <f>C684*시뮬레이션!D684*시뮬레이션!F684</f>
        <v>13439909.766047331</v>
      </c>
      <c r="H684" s="2">
        <f>D684*시뮬레이션!E684*시뮬레이션!D684</f>
        <v>14084528.040272336</v>
      </c>
      <c r="J684" s="5">
        <v>41535</v>
      </c>
      <c r="K684" s="2">
        <f t="shared" si="10"/>
        <v>27524437.806319669</v>
      </c>
      <c r="L684" s="2">
        <f>$C$2*시뮬레이션!F684*시뮬레이션!D684</f>
        <v>27640277.997572768</v>
      </c>
    </row>
    <row r="685" spans="2:12" x14ac:dyDescent="0.3">
      <c r="B685" s="5">
        <v>41536</v>
      </c>
      <c r="C685" s="6">
        <f>VLOOKUP(시뮬레이션!B685,시뮬레이션!$K:$Q,6,0)</f>
        <v>84.680556099051046</v>
      </c>
      <c r="D685" s="6">
        <f>VLOOKUP(시뮬레이션!B685,시뮬레이션!$K:$Q,7,0)</f>
        <v>332.45828140262324</v>
      </c>
      <c r="F685" s="5">
        <v>41536</v>
      </c>
      <c r="G685" s="7">
        <f>C685*시뮬레이션!D685*시뮬레이션!F685</f>
        <v>13417307.024238233</v>
      </c>
      <c r="H685" s="2">
        <f>D685*시뮬레이션!E685*시뮬레이션!D685</f>
        <v>14077333.764742516</v>
      </c>
      <c r="J685" s="5">
        <v>41536</v>
      </c>
      <c r="K685" s="2">
        <f t="shared" si="10"/>
        <v>27494640.788980749</v>
      </c>
      <c r="L685" s="2">
        <f>$C$2*시뮬레이션!F685*시뮬레이션!D685</f>
        <v>27593793.603109863</v>
      </c>
    </row>
    <row r="686" spans="2:12" x14ac:dyDescent="0.3">
      <c r="B686" s="5">
        <v>41537</v>
      </c>
      <c r="C686" s="6">
        <f>VLOOKUP(시뮬레이션!B686,시뮬레이션!$K:$Q,6,0)</f>
        <v>84.680556099051046</v>
      </c>
      <c r="D686" s="6">
        <f>VLOOKUP(시뮬레이션!B686,시뮬레이션!$K:$Q,7,0)</f>
        <v>332.45828140262324</v>
      </c>
      <c r="F686" s="5">
        <v>41537</v>
      </c>
      <c r="G686" s="7">
        <f>C686*시뮬레이션!D686*시뮬레이션!F686</f>
        <v>13323490.038638251</v>
      </c>
      <c r="H686" s="2">
        <f>D686*시뮬레이션!E686*시뮬레이션!D686</f>
        <v>14011954.524343999</v>
      </c>
      <c r="J686" s="5">
        <v>41537</v>
      </c>
      <c r="K686" s="2">
        <f t="shared" si="10"/>
        <v>27335444.56298225</v>
      </c>
      <c r="L686" s="2">
        <f>$C$2*시뮬레이션!F686*시뮬레이션!D686</f>
        <v>27400851.268822122</v>
      </c>
    </row>
    <row r="687" spans="2:12" x14ac:dyDescent="0.3">
      <c r="B687" s="5">
        <v>41540</v>
      </c>
      <c r="C687" s="6">
        <f>VLOOKUP(시뮬레이션!B687,시뮬레이션!$K:$Q,6,0)</f>
        <v>84.680556099051046</v>
      </c>
      <c r="D687" s="6">
        <f>VLOOKUP(시뮬레이션!B687,시뮬레이션!$K:$Q,7,0)</f>
        <v>332.45828140262324</v>
      </c>
      <c r="F687" s="5">
        <v>41540</v>
      </c>
      <c r="G687" s="7">
        <f>C687*시뮬레이션!D687*시뮬레이션!F687</f>
        <v>13130089.136879651</v>
      </c>
      <c r="H687" s="2">
        <f>D687*시뮬레이션!E687*시뮬레이션!D687</f>
        <v>13786739.397880023</v>
      </c>
      <c r="J687" s="5">
        <v>41540</v>
      </c>
      <c r="K687" s="2">
        <f t="shared" si="10"/>
        <v>26916828.534759674</v>
      </c>
      <c r="L687" s="2">
        <f>$C$2*시뮬레이션!F687*시뮬레이션!D687</f>
        <v>27003106.43402468</v>
      </c>
    </row>
    <row r="688" spans="2:12" x14ac:dyDescent="0.3">
      <c r="B688" s="5">
        <v>41541</v>
      </c>
      <c r="C688" s="6">
        <f>VLOOKUP(시뮬레이션!B688,시뮬레이션!$K:$Q,6,0)</f>
        <v>84.680556099051046</v>
      </c>
      <c r="D688" s="6">
        <f>VLOOKUP(시뮬레이션!B688,시뮬레이션!$K:$Q,7,0)</f>
        <v>332.45828140262324</v>
      </c>
      <c r="F688" s="5">
        <v>41541</v>
      </c>
      <c r="G688" s="7">
        <f>C688*시뮬레이션!D688*시뮬레이션!F688</f>
        <v>13087225.430191236</v>
      </c>
      <c r="H688" s="2">
        <f>D688*시뮬레이션!E688*시뮬레이션!D688</f>
        <v>13804294.734486412</v>
      </c>
      <c r="J688" s="5">
        <v>41541</v>
      </c>
      <c r="K688" s="2">
        <f t="shared" si="10"/>
        <v>26891520.16467765</v>
      </c>
      <c r="L688" s="2">
        <f>$C$2*시뮬레이션!F688*시뮬레이션!D688</f>
        <v>26914953.701640479</v>
      </c>
    </row>
    <row r="689" spans="2:12" x14ac:dyDescent="0.3">
      <c r="B689" s="5">
        <v>41542</v>
      </c>
      <c r="C689" s="6">
        <f>VLOOKUP(시뮬레이션!B689,시뮬레이션!$K:$Q,6,0)</f>
        <v>84.680556099051046</v>
      </c>
      <c r="D689" s="6">
        <f>VLOOKUP(시뮬레이션!B689,시뮬레이션!$K:$Q,7,0)</f>
        <v>332.45828140262324</v>
      </c>
      <c r="F689" s="5">
        <v>41542</v>
      </c>
      <c r="G689" s="7">
        <f>C689*시뮬레이션!D689*시뮬레이션!F689</f>
        <v>13108419.256907957</v>
      </c>
      <c r="H689" s="2">
        <f>D689*시뮬레이션!E689*시뮬레이션!D689</f>
        <v>13844363.267072547</v>
      </c>
      <c r="J689" s="5">
        <v>41542</v>
      </c>
      <c r="K689" s="2">
        <f t="shared" si="10"/>
        <v>26952782.523980506</v>
      </c>
      <c r="L689" s="2">
        <f>$C$2*시뮬레이션!F689*시뮬레이션!D689</f>
        <v>26958540.546528563</v>
      </c>
    </row>
    <row r="690" spans="2:12" x14ac:dyDescent="0.3">
      <c r="B690" s="5">
        <v>41543</v>
      </c>
      <c r="C690" s="6">
        <f>VLOOKUP(시뮬레이션!B690,시뮬레이션!$K:$Q,6,0)</f>
        <v>84.680556099051046</v>
      </c>
      <c r="D690" s="6">
        <f>VLOOKUP(시뮬레이션!B690,시뮬레이션!$K:$Q,7,0)</f>
        <v>332.45828140262324</v>
      </c>
      <c r="F690" s="5">
        <v>41543</v>
      </c>
      <c r="G690" s="7">
        <f>C690*시뮬레이션!D690*시뮬레이션!F690</f>
        <v>13132190.356757566</v>
      </c>
      <c r="H690" s="2">
        <f>D690*시뮬레이션!E690*시뮬레이션!D690</f>
        <v>13892047.518106524</v>
      </c>
      <c r="J690" s="5">
        <v>41543</v>
      </c>
      <c r="K690" s="2">
        <f t="shared" si="10"/>
        <v>27024237.87486409</v>
      </c>
      <c r="L690" s="2">
        <f>$C$2*시뮬레이션!F690*시뮬레이션!D690</f>
        <v>27007427.765236765</v>
      </c>
    </row>
    <row r="691" spans="2:12" x14ac:dyDescent="0.3">
      <c r="B691" s="5">
        <v>41544</v>
      </c>
      <c r="C691" s="6">
        <f>VLOOKUP(시뮬레이션!B691,시뮬레이션!$K:$Q,6,0)</f>
        <v>84.680556099051046</v>
      </c>
      <c r="D691" s="6">
        <f>VLOOKUP(시뮬레이션!B691,시뮬레이션!$K:$Q,7,0)</f>
        <v>332.45828140262324</v>
      </c>
      <c r="F691" s="5">
        <v>41544</v>
      </c>
      <c r="G691" s="7">
        <f>C691*시뮬레이션!D691*시뮬레이션!F691</f>
        <v>13057281.361936051</v>
      </c>
      <c r="H691" s="2">
        <f>D691*시뮬레이션!E691*시뮬레이션!D691</f>
        <v>13821994.47215311</v>
      </c>
      <c r="J691" s="5">
        <v>41544</v>
      </c>
      <c r="K691" s="2">
        <f t="shared" si="10"/>
        <v>26879275.83408916</v>
      </c>
      <c r="L691" s="2">
        <f>$C$2*시뮬레이션!F691*시뮬레이션!D691</f>
        <v>26853371.266537938</v>
      </c>
    </row>
    <row r="692" spans="2:12" x14ac:dyDescent="0.3">
      <c r="B692" s="5">
        <v>41547</v>
      </c>
      <c r="C692" s="6">
        <f>VLOOKUP(시뮬레이션!B692,시뮬레이션!$K:$Q,6,0)</f>
        <v>84.680556099051046</v>
      </c>
      <c r="D692" s="6">
        <f>VLOOKUP(시뮬레이션!B692,시뮬레이션!$K:$Q,7,0)</f>
        <v>332.45828140262324</v>
      </c>
      <c r="F692" s="5">
        <v>41547</v>
      </c>
      <c r="G692" s="7">
        <f>C692*시뮬레이션!D692*시뮬레이션!F692</f>
        <v>12996132.535009336</v>
      </c>
      <c r="H692" s="2">
        <f>D692*시뮬레이션!E692*시뮬레이션!D692</f>
        <v>13781859.072299324</v>
      </c>
      <c r="J692" s="5">
        <v>41547</v>
      </c>
      <c r="K692" s="2">
        <f t="shared" si="10"/>
        <v>26777991.60730866</v>
      </c>
      <c r="L692" s="2">
        <f>$C$2*시뮬레이션!F692*시뮬레이션!D692</f>
        <v>26727613.682975162</v>
      </c>
    </row>
    <row r="693" spans="2:12" x14ac:dyDescent="0.3">
      <c r="B693" s="5">
        <v>41548</v>
      </c>
      <c r="C693" s="6">
        <f>VLOOKUP(시뮬레이션!B693,시뮬레이션!$K:$Q,6,0)</f>
        <v>84.680556099051046</v>
      </c>
      <c r="D693" s="6">
        <f>VLOOKUP(시뮬레이션!B693,시뮬레이션!$K:$Q,7,0)</f>
        <v>332.45828140262324</v>
      </c>
      <c r="F693" s="5">
        <v>41548</v>
      </c>
      <c r="G693" s="7">
        <f>C693*시뮬레이션!D693*시뮬레이션!F693</f>
        <v>13086577.888140414</v>
      </c>
      <c r="H693" s="2">
        <f>D693*시뮬레이션!E693*시뮬레이션!D693</f>
        <v>13932242.148112671</v>
      </c>
      <c r="J693" s="5">
        <v>41548</v>
      </c>
      <c r="K693" s="2">
        <f t="shared" si="10"/>
        <v>27018820.036253087</v>
      </c>
      <c r="L693" s="2">
        <f>$C$2*시뮬레이션!F693*시뮬레이션!D693</f>
        <v>26913621.978242669</v>
      </c>
    </row>
    <row r="694" spans="2:12" x14ac:dyDescent="0.3">
      <c r="B694" s="5">
        <v>41549</v>
      </c>
      <c r="C694" s="6">
        <f>VLOOKUP(시뮬레이션!B694,시뮬레이션!$K:$Q,6,0)</f>
        <v>84.680556099051046</v>
      </c>
      <c r="D694" s="6">
        <f>VLOOKUP(시뮬레이션!B694,시뮬레이션!$K:$Q,7,0)</f>
        <v>332.45828140262324</v>
      </c>
      <c r="F694" s="5">
        <v>41549</v>
      </c>
      <c r="G694" s="7">
        <f>C694*시뮬레이션!D694*시뮬레이션!F694</f>
        <v>13080303.533144588</v>
      </c>
      <c r="H694" s="2">
        <f>D694*시뮬레이션!E694*시뮬레이션!D694</f>
        <v>13944035.389280949</v>
      </c>
      <c r="J694" s="5">
        <v>41549</v>
      </c>
      <c r="K694" s="2">
        <f t="shared" si="10"/>
        <v>27024338.922425538</v>
      </c>
      <c r="L694" s="2">
        <f>$C$2*시뮬레이션!F694*시뮬레이션!D694</f>
        <v>26900718.252000537</v>
      </c>
    </row>
    <row r="695" spans="2:12" x14ac:dyDescent="0.3">
      <c r="B695" s="5">
        <v>41550</v>
      </c>
      <c r="C695" s="6">
        <f>VLOOKUP(시뮬레이션!B695,시뮬레이션!$K:$Q,6,0)</f>
        <v>84.680556099051046</v>
      </c>
      <c r="D695" s="6">
        <f>VLOOKUP(시뮬레이션!B695,시뮬레이션!$K:$Q,7,0)</f>
        <v>332.45828140262324</v>
      </c>
      <c r="F695" s="5">
        <v>41550</v>
      </c>
      <c r="G695" s="7">
        <f>C695*시뮬레이션!D695*시뮬레이션!F695</f>
        <v>12959684.116319457</v>
      </c>
      <c r="H695" s="2">
        <f>D695*시뮬레이션!E695*시뮬레이션!D695</f>
        <v>13805546.716521183</v>
      </c>
      <c r="J695" s="5">
        <v>41550</v>
      </c>
      <c r="K695" s="2">
        <f t="shared" si="10"/>
        <v>26765230.83284064</v>
      </c>
      <c r="L695" s="2">
        <f>$C$2*시뮬레이션!F695*시뮬레이션!D695</f>
        <v>26652654.517125312</v>
      </c>
    </row>
    <row r="696" spans="2:12" x14ac:dyDescent="0.3">
      <c r="B696" s="5">
        <v>41551</v>
      </c>
      <c r="C696" s="6">
        <f>VLOOKUP(시뮬레이션!B696,시뮬레이션!$K:$Q,6,0)</f>
        <v>84.680556099051046</v>
      </c>
      <c r="D696" s="6">
        <f>VLOOKUP(시뮬레이션!B696,시뮬레이션!$K:$Q,7,0)</f>
        <v>332.45828140262324</v>
      </c>
      <c r="F696" s="5">
        <v>41551</v>
      </c>
      <c r="G696" s="7">
        <f>C696*시뮬레이션!D696*시뮬레이션!F696</f>
        <v>13007177.768994588</v>
      </c>
      <c r="H696" s="2">
        <f>D696*시뮬레이션!E696*시뮬레이션!D696</f>
        <v>13880231.77210577</v>
      </c>
      <c r="J696" s="5">
        <v>41551</v>
      </c>
      <c r="K696" s="2">
        <f t="shared" si="10"/>
        <v>26887409.54110036</v>
      </c>
      <c r="L696" s="2">
        <f>$C$2*시뮬레이션!F696*시뮬레이션!D696</f>
        <v>26750329.113600437</v>
      </c>
    </row>
    <row r="697" spans="2:12" x14ac:dyDescent="0.3">
      <c r="B697" s="5">
        <v>41554</v>
      </c>
      <c r="C697" s="6">
        <f>VLOOKUP(시뮬레이션!B697,시뮬레이션!$K:$Q,6,0)</f>
        <v>84.680556099051046</v>
      </c>
      <c r="D697" s="6">
        <f>VLOOKUP(시뮬레이션!B697,시뮬레이션!$K:$Q,7,0)</f>
        <v>332.45828140262324</v>
      </c>
      <c r="F697" s="5">
        <v>41554</v>
      </c>
      <c r="G697" s="7">
        <f>C697*시뮬레이션!D697*시뮬레이션!F697</f>
        <v>12913658.986311631</v>
      </c>
      <c r="H697" s="2">
        <f>D697*시뮬레이션!E697*시뮬레이션!D697</f>
        <v>13747824.430601247</v>
      </c>
      <c r="J697" s="5">
        <v>41554</v>
      </c>
      <c r="K697" s="2">
        <f t="shared" si="10"/>
        <v>26661483.416912876</v>
      </c>
      <c r="L697" s="2">
        <f>$C$2*시뮬레이션!F697*시뮬레이션!D697</f>
        <v>26558000.058097284</v>
      </c>
    </row>
    <row r="698" spans="2:12" x14ac:dyDescent="0.3">
      <c r="B698" s="5">
        <v>41555</v>
      </c>
      <c r="C698" s="6">
        <f>VLOOKUP(시뮬레이션!B698,시뮬레이션!$K:$Q,6,0)</f>
        <v>84.680556099051046</v>
      </c>
      <c r="D698" s="6">
        <f>VLOOKUP(시뮬레이션!B698,시뮬레이션!$K:$Q,7,0)</f>
        <v>332.45828140262324</v>
      </c>
      <c r="F698" s="5">
        <v>41555</v>
      </c>
      <c r="G698" s="7">
        <f>C698*시뮬레이션!D698*시뮬레이션!F698</f>
        <v>12790661.234775124</v>
      </c>
      <c r="H698" s="2">
        <f>D698*시뮬레이션!E698*시뮬레이션!D698</f>
        <v>13511182.650652908</v>
      </c>
      <c r="J698" s="5">
        <v>41555</v>
      </c>
      <c r="K698" s="2">
        <f t="shared" si="10"/>
        <v>26301843.885428034</v>
      </c>
      <c r="L698" s="2">
        <f>$C$2*시뮬레이션!F698*시뮬레이션!D698</f>
        <v>26305045.082600802</v>
      </c>
    </row>
    <row r="699" spans="2:12" x14ac:dyDescent="0.3">
      <c r="B699" s="5">
        <v>41556</v>
      </c>
      <c r="C699" s="6">
        <f>VLOOKUP(시뮬레이션!B699,시뮬레이션!$K:$Q,6,0)</f>
        <v>84.680556099051046</v>
      </c>
      <c r="D699" s="6">
        <f>VLOOKUP(시뮬레이션!B699,시뮬레이션!$K:$Q,7,0)</f>
        <v>332.45828140262324</v>
      </c>
      <c r="F699" s="5">
        <v>41556</v>
      </c>
      <c r="G699" s="7">
        <f>C699*시뮬레이션!D699*시뮬레이션!F699</f>
        <v>12799935.660980484</v>
      </c>
      <c r="H699" s="2">
        <f>D699*시뮬레이션!E699*시뮬레이션!D699</f>
        <v>13466674.74836139</v>
      </c>
      <c r="J699" s="5">
        <v>41556</v>
      </c>
      <c r="K699" s="2">
        <f t="shared" si="10"/>
        <v>26266610.409341872</v>
      </c>
      <c r="L699" s="2">
        <f>$C$2*시뮬레이션!F699*시뮬레이션!D699</f>
        <v>26324118.701624025</v>
      </c>
    </row>
    <row r="700" spans="2:12" x14ac:dyDescent="0.3">
      <c r="B700" s="5">
        <v>41557</v>
      </c>
      <c r="C700" s="6">
        <f>VLOOKUP(시뮬레이션!B700,시뮬레이션!$K:$Q,6,0)</f>
        <v>84.680556099051046</v>
      </c>
      <c r="D700" s="6">
        <f>VLOOKUP(시뮬레이션!B700,시뮬레이션!$K:$Q,7,0)</f>
        <v>332.45828140262324</v>
      </c>
      <c r="F700" s="5">
        <v>41557</v>
      </c>
      <c r="G700" s="7">
        <f>C700*시뮬레이션!D700*시뮬레이션!F700</f>
        <v>13072832.676610112</v>
      </c>
      <c r="H700" s="2">
        <f>D700*시뮬레이션!E700*시뮬레이션!D700</f>
        <v>13781658.537935548</v>
      </c>
      <c r="J700" s="5">
        <v>41557</v>
      </c>
      <c r="K700" s="2">
        <f t="shared" si="10"/>
        <v>26854491.21454566</v>
      </c>
      <c r="L700" s="2">
        <f>$C$2*시뮬레이션!F700*시뮬레이션!D700</f>
        <v>26885353.822098296</v>
      </c>
    </row>
    <row r="701" spans="2:12" x14ac:dyDescent="0.3">
      <c r="B701" s="5">
        <v>41558</v>
      </c>
      <c r="C701" s="6">
        <f>VLOOKUP(시뮬레이션!B701,시뮬레이션!$K:$Q,6,0)</f>
        <v>84.680556099051046</v>
      </c>
      <c r="D701" s="6">
        <f>VLOOKUP(시뮬레이션!B701,시뮬레이션!$K:$Q,7,0)</f>
        <v>332.45828140262324</v>
      </c>
      <c r="F701" s="5">
        <v>41558</v>
      </c>
      <c r="G701" s="7">
        <f>C701*시뮬레이션!D701*시뮬레이션!F701</f>
        <v>13131694.457767468</v>
      </c>
      <c r="H701" s="2">
        <f>D701*시뮬레이션!E701*시뮬레이션!D701</f>
        <v>13846835.235456828</v>
      </c>
      <c r="J701" s="5">
        <v>41558</v>
      </c>
      <c r="K701" s="2">
        <f t="shared" si="10"/>
        <v>26978529.693224296</v>
      </c>
      <c r="L701" s="2">
        <f>$C$2*시뮬레이션!F701*시뮬레이션!D701</f>
        <v>27006407.908244893</v>
      </c>
    </row>
    <row r="702" spans="2:12" x14ac:dyDescent="0.3">
      <c r="B702" s="5">
        <v>41561</v>
      </c>
      <c r="C702" s="6">
        <f>VLOOKUP(시뮬레이션!B702,시뮬레이션!$K:$Q,6,0)</f>
        <v>84.680556099051046</v>
      </c>
      <c r="D702" s="6">
        <f>VLOOKUP(시뮬레이션!B702,시뮬레이션!$K:$Q,7,0)</f>
        <v>332.45828140262324</v>
      </c>
      <c r="F702" s="5">
        <v>41561</v>
      </c>
      <c r="G702" s="7">
        <f>C702*시뮬레이션!D702*시뮬레이션!F702</f>
        <v>13184997.34876195</v>
      </c>
      <c r="H702" s="2">
        <f>D702*시뮬레이션!E702*시뮬레이션!D702</f>
        <v>13933665.902946873</v>
      </c>
      <c r="J702" s="5">
        <v>41561</v>
      </c>
      <c r="K702" s="2">
        <f t="shared" si="10"/>
        <v>27118663.25170882</v>
      </c>
      <c r="L702" s="2">
        <f>$C$2*시뮬레이션!F702*시뮬레이션!D702</f>
        <v>27116029.680325817</v>
      </c>
    </row>
    <row r="703" spans="2:12" x14ac:dyDescent="0.3">
      <c r="B703" s="5">
        <v>41562</v>
      </c>
      <c r="C703" s="6">
        <f>VLOOKUP(시뮬레이션!B703,시뮬레이션!$K:$Q,6,0)</f>
        <v>84.680556099051046</v>
      </c>
      <c r="D703" s="6">
        <f>VLOOKUP(시뮬레이션!B703,시뮬레이션!$K:$Q,7,0)</f>
        <v>332.45828140262324</v>
      </c>
      <c r="F703" s="5">
        <v>41562</v>
      </c>
      <c r="G703" s="7">
        <f>C703*시뮬레이션!D703*시뮬레이션!F703</f>
        <v>13031572.077852543</v>
      </c>
      <c r="H703" s="2">
        <f>D703*시뮬레이션!E703*시뮬레이션!D703</f>
        <v>13783901.237885999</v>
      </c>
      <c r="J703" s="5">
        <v>41562</v>
      </c>
      <c r="K703" s="2">
        <f t="shared" si="10"/>
        <v>26815473.315738544</v>
      </c>
      <c r="L703" s="2">
        <f>$C$2*시뮬레이션!F703*시뮬레이션!D703</f>
        <v>26800498.012806583</v>
      </c>
    </row>
    <row r="704" spans="2:12" x14ac:dyDescent="0.3">
      <c r="B704" s="5">
        <v>41563</v>
      </c>
      <c r="C704" s="6">
        <f>VLOOKUP(시뮬레이션!B704,시뮬레이션!$K:$Q,6,0)</f>
        <v>84.680556099051046</v>
      </c>
      <c r="D704" s="6">
        <f>VLOOKUP(시뮬레이션!B704,시뮬레이션!$K:$Q,7,0)</f>
        <v>332.45828140262324</v>
      </c>
      <c r="F704" s="5">
        <v>41563</v>
      </c>
      <c r="G704" s="7">
        <f>C704*시뮬레이션!D704*시뮬레이션!F704</f>
        <v>13200068.043019926</v>
      </c>
      <c r="H704" s="2">
        <f>D704*시뮬레이션!E704*시뮬레이션!D704</f>
        <v>13963472.584379435</v>
      </c>
      <c r="J704" s="5">
        <v>41563</v>
      </c>
      <c r="K704" s="2">
        <f t="shared" si="10"/>
        <v>27163540.627399363</v>
      </c>
      <c r="L704" s="2">
        <f>$C$2*시뮬레이션!F704*시뮬레이션!D704</f>
        <v>27147023.800536297</v>
      </c>
    </row>
    <row r="705" spans="2:12" x14ac:dyDescent="0.3">
      <c r="B705" s="5">
        <v>41564</v>
      </c>
      <c r="C705" s="6">
        <f>VLOOKUP(시뮬레이션!B705,시뮬레이션!$K:$Q,6,0)</f>
        <v>84.680556099051046</v>
      </c>
      <c r="D705" s="6">
        <f>VLOOKUP(시뮬레이션!B705,시뮬레이션!$K:$Q,7,0)</f>
        <v>332.45828140262324</v>
      </c>
      <c r="F705" s="5">
        <v>41564</v>
      </c>
      <c r="G705" s="7">
        <f>C705*시뮬레이션!D705*시뮬레이션!F705</f>
        <v>13262726.913522931</v>
      </c>
      <c r="H705" s="2">
        <f>D705*시뮬레이션!E705*시뮬레이션!D705</f>
        <v>14004217.114462631</v>
      </c>
      <c r="J705" s="5">
        <v>41564</v>
      </c>
      <c r="K705" s="2">
        <f t="shared" si="10"/>
        <v>27266944.027985562</v>
      </c>
      <c r="L705" s="2">
        <f>$C$2*시뮬레이션!F705*시뮬레이션!D705</f>
        <v>27275886.912704818</v>
      </c>
    </row>
    <row r="706" spans="2:12" x14ac:dyDescent="0.3">
      <c r="B706" s="5">
        <v>41565</v>
      </c>
      <c r="C706" s="6">
        <f>VLOOKUP(시뮬레이션!B706,시뮬레이션!$K:$Q,6,0)</f>
        <v>84.680556099051046</v>
      </c>
      <c r="D706" s="6">
        <f>VLOOKUP(시뮬레이션!B706,시뮬레이션!$K:$Q,7,0)</f>
        <v>332.45828140262324</v>
      </c>
      <c r="F706" s="5">
        <v>41565</v>
      </c>
      <c r="G706" s="7">
        <f>C706*시뮬레이션!D706*시뮬레이션!F706</f>
        <v>13317257.796553181</v>
      </c>
      <c r="H706" s="2">
        <f>D706*시뮬레이션!E706*시뮬레이션!D706</f>
        <v>14117011.449482394</v>
      </c>
      <c r="J706" s="5">
        <v>41565</v>
      </c>
      <c r="K706" s="2">
        <f t="shared" ref="K706:K769" si="11">SUM(G706:H706)</f>
        <v>27434269.246035576</v>
      </c>
      <c r="L706" s="2">
        <f>$C$2*시뮬레이션!F706*시뮬레이션!D706</f>
        <v>27388034.151238885</v>
      </c>
    </row>
    <row r="707" spans="2:12" x14ac:dyDescent="0.3">
      <c r="B707" s="5">
        <v>41568</v>
      </c>
      <c r="C707" s="6">
        <f>VLOOKUP(시뮬레이션!B707,시뮬레이션!$K:$Q,6,0)</f>
        <v>84.680556099051046</v>
      </c>
      <c r="D707" s="6">
        <f>VLOOKUP(시뮬레이션!B707,시뮬레이션!$K:$Q,7,0)</f>
        <v>332.45828140262324</v>
      </c>
      <c r="F707" s="5">
        <v>41568</v>
      </c>
      <c r="G707" s="7">
        <f>C707*시뮬레이션!D707*시뮬레이션!F707</f>
        <v>13336377.756651176</v>
      </c>
      <c r="H707" s="2">
        <f>D707*시뮬레이션!E707*시뮬레이션!D707</f>
        <v>14146856.183690898</v>
      </c>
      <c r="J707" s="5">
        <v>41568</v>
      </c>
      <c r="K707" s="2">
        <f t="shared" si="11"/>
        <v>27483233.940342076</v>
      </c>
      <c r="L707" s="2">
        <f>$C$2*시뮬레이션!F707*시뮬레이션!D707</f>
        <v>27427355.919138405</v>
      </c>
    </row>
    <row r="708" spans="2:12" x14ac:dyDescent="0.3">
      <c r="B708" s="5">
        <v>41569</v>
      </c>
      <c r="C708" s="6">
        <f>VLOOKUP(시뮬레이션!B708,시뮬레이션!$K:$Q,6,0)</f>
        <v>84.680556099051046</v>
      </c>
      <c r="D708" s="6">
        <f>VLOOKUP(시뮬레이션!B708,시뮬레이션!$K:$Q,7,0)</f>
        <v>332.45828140262324</v>
      </c>
      <c r="F708" s="5">
        <v>41569</v>
      </c>
      <c r="G708" s="7">
        <f>C708*시뮬레이션!D708*시뮬레이션!F708</f>
        <v>13394294.870231397</v>
      </c>
      <c r="H708" s="2">
        <f>D708*시뮬레이션!E708*시뮬레이션!D708</f>
        <v>14123619.025161251</v>
      </c>
      <c r="J708" s="5">
        <v>41569</v>
      </c>
      <c r="K708" s="2">
        <f t="shared" si="11"/>
        <v>27517913.895392649</v>
      </c>
      <c r="L708" s="2">
        <f>$C$2*시뮬레이션!F708*시뮬레이션!D708</f>
        <v>27546467.218845081</v>
      </c>
    </row>
    <row r="709" spans="2:12" x14ac:dyDescent="0.3">
      <c r="B709" s="5">
        <v>41570</v>
      </c>
      <c r="C709" s="6">
        <f>VLOOKUP(시뮬레이션!B709,시뮬레이션!$K:$Q,6,0)</f>
        <v>84.680556099051046</v>
      </c>
      <c r="D709" s="6">
        <f>VLOOKUP(시뮬레이션!B709,시뮬레이션!$K:$Q,7,0)</f>
        <v>332.45828140262324</v>
      </c>
      <c r="F709" s="5">
        <v>41570</v>
      </c>
      <c r="G709" s="7">
        <f>C709*시뮬레이션!D709*시뮬레이션!F709</f>
        <v>13270584.563570525</v>
      </c>
      <c r="H709" s="2">
        <f>D709*시뮬레이션!E709*시뮬레이션!D709</f>
        <v>13864507.5732418</v>
      </c>
      <c r="J709" s="5">
        <v>41570</v>
      </c>
      <c r="K709" s="2">
        <f t="shared" si="11"/>
        <v>27135092.136812326</v>
      </c>
      <c r="L709" s="2">
        <f>$C$2*시뮬레이션!F709*시뮬레이션!D709</f>
        <v>27292046.815226775</v>
      </c>
    </row>
    <row r="710" spans="2:12" x14ac:dyDescent="0.3">
      <c r="B710" s="5">
        <v>41571</v>
      </c>
      <c r="C710" s="6">
        <f>VLOOKUP(시뮬레이션!B710,시뮬레이션!$K:$Q,6,0)</f>
        <v>84.680556099051046</v>
      </c>
      <c r="D710" s="6">
        <f>VLOOKUP(시뮬레이션!B710,시뮬레이션!$K:$Q,7,0)</f>
        <v>332.45828140262324</v>
      </c>
      <c r="F710" s="5">
        <v>41571</v>
      </c>
      <c r="G710" s="7">
        <f>C710*시뮬레이션!D710*시뮬레이션!F710</f>
        <v>13377343.088366596</v>
      </c>
      <c r="H710" s="2">
        <f>D710*시뮬레이션!E710*시뮬레이션!D710</f>
        <v>13991397.427300647</v>
      </c>
      <c r="J710" s="5">
        <v>41571</v>
      </c>
      <c r="K710" s="2">
        <f t="shared" si="11"/>
        <v>27368740.515667245</v>
      </c>
      <c r="L710" s="2">
        <f>$C$2*시뮬레이션!F710*시뮬레이션!D710</f>
        <v>27511604.487513289</v>
      </c>
    </row>
    <row r="711" spans="2:12" x14ac:dyDescent="0.3">
      <c r="B711" s="5">
        <v>41572</v>
      </c>
      <c r="C711" s="6">
        <f>VLOOKUP(시뮬레이션!B711,시뮬레이션!$K:$Q,6,0)</f>
        <v>84.680556099051046</v>
      </c>
      <c r="D711" s="6">
        <f>VLOOKUP(시뮬레이션!B711,시뮬레이션!$K:$Q,7,0)</f>
        <v>332.45828140262324</v>
      </c>
      <c r="F711" s="5">
        <v>41572</v>
      </c>
      <c r="G711" s="7">
        <f>C711*시뮬레이션!D711*시뮬레이션!F711</f>
        <v>13451104.239181679</v>
      </c>
      <c r="H711" s="2">
        <f>D711*시뮬레이션!E711*시뮬레이션!D711</f>
        <v>14056715.306372851</v>
      </c>
      <c r="J711" s="5">
        <v>41572</v>
      </c>
      <c r="K711" s="2">
        <f t="shared" si="11"/>
        <v>27507819.54555453</v>
      </c>
      <c r="L711" s="2">
        <f>$C$2*시뮬레이션!F711*시뮬레이션!D711</f>
        <v>27663300.350762326</v>
      </c>
    </row>
    <row r="712" spans="2:12" x14ac:dyDescent="0.3">
      <c r="B712" s="5">
        <v>41575</v>
      </c>
      <c r="C712" s="6">
        <f>VLOOKUP(시뮬레이션!B712,시뮬레이션!$K:$Q,6,0)</f>
        <v>84.680556099051046</v>
      </c>
      <c r="D712" s="6">
        <f>VLOOKUP(시뮬레이션!B712,시뮬레이션!$K:$Q,7,0)</f>
        <v>332.45828140262324</v>
      </c>
      <c r="F712" s="5">
        <v>41575</v>
      </c>
      <c r="G712" s="7">
        <f>C712*시뮬레이션!D712*시뮬레이션!F712</f>
        <v>13460202.359961152</v>
      </c>
      <c r="H712" s="2">
        <f>D712*시뮬레이션!E712*시뮬레이션!D712</f>
        <v>14047781.232971432</v>
      </c>
      <c r="J712" s="5">
        <v>41575</v>
      </c>
      <c r="K712" s="2">
        <f t="shared" si="11"/>
        <v>27507983.592932582</v>
      </c>
      <c r="L712" s="2">
        <f>$C$2*시뮬레이션!F712*시뮬레이션!D712</f>
        <v>27682011.383200616</v>
      </c>
    </row>
    <row r="713" spans="2:12" x14ac:dyDescent="0.3">
      <c r="B713" s="5">
        <v>41576</v>
      </c>
      <c r="C713" s="6">
        <f>VLOOKUP(시뮬레이션!B713,시뮬레이션!$K:$Q,6,0)</f>
        <v>84.680556099051046</v>
      </c>
      <c r="D713" s="6">
        <f>VLOOKUP(시뮬레이션!B713,시뮬레이션!$K:$Q,7,0)</f>
        <v>332.45828140262324</v>
      </c>
      <c r="F713" s="5">
        <v>41576</v>
      </c>
      <c r="G713" s="7">
        <f>C713*시뮬레이션!D713*시뮬레이션!F713</f>
        <v>13525878.634767357</v>
      </c>
      <c r="H713" s="2">
        <f>D713*시뮬레이션!E713*시뮬레이션!D713</f>
        <v>14151493.741502231</v>
      </c>
      <c r="J713" s="5">
        <v>41576</v>
      </c>
      <c r="K713" s="2">
        <f t="shared" si="11"/>
        <v>27677372.376269586</v>
      </c>
      <c r="L713" s="2">
        <f>$C$2*시뮬레이션!F713*시뮬레이션!D713</f>
        <v>27817080.035080589</v>
      </c>
    </row>
    <row r="714" spans="2:12" x14ac:dyDescent="0.3">
      <c r="B714" s="5">
        <v>41577</v>
      </c>
      <c r="C714" s="6">
        <f>VLOOKUP(시뮬레이션!B714,시뮬레이션!$K:$Q,6,0)</f>
        <v>84.680556099051046</v>
      </c>
      <c r="D714" s="6">
        <f>VLOOKUP(시뮬레이션!B714,시뮬레이션!$K:$Q,7,0)</f>
        <v>332.45828140262324</v>
      </c>
      <c r="F714" s="5">
        <v>41577</v>
      </c>
      <c r="G714" s="7">
        <f>C714*시뮬레이션!D714*시뮬레이션!F714</f>
        <v>13452982.663923735</v>
      </c>
      <c r="H714" s="2">
        <f>D714*시뮬레이션!E714*시뮬레이션!D714</f>
        <v>14027550.714651523</v>
      </c>
      <c r="J714" s="5">
        <v>41577</v>
      </c>
      <c r="K714" s="2">
        <f t="shared" si="11"/>
        <v>27480533.378575258</v>
      </c>
      <c r="L714" s="2">
        <f>$C$2*시뮬레이션!F714*시뮬레이션!D714</f>
        <v>27667163.485483598</v>
      </c>
    </row>
    <row r="715" spans="2:12" x14ac:dyDescent="0.3">
      <c r="B715" s="5">
        <v>41578</v>
      </c>
      <c r="C715" s="6">
        <f>VLOOKUP(시뮬레이션!B715,시뮬레이션!$K:$Q,6,0)</f>
        <v>84.680556099051046</v>
      </c>
      <c r="D715" s="6">
        <f>VLOOKUP(시뮬레이션!B715,시뮬레이션!$K:$Q,7,0)</f>
        <v>332.45828140262324</v>
      </c>
      <c r="F715" s="5">
        <v>41578</v>
      </c>
      <c r="G715" s="7">
        <f>C715*시뮬레이션!D715*시뮬레이션!F715</f>
        <v>13423055.773796795</v>
      </c>
      <c r="H715" s="2">
        <f>D715*시뮬레이션!E715*시뮬레이션!D715</f>
        <v>14036460.276435791</v>
      </c>
      <c r="J715" s="5">
        <v>41578</v>
      </c>
      <c r="K715" s="2">
        <f t="shared" si="11"/>
        <v>27459516.050232586</v>
      </c>
      <c r="L715" s="2">
        <f>$C$2*시뮬레이션!F715*시뮬레이션!D715</f>
        <v>27605616.378612306</v>
      </c>
    </row>
    <row r="716" spans="2:12" x14ac:dyDescent="0.3">
      <c r="B716" s="5">
        <v>41579</v>
      </c>
      <c r="C716" s="6">
        <f>VLOOKUP(시뮬레이션!B716,시뮬레이션!$K:$Q,6,0)</f>
        <v>84.680556099051046</v>
      </c>
      <c r="D716" s="6">
        <f>VLOOKUP(시뮬레이션!B716,시뮬레이션!$K:$Q,7,0)</f>
        <v>332.45828140262324</v>
      </c>
      <c r="F716" s="5">
        <v>41579</v>
      </c>
      <c r="G716" s="7">
        <f>C716*시뮬레이션!D716*시뮬레이션!F716</f>
        <v>13455757.489934877</v>
      </c>
      <c r="H716" s="2">
        <f>D716*시뮬레이션!E716*시뮬레이션!D716</f>
        <v>14033402.981934786</v>
      </c>
      <c r="J716" s="5">
        <v>41579</v>
      </c>
      <c r="K716" s="2">
        <f t="shared" si="11"/>
        <v>27489160.471869662</v>
      </c>
      <c r="L716" s="2">
        <f>$C$2*시뮬레이션!F716*시뮬레이션!D716</f>
        <v>27672870.143019099</v>
      </c>
    </row>
    <row r="717" spans="2:12" x14ac:dyDescent="0.3">
      <c r="B717" s="5">
        <v>41582</v>
      </c>
      <c r="C717" s="6">
        <f>VLOOKUP(시뮬레이션!B717,시뮬레이션!$K:$Q,6,0)</f>
        <v>84.680556099051046</v>
      </c>
      <c r="D717" s="6">
        <f>VLOOKUP(시뮬레이션!B717,시뮬레이션!$K:$Q,7,0)</f>
        <v>332.45828140262324</v>
      </c>
      <c r="F717" s="5">
        <v>41582</v>
      </c>
      <c r="G717" s="7">
        <f>C717*시뮬레이션!D717*시뮬레이션!F717</f>
        <v>13529583.10568626</v>
      </c>
      <c r="H717" s="2">
        <f>D717*시뮬레이션!E717*시뮬레이션!D717</f>
        <v>14109703.022972088</v>
      </c>
      <c r="J717" s="5">
        <v>41582</v>
      </c>
      <c r="K717" s="2">
        <f t="shared" si="11"/>
        <v>27639286.128658347</v>
      </c>
      <c r="L717" s="2">
        <f>$C$2*시뮬레이션!F717*시뮬레이션!D717</f>
        <v>27824698.583702918</v>
      </c>
    </row>
    <row r="718" spans="2:12" x14ac:dyDescent="0.3">
      <c r="B718" s="5">
        <v>41583</v>
      </c>
      <c r="C718" s="6">
        <f>VLOOKUP(시뮬레이션!B718,시뮬레이션!$K:$Q,6,0)</f>
        <v>84.680556099051046</v>
      </c>
      <c r="D718" s="6">
        <f>VLOOKUP(시뮬레이션!B718,시뮬레이션!$K:$Q,7,0)</f>
        <v>332.45828140262324</v>
      </c>
      <c r="F718" s="5">
        <v>41583</v>
      </c>
      <c r="G718" s="7">
        <f>C718*시뮬레이션!D718*시뮬레이션!F718</f>
        <v>13464779.875473479</v>
      </c>
      <c r="H718" s="2">
        <f>D718*시뮬레이션!E718*시뮬레이션!D718</f>
        <v>14059306.281008231</v>
      </c>
      <c r="J718" s="5">
        <v>41583</v>
      </c>
      <c r="K718" s="2">
        <f t="shared" si="11"/>
        <v>27524086.156481709</v>
      </c>
      <c r="L718" s="2">
        <f>$C$2*시뮬레이션!F718*시뮬레이션!D718</f>
        <v>27691425.419715837</v>
      </c>
    </row>
    <row r="719" spans="2:12" x14ac:dyDescent="0.3">
      <c r="B719" s="5">
        <v>41584</v>
      </c>
      <c r="C719" s="6">
        <f>VLOOKUP(시뮬레이션!B719,시뮬레이션!$K:$Q,6,0)</f>
        <v>84.680556099051046</v>
      </c>
      <c r="D719" s="6">
        <f>VLOOKUP(시뮬레이션!B719,시뮬레이션!$K:$Q,7,0)</f>
        <v>332.45828140262324</v>
      </c>
      <c r="F719" s="5">
        <v>41584</v>
      </c>
      <c r="G719" s="7">
        <f>C719*시뮬레이션!D719*시뮬레이션!F719</f>
        <v>13530342.410659272</v>
      </c>
      <c r="H719" s="2">
        <f>D719*시뮬레이션!E719*시뮬레이션!D719</f>
        <v>14092964.537526706</v>
      </c>
      <c r="J719" s="5">
        <v>41584</v>
      </c>
      <c r="K719" s="2">
        <f t="shared" si="11"/>
        <v>27623306.94818598</v>
      </c>
      <c r="L719" s="2">
        <f>$C$2*시뮬레이션!F719*시뮬레이션!D719</f>
        <v>27826260.156727169</v>
      </c>
    </row>
    <row r="720" spans="2:12" x14ac:dyDescent="0.3">
      <c r="B720" s="5">
        <v>41585</v>
      </c>
      <c r="C720" s="6">
        <f>VLOOKUP(시뮬레이션!B720,시뮬레이션!$K:$Q,6,0)</f>
        <v>84.680556099051046</v>
      </c>
      <c r="D720" s="6">
        <f>VLOOKUP(시뮬레이션!B720,시뮬레이션!$K:$Q,7,0)</f>
        <v>332.45828140262324</v>
      </c>
      <c r="F720" s="5">
        <v>41585</v>
      </c>
      <c r="G720" s="7">
        <f>C720*시뮬레이션!D720*시뮬레이션!F720</f>
        <v>13366199.467176398</v>
      </c>
      <c r="H720" s="2">
        <f>D720*시뮬레이션!E720*시뮬레이션!D720</f>
        <v>13870293.714273678</v>
      </c>
      <c r="J720" s="5">
        <v>41585</v>
      </c>
      <c r="K720" s="2">
        <f t="shared" si="11"/>
        <v>27236493.181450076</v>
      </c>
      <c r="L720" s="2">
        <f>$C$2*시뮬레이션!F720*시뮬레이션!D720</f>
        <v>27488686.715522368</v>
      </c>
    </row>
    <row r="721" spans="2:12" x14ac:dyDescent="0.3">
      <c r="B721" s="5">
        <v>41586</v>
      </c>
      <c r="C721" s="6">
        <f>VLOOKUP(시뮬레이션!B721,시뮬레이션!$K:$Q,6,0)</f>
        <v>84.680556099051046</v>
      </c>
      <c r="D721" s="6">
        <f>VLOOKUP(시뮬레이션!B721,시뮬레이션!$K:$Q,7,0)</f>
        <v>332.45828140262324</v>
      </c>
      <c r="F721" s="5">
        <v>41586</v>
      </c>
      <c r="G721" s="7">
        <f>C721*시뮬레이션!D721*시뮬레이션!F721</f>
        <v>13590299.731692063</v>
      </c>
      <c r="H721" s="2">
        <f>D721*시뮬레이션!E721*시뮬레이션!D721</f>
        <v>14119905.717479821</v>
      </c>
      <c r="J721" s="5">
        <v>41586</v>
      </c>
      <c r="K721" s="2">
        <f t="shared" si="11"/>
        <v>27710205.449171886</v>
      </c>
      <c r="L721" s="2">
        <f>$C$2*시뮬레이션!F721*시뮬레이션!D721</f>
        <v>27949567.310583413</v>
      </c>
    </row>
    <row r="722" spans="2:12" x14ac:dyDescent="0.3">
      <c r="B722" s="5">
        <v>41589</v>
      </c>
      <c r="C722" s="6">
        <f>VLOOKUP(시뮬레이션!B722,시뮬레이션!$K:$Q,6,0)</f>
        <v>84.680556099051046</v>
      </c>
      <c r="D722" s="6">
        <f>VLOOKUP(시뮬레이션!B722,시뮬레이션!$K:$Q,7,0)</f>
        <v>332.45828140262324</v>
      </c>
      <c r="F722" s="5">
        <v>41589</v>
      </c>
      <c r="G722" s="7">
        <f>C722*시뮬레이션!D722*시뮬레이션!F722</f>
        <v>13689864.234155752</v>
      </c>
      <c r="H722" s="2">
        <f>D722*시뮬레이션!E722*시뮬레이션!D722</f>
        <v>14246092.316202683</v>
      </c>
      <c r="J722" s="5">
        <v>41589</v>
      </c>
      <c r="K722" s="2">
        <f t="shared" si="11"/>
        <v>27935956.550358437</v>
      </c>
      <c r="L722" s="2">
        <f>$C$2*시뮬레이션!F722*시뮬레이션!D722</f>
        <v>28154329.885235406</v>
      </c>
    </row>
    <row r="723" spans="2:12" x14ac:dyDescent="0.3">
      <c r="B723" s="5">
        <v>41590</v>
      </c>
      <c r="C723" s="6">
        <f>VLOOKUP(시뮬레이션!B723,시뮬레이션!$K:$Q,6,0)</f>
        <v>84.680556099051046</v>
      </c>
      <c r="D723" s="6">
        <f>VLOOKUP(시뮬레이션!B723,시뮬레이션!$K:$Q,7,0)</f>
        <v>332.45828140262324</v>
      </c>
      <c r="F723" s="5">
        <v>41590</v>
      </c>
      <c r="G723" s="7">
        <f>C723*시뮬레이션!D723*시뮬레이션!F723</f>
        <v>13647806.192335038</v>
      </c>
      <c r="H723" s="2">
        <f>D723*시뮬레이션!E723*시뮬레이션!D723</f>
        <v>14213585.69591902</v>
      </c>
      <c r="J723" s="5">
        <v>41590</v>
      </c>
      <c r="K723" s="2">
        <f t="shared" si="11"/>
        <v>27861391.888254058</v>
      </c>
      <c r="L723" s="2">
        <f>$C$2*시뮬레이션!F723*시뮬레이션!D723</f>
        <v>28067834.068805534</v>
      </c>
    </row>
    <row r="724" spans="2:12" x14ac:dyDescent="0.3">
      <c r="B724" s="5">
        <v>41591</v>
      </c>
      <c r="C724" s="6">
        <f>VLOOKUP(시뮬레이션!B724,시뮬레이션!$K:$Q,6,0)</f>
        <v>84.680556099051046</v>
      </c>
      <c r="D724" s="6">
        <f>VLOOKUP(시뮬레이션!B724,시뮬레이션!$K:$Q,7,0)</f>
        <v>332.45828140262324</v>
      </c>
      <c r="F724" s="5">
        <v>41591</v>
      </c>
      <c r="G724" s="7">
        <f>C724*시뮬레이션!D724*시뮬레이션!F724</f>
        <v>13770674.782990379</v>
      </c>
      <c r="H724" s="2">
        <f>D724*시뮬레이션!E724*시뮬레이션!D724</f>
        <v>14372824.261138666</v>
      </c>
      <c r="J724" s="5">
        <v>41591</v>
      </c>
      <c r="K724" s="2">
        <f t="shared" si="11"/>
        <v>28143499.044129044</v>
      </c>
      <c r="L724" s="2">
        <f>$C$2*시뮬레이션!F724*시뮬레이션!D724</f>
        <v>28320523.414344382</v>
      </c>
    </row>
    <row r="725" spans="2:12" x14ac:dyDescent="0.3">
      <c r="B725" s="5">
        <v>41592</v>
      </c>
      <c r="C725" s="6">
        <f>VLOOKUP(시뮬레이션!B725,시뮬레이션!$K:$Q,6,0)</f>
        <v>84.680556099051046</v>
      </c>
      <c r="D725" s="6">
        <f>VLOOKUP(시뮬레이션!B725,시뮬레이션!$K:$Q,7,0)</f>
        <v>332.45828140262324</v>
      </c>
      <c r="F725" s="5">
        <v>41592</v>
      </c>
      <c r="G725" s="7">
        <f>C725*시뮬레이션!D725*시뮬레이션!F725</f>
        <v>13780408.976770842</v>
      </c>
      <c r="H725" s="2">
        <f>D725*시뮬레이션!E725*시뮬레이션!D725</f>
        <v>14364842.586727511</v>
      </c>
      <c r="J725" s="5">
        <v>41592</v>
      </c>
      <c r="K725" s="2">
        <f t="shared" si="11"/>
        <v>28145251.563498355</v>
      </c>
      <c r="L725" s="2">
        <f>$C$2*시뮬레이션!F725*시뮬레이션!D725</f>
        <v>28340542.583137754</v>
      </c>
    </row>
    <row r="726" spans="2:12" x14ac:dyDescent="0.3">
      <c r="B726" s="5">
        <v>41593</v>
      </c>
      <c r="C726" s="6">
        <f>VLOOKUP(시뮬레이션!B726,시뮬레이션!$K:$Q,6,0)</f>
        <v>84.680556099051046</v>
      </c>
      <c r="D726" s="6">
        <f>VLOOKUP(시뮬레이션!B726,시뮬레이션!$K:$Q,7,0)</f>
        <v>332.45828140262324</v>
      </c>
      <c r="F726" s="5">
        <v>41593</v>
      </c>
      <c r="G726" s="7">
        <f>C726*시뮬레이션!D726*시뮬레이션!F726</f>
        <v>13783990.330459869</v>
      </c>
      <c r="H726" s="2">
        <f>D726*시뮬레이션!E726*시뮬레이션!D726</f>
        <v>14382604.938556304</v>
      </c>
      <c r="J726" s="5">
        <v>41593</v>
      </c>
      <c r="K726" s="2">
        <f t="shared" si="11"/>
        <v>28166595.269016173</v>
      </c>
      <c r="L726" s="2">
        <f>$C$2*시뮬레이션!F726*시뮬레이션!D726</f>
        <v>28347907.931067575</v>
      </c>
    </row>
    <row r="727" spans="2:12" x14ac:dyDescent="0.3">
      <c r="B727" s="5">
        <v>41596</v>
      </c>
      <c r="C727" s="6">
        <f>VLOOKUP(시뮬레이션!B727,시뮬레이션!$K:$Q,6,0)</f>
        <v>84.680556099051046</v>
      </c>
      <c r="D727" s="6">
        <f>VLOOKUP(시뮬레이션!B727,시뮬레이션!$K:$Q,7,0)</f>
        <v>332.45828140262324</v>
      </c>
      <c r="F727" s="5">
        <v>41596</v>
      </c>
      <c r="G727" s="7">
        <f>C727*시뮬레이션!D727*시뮬레이션!F727</f>
        <v>13663427.950223301</v>
      </c>
      <c r="H727" s="2">
        <f>D727*시뮬레이션!E727*시뮬레이션!D727</f>
        <v>14177733.184905156</v>
      </c>
      <c r="J727" s="5">
        <v>41596</v>
      </c>
      <c r="K727" s="2">
        <f t="shared" si="11"/>
        <v>27841161.135128457</v>
      </c>
      <c r="L727" s="2">
        <f>$C$2*시뮬레이션!F727*시뮬레이션!D727</f>
        <v>28099961.496620063</v>
      </c>
    </row>
    <row r="728" spans="2:12" x14ac:dyDescent="0.3">
      <c r="B728" s="5">
        <v>41597</v>
      </c>
      <c r="C728" s="6">
        <f>VLOOKUP(시뮬레이션!B728,시뮬레이션!$K:$Q,6,0)</f>
        <v>84.680556099051046</v>
      </c>
      <c r="D728" s="6">
        <f>VLOOKUP(시뮬레이션!B728,시뮬레이션!$K:$Q,7,0)</f>
        <v>332.45828140262324</v>
      </c>
      <c r="F728" s="5">
        <v>41597</v>
      </c>
      <c r="G728" s="7">
        <f>C728*시뮬레이션!D728*시뮬레이션!F728</f>
        <v>13606924.911999179</v>
      </c>
      <c r="H728" s="2">
        <f>D728*시뮬레이션!E728*시뮬레이션!D728</f>
        <v>14072031.966721503</v>
      </c>
      <c r="J728" s="5">
        <v>41597</v>
      </c>
      <c r="K728" s="2">
        <f t="shared" si="11"/>
        <v>27678956.878720682</v>
      </c>
      <c r="L728" s="2">
        <f>$C$2*시뮬레이션!F728*시뮬레이션!D728</f>
        <v>27983758.358994272</v>
      </c>
    </row>
    <row r="729" spans="2:12" x14ac:dyDescent="0.3">
      <c r="B729" s="5">
        <v>41598</v>
      </c>
      <c r="C729" s="6">
        <f>VLOOKUP(시뮬레이션!B729,시뮬레이션!$K:$Q,6,0)</f>
        <v>84.680556099051046</v>
      </c>
      <c r="D729" s="6">
        <f>VLOOKUP(시뮬레이션!B729,시뮬레이션!$K:$Q,7,0)</f>
        <v>332.45828140262324</v>
      </c>
      <c r="F729" s="5">
        <v>41598</v>
      </c>
      <c r="G729" s="7">
        <f>C729*시뮬레이션!D729*시뮬레이션!F729</f>
        <v>13591080.266927293</v>
      </c>
      <c r="H729" s="2">
        <f>D729*시뮬레이션!E729*시뮬레이션!D729</f>
        <v>14071950.085272167</v>
      </c>
      <c r="J729" s="5">
        <v>41598</v>
      </c>
      <c r="K729" s="2">
        <f t="shared" si="11"/>
        <v>27663030.352199458</v>
      </c>
      <c r="L729" s="2">
        <f>$C$2*시뮬레이션!F729*시뮬레이션!D729</f>
        <v>27951172.545385148</v>
      </c>
    </row>
    <row r="730" spans="2:12" x14ac:dyDescent="0.3">
      <c r="B730" s="5">
        <v>41599</v>
      </c>
      <c r="C730" s="6">
        <f>VLOOKUP(시뮬레이션!B730,시뮬레이션!$K:$Q,6,0)</f>
        <v>84.680556099051046</v>
      </c>
      <c r="D730" s="6">
        <f>VLOOKUP(시뮬레이션!B730,시뮬레이션!$K:$Q,7,0)</f>
        <v>332.45828140262324</v>
      </c>
      <c r="F730" s="5">
        <v>41599</v>
      </c>
      <c r="G730" s="7">
        <f>C730*시뮬레이션!D730*시뮬레이션!F730</f>
        <v>13763551.287367228</v>
      </c>
      <c r="H730" s="2">
        <f>D730*시뮬레이션!E730*시뮬레이션!D730</f>
        <v>14302313.897325752</v>
      </c>
      <c r="J730" s="5">
        <v>41599</v>
      </c>
      <c r="K730" s="2">
        <f t="shared" si="11"/>
        <v>28065865.184692979</v>
      </c>
      <c r="L730" s="2">
        <f>$C$2*시뮬레이션!F730*시뮬레이션!D730</f>
        <v>28305873.360678408</v>
      </c>
    </row>
    <row r="731" spans="2:12" x14ac:dyDescent="0.3">
      <c r="B731" s="5">
        <v>41600</v>
      </c>
      <c r="C731" s="6">
        <f>VLOOKUP(시뮬레이션!B731,시뮬레이션!$K:$Q,6,0)</f>
        <v>84.680556099051046</v>
      </c>
      <c r="D731" s="6">
        <f>VLOOKUP(시뮬레이션!B731,시뮬레이션!$K:$Q,7,0)</f>
        <v>332.45828140262324</v>
      </c>
      <c r="F731" s="5">
        <v>41600</v>
      </c>
      <c r="G731" s="7">
        <f>C731*시뮬레이션!D731*시뮬레이션!F731</f>
        <v>13800517.498950943</v>
      </c>
      <c r="H731" s="2">
        <f>D731*시뮬레이션!E731*시뮬레이션!D731</f>
        <v>14326883.440016519</v>
      </c>
      <c r="J731" s="5">
        <v>41600</v>
      </c>
      <c r="K731" s="2">
        <f t="shared" si="11"/>
        <v>28127400.938967463</v>
      </c>
      <c r="L731" s="2">
        <f>$C$2*시뮬레이션!F731*시뮬레이션!D731</f>
        <v>28381897.410130903</v>
      </c>
    </row>
    <row r="732" spans="2:12" x14ac:dyDescent="0.3">
      <c r="B732" s="5">
        <v>41603</v>
      </c>
      <c r="C732" s="6">
        <f>VLOOKUP(시뮬레이션!B732,시뮬레이션!$K:$Q,6,0)</f>
        <v>84.680556099051046</v>
      </c>
      <c r="D732" s="6">
        <f>VLOOKUP(시뮬레이션!B732,시뮬레이션!$K:$Q,7,0)</f>
        <v>332.45828140262324</v>
      </c>
      <c r="F732" s="5">
        <v>41603</v>
      </c>
      <c r="G732" s="7">
        <f>C732*시뮬레이션!D732*시뮬레이션!F732</f>
        <v>13808494.655788226</v>
      </c>
      <c r="H732" s="2">
        <f>D732*시뮬레이션!E732*시뮬레이션!D732</f>
        <v>14327332.929447619</v>
      </c>
      <c r="J732" s="5">
        <v>41603</v>
      </c>
      <c r="K732" s="2">
        <f t="shared" si="11"/>
        <v>28135827.585235845</v>
      </c>
      <c r="L732" s="2">
        <f>$C$2*시뮬레이션!F732*시뮬레이션!D732</f>
        <v>28398303.088178661</v>
      </c>
    </row>
    <row r="733" spans="2:12" x14ac:dyDescent="0.3">
      <c r="B733" s="5">
        <v>41604</v>
      </c>
      <c r="C733" s="6">
        <f>VLOOKUP(시뮬레이션!B733,시뮬레이션!$K:$Q,6,0)</f>
        <v>84.680556099051046</v>
      </c>
      <c r="D733" s="6">
        <f>VLOOKUP(시뮬레이션!B733,시뮬레이션!$K:$Q,7,0)</f>
        <v>332.45828140262324</v>
      </c>
      <c r="F733" s="5">
        <v>41604</v>
      </c>
      <c r="G733" s="7">
        <f>C733*시뮬레이션!D733*시뮬레이션!F733</f>
        <v>13784092.900630251</v>
      </c>
      <c r="H733" s="2">
        <f>D733*시뮬레이션!E733*시뮬레이션!D733</f>
        <v>14348939.933384059</v>
      </c>
      <c r="J733" s="5">
        <v>41604</v>
      </c>
      <c r="K733" s="2">
        <f t="shared" si="11"/>
        <v>28133032.834014311</v>
      </c>
      <c r="L733" s="2">
        <f>$C$2*시뮬레이션!F733*시뮬레이션!D733</f>
        <v>28348118.875045102</v>
      </c>
    </row>
    <row r="734" spans="2:12" x14ac:dyDescent="0.3">
      <c r="B734" s="5">
        <v>41605</v>
      </c>
      <c r="C734" s="6">
        <f>VLOOKUP(시뮬레이션!B734,시뮬레이션!$K:$Q,6,0)</f>
        <v>84.680556099051046</v>
      </c>
      <c r="D734" s="6">
        <f>VLOOKUP(시뮬레이션!B734,시뮬레이션!$K:$Q,7,0)</f>
        <v>332.45828140262324</v>
      </c>
      <c r="F734" s="5">
        <v>41605</v>
      </c>
      <c r="G734" s="7">
        <f>C734*시뮬레이션!D734*시뮬레이션!F734</f>
        <v>13833954.808405479</v>
      </c>
      <c r="H734" s="2">
        <f>D734*시뮬레이션!E734*시뮬레이션!D734</f>
        <v>14408455.668079574</v>
      </c>
      <c r="J734" s="5">
        <v>41605</v>
      </c>
      <c r="K734" s="2">
        <f t="shared" si="11"/>
        <v>28242410.476485051</v>
      </c>
      <c r="L734" s="2">
        <f>$C$2*시뮬레이션!F734*시뮬레이션!D734</f>
        <v>28450663.982593246</v>
      </c>
    </row>
    <row r="735" spans="2:12" x14ac:dyDescent="0.3">
      <c r="B735" s="5">
        <v>41607</v>
      </c>
      <c r="C735" s="6">
        <f>VLOOKUP(시뮬레이션!B735,시뮬레이션!$K:$Q,6,0)</f>
        <v>84.680556099051046</v>
      </c>
      <c r="D735" s="6">
        <f>VLOOKUP(시뮬레이션!B735,시뮬레이션!$K:$Q,7,0)</f>
        <v>332.45828140262324</v>
      </c>
      <c r="F735" s="5">
        <v>41607</v>
      </c>
      <c r="G735" s="7">
        <f>C735*시뮬레이션!D735*시뮬레이션!F735</f>
        <v>13787395.847599255</v>
      </c>
      <c r="H735" s="2">
        <f>D735*시뮬레이션!E735*시뮬레이션!D735</f>
        <v>14398511.535120938</v>
      </c>
      <c r="J735" s="5">
        <v>41607</v>
      </c>
      <c r="K735" s="2">
        <f t="shared" si="11"/>
        <v>28185907.382720195</v>
      </c>
      <c r="L735" s="2">
        <f>$C$2*시뮬레이션!F735*시뮬레이션!D735</f>
        <v>28354911.656694956</v>
      </c>
    </row>
    <row r="736" spans="2:12" x14ac:dyDescent="0.3">
      <c r="B736" s="5">
        <v>41610</v>
      </c>
      <c r="C736" s="6">
        <f>VLOOKUP(시뮬레이션!B736,시뮬레이션!$K:$Q,6,0)</f>
        <v>84.680556099051046</v>
      </c>
      <c r="D736" s="6">
        <f>VLOOKUP(시뮬레이션!B736,시뮬레이션!$K:$Q,7,0)</f>
        <v>332.45828140262324</v>
      </c>
      <c r="F736" s="5">
        <v>41610</v>
      </c>
      <c r="G736" s="7">
        <f>C736*시뮬레이션!D736*시뮬레이션!F736</f>
        <v>13737952.44849178</v>
      </c>
      <c r="H736" s="2">
        <f>D736*시뮬레이션!E736*시뮬레이션!D736</f>
        <v>14347634.699262263</v>
      </c>
      <c r="J736" s="5">
        <v>41610</v>
      </c>
      <c r="K736" s="2">
        <f t="shared" si="11"/>
        <v>28085587.147754043</v>
      </c>
      <c r="L736" s="2">
        <f>$C$2*시뮬레이션!F736*시뮬레이션!D736</f>
        <v>28253227.246586192</v>
      </c>
    </row>
    <row r="737" spans="2:12" x14ac:dyDescent="0.3">
      <c r="B737" s="5">
        <v>41611</v>
      </c>
      <c r="C737" s="6">
        <f>VLOOKUP(시뮬레이션!B737,시뮬레이션!$K:$Q,6,0)</f>
        <v>84.680556099051046</v>
      </c>
      <c r="D737" s="6">
        <f>VLOOKUP(시뮬레이션!B737,시뮬레이션!$K:$Q,7,0)</f>
        <v>332.45828140262324</v>
      </c>
      <c r="F737" s="5">
        <v>41611</v>
      </c>
      <c r="G737" s="7">
        <f>C737*시뮬레이션!D737*시뮬레이션!F737</f>
        <v>13730609.080990246</v>
      </c>
      <c r="H737" s="2">
        <f>D737*시뮬레이션!E737*시뮬레이션!D737</f>
        <v>14359449.58130368</v>
      </c>
      <c r="J737" s="5">
        <v>41611</v>
      </c>
      <c r="K737" s="2">
        <f t="shared" si="11"/>
        <v>28090058.662293926</v>
      </c>
      <c r="L737" s="2">
        <f>$C$2*시뮬레이션!F737*시뮬레이션!D737</f>
        <v>28238125.008348439</v>
      </c>
    </row>
    <row r="738" spans="2:12" x14ac:dyDescent="0.3">
      <c r="B738" s="5">
        <v>41612</v>
      </c>
      <c r="C738" s="6">
        <f>VLOOKUP(시뮬레이션!B738,시뮬레이션!$K:$Q,6,0)</f>
        <v>84.680556099051046</v>
      </c>
      <c r="D738" s="6">
        <f>VLOOKUP(시뮬레이션!B738,시뮬레이션!$K:$Q,7,0)</f>
        <v>332.45828140262324</v>
      </c>
      <c r="F738" s="5">
        <v>41612</v>
      </c>
      <c r="G738" s="7">
        <f>C738*시뮬레이션!D738*시뮬레이션!F738</f>
        <v>13718731.140079148</v>
      </c>
      <c r="H738" s="2">
        <f>D738*시뮬레이션!E738*시뮬레이션!D738</f>
        <v>14365802.409411455</v>
      </c>
      <c r="J738" s="5">
        <v>41612</v>
      </c>
      <c r="K738" s="2">
        <f t="shared" si="11"/>
        <v>28084533.549490601</v>
      </c>
      <c r="L738" s="2">
        <f>$C$2*시뮬레이션!F738*시뮬레이션!D738</f>
        <v>28213697.047555808</v>
      </c>
    </row>
    <row r="739" spans="2:12" x14ac:dyDescent="0.3">
      <c r="B739" s="5">
        <v>41613</v>
      </c>
      <c r="C739" s="6">
        <f>VLOOKUP(시뮬레이션!B739,시뮬레이션!$K:$Q,6,0)</f>
        <v>84.680556099051046</v>
      </c>
      <c r="D739" s="6">
        <f>VLOOKUP(시뮬레이션!B739,시뮬레이션!$K:$Q,7,0)</f>
        <v>332.45828140262324</v>
      </c>
      <c r="F739" s="5">
        <v>41613</v>
      </c>
      <c r="G739" s="7">
        <f>C739*시뮬레이션!D739*시뮬레이션!F739</f>
        <v>13647745.181687977</v>
      </c>
      <c r="H739" s="2">
        <f>D739*시뮬레이션!E739*시뮬레이션!D739</f>
        <v>14340634.897049293</v>
      </c>
      <c r="J739" s="5">
        <v>41613</v>
      </c>
      <c r="K739" s="2">
        <f t="shared" si="11"/>
        <v>27988380.07873727</v>
      </c>
      <c r="L739" s="2">
        <f>$C$2*시뮬레이션!F739*시뮬레이션!D739</f>
        <v>28067708.595400218</v>
      </c>
    </row>
    <row r="740" spans="2:12" x14ac:dyDescent="0.3">
      <c r="B740" s="5">
        <v>41614</v>
      </c>
      <c r="C740" s="6">
        <f>VLOOKUP(시뮬레이션!B740,시뮬레이션!$K:$Q,6,0)</f>
        <v>84.680556099051046</v>
      </c>
      <c r="D740" s="6">
        <f>VLOOKUP(시뮬레이션!B740,시뮬레이션!$K:$Q,7,0)</f>
        <v>332.45828140262324</v>
      </c>
      <c r="F740" s="5">
        <v>41614</v>
      </c>
      <c r="G740" s="7">
        <f>C740*시뮬레이션!D740*시뮬레이션!F740</f>
        <v>13778527.61700071</v>
      </c>
      <c r="H740" s="2">
        <f>D740*시뮬레이션!E740*시뮬레이션!D740</f>
        <v>14442624.965172512</v>
      </c>
      <c r="J740" s="5">
        <v>41614</v>
      </c>
      <c r="K740" s="2">
        <f t="shared" si="11"/>
        <v>28221152.582173221</v>
      </c>
      <c r="L740" s="2">
        <f>$C$2*시뮬레이션!F740*시뮬레이션!D740</f>
        <v>28336673.412290253</v>
      </c>
    </row>
    <row r="741" spans="2:12" x14ac:dyDescent="0.3">
      <c r="B741" s="5">
        <v>41617</v>
      </c>
      <c r="C741" s="6">
        <f>VLOOKUP(시뮬레이션!B741,시뮬레이션!$K:$Q,6,0)</f>
        <v>84.680556099051046</v>
      </c>
      <c r="D741" s="6">
        <f>VLOOKUP(시뮬레이션!B741,시뮬레이션!$K:$Q,7,0)</f>
        <v>332.45828140262324</v>
      </c>
      <c r="F741" s="5">
        <v>41617</v>
      </c>
      <c r="G741" s="7">
        <f>C741*시뮬레이션!D741*시뮬레이션!F741</f>
        <v>13748663.094865467</v>
      </c>
      <c r="H741" s="2">
        <f>D741*시뮬레이션!E741*시뮬레이션!D741</f>
        <v>14418959.382283786</v>
      </c>
      <c r="J741" s="5">
        <v>41617</v>
      </c>
      <c r="K741" s="2">
        <f t="shared" si="11"/>
        <v>28167622.477149256</v>
      </c>
      <c r="L741" s="2">
        <f>$C$2*시뮬레이션!F741*시뮬레이션!D741</f>
        <v>28275254.570314977</v>
      </c>
    </row>
    <row r="742" spans="2:12" x14ac:dyDescent="0.3">
      <c r="B742" s="5">
        <v>41618</v>
      </c>
      <c r="C742" s="6">
        <f>VLOOKUP(시뮬레이션!B742,시뮬레이션!$K:$Q,6,0)</f>
        <v>84.680556099051046</v>
      </c>
      <c r="D742" s="6">
        <f>VLOOKUP(시뮬레이션!B742,시뮬레이션!$K:$Q,7,0)</f>
        <v>332.45828140262324</v>
      </c>
      <c r="F742" s="5">
        <v>41618</v>
      </c>
      <c r="G742" s="7">
        <f>C742*시뮬레이션!D742*시뮬레이션!F742</f>
        <v>13690546.407166796</v>
      </c>
      <c r="H742" s="2">
        <f>D742*시뮬레이션!E742*시뮬레이션!D742</f>
        <v>14401727.174913451</v>
      </c>
      <c r="J742" s="5">
        <v>41618</v>
      </c>
      <c r="K742" s="2">
        <f t="shared" si="11"/>
        <v>28092273.582080245</v>
      </c>
      <c r="L742" s="2">
        <f>$C$2*시뮬레이션!F742*시뮬레이션!D742</f>
        <v>28155732.83004649</v>
      </c>
    </row>
    <row r="743" spans="2:12" x14ac:dyDescent="0.3">
      <c r="B743" s="5">
        <v>41619</v>
      </c>
      <c r="C743" s="6">
        <f>VLOOKUP(시뮬레이션!B743,시뮬레이션!$K:$Q,6,0)</f>
        <v>84.680556099051046</v>
      </c>
      <c r="D743" s="6">
        <f>VLOOKUP(시뮬레이션!B743,시뮬레이션!$K:$Q,7,0)</f>
        <v>332.45828140262324</v>
      </c>
      <c r="F743" s="5">
        <v>41619</v>
      </c>
      <c r="G743" s="7">
        <f>C743*시뮬레이션!D743*시뮬레이션!F743</f>
        <v>13537170.973220389</v>
      </c>
      <c r="H743" s="2">
        <f>D743*시뮬레이션!E743*시뮬레이션!D743</f>
        <v>14211886.783750245</v>
      </c>
      <c r="J743" s="5">
        <v>41619</v>
      </c>
      <c r="K743" s="2">
        <f t="shared" si="11"/>
        <v>27749057.756970637</v>
      </c>
      <c r="L743" s="2">
        <f>$C$2*시뮬레이션!F743*시뮬레이션!D743</f>
        <v>27840303.65633383</v>
      </c>
    </row>
    <row r="744" spans="2:12" x14ac:dyDescent="0.3">
      <c r="B744" s="5">
        <v>41620</v>
      </c>
      <c r="C744" s="6">
        <f>VLOOKUP(시뮬레이션!B744,시뮬레이션!$K:$Q,6,0)</f>
        <v>84.680556099051046</v>
      </c>
      <c r="D744" s="6">
        <f>VLOOKUP(시뮬레이션!B744,시뮬레이션!$K:$Q,7,0)</f>
        <v>332.45828140262324</v>
      </c>
      <c r="F744" s="5">
        <v>41620</v>
      </c>
      <c r="G744" s="7">
        <f>C744*시뮬레이션!D744*시뮬레이션!F744</f>
        <v>13477354.758531408</v>
      </c>
      <c r="H744" s="2">
        <f>D744*시뮬레이션!E744*시뮬레이션!D744</f>
        <v>14157185.130727056</v>
      </c>
      <c r="J744" s="5">
        <v>41620</v>
      </c>
      <c r="K744" s="2">
        <f t="shared" si="11"/>
        <v>27634539.889258467</v>
      </c>
      <c r="L744" s="2">
        <f>$C$2*시뮬레이션!F744*시뮬레이션!D744</f>
        <v>27717286.699260008</v>
      </c>
    </row>
    <row r="745" spans="2:12" x14ac:dyDescent="0.3">
      <c r="B745" s="5">
        <v>41621</v>
      </c>
      <c r="C745" s="6">
        <f>VLOOKUP(시뮬레이션!B745,시뮬레이션!$K:$Q,6,0)</f>
        <v>84.680556099051046</v>
      </c>
      <c r="D745" s="6">
        <f>VLOOKUP(시뮬레이션!B745,시뮬레이션!$K:$Q,7,0)</f>
        <v>332.45828140262324</v>
      </c>
      <c r="F745" s="5">
        <v>41621</v>
      </c>
      <c r="G745" s="7">
        <f>C745*시뮬레이션!D745*시뮬레이션!F745</f>
        <v>13496996.866559558</v>
      </c>
      <c r="H745" s="2">
        <f>D745*시뮬레이션!E745*시뮬레이션!D745</f>
        <v>14175036.925635818</v>
      </c>
      <c r="J745" s="5">
        <v>41621</v>
      </c>
      <c r="K745" s="2">
        <f t="shared" si="11"/>
        <v>27672033.792195376</v>
      </c>
      <c r="L745" s="2">
        <f>$C$2*시뮬레이션!F745*시뮬레이션!D745</f>
        <v>27757682.307251956</v>
      </c>
    </row>
    <row r="746" spans="2:12" x14ac:dyDescent="0.3">
      <c r="B746" s="5">
        <v>41624</v>
      </c>
      <c r="C746" s="6">
        <f>VLOOKUP(시뮬레이션!B746,시뮬레이션!$K:$Q,6,0)</f>
        <v>84.680556099051046</v>
      </c>
      <c r="D746" s="6">
        <f>VLOOKUP(시뮬레이션!B746,시뮬레이션!$K:$Q,7,0)</f>
        <v>332.45828140262324</v>
      </c>
      <c r="F746" s="5">
        <v>41624</v>
      </c>
      <c r="G746" s="7">
        <f>C746*시뮬레이션!D746*시뮬레이션!F746</f>
        <v>13565715.234877855</v>
      </c>
      <c r="H746" s="2">
        <f>D746*시뮬레이션!E746*시뮬레이션!D746</f>
        <v>14277164.095797513</v>
      </c>
      <c r="J746" s="5">
        <v>41624</v>
      </c>
      <c r="K746" s="2">
        <f t="shared" si="11"/>
        <v>27842879.330675367</v>
      </c>
      <c r="L746" s="2">
        <f>$C$2*시뮬레이션!F746*시뮬레이션!D746</f>
        <v>27899007.274228718</v>
      </c>
    </row>
    <row r="747" spans="2:12" x14ac:dyDescent="0.3">
      <c r="B747" s="5">
        <v>41625</v>
      </c>
      <c r="C747" s="6">
        <f>VLOOKUP(시뮬레이션!B747,시뮬레이션!$K:$Q,6,0)</f>
        <v>84.680556099051046</v>
      </c>
      <c r="D747" s="6">
        <f>VLOOKUP(시뮬레이션!B747,시뮬레이션!$K:$Q,7,0)</f>
        <v>332.45828140262324</v>
      </c>
      <c r="F747" s="5">
        <v>41625</v>
      </c>
      <c r="G747" s="7">
        <f>C747*시뮬레이션!D747*시뮬레이션!F747</f>
        <v>13516694.304863062</v>
      </c>
      <c r="H747" s="2">
        <f>D747*시뮬레이션!E747*시뮬레이션!D747</f>
        <v>14280869.471456543</v>
      </c>
      <c r="J747" s="5">
        <v>41625</v>
      </c>
      <c r="K747" s="2">
        <f t="shared" si="11"/>
        <v>27797563.776319604</v>
      </c>
      <c r="L747" s="2">
        <f>$C$2*시뮬레이션!F747*시뮬레이션!D747</f>
        <v>27798191.706498388</v>
      </c>
    </row>
    <row r="748" spans="2:12" x14ac:dyDescent="0.3">
      <c r="B748" s="5">
        <v>41626</v>
      </c>
      <c r="C748" s="6">
        <f>VLOOKUP(시뮬레이션!B748,시뮬레이션!$K:$Q,6,0)</f>
        <v>84.680556099051046</v>
      </c>
      <c r="D748" s="6">
        <f>VLOOKUP(시뮬레이션!B748,시뮬레이션!$K:$Q,7,0)</f>
        <v>332.45828140262324</v>
      </c>
      <c r="F748" s="5">
        <v>41626</v>
      </c>
      <c r="G748" s="7">
        <f>C748*시뮬레이션!D748*시뮬레이션!F748</f>
        <v>13750078.5240943</v>
      </c>
      <c r="H748" s="2">
        <f>D748*시뮬레이션!E748*시뮬레이션!D748</f>
        <v>14473583.84778624</v>
      </c>
      <c r="J748" s="5">
        <v>41626</v>
      </c>
      <c r="K748" s="2">
        <f t="shared" si="11"/>
        <v>28223662.371880539</v>
      </c>
      <c r="L748" s="2">
        <f>$C$2*시뮬레이션!F748*시뮬레이션!D748</f>
        <v>28278165.516746305</v>
      </c>
    </row>
    <row r="749" spans="2:12" x14ac:dyDescent="0.3">
      <c r="B749" s="5">
        <v>41627</v>
      </c>
      <c r="C749" s="6">
        <f>VLOOKUP(시뮬레이션!B749,시뮬레이션!$K:$Q,6,0)</f>
        <v>84.680556099051046</v>
      </c>
      <c r="D749" s="6">
        <f>VLOOKUP(시뮬레이션!B749,시뮬레이션!$K:$Q,7,0)</f>
        <v>332.45828140262324</v>
      </c>
      <c r="F749" s="5">
        <v>41627</v>
      </c>
      <c r="G749" s="7">
        <f>C749*시뮬레이션!D749*시뮬레이션!F749</f>
        <v>13844845.761107283</v>
      </c>
      <c r="H749" s="2">
        <f>D749*시뮬레이션!E749*시뮬레이션!D749</f>
        <v>14575274.631528854</v>
      </c>
      <c r="J749" s="5">
        <v>41627</v>
      </c>
      <c r="K749" s="2">
        <f t="shared" si="11"/>
        <v>28420120.392636135</v>
      </c>
      <c r="L749" s="2">
        <f>$C$2*시뮬레이션!F749*시뮬레이션!D749</f>
        <v>28473062.121090926</v>
      </c>
    </row>
    <row r="750" spans="2:12" x14ac:dyDescent="0.3">
      <c r="B750" s="5">
        <v>41628</v>
      </c>
      <c r="C750" s="6">
        <f>VLOOKUP(시뮬레이션!B750,시뮬레이션!$K:$Q,6,0)</f>
        <v>84.680556099051046</v>
      </c>
      <c r="D750" s="6">
        <f>VLOOKUP(시뮬레이션!B750,시뮬레이션!$K:$Q,7,0)</f>
        <v>332.45828140262324</v>
      </c>
      <c r="F750" s="5">
        <v>41628</v>
      </c>
      <c r="G750" s="7">
        <f>C750*시뮬레이션!D750*시뮬레이션!F750</f>
        <v>13946813.537637606</v>
      </c>
      <c r="H750" s="2">
        <f>D750*시뮬레이션!E750*시뮬레이션!D750</f>
        <v>14711427.333765743</v>
      </c>
      <c r="J750" s="5">
        <v>41628</v>
      </c>
      <c r="K750" s="2">
        <f t="shared" si="11"/>
        <v>28658240.871403351</v>
      </c>
      <c r="L750" s="2">
        <f>$C$2*시뮬레이션!F750*시뮬레이션!D750</f>
        <v>28682767.226196062</v>
      </c>
    </row>
    <row r="751" spans="2:12" x14ac:dyDescent="0.3">
      <c r="B751" s="5">
        <v>41631</v>
      </c>
      <c r="C751" s="6">
        <f>VLOOKUP(시뮬레이션!B751,시뮬레이션!$K:$Q,6,0)</f>
        <v>84.680556099051046</v>
      </c>
      <c r="D751" s="6">
        <f>VLOOKUP(시뮬레이션!B751,시뮬레이션!$K:$Q,7,0)</f>
        <v>332.45828140262324</v>
      </c>
      <c r="F751" s="5">
        <v>41631</v>
      </c>
      <c r="G751" s="7">
        <f>C751*시뮬레이션!D751*시뮬레이션!F751</f>
        <v>14013402.980801726</v>
      </c>
      <c r="H751" s="2">
        <f>D751*시뮬레이션!E751*시뮬레이션!D751</f>
        <v>14813805.618926346</v>
      </c>
      <c r="J751" s="5">
        <v>41631</v>
      </c>
      <c r="K751" s="2">
        <f t="shared" si="11"/>
        <v>28827208.59972807</v>
      </c>
      <c r="L751" s="2">
        <f>$C$2*시뮬레이션!F751*시뮬레이션!D751</f>
        <v>28819713.883785207</v>
      </c>
    </row>
    <row r="752" spans="2:12" x14ac:dyDescent="0.3">
      <c r="B752" s="5">
        <v>41632</v>
      </c>
      <c r="C752" s="6">
        <f>VLOOKUP(시뮬레이션!B752,시뮬레이션!$K:$Q,6,0)</f>
        <v>84.680556099051046</v>
      </c>
      <c r="D752" s="6">
        <f>VLOOKUP(시뮬레이션!B752,시뮬레이션!$K:$Q,7,0)</f>
        <v>332.45828140262324</v>
      </c>
      <c r="F752" s="5">
        <v>41632</v>
      </c>
      <c r="G752" s="7">
        <f>C752*시뮬레이션!D752*시뮬레이션!F752</f>
        <v>14024907.438966952</v>
      </c>
      <c r="H752" s="2">
        <f>D752*시뮬레이션!E752*시뮬레이션!D752</f>
        <v>14814055.772256425</v>
      </c>
      <c r="J752" s="5">
        <v>41632</v>
      </c>
      <c r="K752" s="2">
        <f t="shared" si="11"/>
        <v>28838963.211223379</v>
      </c>
      <c r="L752" s="2">
        <f>$C$2*시뮬레이션!F752*시뮬레이션!D752</f>
        <v>28843373.746643927</v>
      </c>
    </row>
    <row r="753" spans="2:12" x14ac:dyDescent="0.3">
      <c r="B753" s="5">
        <v>41634</v>
      </c>
      <c r="C753" s="6">
        <f>VLOOKUP(시뮬레이션!B753,시뮬레이션!$K:$Q,6,0)</f>
        <v>84.680556099051046</v>
      </c>
      <c r="D753" s="6">
        <f>VLOOKUP(시뮬레이션!B753,시뮬레이션!$K:$Q,7,0)</f>
        <v>332.45828140262324</v>
      </c>
      <c r="F753" s="5">
        <v>41634</v>
      </c>
      <c r="G753" s="7">
        <f>C753*시뮬레이션!D753*시뮬레이션!F753</f>
        <v>14094096.053825131</v>
      </c>
      <c r="H753" s="2">
        <f>D753*시뮬레이션!E753*시뮬레이션!D753</f>
        <v>14862696.198641041</v>
      </c>
      <c r="J753" s="5">
        <v>41634</v>
      </c>
      <c r="K753" s="2">
        <f t="shared" si="11"/>
        <v>28956792.252466172</v>
      </c>
      <c r="L753" s="2">
        <f>$C$2*시뮬레이션!F753*시뮬레이션!D753</f>
        <v>28985665.814242344</v>
      </c>
    </row>
    <row r="754" spans="2:12" x14ac:dyDescent="0.3">
      <c r="B754" s="5">
        <v>41635</v>
      </c>
      <c r="C754" s="6">
        <f>VLOOKUP(시뮬레이션!B754,시뮬레이션!$K:$Q,6,0)</f>
        <v>84.680556099051046</v>
      </c>
      <c r="D754" s="6">
        <f>VLOOKUP(시뮬레이션!B754,시뮬레이션!$K:$Q,7,0)</f>
        <v>332.45828140262324</v>
      </c>
      <c r="F754" s="5">
        <v>41635</v>
      </c>
      <c r="G754" s="7">
        <f>C754*시뮬레이션!D754*시뮬레이션!F754</f>
        <v>14029198.679072618</v>
      </c>
      <c r="H754" s="2">
        <f>D754*시뮬레이션!E754*시뮬레이션!D754</f>
        <v>14767363.113137703</v>
      </c>
      <c r="J754" s="5">
        <v>41635</v>
      </c>
      <c r="K754" s="2">
        <f t="shared" si="11"/>
        <v>28796561.792210322</v>
      </c>
      <c r="L754" s="2">
        <f>$C$2*시뮬레이션!F754*시뮬레이션!D754</f>
        <v>28852199.034279011</v>
      </c>
    </row>
    <row r="755" spans="2:12" x14ac:dyDescent="0.3">
      <c r="B755" s="5">
        <v>41638</v>
      </c>
      <c r="C755" s="6">
        <f>VLOOKUP(시뮬레이션!B755,시뮬레이션!$K:$Q,6,0)</f>
        <v>84.680556099051046</v>
      </c>
      <c r="D755" s="6">
        <f>VLOOKUP(시뮬레이션!B755,시뮬레이션!$K:$Q,7,0)</f>
        <v>332.45828140262324</v>
      </c>
      <c r="F755" s="5">
        <v>41638</v>
      </c>
      <c r="G755" s="7">
        <f>C755*시뮬레이션!D755*시뮬레이션!F755</f>
        <v>14041922.649024008</v>
      </c>
      <c r="H755" s="2">
        <f>D755*시뮬레이션!E755*시뮬레이션!D755</f>
        <v>14759035.447265359</v>
      </c>
      <c r="J755" s="5">
        <v>41638</v>
      </c>
      <c r="K755" s="2">
        <f t="shared" si="11"/>
        <v>28800958.096289366</v>
      </c>
      <c r="L755" s="2">
        <f>$C$2*시뮬레이션!F755*시뮬레이션!D755</f>
        <v>28878366.923261244</v>
      </c>
    </row>
    <row r="756" spans="2:12" x14ac:dyDescent="0.3">
      <c r="B756" s="5">
        <v>41639</v>
      </c>
      <c r="C756" s="6">
        <f>VLOOKUP(시뮬레이션!B756,시뮬레이션!$K:$Q,6,0)</f>
        <v>84.680556099051046</v>
      </c>
      <c r="D756" s="6">
        <f>VLOOKUP(시뮬레이션!B756,시뮬레이션!$K:$Q,7,0)</f>
        <v>332.45828140262324</v>
      </c>
      <c r="F756" s="5">
        <v>41639</v>
      </c>
      <c r="G756" s="7">
        <f>C756*시뮬레이션!D756*시뮬레이션!F756</f>
        <v>14108382.711730281</v>
      </c>
      <c r="H756" s="2">
        <f>D756*시뮬레이션!E756*시뮬레이션!D756</f>
        <v>14862173.454122122</v>
      </c>
      <c r="J756" s="5">
        <v>41639</v>
      </c>
      <c r="K756" s="2">
        <f t="shared" si="11"/>
        <v>28970556.165852405</v>
      </c>
      <c r="L756" s="2">
        <f>$C$2*시뮬레이션!F756*시뮬레이션!D756</f>
        <v>29015047.499315277</v>
      </c>
    </row>
    <row r="757" spans="2:12" x14ac:dyDescent="0.3">
      <c r="B757" s="5">
        <v>41641</v>
      </c>
      <c r="C757" s="6">
        <f>VLOOKUP(시뮬레이션!B757,시뮬레이션!$K:$Q,6,0)</f>
        <v>126.37855563209388</v>
      </c>
      <c r="D757" s="6">
        <f>VLOOKUP(시뮬레이션!B757,시뮬레이션!$K:$Q,7,0)</f>
        <v>176.27285772296077</v>
      </c>
      <c r="F757" s="5">
        <v>41641</v>
      </c>
      <c r="G757" s="7">
        <f>C757*시뮬레이션!D757*시뮬레이션!F757</f>
        <v>20752419.683683556</v>
      </c>
      <c r="H757" s="2">
        <f>D757*시뮬레이션!E757*시뮬레이션!D757</f>
        <v>7764102.9980981173</v>
      </c>
      <c r="J757" s="5">
        <v>41641</v>
      </c>
      <c r="K757" s="2">
        <f t="shared" si="11"/>
        <v>28516522.681781672</v>
      </c>
      <c r="L757" s="2">
        <f>$C$2*시뮬레이션!F757*시뮬레이션!D757</f>
        <v>28597305.135393739</v>
      </c>
    </row>
    <row r="758" spans="2:12" x14ac:dyDescent="0.3">
      <c r="B758" s="5">
        <v>41642</v>
      </c>
      <c r="C758" s="6">
        <f>VLOOKUP(시뮬레이션!B758,시뮬레이션!$K:$Q,6,0)</f>
        <v>126.37855563209388</v>
      </c>
      <c r="D758" s="6">
        <f>VLOOKUP(시뮬레이션!B758,시뮬레이션!$K:$Q,7,0)</f>
        <v>176.27285772296077</v>
      </c>
      <c r="F758" s="5">
        <v>41642</v>
      </c>
      <c r="G758" s="7">
        <f>C758*시뮬레이션!D758*시뮬레이션!F758</f>
        <v>20845840.055916362</v>
      </c>
      <c r="H758" s="2">
        <f>D758*시뮬레이션!E758*시뮬레이션!D758</f>
        <v>7795414.1345347995</v>
      </c>
      <c r="J758" s="5">
        <v>41642</v>
      </c>
      <c r="K758" s="2">
        <f t="shared" si="11"/>
        <v>28641254.19045116</v>
      </c>
      <c r="L758" s="2">
        <f>$C$2*시뮬레이션!F758*시뮬레이션!D758</f>
        <v>28726040.527763627</v>
      </c>
    </row>
    <row r="759" spans="2:12" x14ac:dyDescent="0.3">
      <c r="B759" s="5">
        <v>41645</v>
      </c>
      <c r="C759" s="6">
        <f>VLOOKUP(시뮬레이션!B759,시뮬레이션!$K:$Q,6,0)</f>
        <v>126.37855563209388</v>
      </c>
      <c r="D759" s="6">
        <f>VLOOKUP(시뮬레이션!B759,시뮬레이션!$K:$Q,7,0)</f>
        <v>176.27285772296077</v>
      </c>
      <c r="F759" s="5">
        <v>41645</v>
      </c>
      <c r="G759" s="7">
        <f>C759*시뮬레이션!D759*시뮬레이션!F759</f>
        <v>20983962.902478926</v>
      </c>
      <c r="H759" s="2">
        <f>D759*시뮬레이션!E759*시뮬레이션!D759</f>
        <v>7846888.3664446594</v>
      </c>
      <c r="J759" s="5">
        <v>41645</v>
      </c>
      <c r="K759" s="2">
        <f t="shared" si="11"/>
        <v>28830851.268923584</v>
      </c>
      <c r="L759" s="2">
        <f>$C$2*시뮬레이션!F759*시뮬레이션!D759</f>
        <v>28916376.943927396</v>
      </c>
    </row>
    <row r="760" spans="2:12" x14ac:dyDescent="0.3">
      <c r="B760" s="5">
        <v>41646</v>
      </c>
      <c r="C760" s="6">
        <f>VLOOKUP(시뮬레이션!B760,시뮬레이션!$K:$Q,6,0)</f>
        <v>126.37855563209388</v>
      </c>
      <c r="D760" s="6">
        <f>VLOOKUP(시뮬레이션!B760,시뮬레이션!$K:$Q,7,0)</f>
        <v>176.27285772296077</v>
      </c>
      <c r="F760" s="5">
        <v>41646</v>
      </c>
      <c r="G760" s="7">
        <f>C760*시뮬레이션!D760*시뮬레이션!F760</f>
        <v>21173278.718762241</v>
      </c>
      <c r="H760" s="2">
        <f>D760*시뮬레이션!E760*시뮬레이션!D760</f>
        <v>7940156.4926049747</v>
      </c>
      <c r="J760" s="5">
        <v>41646</v>
      </c>
      <c r="K760" s="2">
        <f t="shared" si="11"/>
        <v>29113435.211367216</v>
      </c>
      <c r="L760" s="2">
        <f>$C$2*시뮬레이션!F760*시뮬레이션!D760</f>
        <v>29177258.433784064</v>
      </c>
    </row>
    <row r="761" spans="2:12" x14ac:dyDescent="0.3">
      <c r="B761" s="5">
        <v>41647</v>
      </c>
      <c r="C761" s="6">
        <f>VLOOKUP(시뮬레이션!B761,시뮬레이션!$K:$Q,6,0)</f>
        <v>126.37855563209388</v>
      </c>
      <c r="D761" s="6">
        <f>VLOOKUP(시뮬레이션!B761,시뮬레이션!$K:$Q,7,0)</f>
        <v>176.27285772296077</v>
      </c>
      <c r="F761" s="5">
        <v>41647</v>
      </c>
      <c r="G761" s="7">
        <f>C761*시뮬레이션!D761*시뮬레이션!F761</f>
        <v>21104154.744162101</v>
      </c>
      <c r="H761" s="2">
        <f>D761*시뮬레이션!E761*시뮬레이션!D761</f>
        <v>7951057.1724760756</v>
      </c>
      <c r="J761" s="5">
        <v>41647</v>
      </c>
      <c r="K761" s="2">
        <f t="shared" si="11"/>
        <v>29055211.916638177</v>
      </c>
      <c r="L761" s="2">
        <f>$C$2*시뮬레이션!F761*시뮬레이션!D761</f>
        <v>29082004.028565679</v>
      </c>
    </row>
    <row r="762" spans="2:12" x14ac:dyDescent="0.3">
      <c r="B762" s="5">
        <v>41648</v>
      </c>
      <c r="C762" s="6">
        <f>VLOOKUP(시뮬레이션!B762,시뮬레이션!$K:$Q,6,0)</f>
        <v>126.37855563209388</v>
      </c>
      <c r="D762" s="6">
        <f>VLOOKUP(시뮬레이션!B762,시뮬레이션!$K:$Q,7,0)</f>
        <v>176.27285772296077</v>
      </c>
      <c r="F762" s="5">
        <v>41648</v>
      </c>
      <c r="G762" s="7">
        <f>C762*시뮬레이션!D762*시뮬레이션!F762</f>
        <v>21079279.080941316</v>
      </c>
      <c r="H762" s="2">
        <f>D762*시뮬레이션!E762*시뮬레이션!D762</f>
        <v>7913749.2456353661</v>
      </c>
      <c r="J762" s="5">
        <v>41648</v>
      </c>
      <c r="K762" s="2">
        <f t="shared" si="11"/>
        <v>28993028.32657668</v>
      </c>
      <c r="L762" s="2">
        <f>$C$2*시뮬레이션!F762*시뮬레이션!D762</f>
        <v>29047724.800291911</v>
      </c>
    </row>
    <row r="763" spans="2:12" x14ac:dyDescent="0.3">
      <c r="B763" s="5">
        <v>41649</v>
      </c>
      <c r="C763" s="6">
        <f>VLOOKUP(시뮬레이션!B763,시뮬레이션!$K:$Q,6,0)</f>
        <v>126.37855563209388</v>
      </c>
      <c r="D763" s="6">
        <f>VLOOKUP(시뮬레이션!B763,시뮬레이션!$K:$Q,7,0)</f>
        <v>176.27285772296077</v>
      </c>
      <c r="F763" s="5">
        <v>41649</v>
      </c>
      <c r="G763" s="7">
        <f>C763*시뮬레이션!D763*시뮬레이션!F763</f>
        <v>21110211.805087011</v>
      </c>
      <c r="H763" s="2">
        <f>D763*시뮬레이션!E763*시뮬레이션!D763</f>
        <v>7932578.5588077419</v>
      </c>
      <c r="J763" s="5">
        <v>41649</v>
      </c>
      <c r="K763" s="2">
        <f t="shared" si="11"/>
        <v>29042790.363894753</v>
      </c>
      <c r="L763" s="2">
        <f>$C$2*시뮬레이션!F763*시뮬레이션!D763</f>
        <v>29090350.79593708</v>
      </c>
    </row>
    <row r="764" spans="2:12" x14ac:dyDescent="0.3">
      <c r="B764" s="5">
        <v>41652</v>
      </c>
      <c r="C764" s="6">
        <f>VLOOKUP(시뮬레이션!B764,시뮬레이션!$K:$Q,6,0)</f>
        <v>126.37855563209388</v>
      </c>
      <c r="D764" s="6">
        <f>VLOOKUP(시뮬레이션!B764,시뮬레이션!$K:$Q,7,0)</f>
        <v>176.27285772296077</v>
      </c>
      <c r="F764" s="5">
        <v>41652</v>
      </c>
      <c r="G764" s="7">
        <f>C764*시뮬레이션!D764*시뮬레이션!F764</f>
        <v>20739470.120973539</v>
      </c>
      <c r="H764" s="2">
        <f>D764*시뮬레이션!E764*시뮬레이션!D764</f>
        <v>7792209.346088469</v>
      </c>
      <c r="J764" s="5">
        <v>41652</v>
      </c>
      <c r="K764" s="2">
        <f t="shared" si="11"/>
        <v>28531679.467062008</v>
      </c>
      <c r="L764" s="2">
        <f>$C$2*시뮬레이션!F764*시뮬레이션!D764</f>
        <v>28579460.344191898</v>
      </c>
    </row>
    <row r="765" spans="2:12" x14ac:dyDescent="0.3">
      <c r="B765" s="5">
        <v>41653</v>
      </c>
      <c r="C765" s="6">
        <f>VLOOKUP(시뮬레이션!B765,시뮬레이션!$K:$Q,6,0)</f>
        <v>126.37855563209388</v>
      </c>
      <c r="D765" s="6">
        <f>VLOOKUP(시뮬레이션!B765,시뮬레이션!$K:$Q,7,0)</f>
        <v>176.27285772296077</v>
      </c>
      <c r="F765" s="5">
        <v>41653</v>
      </c>
      <c r="G765" s="7">
        <f>C765*시뮬레이션!D765*시뮬레이션!F765</f>
        <v>21012684.796948563</v>
      </c>
      <c r="H765" s="2">
        <f>D765*시뮬레이션!E765*시뮬레이션!D765</f>
        <v>7937599.5541519029</v>
      </c>
      <c r="J765" s="5">
        <v>41653</v>
      </c>
      <c r="K765" s="2">
        <f t="shared" si="11"/>
        <v>28950284.351100467</v>
      </c>
      <c r="L765" s="2">
        <f>$C$2*시뮬레이션!F765*시뮬레이션!D765</f>
        <v>28955956.366121743</v>
      </c>
    </row>
    <row r="766" spans="2:12" x14ac:dyDescent="0.3">
      <c r="B766" s="5">
        <v>41654</v>
      </c>
      <c r="C766" s="6">
        <f>VLOOKUP(시뮬레이션!B766,시뮬레이션!$K:$Q,6,0)</f>
        <v>126.37855563209388</v>
      </c>
      <c r="D766" s="6">
        <f>VLOOKUP(시뮬레이션!B766,시뮬레이션!$K:$Q,7,0)</f>
        <v>176.27285772296077</v>
      </c>
      <c r="F766" s="5">
        <v>41654</v>
      </c>
      <c r="G766" s="7">
        <f>C766*시뮬레이션!D766*시뮬레이션!F766</f>
        <v>21194766.098090425</v>
      </c>
      <c r="H766" s="2">
        <f>D766*시뮬레이션!E766*시뮬레이션!D766</f>
        <v>8020799.1302398769</v>
      </c>
      <c r="J766" s="5">
        <v>41654</v>
      </c>
      <c r="K766" s="2">
        <f t="shared" si="11"/>
        <v>29215565.228330303</v>
      </c>
      <c r="L766" s="2">
        <f>$C$2*시뮬레이션!F766*시뮬레이션!D766</f>
        <v>29206868.529983651</v>
      </c>
    </row>
    <row r="767" spans="2:12" x14ac:dyDescent="0.3">
      <c r="B767" s="5">
        <v>41655</v>
      </c>
      <c r="C767" s="6">
        <f>VLOOKUP(시뮬레이션!B767,시뮬레이션!$K:$Q,6,0)</f>
        <v>126.37855563209388</v>
      </c>
      <c r="D767" s="6">
        <f>VLOOKUP(시뮬레이션!B767,시뮬레이션!$K:$Q,7,0)</f>
        <v>176.27285772296077</v>
      </c>
      <c r="F767" s="5">
        <v>41655</v>
      </c>
      <c r="G767" s="7">
        <f>C767*시뮬레이션!D767*시뮬레이션!F767</f>
        <v>21182149.973951757</v>
      </c>
      <c r="H767" s="2">
        <f>D767*시뮬레이션!E767*시뮬레이션!D767</f>
        <v>8026208.231528162</v>
      </c>
      <c r="J767" s="5">
        <v>41655</v>
      </c>
      <c r="K767" s="2">
        <f t="shared" si="11"/>
        <v>29208358.20547992</v>
      </c>
      <c r="L767" s="2">
        <f>$C$2*시뮬레이션!F767*시뮬레이션!D767</f>
        <v>29189483.224697862</v>
      </c>
    </row>
    <row r="768" spans="2:12" x14ac:dyDescent="0.3">
      <c r="B768" s="5">
        <v>41656</v>
      </c>
      <c r="C768" s="6">
        <f>VLOOKUP(시뮬레이션!B768,시뮬레이션!$K:$Q,6,0)</f>
        <v>126.37855563209388</v>
      </c>
      <c r="D768" s="6">
        <f>VLOOKUP(시뮬레이션!B768,시뮬레이션!$K:$Q,7,0)</f>
        <v>176.27285772296077</v>
      </c>
      <c r="F768" s="5">
        <v>41656</v>
      </c>
      <c r="G768" s="7">
        <f>C768*시뮬레이션!D768*시뮬레이션!F768</f>
        <v>21018600.275724847</v>
      </c>
      <c r="H768" s="2">
        <f>D768*시뮬레이션!E768*시뮬레이션!D768</f>
        <v>7960094.5744355982</v>
      </c>
      <c r="J768" s="5">
        <v>41656</v>
      </c>
      <c r="K768" s="2">
        <f t="shared" si="11"/>
        <v>28978694.850160446</v>
      </c>
      <c r="L768" s="2">
        <f>$C$2*시뮬레이션!F768*시뮬레이션!D768</f>
        <v>28964108.030080255</v>
      </c>
    </row>
    <row r="769" spans="2:12" x14ac:dyDescent="0.3">
      <c r="B769" s="5">
        <v>41660</v>
      </c>
      <c r="C769" s="6">
        <f>VLOOKUP(시뮬레이션!B769,시뮬레이션!$K:$Q,6,0)</f>
        <v>126.37855563209388</v>
      </c>
      <c r="D769" s="6">
        <f>VLOOKUP(시뮬레이션!B769,시뮬레이션!$K:$Q,7,0)</f>
        <v>176.27285772296077</v>
      </c>
      <c r="F769" s="5">
        <v>41660</v>
      </c>
      <c r="G769" s="7">
        <f>C769*시뮬레이션!D769*시뮬레이션!F769</f>
        <v>21193381.540131208</v>
      </c>
      <c r="H769" s="2">
        <f>D769*시뮬레이션!E769*시뮬레이션!D769</f>
        <v>8049220.3665282987</v>
      </c>
      <c r="J769" s="5">
        <v>41660</v>
      </c>
      <c r="K769" s="2">
        <f t="shared" si="11"/>
        <v>29242601.906659506</v>
      </c>
      <c r="L769" s="2">
        <f>$C$2*시뮬레이션!F769*시뮬레이션!D769</f>
        <v>29204960.577704303</v>
      </c>
    </row>
    <row r="770" spans="2:12" x14ac:dyDescent="0.3">
      <c r="B770" s="5">
        <v>41661</v>
      </c>
      <c r="C770" s="6">
        <f>VLOOKUP(시뮬레이션!B770,시뮬레이션!$K:$Q,6,0)</f>
        <v>126.37855563209388</v>
      </c>
      <c r="D770" s="6">
        <f>VLOOKUP(시뮬레이션!B770,시뮬레이션!$K:$Q,7,0)</f>
        <v>176.27285772296077</v>
      </c>
      <c r="F770" s="5">
        <v>41661</v>
      </c>
      <c r="G770" s="7">
        <f>C770*시뮬레이션!D770*시뮬레이션!F770</f>
        <v>21243624.958128918</v>
      </c>
      <c r="H770" s="2">
        <f>D770*시뮬레이션!E770*시뮬레이션!D770</f>
        <v>8093354.2332648942</v>
      </c>
      <c r="J770" s="5">
        <v>41661</v>
      </c>
      <c r="K770" s="2">
        <f t="shared" ref="K770:K833" si="12">SUM(G770:H770)</f>
        <v>29336979.191393811</v>
      </c>
      <c r="L770" s="2">
        <f>$C$2*시뮬레이션!F770*시뮬레이션!D770</f>
        <v>29274197.147580311</v>
      </c>
    </row>
    <row r="771" spans="2:12" x14ac:dyDescent="0.3">
      <c r="B771" s="5">
        <v>41662</v>
      </c>
      <c r="C771" s="6">
        <f>VLOOKUP(시뮬레이션!B771,시뮬레이션!$K:$Q,6,0)</f>
        <v>126.37855563209388</v>
      </c>
      <c r="D771" s="6">
        <f>VLOOKUP(시뮬레이션!B771,시뮬레이션!$K:$Q,7,0)</f>
        <v>176.27285772296077</v>
      </c>
      <c r="F771" s="5">
        <v>41662</v>
      </c>
      <c r="G771" s="7">
        <f>C771*시뮬레이션!D771*시뮬레이션!F771</f>
        <v>21202252.279696207</v>
      </c>
      <c r="H771" s="2">
        <f>D771*시뮬레이션!E771*시뮬레이션!D771</f>
        <v>8085387.435056679</v>
      </c>
      <c r="J771" s="5">
        <v>41662</v>
      </c>
      <c r="K771" s="2">
        <f t="shared" si="12"/>
        <v>29287639.714752886</v>
      </c>
      <c r="L771" s="2">
        <f>$C$2*시뮬레이션!F771*시뮬레이션!D771</f>
        <v>29217184.658075821</v>
      </c>
    </row>
    <row r="772" spans="2:12" x14ac:dyDescent="0.3">
      <c r="B772" s="5">
        <v>41663</v>
      </c>
      <c r="C772" s="6">
        <f>VLOOKUP(시뮬레이션!B772,시뮬레이션!$K:$Q,6,0)</f>
        <v>126.37855563209388</v>
      </c>
      <c r="D772" s="6">
        <f>VLOOKUP(시뮬레이션!B772,시뮬레이션!$K:$Q,7,0)</f>
        <v>176.27285772296077</v>
      </c>
      <c r="F772" s="5">
        <v>41663</v>
      </c>
      <c r="G772" s="7">
        <f>C772*시뮬레이션!D772*시뮬레이션!F772</f>
        <v>20876063.231200065</v>
      </c>
      <c r="H772" s="2">
        <f>D772*시뮬레이션!E772*시뮬레이션!D772</f>
        <v>7966652.1136016315</v>
      </c>
      <c r="J772" s="5">
        <v>41663</v>
      </c>
      <c r="K772" s="2">
        <f t="shared" si="12"/>
        <v>28842715.344801698</v>
      </c>
      <c r="L772" s="2">
        <f>$C$2*시뮬레이션!F772*시뮬레이션!D772</f>
        <v>28767688.748979401</v>
      </c>
    </row>
    <row r="773" spans="2:12" x14ac:dyDescent="0.3">
      <c r="B773" s="5">
        <v>41666</v>
      </c>
      <c r="C773" s="6">
        <f>VLOOKUP(시뮬레이션!B773,시뮬레이션!$K:$Q,6,0)</f>
        <v>126.37855563209388</v>
      </c>
      <c r="D773" s="6">
        <f>VLOOKUP(시뮬레이션!B773,시뮬레이션!$K:$Q,7,0)</f>
        <v>176.27285772296077</v>
      </c>
      <c r="F773" s="5">
        <v>41666</v>
      </c>
      <c r="G773" s="7">
        <f>C773*시뮬레이션!D773*시뮬레이션!F773</f>
        <v>20836235.19785523</v>
      </c>
      <c r="H773" s="2">
        <f>D773*시뮬레이션!E773*시뮬레이션!D773</f>
        <v>7906298.5959127406</v>
      </c>
      <c r="J773" s="5">
        <v>41666</v>
      </c>
      <c r="K773" s="2">
        <f t="shared" si="12"/>
        <v>28742533.79376797</v>
      </c>
      <c r="L773" s="2">
        <f>$C$2*시뮬레이션!F773*시뮬레이션!D773</f>
        <v>28712804.815449446</v>
      </c>
    </row>
    <row r="774" spans="2:12" x14ac:dyDescent="0.3">
      <c r="B774" s="5">
        <v>41667</v>
      </c>
      <c r="C774" s="6">
        <f>VLOOKUP(시뮬레이션!B774,시뮬레이션!$K:$Q,6,0)</f>
        <v>126.37855563209388</v>
      </c>
      <c r="D774" s="6">
        <f>VLOOKUP(시뮬레이션!B774,시뮬레이션!$K:$Q,7,0)</f>
        <v>176.27285772296077</v>
      </c>
      <c r="F774" s="5">
        <v>41667</v>
      </c>
      <c r="G774" s="7">
        <f>C774*시뮬레이션!D774*시뮬레이션!F774</f>
        <v>20911956.192204539</v>
      </c>
      <c r="H774" s="2">
        <f>D774*시뮬레이션!E774*시뮬레이션!D774</f>
        <v>7965709.3848267999</v>
      </c>
      <c r="J774" s="5">
        <v>41667</v>
      </c>
      <c r="K774" s="2">
        <f t="shared" si="12"/>
        <v>28877665.577031337</v>
      </c>
      <c r="L774" s="2">
        <f>$C$2*시뮬레이션!F774*시뮬레이션!D774</f>
        <v>28817150.063549127</v>
      </c>
    </row>
    <row r="775" spans="2:12" x14ac:dyDescent="0.3">
      <c r="B775" s="5">
        <v>41668</v>
      </c>
      <c r="C775" s="6">
        <f>VLOOKUP(시뮬레이션!B775,시뮬레이션!$K:$Q,6,0)</f>
        <v>126.37855563209388</v>
      </c>
      <c r="D775" s="6">
        <f>VLOOKUP(시뮬레이션!B775,시뮬레이션!$K:$Q,7,0)</f>
        <v>176.27285772296077</v>
      </c>
      <c r="F775" s="5">
        <v>41668</v>
      </c>
      <c r="G775" s="7">
        <f>C775*시뮬레이션!D775*시뮬레이션!F775</f>
        <v>20503241.861322355</v>
      </c>
      <c r="H775" s="2">
        <f>D775*시뮬레이션!E775*시뮬레이션!D775</f>
        <v>7802500.4599455614</v>
      </c>
      <c r="J775" s="5">
        <v>41668</v>
      </c>
      <c r="K775" s="2">
        <f t="shared" si="12"/>
        <v>28305742.321267918</v>
      </c>
      <c r="L775" s="2">
        <f>$C$2*시뮬레이션!F775*시뮬레이션!D775</f>
        <v>28253932.443069153</v>
      </c>
    </row>
    <row r="776" spans="2:12" x14ac:dyDescent="0.3">
      <c r="B776" s="5">
        <v>41669</v>
      </c>
      <c r="C776" s="6">
        <f>VLOOKUP(시뮬레이션!B776,시뮬레이션!$K:$Q,6,0)</f>
        <v>126.37855563209388</v>
      </c>
      <c r="D776" s="6">
        <f>VLOOKUP(시뮬레이션!B776,시뮬레이션!$K:$Q,7,0)</f>
        <v>176.27285772296077</v>
      </c>
      <c r="F776" s="5">
        <v>41669</v>
      </c>
      <c r="G776" s="7">
        <f>C776*시뮬레이션!D776*시뮬레이션!F776</f>
        <v>20720595.924751043</v>
      </c>
      <c r="H776" s="2">
        <f>D776*시뮬레이션!E776*시뮬레이션!D776</f>
        <v>7942386.0052824654</v>
      </c>
      <c r="J776" s="5">
        <v>41669</v>
      </c>
      <c r="K776" s="2">
        <f t="shared" si="12"/>
        <v>28662981.930033509</v>
      </c>
      <c r="L776" s="2">
        <f>$C$2*시뮬레이션!F776*시뮬레이션!D776</f>
        <v>28553451.273597382</v>
      </c>
    </row>
    <row r="777" spans="2:12" x14ac:dyDescent="0.3">
      <c r="B777" s="5">
        <v>41670</v>
      </c>
      <c r="C777" s="6">
        <f>VLOOKUP(시뮬레이션!B777,시뮬레이션!$K:$Q,6,0)</f>
        <v>126.37855563209388</v>
      </c>
      <c r="D777" s="6">
        <f>VLOOKUP(시뮬레이션!B777,시뮬레이션!$K:$Q,7,0)</f>
        <v>176.27285772296077</v>
      </c>
      <c r="F777" s="5">
        <v>41670</v>
      </c>
      <c r="G777" s="7">
        <f>C777*시뮬레이션!D777*시뮬레이션!F777</f>
        <v>20599197.410887547</v>
      </c>
      <c r="H777" s="2">
        <f>D777*시뮬레이션!E777*시뮬레이션!D777</f>
        <v>7880786.9351462452</v>
      </c>
      <c r="J777" s="5">
        <v>41670</v>
      </c>
      <c r="K777" s="2">
        <f t="shared" si="12"/>
        <v>28479984.346033793</v>
      </c>
      <c r="L777" s="2">
        <f>$C$2*시뮬레이션!F777*시뮬레이션!D777</f>
        <v>28386161.367318776</v>
      </c>
    </row>
    <row r="778" spans="2:12" x14ac:dyDescent="0.3">
      <c r="B778" s="5">
        <v>41673</v>
      </c>
      <c r="C778" s="6">
        <f>VLOOKUP(시뮬레이션!B778,시뮬레이션!$K:$Q,6,0)</f>
        <v>126.37855563209388</v>
      </c>
      <c r="D778" s="6">
        <f>VLOOKUP(시뮬레이션!B778,시뮬레이션!$K:$Q,7,0)</f>
        <v>176.27285772296077</v>
      </c>
      <c r="F778" s="5">
        <v>41673</v>
      </c>
      <c r="G778" s="7">
        <f>C778*시뮬레이션!D778*시뮬레이션!F778</f>
        <v>20401815.340483245</v>
      </c>
      <c r="H778" s="2">
        <f>D778*시뮬레이션!E778*시뮬레이션!D778</f>
        <v>7791695.5958920633</v>
      </c>
      <c r="J778" s="5">
        <v>41673</v>
      </c>
      <c r="K778" s="2">
        <f t="shared" si="12"/>
        <v>28193510.936375309</v>
      </c>
      <c r="L778" s="2">
        <f>$C$2*시뮬레이션!F778*시뮬레이션!D778</f>
        <v>28114164.396283843</v>
      </c>
    </row>
    <row r="779" spans="2:12" x14ac:dyDescent="0.3">
      <c r="B779" s="5">
        <v>41674</v>
      </c>
      <c r="C779" s="6">
        <f>VLOOKUP(시뮬레이션!B779,시뮬레이션!$K:$Q,6,0)</f>
        <v>126.37855563209388</v>
      </c>
      <c r="D779" s="6">
        <f>VLOOKUP(시뮬레이션!B779,시뮬레이션!$K:$Q,7,0)</f>
        <v>176.27285772296077</v>
      </c>
      <c r="F779" s="5">
        <v>41674</v>
      </c>
      <c r="G779" s="7">
        <f>C779*시뮬레이션!D779*시뮬레이션!F779</f>
        <v>20531815.547236551</v>
      </c>
      <c r="H779" s="2">
        <f>D779*시뮬레이션!E779*시뮬레이션!D779</f>
        <v>7848497.7886666637</v>
      </c>
      <c r="J779" s="5">
        <v>41674</v>
      </c>
      <c r="K779" s="2">
        <f t="shared" si="12"/>
        <v>28380313.335903212</v>
      </c>
      <c r="L779" s="2">
        <f>$C$2*시뮬레이션!F779*시뮬레이션!D779</f>
        <v>28293307.630511682</v>
      </c>
    </row>
    <row r="780" spans="2:12" x14ac:dyDescent="0.3">
      <c r="B780" s="5">
        <v>41675</v>
      </c>
      <c r="C780" s="6">
        <f>VLOOKUP(시뮬레이션!B780,시뮬레이션!$K:$Q,6,0)</f>
        <v>126.37855563209388</v>
      </c>
      <c r="D780" s="6">
        <f>VLOOKUP(시뮬레이션!B780,시뮬레이션!$K:$Q,7,0)</f>
        <v>176.27285772296077</v>
      </c>
      <c r="F780" s="5">
        <v>41675</v>
      </c>
      <c r="G780" s="7">
        <f>C780*시뮬레이션!D780*시뮬레이션!F780</f>
        <v>20375152.899582118</v>
      </c>
      <c r="H780" s="2">
        <f>D780*시뮬레이션!E780*시뮬레이션!D780</f>
        <v>7779028.8442703439</v>
      </c>
      <c r="J780" s="5">
        <v>41675</v>
      </c>
      <c r="K780" s="2">
        <f t="shared" si="12"/>
        <v>28154181.743852463</v>
      </c>
      <c r="L780" s="2">
        <f>$C$2*시뮬레이션!F780*시뮬레이션!D780</f>
        <v>28077422.947829843</v>
      </c>
    </row>
    <row r="781" spans="2:12" x14ac:dyDescent="0.3">
      <c r="B781" s="5">
        <v>41676</v>
      </c>
      <c r="C781" s="6">
        <f>VLOOKUP(시뮬레이션!B781,시뮬레이션!$K:$Q,6,0)</f>
        <v>126.37855563209388</v>
      </c>
      <c r="D781" s="6">
        <f>VLOOKUP(시뮬레이션!B781,시뮬레이션!$K:$Q,7,0)</f>
        <v>176.27285772296077</v>
      </c>
      <c r="F781" s="5">
        <v>41676</v>
      </c>
      <c r="G781" s="7">
        <f>C781*시뮬레이션!D781*시뮬레이션!F781</f>
        <v>20684670.193660725</v>
      </c>
      <c r="H781" s="2">
        <f>D781*시뮬레이션!E781*시뮬레이션!D781</f>
        <v>7904260.8517727721</v>
      </c>
      <c r="J781" s="5">
        <v>41676</v>
      </c>
      <c r="K781" s="2">
        <f t="shared" si="12"/>
        <v>28588931.045433499</v>
      </c>
      <c r="L781" s="2">
        <f>$C$2*시뮬레이션!F781*시뮬레이션!D781</f>
        <v>28503944.801105898</v>
      </c>
    </row>
    <row r="782" spans="2:12" x14ac:dyDescent="0.3">
      <c r="B782" s="5">
        <v>41677</v>
      </c>
      <c r="C782" s="6">
        <f>VLOOKUP(시뮬레이션!B782,시뮬레이션!$K:$Q,6,0)</f>
        <v>126.37855563209388</v>
      </c>
      <c r="D782" s="6">
        <f>VLOOKUP(시뮬레이션!B782,시뮬레이션!$K:$Q,7,0)</f>
        <v>176.27285772296077</v>
      </c>
      <c r="F782" s="5">
        <v>41677</v>
      </c>
      <c r="G782" s="7">
        <f>C782*시뮬레이션!D782*시뮬레이션!F782</f>
        <v>20850639.107416842</v>
      </c>
      <c r="H782" s="2">
        <f>D782*시뮬레이션!E782*시뮬레이션!D782</f>
        <v>7996743.9630488278</v>
      </c>
      <c r="J782" s="5">
        <v>41677</v>
      </c>
      <c r="K782" s="2">
        <f t="shared" si="12"/>
        <v>28847383.070465669</v>
      </c>
      <c r="L782" s="2">
        <f>$C$2*시뮬레이션!F782*시뮬레이션!D782</f>
        <v>28732653.729607631</v>
      </c>
    </row>
    <row r="783" spans="2:12" x14ac:dyDescent="0.3">
      <c r="B783" s="5">
        <v>41680</v>
      </c>
      <c r="C783" s="6">
        <f>VLOOKUP(시뮬레이션!B783,시뮬레이션!$K:$Q,6,0)</f>
        <v>126.37855563209388</v>
      </c>
      <c r="D783" s="6">
        <f>VLOOKUP(시뮬레이션!B783,시뮬레이션!$K:$Q,7,0)</f>
        <v>176.27285772296077</v>
      </c>
      <c r="F783" s="5">
        <v>41680</v>
      </c>
      <c r="G783" s="7">
        <f>C783*시뮬레이션!D783*시뮬레이션!F783</f>
        <v>20828845.008092407</v>
      </c>
      <c r="H783" s="2">
        <f>D783*시뮬레이션!E783*시뮬레이션!D783</f>
        <v>8004390.3341661198</v>
      </c>
      <c r="J783" s="5">
        <v>41680</v>
      </c>
      <c r="K783" s="2">
        <f t="shared" si="12"/>
        <v>28833235.342258528</v>
      </c>
      <c r="L783" s="2">
        <f>$C$2*시뮬레이션!F783*시뮬레이션!D783</f>
        <v>28702620.966294643</v>
      </c>
    </row>
    <row r="784" spans="2:12" x14ac:dyDescent="0.3">
      <c r="B784" s="5">
        <v>41681</v>
      </c>
      <c r="C784" s="6">
        <f>VLOOKUP(시뮬레이션!B784,시뮬레이션!$K:$Q,6,0)</f>
        <v>126.37855563209388</v>
      </c>
      <c r="D784" s="6">
        <f>VLOOKUP(시뮬레이션!B784,시뮬레이션!$K:$Q,7,0)</f>
        <v>176.27285772296077</v>
      </c>
      <c r="F784" s="5">
        <v>41681</v>
      </c>
      <c r="G784" s="7">
        <f>C784*시뮬레이션!D784*시뮬레이션!F784</f>
        <v>21049329.165288325</v>
      </c>
      <c r="H784" s="2">
        <f>D784*시뮬레이션!E784*시뮬레이션!D784</f>
        <v>8081106.461372898</v>
      </c>
      <c r="J784" s="5">
        <v>41681</v>
      </c>
      <c r="K784" s="2">
        <f t="shared" si="12"/>
        <v>29130435.626661222</v>
      </c>
      <c r="L784" s="2">
        <f>$C$2*시뮬레이션!F784*시뮬레이션!D784</f>
        <v>29006453.137046725</v>
      </c>
    </row>
    <row r="785" spans="2:12" x14ac:dyDescent="0.3">
      <c r="B785" s="5">
        <v>41682</v>
      </c>
      <c r="C785" s="6">
        <f>VLOOKUP(시뮬레이션!B785,시뮬레이션!$K:$Q,6,0)</f>
        <v>126.37855563209388</v>
      </c>
      <c r="D785" s="6">
        <f>VLOOKUP(시뮬레이션!B785,시뮬레이션!$K:$Q,7,0)</f>
        <v>176.27285772296077</v>
      </c>
      <c r="F785" s="5">
        <v>41682</v>
      </c>
      <c r="G785" s="7">
        <f>C785*시뮬레이션!D785*시뮬레이션!F785</f>
        <v>20899455.287395034</v>
      </c>
      <c r="H785" s="2">
        <f>D785*시뮬레이션!E785*시뮬레이션!D785</f>
        <v>8035607.0918849241</v>
      </c>
      <c r="J785" s="5">
        <v>41682</v>
      </c>
      <c r="K785" s="2">
        <f t="shared" si="12"/>
        <v>28935062.379279956</v>
      </c>
      <c r="L785" s="2">
        <f>$C$2*시뮬레이션!F785*시뮬레이션!D785</f>
        <v>28799923.533112913</v>
      </c>
    </row>
    <row r="786" spans="2:12" x14ac:dyDescent="0.3">
      <c r="B786" s="5">
        <v>41683</v>
      </c>
      <c r="C786" s="6">
        <f>VLOOKUP(시뮬레이션!B786,시뮬레이션!$K:$Q,6,0)</f>
        <v>126.37855563209388</v>
      </c>
      <c r="D786" s="6">
        <f>VLOOKUP(시뮬레이션!B786,시뮬레이션!$K:$Q,7,0)</f>
        <v>176.27285772296077</v>
      </c>
      <c r="F786" s="5">
        <v>41683</v>
      </c>
      <c r="G786" s="7">
        <f>C786*시뮬레이션!D786*시뮬레이션!F786</f>
        <v>21086425.53348314</v>
      </c>
      <c r="H786" s="2">
        <f>D786*시뮬레이션!E786*시뮬레이션!D786</f>
        <v>8146564.1436155168</v>
      </c>
      <c r="J786" s="5">
        <v>41683</v>
      </c>
      <c r="K786" s="2">
        <f t="shared" si="12"/>
        <v>29232989.677098658</v>
      </c>
      <c r="L786" s="2">
        <f>$C$2*시뮬레이션!F786*시뮬레이션!D786</f>
        <v>29057572.774026506</v>
      </c>
    </row>
    <row r="787" spans="2:12" x14ac:dyDescent="0.3">
      <c r="B787" s="5">
        <v>41684</v>
      </c>
      <c r="C787" s="6">
        <f>VLOOKUP(시뮬레이션!B787,시뮬레이션!$K:$Q,6,0)</f>
        <v>126.37855563209388</v>
      </c>
      <c r="D787" s="6">
        <f>VLOOKUP(시뮬레이션!B787,시뮬레이션!$K:$Q,7,0)</f>
        <v>176.27285772296077</v>
      </c>
      <c r="F787" s="5">
        <v>41684</v>
      </c>
      <c r="G787" s="7">
        <f>C787*시뮬레이션!D787*시뮬레이션!F787</f>
        <v>21138801.316123944</v>
      </c>
      <c r="H787" s="2">
        <f>D787*시뮬레이션!E787*시뮬레이션!D787</f>
        <v>8150581.1479456956</v>
      </c>
      <c r="J787" s="5">
        <v>41684</v>
      </c>
      <c r="K787" s="2">
        <f t="shared" si="12"/>
        <v>29289382.464069638</v>
      </c>
      <c r="L787" s="2">
        <f>$C$2*시뮬레이션!F787*시뮬레이션!D787</f>
        <v>29129747.790757768</v>
      </c>
    </row>
    <row r="788" spans="2:12" x14ac:dyDescent="0.3">
      <c r="B788" s="5">
        <v>41688</v>
      </c>
      <c r="C788" s="6">
        <f>VLOOKUP(시뮬레이션!B788,시뮬레이션!$K:$Q,6,0)</f>
        <v>126.37855563209388</v>
      </c>
      <c r="D788" s="6">
        <f>VLOOKUP(시뮬레이션!B788,시뮬레이션!$K:$Q,7,0)</f>
        <v>176.27285772296077</v>
      </c>
      <c r="F788" s="5">
        <v>41688</v>
      </c>
      <c r="G788" s="7">
        <f>C788*시뮬레이션!D788*시뮬레이션!F788</f>
        <v>21219193.843862664</v>
      </c>
      <c r="H788" s="2">
        <f>D788*시뮬레이션!E788*시뮬레이션!D788</f>
        <v>8229931.6186309727</v>
      </c>
      <c r="J788" s="5">
        <v>41688</v>
      </c>
      <c r="K788" s="2">
        <f t="shared" si="12"/>
        <v>29449125.462493636</v>
      </c>
      <c r="L788" s="2">
        <f>$C$2*시뮬레이션!F788*시뮬레이션!D788</f>
        <v>29240530.517851394</v>
      </c>
    </row>
    <row r="789" spans="2:12" x14ac:dyDescent="0.3">
      <c r="B789" s="5">
        <v>41689</v>
      </c>
      <c r="C789" s="6">
        <f>VLOOKUP(시뮬레이션!B789,시뮬레이션!$K:$Q,6,0)</f>
        <v>126.37855563209388</v>
      </c>
      <c r="D789" s="6">
        <f>VLOOKUP(시뮬레이션!B789,시뮬레이션!$K:$Q,7,0)</f>
        <v>176.27285772296077</v>
      </c>
      <c r="F789" s="5">
        <v>41689</v>
      </c>
      <c r="G789" s="7">
        <f>C789*시뮬레이션!D789*시뮬레이션!F789</f>
        <v>21066432.059769273</v>
      </c>
      <c r="H789" s="2">
        <f>D789*시뮬레이션!E789*시뮬레이션!D789</f>
        <v>8187543.0217555705</v>
      </c>
      <c r="J789" s="5">
        <v>41689</v>
      </c>
      <c r="K789" s="2">
        <f t="shared" si="12"/>
        <v>29253975.081524841</v>
      </c>
      <c r="L789" s="2">
        <f>$C$2*시뮬레이션!F789*시뮬레이션!D789</f>
        <v>29030021.313655771</v>
      </c>
    </row>
    <row r="790" spans="2:12" x14ac:dyDescent="0.3">
      <c r="B790" s="5">
        <v>41690</v>
      </c>
      <c r="C790" s="6">
        <f>VLOOKUP(시뮬레이션!B790,시뮬레이션!$K:$Q,6,0)</f>
        <v>126.37855563209388</v>
      </c>
      <c r="D790" s="6">
        <f>VLOOKUP(시뮬레이션!B790,시뮬레이션!$K:$Q,7,0)</f>
        <v>176.27285772296077</v>
      </c>
      <c r="F790" s="5">
        <v>41690</v>
      </c>
      <c r="G790" s="7">
        <f>C790*시뮬레이션!D790*시뮬레이션!F790</f>
        <v>21320389.411682714</v>
      </c>
      <c r="H790" s="2">
        <f>D790*시뮬레이션!E790*시뮬레이션!D790</f>
        <v>8304023.9686831702</v>
      </c>
      <c r="J790" s="5">
        <v>41690</v>
      </c>
      <c r="K790" s="2">
        <f t="shared" si="12"/>
        <v>29624413.380365886</v>
      </c>
      <c r="L790" s="2">
        <f>$C$2*시뮬레이션!F790*시뮬레이션!D790</f>
        <v>29379980.306136787</v>
      </c>
    </row>
    <row r="791" spans="2:12" x14ac:dyDescent="0.3">
      <c r="B791" s="5">
        <v>41691</v>
      </c>
      <c r="C791" s="6">
        <f>VLOOKUP(시뮬레이션!B791,시뮬레이션!$K:$Q,6,0)</f>
        <v>126.37855563209388</v>
      </c>
      <c r="D791" s="6">
        <f>VLOOKUP(시뮬레이션!B791,시뮬레이션!$K:$Q,7,0)</f>
        <v>176.27285772296077</v>
      </c>
      <c r="F791" s="5">
        <v>41691</v>
      </c>
      <c r="G791" s="7">
        <f>C791*시뮬레이션!D791*시뮬레이션!F791</f>
        <v>21294081.446200926</v>
      </c>
      <c r="H791" s="2">
        <f>D791*시뮬레이션!E791*시뮬레이션!D791</f>
        <v>8272918.285692065</v>
      </c>
      <c r="J791" s="5">
        <v>41691</v>
      </c>
      <c r="K791" s="2">
        <f t="shared" si="12"/>
        <v>29566999.731892992</v>
      </c>
      <c r="L791" s="2">
        <f>$C$2*시뮬레이션!F791*시뮬레이션!D791</f>
        <v>29343727.332852636</v>
      </c>
    </row>
    <row r="792" spans="2:12" x14ac:dyDescent="0.3">
      <c r="B792" s="5">
        <v>41694</v>
      </c>
      <c r="C792" s="6">
        <f>VLOOKUP(시뮬레이션!B792,시뮬레이션!$K:$Q,6,0)</f>
        <v>126.37855563209388</v>
      </c>
      <c r="D792" s="6">
        <f>VLOOKUP(시뮬레이션!B792,시뮬레이션!$K:$Q,7,0)</f>
        <v>176.27285772296077</v>
      </c>
      <c r="F792" s="5">
        <v>41694</v>
      </c>
      <c r="G792" s="7">
        <f>C792*시뮬레이션!D792*시뮬레이션!F792</f>
        <v>21462129.342045486</v>
      </c>
      <c r="H792" s="2">
        <f>D792*시뮬레이션!E792*시뮬레이션!D792</f>
        <v>8352775.6984312292</v>
      </c>
      <c r="J792" s="5">
        <v>41694</v>
      </c>
      <c r="K792" s="2">
        <f t="shared" si="12"/>
        <v>29814905.040476717</v>
      </c>
      <c r="L792" s="2">
        <f>$C$2*시뮬레이션!F792*시뮬레이션!D792</f>
        <v>29575301.145838223</v>
      </c>
    </row>
    <row r="793" spans="2:12" x14ac:dyDescent="0.3">
      <c r="B793" s="5">
        <v>41695</v>
      </c>
      <c r="C793" s="6">
        <f>VLOOKUP(시뮬레이션!B793,시뮬레이션!$K:$Q,6,0)</f>
        <v>126.37855563209388</v>
      </c>
      <c r="D793" s="6">
        <f>VLOOKUP(시뮬레이션!B793,시뮬레이션!$K:$Q,7,0)</f>
        <v>176.27285772296077</v>
      </c>
      <c r="F793" s="5">
        <v>41695</v>
      </c>
      <c r="G793" s="7">
        <f>C793*시뮬레이션!D793*시뮬레이션!F793</f>
        <v>21420067.020131566</v>
      </c>
      <c r="H793" s="2">
        <f>D793*시뮬레이션!E793*시뮬레이션!D793</f>
        <v>8335770.3292571567</v>
      </c>
      <c r="J793" s="5">
        <v>41695</v>
      </c>
      <c r="K793" s="2">
        <f t="shared" si="12"/>
        <v>29755837.349388722</v>
      </c>
      <c r="L793" s="2">
        <f>$C$2*시뮬레이션!F793*시뮬레이션!D793</f>
        <v>29517338.311970655</v>
      </c>
    </row>
    <row r="794" spans="2:12" x14ac:dyDescent="0.3">
      <c r="B794" s="5">
        <v>41696</v>
      </c>
      <c r="C794" s="6">
        <f>VLOOKUP(시뮬레이션!B794,시뮬레이션!$K:$Q,6,0)</f>
        <v>126.37855563209388</v>
      </c>
      <c r="D794" s="6">
        <f>VLOOKUP(시뮬레이션!B794,시뮬레이션!$K:$Q,7,0)</f>
        <v>176.27285772296077</v>
      </c>
      <c r="F794" s="5">
        <v>41696</v>
      </c>
      <c r="G794" s="7">
        <f>C794*시뮬레이션!D794*시뮬레이션!F794</f>
        <v>21269486.423876785</v>
      </c>
      <c r="H794" s="2">
        <f>D794*시뮬레이션!E794*시뮬레이션!D794</f>
        <v>8293622.8076369343</v>
      </c>
      <c r="J794" s="5">
        <v>41696</v>
      </c>
      <c r="K794" s="2">
        <f t="shared" si="12"/>
        <v>29563109.23151372</v>
      </c>
      <c r="L794" s="2">
        <f>$C$2*시뮬레이션!F794*시뮬레이션!D794</f>
        <v>29309834.834101357</v>
      </c>
    </row>
    <row r="795" spans="2:12" x14ac:dyDescent="0.3">
      <c r="B795" s="5">
        <v>41697</v>
      </c>
      <c r="C795" s="6">
        <f>VLOOKUP(시뮬레이션!B795,시뮬레이션!$K:$Q,6,0)</f>
        <v>126.37855563209388</v>
      </c>
      <c r="D795" s="6">
        <f>VLOOKUP(시뮬레이션!B795,시뮬레이션!$K:$Q,7,0)</f>
        <v>176.27285772296077</v>
      </c>
      <c r="F795" s="5">
        <v>41697</v>
      </c>
      <c r="G795" s="7">
        <f>C795*시뮬레이션!D795*시뮬레이션!F795</f>
        <v>21456358.207800306</v>
      </c>
      <c r="H795" s="2">
        <f>D795*시뮬레이션!E795*시뮬레이션!D795</f>
        <v>8373916.9559914628</v>
      </c>
      <c r="J795" s="5">
        <v>41697</v>
      </c>
      <c r="K795" s="2">
        <f t="shared" si="12"/>
        <v>29830275.163791768</v>
      </c>
      <c r="L795" s="2">
        <f>$C$2*시뮬레이션!F795*시뮬레이션!D795</f>
        <v>29567348.391918324</v>
      </c>
    </row>
    <row r="796" spans="2:12" x14ac:dyDescent="0.3">
      <c r="B796" s="5">
        <v>41698</v>
      </c>
      <c r="C796" s="6">
        <f>VLOOKUP(시뮬레이션!B796,시뮬레이션!$K:$Q,6,0)</f>
        <v>126.37855563209388</v>
      </c>
      <c r="D796" s="6">
        <f>VLOOKUP(시뮬레이션!B796,시뮬레이션!$K:$Q,7,0)</f>
        <v>176.27285772296077</v>
      </c>
      <c r="F796" s="5">
        <v>41698</v>
      </c>
      <c r="G796" s="7">
        <f>C796*시뮬레이션!D796*시뮬레이션!F796</f>
        <v>21478431.832604252</v>
      </c>
      <c r="H796" s="2">
        <f>D796*시뮬레이션!E796*시뮬레이션!D796</f>
        <v>8345205.1060459735</v>
      </c>
      <c r="J796" s="5">
        <v>41698</v>
      </c>
      <c r="K796" s="2">
        <f t="shared" si="12"/>
        <v>29823636.938650224</v>
      </c>
      <c r="L796" s="2">
        <f>$C$2*시뮬레이션!F796*시뮬레이션!D796</f>
        <v>29597766.347683694</v>
      </c>
    </row>
    <row r="797" spans="2:12" x14ac:dyDescent="0.3">
      <c r="B797" s="5">
        <v>41701</v>
      </c>
      <c r="C797" s="6">
        <f>VLOOKUP(시뮬레이션!B797,시뮬레이션!$K:$Q,6,0)</f>
        <v>126.37855563209388</v>
      </c>
      <c r="D797" s="6">
        <f>VLOOKUP(시뮬레이션!B797,시뮬레이션!$K:$Q,7,0)</f>
        <v>176.27285772296077</v>
      </c>
      <c r="F797" s="5">
        <v>41701</v>
      </c>
      <c r="G797" s="7">
        <f>C797*시뮬레이션!D797*시뮬레이션!F797</f>
        <v>21379351.570723478</v>
      </c>
      <c r="H797" s="2">
        <f>D797*시뮬레이션!E797*시뮬레이션!D797</f>
        <v>8311567.858066096</v>
      </c>
      <c r="J797" s="5">
        <v>41701</v>
      </c>
      <c r="K797" s="2">
        <f t="shared" si="12"/>
        <v>29690919.428789575</v>
      </c>
      <c r="L797" s="2">
        <f>$C$2*시뮬레이션!F797*시뮬레이션!D797</f>
        <v>29461231.498972684</v>
      </c>
    </row>
    <row r="798" spans="2:12" x14ac:dyDescent="0.3">
      <c r="B798" s="5">
        <v>41702</v>
      </c>
      <c r="C798" s="6">
        <f>VLOOKUP(시뮬레이션!B798,시뮬레이션!$K:$Q,6,0)</f>
        <v>126.37855563209388</v>
      </c>
      <c r="D798" s="6">
        <f>VLOOKUP(시뮬레이션!B798,시뮬레이션!$K:$Q,7,0)</f>
        <v>176.27285772296077</v>
      </c>
      <c r="F798" s="5">
        <v>41702</v>
      </c>
      <c r="G798" s="7">
        <f>C798*시뮬레이션!D798*시뮬레이션!F798</f>
        <v>21751371.926017825</v>
      </c>
      <c r="H798" s="2">
        <f>D798*시뮬레이션!E798*시뮬레이션!D798</f>
        <v>8487179.4592842832</v>
      </c>
      <c r="J798" s="5">
        <v>41702</v>
      </c>
      <c r="K798" s="2">
        <f t="shared" si="12"/>
        <v>30238551.385302108</v>
      </c>
      <c r="L798" s="2">
        <f>$C$2*시뮬레이션!F798*시뮬레이션!D798</f>
        <v>29973883.988614392</v>
      </c>
    </row>
    <row r="799" spans="2:12" x14ac:dyDescent="0.3">
      <c r="B799" s="5">
        <v>41703</v>
      </c>
      <c r="C799" s="6">
        <f>VLOOKUP(시뮬레이션!B799,시뮬레이션!$K:$Q,6,0)</f>
        <v>126.37855563209388</v>
      </c>
      <c r="D799" s="6">
        <f>VLOOKUP(시뮬레이션!B799,시뮬레이션!$K:$Q,7,0)</f>
        <v>176.27285772296077</v>
      </c>
      <c r="F799" s="5">
        <v>41703</v>
      </c>
      <c r="G799" s="7">
        <f>C799*시뮬레이션!D799*시뮬레이션!F799</f>
        <v>21717748.800584294</v>
      </c>
      <c r="H799" s="2">
        <f>D799*시뮬레이션!E799*시뮬레이션!D799</f>
        <v>8472933.6081531383</v>
      </c>
      <c r="J799" s="5">
        <v>41703</v>
      </c>
      <c r="K799" s="2">
        <f t="shared" si="12"/>
        <v>30190682.408737432</v>
      </c>
      <c r="L799" s="2">
        <f>$C$2*시뮬레이션!F799*시뮬레이션!D799</f>
        <v>29927550.558957312</v>
      </c>
    </row>
    <row r="800" spans="2:12" x14ac:dyDescent="0.3">
      <c r="B800" s="5">
        <v>41704</v>
      </c>
      <c r="C800" s="6">
        <f>VLOOKUP(시뮬레이션!B800,시뮬레이션!$K:$Q,6,0)</f>
        <v>126.37855563209388</v>
      </c>
      <c r="D800" s="6">
        <f>VLOOKUP(시뮬레이션!B800,시뮬레이션!$K:$Q,7,0)</f>
        <v>176.27285772296077</v>
      </c>
      <c r="F800" s="5">
        <v>41704</v>
      </c>
      <c r="G800" s="7">
        <f>C800*시뮬레이션!D800*시뮬레이션!F800</f>
        <v>21629266.64311504</v>
      </c>
      <c r="H800" s="2">
        <f>D800*시뮬레이션!E800*시뮬레이션!D800</f>
        <v>8430144.5298772901</v>
      </c>
      <c r="J800" s="5">
        <v>41704</v>
      </c>
      <c r="K800" s="2">
        <f t="shared" si="12"/>
        <v>30059411.17299233</v>
      </c>
      <c r="L800" s="2">
        <f>$C$2*시뮬레이션!F800*시뮬레이션!D800</f>
        <v>29805620.138565142</v>
      </c>
    </row>
    <row r="801" spans="2:12" x14ac:dyDescent="0.3">
      <c r="B801" s="5">
        <v>41705</v>
      </c>
      <c r="C801" s="6">
        <f>VLOOKUP(시뮬레이션!B801,시뮬레이션!$K:$Q,6,0)</f>
        <v>126.37855563209388</v>
      </c>
      <c r="D801" s="6">
        <f>VLOOKUP(시뮬레이션!B801,시뮬레이션!$K:$Q,7,0)</f>
        <v>176.27285772296077</v>
      </c>
      <c r="F801" s="5">
        <v>41705</v>
      </c>
      <c r="G801" s="7">
        <f>C801*시뮬레이션!D801*시뮬레이션!F801</f>
        <v>21570342.81216263</v>
      </c>
      <c r="H801" s="2">
        <f>D801*시뮬레이션!E801*시뮬레이션!D801</f>
        <v>8377472.2206658209</v>
      </c>
      <c r="J801" s="5">
        <v>41705</v>
      </c>
      <c r="K801" s="2">
        <f t="shared" si="12"/>
        <v>29947815.03282845</v>
      </c>
      <c r="L801" s="2">
        <f>$C$2*시뮬레이션!F801*시뮬레이션!D801</f>
        <v>29724421.762704551</v>
      </c>
    </row>
    <row r="802" spans="2:12" x14ac:dyDescent="0.3">
      <c r="B802" s="5">
        <v>41708</v>
      </c>
      <c r="C802" s="6">
        <f>VLOOKUP(시뮬레이션!B802,시뮬레이션!$K:$Q,6,0)</f>
        <v>126.37855563209388</v>
      </c>
      <c r="D802" s="6">
        <f>VLOOKUP(시뮬레이션!B802,시뮬레이션!$K:$Q,7,0)</f>
        <v>176.27285772296077</v>
      </c>
      <c r="F802" s="5">
        <v>41708</v>
      </c>
      <c r="G802" s="7">
        <f>C802*시뮬레이션!D802*시뮬레이션!F802</f>
        <v>21675135.367444109</v>
      </c>
      <c r="H802" s="2">
        <f>D802*시뮬레이션!E802*시뮬레이션!D802</f>
        <v>8406412.2025207207</v>
      </c>
      <c r="J802" s="5">
        <v>41708</v>
      </c>
      <c r="K802" s="2">
        <f t="shared" si="12"/>
        <v>30081547.56996483</v>
      </c>
      <c r="L802" s="2">
        <f>$C$2*시뮬레이션!F802*시뮬레이션!D802</f>
        <v>29868828.281316847</v>
      </c>
    </row>
    <row r="803" spans="2:12" x14ac:dyDescent="0.3">
      <c r="B803" s="5">
        <v>41709</v>
      </c>
      <c r="C803" s="6">
        <f>VLOOKUP(시뮬레이션!B803,시뮬레이션!$K:$Q,6,0)</f>
        <v>126.37855563209388</v>
      </c>
      <c r="D803" s="6">
        <f>VLOOKUP(시뮬레이션!B803,시뮬레이션!$K:$Q,7,0)</f>
        <v>176.27285772296077</v>
      </c>
      <c r="F803" s="5">
        <v>41709</v>
      </c>
      <c r="G803" s="7">
        <f>C803*시뮬레이션!D803*시뮬레이션!F803</f>
        <v>21539281.895170756</v>
      </c>
      <c r="H803" s="2">
        <f>D803*시뮬레이션!E803*시뮬레이션!D803</f>
        <v>8339853.8126922185</v>
      </c>
      <c r="J803" s="5">
        <v>41709</v>
      </c>
      <c r="K803" s="2">
        <f t="shared" si="12"/>
        <v>29879135.707862973</v>
      </c>
      <c r="L803" s="2">
        <f>$C$2*시뮬레이션!F803*시뮬레이션!D803</f>
        <v>29681619.114409026</v>
      </c>
    </row>
    <row r="804" spans="2:12" x14ac:dyDescent="0.3">
      <c r="B804" s="5">
        <v>41710</v>
      </c>
      <c r="C804" s="6">
        <f>VLOOKUP(시뮬레이션!B804,시뮬레이션!$K:$Q,6,0)</f>
        <v>126.37855563209388</v>
      </c>
      <c r="D804" s="6">
        <f>VLOOKUP(시뮬레이션!B804,시뮬레이션!$K:$Q,7,0)</f>
        <v>176.27285772296077</v>
      </c>
      <c r="F804" s="5">
        <v>41710</v>
      </c>
      <c r="G804" s="7">
        <f>C804*시뮬레이션!D804*시뮬레이션!F804</f>
        <v>21654280.0947266</v>
      </c>
      <c r="H804" s="2">
        <f>D804*시뮬레이션!E804*시뮬레이션!D804</f>
        <v>8409743.9445564877</v>
      </c>
      <c r="J804" s="5">
        <v>41710</v>
      </c>
      <c r="K804" s="2">
        <f t="shared" si="12"/>
        <v>30064024.039283089</v>
      </c>
      <c r="L804" s="2">
        <f>$C$2*시뮬레이션!F804*시뮬레이션!D804</f>
        <v>29840089.242367417</v>
      </c>
    </row>
    <row r="805" spans="2:12" x14ac:dyDescent="0.3">
      <c r="B805" s="5">
        <v>41711</v>
      </c>
      <c r="C805" s="6">
        <f>VLOOKUP(시뮬레이션!B805,시뮬레이션!$K:$Q,6,0)</f>
        <v>126.37855563209388</v>
      </c>
      <c r="D805" s="6">
        <f>VLOOKUP(시뮬레이션!B805,시뮬레이션!$K:$Q,7,0)</f>
        <v>176.27285772296077</v>
      </c>
      <c r="F805" s="5">
        <v>41711</v>
      </c>
      <c r="G805" s="7">
        <f>C805*시뮬레이션!D805*시뮬레이션!F805</f>
        <v>21387059.761158798</v>
      </c>
      <c r="H805" s="2">
        <f>D805*시뮬레이션!E805*시뮬레이션!D805</f>
        <v>8266951.8368089329</v>
      </c>
      <c r="J805" s="5">
        <v>41711</v>
      </c>
      <c r="K805" s="2">
        <f t="shared" si="12"/>
        <v>29654011.597967729</v>
      </c>
      <c r="L805" s="2">
        <f>$C$2*시뮬레이션!F805*시뮬레이션!D805</f>
        <v>29471853.560268689</v>
      </c>
    </row>
    <row r="806" spans="2:12" x14ac:dyDescent="0.3">
      <c r="B806" s="5">
        <v>41712</v>
      </c>
      <c r="C806" s="6">
        <f>VLOOKUP(시뮬레이션!B806,시뮬레이션!$K:$Q,6,0)</f>
        <v>126.37855563209388</v>
      </c>
      <c r="D806" s="6">
        <f>VLOOKUP(시뮬레이션!B806,시뮬레이션!$K:$Q,7,0)</f>
        <v>176.27285772296077</v>
      </c>
      <c r="F806" s="5">
        <v>41712</v>
      </c>
      <c r="G806" s="7">
        <f>C806*시뮬레이션!D806*시뮬레이션!F806</f>
        <v>21398615.627097096</v>
      </c>
      <c r="H806" s="2">
        <f>D806*시뮬레이션!E806*시뮬레이션!D806</f>
        <v>8265520.557734929</v>
      </c>
      <c r="J806" s="5">
        <v>41712</v>
      </c>
      <c r="K806" s="2">
        <f t="shared" si="12"/>
        <v>29664136.184832025</v>
      </c>
      <c r="L806" s="2">
        <f>$C$2*시뮬레이션!F806*시뮬레이션!D806</f>
        <v>29487777.805700228</v>
      </c>
    </row>
    <row r="807" spans="2:12" x14ac:dyDescent="0.3">
      <c r="B807" s="5">
        <v>41715</v>
      </c>
      <c r="C807" s="6">
        <f>VLOOKUP(시뮬레이션!B807,시뮬레이션!$K:$Q,6,0)</f>
        <v>126.37855563209388</v>
      </c>
      <c r="D807" s="6">
        <f>VLOOKUP(시뮬레이션!B807,시뮬레이션!$K:$Q,7,0)</f>
        <v>176.27285772296077</v>
      </c>
      <c r="F807" s="5">
        <v>41715</v>
      </c>
      <c r="G807" s="7">
        <f>C807*시뮬레이션!D807*시뮬레이션!F807</f>
        <v>21483045.291887883</v>
      </c>
      <c r="H807" s="2">
        <f>D807*시뮬레이션!E807*시뮬레이션!D807</f>
        <v>8300395.3739271127</v>
      </c>
      <c r="J807" s="5">
        <v>41715</v>
      </c>
      <c r="K807" s="2">
        <f t="shared" si="12"/>
        <v>29783440.665814996</v>
      </c>
      <c r="L807" s="2">
        <f>$C$2*시뮬레이션!F807*시뮬레이션!D807</f>
        <v>29604123.799242344</v>
      </c>
    </row>
    <row r="808" spans="2:12" x14ac:dyDescent="0.3">
      <c r="B808" s="5">
        <v>41716</v>
      </c>
      <c r="C808" s="6">
        <f>VLOOKUP(시뮬레이션!B808,시뮬레이션!$K:$Q,6,0)</f>
        <v>126.37855563209388</v>
      </c>
      <c r="D808" s="6">
        <f>VLOOKUP(시뮬레이션!B808,시뮬레이션!$K:$Q,7,0)</f>
        <v>176.27285772296077</v>
      </c>
      <c r="F808" s="5">
        <v>41716</v>
      </c>
      <c r="G808" s="7">
        <f>C808*시뮬레이션!D808*시뮬레이션!F808</f>
        <v>21672881.932523854</v>
      </c>
      <c r="H808" s="2">
        <f>D808*시뮬레이션!E808*시뮬레이션!D808</f>
        <v>8416804.0070741773</v>
      </c>
      <c r="J808" s="5">
        <v>41716</v>
      </c>
      <c r="K808" s="2">
        <f t="shared" si="12"/>
        <v>30089685.939598031</v>
      </c>
      <c r="L808" s="2">
        <f>$C$2*시뮬레이션!F808*시뮬레이션!D808</f>
        <v>29865722.996872932</v>
      </c>
    </row>
    <row r="809" spans="2:12" x14ac:dyDescent="0.3">
      <c r="B809" s="5">
        <v>41717</v>
      </c>
      <c r="C809" s="6">
        <f>VLOOKUP(시뮬레이션!B809,시뮬레이션!$K:$Q,6,0)</f>
        <v>126.37855563209388</v>
      </c>
      <c r="D809" s="6">
        <f>VLOOKUP(시뮬레이션!B809,시뮬레이션!$K:$Q,7,0)</f>
        <v>176.27285772296077</v>
      </c>
      <c r="F809" s="5">
        <v>41717</v>
      </c>
      <c r="G809" s="7">
        <f>C809*시뮬레이션!D809*시뮬레이션!F809</f>
        <v>21575537.443454906</v>
      </c>
      <c r="H809" s="2">
        <f>D809*시뮬레이션!E809*시뮬레이션!D809</f>
        <v>8383574.0008673118</v>
      </c>
      <c r="J809" s="5">
        <v>41717</v>
      </c>
      <c r="K809" s="2">
        <f t="shared" si="12"/>
        <v>29959111.444322217</v>
      </c>
      <c r="L809" s="2">
        <f>$C$2*시뮬레이션!F809*시뮬레이션!D809</f>
        <v>29731580.082476191</v>
      </c>
    </row>
    <row r="810" spans="2:12" x14ac:dyDescent="0.3">
      <c r="B810" s="5">
        <v>41718</v>
      </c>
      <c r="C810" s="6">
        <f>VLOOKUP(시뮬레이션!B810,시뮬레이션!$K:$Q,6,0)</f>
        <v>126.37855563209388</v>
      </c>
      <c r="D810" s="6">
        <f>VLOOKUP(시뮬레이션!B810,시뮬레이션!$K:$Q,7,0)</f>
        <v>176.27285772296077</v>
      </c>
      <c r="F810" s="5">
        <v>41718</v>
      </c>
      <c r="G810" s="7">
        <f>C810*시뮬레이션!D810*시뮬레이션!F810</f>
        <v>21822445.118469279</v>
      </c>
      <c r="H810" s="2">
        <f>D810*시뮬레이션!E810*시뮬레이션!D810</f>
        <v>8486467.5604512189</v>
      </c>
      <c r="J810" s="5">
        <v>41718</v>
      </c>
      <c r="K810" s="2">
        <f t="shared" si="12"/>
        <v>30308912.6789205</v>
      </c>
      <c r="L810" s="2">
        <f>$C$2*시뮬레이션!F810*시뮬레이션!D810</f>
        <v>30071824.460253894</v>
      </c>
    </row>
    <row r="811" spans="2:12" x14ac:dyDescent="0.3">
      <c r="B811" s="5">
        <v>41719</v>
      </c>
      <c r="C811" s="6">
        <f>VLOOKUP(시뮬레이션!B811,시뮬레이션!$K:$Q,6,0)</f>
        <v>126.37855563209388</v>
      </c>
      <c r="D811" s="6">
        <f>VLOOKUP(시뮬레이션!B811,시뮬레이션!$K:$Q,7,0)</f>
        <v>176.27285772296077</v>
      </c>
      <c r="F811" s="5">
        <v>41719</v>
      </c>
      <c r="G811" s="7">
        <f>C811*시뮬레이션!D811*시뮬레이션!F811</f>
        <v>21823351.032561716</v>
      </c>
      <c r="H811" s="2">
        <f>D811*시뮬레이션!E811*시뮬레이션!D811</f>
        <v>8441289.429429315</v>
      </c>
      <c r="J811" s="5">
        <v>41719</v>
      </c>
      <c r="K811" s="2">
        <f t="shared" si="12"/>
        <v>30264640.461991031</v>
      </c>
      <c r="L811" s="2">
        <f>$C$2*시뮬레이션!F811*시뮬레이션!D811</f>
        <v>30073072.830425795</v>
      </c>
    </row>
    <row r="812" spans="2:12" x14ac:dyDescent="0.3">
      <c r="B812" s="5">
        <v>41722</v>
      </c>
      <c r="C812" s="6">
        <f>VLOOKUP(시뮬레이션!B812,시뮬레이션!$K:$Q,6,0)</f>
        <v>126.37855563209388</v>
      </c>
      <c r="D812" s="6">
        <f>VLOOKUP(시뮬레이션!B812,시뮬레이션!$K:$Q,7,0)</f>
        <v>176.27285772296077</v>
      </c>
      <c r="F812" s="5">
        <v>41722</v>
      </c>
      <c r="G812" s="7">
        <f>C812*시뮬레이션!D812*시뮬레이션!F812</f>
        <v>21680800.935406961</v>
      </c>
      <c r="H812" s="2">
        <f>D812*시뮬레이션!E812*시뮬레이션!D812</f>
        <v>8334798.6450477941</v>
      </c>
      <c r="J812" s="5">
        <v>41722</v>
      </c>
      <c r="K812" s="2">
        <f t="shared" si="12"/>
        <v>30015599.580454756</v>
      </c>
      <c r="L812" s="2">
        <f>$C$2*시뮬레이션!F812*시뮬레이션!D812</f>
        <v>29876635.562504705</v>
      </c>
    </row>
    <row r="813" spans="2:12" x14ac:dyDescent="0.3">
      <c r="B813" s="5">
        <v>41723</v>
      </c>
      <c r="C813" s="6">
        <f>VLOOKUP(시뮬레이션!B813,시뮬레이션!$K:$Q,6,0)</f>
        <v>126.37855563209388</v>
      </c>
      <c r="D813" s="6">
        <f>VLOOKUP(시뮬레이션!B813,시뮬레이션!$K:$Q,7,0)</f>
        <v>176.27285772296077</v>
      </c>
      <c r="F813" s="5">
        <v>41723</v>
      </c>
      <c r="G813" s="7">
        <f>C813*시뮬레이션!D813*시뮬레이션!F813</f>
        <v>21816039.672939517</v>
      </c>
      <c r="H813" s="2">
        <f>D813*시뮬레이션!E813*시뮬레이션!D813</f>
        <v>8376768.3388633477</v>
      </c>
      <c r="J813" s="5">
        <v>41723</v>
      </c>
      <c r="K813" s="2">
        <f t="shared" si="12"/>
        <v>30192808.011802863</v>
      </c>
      <c r="L813" s="2">
        <f>$C$2*시뮬레이션!F813*시뮬레이션!D813</f>
        <v>30062997.610993188</v>
      </c>
    </row>
    <row r="814" spans="2:12" x14ac:dyDescent="0.3">
      <c r="B814" s="5">
        <v>41724</v>
      </c>
      <c r="C814" s="6">
        <f>VLOOKUP(시뮬레이션!B814,시뮬레이션!$K:$Q,6,0)</f>
        <v>126.37855563209388</v>
      </c>
      <c r="D814" s="6">
        <f>VLOOKUP(시뮬레이션!B814,시뮬레이션!$K:$Q,7,0)</f>
        <v>176.27285772296077</v>
      </c>
      <c r="F814" s="5">
        <v>41724</v>
      </c>
      <c r="G814" s="7">
        <f>C814*시뮬레이션!D814*시뮬레이션!F814</f>
        <v>21573234.703078575</v>
      </c>
      <c r="H814" s="2">
        <f>D814*시뮬레이션!E814*시뮬레이션!D814</f>
        <v>8244934.8788449727</v>
      </c>
      <c r="J814" s="5">
        <v>41724</v>
      </c>
      <c r="K814" s="2">
        <f t="shared" si="12"/>
        <v>29818169.581923548</v>
      </c>
      <c r="L814" s="2">
        <f>$C$2*시뮬레이션!F814*시뮬레이션!D814</f>
        <v>29728406.853995211</v>
      </c>
    </row>
    <row r="815" spans="2:12" x14ac:dyDescent="0.3">
      <c r="B815" s="5">
        <v>41725</v>
      </c>
      <c r="C815" s="6">
        <f>VLOOKUP(시뮬레이션!B815,시뮬레이션!$K:$Q,6,0)</f>
        <v>126.37855563209388</v>
      </c>
      <c r="D815" s="6">
        <f>VLOOKUP(시뮬레이션!B815,시뮬레이션!$K:$Q,7,0)</f>
        <v>176.27285772296077</v>
      </c>
      <c r="F815" s="5">
        <v>41725</v>
      </c>
      <c r="G815" s="7">
        <f>C815*시뮬레이션!D815*시뮬레이션!F815</f>
        <v>21456858.891834434</v>
      </c>
      <c r="H815" s="2">
        <f>D815*시뮬레이션!E815*시뮬레이션!D815</f>
        <v>8184520.3368059704</v>
      </c>
      <c r="J815" s="5">
        <v>41725</v>
      </c>
      <c r="K815" s="2">
        <f t="shared" si="12"/>
        <v>29641379.228640404</v>
      </c>
      <c r="L815" s="2">
        <f>$C$2*시뮬레이션!F815*시뮬레이션!D815</f>
        <v>29568038.345876407</v>
      </c>
    </row>
    <row r="816" spans="2:12" x14ac:dyDescent="0.3">
      <c r="B816" s="5">
        <v>41726</v>
      </c>
      <c r="C816" s="6">
        <f>VLOOKUP(시뮬레이션!B816,시뮬레이션!$K:$Q,6,0)</f>
        <v>126.37855563209388</v>
      </c>
      <c r="D816" s="6">
        <f>VLOOKUP(시뮬레이션!B816,시뮬레이션!$K:$Q,7,0)</f>
        <v>176.27285772296077</v>
      </c>
      <c r="F816" s="5">
        <v>41726</v>
      </c>
      <c r="G816" s="7">
        <f>C816*시뮬레이션!D816*시뮬레이션!F816</f>
        <v>21516759.718750663</v>
      </c>
      <c r="H816" s="2">
        <f>D816*시뮬레이션!E816*시뮬레이션!D816</f>
        <v>8199263.3098917967</v>
      </c>
      <c r="J816" s="5">
        <v>41726</v>
      </c>
      <c r="K816" s="2">
        <f t="shared" si="12"/>
        <v>29716023.028642461</v>
      </c>
      <c r="L816" s="2">
        <f>$C$2*시뮬레이션!F816*시뮬레이션!D816</f>
        <v>29650583.044340298</v>
      </c>
    </row>
    <row r="817" spans="2:12" x14ac:dyDescent="0.3">
      <c r="B817" s="5">
        <v>41729</v>
      </c>
      <c r="C817" s="6">
        <f>VLOOKUP(시뮬레이션!B817,시뮬레이션!$K:$Q,6,0)</f>
        <v>126.37855563209388</v>
      </c>
      <c r="D817" s="6">
        <f>VLOOKUP(시뮬레이션!B817,시뮬레이션!$K:$Q,7,0)</f>
        <v>176.27285772296077</v>
      </c>
      <c r="F817" s="5">
        <v>41729</v>
      </c>
      <c r="G817" s="7">
        <f>C817*시뮬레이션!D817*시뮬레이션!F817</f>
        <v>21598738.747270219</v>
      </c>
      <c r="H817" s="2">
        <f>D817*시뮬레이션!E817*시뮬레이션!D817</f>
        <v>8243768.0210441081</v>
      </c>
      <c r="J817" s="5">
        <v>41729</v>
      </c>
      <c r="K817" s="2">
        <f t="shared" si="12"/>
        <v>29842506.768314328</v>
      </c>
      <c r="L817" s="2">
        <f>$C$2*시뮬레이션!F817*시뮬레이션!D817</f>
        <v>29763552.005502939</v>
      </c>
    </row>
    <row r="818" spans="2:12" x14ac:dyDescent="0.3">
      <c r="B818" s="5">
        <v>41730</v>
      </c>
      <c r="C818" s="6">
        <f>VLOOKUP(시뮬레이션!B818,시뮬레이션!$K:$Q,6,0)</f>
        <v>126.37855563209388</v>
      </c>
      <c r="D818" s="6">
        <f>VLOOKUP(시뮬레이션!B818,시뮬레이션!$K:$Q,7,0)</f>
        <v>176.27285772296077</v>
      </c>
      <c r="F818" s="5">
        <v>41730</v>
      </c>
      <c r="G818" s="7">
        <f>C818*시뮬레이션!D818*시뮬레이션!F818</f>
        <v>21622474.518635157</v>
      </c>
      <c r="H818" s="2">
        <f>D818*시뮬레이션!E818*시뮬레이션!D818</f>
        <v>8306859.8147772411</v>
      </c>
      <c r="J818" s="5">
        <v>41730</v>
      </c>
      <c r="K818" s="2">
        <f t="shared" si="12"/>
        <v>29929334.333412398</v>
      </c>
      <c r="L818" s="2">
        <f>$C$2*시뮬레이션!F818*시뮬레이션!D818</f>
        <v>29796260.436938565</v>
      </c>
    </row>
    <row r="819" spans="2:12" x14ac:dyDescent="0.3">
      <c r="B819" s="5">
        <v>41731</v>
      </c>
      <c r="C819" s="6">
        <f>VLOOKUP(시뮬레이션!B819,시뮬레이션!$K:$Q,6,0)</f>
        <v>126.37855563209388</v>
      </c>
      <c r="D819" s="6">
        <f>VLOOKUP(시뮬레이션!B819,시뮬레이션!$K:$Q,7,0)</f>
        <v>176.27285772296077</v>
      </c>
      <c r="F819" s="5">
        <v>41731</v>
      </c>
      <c r="G819" s="7">
        <f>C819*시뮬레이션!D819*시뮬레이션!F819</f>
        <v>21653438.176207166</v>
      </c>
      <c r="H819" s="2">
        <f>D819*시뮬레이션!E819*시뮬레이션!D819</f>
        <v>8289282.7244815351</v>
      </c>
      <c r="J819" s="5">
        <v>41731</v>
      </c>
      <c r="K819" s="2">
        <f t="shared" si="12"/>
        <v>29942720.9006887</v>
      </c>
      <c r="L819" s="2">
        <f>$C$2*시뮬레이션!F819*시뮬레이션!D819</f>
        <v>29838929.059546981</v>
      </c>
    </row>
    <row r="820" spans="2:12" x14ac:dyDescent="0.3">
      <c r="B820" s="5">
        <v>41732</v>
      </c>
      <c r="C820" s="6">
        <f>VLOOKUP(시뮬레이션!B820,시뮬레이션!$K:$Q,6,0)</f>
        <v>126.37855563209388</v>
      </c>
      <c r="D820" s="6">
        <f>VLOOKUP(시뮬레이션!B820,시뮬레이션!$K:$Q,7,0)</f>
        <v>176.27285772296077</v>
      </c>
      <c r="F820" s="5">
        <v>41732</v>
      </c>
      <c r="G820" s="7">
        <f>C820*시뮬레이션!D820*시뮬레이션!F820</f>
        <v>21648723.984115429</v>
      </c>
      <c r="H820" s="2">
        <f>D820*시뮬레이션!E820*시뮬레이션!D820</f>
        <v>8242665.3367520217</v>
      </c>
      <c r="J820" s="5">
        <v>41732</v>
      </c>
      <c r="K820" s="2">
        <f t="shared" si="12"/>
        <v>29891389.320867449</v>
      </c>
      <c r="L820" s="2">
        <f>$C$2*시뮬레이션!F820*시뮬레이션!D820</f>
        <v>29832432.795893438</v>
      </c>
    </row>
    <row r="821" spans="2:12" x14ac:dyDescent="0.3">
      <c r="B821" s="5">
        <v>41733</v>
      </c>
      <c r="C821" s="6">
        <f>VLOOKUP(시뮬레이션!B821,시뮬레이션!$K:$Q,6,0)</f>
        <v>126.37855563209388</v>
      </c>
      <c r="D821" s="6">
        <f>VLOOKUP(시뮬레이션!B821,시뮬레이션!$K:$Q,7,0)</f>
        <v>176.27285772296077</v>
      </c>
      <c r="F821" s="5">
        <v>41733</v>
      </c>
      <c r="G821" s="7">
        <f>C821*시뮬레이션!D821*시뮬레이션!F821</f>
        <v>21306234.712418199</v>
      </c>
      <c r="H821" s="2">
        <f>D821*시뮬레이션!E821*시뮬레이션!D821</f>
        <v>8021452.3910078285</v>
      </c>
      <c r="J821" s="5">
        <v>41733</v>
      </c>
      <c r="K821" s="2">
        <f t="shared" si="12"/>
        <v>29327687.103426028</v>
      </c>
      <c r="L821" s="2">
        <f>$C$2*시뮬레이션!F821*시뮬레이션!D821</f>
        <v>29360474.809421852</v>
      </c>
    </row>
    <row r="822" spans="2:12" x14ac:dyDescent="0.3">
      <c r="B822" s="5">
        <v>41736</v>
      </c>
      <c r="C822" s="6">
        <f>VLOOKUP(시뮬레이션!B822,시뮬레이션!$K:$Q,6,0)</f>
        <v>126.37855563209388</v>
      </c>
      <c r="D822" s="6">
        <f>VLOOKUP(시뮬레이션!B822,시뮬레이션!$K:$Q,7,0)</f>
        <v>176.27285772296077</v>
      </c>
      <c r="F822" s="5">
        <v>41736</v>
      </c>
      <c r="G822" s="7">
        <f>C822*시뮬레이션!D822*시뮬레이션!F822</f>
        <v>21107973.52712607</v>
      </c>
      <c r="H822" s="2">
        <f>D822*시뮬레이션!E822*시뮬레이션!D822</f>
        <v>7941582.5546193458</v>
      </c>
      <c r="J822" s="5">
        <v>41736</v>
      </c>
      <c r="K822" s="2">
        <f t="shared" si="12"/>
        <v>29049556.081745416</v>
      </c>
      <c r="L822" s="2">
        <f>$C$2*시뮬레이션!F822*시뮬레이션!D822</f>
        <v>29087266.398126971</v>
      </c>
    </row>
    <row r="823" spans="2:12" x14ac:dyDescent="0.3">
      <c r="B823" s="5">
        <v>41737</v>
      </c>
      <c r="C823" s="6">
        <f>VLOOKUP(시뮬레이션!B823,시뮬레이션!$K:$Q,6,0)</f>
        <v>126.37855563209388</v>
      </c>
      <c r="D823" s="6">
        <f>VLOOKUP(시뮬레이션!B823,시뮬레이션!$K:$Q,7,0)</f>
        <v>176.27285772296077</v>
      </c>
      <c r="F823" s="5">
        <v>41737</v>
      </c>
      <c r="G823" s="7">
        <f>C823*시뮬레이션!D823*시뮬레이션!F823</f>
        <v>21131534.40105943</v>
      </c>
      <c r="H823" s="2">
        <f>D823*시뮬레이션!E823*시뮬레이션!D823</f>
        <v>7980718.4946115166</v>
      </c>
      <c r="J823" s="5">
        <v>41737</v>
      </c>
      <c r="K823" s="2">
        <f t="shared" si="12"/>
        <v>29112252.895670947</v>
      </c>
      <c r="L823" s="2">
        <f>$C$2*시뮬레이션!F823*시뮬레이션!D823</f>
        <v>29119733.816933975</v>
      </c>
    </row>
    <row r="824" spans="2:12" x14ac:dyDescent="0.3">
      <c r="B824" s="5">
        <v>41738</v>
      </c>
      <c r="C824" s="6">
        <f>VLOOKUP(시뮬레이션!B824,시뮬레이션!$K:$Q,6,0)</f>
        <v>126.37855563209388</v>
      </c>
      <c r="D824" s="6">
        <f>VLOOKUP(시뮬레이션!B824,시뮬레이션!$K:$Q,7,0)</f>
        <v>176.27285772296077</v>
      </c>
      <c r="F824" s="5">
        <v>41738</v>
      </c>
      <c r="G824" s="7">
        <f>C824*시뮬레이션!D824*시뮬레이션!F824</f>
        <v>21136058.449031498</v>
      </c>
      <c r="H824" s="2">
        <f>D824*시뮬레이션!E824*시뮬레이션!D824</f>
        <v>8019534.7480350407</v>
      </c>
      <c r="J824" s="5">
        <v>41738</v>
      </c>
      <c r="K824" s="2">
        <f t="shared" si="12"/>
        <v>29155593.197066538</v>
      </c>
      <c r="L824" s="2">
        <f>$C$2*시뮬레이션!F824*시뮬레이션!D824</f>
        <v>29125968.057676807</v>
      </c>
    </row>
    <row r="825" spans="2:12" x14ac:dyDescent="0.3">
      <c r="B825" s="5">
        <v>41739</v>
      </c>
      <c r="C825" s="6">
        <f>VLOOKUP(시뮬레이션!B825,시뮬레이션!$K:$Q,6,0)</f>
        <v>126.37855563209388</v>
      </c>
      <c r="D825" s="6">
        <f>VLOOKUP(시뮬레이션!B825,시뮬레이션!$K:$Q,7,0)</f>
        <v>176.27285772296077</v>
      </c>
      <c r="F825" s="5">
        <v>41739</v>
      </c>
      <c r="G825" s="7">
        <f>C825*시뮬레이션!D825*시뮬레이션!F825</f>
        <v>20666668.727175906</v>
      </c>
      <c r="H825" s="2">
        <f>D825*시뮬레이션!E825*시뮬레이션!D825</f>
        <v>7764493.418531307</v>
      </c>
      <c r="J825" s="5">
        <v>41739</v>
      </c>
      <c r="K825" s="2">
        <f t="shared" si="12"/>
        <v>28431162.145707212</v>
      </c>
      <c r="L825" s="2">
        <f>$C$2*시뮬레이션!F825*시뮬레이션!D825</f>
        <v>28479138.371889569</v>
      </c>
    </row>
    <row r="826" spans="2:12" x14ac:dyDescent="0.3">
      <c r="B826" s="5">
        <v>41740</v>
      </c>
      <c r="C826" s="6">
        <f>VLOOKUP(시뮬레이션!B826,시뮬레이션!$K:$Q,6,0)</f>
        <v>126.37855563209388</v>
      </c>
      <c r="D826" s="6">
        <f>VLOOKUP(시뮬레이션!B826,시뮬레이션!$K:$Q,7,0)</f>
        <v>176.27285772296077</v>
      </c>
      <c r="F826" s="5">
        <v>41740</v>
      </c>
      <c r="G826" s="7">
        <f>C826*시뮬레이션!D826*시뮬레이션!F826</f>
        <v>20379239.583978817</v>
      </c>
      <c r="H826" s="2">
        <f>D826*시뮬레이션!E826*시뮬레이션!D826</f>
        <v>7624687.6463310895</v>
      </c>
      <c r="J826" s="5">
        <v>41740</v>
      </c>
      <c r="K826" s="2">
        <f t="shared" si="12"/>
        <v>28003927.230309907</v>
      </c>
      <c r="L826" s="2">
        <f>$C$2*시뮬레이션!F826*시뮬레이션!D826</f>
        <v>28083054.491643321</v>
      </c>
    </row>
    <row r="827" spans="2:12" x14ac:dyDescent="0.3">
      <c r="B827" s="5">
        <v>41743</v>
      </c>
      <c r="C827" s="6">
        <f>VLOOKUP(시뮬레이션!B827,시뮬레이션!$K:$Q,6,0)</f>
        <v>126.37855563209388</v>
      </c>
      <c r="D827" s="6">
        <f>VLOOKUP(시뮬레이션!B827,시뮬레이션!$K:$Q,7,0)</f>
        <v>176.27285772296077</v>
      </c>
      <c r="F827" s="5">
        <v>41743</v>
      </c>
      <c r="G827" s="7">
        <f>C827*시뮬레이션!D827*시뮬레이션!F827</f>
        <v>20620188.816436753</v>
      </c>
      <c r="H827" s="2">
        <f>D827*시뮬레이션!E827*시뮬레이션!D827</f>
        <v>7713985.3326372849</v>
      </c>
      <c r="J827" s="5">
        <v>41743</v>
      </c>
      <c r="K827" s="2">
        <f t="shared" si="12"/>
        <v>28334174.149074037</v>
      </c>
      <c r="L827" s="2">
        <f>$C$2*시뮬레이션!F827*시뮬레이션!D827</f>
        <v>28415088.000398744</v>
      </c>
    </row>
    <row r="828" spans="2:12" x14ac:dyDescent="0.3">
      <c r="B828" s="5">
        <v>41744</v>
      </c>
      <c r="C828" s="6">
        <f>VLOOKUP(시뮬레이션!B828,시뮬레이션!$K:$Q,6,0)</f>
        <v>126.37855563209388</v>
      </c>
      <c r="D828" s="6">
        <f>VLOOKUP(시뮬레이션!B828,시뮬레이션!$K:$Q,7,0)</f>
        <v>176.27285772296077</v>
      </c>
      <c r="F828" s="5">
        <v>41744</v>
      </c>
      <c r="G828" s="7">
        <f>C828*시뮬레이션!D828*시뮬레이션!F828</f>
        <v>20796574.095669709</v>
      </c>
      <c r="H828" s="2">
        <f>D828*시뮬레이션!E828*시뮬레이션!D828</f>
        <v>7798550.3180696564</v>
      </c>
      <c r="J828" s="5">
        <v>41744</v>
      </c>
      <c r="K828" s="2">
        <f t="shared" si="12"/>
        <v>28595124.413739365</v>
      </c>
      <c r="L828" s="2">
        <f>$C$2*시뮬레이션!F828*시뮬레이션!D828</f>
        <v>28658150.916844212</v>
      </c>
    </row>
    <row r="829" spans="2:12" x14ac:dyDescent="0.3">
      <c r="B829" s="5">
        <v>41745</v>
      </c>
      <c r="C829" s="6">
        <f>VLOOKUP(시뮬레이션!B829,시뮬레이션!$K:$Q,6,0)</f>
        <v>126.37855563209388</v>
      </c>
      <c r="D829" s="6">
        <f>VLOOKUP(시뮬레이션!B829,시뮬레이션!$K:$Q,7,0)</f>
        <v>176.27285772296077</v>
      </c>
      <c r="F829" s="5">
        <v>41745</v>
      </c>
      <c r="G829" s="7">
        <f>C829*시뮬레이션!D829*시뮬레이션!F829</f>
        <v>20953337.9725472</v>
      </c>
      <c r="H829" s="2">
        <f>D829*시뮬레이션!E829*시뮬레이션!D829</f>
        <v>7854126.1077723857</v>
      </c>
      <c r="J829" s="5">
        <v>41745</v>
      </c>
      <c r="K829" s="2">
        <f t="shared" si="12"/>
        <v>28807464.080319583</v>
      </c>
      <c r="L829" s="2">
        <f>$C$2*시뮬레이션!F829*시뮬레이션!D829</f>
        <v>28874175.09569202</v>
      </c>
    </row>
    <row r="830" spans="2:12" x14ac:dyDescent="0.3">
      <c r="B830" s="5">
        <v>41746</v>
      </c>
      <c r="C830" s="6">
        <f>VLOOKUP(시뮬레이션!B830,시뮬레이션!$K:$Q,6,0)</f>
        <v>126.37855563209388</v>
      </c>
      <c r="D830" s="6">
        <f>VLOOKUP(시뮬레이션!B830,시뮬레이션!$K:$Q,7,0)</f>
        <v>176.27285772296077</v>
      </c>
      <c r="F830" s="5">
        <v>41746</v>
      </c>
      <c r="G830" s="7">
        <f>C830*시뮬레이션!D830*시뮬레이션!F830</f>
        <v>21006817.974674467</v>
      </c>
      <c r="H830" s="2">
        <f>D830*시뮬레이션!E830*시뮬레이션!D830</f>
        <v>7903257.4086236488</v>
      </c>
      <c r="J830" s="5">
        <v>41746</v>
      </c>
      <c r="K830" s="2">
        <f t="shared" si="12"/>
        <v>28910075.383298114</v>
      </c>
      <c r="L830" s="2">
        <f>$C$2*시뮬레이션!F830*시뮬레이션!D830</f>
        <v>28947871.751927126</v>
      </c>
    </row>
    <row r="831" spans="2:12" x14ac:dyDescent="0.3">
      <c r="B831" s="5">
        <v>41750</v>
      </c>
      <c r="C831" s="6">
        <f>VLOOKUP(시뮬레이션!B831,시뮬레이션!$K:$Q,6,0)</f>
        <v>126.37855563209388</v>
      </c>
      <c r="D831" s="6">
        <f>VLOOKUP(시뮬레이션!B831,시뮬레이션!$K:$Q,7,0)</f>
        <v>176.27285772296077</v>
      </c>
      <c r="F831" s="5">
        <v>41750</v>
      </c>
      <c r="G831" s="7">
        <f>C831*시뮬레이션!D831*시뮬레이션!F831</f>
        <v>21085363.902053375</v>
      </c>
      <c r="H831" s="2">
        <f>D831*시뮬레이션!E831*시뮬레이션!D831</f>
        <v>7958391.7113466421</v>
      </c>
      <c r="J831" s="5">
        <v>41750</v>
      </c>
      <c r="K831" s="2">
        <f t="shared" si="12"/>
        <v>29043755.613400016</v>
      </c>
      <c r="L831" s="2">
        <f>$C$2*시뮬레이션!F831*시뮬레이션!D831</f>
        <v>29056109.821831003</v>
      </c>
    </row>
    <row r="832" spans="2:12" x14ac:dyDescent="0.3">
      <c r="B832" s="5">
        <v>41751</v>
      </c>
      <c r="C832" s="6">
        <f>VLOOKUP(시뮬레이션!B832,시뮬레이션!$K:$Q,6,0)</f>
        <v>126.37855563209388</v>
      </c>
      <c r="D832" s="6">
        <f>VLOOKUP(시뮬레이션!B832,시뮬레이션!$K:$Q,7,0)</f>
        <v>176.27285772296077</v>
      </c>
      <c r="F832" s="5">
        <v>41751</v>
      </c>
      <c r="G832" s="7">
        <f>C832*시뮬레이션!D832*시뮬레이션!F832</f>
        <v>21153055.540775832</v>
      </c>
      <c r="H832" s="2">
        <f>D832*시뮬레이션!E832*시뮬레이션!D832</f>
        <v>8014944.9888574928</v>
      </c>
      <c r="J832" s="5">
        <v>41751</v>
      </c>
      <c r="K832" s="2">
        <f t="shared" si="12"/>
        <v>29168000.529633325</v>
      </c>
      <c r="L832" s="2">
        <f>$C$2*시뮬레이션!F832*시뮬레이션!D832</f>
        <v>29149390.435714442</v>
      </c>
    </row>
    <row r="833" spans="2:12" x14ac:dyDescent="0.3">
      <c r="B833" s="5">
        <v>41752</v>
      </c>
      <c r="C833" s="6">
        <f>VLOOKUP(시뮬레이션!B833,시뮬레이션!$K:$Q,6,0)</f>
        <v>126.37855563209388</v>
      </c>
      <c r="D833" s="6">
        <f>VLOOKUP(시뮬레이션!B833,시뮬레이션!$K:$Q,7,0)</f>
        <v>176.27285772296077</v>
      </c>
      <c r="F833" s="5">
        <v>41752</v>
      </c>
      <c r="G833" s="7">
        <f>C833*시뮬레이션!D833*시뮬레이션!F833</f>
        <v>21144183.328900661</v>
      </c>
      <c r="H833" s="2">
        <f>D833*시뮬레이션!E833*시뮬레이션!D833</f>
        <v>7983608.9472517986</v>
      </c>
      <c r="J833" s="5">
        <v>41752</v>
      </c>
      <c r="K833" s="2">
        <f t="shared" si="12"/>
        <v>29127792.276152462</v>
      </c>
      <c r="L833" s="2">
        <f>$C$2*시뮬레이션!F833*시뮬레이션!D833</f>
        <v>29137164.326466102</v>
      </c>
    </row>
    <row r="834" spans="2:12" x14ac:dyDescent="0.3">
      <c r="B834" s="5">
        <v>41753</v>
      </c>
      <c r="C834" s="6">
        <f>VLOOKUP(시뮬레이션!B834,시뮬레이션!$K:$Q,6,0)</f>
        <v>126.37855563209388</v>
      </c>
      <c r="D834" s="6">
        <f>VLOOKUP(시뮬레이션!B834,시뮬레이션!$K:$Q,7,0)</f>
        <v>176.27285772296077</v>
      </c>
      <c r="F834" s="5">
        <v>41753</v>
      </c>
      <c r="G834" s="7">
        <f>C834*시뮬레이션!D834*시뮬레이션!F834</f>
        <v>21176855.615445554</v>
      </c>
      <c r="H834" s="2">
        <f>D834*시뮬레이션!E834*시뮬레이션!D834</f>
        <v>7995556.2559235059</v>
      </c>
      <c r="J834" s="5">
        <v>41753</v>
      </c>
      <c r="K834" s="2">
        <f t="shared" ref="K834:K897" si="13">SUM(G834:H834)</f>
        <v>29172411.87136906</v>
      </c>
      <c r="L834" s="2">
        <f>$C$2*시뮬레이션!F834*시뮬레이션!D834</f>
        <v>29182187.478562918</v>
      </c>
    </row>
    <row r="835" spans="2:12" x14ac:dyDescent="0.3">
      <c r="B835" s="5">
        <v>41754</v>
      </c>
      <c r="C835" s="6">
        <f>VLOOKUP(시뮬레이션!B835,시뮬레이션!$K:$Q,6,0)</f>
        <v>126.37855563209388</v>
      </c>
      <c r="D835" s="6">
        <f>VLOOKUP(시뮬레이션!B835,시뮬레이션!$K:$Q,7,0)</f>
        <v>176.27285772296077</v>
      </c>
      <c r="F835" s="5">
        <v>41754</v>
      </c>
      <c r="G835" s="7">
        <f>C835*시뮬레이션!D835*시뮬레이션!F835</f>
        <v>21049719.142339621</v>
      </c>
      <c r="H835" s="2">
        <f>D835*시뮬레이션!E835*시뮬레이션!D835</f>
        <v>7836033.7591161486</v>
      </c>
      <c r="J835" s="5">
        <v>41754</v>
      </c>
      <c r="K835" s="2">
        <f t="shared" si="13"/>
        <v>28885752.901455767</v>
      </c>
      <c r="L835" s="2">
        <f>$C$2*시뮬레이션!F835*시뮬레이션!D835</f>
        <v>29006990.534270838</v>
      </c>
    </row>
    <row r="836" spans="2:12" x14ac:dyDescent="0.3">
      <c r="B836" s="5">
        <v>41757</v>
      </c>
      <c r="C836" s="6">
        <f>VLOOKUP(시뮬레이션!B836,시뮬레이션!$K:$Q,6,0)</f>
        <v>126.37855563209388</v>
      </c>
      <c r="D836" s="6">
        <f>VLOOKUP(시뮬레이션!B836,시뮬레이션!$K:$Q,7,0)</f>
        <v>176.27285772296077</v>
      </c>
      <c r="F836" s="5">
        <v>41757</v>
      </c>
      <c r="G836" s="7">
        <f>C836*시뮬레이션!D836*시뮬레이션!F836</f>
        <v>20987685.939658988</v>
      </c>
      <c r="H836" s="2">
        <f>D836*시뮬레이션!E836*시뮬레이션!D836</f>
        <v>7755515.764724033</v>
      </c>
      <c r="J836" s="5">
        <v>41757</v>
      </c>
      <c r="K836" s="2">
        <f t="shared" si="13"/>
        <v>28743201.704383023</v>
      </c>
      <c r="L836" s="2">
        <f>$C$2*시뮬레이션!F836*시뮬레이션!D836</f>
        <v>28921507.373626269</v>
      </c>
    </row>
    <row r="837" spans="2:12" x14ac:dyDescent="0.3">
      <c r="B837" s="5">
        <v>41758</v>
      </c>
      <c r="C837" s="6">
        <f>VLOOKUP(시뮬레이션!B837,시뮬레이션!$K:$Q,6,0)</f>
        <v>126.37855563209388</v>
      </c>
      <c r="D837" s="6">
        <f>VLOOKUP(시뮬레이션!B837,시뮬레이션!$K:$Q,7,0)</f>
        <v>176.27285772296077</v>
      </c>
      <c r="F837" s="5">
        <v>41758</v>
      </c>
      <c r="G837" s="7">
        <f>C837*시뮬레이션!D837*시뮬레이션!F837</f>
        <v>20991651.17476923</v>
      </c>
      <c r="H837" s="2">
        <f>D837*시뮬레이션!E837*시뮬레이션!D837</f>
        <v>7797173.4457982732</v>
      </c>
      <c r="J837" s="5">
        <v>41758</v>
      </c>
      <c r="K837" s="2">
        <f t="shared" si="13"/>
        <v>28788824.620567504</v>
      </c>
      <c r="L837" s="2">
        <f>$C$2*시뮬레이션!F837*시뮬레이션!D837</f>
        <v>28926971.55756769</v>
      </c>
    </row>
    <row r="838" spans="2:12" x14ac:dyDescent="0.3">
      <c r="B838" s="5">
        <v>41759</v>
      </c>
      <c r="C838" s="6">
        <f>VLOOKUP(시뮬레이션!B838,시뮬레이션!$K:$Q,6,0)</f>
        <v>126.37855563209388</v>
      </c>
      <c r="D838" s="6">
        <f>VLOOKUP(시뮬레이션!B838,시뮬레이션!$K:$Q,7,0)</f>
        <v>176.27285772296077</v>
      </c>
      <c r="F838" s="5">
        <v>41759</v>
      </c>
      <c r="G838" s="7">
        <f>C838*시뮬레이션!D838*시뮬레이션!F838</f>
        <v>21109418.580604196</v>
      </c>
      <c r="H838" s="2">
        <f>D838*시뮬레이션!E838*시뮬레이션!D838</f>
        <v>7831820.0152833462</v>
      </c>
      <c r="J838" s="5">
        <v>41759</v>
      </c>
      <c r="K838" s="2">
        <f t="shared" si="13"/>
        <v>28941238.595887542</v>
      </c>
      <c r="L838" s="2">
        <f>$C$2*시뮬레이션!F838*시뮬레이션!D838</f>
        <v>29089257.714603834</v>
      </c>
    </row>
    <row r="839" spans="2:12" x14ac:dyDescent="0.3">
      <c r="B839" s="5">
        <v>41760</v>
      </c>
      <c r="C839" s="6">
        <f>VLOOKUP(시뮬레이션!B839,시뮬레이션!$K:$Q,6,0)</f>
        <v>126.37855563209388</v>
      </c>
      <c r="D839" s="6">
        <f>VLOOKUP(시뮬레이션!B839,시뮬레이션!$K:$Q,7,0)</f>
        <v>176.27285772296077</v>
      </c>
      <c r="F839" s="5">
        <v>41760</v>
      </c>
      <c r="G839" s="7">
        <f>C839*시뮬레이션!D839*시뮬레이션!F839</f>
        <v>21111103.070893824</v>
      </c>
      <c r="H839" s="2">
        <f>D839*시뮬레이션!E839*시뮬레이션!D839</f>
        <v>7856265.1207308108</v>
      </c>
      <c r="J839" s="5">
        <v>41760</v>
      </c>
      <c r="K839" s="2">
        <f t="shared" si="13"/>
        <v>28967368.191624634</v>
      </c>
      <c r="L839" s="2">
        <f>$C$2*시뮬레이션!F839*시뮬레이션!D839</f>
        <v>29091578.980439067</v>
      </c>
    </row>
    <row r="840" spans="2:12" x14ac:dyDescent="0.3">
      <c r="B840" s="5">
        <v>41761</v>
      </c>
      <c r="C840" s="6">
        <f>VLOOKUP(시뮬레이션!B840,시뮬레이션!$K:$Q,6,0)</f>
        <v>126.37855563209388</v>
      </c>
      <c r="D840" s="6">
        <f>VLOOKUP(시뮬레이션!B840,시뮬레이션!$K:$Q,7,0)</f>
        <v>176.27285772296077</v>
      </c>
      <c r="F840" s="5">
        <v>41761</v>
      </c>
      <c r="G840" s="7">
        <f>C840*시뮬레이션!D840*시뮬레이션!F840</f>
        <v>21021207.135479502</v>
      </c>
      <c r="H840" s="2">
        <f>D840*시뮬레이션!E840*시뮬레이션!D840</f>
        <v>7815647.2155149151</v>
      </c>
      <c r="J840" s="5">
        <v>41761</v>
      </c>
      <c r="K840" s="2">
        <f t="shared" si="13"/>
        <v>28836854.350994416</v>
      </c>
      <c r="L840" s="2">
        <f>$C$2*시뮬레이션!F840*시뮬레이션!D840</f>
        <v>28967700.341964141</v>
      </c>
    </row>
    <row r="841" spans="2:12" x14ac:dyDescent="0.3">
      <c r="B841" s="5">
        <v>41764</v>
      </c>
      <c r="C841" s="6">
        <f>VLOOKUP(시뮬레이션!B841,시뮬레이션!$K:$Q,6,0)</f>
        <v>126.37855563209388</v>
      </c>
      <c r="D841" s="6">
        <f>VLOOKUP(시뮬레이션!B841,시뮬레이션!$K:$Q,7,0)</f>
        <v>176.27285772296077</v>
      </c>
      <c r="F841" s="5">
        <v>41764</v>
      </c>
      <c r="G841" s="7">
        <f>C841*시뮬레이션!D841*시뮬레이션!F841</f>
        <v>21061441.353672635</v>
      </c>
      <c r="H841" s="2">
        <f>D841*시뮬레이션!E841*시뮬레이션!D841</f>
        <v>7836379.3531589033</v>
      </c>
      <c r="J841" s="5">
        <v>41764</v>
      </c>
      <c r="K841" s="2">
        <f t="shared" si="13"/>
        <v>28897820.706831537</v>
      </c>
      <c r="L841" s="2">
        <f>$C$2*시뮬레이션!F841*시뮬레이션!D841</f>
        <v>29023144.007430181</v>
      </c>
    </row>
    <row r="842" spans="2:12" x14ac:dyDescent="0.3">
      <c r="B842" s="5">
        <v>41765</v>
      </c>
      <c r="C842" s="6">
        <f>VLOOKUP(시뮬레이션!B842,시뮬레이션!$K:$Q,6,0)</f>
        <v>126.37855563209388</v>
      </c>
      <c r="D842" s="6">
        <f>VLOOKUP(시뮬레이션!B842,시뮬레이션!$K:$Q,7,0)</f>
        <v>176.27285772296077</v>
      </c>
      <c r="F842" s="5">
        <v>41765</v>
      </c>
      <c r="G842" s="7">
        <f>C842*시뮬레이션!D842*시뮬레이션!F842</f>
        <v>20878134.776416022</v>
      </c>
      <c r="H842" s="2">
        <f>D842*시뮬레이션!E842*시뮬레이션!D842</f>
        <v>7739650.8684681244</v>
      </c>
      <c r="J842" s="5">
        <v>41765</v>
      </c>
      <c r="K842" s="2">
        <f t="shared" si="13"/>
        <v>28617785.644884147</v>
      </c>
      <c r="L842" s="2">
        <f>$C$2*시뮬레이션!F842*시뮬레이션!D842</f>
        <v>28770543.385284245</v>
      </c>
    </row>
    <row r="843" spans="2:12" x14ac:dyDescent="0.3">
      <c r="B843" s="5">
        <v>41766</v>
      </c>
      <c r="C843" s="6">
        <f>VLOOKUP(시뮬레이션!B843,시뮬레이션!$K:$Q,6,0)</f>
        <v>126.37855563209388</v>
      </c>
      <c r="D843" s="6">
        <f>VLOOKUP(시뮬레이션!B843,시뮬레이션!$K:$Q,7,0)</f>
        <v>176.27285772296077</v>
      </c>
      <c r="F843" s="5">
        <v>41766</v>
      </c>
      <c r="G843" s="7">
        <f>C843*시뮬레이션!D843*시뮬레이션!F843</f>
        <v>20845156.474308949</v>
      </c>
      <c r="H843" s="2">
        <f>D843*시뮬레이션!E843*시뮬레이션!D843</f>
        <v>7670105.106079069</v>
      </c>
      <c r="J843" s="5">
        <v>41766</v>
      </c>
      <c r="K843" s="2">
        <f t="shared" si="13"/>
        <v>28515261.580388017</v>
      </c>
      <c r="L843" s="2">
        <f>$C$2*시뮬레이션!F843*시뮬레이션!D843</f>
        <v>28725098.536800157</v>
      </c>
    </row>
    <row r="844" spans="2:12" x14ac:dyDescent="0.3">
      <c r="B844" s="5">
        <v>41767</v>
      </c>
      <c r="C844" s="6">
        <f>VLOOKUP(시뮬레이션!B844,시뮬레이션!$K:$Q,6,0)</f>
        <v>126.37855563209388</v>
      </c>
      <c r="D844" s="6">
        <f>VLOOKUP(시뮬레이션!B844,시뮬레이션!$K:$Q,7,0)</f>
        <v>176.27285772296077</v>
      </c>
      <c r="F844" s="5">
        <v>41767</v>
      </c>
      <c r="G844" s="7">
        <f>C844*시뮬레이션!D844*시뮬레이션!F844</f>
        <v>20824446.175866883</v>
      </c>
      <c r="H844" s="2">
        <f>D844*시뮬레이션!E844*시뮬레이션!D844</f>
        <v>7659938.9889799803</v>
      </c>
      <c r="J844" s="5">
        <v>41767</v>
      </c>
      <c r="K844" s="2">
        <f t="shared" si="13"/>
        <v>28484385.164846864</v>
      </c>
      <c r="L844" s="2">
        <f>$C$2*시뮬레이션!F844*시뮬레이션!D844</f>
        <v>28696559.275691323</v>
      </c>
    </row>
    <row r="845" spans="2:12" x14ac:dyDescent="0.3">
      <c r="B845" s="5">
        <v>41768</v>
      </c>
      <c r="C845" s="6">
        <f>VLOOKUP(시뮬레이션!B845,시뮬레이션!$K:$Q,6,0)</f>
        <v>126.37855563209388</v>
      </c>
      <c r="D845" s="6">
        <f>VLOOKUP(시뮬레이션!B845,시뮬레이션!$K:$Q,7,0)</f>
        <v>176.27285772296077</v>
      </c>
      <c r="F845" s="5">
        <v>41768</v>
      </c>
      <c r="G845" s="7">
        <f>C845*시뮬레이션!D845*시뮬레이션!F845</f>
        <v>20890728.261732135</v>
      </c>
      <c r="H845" s="2">
        <f>D845*시뮬레이션!E845*시뮬레이션!D845</f>
        <v>7695042.7182435561</v>
      </c>
      <c r="J845" s="5">
        <v>41768</v>
      </c>
      <c r="K845" s="2">
        <f t="shared" si="13"/>
        <v>28585770.979975693</v>
      </c>
      <c r="L845" s="2">
        <f>$C$2*시뮬레이션!F845*시뮬레이션!D845</f>
        <v>28787897.493758939</v>
      </c>
    </row>
    <row r="846" spans="2:12" x14ac:dyDescent="0.3">
      <c r="B846" s="5">
        <v>41771</v>
      </c>
      <c r="C846" s="6">
        <f>VLOOKUP(시뮬레이션!B846,시뮬레이션!$K:$Q,6,0)</f>
        <v>126.37855563209388</v>
      </c>
      <c r="D846" s="6">
        <f>VLOOKUP(시뮬레이션!B846,시뮬레이션!$K:$Q,7,0)</f>
        <v>176.27285772296077</v>
      </c>
      <c r="F846" s="5">
        <v>41771</v>
      </c>
      <c r="G846" s="7">
        <f>C846*시뮬레이션!D846*시뮬레이션!F846</f>
        <v>21093566.578412946</v>
      </c>
      <c r="H846" s="2">
        <f>D846*시뮬레이션!E846*시뮬레이션!D846</f>
        <v>7829724.0263430104</v>
      </c>
      <c r="J846" s="5">
        <v>41771</v>
      </c>
      <c r="K846" s="2">
        <f t="shared" si="13"/>
        <v>28923290.604755957</v>
      </c>
      <c r="L846" s="2">
        <f>$C$2*시뮬레이션!F846*시뮬레이션!D846</f>
        <v>29067413.295949057</v>
      </c>
    </row>
    <row r="847" spans="2:12" x14ac:dyDescent="0.3">
      <c r="B847" s="5">
        <v>41772</v>
      </c>
      <c r="C847" s="6">
        <f>VLOOKUP(시뮬레이션!B847,시뮬레이션!$K:$Q,6,0)</f>
        <v>126.37855563209388</v>
      </c>
      <c r="D847" s="6">
        <f>VLOOKUP(시뮬레이션!B847,시뮬레이션!$K:$Q,7,0)</f>
        <v>176.27285772296077</v>
      </c>
      <c r="F847" s="5">
        <v>41772</v>
      </c>
      <c r="G847" s="7">
        <f>C847*시뮬레이션!D847*시뮬레이션!F847</f>
        <v>21064594.234504476</v>
      </c>
      <c r="H847" s="2">
        <f>D847*시뮬레이션!E847*시뮬레이션!D847</f>
        <v>7796171.5333497673</v>
      </c>
      <c r="J847" s="5">
        <v>41772</v>
      </c>
      <c r="K847" s="2">
        <f t="shared" si="13"/>
        <v>28860765.767854244</v>
      </c>
      <c r="L847" s="2">
        <f>$C$2*시뮬레이션!F847*시뮬레이션!D847</f>
        <v>29027488.748746037</v>
      </c>
    </row>
    <row r="848" spans="2:12" x14ac:dyDescent="0.3">
      <c r="B848" s="5">
        <v>41773</v>
      </c>
      <c r="C848" s="6">
        <f>VLOOKUP(시뮬레이션!B848,시뮬레이션!$K:$Q,6,0)</f>
        <v>126.37855563209388</v>
      </c>
      <c r="D848" s="6">
        <f>VLOOKUP(시뮬레이션!B848,시뮬레이션!$K:$Q,7,0)</f>
        <v>176.27285772296077</v>
      </c>
      <c r="F848" s="5">
        <v>41773</v>
      </c>
      <c r="G848" s="7">
        <f>C848*시뮬레이션!D848*시뮬레이션!F848</f>
        <v>21081711.823146462</v>
      </c>
      <c r="H848" s="2">
        <f>D848*시뮬레이션!E848*시뮬레이션!D848</f>
        <v>7790591.6772052255</v>
      </c>
      <c r="J848" s="5">
        <v>41773</v>
      </c>
      <c r="K848" s="2">
        <f t="shared" si="13"/>
        <v>28872303.50035169</v>
      </c>
      <c r="L848" s="2">
        <f>$C$2*시뮬레이션!F848*시뮬레이션!D848</f>
        <v>29051077.174242359</v>
      </c>
    </row>
    <row r="849" spans="2:12" x14ac:dyDescent="0.3">
      <c r="B849" s="5">
        <v>41774</v>
      </c>
      <c r="C849" s="6">
        <f>VLOOKUP(시뮬레이션!B849,시뮬레이션!$K:$Q,6,0)</f>
        <v>126.37855563209388</v>
      </c>
      <c r="D849" s="6">
        <f>VLOOKUP(시뮬레이션!B849,시뮬레이션!$K:$Q,7,0)</f>
        <v>176.27285772296077</v>
      </c>
      <c r="F849" s="5">
        <v>41774</v>
      </c>
      <c r="G849" s="7">
        <f>C849*시뮬레이션!D849*시뮬레이션!F849</f>
        <v>20844757.860547166</v>
      </c>
      <c r="H849" s="2">
        <f>D849*시뮬레이션!E849*시뮬레이션!D849</f>
        <v>7694016.2541588796</v>
      </c>
      <c r="J849" s="5">
        <v>41774</v>
      </c>
      <c r="K849" s="2">
        <f t="shared" si="13"/>
        <v>28538774.114706047</v>
      </c>
      <c r="L849" s="2">
        <f>$C$2*시뮬레이션!F849*시뮬레이션!D849</f>
        <v>28724549.23799305</v>
      </c>
    </row>
    <row r="850" spans="2:12" x14ac:dyDescent="0.3">
      <c r="B850" s="5">
        <v>41775</v>
      </c>
      <c r="C850" s="6">
        <f>VLOOKUP(시뮬레이션!B850,시뮬레이션!$K:$Q,6,0)</f>
        <v>126.37855563209388</v>
      </c>
      <c r="D850" s="6">
        <f>VLOOKUP(시뮬레이션!B850,시뮬레이션!$K:$Q,7,0)</f>
        <v>176.27285772296077</v>
      </c>
      <c r="F850" s="5">
        <v>41775</v>
      </c>
      <c r="G850" s="7">
        <f>C850*시뮬레이션!D850*시뮬레이션!F850</f>
        <v>20894207.56661997</v>
      </c>
      <c r="H850" s="2">
        <f>D850*시뮬레이션!E850*시뮬레이션!D850</f>
        <v>7728198.2459157985</v>
      </c>
      <c r="J850" s="5">
        <v>41775</v>
      </c>
      <c r="K850" s="2">
        <f t="shared" si="13"/>
        <v>28622405.81253577</v>
      </c>
      <c r="L850" s="2">
        <f>$C$2*시뮬레이션!F850*시뮬레이션!D850</f>
        <v>28792692.054829553</v>
      </c>
    </row>
    <row r="851" spans="2:12" x14ac:dyDescent="0.3">
      <c r="B851" s="5">
        <v>41778</v>
      </c>
      <c r="C851" s="6">
        <f>VLOOKUP(시뮬레이션!B851,시뮬레이션!$K:$Q,6,0)</f>
        <v>126.37855563209388</v>
      </c>
      <c r="D851" s="6">
        <f>VLOOKUP(시뮬레이션!B851,시뮬레이션!$K:$Q,7,0)</f>
        <v>176.27285772296077</v>
      </c>
      <c r="F851" s="5">
        <v>41778</v>
      </c>
      <c r="G851" s="7">
        <f>C851*시뮬레이션!D851*시뮬레이션!F851</f>
        <v>20927866.609218147</v>
      </c>
      <c r="H851" s="2">
        <f>D851*시뮬레이션!E851*시뮬레이션!D851</f>
        <v>7780419.8113546856</v>
      </c>
      <c r="J851" s="5">
        <v>41778</v>
      </c>
      <c r="K851" s="2">
        <f t="shared" si="13"/>
        <v>28708286.420572832</v>
      </c>
      <c r="L851" s="2">
        <f>$C$2*시뮬레이션!F851*시뮬레이션!D851</f>
        <v>28839074.979154378</v>
      </c>
    </row>
    <row r="852" spans="2:12" x14ac:dyDescent="0.3">
      <c r="B852" s="5">
        <v>41779</v>
      </c>
      <c r="C852" s="6">
        <f>VLOOKUP(시뮬레이션!B852,시뮬레이션!$K:$Q,6,0)</f>
        <v>126.37855563209388</v>
      </c>
      <c r="D852" s="6">
        <f>VLOOKUP(시뮬레이션!B852,시뮬레이션!$K:$Q,7,0)</f>
        <v>176.27285772296077</v>
      </c>
      <c r="F852" s="5">
        <v>41779</v>
      </c>
      <c r="G852" s="7">
        <f>C852*시뮬레이션!D852*시뮬레이션!F852</f>
        <v>20862870.763598222</v>
      </c>
      <c r="H852" s="2">
        <f>D852*시뮬레이션!E852*시뮬레이션!D852</f>
        <v>7763474.3144289525</v>
      </c>
      <c r="J852" s="5">
        <v>41779</v>
      </c>
      <c r="K852" s="2">
        <f t="shared" si="13"/>
        <v>28626345.078027174</v>
      </c>
      <c r="L852" s="2">
        <f>$C$2*시뮬레이션!F852*시뮬레이션!D852</f>
        <v>28749509.229325823</v>
      </c>
    </row>
    <row r="853" spans="2:12" x14ac:dyDescent="0.3">
      <c r="B853" s="5">
        <v>41780</v>
      </c>
      <c r="C853" s="6">
        <f>VLOOKUP(시뮬레이션!B853,시뮬레이션!$K:$Q,6,0)</f>
        <v>126.37855563209388</v>
      </c>
      <c r="D853" s="6">
        <f>VLOOKUP(시뮬레이션!B853,시뮬레이션!$K:$Q,7,0)</f>
        <v>176.27285772296077</v>
      </c>
      <c r="F853" s="5">
        <v>41780</v>
      </c>
      <c r="G853" s="7">
        <f>C853*시뮬레이션!D853*시뮬레이션!F853</f>
        <v>21072692.673199467</v>
      </c>
      <c r="H853" s="2">
        <f>D853*시뮬레이션!E853*시뮬레이션!D853</f>
        <v>7842696.3885816187</v>
      </c>
      <c r="J853" s="5">
        <v>41780</v>
      </c>
      <c r="K853" s="2">
        <f t="shared" si="13"/>
        <v>28915389.061781086</v>
      </c>
      <c r="L853" s="2">
        <f>$C$2*시뮬레이션!F853*시뮬레이션!D853</f>
        <v>29038648.580997456</v>
      </c>
    </row>
    <row r="854" spans="2:12" x14ac:dyDescent="0.3">
      <c r="B854" s="5">
        <v>41781</v>
      </c>
      <c r="C854" s="6">
        <f>VLOOKUP(시뮬레이션!B854,시뮬레이션!$K:$Q,6,0)</f>
        <v>126.37855563209388</v>
      </c>
      <c r="D854" s="6">
        <f>VLOOKUP(시뮬레이션!B854,시뮬레이션!$K:$Q,7,0)</f>
        <v>176.27285772296077</v>
      </c>
      <c r="F854" s="5">
        <v>41781</v>
      </c>
      <c r="G854" s="7">
        <f>C854*시뮬레이션!D854*시뮬레이션!F854</f>
        <v>21066751.304133143</v>
      </c>
      <c r="H854" s="2">
        <f>D854*시뮬레이션!E854*시뮬레이션!D854</f>
        <v>7858968.8690029392</v>
      </c>
      <c r="J854" s="5">
        <v>41781</v>
      </c>
      <c r="K854" s="2">
        <f t="shared" si="13"/>
        <v>28925720.173136082</v>
      </c>
      <c r="L854" s="2">
        <f>$C$2*시뮬레이션!F854*시뮬레이션!D854</f>
        <v>29030461.239631895</v>
      </c>
    </row>
    <row r="855" spans="2:12" x14ac:dyDescent="0.3">
      <c r="B855" s="5">
        <v>41782</v>
      </c>
      <c r="C855" s="6">
        <f>VLOOKUP(시뮬레이션!B855,시뮬레이션!$K:$Q,6,0)</f>
        <v>126.37855563209388</v>
      </c>
      <c r="D855" s="6">
        <f>VLOOKUP(시뮬레이션!B855,시뮬레이션!$K:$Q,7,0)</f>
        <v>176.27285772296077</v>
      </c>
      <c r="F855" s="5">
        <v>41782</v>
      </c>
      <c r="G855" s="7">
        <f>C855*시뮬레이션!D855*시뮬레이션!F855</f>
        <v>21160915.070921686</v>
      </c>
      <c r="H855" s="2">
        <f>D855*시뮬레이션!E855*시뮬레이션!D855</f>
        <v>7909514.3232180392</v>
      </c>
      <c r="J855" s="5">
        <v>41782</v>
      </c>
      <c r="K855" s="2">
        <f t="shared" si="13"/>
        <v>29070429.394139726</v>
      </c>
      <c r="L855" s="2">
        <f>$C$2*시뮬레이션!F855*시뮬레이션!D855</f>
        <v>29160221.046565026</v>
      </c>
    </row>
    <row r="856" spans="2:12" x14ac:dyDescent="0.3">
      <c r="B856" s="5">
        <v>41786</v>
      </c>
      <c r="C856" s="6">
        <f>VLOOKUP(시뮬레이션!B856,시뮬레이션!$K:$Q,6,0)</f>
        <v>126.37855563209388</v>
      </c>
      <c r="D856" s="6">
        <f>VLOOKUP(시뮬레이션!B856,시뮬레이션!$K:$Q,7,0)</f>
        <v>176.27285772296077</v>
      </c>
      <c r="F856" s="5">
        <v>41786</v>
      </c>
      <c r="G856" s="7">
        <f>C856*시뮬레이션!D856*시뮬레이션!F856</f>
        <v>21259813.601450484</v>
      </c>
      <c r="H856" s="2">
        <f>D856*시뮬레이션!E856*시뮬레이션!D856</f>
        <v>7972863.2500114786</v>
      </c>
      <c r="J856" s="5">
        <v>41786</v>
      </c>
      <c r="K856" s="2">
        <f t="shared" si="13"/>
        <v>29232676.851461962</v>
      </c>
      <c r="L856" s="2">
        <f>$C$2*시뮬레이션!F856*시뮬레이션!D856</f>
        <v>29296505.465350069</v>
      </c>
    </row>
    <row r="857" spans="2:12" x14ac:dyDescent="0.3">
      <c r="B857" s="5">
        <v>41787</v>
      </c>
      <c r="C857" s="6">
        <f>VLOOKUP(시뮬레이션!B857,시뮬레이션!$K:$Q,6,0)</f>
        <v>126.37855563209388</v>
      </c>
      <c r="D857" s="6">
        <f>VLOOKUP(시뮬레이션!B857,시뮬레이션!$K:$Q,7,0)</f>
        <v>176.27285772296077</v>
      </c>
      <c r="F857" s="5">
        <v>41787</v>
      </c>
      <c r="G857" s="7">
        <f>C857*시뮬레이션!D857*시뮬레이션!F857</f>
        <v>21208558.247356936</v>
      </c>
      <c r="H857" s="2">
        <f>D857*시뮬레이션!E857*시뮬레이션!D857</f>
        <v>7948732.8556990474</v>
      </c>
      <c r="J857" s="5">
        <v>41787</v>
      </c>
      <c r="K857" s="2">
        <f t="shared" si="13"/>
        <v>29157291.103055984</v>
      </c>
      <c r="L857" s="2">
        <f>$C$2*시뮬레이션!F857*시뮬레이션!D857</f>
        <v>29225874.424576137</v>
      </c>
    </row>
    <row r="858" spans="2:12" x14ac:dyDescent="0.3">
      <c r="B858" s="5">
        <v>41788</v>
      </c>
      <c r="C858" s="6">
        <f>VLOOKUP(시뮬레이션!B858,시뮬레이션!$K:$Q,6,0)</f>
        <v>126.37855563209388</v>
      </c>
      <c r="D858" s="6">
        <f>VLOOKUP(시뮬레이션!B858,시뮬레이션!$K:$Q,7,0)</f>
        <v>176.27285772296077</v>
      </c>
      <c r="F858" s="5">
        <v>41788</v>
      </c>
      <c r="G858" s="7">
        <f>C858*시뮬레이션!D858*시뮬레이션!F858</f>
        <v>21298444.240570284</v>
      </c>
      <c r="H858" s="2">
        <f>D858*시뮬레이션!E858*시뮬레이션!D858</f>
        <v>7990969.0064307684</v>
      </c>
      <c r="J858" s="5">
        <v>41788</v>
      </c>
      <c r="K858" s="2">
        <f t="shared" si="13"/>
        <v>29289413.247001052</v>
      </c>
      <c r="L858" s="2">
        <f>$C$2*시뮬레이션!F858*시뮬레이션!D858</f>
        <v>29349739.362472564</v>
      </c>
    </row>
    <row r="859" spans="2:12" x14ac:dyDescent="0.3">
      <c r="B859" s="5">
        <v>41789</v>
      </c>
      <c r="C859" s="6">
        <f>VLOOKUP(시뮬레이션!B859,시뮬레이션!$K:$Q,6,0)</f>
        <v>126.37855563209388</v>
      </c>
      <c r="D859" s="6">
        <f>VLOOKUP(시뮬레이션!B859,시뮬레이션!$K:$Q,7,0)</f>
        <v>176.27285772296077</v>
      </c>
      <c r="F859" s="5">
        <v>41789</v>
      </c>
      <c r="G859" s="7">
        <f>C859*시뮬레이션!D859*시뮬레이션!F859</f>
        <v>21326909.792189896</v>
      </c>
      <c r="H859" s="2">
        <f>D859*시뮬레이션!E859*시뮬레이션!D859</f>
        <v>7978959.1748516923</v>
      </c>
      <c r="J859" s="5">
        <v>41789</v>
      </c>
      <c r="K859" s="2">
        <f t="shared" si="13"/>
        <v>29305868.967041589</v>
      </c>
      <c r="L859" s="2">
        <f>$C$2*시뮬레이션!F859*시뮬레이션!D859</f>
        <v>29388965.538403917</v>
      </c>
    </row>
    <row r="860" spans="2:12" x14ac:dyDescent="0.3">
      <c r="B860" s="5">
        <v>41792</v>
      </c>
      <c r="C860" s="6">
        <f>VLOOKUP(시뮬레이션!B860,시뮬레이션!$K:$Q,6,0)</f>
        <v>126.37855563209388</v>
      </c>
      <c r="D860" s="6">
        <f>VLOOKUP(시뮬레이션!B860,시뮬레이션!$K:$Q,7,0)</f>
        <v>176.27285772296077</v>
      </c>
      <c r="F860" s="5">
        <v>41792</v>
      </c>
      <c r="G860" s="7">
        <f>C860*시뮬레이션!D860*시뮬레이션!F860</f>
        <v>21426678.023288772</v>
      </c>
      <c r="H860" s="2">
        <f>D860*시뮬레이션!E860*시뮬레이션!D860</f>
        <v>8009029.9021921866</v>
      </c>
      <c r="J860" s="5">
        <v>41792</v>
      </c>
      <c r="K860" s="2">
        <f t="shared" si="13"/>
        <v>29435707.925480958</v>
      </c>
      <c r="L860" s="2">
        <f>$C$2*시뮬레이션!F860*시뮬레이션!D860</f>
        <v>29526448.424305469</v>
      </c>
    </row>
    <row r="861" spans="2:12" x14ac:dyDescent="0.3">
      <c r="B861" s="5">
        <v>41793</v>
      </c>
      <c r="C861" s="6">
        <f>VLOOKUP(시뮬레이션!B861,시뮬레이션!$K:$Q,6,0)</f>
        <v>126.37855563209388</v>
      </c>
      <c r="D861" s="6">
        <f>VLOOKUP(시뮬레이션!B861,시뮬레이션!$K:$Q,7,0)</f>
        <v>176.27285772296077</v>
      </c>
      <c r="F861" s="5">
        <v>41793</v>
      </c>
      <c r="G861" s="7">
        <f>C861*시뮬레이션!D861*시뮬레이션!F861</f>
        <v>21401477.509930525</v>
      </c>
      <c r="H861" s="2">
        <f>D861*시뮬레이션!E861*시뮬레이션!D861</f>
        <v>8011666.4810749236</v>
      </c>
      <c r="J861" s="5">
        <v>41793</v>
      </c>
      <c r="K861" s="2">
        <f t="shared" si="13"/>
        <v>29413143.99100545</v>
      </c>
      <c r="L861" s="2">
        <f>$C$2*시뮬레이션!F861*시뮬레이션!D861</f>
        <v>29491721.545172382</v>
      </c>
    </row>
    <row r="862" spans="2:12" x14ac:dyDescent="0.3">
      <c r="B862" s="5">
        <v>41794</v>
      </c>
      <c r="C862" s="6">
        <f>VLOOKUP(시뮬레이션!B862,시뮬레이션!$K:$Q,6,0)</f>
        <v>126.37855563209388</v>
      </c>
      <c r="D862" s="6">
        <f>VLOOKUP(시뮬레이션!B862,시뮬레이션!$K:$Q,7,0)</f>
        <v>176.27285772296077</v>
      </c>
      <c r="F862" s="5">
        <v>41794</v>
      </c>
      <c r="G862" s="7">
        <f>C862*시뮬레이션!D862*시뮬레이션!F862</f>
        <v>21443720.584773637</v>
      </c>
      <c r="H862" s="2">
        <f>D862*시뮬레이션!E862*시뮬레이션!D862</f>
        <v>8029705.294254086</v>
      </c>
      <c r="J862" s="5">
        <v>41794</v>
      </c>
      <c r="K862" s="2">
        <f t="shared" si="13"/>
        <v>29473425.879027724</v>
      </c>
      <c r="L862" s="2">
        <f>$C$2*시뮬레이션!F862*시뮬레이션!D862</f>
        <v>29549933.460677136</v>
      </c>
    </row>
    <row r="863" spans="2:12" x14ac:dyDescent="0.3">
      <c r="B863" s="5">
        <v>41795</v>
      </c>
      <c r="C863" s="6">
        <f>VLOOKUP(시뮬레이션!B863,시뮬레이션!$K:$Q,6,0)</f>
        <v>126.37855563209388</v>
      </c>
      <c r="D863" s="6">
        <f>VLOOKUP(시뮬레이션!B863,시뮬레이션!$K:$Q,7,0)</f>
        <v>176.27285772296077</v>
      </c>
      <c r="F863" s="5">
        <v>41795</v>
      </c>
      <c r="G863" s="7">
        <f>C863*시뮬레이션!D863*시뮬레이션!F863</f>
        <v>21527677.038332608</v>
      </c>
      <c r="H863" s="2">
        <f>D863*시뮬레이션!E863*시뮬레이션!D863</f>
        <v>8075188.3273905646</v>
      </c>
      <c r="J863" s="5">
        <v>41795</v>
      </c>
      <c r="K863" s="2">
        <f t="shared" si="13"/>
        <v>29602865.36572317</v>
      </c>
      <c r="L863" s="2">
        <f>$C$2*시뮬레이션!F863*시뮬레이션!D863</f>
        <v>29665627.358406037</v>
      </c>
    </row>
    <row r="864" spans="2:12" x14ac:dyDescent="0.3">
      <c r="B864" s="5">
        <v>41796</v>
      </c>
      <c r="C864" s="6">
        <f>VLOOKUP(시뮬레이션!B864,시뮬레이션!$K:$Q,6,0)</f>
        <v>126.37855563209388</v>
      </c>
      <c r="D864" s="6">
        <f>VLOOKUP(시뮬레이션!B864,시뮬레이션!$K:$Q,7,0)</f>
        <v>176.27285772296077</v>
      </c>
      <c r="F864" s="5">
        <v>41796</v>
      </c>
      <c r="G864" s="7">
        <f>C864*시뮬레이션!D864*시뮬레이션!F864</f>
        <v>21630086.554325562</v>
      </c>
      <c r="H864" s="2">
        <f>D864*시뮬레이션!E864*시뮬레이션!D864</f>
        <v>8114897.2152929502</v>
      </c>
      <c r="J864" s="5">
        <v>41796</v>
      </c>
      <c r="K864" s="2">
        <f t="shared" si="13"/>
        <v>29744983.769618511</v>
      </c>
      <c r="L864" s="2">
        <f>$C$2*시뮬레이션!F864*시뮬레이션!D864</f>
        <v>29806749.994814608</v>
      </c>
    </row>
    <row r="865" spans="2:12" x14ac:dyDescent="0.3">
      <c r="B865" s="5">
        <v>41799</v>
      </c>
      <c r="C865" s="6">
        <f>VLOOKUP(시뮬레이션!B865,시뮬레이션!$K:$Q,6,0)</f>
        <v>126.37855563209388</v>
      </c>
      <c r="D865" s="6">
        <f>VLOOKUP(시뮬레이션!B865,시뮬레이션!$K:$Q,7,0)</f>
        <v>176.27285772296077</v>
      </c>
      <c r="F865" s="5">
        <v>41799</v>
      </c>
      <c r="G865" s="7">
        <f>C865*시뮬레이션!D865*시뮬레이션!F865</f>
        <v>21568969.551182494</v>
      </c>
      <c r="H865" s="2">
        <f>D865*시뮬레이션!E865*시뮬레이션!D865</f>
        <v>8092829.1480539013</v>
      </c>
      <c r="J865" s="5">
        <v>41799</v>
      </c>
      <c r="K865" s="2">
        <f t="shared" si="13"/>
        <v>29661798.699236393</v>
      </c>
      <c r="L865" s="2">
        <f>$C$2*시뮬레이션!F865*시뮬레이션!D865</f>
        <v>29722529.377918676</v>
      </c>
    </row>
    <row r="866" spans="2:12" x14ac:dyDescent="0.3">
      <c r="B866" s="5">
        <v>41800</v>
      </c>
      <c r="C866" s="6">
        <f>VLOOKUP(시뮬레이션!B866,시뮬레이션!$K:$Q,6,0)</f>
        <v>126.37855563209388</v>
      </c>
      <c r="D866" s="6">
        <f>VLOOKUP(시뮬레이션!B866,시뮬레이션!$K:$Q,7,0)</f>
        <v>176.27285772296077</v>
      </c>
      <c r="F866" s="5">
        <v>41800</v>
      </c>
      <c r="G866" s="7">
        <f>C866*시뮬레이션!D866*시뮬레이션!F866</f>
        <v>21584959.944842979</v>
      </c>
      <c r="H866" s="2">
        <f>D866*시뮬레이션!E866*시뮬레이션!D866</f>
        <v>8116344.2817078223</v>
      </c>
      <c r="J866" s="5">
        <v>41800</v>
      </c>
      <c r="K866" s="2">
        <f t="shared" si="13"/>
        <v>29701304.226550803</v>
      </c>
      <c r="L866" s="2">
        <f>$C$2*시뮬레이션!F866*시뮬레이션!D866</f>
        <v>29744564.503157761</v>
      </c>
    </row>
    <row r="867" spans="2:12" x14ac:dyDescent="0.3">
      <c r="B867" s="5">
        <v>41801</v>
      </c>
      <c r="C867" s="6">
        <f>VLOOKUP(시뮬레이션!B867,시뮬레이션!$K:$Q,6,0)</f>
        <v>126.37855563209388</v>
      </c>
      <c r="D867" s="6">
        <f>VLOOKUP(시뮬레이션!B867,시뮬레이션!$K:$Q,7,0)</f>
        <v>176.27285772296077</v>
      </c>
      <c r="F867" s="5">
        <v>41801</v>
      </c>
      <c r="G867" s="7">
        <f>C867*시뮬레이션!D867*시뮬레이션!F867</f>
        <v>21481378.884473886</v>
      </c>
      <c r="H867" s="2">
        <f>D867*시뮬레이션!E867*시뮬레이션!D867</f>
        <v>8114481.8867381746</v>
      </c>
      <c r="J867" s="5">
        <v>41801</v>
      </c>
      <c r="K867" s="2">
        <f t="shared" si="13"/>
        <v>29595860.77121206</v>
      </c>
      <c r="L867" s="2">
        <f>$C$2*시뮬레이션!F867*시뮬레이션!D867</f>
        <v>29601827.452019982</v>
      </c>
    </row>
    <row r="868" spans="2:12" x14ac:dyDescent="0.3">
      <c r="B868" s="5">
        <v>41802</v>
      </c>
      <c r="C868" s="6">
        <f>VLOOKUP(시뮬레이션!B868,시뮬레이션!$K:$Q,6,0)</f>
        <v>126.37855563209388</v>
      </c>
      <c r="D868" s="6">
        <f>VLOOKUP(시뮬레이션!B868,시뮬레이션!$K:$Q,7,0)</f>
        <v>176.27285772296077</v>
      </c>
      <c r="F868" s="5">
        <v>41802</v>
      </c>
      <c r="G868" s="7">
        <f>C868*시뮬레이션!D868*시뮬레이션!F868</f>
        <v>21367088.17987575</v>
      </c>
      <c r="H868" s="2">
        <f>D868*시뮬레이션!E868*시뮬레이션!D868</f>
        <v>8086642.109738972</v>
      </c>
      <c r="J868" s="5">
        <v>41802</v>
      </c>
      <c r="K868" s="2">
        <f t="shared" si="13"/>
        <v>29453730.289614722</v>
      </c>
      <c r="L868" s="2">
        <f>$C$2*시뮬레이션!F868*시뮬레이션!D868</f>
        <v>29444332.268164292</v>
      </c>
    </row>
    <row r="869" spans="2:12" x14ac:dyDescent="0.3">
      <c r="B869" s="5">
        <v>41803</v>
      </c>
      <c r="C869" s="6">
        <f>VLOOKUP(시뮬레이션!B869,시뮬레이션!$K:$Q,6,0)</f>
        <v>126.37855563209388</v>
      </c>
      <c r="D869" s="6">
        <f>VLOOKUP(시뮬레이션!B869,시뮬레이션!$K:$Q,7,0)</f>
        <v>176.27285772296077</v>
      </c>
      <c r="F869" s="5">
        <v>41803</v>
      </c>
      <c r="G869" s="7">
        <f>C869*시뮬레이션!D869*시뮬레이션!F869</f>
        <v>21437490.892890166</v>
      </c>
      <c r="H869" s="2">
        <f>D869*시뮬레이션!E869*시뮬레이션!D869</f>
        <v>8142058.0861942749</v>
      </c>
      <c r="J869" s="5">
        <v>41803</v>
      </c>
      <c r="K869" s="2">
        <f t="shared" si="13"/>
        <v>29579548.97908444</v>
      </c>
      <c r="L869" s="2">
        <f>$C$2*시뮬레이션!F869*시뮬레이션!D869</f>
        <v>29541348.803928353</v>
      </c>
    </row>
    <row r="870" spans="2:12" x14ac:dyDescent="0.3">
      <c r="B870" s="5">
        <v>41806</v>
      </c>
      <c r="C870" s="6">
        <f>VLOOKUP(시뮬레이션!B870,시뮬레이션!$K:$Q,6,0)</f>
        <v>126.37855563209388</v>
      </c>
      <c r="D870" s="6">
        <f>VLOOKUP(시뮬레이션!B870,시뮬레이션!$K:$Q,7,0)</f>
        <v>176.27285772296077</v>
      </c>
      <c r="F870" s="5">
        <v>41806</v>
      </c>
      <c r="G870" s="7">
        <f>C870*시뮬레이션!D870*시뮬레이션!F870</f>
        <v>21498364.130756199</v>
      </c>
      <c r="H870" s="2">
        <f>D870*시뮬레이션!E870*시뮬레이션!D870</f>
        <v>8180178.5935216127</v>
      </c>
      <c r="J870" s="5">
        <v>41806</v>
      </c>
      <c r="K870" s="2">
        <f t="shared" si="13"/>
        <v>29678542.724277813</v>
      </c>
      <c r="L870" s="2">
        <f>$C$2*시뮬레이션!F870*시뮬레이션!D870</f>
        <v>29625233.506742217</v>
      </c>
    </row>
    <row r="871" spans="2:12" x14ac:dyDescent="0.3">
      <c r="B871" s="5">
        <v>41807</v>
      </c>
      <c r="C871" s="6">
        <f>VLOOKUP(시뮬레이션!B871,시뮬레이션!$K:$Q,6,0)</f>
        <v>126.37855563209388</v>
      </c>
      <c r="D871" s="6">
        <f>VLOOKUP(시뮬레이션!B871,시뮬레이션!$K:$Q,7,0)</f>
        <v>176.27285772296077</v>
      </c>
      <c r="F871" s="5">
        <v>41807</v>
      </c>
      <c r="G871" s="7">
        <f>C871*시뮬레이션!D871*시뮬레이션!F871</f>
        <v>21599337.244515058</v>
      </c>
      <c r="H871" s="2">
        <f>D871*시뮬레이션!E871*시뮬레이션!D871</f>
        <v>8236506.1081244955</v>
      </c>
      <c r="J871" s="5">
        <v>41807</v>
      </c>
      <c r="K871" s="2">
        <f t="shared" si="13"/>
        <v>29835843.352639552</v>
      </c>
      <c r="L871" s="2">
        <f>$C$2*시뮬레이션!F871*시뮬레이션!D871</f>
        <v>29764376.748284463</v>
      </c>
    </row>
    <row r="872" spans="2:12" x14ac:dyDescent="0.3">
      <c r="B872" s="5">
        <v>41808</v>
      </c>
      <c r="C872" s="6">
        <f>VLOOKUP(시뮬레이션!B872,시뮬레이션!$K:$Q,6,0)</f>
        <v>126.37855563209388</v>
      </c>
      <c r="D872" s="6">
        <f>VLOOKUP(시뮬레이션!B872,시뮬레이션!$K:$Q,7,0)</f>
        <v>176.27285772296077</v>
      </c>
      <c r="F872" s="5">
        <v>41808</v>
      </c>
      <c r="G872" s="7">
        <f>C872*시뮬레이션!D872*시뮬레이션!F872</f>
        <v>21770089.366576787</v>
      </c>
      <c r="H872" s="2">
        <f>D872*시뮬레이션!E872*시뮬레이션!D872</f>
        <v>8281033.5322548673</v>
      </c>
      <c r="J872" s="5">
        <v>41808</v>
      </c>
      <c r="K872" s="2">
        <f t="shared" si="13"/>
        <v>30051122.898831654</v>
      </c>
      <c r="L872" s="2">
        <f>$C$2*시뮬레이션!F872*시뮬레이션!D872</f>
        <v>29999677.046348237</v>
      </c>
    </row>
    <row r="873" spans="2:12" x14ac:dyDescent="0.3">
      <c r="B873" s="5">
        <v>41809</v>
      </c>
      <c r="C873" s="6">
        <f>VLOOKUP(시뮬레이션!B873,시뮬레이션!$K:$Q,6,0)</f>
        <v>126.37855563209388</v>
      </c>
      <c r="D873" s="6">
        <f>VLOOKUP(시뮬레이션!B873,시뮬레이션!$K:$Q,7,0)</f>
        <v>176.27285772296077</v>
      </c>
      <c r="F873" s="5">
        <v>41809</v>
      </c>
      <c r="G873" s="7">
        <f>C873*시뮬레이션!D873*시뮬레이션!F873</f>
        <v>21716182.805987887</v>
      </c>
      <c r="H873" s="2">
        <f>D873*시뮬레이션!E873*시뮬레이션!D873</f>
        <v>8246366.0152966101</v>
      </c>
      <c r="J873" s="5">
        <v>41809</v>
      </c>
      <c r="K873" s="2">
        <f t="shared" si="13"/>
        <v>29962548.821284495</v>
      </c>
      <c r="L873" s="2">
        <f>$C$2*시뮬레이션!F873*시뮬레이션!D873</f>
        <v>29925392.582875654</v>
      </c>
    </row>
    <row r="874" spans="2:12" x14ac:dyDescent="0.3">
      <c r="B874" s="5">
        <v>41810</v>
      </c>
      <c r="C874" s="6">
        <f>VLOOKUP(시뮬레이션!B874,시뮬레이션!$K:$Q,6,0)</f>
        <v>126.37855563209388</v>
      </c>
      <c r="D874" s="6">
        <f>VLOOKUP(시뮬레이션!B874,시뮬레이션!$K:$Q,7,0)</f>
        <v>176.27285772296077</v>
      </c>
      <c r="F874" s="5">
        <v>41810</v>
      </c>
      <c r="G874" s="7">
        <f>C874*시뮬레이션!D874*시뮬레이션!F874</f>
        <v>21800811.041188531</v>
      </c>
      <c r="H874" s="2">
        <f>D874*시뮬레이션!E874*시뮬레이션!D874</f>
        <v>8280235.3888061345</v>
      </c>
      <c r="J874" s="5">
        <v>41810</v>
      </c>
      <c r="K874" s="2">
        <f t="shared" si="13"/>
        <v>30081046.429994665</v>
      </c>
      <c r="L874" s="2">
        <f>$C$2*시뮬레이션!F874*시뮬레이션!D874</f>
        <v>30042012.210947532</v>
      </c>
    </row>
    <row r="875" spans="2:12" x14ac:dyDescent="0.3">
      <c r="B875" s="5">
        <v>41813</v>
      </c>
      <c r="C875" s="6">
        <f>VLOOKUP(시뮬레이션!B875,시뮬레이션!$K:$Q,6,0)</f>
        <v>126.37855563209388</v>
      </c>
      <c r="D875" s="6">
        <f>VLOOKUP(시뮬레이션!B875,시뮬레이션!$K:$Q,7,0)</f>
        <v>176.27285772296077</v>
      </c>
      <c r="F875" s="5">
        <v>41813</v>
      </c>
      <c r="G875" s="7">
        <f>C875*시뮬레이션!D875*시뮬레이션!F875</f>
        <v>21749300.63002038</v>
      </c>
      <c r="H875" s="2">
        <f>D875*시뮬레이션!E875*시뮬레이션!D875</f>
        <v>8269189.1448979629</v>
      </c>
      <c r="J875" s="5">
        <v>41813</v>
      </c>
      <c r="K875" s="2">
        <f t="shared" si="13"/>
        <v>30018489.774918344</v>
      </c>
      <c r="L875" s="2">
        <f>$C$2*시뮬레이션!F875*시뮬레이션!D875</f>
        <v>29971029.695738308</v>
      </c>
    </row>
    <row r="876" spans="2:12" x14ac:dyDescent="0.3">
      <c r="B876" s="5">
        <v>41814</v>
      </c>
      <c r="C876" s="6">
        <f>VLOOKUP(시뮬레이션!B876,시뮬레이션!$K:$Q,6,0)</f>
        <v>126.37855563209388</v>
      </c>
      <c r="D876" s="6">
        <f>VLOOKUP(시뮬레이션!B876,시뮬레이션!$K:$Q,7,0)</f>
        <v>176.27285772296077</v>
      </c>
      <c r="F876" s="5">
        <v>41814</v>
      </c>
      <c r="G876" s="7">
        <f>C876*시뮬레이션!D876*시뮬레이션!F876</f>
        <v>21615089.928958897</v>
      </c>
      <c r="H876" s="2">
        <f>D876*시뮬레이션!E876*시뮬레이션!D876</f>
        <v>8213025.0140373772</v>
      </c>
      <c r="J876" s="5">
        <v>41814</v>
      </c>
      <c r="K876" s="2">
        <f t="shared" si="13"/>
        <v>29828114.942996275</v>
      </c>
      <c r="L876" s="2">
        <f>$C$2*시뮬레이션!F876*시뮬레이션!D876</f>
        <v>29786084.304830085</v>
      </c>
    </row>
    <row r="877" spans="2:12" x14ac:dyDescent="0.3">
      <c r="B877" s="5">
        <v>41815</v>
      </c>
      <c r="C877" s="6">
        <f>VLOOKUP(시뮬레이션!B877,시뮬레이션!$K:$Q,6,0)</f>
        <v>126.37855563209388</v>
      </c>
      <c r="D877" s="6">
        <f>VLOOKUP(시뮬레이션!B877,시뮬레이션!$K:$Q,7,0)</f>
        <v>176.27285772296077</v>
      </c>
      <c r="F877" s="5">
        <v>41815</v>
      </c>
      <c r="G877" s="7">
        <f>C877*시뮬레이션!D877*시뮬레이션!F877</f>
        <v>21767156.330088966</v>
      </c>
      <c r="H877" s="2">
        <f>D877*시뮬레이션!E877*시뮬레이션!D877</f>
        <v>8292391.8521422427</v>
      </c>
      <c r="J877" s="5">
        <v>41815</v>
      </c>
      <c r="K877" s="2">
        <f t="shared" si="13"/>
        <v>30059548.18223121</v>
      </c>
      <c r="L877" s="2">
        <f>$C$2*시뮬레이션!F877*시뮬레이션!D877</f>
        <v>29995635.255526062</v>
      </c>
    </row>
    <row r="878" spans="2:12" x14ac:dyDescent="0.3">
      <c r="B878" s="5">
        <v>41816</v>
      </c>
      <c r="C878" s="6">
        <f>VLOOKUP(시뮬레이션!B878,시뮬레이션!$K:$Q,6,0)</f>
        <v>126.37855563209388</v>
      </c>
      <c r="D878" s="6">
        <f>VLOOKUP(시뮬레이션!B878,시뮬레이션!$K:$Q,7,0)</f>
        <v>176.27285772296077</v>
      </c>
      <c r="F878" s="5">
        <v>41816</v>
      </c>
      <c r="G878" s="7">
        <f>C878*시뮬레이션!D878*시뮬레이션!F878</f>
        <v>21652500.668234091</v>
      </c>
      <c r="H878" s="2">
        <f>D878*시뮬레이션!E878*시뮬레이션!D878</f>
        <v>8243065.8664952982</v>
      </c>
      <c r="J878" s="5">
        <v>41816</v>
      </c>
      <c r="K878" s="2">
        <f t="shared" si="13"/>
        <v>29895566.534729391</v>
      </c>
      <c r="L878" s="2">
        <f>$C$2*시뮬레이션!F878*시뮬레이션!D878</f>
        <v>29837637.152290788</v>
      </c>
    </row>
    <row r="879" spans="2:12" x14ac:dyDescent="0.3">
      <c r="B879" s="5">
        <v>41817</v>
      </c>
      <c r="C879" s="6">
        <f>VLOOKUP(시뮬레이션!B879,시뮬레이션!$K:$Q,6,0)</f>
        <v>126.37855563209388</v>
      </c>
      <c r="D879" s="6">
        <f>VLOOKUP(시뮬레이션!B879,시뮬레이션!$K:$Q,7,0)</f>
        <v>176.27285772296077</v>
      </c>
      <c r="F879" s="5">
        <v>41817</v>
      </c>
      <c r="G879" s="7">
        <f>C879*시뮬레이션!D879*시뮬레이션!F879</f>
        <v>21635899.523032121</v>
      </c>
      <c r="H879" s="2">
        <f>D879*시뮬레이션!E879*시뮬레이션!D879</f>
        <v>8236716.3569145212</v>
      </c>
      <c r="J879" s="5">
        <v>41817</v>
      </c>
      <c r="K879" s="2">
        <f t="shared" si="13"/>
        <v>29872615.879946642</v>
      </c>
      <c r="L879" s="2">
        <f>$C$2*시뮬레이션!F879*시뮬레이션!D879</f>
        <v>29814760.397571389</v>
      </c>
    </row>
    <row r="880" spans="2:12" x14ac:dyDescent="0.3">
      <c r="B880" s="5">
        <v>41820</v>
      </c>
      <c r="C880" s="6">
        <f>VLOOKUP(시뮬레이션!B880,시뮬레이션!$K:$Q,6,0)</f>
        <v>126.37855563209388</v>
      </c>
      <c r="D880" s="6">
        <f>VLOOKUP(시뮬레이션!B880,시뮬레이션!$K:$Q,7,0)</f>
        <v>176.27285772296077</v>
      </c>
      <c r="F880" s="5">
        <v>41820</v>
      </c>
      <c r="G880" s="7">
        <f>C880*시뮬레이션!D880*시뮬레이션!F880</f>
        <v>21588574.502967753</v>
      </c>
      <c r="H880" s="2">
        <f>D880*시뮬레이션!E880*시뮬레이션!D880</f>
        <v>8241800.3401474077</v>
      </c>
      <c r="J880" s="5">
        <v>41820</v>
      </c>
      <c r="K880" s="2">
        <f t="shared" si="13"/>
        <v>29830374.843115158</v>
      </c>
      <c r="L880" s="2">
        <f>$C$2*시뮬레이션!F880*시뮬레이션!D880</f>
        <v>29749545.446257379</v>
      </c>
    </row>
    <row r="881" spans="2:12" x14ac:dyDescent="0.3">
      <c r="B881" s="5">
        <v>41821</v>
      </c>
      <c r="C881" s="6">
        <f>VLOOKUP(시뮬레이션!B881,시뮬레이션!$K:$Q,6,0)</f>
        <v>126.37855563209388</v>
      </c>
      <c r="D881" s="6">
        <f>VLOOKUP(시뮬레이션!B881,시뮬레이션!$K:$Q,7,0)</f>
        <v>176.27285772296077</v>
      </c>
      <c r="F881" s="5">
        <v>41821</v>
      </c>
      <c r="G881" s="7">
        <f>C881*시뮬레이션!D881*시뮬레이션!F881</f>
        <v>21727704.904460777</v>
      </c>
      <c r="H881" s="2">
        <f>D881*시뮬레이션!E881*시뮬레이션!D881</f>
        <v>8331050.1611279193</v>
      </c>
      <c r="J881" s="5">
        <v>41821</v>
      </c>
      <c r="K881" s="2">
        <f t="shared" si="13"/>
        <v>30058755.065588698</v>
      </c>
      <c r="L881" s="2">
        <f>$C$2*시뮬레이션!F881*시뮬레이션!D881</f>
        <v>29941270.295973774</v>
      </c>
    </row>
    <row r="882" spans="2:12" x14ac:dyDescent="0.3">
      <c r="B882" s="5">
        <v>41822</v>
      </c>
      <c r="C882" s="6">
        <f>VLOOKUP(시뮬레이션!B882,시뮬레이션!$K:$Q,6,0)</f>
        <v>126.37855563209388</v>
      </c>
      <c r="D882" s="6">
        <f>VLOOKUP(시뮬레이션!B882,시뮬레이션!$K:$Q,7,0)</f>
        <v>176.27285772296077</v>
      </c>
      <c r="F882" s="5">
        <v>41822</v>
      </c>
      <c r="G882" s="7">
        <f>C882*시뮬레이션!D882*시뮬레이션!F882</f>
        <v>21698157.239238895</v>
      </c>
      <c r="H882" s="2">
        <f>D882*시뮬레이션!E882*시뮬레이션!D882</f>
        <v>8321833.1759769153</v>
      </c>
      <c r="J882" s="5">
        <v>41822</v>
      </c>
      <c r="K882" s="2">
        <f t="shared" si="13"/>
        <v>30019990.415215813</v>
      </c>
      <c r="L882" s="2">
        <f>$C$2*시뮬레이션!F882*시뮬레이션!D882</f>
        <v>29900552.942948524</v>
      </c>
    </row>
    <row r="883" spans="2:12" x14ac:dyDescent="0.3">
      <c r="B883" s="5">
        <v>41823</v>
      </c>
      <c r="C883" s="6">
        <f>VLOOKUP(시뮬레이션!B883,시뮬레이션!$K:$Q,6,0)</f>
        <v>126.37855563209388</v>
      </c>
      <c r="D883" s="6">
        <f>VLOOKUP(시뮬레이션!B883,시뮬레이션!$K:$Q,7,0)</f>
        <v>176.27285772296077</v>
      </c>
      <c r="F883" s="5">
        <v>41823</v>
      </c>
      <c r="G883" s="7">
        <f>C883*시뮬레이션!D883*시뮬레이션!F883</f>
        <v>21790827.031663179</v>
      </c>
      <c r="H883" s="2">
        <f>D883*시뮬레이션!E883*시뮬레이션!D883</f>
        <v>8361795.637232637</v>
      </c>
      <c r="J883" s="5">
        <v>41823</v>
      </c>
      <c r="K883" s="2">
        <f t="shared" si="13"/>
        <v>30152622.668895818</v>
      </c>
      <c r="L883" s="2">
        <f>$C$2*시뮬레이션!F883*시뮬레이션!D883</f>
        <v>30028254.019313827</v>
      </c>
    </row>
    <row r="884" spans="2:12" x14ac:dyDescent="0.3">
      <c r="B884" s="5">
        <v>41827</v>
      </c>
      <c r="C884" s="6">
        <f>VLOOKUP(시뮬레이션!B884,시뮬레이션!$K:$Q,6,0)</f>
        <v>126.37855563209388</v>
      </c>
      <c r="D884" s="6">
        <f>VLOOKUP(시뮬레이션!B884,시뮬레이션!$K:$Q,7,0)</f>
        <v>176.27285772296077</v>
      </c>
      <c r="F884" s="5">
        <v>41827</v>
      </c>
      <c r="G884" s="7">
        <f>C884*시뮬레이션!D884*시뮬레이션!F884</f>
        <v>21760190.98863316</v>
      </c>
      <c r="H884" s="2">
        <f>D884*시뮬레이션!E884*시뮬레이션!D884</f>
        <v>8312591.7448653206</v>
      </c>
      <c r="J884" s="5">
        <v>41827</v>
      </c>
      <c r="K884" s="2">
        <f t="shared" si="13"/>
        <v>30072782.73349848</v>
      </c>
      <c r="L884" s="2">
        <f>$C$2*시뮬레이션!F884*시뮬레이션!D884</f>
        <v>29986036.856976882</v>
      </c>
    </row>
    <row r="885" spans="2:12" x14ac:dyDescent="0.3">
      <c r="B885" s="5">
        <v>41828</v>
      </c>
      <c r="C885" s="6">
        <f>VLOOKUP(시뮬레이션!B885,시뮬레이션!$K:$Q,6,0)</f>
        <v>126.37855563209388</v>
      </c>
      <c r="D885" s="6">
        <f>VLOOKUP(시뮬레이션!B885,시뮬레이션!$K:$Q,7,0)</f>
        <v>176.27285772296077</v>
      </c>
      <c r="F885" s="5">
        <v>41828</v>
      </c>
      <c r="G885" s="7">
        <f>C885*시뮬레이션!D885*시뮬레이션!F885</f>
        <v>21645939.740051981</v>
      </c>
      <c r="H885" s="2">
        <f>D885*시뮬레이션!E885*시뮬레이션!D885</f>
        <v>8221862.1785092512</v>
      </c>
      <c r="J885" s="5">
        <v>41828</v>
      </c>
      <c r="K885" s="2">
        <f t="shared" si="13"/>
        <v>29867801.918561231</v>
      </c>
      <c r="L885" s="2">
        <f>$C$2*시뮬레이션!F885*시뮬레이션!D885</f>
        <v>29828596.044407707</v>
      </c>
    </row>
    <row r="886" spans="2:12" x14ac:dyDescent="0.3">
      <c r="B886" s="5">
        <v>41829</v>
      </c>
      <c r="C886" s="6">
        <f>VLOOKUP(시뮬레이션!B886,시뮬레이션!$K:$Q,6,0)</f>
        <v>126.37855563209388</v>
      </c>
      <c r="D886" s="6">
        <f>VLOOKUP(시뮬레이션!B886,시뮬레이션!$K:$Q,7,0)</f>
        <v>176.27285772296077</v>
      </c>
      <c r="F886" s="5">
        <v>41829</v>
      </c>
      <c r="G886" s="7">
        <f>C886*시뮬레이션!D886*시뮬레이션!F886</f>
        <v>21749457.031065691</v>
      </c>
      <c r="H886" s="2">
        <f>D886*시뮬레이션!E886*시뮬레이션!D886</f>
        <v>8271144.3810190409</v>
      </c>
      <c r="J886" s="5">
        <v>41829</v>
      </c>
      <c r="K886" s="2">
        <f t="shared" si="13"/>
        <v>30020601.412084732</v>
      </c>
      <c r="L886" s="2">
        <f>$C$2*시뮬레이션!F886*시뮬레이션!D886</f>
        <v>29971245.219927024</v>
      </c>
    </row>
    <row r="887" spans="2:12" x14ac:dyDescent="0.3">
      <c r="B887" s="5">
        <v>41830</v>
      </c>
      <c r="C887" s="6">
        <f>VLOOKUP(시뮬레이션!B887,시뮬레이션!$K:$Q,6,0)</f>
        <v>126.37855563209388</v>
      </c>
      <c r="D887" s="6">
        <f>VLOOKUP(시뮬레이션!B887,시뮬레이션!$K:$Q,7,0)</f>
        <v>176.27285772296077</v>
      </c>
      <c r="F887" s="5">
        <v>41830</v>
      </c>
      <c r="G887" s="7">
        <f>C887*시뮬레이션!D887*시뮬레이션!F887</f>
        <v>21691207.996515397</v>
      </c>
      <c r="H887" s="2">
        <f>D887*시뮬레이션!E887*시뮬레이션!D887</f>
        <v>8241513.1098715719</v>
      </c>
      <c r="J887" s="5">
        <v>41830</v>
      </c>
      <c r="K887" s="2">
        <f t="shared" si="13"/>
        <v>29932721.106386967</v>
      </c>
      <c r="L887" s="2">
        <f>$C$2*시뮬레이션!F887*시뮬레이션!D887</f>
        <v>29890976.728817698</v>
      </c>
    </row>
    <row r="888" spans="2:12" x14ac:dyDescent="0.3">
      <c r="B888" s="5">
        <v>41831</v>
      </c>
      <c r="C888" s="6">
        <f>VLOOKUP(시뮬레이션!B888,시뮬레이션!$K:$Q,6,0)</f>
        <v>126.37855563209388</v>
      </c>
      <c r="D888" s="6">
        <f>VLOOKUP(시뮬레이션!B888,시뮬레이션!$K:$Q,7,0)</f>
        <v>176.27285772296077</v>
      </c>
      <c r="F888" s="5">
        <v>41831</v>
      </c>
      <c r="G888" s="7">
        <f>C888*시뮬레이션!D888*시뮬레이션!F888</f>
        <v>21836774.383927174</v>
      </c>
      <c r="H888" s="2">
        <f>D888*시뮬레이션!E888*시뮬레이션!D888</f>
        <v>8304305.7332224408</v>
      </c>
      <c r="J888" s="5">
        <v>41831</v>
      </c>
      <c r="K888" s="2">
        <f t="shared" si="13"/>
        <v>30141080.117149614</v>
      </c>
      <c r="L888" s="2">
        <f>$C$2*시뮬레이션!F888*시뮬레이션!D888</f>
        <v>30091570.5131437</v>
      </c>
    </row>
    <row r="889" spans="2:12" x14ac:dyDescent="0.3">
      <c r="B889" s="5">
        <v>41834</v>
      </c>
      <c r="C889" s="6">
        <f>VLOOKUP(시뮬레이션!B889,시뮬레이션!$K:$Q,6,0)</f>
        <v>126.37855563209388</v>
      </c>
      <c r="D889" s="6">
        <f>VLOOKUP(시뮬레이션!B889,시뮬레이션!$K:$Q,7,0)</f>
        <v>176.27285772296077</v>
      </c>
      <c r="F889" s="5">
        <v>41834</v>
      </c>
      <c r="G889" s="7">
        <f>C889*시뮬레이션!D889*시뮬레이션!F889</f>
        <v>21935534.938898563</v>
      </c>
      <c r="H889" s="2">
        <f>D889*시뮬레이션!E889*시뮬레이션!D889</f>
        <v>8354789.1629328607</v>
      </c>
      <c r="J889" s="5">
        <v>41834</v>
      </c>
      <c r="K889" s="2">
        <f t="shared" si="13"/>
        <v>30290324.101831425</v>
      </c>
      <c r="L889" s="2">
        <f>$C$2*시뮬레이션!F889*시뮬레이션!D889</f>
        <v>30227664.798480373</v>
      </c>
    </row>
    <row r="890" spans="2:12" x14ac:dyDescent="0.3">
      <c r="B890" s="5">
        <v>41835</v>
      </c>
      <c r="C890" s="6">
        <f>VLOOKUP(시뮬레이션!B890,시뮬레이션!$K:$Q,6,0)</f>
        <v>126.37855563209388</v>
      </c>
      <c r="D890" s="6">
        <f>VLOOKUP(시뮬레이션!B890,시뮬레이션!$K:$Q,7,0)</f>
        <v>176.27285772296077</v>
      </c>
      <c r="F890" s="5">
        <v>41835</v>
      </c>
      <c r="G890" s="7">
        <f>C890*시뮬레이션!D890*시뮬레이션!F890</f>
        <v>22088388.66402306</v>
      </c>
      <c r="H890" s="2">
        <f>D890*시뮬레이션!E890*시뮬레이션!D890</f>
        <v>8403417.9930499159</v>
      </c>
      <c r="J890" s="5">
        <v>41835</v>
      </c>
      <c r="K890" s="2">
        <f t="shared" si="13"/>
        <v>30491806.657072976</v>
      </c>
      <c r="L890" s="2">
        <f>$C$2*시뮬레이션!F890*시뮬레이션!D890</f>
        <v>30438300.699502736</v>
      </c>
    </row>
    <row r="891" spans="2:12" x14ac:dyDescent="0.3">
      <c r="B891" s="5">
        <v>41836</v>
      </c>
      <c r="C891" s="6">
        <f>VLOOKUP(시뮬레이션!B891,시뮬레이션!$K:$Q,6,0)</f>
        <v>126.37855563209388</v>
      </c>
      <c r="D891" s="6">
        <f>VLOOKUP(시뮬레이션!B891,시뮬레이션!$K:$Q,7,0)</f>
        <v>176.27285772296077</v>
      </c>
      <c r="F891" s="5">
        <v>41836</v>
      </c>
      <c r="G891" s="7">
        <f>C891*시뮬레이션!D891*시뮬레이션!F891</f>
        <v>22271571.461699042</v>
      </c>
      <c r="H891" s="2">
        <f>D891*시뮬레이션!E891*시뮬레이션!D891</f>
        <v>8473367.0097877402</v>
      </c>
      <c r="J891" s="5">
        <v>41836</v>
      </c>
      <c r="K891" s="2">
        <f t="shared" si="13"/>
        <v>30744938.471486785</v>
      </c>
      <c r="L891" s="2">
        <f>$C$2*시뮬레이션!F891*시뮬레이션!D891</f>
        <v>30690730.750578362</v>
      </c>
    </row>
    <row r="892" spans="2:12" x14ac:dyDescent="0.3">
      <c r="B892" s="5">
        <v>41837</v>
      </c>
      <c r="C892" s="6">
        <f>VLOOKUP(시뮬레이션!B892,시뮬레이션!$K:$Q,6,0)</f>
        <v>126.37855563209388</v>
      </c>
      <c r="D892" s="6">
        <f>VLOOKUP(시뮬레이션!B892,시뮬레이션!$K:$Q,7,0)</f>
        <v>176.27285772296077</v>
      </c>
      <c r="F892" s="5">
        <v>41837</v>
      </c>
      <c r="G892" s="7">
        <f>C892*시뮬레이션!D892*시뮬레이션!F892</f>
        <v>21957631.102812387</v>
      </c>
      <c r="H892" s="2">
        <f>D892*시뮬레이션!E892*시뮬레이션!D892</f>
        <v>8322552.9445910342</v>
      </c>
      <c r="J892" s="5">
        <v>41837</v>
      </c>
      <c r="K892" s="2">
        <f t="shared" si="13"/>
        <v>30280184.047403421</v>
      </c>
      <c r="L892" s="2">
        <f>$C$2*시뮬레이션!F892*시뮬레이션!D892</f>
        <v>30258113.8136505</v>
      </c>
    </row>
    <row r="893" spans="2:12" x14ac:dyDescent="0.3">
      <c r="B893" s="5">
        <v>41838</v>
      </c>
      <c r="C893" s="6">
        <f>VLOOKUP(시뮬레이션!B893,시뮬레이션!$K:$Q,6,0)</f>
        <v>126.37855563209388</v>
      </c>
      <c r="D893" s="6">
        <f>VLOOKUP(시뮬레이션!B893,시뮬레이션!$K:$Q,7,0)</f>
        <v>176.27285772296077</v>
      </c>
      <c r="F893" s="5">
        <v>41838</v>
      </c>
      <c r="G893" s="7">
        <f>C893*시뮬레이션!D893*시뮬레이션!F893</f>
        <v>22184168.073476348</v>
      </c>
      <c r="H893" s="2">
        <f>D893*시뮬레이션!E893*시뮬레이션!D893</f>
        <v>8430494.1709685884</v>
      </c>
      <c r="J893" s="5">
        <v>41838</v>
      </c>
      <c r="K893" s="2">
        <f t="shared" si="13"/>
        <v>30614662.244444937</v>
      </c>
      <c r="L893" s="2">
        <f>$C$2*시뮬레이션!F893*시뮬레이션!D893</f>
        <v>30570286.898682054</v>
      </c>
    </row>
    <row r="894" spans="2:12" x14ac:dyDescent="0.3">
      <c r="B894" s="5">
        <v>41841</v>
      </c>
      <c r="C894" s="6">
        <f>VLOOKUP(시뮬레이션!B894,시뮬레이션!$K:$Q,6,0)</f>
        <v>126.37855563209388</v>
      </c>
      <c r="D894" s="6">
        <f>VLOOKUP(시뮬레이션!B894,시뮬레이션!$K:$Q,7,0)</f>
        <v>176.27285772296077</v>
      </c>
      <c r="F894" s="5">
        <v>41841</v>
      </c>
      <c r="G894" s="7">
        <f>C894*시뮬레이션!D894*시뮬레이션!F894</f>
        <v>22091029.450100984</v>
      </c>
      <c r="H894" s="2">
        <f>D894*시뮬레이션!E894*시뮬레이션!D894</f>
        <v>8412965.6734414008</v>
      </c>
      <c r="J894" s="5">
        <v>41841</v>
      </c>
      <c r="K894" s="2">
        <f t="shared" si="13"/>
        <v>30503995.123542383</v>
      </c>
      <c r="L894" s="2">
        <f>$C$2*시뮬레이션!F894*시뮬레이션!D894</f>
        <v>30441939.762629773</v>
      </c>
    </row>
    <row r="895" spans="2:12" x14ac:dyDescent="0.3">
      <c r="B895" s="5">
        <v>41842</v>
      </c>
      <c r="C895" s="6">
        <f>VLOOKUP(시뮬레이션!B895,시뮬레이션!$K:$Q,6,0)</f>
        <v>126.37855563209388</v>
      </c>
      <c r="D895" s="6">
        <f>VLOOKUP(시뮬레이션!B895,시뮬레이션!$K:$Q,7,0)</f>
        <v>176.27285772296077</v>
      </c>
      <c r="F895" s="5">
        <v>41842</v>
      </c>
      <c r="G895" s="7">
        <f>C895*시뮬레이션!D895*시뮬레이션!F895</f>
        <v>22133283.636146709</v>
      </c>
      <c r="H895" s="2">
        <f>D895*시뮬레이션!E895*시뮬레이션!D895</f>
        <v>8443221.8693715502</v>
      </c>
      <c r="J895" s="5">
        <v>41842</v>
      </c>
      <c r="K895" s="2">
        <f t="shared" si="13"/>
        <v>30576505.505518258</v>
      </c>
      <c r="L895" s="2">
        <f>$C$2*시뮬레이션!F895*시뮬레이션!D895</f>
        <v>30500166.989623804</v>
      </c>
    </row>
    <row r="896" spans="2:12" x14ac:dyDescent="0.3">
      <c r="B896" s="5">
        <v>41843</v>
      </c>
      <c r="C896" s="6">
        <f>VLOOKUP(시뮬레이션!B896,시뮬레이션!$K:$Q,6,0)</f>
        <v>126.37855563209388</v>
      </c>
      <c r="D896" s="6">
        <f>VLOOKUP(시뮬레이션!B896,시뮬레이션!$K:$Q,7,0)</f>
        <v>176.27285772296077</v>
      </c>
      <c r="F896" s="5">
        <v>41843</v>
      </c>
      <c r="G896" s="7">
        <f>C896*시뮬레이션!D896*시뮬레이션!F896</f>
        <v>22168352.340034887</v>
      </c>
      <c r="H896" s="2">
        <f>D896*시뮬레이션!E896*시뮬레이션!D896</f>
        <v>8420947.334439341</v>
      </c>
      <c r="J896" s="5">
        <v>41843</v>
      </c>
      <c r="K896" s="2">
        <f t="shared" si="13"/>
        <v>30589299.674474228</v>
      </c>
      <c r="L896" s="2">
        <f>$C$2*시뮬레이션!F896*시뮬레이션!D896</f>
        <v>30548492.45918731</v>
      </c>
    </row>
    <row r="897" spans="2:12" x14ac:dyDescent="0.3">
      <c r="B897" s="5">
        <v>41844</v>
      </c>
      <c r="C897" s="6">
        <f>VLOOKUP(시뮬레이션!B897,시뮬레이션!$K:$Q,6,0)</f>
        <v>126.37855563209388</v>
      </c>
      <c r="D897" s="6">
        <f>VLOOKUP(시뮬레이션!B897,시뮬레이션!$K:$Q,7,0)</f>
        <v>176.27285772296077</v>
      </c>
      <c r="F897" s="5">
        <v>41844</v>
      </c>
      <c r="G897" s="7">
        <f>C897*시뮬레이션!D897*시뮬레이션!F897</f>
        <v>22276658.026056502</v>
      </c>
      <c r="H897" s="2">
        <f>D897*시뮬레이션!E897*시뮬레이션!D897</f>
        <v>8459157.9961672202</v>
      </c>
      <c r="J897" s="5">
        <v>41844</v>
      </c>
      <c r="K897" s="2">
        <f t="shared" si="13"/>
        <v>30735816.022223722</v>
      </c>
      <c r="L897" s="2">
        <f>$C$2*시뮬레이션!F897*시뮬레이션!D897</f>
        <v>30697740.151662111</v>
      </c>
    </row>
    <row r="898" spans="2:12" x14ac:dyDescent="0.3">
      <c r="B898" s="5">
        <v>41845</v>
      </c>
      <c r="C898" s="6">
        <f>VLOOKUP(시뮬레이션!B898,시뮬레이션!$K:$Q,6,0)</f>
        <v>126.37855563209388</v>
      </c>
      <c r="D898" s="6">
        <f>VLOOKUP(시뮬레이션!B898,시뮬레이션!$K:$Q,7,0)</f>
        <v>176.27285772296077</v>
      </c>
      <c r="F898" s="5">
        <v>41845</v>
      </c>
      <c r="G898" s="7">
        <f>C898*시뮬레이션!D898*시뮬레이션!F898</f>
        <v>22115250.015924249</v>
      </c>
      <c r="H898" s="2">
        <f>D898*시뮬레이션!E898*시뮬레이션!D898</f>
        <v>8348357.6622886062</v>
      </c>
      <c r="J898" s="5">
        <v>41845</v>
      </c>
      <c r="K898" s="2">
        <f t="shared" ref="K898:K961" si="14">SUM(G898:H898)</f>
        <v>30463607.678212855</v>
      </c>
      <c r="L898" s="2">
        <f>$C$2*시뮬레이션!F898*시뮬레이션!D898</f>
        <v>30475316.251827531</v>
      </c>
    </row>
    <row r="899" spans="2:12" x14ac:dyDescent="0.3">
      <c r="B899" s="5">
        <v>41848</v>
      </c>
      <c r="C899" s="6">
        <f>VLOOKUP(시뮬레이션!B899,시뮬레이션!$K:$Q,6,0)</f>
        <v>126.37855563209388</v>
      </c>
      <c r="D899" s="6">
        <f>VLOOKUP(시뮬레이션!B899,시뮬레이션!$K:$Q,7,0)</f>
        <v>176.27285772296077</v>
      </c>
      <c r="F899" s="5">
        <v>41848</v>
      </c>
      <c r="G899" s="7">
        <f>C899*시뮬레이션!D899*시뮬레이션!F899</f>
        <v>22129587.918977287</v>
      </c>
      <c r="H899" s="2">
        <f>D899*시뮬레이션!E899*시뮬레이션!D899</f>
        <v>8343537.1276552277</v>
      </c>
      <c r="J899" s="5">
        <v>41848</v>
      </c>
      <c r="K899" s="2">
        <f t="shared" si="14"/>
        <v>30473125.046632513</v>
      </c>
      <c r="L899" s="2">
        <f>$C$2*시뮬레이션!F899*시뮬레이션!D899</f>
        <v>30495074.207519405</v>
      </c>
    </row>
    <row r="900" spans="2:12" x14ac:dyDescent="0.3">
      <c r="B900" s="5">
        <v>41849</v>
      </c>
      <c r="C900" s="6">
        <f>VLOOKUP(시뮬레이션!B900,시뮬레이션!$K:$Q,6,0)</f>
        <v>126.37855563209388</v>
      </c>
      <c r="D900" s="6">
        <f>VLOOKUP(시뮬레이션!B900,시뮬레이션!$K:$Q,7,0)</f>
        <v>176.27285772296077</v>
      </c>
      <c r="F900" s="5">
        <v>41849</v>
      </c>
      <c r="G900" s="7">
        <f>C900*시뮬레이션!D900*시뮬레이션!F900</f>
        <v>21993697.500312328</v>
      </c>
      <c r="H900" s="2">
        <f>D900*시뮬레이션!E900*시뮬레이션!D900</f>
        <v>8319506.1655479101</v>
      </c>
      <c r="J900" s="5">
        <v>41849</v>
      </c>
      <c r="K900" s="2">
        <f t="shared" si="14"/>
        <v>30313203.665860239</v>
      </c>
      <c r="L900" s="2">
        <f>$C$2*시뮬레이션!F900*시뮬레이션!D900</f>
        <v>30307814.12764575</v>
      </c>
    </row>
    <row r="901" spans="2:12" x14ac:dyDescent="0.3">
      <c r="B901" s="5">
        <v>41850</v>
      </c>
      <c r="C901" s="6">
        <f>VLOOKUP(시뮬레이션!B901,시뮬레이션!$K:$Q,6,0)</f>
        <v>126.37855563209388</v>
      </c>
      <c r="D901" s="6">
        <f>VLOOKUP(시뮬레이션!B901,시뮬레이션!$K:$Q,7,0)</f>
        <v>176.27285772296077</v>
      </c>
      <c r="F901" s="5">
        <v>41850</v>
      </c>
      <c r="G901" s="7">
        <f>C901*시뮬레이션!D901*시뮬레이션!F901</f>
        <v>21994903.260418616</v>
      </c>
      <c r="H901" s="2">
        <f>D901*시뮬레이션!E901*시뮬레이션!D901</f>
        <v>8370291.6014830749</v>
      </c>
      <c r="J901" s="5">
        <v>41850</v>
      </c>
      <c r="K901" s="2">
        <f t="shared" si="14"/>
        <v>30365194.861901693</v>
      </c>
      <c r="L901" s="2">
        <f>$C$2*시뮬레이션!F901*시뮬레이션!D901</f>
        <v>30309475.692427356</v>
      </c>
    </row>
    <row r="902" spans="2:12" x14ac:dyDescent="0.3">
      <c r="B902" s="5">
        <v>41851</v>
      </c>
      <c r="C902" s="6">
        <f>VLOOKUP(시뮬레이션!B902,시뮬레이션!$K:$Q,6,0)</f>
        <v>126.37855563209388</v>
      </c>
      <c r="D902" s="6">
        <f>VLOOKUP(시뮬레이션!B902,시뮬레이션!$K:$Q,7,0)</f>
        <v>176.27285772296077</v>
      </c>
      <c r="F902" s="5">
        <v>41851</v>
      </c>
      <c r="G902" s="7">
        <f>C902*시뮬레이션!D902*시뮬레이션!F902</f>
        <v>21633167.468888897</v>
      </c>
      <c r="H902" s="2">
        <f>D902*시뮬레이션!E902*시뮬레이션!D902</f>
        <v>8225096.085072333</v>
      </c>
      <c r="J902" s="5">
        <v>41851</v>
      </c>
      <c r="K902" s="2">
        <f t="shared" si="14"/>
        <v>29858263.553961232</v>
      </c>
      <c r="L902" s="2">
        <f>$C$2*시뮬레이션!F902*시뮬레이션!D902</f>
        <v>29810995.564979758</v>
      </c>
    </row>
    <row r="903" spans="2:12" x14ac:dyDescent="0.3">
      <c r="B903" s="5">
        <v>41852</v>
      </c>
      <c r="C903" s="6">
        <f>VLOOKUP(시뮬레이션!B903,시뮬레이션!$K:$Q,6,0)</f>
        <v>126.37855563209388</v>
      </c>
      <c r="D903" s="6">
        <f>VLOOKUP(시뮬레이션!B903,시뮬레이션!$K:$Q,7,0)</f>
        <v>176.27285772296077</v>
      </c>
      <c r="F903" s="5">
        <v>41852</v>
      </c>
      <c r="G903" s="7">
        <f>C903*시뮬레이션!D903*시뮬레이션!F903</f>
        <v>21762213.70269176</v>
      </c>
      <c r="H903" s="2">
        <f>D903*시뮬레이션!E903*시뮬레이션!D903</f>
        <v>8284244.4483423475</v>
      </c>
      <c r="J903" s="5">
        <v>41852</v>
      </c>
      <c r="K903" s="2">
        <f t="shared" si="14"/>
        <v>30046458.151034109</v>
      </c>
      <c r="L903" s="2">
        <f>$C$2*시뮬레이션!F903*시뮬레이션!D903</f>
        <v>29988824.202839062</v>
      </c>
    </row>
    <row r="904" spans="2:12" x14ac:dyDescent="0.3">
      <c r="B904" s="5">
        <v>41855</v>
      </c>
      <c r="C904" s="6">
        <f>VLOOKUP(시뮬레이션!B904,시뮬레이션!$K:$Q,6,0)</f>
        <v>126.37855563209388</v>
      </c>
      <c r="D904" s="6">
        <f>VLOOKUP(시뮬레이션!B904,시뮬레이션!$K:$Q,7,0)</f>
        <v>176.27285772296077</v>
      </c>
      <c r="F904" s="5">
        <v>41855</v>
      </c>
      <c r="G904" s="7">
        <f>C904*시뮬레이션!D904*시뮬레이션!F904</f>
        <v>21845378.798379175</v>
      </c>
      <c r="H904" s="2">
        <f>D904*시뮬레이션!E904*시뮬레이션!D904</f>
        <v>8332445.9368124269</v>
      </c>
      <c r="J904" s="5">
        <v>41855</v>
      </c>
      <c r="K904" s="2">
        <f t="shared" si="14"/>
        <v>30177824.735191602</v>
      </c>
      <c r="L904" s="2">
        <f>$C$2*시뮬레이션!F904*시뮬레이션!D904</f>
        <v>30103427.591467381</v>
      </c>
    </row>
    <row r="905" spans="2:12" x14ac:dyDescent="0.3">
      <c r="B905" s="5">
        <v>41856</v>
      </c>
      <c r="C905" s="6">
        <f>VLOOKUP(시뮬레이션!B905,시뮬레이션!$K:$Q,6,0)</f>
        <v>126.37855563209388</v>
      </c>
      <c r="D905" s="6">
        <f>VLOOKUP(시뮬레이션!B905,시뮬레이션!$K:$Q,7,0)</f>
        <v>176.27285772296077</v>
      </c>
      <c r="F905" s="5">
        <v>41856</v>
      </c>
      <c r="G905" s="7">
        <f>C905*시뮬레이션!D905*시뮬레이션!F905</f>
        <v>21522631.741628695</v>
      </c>
      <c r="H905" s="2">
        <f>D905*시뮬레이션!E905*시뮬레이션!D905</f>
        <v>8202243.2111449027</v>
      </c>
      <c r="J905" s="5">
        <v>41856</v>
      </c>
      <c r="K905" s="2">
        <f t="shared" si="14"/>
        <v>29724874.952773597</v>
      </c>
      <c r="L905" s="2">
        <f>$C$2*시뮬레이션!F905*시뮬레이션!D905</f>
        <v>29658674.82508513</v>
      </c>
    </row>
    <row r="906" spans="2:12" x14ac:dyDescent="0.3">
      <c r="B906" s="5">
        <v>41857</v>
      </c>
      <c r="C906" s="6">
        <f>VLOOKUP(시뮬레이션!B906,시뮬레이션!$K:$Q,6,0)</f>
        <v>126.37855563209388</v>
      </c>
      <c r="D906" s="6">
        <f>VLOOKUP(시뮬레이션!B906,시뮬레이션!$K:$Q,7,0)</f>
        <v>176.27285772296077</v>
      </c>
      <c r="F906" s="5">
        <v>41857</v>
      </c>
      <c r="G906" s="7">
        <f>C906*시뮬레이션!D906*시뮬레이션!F906</f>
        <v>21642414.512609258</v>
      </c>
      <c r="H906" s="2">
        <f>D906*시뮬레이션!E906*시뮬레이션!D906</f>
        <v>8255890.8616105812</v>
      </c>
      <c r="J906" s="5">
        <v>41857</v>
      </c>
      <c r="K906" s="2">
        <f t="shared" si="14"/>
        <v>29898305.374219839</v>
      </c>
      <c r="L906" s="2">
        <f>$C$2*시뮬레이션!F906*시뮬레이션!D906</f>
        <v>29823738.201014604</v>
      </c>
    </row>
    <row r="907" spans="2:12" x14ac:dyDescent="0.3">
      <c r="B907" s="5">
        <v>41858</v>
      </c>
      <c r="C907" s="6">
        <f>VLOOKUP(시뮬레이션!B907,시뮬레이션!$K:$Q,6,0)</f>
        <v>126.37855563209388</v>
      </c>
      <c r="D907" s="6">
        <f>VLOOKUP(시뮬레이션!B907,시뮬레이션!$K:$Q,7,0)</f>
        <v>176.27285772296077</v>
      </c>
      <c r="F907" s="5">
        <v>41858</v>
      </c>
      <c r="G907" s="7">
        <f>C907*시뮬레이션!D907*시뮬레이션!F907</f>
        <v>21605399.522093989</v>
      </c>
      <c r="H907" s="2">
        <f>D907*시뮬레이션!E907*시뮬레이션!D907</f>
        <v>8229944.788416855</v>
      </c>
      <c r="J907" s="5">
        <v>41858</v>
      </c>
      <c r="K907" s="2">
        <f t="shared" si="14"/>
        <v>29835344.310510844</v>
      </c>
      <c r="L907" s="2">
        <f>$C$2*시뮬레이션!F907*시뮬레이션!D907</f>
        <v>29772730.704323459</v>
      </c>
    </row>
    <row r="908" spans="2:12" x14ac:dyDescent="0.3">
      <c r="B908" s="5">
        <v>41859</v>
      </c>
      <c r="C908" s="6">
        <f>VLOOKUP(시뮬레이션!B908,시뮬레이션!$K:$Q,6,0)</f>
        <v>126.37855563209388</v>
      </c>
      <c r="D908" s="6">
        <f>VLOOKUP(시뮬레이션!B908,시뮬레이션!$K:$Q,7,0)</f>
        <v>176.27285772296077</v>
      </c>
      <c r="F908" s="5">
        <v>41859</v>
      </c>
      <c r="G908" s="7">
        <f>C908*시뮬레이션!D908*시뮬레이션!F908</f>
        <v>21821644.656665716</v>
      </c>
      <c r="H908" s="2">
        <f>D908*시뮬레이션!E908*시뮬레이션!D908</f>
        <v>8294322.3389371438</v>
      </c>
      <c r="J908" s="5">
        <v>41859</v>
      </c>
      <c r="K908" s="2">
        <f t="shared" si="14"/>
        <v>30115966.995602861</v>
      </c>
      <c r="L908" s="2">
        <f>$C$2*시뮬레이션!F908*시뮬레이션!D908</f>
        <v>30070721.405728471</v>
      </c>
    </row>
    <row r="909" spans="2:12" x14ac:dyDescent="0.3">
      <c r="B909" s="5">
        <v>41862</v>
      </c>
      <c r="C909" s="6">
        <f>VLOOKUP(시뮬레이션!B909,시뮬레이션!$K:$Q,6,0)</f>
        <v>126.37855563209388</v>
      </c>
      <c r="D909" s="6">
        <f>VLOOKUP(시뮬레이션!B909,시뮬레이션!$K:$Q,7,0)</f>
        <v>176.27285772296077</v>
      </c>
      <c r="F909" s="5">
        <v>41862</v>
      </c>
      <c r="G909" s="7">
        <f>C909*시뮬레이션!D909*시뮬레이션!F909</f>
        <v>21773416.008444227</v>
      </c>
      <c r="H909" s="2">
        <f>D909*시뮬레이션!E909*시뮬레이션!D909</f>
        <v>8296447.9524261523</v>
      </c>
      <c r="J909" s="5">
        <v>41862</v>
      </c>
      <c r="K909" s="2">
        <f t="shared" si="14"/>
        <v>30069863.960870378</v>
      </c>
      <c r="L909" s="2">
        <f>$C$2*시뮬레이션!F909*시뮬레이션!D909</f>
        <v>30004261.234313279</v>
      </c>
    </row>
    <row r="910" spans="2:12" x14ac:dyDescent="0.3">
      <c r="B910" s="5">
        <v>41863</v>
      </c>
      <c r="C910" s="6">
        <f>VLOOKUP(시뮬레이션!B910,시뮬레이션!$K:$Q,6,0)</f>
        <v>126.37855563209388</v>
      </c>
      <c r="D910" s="6">
        <f>VLOOKUP(시뮬레이션!B910,시뮬레이션!$K:$Q,7,0)</f>
        <v>176.27285772296077</v>
      </c>
      <c r="F910" s="5">
        <v>41863</v>
      </c>
      <c r="G910" s="7">
        <f>C910*시뮬레이션!D910*시뮬레이션!F910</f>
        <v>21658197.469772309</v>
      </c>
      <c r="H910" s="2">
        <f>D910*시뮬레이션!E910*시뮬레이션!D910</f>
        <v>8248150.8561580647</v>
      </c>
      <c r="J910" s="5">
        <v>41863</v>
      </c>
      <c r="K910" s="2">
        <f t="shared" si="14"/>
        <v>29906348.325930372</v>
      </c>
      <c r="L910" s="2">
        <f>$C$2*시뮬레이션!F910*시뮬레이션!D910</f>
        <v>29845487.474054102</v>
      </c>
    </row>
    <row r="911" spans="2:12" x14ac:dyDescent="0.3">
      <c r="B911" s="5">
        <v>41864</v>
      </c>
      <c r="C911" s="6">
        <f>VLOOKUP(시뮬레이션!B911,시뮬레이션!$K:$Q,6,0)</f>
        <v>126.37855563209388</v>
      </c>
      <c r="D911" s="6">
        <f>VLOOKUP(시뮬레이션!B911,시뮬레이션!$K:$Q,7,0)</f>
        <v>176.27285772296077</v>
      </c>
      <c r="F911" s="5">
        <v>41864</v>
      </c>
      <c r="G911" s="7">
        <f>C911*시뮬레이션!D911*시뮬레이션!F911</f>
        <v>21864275.433114227</v>
      </c>
      <c r="H911" s="2">
        <f>D911*시뮬레이션!E911*시뮬레이션!D911</f>
        <v>8347853.7735450221</v>
      </c>
      <c r="J911" s="5">
        <v>41864</v>
      </c>
      <c r="K911" s="2">
        <f t="shared" si="14"/>
        <v>30212129.20665925</v>
      </c>
      <c r="L911" s="2">
        <f>$C$2*시뮬레이션!F911*시뮬레이션!D911</f>
        <v>30129467.582841262</v>
      </c>
    </row>
    <row r="912" spans="2:12" x14ac:dyDescent="0.3">
      <c r="B912" s="5">
        <v>41865</v>
      </c>
      <c r="C912" s="6">
        <f>VLOOKUP(시뮬레이션!B912,시뮬레이션!$K:$Q,6,0)</f>
        <v>126.37855563209388</v>
      </c>
      <c r="D912" s="6">
        <f>VLOOKUP(시뮬레이션!B912,시뮬레이션!$K:$Q,7,0)</f>
        <v>176.27285772296077</v>
      </c>
      <c r="F912" s="5">
        <v>41865</v>
      </c>
      <c r="G912" s="7">
        <f>C912*시뮬레이션!D912*시뮬레이션!F912</f>
        <v>21788248.199512694</v>
      </c>
      <c r="H912" s="2">
        <f>D912*시뮬레이션!E912*시뮬레이션!D912</f>
        <v>8312109.2369617438</v>
      </c>
      <c r="J912" s="5">
        <v>41865</v>
      </c>
      <c r="K912" s="2">
        <f t="shared" si="14"/>
        <v>30100357.436474439</v>
      </c>
      <c r="L912" s="2">
        <f>$C$2*시뮬레이션!F912*시뮬레이션!D912</f>
        <v>30024700.330104355</v>
      </c>
    </row>
    <row r="913" spans="2:12" x14ac:dyDescent="0.3">
      <c r="B913" s="5">
        <v>41866</v>
      </c>
      <c r="C913" s="6">
        <f>VLOOKUP(시뮬레이션!B913,시뮬레이션!$K:$Q,6,0)</f>
        <v>126.37855563209388</v>
      </c>
      <c r="D913" s="6">
        <f>VLOOKUP(시뮬레이션!B913,시뮬레이션!$K:$Q,7,0)</f>
        <v>176.27285772296077</v>
      </c>
      <c r="F913" s="5">
        <v>41866</v>
      </c>
      <c r="G913" s="7">
        <f>C913*시뮬레이션!D913*시뮬레이션!F913</f>
        <v>21786996.939966913</v>
      </c>
      <c r="H913" s="2">
        <f>D913*시뮬레이션!E913*시뮬레이션!D913</f>
        <v>8339704.1594597641</v>
      </c>
      <c r="J913" s="5">
        <v>41866</v>
      </c>
      <c r="K913" s="2">
        <f t="shared" si="14"/>
        <v>30126701.099426679</v>
      </c>
      <c r="L913" s="2">
        <f>$C$2*시뮬레이션!F913*시뮬레이션!D913</f>
        <v>30022976.066062875</v>
      </c>
    </row>
    <row r="914" spans="2:12" x14ac:dyDescent="0.3">
      <c r="B914" s="5">
        <v>41869</v>
      </c>
      <c r="C914" s="6">
        <f>VLOOKUP(시뮬레이션!B914,시뮬레이션!$K:$Q,6,0)</f>
        <v>126.37855563209388</v>
      </c>
      <c r="D914" s="6">
        <f>VLOOKUP(시뮬레이션!B914,시뮬레이션!$K:$Q,7,0)</f>
        <v>176.27285772296077</v>
      </c>
      <c r="F914" s="5">
        <v>41869</v>
      </c>
      <c r="G914" s="7">
        <f>C914*시뮬레이션!D914*시뮬레이션!F914</f>
        <v>21897492.355627328</v>
      </c>
      <c r="H914" s="2">
        <f>D914*시뮬레이션!E914*시뮬레이션!D914</f>
        <v>8375173.4661148824</v>
      </c>
      <c r="J914" s="5">
        <v>41869</v>
      </c>
      <c r="K914" s="2">
        <f t="shared" si="14"/>
        <v>30272665.821742211</v>
      </c>
      <c r="L914" s="2">
        <f>$C$2*시뮬레이션!F914*시뮬레이션!D914</f>
        <v>30175241.255658451</v>
      </c>
    </row>
    <row r="915" spans="2:12" x14ac:dyDescent="0.3">
      <c r="B915" s="5">
        <v>41870</v>
      </c>
      <c r="C915" s="6">
        <f>VLOOKUP(시뮬레이션!B915,시뮬레이션!$K:$Q,6,0)</f>
        <v>126.37855563209388</v>
      </c>
      <c r="D915" s="6">
        <f>VLOOKUP(시뮬레이션!B915,시뮬레이션!$K:$Q,7,0)</f>
        <v>176.27285772296077</v>
      </c>
      <c r="F915" s="5">
        <v>41870</v>
      </c>
      <c r="G915" s="7">
        <f>C915*시뮬레이션!D915*시뮬레이션!F915</f>
        <v>22003114.830921795</v>
      </c>
      <c r="H915" s="2">
        <f>D915*시뮬레이션!E915*시뮬레이션!D915</f>
        <v>8421390.5869944636</v>
      </c>
      <c r="J915" s="5">
        <v>41870</v>
      </c>
      <c r="K915" s="2">
        <f t="shared" si="14"/>
        <v>30424505.417916261</v>
      </c>
      <c r="L915" s="2">
        <f>$C$2*시뮬레이션!F915*시뮬레이션!D915</f>
        <v>30320791.422877084</v>
      </c>
    </row>
    <row r="916" spans="2:12" x14ac:dyDescent="0.3">
      <c r="B916" s="5">
        <v>41871</v>
      </c>
      <c r="C916" s="6">
        <f>VLOOKUP(시뮬레이션!B916,시뮬레이션!$K:$Q,6,0)</f>
        <v>126.37855563209388</v>
      </c>
      <c r="D916" s="6">
        <f>VLOOKUP(시뮬레이션!B916,시뮬레이션!$K:$Q,7,0)</f>
        <v>176.27285772296077</v>
      </c>
      <c r="F916" s="5">
        <v>41871</v>
      </c>
      <c r="G916" s="7">
        <f>C916*시뮬레이션!D916*시뮬레이션!F916</f>
        <v>22177913.032582186</v>
      </c>
      <c r="H916" s="2">
        <f>D916*시뮬레이션!E916*시뮬레이션!D916</f>
        <v>8481090.4916869812</v>
      </c>
      <c r="J916" s="5">
        <v>41871</v>
      </c>
      <c r="K916" s="2">
        <f t="shared" si="14"/>
        <v>30659003.524269167</v>
      </c>
      <c r="L916" s="2">
        <f>$C$2*시뮬레이션!F916*시뮬레이션!D916</f>
        <v>30561667.310421441</v>
      </c>
    </row>
    <row r="917" spans="2:12" x14ac:dyDescent="0.3">
      <c r="B917" s="5">
        <v>41872</v>
      </c>
      <c r="C917" s="6">
        <f>VLOOKUP(시뮬레이션!B917,시뮬레이션!$K:$Q,6,0)</f>
        <v>126.37855563209388</v>
      </c>
      <c r="D917" s="6">
        <f>VLOOKUP(시뮬레이션!B917,시뮬레이션!$K:$Q,7,0)</f>
        <v>176.27285772296077</v>
      </c>
      <c r="F917" s="5">
        <v>41872</v>
      </c>
      <c r="G917" s="7">
        <f>C917*시뮬레이션!D917*시뮬레이션!F917</f>
        <v>22263239.067609645</v>
      </c>
      <c r="H917" s="2">
        <f>D917*시뮬레이션!E917*시뮬레이션!D917</f>
        <v>8518306.8558656666</v>
      </c>
      <c r="J917" s="5">
        <v>41872</v>
      </c>
      <c r="K917" s="2">
        <f t="shared" si="14"/>
        <v>30781545.92347531</v>
      </c>
      <c r="L917" s="2">
        <f>$C$2*시뮬레이션!F917*시뮬레이션!D917</f>
        <v>30679248.522485692</v>
      </c>
    </row>
    <row r="918" spans="2:12" x14ac:dyDescent="0.3">
      <c r="B918" s="5">
        <v>41873</v>
      </c>
      <c r="C918" s="6">
        <f>VLOOKUP(시뮬레이션!B918,시뮬레이션!$K:$Q,6,0)</f>
        <v>126.37855563209388</v>
      </c>
      <c r="D918" s="6">
        <f>VLOOKUP(시뮬레이션!B918,시뮬레이션!$K:$Q,7,0)</f>
        <v>176.27285772296077</v>
      </c>
      <c r="F918" s="5">
        <v>41873</v>
      </c>
      <c r="G918" s="7">
        <f>C918*시뮬레이션!D918*시뮬레이션!F918</f>
        <v>22099446.10077342</v>
      </c>
      <c r="H918" s="2">
        <f>D918*시뮬레이션!E918*시뮬레이션!D918</f>
        <v>8477411.199226521</v>
      </c>
      <c r="J918" s="5">
        <v>41873</v>
      </c>
      <c r="K918" s="2">
        <f t="shared" si="14"/>
        <v>30576857.299999941</v>
      </c>
      <c r="L918" s="2">
        <f>$C$2*시뮬레이션!F918*시뮬레이션!D918</f>
        <v>30453538.098205402</v>
      </c>
    </row>
    <row r="919" spans="2:12" x14ac:dyDescent="0.3">
      <c r="B919" s="5">
        <v>41876</v>
      </c>
      <c r="C919" s="6">
        <f>VLOOKUP(시뮬레이션!B919,시뮬레이션!$K:$Q,6,0)</f>
        <v>126.37855563209388</v>
      </c>
      <c r="D919" s="6">
        <f>VLOOKUP(시뮬레이션!B919,시뮬레이션!$K:$Q,7,0)</f>
        <v>176.27285772296077</v>
      </c>
      <c r="F919" s="5">
        <v>41876</v>
      </c>
      <c r="G919" s="7">
        <f>C919*시뮬레이션!D919*시뮬레이션!F919</f>
        <v>22263879.286838941</v>
      </c>
      <c r="H919" s="2">
        <f>D919*시뮬레이션!E919*시뮬레이션!D919</f>
        <v>8516987.7600641102</v>
      </c>
      <c r="J919" s="5">
        <v>41876</v>
      </c>
      <c r="K919" s="2">
        <f t="shared" si="14"/>
        <v>30780867.046903051</v>
      </c>
      <c r="L919" s="2">
        <f>$C$2*시뮬레이션!F919*시뮬레이션!D919</f>
        <v>30680130.759108353</v>
      </c>
    </row>
    <row r="920" spans="2:12" x14ac:dyDescent="0.3">
      <c r="B920" s="5">
        <v>41877</v>
      </c>
      <c r="C920" s="6">
        <f>VLOOKUP(시뮬레이션!B920,시뮬레이션!$K:$Q,6,0)</f>
        <v>126.37855563209388</v>
      </c>
      <c r="D920" s="6">
        <f>VLOOKUP(시뮬레이션!B920,시뮬레이션!$K:$Q,7,0)</f>
        <v>176.27285772296077</v>
      </c>
      <c r="F920" s="5">
        <v>41877</v>
      </c>
      <c r="G920" s="7">
        <f>C920*시뮬레이션!D920*시뮬레이션!F920</f>
        <v>22208449.259933289</v>
      </c>
      <c r="H920" s="2">
        <f>D920*시뮬레이션!E920*시뮬레이션!D920</f>
        <v>8517467.3654588144</v>
      </c>
      <c r="J920" s="5">
        <v>41877</v>
      </c>
      <c r="K920" s="2">
        <f t="shared" si="14"/>
        <v>30725916.625392102</v>
      </c>
      <c r="L920" s="2">
        <f>$C$2*시뮬레이션!F920*시뮬레이션!D920</f>
        <v>30603746.924488325</v>
      </c>
    </row>
    <row r="921" spans="2:12" x14ac:dyDescent="0.3">
      <c r="B921" s="5">
        <v>41878</v>
      </c>
      <c r="C921" s="6">
        <f>VLOOKUP(시뮬레이션!B921,시뮬레이션!$K:$Q,6,0)</f>
        <v>126.37855563209388</v>
      </c>
      <c r="D921" s="6">
        <f>VLOOKUP(시뮬레이션!B921,시뮬레이션!$K:$Q,7,0)</f>
        <v>176.27285772296077</v>
      </c>
      <c r="F921" s="5">
        <v>41878</v>
      </c>
      <c r="G921" s="7">
        <f>C921*시뮬레이션!D921*시뮬레이션!F921</f>
        <v>22140641.494230878</v>
      </c>
      <c r="H921" s="2">
        <f>D921*시뮬레이션!E921*시뮬레이션!D921</f>
        <v>8481955.97687589</v>
      </c>
      <c r="J921" s="5">
        <v>41878</v>
      </c>
      <c r="K921" s="2">
        <f t="shared" si="14"/>
        <v>30622597.471106768</v>
      </c>
      <c r="L921" s="2">
        <f>$C$2*시뮬레이션!F921*시뮬레이션!D921</f>
        <v>30510306.28499192</v>
      </c>
    </row>
    <row r="922" spans="2:12" x14ac:dyDescent="0.3">
      <c r="B922" s="5">
        <v>41879</v>
      </c>
      <c r="C922" s="6">
        <f>VLOOKUP(시뮬레이션!B922,시뮬레이션!$K:$Q,6,0)</f>
        <v>126.37855563209388</v>
      </c>
      <c r="D922" s="6">
        <f>VLOOKUP(시뮬레이션!B922,시뮬레이션!$K:$Q,7,0)</f>
        <v>176.27285772296077</v>
      </c>
      <c r="F922" s="5">
        <v>41879</v>
      </c>
      <c r="G922" s="7">
        <f>C922*시뮬레이션!D922*시뮬레이션!F922</f>
        <v>22133931.658619922</v>
      </c>
      <c r="H922" s="2">
        <f>D922*시뮬레이션!E922*시뮬레이션!D922</f>
        <v>8474306.7620807942</v>
      </c>
      <c r="J922" s="5">
        <v>41879</v>
      </c>
      <c r="K922" s="2">
        <f t="shared" si="14"/>
        <v>30608238.420700714</v>
      </c>
      <c r="L922" s="2">
        <f>$C$2*시뮬레이션!F922*시뮬레이션!D922</f>
        <v>30501059.979293611</v>
      </c>
    </row>
    <row r="923" spans="2:12" x14ac:dyDescent="0.3">
      <c r="B923" s="5">
        <v>41880</v>
      </c>
      <c r="C923" s="6">
        <f>VLOOKUP(시뮬레이션!B923,시뮬레이션!$K:$Q,6,0)</f>
        <v>126.37855563209388</v>
      </c>
      <c r="D923" s="6">
        <f>VLOOKUP(시뮬레이션!B923,시뮬레이션!$K:$Q,7,0)</f>
        <v>176.27285772296077</v>
      </c>
      <c r="F923" s="5">
        <v>41880</v>
      </c>
      <c r="G923" s="7">
        <f>C923*시뮬레이션!D923*시뮬레이션!F923</f>
        <v>22184939.184871394</v>
      </c>
      <c r="H923" s="2">
        <f>D923*시뮬레이션!E923*시뮬레이션!D923</f>
        <v>8520517.0423836485</v>
      </c>
      <c r="J923" s="5">
        <v>41880</v>
      </c>
      <c r="K923" s="2">
        <f t="shared" si="14"/>
        <v>30705456.227255043</v>
      </c>
      <c r="L923" s="2">
        <f>$C$2*시뮬레이션!F923*시뮬레이션!D923</f>
        <v>30571349.507678673</v>
      </c>
    </row>
    <row r="924" spans="2:12" x14ac:dyDescent="0.3">
      <c r="B924" s="5">
        <v>41884</v>
      </c>
      <c r="C924" s="6">
        <f>VLOOKUP(시뮬레이션!B924,시뮬레이션!$K:$Q,6,0)</f>
        <v>126.37855563209388</v>
      </c>
      <c r="D924" s="6">
        <f>VLOOKUP(시뮬레이션!B924,시뮬레이션!$K:$Q,7,0)</f>
        <v>176.27285772296077</v>
      </c>
      <c r="F924" s="5">
        <v>41884</v>
      </c>
      <c r="G924" s="7">
        <f>C924*시뮬레이션!D924*시뮬레이션!F924</f>
        <v>22267929.324613962</v>
      </c>
      <c r="H924" s="2">
        <f>D924*시뮬레이션!E924*시뮬레이션!D924</f>
        <v>8557714.6715338547</v>
      </c>
      <c r="J924" s="5">
        <v>41884</v>
      </c>
      <c r="K924" s="2">
        <f t="shared" si="14"/>
        <v>30825643.996147819</v>
      </c>
      <c r="L924" s="2">
        <f>$C$2*시뮬레이션!F924*시뮬레이션!D924</f>
        <v>30685711.803045765</v>
      </c>
    </row>
    <row r="925" spans="2:12" x14ac:dyDescent="0.3">
      <c r="B925" s="5">
        <v>41885</v>
      </c>
      <c r="C925" s="6">
        <f>VLOOKUP(시뮬레이션!B925,시뮬레이션!$K:$Q,6,0)</f>
        <v>126.37855563209388</v>
      </c>
      <c r="D925" s="6">
        <f>VLOOKUP(시뮬레이션!B925,시뮬레이션!$K:$Q,7,0)</f>
        <v>176.27285772296077</v>
      </c>
      <c r="F925" s="5">
        <v>41885</v>
      </c>
      <c r="G925" s="7">
        <f>C925*시뮬레이션!D925*시뮬레이션!F925</f>
        <v>22288502.366466224</v>
      </c>
      <c r="H925" s="2">
        <f>D925*시뮬레이션!E925*시뮬레이션!D925</f>
        <v>8561036.8680153918</v>
      </c>
      <c r="J925" s="5">
        <v>41885</v>
      </c>
      <c r="K925" s="2">
        <f t="shared" si="14"/>
        <v>30849539.234481618</v>
      </c>
      <c r="L925" s="2">
        <f>$C$2*시뮬레이션!F925*시뮬레이션!D925</f>
        <v>30714061.921459898</v>
      </c>
    </row>
    <row r="926" spans="2:12" x14ac:dyDescent="0.3">
      <c r="B926" s="5">
        <v>41886</v>
      </c>
      <c r="C926" s="6">
        <f>VLOOKUP(시뮬레이션!B926,시뮬레이션!$K:$Q,6,0)</f>
        <v>126.37855563209388</v>
      </c>
      <c r="D926" s="6">
        <f>VLOOKUP(시뮬레이션!B926,시뮬레이션!$K:$Q,7,0)</f>
        <v>176.27285772296077</v>
      </c>
      <c r="F926" s="5">
        <v>41886</v>
      </c>
      <c r="G926" s="7">
        <f>C926*시뮬레이션!D926*시뮬레이션!F926</f>
        <v>22239901.928963274</v>
      </c>
      <c r="H926" s="2">
        <f>D926*시뮬레이션!E926*시뮬레이션!D926</f>
        <v>8546745.46763408</v>
      </c>
      <c r="J926" s="5">
        <v>41886</v>
      </c>
      <c r="K926" s="2">
        <f t="shared" si="14"/>
        <v>30786647.396597356</v>
      </c>
      <c r="L926" s="2">
        <f>$C$2*시뮬레이션!F926*시뮬레이션!D926</f>
        <v>30647089.415980056</v>
      </c>
    </row>
    <row r="927" spans="2:12" x14ac:dyDescent="0.3">
      <c r="B927" s="5">
        <v>41887</v>
      </c>
      <c r="C927" s="6">
        <f>VLOOKUP(시뮬레이션!B927,시뮬레이션!$K:$Q,6,0)</f>
        <v>126.37855563209388</v>
      </c>
      <c r="D927" s="6">
        <f>VLOOKUP(시뮬레이션!B927,시뮬레이션!$K:$Q,7,0)</f>
        <v>176.27285772296077</v>
      </c>
      <c r="F927" s="5">
        <v>41887</v>
      </c>
      <c r="G927" s="7">
        <f>C927*시뮬레이션!D927*시뮬레이션!F927</f>
        <v>22453862.021717116</v>
      </c>
      <c r="H927" s="2">
        <f>D927*시뮬레이션!E927*시뮬레이션!D927</f>
        <v>8641315.1020597089</v>
      </c>
      <c r="J927" s="5">
        <v>41887</v>
      </c>
      <c r="K927" s="2">
        <f t="shared" si="14"/>
        <v>31095177.123776823</v>
      </c>
      <c r="L927" s="2">
        <f>$C$2*시뮬레이션!F927*시뮬레이션!D927</f>
        <v>30941931.277919155</v>
      </c>
    </row>
    <row r="928" spans="2:12" x14ac:dyDescent="0.3">
      <c r="B928" s="5">
        <v>41890</v>
      </c>
      <c r="C928" s="6">
        <f>VLOOKUP(시뮬레이션!B928,시뮬레이션!$K:$Q,6,0)</f>
        <v>126.37855563209388</v>
      </c>
      <c r="D928" s="6">
        <f>VLOOKUP(시뮬레이션!B928,시뮬레이션!$K:$Q,7,0)</f>
        <v>176.27285772296077</v>
      </c>
      <c r="F928" s="5">
        <v>41890</v>
      </c>
      <c r="G928" s="7">
        <f>C928*시뮬레이션!D928*시뮬레이션!F928</f>
        <v>22395809.564586859</v>
      </c>
      <c r="H928" s="2">
        <f>D928*시뮬레이션!E928*시뮬레이션!D928</f>
        <v>8654444.7761721965</v>
      </c>
      <c r="J928" s="5">
        <v>41890</v>
      </c>
      <c r="K928" s="2">
        <f t="shared" si="14"/>
        <v>31050254.340759054</v>
      </c>
      <c r="L928" s="2">
        <f>$C$2*시뮬레이션!F928*시뮬레이션!D928</f>
        <v>30861933.674954396</v>
      </c>
    </row>
    <row r="929" spans="2:12" x14ac:dyDescent="0.3">
      <c r="B929" s="5">
        <v>41891</v>
      </c>
      <c r="C929" s="6">
        <f>VLOOKUP(시뮬레이션!B929,시뮬레이션!$K:$Q,6,0)</f>
        <v>126.37855563209388</v>
      </c>
      <c r="D929" s="6">
        <f>VLOOKUP(시뮬레이션!B929,시뮬레이션!$K:$Q,7,0)</f>
        <v>176.27285772296077</v>
      </c>
      <c r="F929" s="5">
        <v>41891</v>
      </c>
      <c r="G929" s="7">
        <f>C929*시뮬레이션!D929*시뮬레이션!F929</f>
        <v>22254011.42236568</v>
      </c>
      <c r="H929" s="2">
        <f>D929*시뮬레이션!E929*시뮬레이션!D929</f>
        <v>8576798.70890099</v>
      </c>
      <c r="J929" s="5">
        <v>41891</v>
      </c>
      <c r="K929" s="2">
        <f t="shared" si="14"/>
        <v>30830810.131266668</v>
      </c>
      <c r="L929" s="2">
        <f>$C$2*시뮬레이션!F929*시뮬레이션!D929</f>
        <v>30666532.617991421</v>
      </c>
    </row>
    <row r="930" spans="2:12" x14ac:dyDescent="0.3">
      <c r="B930" s="5">
        <v>41892</v>
      </c>
      <c r="C930" s="6">
        <f>VLOOKUP(시뮬레이션!B930,시뮬레이션!$K:$Q,6,0)</f>
        <v>126.37855563209388</v>
      </c>
      <c r="D930" s="6">
        <f>VLOOKUP(시뮬레이션!B930,시뮬레이션!$K:$Q,7,0)</f>
        <v>176.27285772296077</v>
      </c>
      <c r="F930" s="5">
        <v>41892</v>
      </c>
      <c r="G930" s="7">
        <f>C930*시뮬레이션!D930*시뮬레이션!F930</f>
        <v>22337757.107456602</v>
      </c>
      <c r="H930" s="2">
        <f>D930*시뮬레이션!E930*시뮬레이션!D930</f>
        <v>8611398.04056531</v>
      </c>
      <c r="J930" s="5">
        <v>41892</v>
      </c>
      <c r="K930" s="2">
        <f t="shared" si="14"/>
        <v>30949155.148021914</v>
      </c>
      <c r="L930" s="2">
        <f>$C$2*시뮬레이션!F930*시뮬레이션!D930</f>
        <v>30781936.071989637</v>
      </c>
    </row>
    <row r="931" spans="2:12" x14ac:dyDescent="0.3">
      <c r="B931" s="5">
        <v>41893</v>
      </c>
      <c r="C931" s="6">
        <f>VLOOKUP(시뮬레이션!B931,시뮬레이션!$K:$Q,6,0)</f>
        <v>126.37855563209388</v>
      </c>
      <c r="D931" s="6">
        <f>VLOOKUP(시뮬레이션!B931,시뮬레이션!$K:$Q,7,0)</f>
        <v>176.27285772296077</v>
      </c>
      <c r="F931" s="5">
        <v>41893</v>
      </c>
      <c r="G931" s="7">
        <f>C931*시뮬레이션!D931*시뮬레이션!F931</f>
        <v>22619998.990390673</v>
      </c>
      <c r="H931" s="2">
        <f>D931*시뮬레이션!E931*시뮬레이션!D931</f>
        <v>8719163.7095326018</v>
      </c>
      <c r="J931" s="5">
        <v>41893</v>
      </c>
      <c r="K931" s="2">
        <f t="shared" si="14"/>
        <v>31339162.699923277</v>
      </c>
      <c r="L931" s="2">
        <f>$C$2*시뮬레이션!F931*시뮬레이션!D931</f>
        <v>31170871.789909791</v>
      </c>
    </row>
    <row r="932" spans="2:12" x14ac:dyDescent="0.3">
      <c r="B932" s="5">
        <v>41894</v>
      </c>
      <c r="C932" s="6">
        <f>VLOOKUP(시뮬레이션!B932,시뮬레이션!$K:$Q,6,0)</f>
        <v>126.37855563209388</v>
      </c>
      <c r="D932" s="6">
        <f>VLOOKUP(시뮬레이션!B932,시뮬레이션!$K:$Q,7,0)</f>
        <v>176.27285772296077</v>
      </c>
      <c r="F932" s="5">
        <v>41894</v>
      </c>
      <c r="G932" s="7">
        <f>C932*시뮬레이션!D932*시뮬레이션!F932</f>
        <v>22474835.066863373</v>
      </c>
      <c r="H932" s="2">
        <f>D932*시뮬레이션!E932*시뮬레이션!D932</f>
        <v>8659140.7836384624</v>
      </c>
      <c r="J932" s="5">
        <v>41894</v>
      </c>
      <c r="K932" s="2">
        <f t="shared" si="14"/>
        <v>31133975.850501835</v>
      </c>
      <c r="L932" s="2">
        <f>$C$2*시뮬레이션!F932*시뮬레이션!D932</f>
        <v>30970832.609947316</v>
      </c>
    </row>
    <row r="933" spans="2:12" x14ac:dyDescent="0.3">
      <c r="B933" s="5">
        <v>41897</v>
      </c>
      <c r="C933" s="6">
        <f>VLOOKUP(시뮬레이션!B933,시뮬레이션!$K:$Q,6,0)</f>
        <v>126.37855563209388</v>
      </c>
      <c r="D933" s="6">
        <f>VLOOKUP(시뮬레이션!B933,시뮬레이션!$K:$Q,7,0)</f>
        <v>176.27285772296077</v>
      </c>
      <c r="F933" s="5">
        <v>41897</v>
      </c>
      <c r="G933" s="7">
        <f>C933*시뮬레이션!D933*시뮬레이션!F933</f>
        <v>22514418.565033026</v>
      </c>
      <c r="H933" s="2">
        <f>D933*시뮬레이션!E933*시뮬레이션!D933</f>
        <v>8598223.4431387559</v>
      </c>
      <c r="J933" s="5">
        <v>41897</v>
      </c>
      <c r="K933" s="2">
        <f t="shared" si="14"/>
        <v>31112642.008171782</v>
      </c>
      <c r="L933" s="2">
        <f>$C$2*시뮬레이션!F933*시뮬레이션!D933</f>
        <v>31025379.568458077</v>
      </c>
    </row>
    <row r="934" spans="2:12" x14ac:dyDescent="0.3">
      <c r="B934" s="5">
        <v>41898</v>
      </c>
      <c r="C934" s="6">
        <f>VLOOKUP(시뮬레이션!B934,시뮬레이션!$K:$Q,6,0)</f>
        <v>126.37855563209388</v>
      </c>
      <c r="D934" s="6">
        <f>VLOOKUP(시뮬레이션!B934,시뮬레이션!$K:$Q,7,0)</f>
        <v>176.27285772296077</v>
      </c>
      <c r="F934" s="5">
        <v>41898</v>
      </c>
      <c r="G934" s="7">
        <f>C934*시뮬레이션!D934*시뮬레이션!F934</f>
        <v>22657801.778693575</v>
      </c>
      <c r="H934" s="2">
        <f>D934*시뮬레이션!E934*시뮬레이션!D934</f>
        <v>8680705.4267891813</v>
      </c>
      <c r="J934" s="5">
        <v>41898</v>
      </c>
      <c r="K934" s="2">
        <f t="shared" si="14"/>
        <v>31338507.205482759</v>
      </c>
      <c r="L934" s="2">
        <f>$C$2*시뮬레이션!F934*시뮬레이션!D934</f>
        <v>31222964.889825109</v>
      </c>
    </row>
    <row r="935" spans="2:12" x14ac:dyDescent="0.3">
      <c r="B935" s="5">
        <v>41899</v>
      </c>
      <c r="C935" s="6">
        <f>VLOOKUP(시뮬레이션!B935,시뮬레이션!$K:$Q,6,0)</f>
        <v>126.37855563209388</v>
      </c>
      <c r="D935" s="6">
        <f>VLOOKUP(시뮬레이션!B935,시뮬레이션!$K:$Q,7,0)</f>
        <v>176.27285772296077</v>
      </c>
      <c r="F935" s="5">
        <v>41899</v>
      </c>
      <c r="G935" s="7">
        <f>C935*시뮬레이션!D935*시뮬레이션!F935</f>
        <v>22646737.281173311</v>
      </c>
      <c r="H935" s="2">
        <f>D935*시뮬레이션!E935*시뮬레이션!D935</f>
        <v>8666489.5512188505</v>
      </c>
      <c r="J935" s="5">
        <v>41899</v>
      </c>
      <c r="K935" s="2">
        <f t="shared" si="14"/>
        <v>31313226.832392164</v>
      </c>
      <c r="L935" s="2">
        <f>$C$2*시뮬레이션!F935*시뮬레이션!D935</f>
        <v>31207717.761221327</v>
      </c>
    </row>
    <row r="936" spans="2:12" x14ac:dyDescent="0.3">
      <c r="B936" s="5">
        <v>41900</v>
      </c>
      <c r="C936" s="6">
        <f>VLOOKUP(시뮬레이션!B936,시뮬레이션!$K:$Q,6,0)</f>
        <v>126.37855563209388</v>
      </c>
      <c r="D936" s="6">
        <f>VLOOKUP(시뮬레이션!B936,시뮬레이션!$K:$Q,7,0)</f>
        <v>176.27285772296077</v>
      </c>
      <c r="F936" s="5">
        <v>41900</v>
      </c>
      <c r="G936" s="7">
        <f>C936*시뮬레이션!D936*시뮬레이션!F936</f>
        <v>22954456.009232663</v>
      </c>
      <c r="H936" s="2">
        <f>D936*시뮬레이션!E936*시뮬레이션!D936</f>
        <v>8802721.6608557012</v>
      </c>
      <c r="J936" s="5">
        <v>41900</v>
      </c>
      <c r="K936" s="2">
        <f t="shared" si="14"/>
        <v>31757177.670088366</v>
      </c>
      <c r="L936" s="2">
        <f>$C$2*시뮬레이션!F936*시뮬레이션!D936</f>
        <v>31631761.149718691</v>
      </c>
    </row>
    <row r="937" spans="2:12" x14ac:dyDescent="0.3">
      <c r="B937" s="5">
        <v>41901</v>
      </c>
      <c r="C937" s="6">
        <f>VLOOKUP(시뮬레이션!B937,시뮬레이션!$K:$Q,6,0)</f>
        <v>126.37855563209388</v>
      </c>
      <c r="D937" s="6">
        <f>VLOOKUP(시뮬레이션!B937,시뮬레이션!$K:$Q,7,0)</f>
        <v>176.27285772296077</v>
      </c>
      <c r="F937" s="5">
        <v>41901</v>
      </c>
      <c r="G937" s="7">
        <f>C937*시뮬레이션!D937*시뮬레이션!F937</f>
        <v>22961283.359839257</v>
      </c>
      <c r="H937" s="2">
        <f>D937*시뮬레이션!E937*시뮬레이션!D937</f>
        <v>8782357.2042876109</v>
      </c>
      <c r="J937" s="5">
        <v>41901</v>
      </c>
      <c r="K937" s="2">
        <f t="shared" si="14"/>
        <v>31743640.564126868</v>
      </c>
      <c r="L937" s="2">
        <f>$C$2*시뮬레이션!F937*시뮬레이션!D937</f>
        <v>31641169.39374705</v>
      </c>
    </row>
    <row r="938" spans="2:12" x14ac:dyDescent="0.3">
      <c r="B938" s="5">
        <v>41904</v>
      </c>
      <c r="C938" s="6">
        <f>VLOOKUP(시뮬레이션!B938,시뮬레이션!$K:$Q,6,0)</f>
        <v>126.37855563209388</v>
      </c>
      <c r="D938" s="6">
        <f>VLOOKUP(시뮬레이션!B938,시뮬레이션!$K:$Q,7,0)</f>
        <v>176.27285772296077</v>
      </c>
      <c r="F938" s="5">
        <v>41904</v>
      </c>
      <c r="G938" s="7">
        <f>C938*시뮬레이션!D938*시뮬레이션!F938</f>
        <v>22701065.113935232</v>
      </c>
      <c r="H938" s="2">
        <f>D938*시뮬레이션!E938*시뮬레이션!D938</f>
        <v>8645436.9992284719</v>
      </c>
      <c r="J938" s="5">
        <v>41904</v>
      </c>
      <c r="K938" s="2">
        <f t="shared" si="14"/>
        <v>31346502.113163702</v>
      </c>
      <c r="L938" s="2">
        <f>$C$2*시뮬레이션!F938*시뮬레이션!D938</f>
        <v>31282582.747305762</v>
      </c>
    </row>
    <row r="939" spans="2:12" x14ac:dyDescent="0.3">
      <c r="B939" s="5">
        <v>41905</v>
      </c>
      <c r="C939" s="6">
        <f>VLOOKUP(시뮬레이션!B939,시뮬레이션!$K:$Q,6,0)</f>
        <v>126.37855563209388</v>
      </c>
      <c r="D939" s="6">
        <f>VLOOKUP(시뮬레이션!B939,시뮬레이션!$K:$Q,7,0)</f>
        <v>176.27285772296077</v>
      </c>
      <c r="F939" s="5">
        <v>41905</v>
      </c>
      <c r="G939" s="7">
        <f>C939*시뮬레이션!D939*시뮬레이션!F939</f>
        <v>22554857.144301433</v>
      </c>
      <c r="H939" s="2">
        <f>D939*시뮬레이션!E939*시뮬레이션!D939</f>
        <v>8605349.2393915448</v>
      </c>
      <c r="J939" s="5">
        <v>41905</v>
      </c>
      <c r="K939" s="2">
        <f t="shared" si="14"/>
        <v>31160206.38369298</v>
      </c>
      <c r="L939" s="2">
        <f>$C$2*시뮬레이션!F939*시뮬레이션!D939</f>
        <v>31081104.848122198</v>
      </c>
    </row>
    <row r="940" spans="2:12" x14ac:dyDescent="0.3">
      <c r="B940" s="5">
        <v>41906</v>
      </c>
      <c r="C940" s="6">
        <f>VLOOKUP(시뮬레이션!B940,시뮬레이션!$K:$Q,6,0)</f>
        <v>126.37855563209388</v>
      </c>
      <c r="D940" s="6">
        <f>VLOOKUP(시뮬레이션!B940,시뮬레이션!$K:$Q,7,0)</f>
        <v>176.27285772296077</v>
      </c>
      <c r="F940" s="5">
        <v>41906</v>
      </c>
      <c r="G940" s="7">
        <f>C940*시뮬레이션!D940*시뮬레이션!F940</f>
        <v>22729221.76767695</v>
      </c>
      <c r="H940" s="2">
        <f>D940*시뮬레이션!E940*시뮬레이션!D940</f>
        <v>8692699.0864528958</v>
      </c>
      <c r="J940" s="5">
        <v>41906</v>
      </c>
      <c r="K940" s="2">
        <f t="shared" si="14"/>
        <v>31421920.854129843</v>
      </c>
      <c r="L940" s="2">
        <f>$C$2*시뮬레이션!F940*시뮬레이션!D940</f>
        <v>31321383.254953384</v>
      </c>
    </row>
    <row r="941" spans="2:12" x14ac:dyDescent="0.3">
      <c r="B941" s="5">
        <v>41907</v>
      </c>
      <c r="C941" s="6">
        <f>VLOOKUP(시뮬레이션!B941,시뮬레이션!$K:$Q,6,0)</f>
        <v>126.37855563209388</v>
      </c>
      <c r="D941" s="6">
        <f>VLOOKUP(시뮬레이션!B941,시뮬레이션!$K:$Q,7,0)</f>
        <v>176.27285772296077</v>
      </c>
      <c r="F941" s="5">
        <v>41907</v>
      </c>
      <c r="G941" s="7">
        <f>C941*시뮬레이션!D941*시뮬레이션!F941</f>
        <v>22420532.880101752</v>
      </c>
      <c r="H941" s="2">
        <f>D941*시뮬레이션!E941*시뮬레이션!D941</f>
        <v>8556838.1661624946</v>
      </c>
      <c r="J941" s="5">
        <v>41907</v>
      </c>
      <c r="K941" s="2">
        <f t="shared" si="14"/>
        <v>30977371.046264246</v>
      </c>
      <c r="L941" s="2">
        <f>$C$2*시뮬레이션!F941*시뮬레이션!D941</f>
        <v>30896002.96463313</v>
      </c>
    </row>
    <row r="942" spans="2:12" x14ac:dyDescent="0.3">
      <c r="B942" s="5">
        <v>41908</v>
      </c>
      <c r="C942" s="6">
        <f>VLOOKUP(시뮬레이션!B942,시뮬레이션!$K:$Q,6,0)</f>
        <v>126.37855563209388</v>
      </c>
      <c r="D942" s="6">
        <f>VLOOKUP(시뮬레이션!B942,시뮬레이션!$K:$Q,7,0)</f>
        <v>176.27285772296077</v>
      </c>
      <c r="F942" s="5">
        <v>41908</v>
      </c>
      <c r="G942" s="7">
        <f>C942*시뮬레이션!D942*시뮬레이션!F942</f>
        <v>22634433.386630397</v>
      </c>
      <c r="H942" s="2">
        <f>D942*시뮬레이션!E942*시뮬레이션!D942</f>
        <v>8656071.3081428614</v>
      </c>
      <c r="J942" s="5">
        <v>41908</v>
      </c>
      <c r="K942" s="2">
        <f t="shared" si="14"/>
        <v>31290504.694773257</v>
      </c>
      <c r="L942" s="2">
        <f>$C$2*시뮬레이션!F942*시뮬레이션!D942</f>
        <v>31190762.715402063</v>
      </c>
    </row>
    <row r="943" spans="2:12" x14ac:dyDescent="0.3">
      <c r="B943" s="5">
        <v>41911</v>
      </c>
      <c r="C943" s="6">
        <f>VLOOKUP(시뮬레이션!B943,시뮬레이션!$K:$Q,6,0)</f>
        <v>126.37855563209388</v>
      </c>
      <c r="D943" s="6">
        <f>VLOOKUP(시뮬레이션!B943,시뮬레이션!$K:$Q,7,0)</f>
        <v>176.27285772296077</v>
      </c>
      <c r="F943" s="5">
        <v>41911</v>
      </c>
      <c r="G943" s="7">
        <f>C943*시뮬레이션!D943*시뮬레이션!F943</f>
        <v>22798800.758535497</v>
      </c>
      <c r="H943" s="2">
        <f>D943*시뮬레이션!E943*시뮬레이션!D943</f>
        <v>8724057.5345862862</v>
      </c>
      <c r="J943" s="5">
        <v>41911</v>
      </c>
      <c r="K943" s="2">
        <f t="shared" si="14"/>
        <v>31522858.293121785</v>
      </c>
      <c r="L943" s="2">
        <f>$C$2*시뮬레이션!F943*시뮬레이션!D943</f>
        <v>31417264.682898827</v>
      </c>
    </row>
    <row r="944" spans="2:12" x14ac:dyDescent="0.3">
      <c r="B944" s="5">
        <v>41912</v>
      </c>
      <c r="C944" s="6">
        <f>VLOOKUP(시뮬레이션!B944,시뮬레이션!$K:$Q,6,0)</f>
        <v>126.37855563209388</v>
      </c>
      <c r="D944" s="6">
        <f>VLOOKUP(시뮬레이션!B944,시뮬레이션!$K:$Q,7,0)</f>
        <v>176.27285772296077</v>
      </c>
      <c r="F944" s="5">
        <v>41912</v>
      </c>
      <c r="G944" s="7">
        <f>C944*시뮬레이션!D944*시뮬레이션!F944</f>
        <v>22767907.707019608</v>
      </c>
      <c r="H944" s="2">
        <f>D944*시뮬레이션!E944*시뮬레이션!D944</f>
        <v>8702883.7431820016</v>
      </c>
      <c r="J944" s="5">
        <v>41912</v>
      </c>
      <c r="K944" s="2">
        <f t="shared" si="14"/>
        <v>31470791.450201608</v>
      </c>
      <c r="L944" s="2">
        <f>$C$2*시뮬레이션!F944*시뮬레이션!D944</f>
        <v>31374693.357037585</v>
      </c>
    </row>
    <row r="945" spans="2:12" x14ac:dyDescent="0.3">
      <c r="B945" s="5">
        <v>41913</v>
      </c>
      <c r="C945" s="6">
        <f>VLOOKUP(시뮬레이션!B945,시뮬레이션!$K:$Q,6,0)</f>
        <v>126.37855563209388</v>
      </c>
      <c r="D945" s="6">
        <f>VLOOKUP(시뮬레이션!B945,시뮬레이션!$K:$Q,7,0)</f>
        <v>176.27285772296077</v>
      </c>
      <c r="F945" s="5">
        <v>41913</v>
      </c>
      <c r="G945" s="7">
        <f>C945*시뮬레이션!D945*시뮬레이션!F945</f>
        <v>22619007.37811501</v>
      </c>
      <c r="H945" s="2">
        <f>D945*시뮬레이션!E945*시뮬레이션!D945</f>
        <v>8614348.4270436652</v>
      </c>
      <c r="J945" s="5">
        <v>41913</v>
      </c>
      <c r="K945" s="2">
        <f t="shared" si="14"/>
        <v>31233355.805158675</v>
      </c>
      <c r="L945" s="2">
        <f>$C$2*시뮬레이션!F945*시뮬레이션!D945</f>
        <v>31169505.325697165</v>
      </c>
    </row>
    <row r="946" spans="2:12" x14ac:dyDescent="0.3">
      <c r="B946" s="5">
        <v>41914</v>
      </c>
      <c r="C946" s="6">
        <f>VLOOKUP(시뮬레이션!B946,시뮬레이션!$K:$Q,6,0)</f>
        <v>126.37855563209388</v>
      </c>
      <c r="D946" s="6">
        <f>VLOOKUP(시뮬레이션!B946,시뮬레이션!$K:$Q,7,0)</f>
        <v>176.27285772296077</v>
      </c>
      <c r="F946" s="5">
        <v>41914</v>
      </c>
      <c r="G946" s="7">
        <f>C946*시뮬레이션!D946*시뮬레이션!F946</f>
        <v>22595888.130632088</v>
      </c>
      <c r="H946" s="2">
        <f>D946*시뮬레이션!E946*시뮬레이션!D946</f>
        <v>8598223.5802790411</v>
      </c>
      <c r="J946" s="5">
        <v>41914</v>
      </c>
      <c r="K946" s="2">
        <f t="shared" si="14"/>
        <v>31194111.710911129</v>
      </c>
      <c r="L946" s="2">
        <f>$C$2*시뮬레이션!F946*시뮬레이션!D946</f>
        <v>31137646.478158068</v>
      </c>
    </row>
    <row r="947" spans="2:12" x14ac:dyDescent="0.3">
      <c r="B947" s="5">
        <v>41915</v>
      </c>
      <c r="C947" s="6">
        <f>VLOOKUP(시뮬레이션!B947,시뮬레이션!$K:$Q,6,0)</f>
        <v>126.37855563209388</v>
      </c>
      <c r="D947" s="6">
        <f>VLOOKUP(시뮬레이션!B947,시뮬레이션!$K:$Q,7,0)</f>
        <v>176.27285772296077</v>
      </c>
      <c r="F947" s="5">
        <v>41915</v>
      </c>
      <c r="G947" s="7">
        <f>C947*시뮬레이션!D947*시뮬레이션!F947</f>
        <v>22846799.733320806</v>
      </c>
      <c r="H947" s="2">
        <f>D947*시뮬레이션!E947*시뮬레이션!D947</f>
        <v>8690244.0777357332</v>
      </c>
      <c r="J947" s="5">
        <v>41915</v>
      </c>
      <c r="K947" s="2">
        <f t="shared" si="14"/>
        <v>31537043.811056539</v>
      </c>
      <c r="L947" s="2">
        <f>$C$2*시뮬레이션!F947*시뮬레이션!D947</f>
        <v>31483408.359108344</v>
      </c>
    </row>
    <row r="948" spans="2:12" x14ac:dyDescent="0.3">
      <c r="B948" s="5">
        <v>41918</v>
      </c>
      <c r="C948" s="6">
        <f>VLOOKUP(시뮬레이션!B948,시뮬레이션!$K:$Q,6,0)</f>
        <v>126.37855563209388</v>
      </c>
      <c r="D948" s="6">
        <f>VLOOKUP(시뮬레이션!B948,시뮬레이션!$K:$Q,7,0)</f>
        <v>176.27285772296077</v>
      </c>
      <c r="F948" s="5">
        <v>41918</v>
      </c>
      <c r="G948" s="7">
        <f>C948*시뮬레이션!D948*시뮬레이션!F948</f>
        <v>22980223.125679664</v>
      </c>
      <c r="H948" s="2">
        <f>D948*시뮬레이션!E948*시뮬레이션!D948</f>
        <v>8713945.7502464056</v>
      </c>
      <c r="J948" s="5">
        <v>41918</v>
      </c>
      <c r="K948" s="2">
        <f t="shared" si="14"/>
        <v>31694168.87592607</v>
      </c>
      <c r="L948" s="2">
        <f>$C$2*시뮬레이션!F948*시뮬레이션!D948</f>
        <v>31667268.820762627</v>
      </c>
    </row>
    <row r="949" spans="2:12" x14ac:dyDescent="0.3">
      <c r="B949" s="5">
        <v>41919</v>
      </c>
      <c r="C949" s="6">
        <f>VLOOKUP(시뮬레이션!B949,시뮬레이션!$K:$Q,6,0)</f>
        <v>126.37855563209388</v>
      </c>
      <c r="D949" s="6">
        <f>VLOOKUP(시뮬레이션!B949,시뮬레이션!$K:$Q,7,0)</f>
        <v>176.27285772296077</v>
      </c>
      <c r="F949" s="5">
        <v>41919</v>
      </c>
      <c r="G949" s="7">
        <f>C949*시뮬레이션!D949*시뮬레이션!F949</f>
        <v>22564115.938067999</v>
      </c>
      <c r="H949" s="2">
        <f>D949*시뮬레이션!E949*시뮬레이션!D949</f>
        <v>8548831.1167170592</v>
      </c>
      <c r="J949" s="5">
        <v>41919</v>
      </c>
      <c r="K949" s="2">
        <f t="shared" si="14"/>
        <v>31112947.054785058</v>
      </c>
      <c r="L949" s="2">
        <f>$C$2*시뮬레이션!F949*시뮬레이션!D949</f>
        <v>31093863.675987288</v>
      </c>
    </row>
    <row r="950" spans="2:12" x14ac:dyDescent="0.3">
      <c r="B950" s="5">
        <v>41920</v>
      </c>
      <c r="C950" s="6">
        <f>VLOOKUP(시뮬레이션!B950,시뮬레이션!$K:$Q,6,0)</f>
        <v>126.37855563209388</v>
      </c>
      <c r="D950" s="6">
        <f>VLOOKUP(시뮬레이션!B950,시뮬레이션!$K:$Q,7,0)</f>
        <v>176.27285772296077</v>
      </c>
      <c r="F950" s="5">
        <v>41920</v>
      </c>
      <c r="G950" s="7">
        <f>C950*시뮬레이션!D950*시뮬레이션!F950</f>
        <v>23133185.245564952</v>
      </c>
      <c r="H950" s="2">
        <f>D950*시뮬레이션!E950*시뮬레이션!D950</f>
        <v>8777553.3267341983</v>
      </c>
      <c r="J950" s="5">
        <v>41920</v>
      </c>
      <c r="K950" s="2">
        <f t="shared" si="14"/>
        <v>31910738.572299153</v>
      </c>
      <c r="L950" s="2">
        <f>$C$2*시뮬레이션!F950*시뮬레이션!D950</f>
        <v>31878054.092224523</v>
      </c>
    </row>
    <row r="951" spans="2:12" x14ac:dyDescent="0.3">
      <c r="B951" s="5">
        <v>41921</v>
      </c>
      <c r="C951" s="6">
        <f>VLOOKUP(시뮬레이션!B951,시뮬레이션!$K:$Q,6,0)</f>
        <v>126.37855563209388</v>
      </c>
      <c r="D951" s="6">
        <f>VLOOKUP(시뮬레이션!B951,시뮬레이션!$K:$Q,7,0)</f>
        <v>176.27285772296077</v>
      </c>
      <c r="F951" s="5">
        <v>41921</v>
      </c>
      <c r="G951" s="7">
        <f>C951*시뮬레이션!D951*시뮬레이션!F951</f>
        <v>22675434.455997467</v>
      </c>
      <c r="H951" s="2">
        <f>D951*시뮬레이션!E951*시뮬레이션!D951</f>
        <v>8576962.5441221427</v>
      </c>
      <c r="J951" s="5">
        <v>41921</v>
      </c>
      <c r="K951" s="2">
        <f t="shared" si="14"/>
        <v>31252397.000119612</v>
      </c>
      <c r="L951" s="2">
        <f>$C$2*시뮬레이션!F951*시뮬레이션!D951</f>
        <v>31247263.119183384</v>
      </c>
    </row>
    <row r="952" spans="2:12" x14ac:dyDescent="0.3">
      <c r="B952" s="5">
        <v>41922</v>
      </c>
      <c r="C952" s="6">
        <f>VLOOKUP(시뮬레이션!B952,시뮬레이션!$K:$Q,6,0)</f>
        <v>126.37855563209388</v>
      </c>
      <c r="D952" s="6">
        <f>VLOOKUP(시뮬레이션!B952,시뮬레이션!$K:$Q,7,0)</f>
        <v>176.27285772296077</v>
      </c>
      <c r="F952" s="5">
        <v>41922</v>
      </c>
      <c r="G952" s="7">
        <f>C952*시뮬레이션!D952*시뮬레이션!F952</f>
        <v>22338360.204248969</v>
      </c>
      <c r="H952" s="2">
        <f>D952*시뮬레이션!E952*시뮬레이션!D952</f>
        <v>8280520.6079849387</v>
      </c>
      <c r="J952" s="5">
        <v>41922</v>
      </c>
      <c r="K952" s="2">
        <f t="shared" si="14"/>
        <v>30618880.812233906</v>
      </c>
      <c r="L952" s="2">
        <f>$C$2*시뮬레이션!F952*시뮬레이션!D952</f>
        <v>30782767.15305201</v>
      </c>
    </row>
    <row r="953" spans="2:12" x14ac:dyDescent="0.3">
      <c r="B953" s="5">
        <v>41925</v>
      </c>
      <c r="C953" s="6">
        <f>VLOOKUP(시뮬레이션!B953,시뮬레이션!$K:$Q,6,0)</f>
        <v>126.37855563209388</v>
      </c>
      <c r="D953" s="6">
        <f>VLOOKUP(시뮬레이션!B953,시뮬레이션!$K:$Q,7,0)</f>
        <v>176.27285772296077</v>
      </c>
      <c r="F953" s="5">
        <v>41925</v>
      </c>
      <c r="G953" s="7">
        <f>C953*시뮬레이션!D953*시뮬레이션!F953</f>
        <v>21918028.463346705</v>
      </c>
      <c r="H953" s="2">
        <f>D953*시뮬레이션!E953*시뮬레이션!D953</f>
        <v>8100932.49633101</v>
      </c>
      <c r="J953" s="5">
        <v>41925</v>
      </c>
      <c r="K953" s="2">
        <f t="shared" si="14"/>
        <v>30018960.959677715</v>
      </c>
      <c r="L953" s="2">
        <f>$C$2*시뮬레이션!F953*시뮬레이션!D953</f>
        <v>30203540.477999546</v>
      </c>
    </row>
    <row r="954" spans="2:12" x14ac:dyDescent="0.3">
      <c r="B954" s="5">
        <v>41926</v>
      </c>
      <c r="C954" s="6">
        <f>VLOOKUP(시뮬레이션!B954,시뮬레이션!$K:$Q,6,0)</f>
        <v>126.37855563209388</v>
      </c>
      <c r="D954" s="6">
        <f>VLOOKUP(시뮬레이션!B954,시뮬레이션!$K:$Q,7,0)</f>
        <v>176.27285772296077</v>
      </c>
      <c r="F954" s="5">
        <v>41926</v>
      </c>
      <c r="G954" s="7">
        <f>C954*시뮬레이션!D954*시뮬레이션!F954</f>
        <v>21884117.128583964</v>
      </c>
      <c r="H954" s="2">
        <f>D954*시뮬레이션!E954*시뮬레이션!D954</f>
        <v>8105651.0562788993</v>
      </c>
      <c r="J954" s="5">
        <v>41926</v>
      </c>
      <c r="K954" s="2">
        <f t="shared" si="14"/>
        <v>29989768.184862863</v>
      </c>
      <c r="L954" s="2">
        <f>$C$2*시뮬레이션!F954*시뮬레이션!D954</f>
        <v>30156809.88934819</v>
      </c>
    </row>
    <row r="955" spans="2:12" x14ac:dyDescent="0.3">
      <c r="B955" s="5">
        <v>41927</v>
      </c>
      <c r="C955" s="6">
        <f>VLOOKUP(시뮬레이션!B955,시뮬레이션!$K:$Q,6,0)</f>
        <v>126.37855563209388</v>
      </c>
      <c r="D955" s="6">
        <f>VLOOKUP(시뮬레이션!B955,시뮬레이션!$K:$Q,7,0)</f>
        <v>176.27285772296077</v>
      </c>
      <c r="F955" s="5">
        <v>41927</v>
      </c>
      <c r="G955" s="7">
        <f>C955*시뮬레이션!D955*시뮬레이션!F955</f>
        <v>21702356.686165638</v>
      </c>
      <c r="H955" s="2">
        <f>D955*시뮬레이션!E955*시뮬레이션!D955</f>
        <v>8077192.9756140308</v>
      </c>
      <c r="J955" s="5">
        <v>41927</v>
      </c>
      <c r="K955" s="2">
        <f t="shared" si="14"/>
        <v>29779549.661779668</v>
      </c>
      <c r="L955" s="2">
        <f>$C$2*시뮬레이션!F955*시뮬레이션!D955</f>
        <v>29906339.876086656</v>
      </c>
    </row>
    <row r="956" spans="2:12" x14ac:dyDescent="0.3">
      <c r="B956" s="5">
        <v>41928</v>
      </c>
      <c r="C956" s="6">
        <f>VLOOKUP(시뮬레이션!B956,시뮬레이션!$K:$Q,6,0)</f>
        <v>126.37855563209388</v>
      </c>
      <c r="D956" s="6">
        <f>VLOOKUP(시뮬레이션!B956,시뮬레이션!$K:$Q,7,0)</f>
        <v>176.27285772296077</v>
      </c>
      <c r="F956" s="5">
        <v>41928</v>
      </c>
      <c r="G956" s="7">
        <f>C956*시뮬레이션!D956*시뮬레이션!F956</f>
        <v>21657204.733359396</v>
      </c>
      <c r="H956" s="2">
        <f>D956*시뮬레이션!E956*시뮬레이션!D956</f>
        <v>8073339.6383406967</v>
      </c>
      <c r="J956" s="5">
        <v>41928</v>
      </c>
      <c r="K956" s="2">
        <f t="shared" si="14"/>
        <v>29730544.371700093</v>
      </c>
      <c r="L956" s="2">
        <f>$C$2*시뮬레이션!F956*시뮬레이션!D956</f>
        <v>29844119.460754842</v>
      </c>
    </row>
    <row r="957" spans="2:12" x14ac:dyDescent="0.3">
      <c r="B957" s="5">
        <v>41929</v>
      </c>
      <c r="C957" s="6">
        <f>VLOOKUP(시뮬레이션!B957,시뮬레이션!$K:$Q,6,0)</f>
        <v>126.37855563209388</v>
      </c>
      <c r="D957" s="6">
        <f>VLOOKUP(시뮬레이션!B957,시뮬레이션!$K:$Q,7,0)</f>
        <v>176.27285772296077</v>
      </c>
      <c r="F957" s="5">
        <v>41929</v>
      </c>
      <c r="G957" s="7">
        <f>C957*시뮬레이션!D957*시뮬레이션!F957</f>
        <v>21998662.978216179</v>
      </c>
      <c r="H957" s="2">
        <f>D957*시뮬레이션!E957*시뮬레이션!D957</f>
        <v>8187241.0902793286</v>
      </c>
      <c r="J957" s="5">
        <v>41929</v>
      </c>
      <c r="K957" s="2">
        <f t="shared" si="14"/>
        <v>30185904.068495508</v>
      </c>
      <c r="L957" s="2">
        <f>$C$2*시뮬레이션!F957*시뮬레이션!D957</f>
        <v>30314656.668849319</v>
      </c>
    </row>
    <row r="958" spans="2:12" x14ac:dyDescent="0.3">
      <c r="B958" s="5">
        <v>41932</v>
      </c>
      <c r="C958" s="6">
        <f>VLOOKUP(시뮬레이션!B958,시뮬레이션!$K:$Q,6,0)</f>
        <v>126.37855563209388</v>
      </c>
      <c r="D958" s="6">
        <f>VLOOKUP(시뮬레이션!B958,시뮬레이션!$K:$Q,7,0)</f>
        <v>176.27285772296077</v>
      </c>
      <c r="F958" s="5">
        <v>41932</v>
      </c>
      <c r="G958" s="7">
        <f>C958*시뮬레이션!D958*시뮬레이션!F958</f>
        <v>22087213.13682675</v>
      </c>
      <c r="H958" s="2">
        <f>D958*시뮬레이션!E958*시뮬레이션!D958</f>
        <v>8244482.324979296</v>
      </c>
      <c r="J958" s="5">
        <v>41932</v>
      </c>
      <c r="K958" s="2">
        <f t="shared" si="14"/>
        <v>30331695.461806044</v>
      </c>
      <c r="L958" s="2">
        <f>$C$2*시뮬레이션!F958*시뮬레이션!D958</f>
        <v>30436680.796356969</v>
      </c>
    </row>
    <row r="959" spans="2:12" x14ac:dyDescent="0.3">
      <c r="B959" s="5">
        <v>41933</v>
      </c>
      <c r="C959" s="6">
        <f>VLOOKUP(시뮬레이션!B959,시뮬레이션!$K:$Q,6,0)</f>
        <v>126.37855563209388</v>
      </c>
      <c r="D959" s="6">
        <f>VLOOKUP(시뮬레이션!B959,시뮬레이션!$K:$Q,7,0)</f>
        <v>176.27285772296077</v>
      </c>
      <c r="F959" s="5">
        <v>41933</v>
      </c>
      <c r="G959" s="7">
        <f>C959*시뮬레이션!D959*시뮬레이션!F959</f>
        <v>22417438.033566445</v>
      </c>
      <c r="H959" s="2">
        <f>D959*시뮬레이션!E959*시뮬레이션!D959</f>
        <v>8424500.4148726556</v>
      </c>
      <c r="J959" s="5">
        <v>41933</v>
      </c>
      <c r="K959" s="2">
        <f t="shared" si="14"/>
        <v>30841938.448439099</v>
      </c>
      <c r="L959" s="2">
        <f>$C$2*시뮬레이션!F959*시뮬레이션!D959</f>
        <v>30891738.195894521</v>
      </c>
    </row>
    <row r="960" spans="2:12" x14ac:dyDescent="0.3">
      <c r="B960" s="5">
        <v>41934</v>
      </c>
      <c r="C960" s="6">
        <f>VLOOKUP(시뮬레이션!B960,시뮬레이션!$K:$Q,6,0)</f>
        <v>126.37855563209388</v>
      </c>
      <c r="D960" s="6">
        <f>VLOOKUP(시뮬레이션!B960,시뮬레이션!$K:$Q,7,0)</f>
        <v>176.27285772296077</v>
      </c>
      <c r="F960" s="5">
        <v>41934</v>
      </c>
      <c r="G960" s="7">
        <f>C960*시뮬레이션!D960*시뮬레이션!F960</f>
        <v>22188392.68110973</v>
      </c>
      <c r="H960" s="2">
        <f>D960*시뮬레이션!E960*시뮬레이션!D960</f>
        <v>8312921.4515235461</v>
      </c>
      <c r="J960" s="5">
        <v>41934</v>
      </c>
      <c r="K960" s="2">
        <f t="shared" si="14"/>
        <v>30501314.132633276</v>
      </c>
      <c r="L960" s="2">
        <f>$C$2*시뮬레이션!F960*시뮬레이션!D960</f>
        <v>30576108.503844757</v>
      </c>
    </row>
    <row r="961" spans="2:12" x14ac:dyDescent="0.3">
      <c r="B961" s="5">
        <v>41935</v>
      </c>
      <c r="C961" s="6">
        <f>VLOOKUP(시뮬레이션!B961,시뮬레이션!$K:$Q,6,0)</f>
        <v>126.37855563209388</v>
      </c>
      <c r="D961" s="6">
        <f>VLOOKUP(시뮬레이션!B961,시뮬레이션!$K:$Q,7,0)</f>
        <v>176.27285772296077</v>
      </c>
      <c r="F961" s="5">
        <v>41935</v>
      </c>
      <c r="G961" s="7">
        <f>C961*시뮬레이션!D961*시뮬레이션!F961</f>
        <v>22546668.747202102</v>
      </c>
      <c r="H961" s="2">
        <f>D961*시뮬레이션!E961*시뮬레이션!D961</f>
        <v>8475431.35585518</v>
      </c>
      <c r="J961" s="5">
        <v>41935</v>
      </c>
      <c r="K961" s="2">
        <f t="shared" si="14"/>
        <v>31022100.10305728</v>
      </c>
      <c r="L961" s="2">
        <f>$C$2*시뮬레이션!F961*시뮬레이션!D961</f>
        <v>31069821.051148713</v>
      </c>
    </row>
    <row r="962" spans="2:12" x14ac:dyDescent="0.3">
      <c r="B962" s="5">
        <v>41936</v>
      </c>
      <c r="C962" s="6">
        <f>VLOOKUP(시뮬레이션!B962,시뮬레이션!$K:$Q,6,0)</f>
        <v>126.37855563209388</v>
      </c>
      <c r="D962" s="6">
        <f>VLOOKUP(시뮬레이션!B962,시뮬레이션!$K:$Q,7,0)</f>
        <v>176.27285772296077</v>
      </c>
      <c r="F962" s="5">
        <v>41936</v>
      </c>
      <c r="G962" s="7">
        <f>C962*시뮬레이션!D962*시뮬레이션!F962</f>
        <v>22750282.888566196</v>
      </c>
      <c r="H962" s="2">
        <f>D962*시뮬레이션!E962*시뮬레이션!D962</f>
        <v>8547068.6207318641</v>
      </c>
      <c r="J962" s="5">
        <v>41936</v>
      </c>
      <c r="K962" s="2">
        <f t="shared" ref="K962:K1025" si="15">SUM(G962:H962)</f>
        <v>31297351.50929806</v>
      </c>
      <c r="L962" s="2">
        <f>$C$2*시뮬레이션!F962*시뮬레이션!D962</f>
        <v>31350405.957353566</v>
      </c>
    </row>
    <row r="963" spans="2:12" x14ac:dyDescent="0.3">
      <c r="B963" s="5">
        <v>41939</v>
      </c>
      <c r="C963" s="6">
        <f>VLOOKUP(시뮬레이션!B963,시뮬레이션!$K:$Q,6,0)</f>
        <v>126.37855563209388</v>
      </c>
      <c r="D963" s="6">
        <f>VLOOKUP(시뮬레이션!B963,시뮬레이션!$K:$Q,7,0)</f>
        <v>176.27285772296077</v>
      </c>
      <c r="F963" s="5">
        <v>41939</v>
      </c>
      <c r="G963" s="7">
        <f>C963*시뮬레이션!D963*시뮬레이션!F963</f>
        <v>22606220.472315185</v>
      </c>
      <c r="H963" s="2">
        <f>D963*시뮬레이션!E963*시뮬레이션!D963</f>
        <v>8495289.8710263297</v>
      </c>
      <c r="J963" s="5">
        <v>41939</v>
      </c>
      <c r="K963" s="2">
        <f t="shared" si="15"/>
        <v>31101510.343341514</v>
      </c>
      <c r="L963" s="2">
        <f>$C$2*시뮬레이션!F963*시뮬레이션!D963</f>
        <v>31151884.679407768</v>
      </c>
    </row>
    <row r="964" spans="2:12" x14ac:dyDescent="0.3">
      <c r="B964" s="5">
        <v>41940</v>
      </c>
      <c r="C964" s="6">
        <f>VLOOKUP(시뮬레이션!B964,시뮬레이션!$K:$Q,6,0)</f>
        <v>126.37855563209388</v>
      </c>
      <c r="D964" s="6">
        <f>VLOOKUP(시뮬레이션!B964,시뮬레이션!$K:$Q,7,0)</f>
        <v>176.27285772296077</v>
      </c>
      <c r="F964" s="5">
        <v>41940</v>
      </c>
      <c r="G964" s="7">
        <f>C964*시뮬레이션!D964*시뮬레이션!F964</f>
        <v>22807936.927189536</v>
      </c>
      <c r="H964" s="2">
        <f>D964*시뮬레이션!E964*시뮬레이션!D964</f>
        <v>8592113.0411233157</v>
      </c>
      <c r="J964" s="5">
        <v>41940</v>
      </c>
      <c r="K964" s="2">
        <f t="shared" si="15"/>
        <v>31400049.968312852</v>
      </c>
      <c r="L964" s="2">
        <f>$C$2*시뮬레이션!F964*시뮬레이션!D964</f>
        <v>31429854.530576851</v>
      </c>
    </row>
    <row r="965" spans="2:12" x14ac:dyDescent="0.3">
      <c r="B965" s="5">
        <v>41941</v>
      </c>
      <c r="C965" s="6">
        <f>VLOOKUP(시뮬레이션!B965,시뮬레이션!$K:$Q,6,0)</f>
        <v>126.37855563209388</v>
      </c>
      <c r="D965" s="6">
        <f>VLOOKUP(시뮬레이션!B965,시뮬레이션!$K:$Q,7,0)</f>
        <v>176.27285772296077</v>
      </c>
      <c r="F965" s="5">
        <v>41941</v>
      </c>
      <c r="G965" s="7">
        <f>C965*시뮬레이션!D965*시뮬레이션!F965</f>
        <v>22723545.016728465</v>
      </c>
      <c r="H965" s="2">
        <f>D965*시뮬레이션!E965*시뮬레이션!D965</f>
        <v>8554224.0087906457</v>
      </c>
      <c r="J965" s="5">
        <v>41941</v>
      </c>
      <c r="K965" s="2">
        <f t="shared" si="15"/>
        <v>31277769.02551911</v>
      </c>
      <c r="L965" s="2">
        <f>$C$2*시뮬레이션!F965*시뮬레이션!D965</f>
        <v>31313560.563357614</v>
      </c>
    </row>
    <row r="966" spans="2:12" x14ac:dyDescent="0.3">
      <c r="B966" s="5">
        <v>41942</v>
      </c>
      <c r="C966" s="6">
        <f>VLOOKUP(시뮬레이션!B966,시뮬레이션!$K:$Q,6,0)</f>
        <v>126.37855563209388</v>
      </c>
      <c r="D966" s="6">
        <f>VLOOKUP(시뮬레이션!B966,시뮬레이션!$K:$Q,7,0)</f>
        <v>176.27285772296077</v>
      </c>
      <c r="F966" s="5">
        <v>41942</v>
      </c>
      <c r="G966" s="7">
        <f>C966*시뮬레이션!D966*시뮬레이션!F966</f>
        <v>23050458.078112297</v>
      </c>
      <c r="H966" s="2">
        <f>D966*시뮬레이션!E966*시뮬레이션!D966</f>
        <v>8642555.3155811615</v>
      </c>
      <c r="J966" s="5">
        <v>41942</v>
      </c>
      <c r="K966" s="2">
        <f t="shared" si="15"/>
        <v>31693013.393693458</v>
      </c>
      <c r="L966" s="2">
        <f>$C$2*시뮬레이션!F966*시뮬레이션!D966</f>
        <v>31764054.178638998</v>
      </c>
    </row>
    <row r="967" spans="2:12" x14ac:dyDescent="0.3">
      <c r="B967" s="5">
        <v>41943</v>
      </c>
      <c r="C967" s="6">
        <f>VLOOKUP(시뮬레이션!B967,시뮬레이션!$K:$Q,6,0)</f>
        <v>126.37855563209388</v>
      </c>
      <c r="D967" s="6">
        <f>VLOOKUP(시뮬레이션!B967,시뮬레이션!$K:$Q,7,0)</f>
        <v>176.27285772296077</v>
      </c>
      <c r="F967" s="5">
        <v>41943</v>
      </c>
      <c r="G967" s="7">
        <f>C967*시뮬레이션!D967*시뮬레이션!F967</f>
        <v>23597859.393632066</v>
      </c>
      <c r="H967" s="2">
        <f>D967*시뮬레이션!E967*시뮬레이션!D967</f>
        <v>8934285.7744139004</v>
      </c>
      <c r="J967" s="5">
        <v>41943</v>
      </c>
      <c r="K967" s="2">
        <f t="shared" si="15"/>
        <v>32532145.168045968</v>
      </c>
      <c r="L967" s="2">
        <f>$C$2*시뮬레이션!F967*시뮬레이션!D967</f>
        <v>32518385.610348757</v>
      </c>
    </row>
    <row r="968" spans="2:12" x14ac:dyDescent="0.3">
      <c r="B968" s="5">
        <v>41946</v>
      </c>
      <c r="C968" s="6">
        <f>VLOOKUP(시뮬레이션!B968,시뮬레이션!$K:$Q,6,0)</f>
        <v>126.37855563209388</v>
      </c>
      <c r="D968" s="6">
        <f>VLOOKUP(시뮬레이션!B968,시뮬레이션!$K:$Q,7,0)</f>
        <v>176.27285772296077</v>
      </c>
      <c r="F968" s="5">
        <v>41946</v>
      </c>
      <c r="G968" s="7">
        <f>C968*시뮬레이션!D968*시뮬레이션!F968</f>
        <v>23703539.74335419</v>
      </c>
      <c r="H968" s="2">
        <f>D968*시뮬레이션!E968*시뮬레이션!D968</f>
        <v>8984949.0541840959</v>
      </c>
      <c r="J968" s="5">
        <v>41946</v>
      </c>
      <c r="K968" s="2">
        <f t="shared" si="15"/>
        <v>32688488.797538288</v>
      </c>
      <c r="L968" s="2">
        <f>$C$2*시뮬레이션!F968*시뮬레이션!D968</f>
        <v>32664015.52984171</v>
      </c>
    </row>
    <row r="969" spans="2:12" x14ac:dyDescent="0.3">
      <c r="B969" s="5">
        <v>41947</v>
      </c>
      <c r="C969" s="6">
        <f>VLOOKUP(시뮬레이션!B969,시뮬레이션!$K:$Q,6,0)</f>
        <v>126.37855563209388</v>
      </c>
      <c r="D969" s="6">
        <f>VLOOKUP(시뮬레이션!B969,시뮬레이션!$K:$Q,7,0)</f>
        <v>176.27285772296077</v>
      </c>
      <c r="F969" s="5">
        <v>41947</v>
      </c>
      <c r="G969" s="7">
        <f>C969*시뮬레이션!D969*시뮬레이션!F969</f>
        <v>23708293.803204209</v>
      </c>
      <c r="H969" s="2">
        <f>D969*시뮬레이션!E969*시뮬레이션!D969</f>
        <v>8988677.5994403474</v>
      </c>
      <c r="J969" s="5">
        <v>41947</v>
      </c>
      <c r="K969" s="2">
        <f t="shared" si="15"/>
        <v>32696971.402644556</v>
      </c>
      <c r="L969" s="2">
        <f>$C$2*시뮬레이션!F969*시뮬레이션!D969</f>
        <v>32670566.732170649</v>
      </c>
    </row>
    <row r="970" spans="2:12" x14ac:dyDescent="0.3">
      <c r="B970" s="5">
        <v>41948</v>
      </c>
      <c r="C970" s="6">
        <f>VLOOKUP(시뮬레이션!B970,시뮬레이션!$K:$Q,6,0)</f>
        <v>126.37855563209388</v>
      </c>
      <c r="D970" s="6">
        <f>VLOOKUP(시뮬레이션!B970,시뮬레이션!$K:$Q,7,0)</f>
        <v>176.27285772296077</v>
      </c>
      <c r="F970" s="5">
        <v>41948</v>
      </c>
      <c r="G970" s="7">
        <f>C970*시뮬레이션!D970*시뮬레이션!F970</f>
        <v>24010948.253132492</v>
      </c>
      <c r="H970" s="2">
        <f>D970*시뮬레이션!E970*시뮬레이션!D970</f>
        <v>9063509.2948821094</v>
      </c>
      <c r="J970" s="5">
        <v>41948</v>
      </c>
      <c r="K970" s="2">
        <f t="shared" si="15"/>
        <v>33074457.548014604</v>
      </c>
      <c r="L970" s="2">
        <f>$C$2*시뮬레이션!F970*시뮬레이션!D970</f>
        <v>33087631.43050985</v>
      </c>
    </row>
    <row r="971" spans="2:12" x14ac:dyDescent="0.3">
      <c r="B971" s="5">
        <v>41949</v>
      </c>
      <c r="C971" s="6">
        <f>VLOOKUP(시뮬레이션!B971,시뮬레이션!$K:$Q,6,0)</f>
        <v>126.37855563209388</v>
      </c>
      <c r="D971" s="6">
        <f>VLOOKUP(시뮬레이션!B971,시뮬레이션!$K:$Q,7,0)</f>
        <v>176.27285772296077</v>
      </c>
      <c r="F971" s="5">
        <v>41949</v>
      </c>
      <c r="G971" s="7">
        <f>C971*시뮬레이션!D971*시뮬레이션!F971</f>
        <v>24113748.709181339</v>
      </c>
      <c r="H971" s="2">
        <f>D971*시뮬레이션!E971*시뮬레이션!D971</f>
        <v>9080817.1124525741</v>
      </c>
      <c r="J971" s="5">
        <v>41949</v>
      </c>
      <c r="K971" s="2">
        <f t="shared" si="15"/>
        <v>33194565.821633913</v>
      </c>
      <c r="L971" s="2">
        <f>$C$2*시뮬레이션!F971*시뮬레이션!D971</f>
        <v>33229292.791184708</v>
      </c>
    </row>
    <row r="972" spans="2:12" x14ac:dyDescent="0.3">
      <c r="B972" s="5">
        <v>41950</v>
      </c>
      <c r="C972" s="6">
        <f>VLOOKUP(시뮬레이션!B972,시뮬레이션!$K:$Q,6,0)</f>
        <v>126.37855563209388</v>
      </c>
      <c r="D972" s="6">
        <f>VLOOKUP(시뮬레이션!B972,시뮬레이션!$K:$Q,7,0)</f>
        <v>176.27285772296077</v>
      </c>
      <c r="F972" s="5">
        <v>41950</v>
      </c>
      <c r="G972" s="7">
        <f>C972*시뮬레이션!D972*시뮬레이션!F972</f>
        <v>24348972.917115625</v>
      </c>
      <c r="H972" s="2">
        <f>D972*시뮬레이션!E972*시뮬레이션!D972</f>
        <v>9136338.7831710037</v>
      </c>
      <c r="J972" s="5">
        <v>41950</v>
      </c>
      <c r="K972" s="2">
        <f t="shared" si="15"/>
        <v>33485311.700286627</v>
      </c>
      <c r="L972" s="2">
        <f>$C$2*시뮬레이션!F972*시뮬레이션!D972</f>
        <v>33553437.086262595</v>
      </c>
    </row>
    <row r="973" spans="2:12" x14ac:dyDescent="0.3">
      <c r="B973" s="5">
        <v>41953</v>
      </c>
      <c r="C973" s="6">
        <f>VLOOKUP(시뮬레이션!B973,시뮬레이션!$K:$Q,6,0)</f>
        <v>126.37855563209388</v>
      </c>
      <c r="D973" s="6">
        <f>VLOOKUP(시뮬레이션!B973,시뮬레이션!$K:$Q,7,0)</f>
        <v>176.27285772296077</v>
      </c>
      <c r="F973" s="5">
        <v>41953</v>
      </c>
      <c r="G973" s="7">
        <f>C973*시뮬레이션!D973*시뮬레이션!F973</f>
        <v>24239065.053053342</v>
      </c>
      <c r="H973" s="2">
        <f>D973*시뮬레이션!E973*시뮬레이션!D973</f>
        <v>9119506.3884810098</v>
      </c>
      <c r="J973" s="5">
        <v>41953</v>
      </c>
      <c r="K973" s="2">
        <f t="shared" si="15"/>
        <v>33358571.441534352</v>
      </c>
      <c r="L973" s="2">
        <f>$C$2*시뮬레이션!F973*시뮬레이션!D973</f>
        <v>33401981.556099065</v>
      </c>
    </row>
    <row r="974" spans="2:12" x14ac:dyDescent="0.3">
      <c r="B974" s="5">
        <v>41954</v>
      </c>
      <c r="C974" s="6">
        <f>VLOOKUP(시뮬레이션!B974,시뮬레이션!$K:$Q,6,0)</f>
        <v>126.37855563209388</v>
      </c>
      <c r="D974" s="6">
        <f>VLOOKUP(시뮬레이션!B974,시뮬레이션!$K:$Q,7,0)</f>
        <v>176.27285772296077</v>
      </c>
      <c r="F974" s="5">
        <v>41954</v>
      </c>
      <c r="G974" s="7">
        <f>C974*시뮬레이션!D974*시뮬레이션!F974</f>
        <v>24412060.574566983</v>
      </c>
      <c r="H974" s="2">
        <f>D974*시뮬레이션!E974*시뮬레이션!D974</f>
        <v>9195527.8723017238</v>
      </c>
      <c r="J974" s="5">
        <v>41954</v>
      </c>
      <c r="K974" s="2">
        <f t="shared" si="15"/>
        <v>33607588.446868703</v>
      </c>
      <c r="L974" s="2">
        <f>$C$2*시뮬레이션!F974*시뮬레이션!D974</f>
        <v>33640373.309503697</v>
      </c>
    </row>
    <row r="975" spans="2:12" x14ac:dyDescent="0.3">
      <c r="B975" s="5">
        <v>41955</v>
      </c>
      <c r="C975" s="6">
        <f>VLOOKUP(시뮬레이션!B975,시뮬레이션!$K:$Q,6,0)</f>
        <v>126.37855563209388</v>
      </c>
      <c r="D975" s="6">
        <f>VLOOKUP(시뮬레이션!B975,시뮬레이션!$K:$Q,7,0)</f>
        <v>176.27285772296077</v>
      </c>
      <c r="F975" s="5">
        <v>41955</v>
      </c>
      <c r="G975" s="7">
        <f>C975*시뮬레이션!D975*시뮬레이션!F975</f>
        <v>24483527.386173319</v>
      </c>
      <c r="H975" s="2">
        <f>D975*시뮬레이션!E975*시뮬레이션!D975</f>
        <v>9229718.6502382178</v>
      </c>
      <c r="J975" s="5">
        <v>41955</v>
      </c>
      <c r="K975" s="2">
        <f t="shared" si="15"/>
        <v>33713246.036411539</v>
      </c>
      <c r="L975" s="2">
        <f>$C$2*시뮬레이션!F975*시뮬레이션!D975</f>
        <v>33738856.197268687</v>
      </c>
    </row>
    <row r="976" spans="2:12" x14ac:dyDescent="0.3">
      <c r="B976" s="5">
        <v>41956</v>
      </c>
      <c r="C976" s="6">
        <f>VLOOKUP(시뮬레이션!B976,시뮬레이션!$K:$Q,6,0)</f>
        <v>126.37855563209388</v>
      </c>
      <c r="D976" s="6">
        <f>VLOOKUP(시뮬레이션!B976,시뮬레이션!$K:$Q,7,0)</f>
        <v>176.27285772296077</v>
      </c>
      <c r="F976" s="5">
        <v>41956</v>
      </c>
      <c r="G976" s="7">
        <f>C976*시뮬레이션!D976*시뮬레이션!F976</f>
        <v>24524551.759114161</v>
      </c>
      <c r="H976" s="2">
        <f>D976*시뮬레이션!E976*시뮬레이션!D976</f>
        <v>9220073.8542988412</v>
      </c>
      <c r="J976" s="5">
        <v>41956</v>
      </c>
      <c r="K976" s="2">
        <f t="shared" si="15"/>
        <v>33744625.613413006</v>
      </c>
      <c r="L976" s="2">
        <f>$C$2*시뮬레이션!F976*시뮬레이션!D976</f>
        <v>33795388.713903345</v>
      </c>
    </row>
    <row r="977" spans="2:12" x14ac:dyDescent="0.3">
      <c r="B977" s="5">
        <v>41957</v>
      </c>
      <c r="C977" s="6">
        <f>VLOOKUP(시뮬레이션!B977,시뮬레이션!$K:$Q,6,0)</f>
        <v>126.37855563209388</v>
      </c>
      <c r="D977" s="6">
        <f>VLOOKUP(시뮬레이션!B977,시뮬레이션!$K:$Q,7,0)</f>
        <v>176.27285772296077</v>
      </c>
      <c r="F977" s="5">
        <v>41957</v>
      </c>
      <c r="G977" s="7">
        <f>C977*시뮬레이션!D977*시뮬레이션!F977</f>
        <v>24622278.112363014</v>
      </c>
      <c r="H977" s="2">
        <f>D977*시뮬레이션!E977*시뮬레이션!D977</f>
        <v>9304699.9847665336</v>
      </c>
      <c r="J977" s="5">
        <v>41957</v>
      </c>
      <c r="K977" s="2">
        <f t="shared" si="15"/>
        <v>33926978.097129546</v>
      </c>
      <c r="L977" s="2">
        <f>$C$2*시뮬레이션!F977*시뮬레이션!D977</f>
        <v>33930057.845803373</v>
      </c>
    </row>
    <row r="978" spans="2:12" x14ac:dyDescent="0.3">
      <c r="B978" s="5">
        <v>41960</v>
      </c>
      <c r="C978" s="6">
        <f>VLOOKUP(시뮬레이션!B978,시뮬레이션!$K:$Q,6,0)</f>
        <v>126.37855563209388</v>
      </c>
      <c r="D978" s="6">
        <f>VLOOKUP(시뮬레이션!B978,시뮬레이션!$K:$Q,7,0)</f>
        <v>176.27285772296077</v>
      </c>
      <c r="F978" s="5">
        <v>41960</v>
      </c>
      <c r="G978" s="7">
        <f>C978*시뮬레이션!D978*시뮬레이션!F978</f>
        <v>24485738.530026481</v>
      </c>
      <c r="H978" s="2">
        <f>D978*시뮬레이션!E978*시뮬레이션!D978</f>
        <v>9211607.6504593827</v>
      </c>
      <c r="J978" s="5">
        <v>41960</v>
      </c>
      <c r="K978" s="2">
        <f t="shared" si="15"/>
        <v>33697346.18048586</v>
      </c>
      <c r="L978" s="2">
        <f>$C$2*시뮬레이션!F978*시뮬레이션!D978</f>
        <v>33741903.203662679</v>
      </c>
    </row>
    <row r="979" spans="2:12" x14ac:dyDescent="0.3">
      <c r="B979" s="5">
        <v>41961</v>
      </c>
      <c r="C979" s="6">
        <f>VLOOKUP(시뮬레이션!B979,시뮬레이션!$K:$Q,6,0)</f>
        <v>126.37855563209388</v>
      </c>
      <c r="D979" s="6">
        <f>VLOOKUP(시뮬레이션!B979,시뮬레이션!$K:$Q,7,0)</f>
        <v>176.27285772296077</v>
      </c>
      <c r="F979" s="5">
        <v>41961</v>
      </c>
      <c r="G979" s="7">
        <f>C979*시뮬레이션!D979*시뮬레이션!F979</f>
        <v>24744177.776597511</v>
      </c>
      <c r="H979" s="2">
        <f>D979*시뮬레이션!E979*시뮬레이션!D979</f>
        <v>9334934.5738308057</v>
      </c>
      <c r="J979" s="5">
        <v>41961</v>
      </c>
      <c r="K979" s="2">
        <f t="shared" si="15"/>
        <v>34079112.350428313</v>
      </c>
      <c r="L979" s="2">
        <f>$C$2*시뮬레이션!F979*시뮬레이션!D979</f>
        <v>34098038.348662846</v>
      </c>
    </row>
    <row r="980" spans="2:12" x14ac:dyDescent="0.3">
      <c r="B980" s="5">
        <v>41962</v>
      </c>
      <c r="C980" s="6">
        <f>VLOOKUP(시뮬레이션!B980,시뮬레이션!$K:$Q,6,0)</f>
        <v>126.37855563209388</v>
      </c>
      <c r="D980" s="6">
        <f>VLOOKUP(시뮬레이션!B980,시뮬레이션!$K:$Q,7,0)</f>
        <v>176.27285772296077</v>
      </c>
      <c r="F980" s="5">
        <v>41962</v>
      </c>
      <c r="G980" s="7">
        <f>C980*시뮬레이션!D980*시뮬레이션!F980</f>
        <v>24866276.706955813</v>
      </c>
      <c r="H980" s="2">
        <f>D980*시뮬레이션!E980*시뮬레이션!D980</f>
        <v>9341804.4192941561</v>
      </c>
      <c r="J980" s="5">
        <v>41962</v>
      </c>
      <c r="K980" s="2">
        <f t="shared" si="15"/>
        <v>34208081.126249969</v>
      </c>
      <c r="L980" s="2">
        <f>$C$2*시뮬레이션!F980*시뮬레이션!D980</f>
        <v>34266293.444761686</v>
      </c>
    </row>
    <row r="981" spans="2:12" x14ac:dyDescent="0.3">
      <c r="B981" s="5">
        <v>41963</v>
      </c>
      <c r="C981" s="6">
        <f>VLOOKUP(시뮬레이션!B981,시뮬레이션!$K:$Q,6,0)</f>
        <v>126.37855563209388</v>
      </c>
      <c r="D981" s="6">
        <f>VLOOKUP(시뮬레이션!B981,시뮬레이션!$K:$Q,7,0)</f>
        <v>176.27285772296077</v>
      </c>
      <c r="F981" s="5">
        <v>41963</v>
      </c>
      <c r="G981" s="7">
        <f>C981*시뮬레이션!D981*시뮬레이션!F981</f>
        <v>25108035.628368422</v>
      </c>
      <c r="H981" s="2">
        <f>D981*시뮬레이션!E981*시뮬레이션!D981</f>
        <v>9457140.1067904197</v>
      </c>
      <c r="J981" s="5">
        <v>41963</v>
      </c>
      <c r="K981" s="2">
        <f t="shared" si="15"/>
        <v>34565175.735158846</v>
      </c>
      <c r="L981" s="2">
        <f>$C$2*시뮬레이션!F981*시뮬레이션!D981</f>
        <v>34599442.723266095</v>
      </c>
    </row>
    <row r="982" spans="2:12" x14ac:dyDescent="0.3">
      <c r="B982" s="5">
        <v>41964</v>
      </c>
      <c r="C982" s="6">
        <f>VLOOKUP(시뮬레이션!B982,시뮬레이션!$K:$Q,6,0)</f>
        <v>126.37855563209388</v>
      </c>
      <c r="D982" s="6">
        <f>VLOOKUP(시뮬레이션!B982,시뮬레이션!$K:$Q,7,0)</f>
        <v>176.27285772296077</v>
      </c>
      <c r="F982" s="5">
        <v>41964</v>
      </c>
      <c r="G982" s="7">
        <f>C982*시뮬레이션!D982*시뮬레이션!F982</f>
        <v>25209563.190126546</v>
      </c>
      <c r="H982" s="2">
        <f>D982*시뮬레이션!E982*시뮬레이션!D982</f>
        <v>9492026.5863670819</v>
      </c>
      <c r="J982" s="5">
        <v>41964</v>
      </c>
      <c r="K982" s="2">
        <f t="shared" si="15"/>
        <v>34701589.776493624</v>
      </c>
      <c r="L982" s="2">
        <f>$C$2*시뮬레이션!F982*시뮬레이션!D982</f>
        <v>34739350.006730124</v>
      </c>
    </row>
    <row r="983" spans="2:12" x14ac:dyDescent="0.3">
      <c r="B983" s="5">
        <v>41967</v>
      </c>
      <c r="C983" s="6">
        <f>VLOOKUP(시뮬레이션!B983,시뮬레이션!$K:$Q,6,0)</f>
        <v>126.37855563209388</v>
      </c>
      <c r="D983" s="6">
        <f>VLOOKUP(시뮬레이션!B983,시뮬레이션!$K:$Q,7,0)</f>
        <v>176.27285772296077</v>
      </c>
      <c r="F983" s="5">
        <v>41967</v>
      </c>
      <c r="G983" s="7">
        <f>C983*시뮬레이션!D983*시뮬레이션!F983</f>
        <v>25251928.804144766</v>
      </c>
      <c r="H983" s="2">
        <f>D983*시뮬레이션!E983*시뮬레이션!D983</f>
        <v>9531082.896329686</v>
      </c>
      <c r="J983" s="5">
        <v>41967</v>
      </c>
      <c r="K983" s="2">
        <f t="shared" si="15"/>
        <v>34783011.700474456</v>
      </c>
      <c r="L983" s="2">
        <f>$C$2*시뮬레이션!F983*시뮬레이션!D983</f>
        <v>34797730.783998236</v>
      </c>
    </row>
    <row r="984" spans="2:12" x14ac:dyDescent="0.3">
      <c r="B984" s="5">
        <v>41968</v>
      </c>
      <c r="C984" s="6">
        <f>VLOOKUP(시뮬레이션!B984,시뮬레이션!$K:$Q,6,0)</f>
        <v>126.37855563209388</v>
      </c>
      <c r="D984" s="6">
        <f>VLOOKUP(시뮬레이션!B984,시뮬레이션!$K:$Q,7,0)</f>
        <v>176.27285772296077</v>
      </c>
      <c r="F984" s="5">
        <v>41968</v>
      </c>
      <c r="G984" s="7">
        <f>C984*시뮬레이션!D984*시뮬레이션!F984</f>
        <v>25159932.526644044</v>
      </c>
      <c r="H984" s="2">
        <f>D984*시뮬레이션!E984*시뮬레이션!D984</f>
        <v>9495054.4647293072</v>
      </c>
      <c r="J984" s="5">
        <v>41968</v>
      </c>
      <c r="K984" s="2">
        <f t="shared" si="15"/>
        <v>34654986.991373353</v>
      </c>
      <c r="L984" s="2">
        <f>$C$2*시뮬레이션!F984*시뮬레이션!D984</f>
        <v>34670957.826477669</v>
      </c>
    </row>
    <row r="985" spans="2:12" x14ac:dyDescent="0.3">
      <c r="B985" s="5">
        <v>41969</v>
      </c>
      <c r="C985" s="6">
        <f>VLOOKUP(시뮬레이션!B985,시뮬레이션!$K:$Q,6,0)</f>
        <v>126.37855563209388</v>
      </c>
      <c r="D985" s="6">
        <f>VLOOKUP(시뮬레이션!B985,시뮬레이션!$K:$Q,7,0)</f>
        <v>176.27285772296077</v>
      </c>
      <c r="F985" s="5">
        <v>41969</v>
      </c>
      <c r="G985" s="7">
        <f>C985*시뮬레이션!D985*시뮬레이션!F985</f>
        <v>25165190.185449585</v>
      </c>
      <c r="H985" s="2">
        <f>D985*시뮬레이션!E985*시뮬레이션!D985</f>
        <v>9544306.1004679371</v>
      </c>
      <c r="J985" s="5">
        <v>41969</v>
      </c>
      <c r="K985" s="2">
        <f t="shared" si="15"/>
        <v>34709496.285917521</v>
      </c>
      <c r="L985" s="2">
        <f>$C$2*시뮬레이션!F985*시뮬레이션!D985</f>
        <v>34678202.999592498</v>
      </c>
    </row>
    <row r="986" spans="2:12" x14ac:dyDescent="0.3">
      <c r="B986" s="5">
        <v>41971</v>
      </c>
      <c r="C986" s="6">
        <f>VLOOKUP(시뮬레이션!B986,시뮬레이션!$K:$Q,6,0)</f>
        <v>126.37855563209388</v>
      </c>
      <c r="D986" s="6">
        <f>VLOOKUP(시뮬레이션!B986,시뮬레이션!$K:$Q,7,0)</f>
        <v>176.27285772296077</v>
      </c>
      <c r="F986" s="5">
        <v>41971</v>
      </c>
      <c r="G986" s="7">
        <f>C986*시뮬레이션!D986*시뮬레이션!F986</f>
        <v>25144769.762764357</v>
      </c>
      <c r="H986" s="2">
        <f>D986*시뮬레이션!E986*시뮬레이션!D986</f>
        <v>9522264.1451883242</v>
      </c>
      <c r="J986" s="5">
        <v>41971</v>
      </c>
      <c r="K986" s="2">
        <f t="shared" si="15"/>
        <v>34667033.907952681</v>
      </c>
      <c r="L986" s="2">
        <f>$C$2*시뮬레이션!F986*시뮬레이션!D986</f>
        <v>34650063.193853013</v>
      </c>
    </row>
    <row r="987" spans="2:12" x14ac:dyDescent="0.3">
      <c r="B987" s="5">
        <v>41974</v>
      </c>
      <c r="C987" s="6">
        <f>VLOOKUP(시뮬레이션!B987,시뮬레이션!$K:$Q,6,0)</f>
        <v>126.37855563209388</v>
      </c>
      <c r="D987" s="6">
        <f>VLOOKUP(시뮬레이션!B987,시뮬레이션!$K:$Q,7,0)</f>
        <v>176.27285772296077</v>
      </c>
      <c r="F987" s="5">
        <v>41974</v>
      </c>
      <c r="G987" s="7">
        <f>C987*시뮬레이션!D987*시뮬레이션!F987</f>
        <v>25095091.460885316</v>
      </c>
      <c r="H987" s="2">
        <f>D987*시뮬레이션!E987*시뮬레이션!D987</f>
        <v>9472331.6971812081</v>
      </c>
      <c r="J987" s="5">
        <v>41974</v>
      </c>
      <c r="K987" s="2">
        <f t="shared" si="15"/>
        <v>34567423.158066526</v>
      </c>
      <c r="L987" s="2">
        <f>$C$2*시뮬레이션!F987*시뮬레이션!D987</f>
        <v>34581605.366809346</v>
      </c>
    </row>
    <row r="988" spans="2:12" x14ac:dyDescent="0.3">
      <c r="B988" s="5">
        <v>41975</v>
      </c>
      <c r="C988" s="6">
        <f>VLOOKUP(시뮬레이션!B988,시뮬레이션!$K:$Q,6,0)</f>
        <v>126.37855563209388</v>
      </c>
      <c r="D988" s="6">
        <f>VLOOKUP(시뮬레이션!B988,시뮬레이션!$K:$Q,7,0)</f>
        <v>176.27285772296077</v>
      </c>
      <c r="F988" s="5">
        <v>41975</v>
      </c>
      <c r="G988" s="7">
        <f>C988*시뮬레이션!D988*시뮬레이션!F988</f>
        <v>25101338.108979601</v>
      </c>
      <c r="H988" s="2">
        <f>D988*시뮬레이션!E988*시뮬레이션!D988</f>
        <v>9479027.3277724478</v>
      </c>
      <c r="J988" s="5">
        <v>41975</v>
      </c>
      <c r="K988" s="2">
        <f t="shared" si="15"/>
        <v>34580365.436752051</v>
      </c>
      <c r="L988" s="2">
        <f>$C$2*시뮬레이션!F988*시뮬레이션!D988</f>
        <v>34590213.38960132</v>
      </c>
    </row>
    <row r="989" spans="2:12" x14ac:dyDescent="0.3">
      <c r="B989" s="5">
        <v>41976</v>
      </c>
      <c r="C989" s="6">
        <f>VLOOKUP(시뮬레이션!B989,시뮬레이션!$K:$Q,6,0)</f>
        <v>126.37855563209388</v>
      </c>
      <c r="D989" s="6">
        <f>VLOOKUP(시뮬레이션!B989,시뮬레이션!$K:$Q,7,0)</f>
        <v>176.27285772296077</v>
      </c>
      <c r="F989" s="5">
        <v>41976</v>
      </c>
      <c r="G989" s="7">
        <f>C989*시뮬레이션!D989*시뮬레이션!F989</f>
        <v>25337798.202508379</v>
      </c>
      <c r="H989" s="2">
        <f>D989*시뮬레이션!E989*시뮬레이션!D989</f>
        <v>9599357.2839899771</v>
      </c>
      <c r="J989" s="5">
        <v>41976</v>
      </c>
      <c r="K989" s="2">
        <f t="shared" si="15"/>
        <v>34937155.486498356</v>
      </c>
      <c r="L989" s="2">
        <f>$C$2*시뮬레이션!F989*시뮬레이션!D989</f>
        <v>34916060.763067015</v>
      </c>
    </row>
    <row r="990" spans="2:12" x14ac:dyDescent="0.3">
      <c r="B990" s="5">
        <v>41977</v>
      </c>
      <c r="C990" s="6">
        <f>VLOOKUP(시뮬레이션!B990,시뮬레이션!$K:$Q,6,0)</f>
        <v>126.37855563209388</v>
      </c>
      <c r="D990" s="6">
        <f>VLOOKUP(시뮬레이션!B990,시뮬레이션!$K:$Q,7,0)</f>
        <v>176.27285772296077</v>
      </c>
      <c r="F990" s="5">
        <v>41977</v>
      </c>
      <c r="G990" s="7">
        <f>C990*시뮬레이션!D990*시뮬레이션!F990</f>
        <v>25367763.732105531</v>
      </c>
      <c r="H990" s="2">
        <f>D990*시뮬레이션!E990*시뮬레이션!D990</f>
        <v>9629011.529395951</v>
      </c>
      <c r="J990" s="5">
        <v>41977</v>
      </c>
      <c r="K990" s="2">
        <f t="shared" si="15"/>
        <v>34996775.261501484</v>
      </c>
      <c r="L990" s="2">
        <f>$C$2*시뮬레이션!F990*시뮬레이션!D990</f>
        <v>34957353.942681499</v>
      </c>
    </row>
    <row r="991" spans="2:12" x14ac:dyDescent="0.3">
      <c r="B991" s="5">
        <v>41978</v>
      </c>
      <c r="C991" s="6">
        <f>VLOOKUP(시뮬레이션!B991,시뮬레이션!$K:$Q,6,0)</f>
        <v>126.37855563209388</v>
      </c>
      <c r="D991" s="6">
        <f>VLOOKUP(시뮬레이션!B991,시뮬레이션!$K:$Q,7,0)</f>
        <v>176.27285772296077</v>
      </c>
      <c r="F991" s="5">
        <v>41978</v>
      </c>
      <c r="G991" s="7">
        <f>C991*시뮬레이션!D991*시뮬레이션!F991</f>
        <v>25377398.72450136</v>
      </c>
      <c r="H991" s="2">
        <f>D991*시뮬레이션!E991*시뮬레이션!D991</f>
        <v>9655586.5511088111</v>
      </c>
      <c r="J991" s="5">
        <v>41978</v>
      </c>
      <c r="K991" s="2">
        <f t="shared" si="15"/>
        <v>35032985.275610171</v>
      </c>
      <c r="L991" s="2">
        <f>$C$2*시뮬레이션!F991*시뮬레이션!D991</f>
        <v>34970631.180792555</v>
      </c>
    </row>
    <row r="992" spans="2:12" x14ac:dyDescent="0.3">
      <c r="B992" s="5">
        <v>41981</v>
      </c>
      <c r="C992" s="6">
        <f>VLOOKUP(시뮬레이션!B992,시뮬레이션!$K:$Q,6,0)</f>
        <v>126.37855563209388</v>
      </c>
      <c r="D992" s="6">
        <f>VLOOKUP(시뮬레이션!B992,시뮬레이션!$K:$Q,7,0)</f>
        <v>176.27285772296077</v>
      </c>
      <c r="F992" s="5">
        <v>41981</v>
      </c>
      <c r="G992" s="7">
        <f>C992*시뮬레이션!D992*시뮬레이션!F992</f>
        <v>25288138.346211422</v>
      </c>
      <c r="H992" s="2">
        <f>D992*시뮬레이션!E992*시뮬레이션!D992</f>
        <v>9572095.8446639534</v>
      </c>
      <c r="J992" s="5">
        <v>41981</v>
      </c>
      <c r="K992" s="2">
        <f t="shared" si="15"/>
        <v>34860234.190875374</v>
      </c>
      <c r="L992" s="2">
        <f>$C$2*시뮬레이션!F992*시뮬레이션!D992</f>
        <v>34847628.354453944</v>
      </c>
    </row>
    <row r="993" spans="2:12" x14ac:dyDescent="0.3">
      <c r="B993" s="5">
        <v>41982</v>
      </c>
      <c r="C993" s="6">
        <f>VLOOKUP(시뮬레이션!B993,시뮬레이션!$K:$Q,6,0)</f>
        <v>126.37855563209388</v>
      </c>
      <c r="D993" s="6">
        <f>VLOOKUP(시뮬레이션!B993,시뮬레이션!$K:$Q,7,0)</f>
        <v>176.27285772296077</v>
      </c>
      <c r="F993" s="5">
        <v>41982</v>
      </c>
      <c r="G993" s="7">
        <f>C993*시뮬레이션!D993*시뮬레이션!F993</f>
        <v>25050531.190992195</v>
      </c>
      <c r="H993" s="2">
        <f>D993*시뮬레이션!E993*시뮬레이션!D993</f>
        <v>9508841.5105660111</v>
      </c>
      <c r="J993" s="5">
        <v>41982</v>
      </c>
      <c r="K993" s="2">
        <f t="shared" si="15"/>
        <v>34559372.701558203</v>
      </c>
      <c r="L993" s="2">
        <f>$C$2*시뮬레이션!F993*시뮬레이션!D993</f>
        <v>34520200.303955346</v>
      </c>
    </row>
    <row r="994" spans="2:12" x14ac:dyDescent="0.3">
      <c r="B994" s="5">
        <v>41983</v>
      </c>
      <c r="C994" s="6">
        <f>VLOOKUP(시뮬레이션!B994,시뮬레이션!$K:$Q,6,0)</f>
        <v>126.37855563209388</v>
      </c>
      <c r="D994" s="6">
        <f>VLOOKUP(시뮬레이션!B994,시뮬레이션!$K:$Q,7,0)</f>
        <v>176.27285772296077</v>
      </c>
      <c r="F994" s="5">
        <v>41983</v>
      </c>
      <c r="G994" s="7">
        <f>C994*시뮬레이션!D994*시뮬레이션!F994</f>
        <v>24528797.03911978</v>
      </c>
      <c r="H994" s="2">
        <f>D994*시뮬레이션!E994*시뮬레이션!D994</f>
        <v>9291700.7271414027</v>
      </c>
      <c r="J994" s="5">
        <v>41983</v>
      </c>
      <c r="K994" s="2">
        <f t="shared" si="15"/>
        <v>33820497.766261183</v>
      </c>
      <c r="L994" s="2">
        <f>$C$2*시뮬레이션!F994*시뮬레이션!D994</f>
        <v>33801238.806063987</v>
      </c>
    </row>
    <row r="995" spans="2:12" x14ac:dyDescent="0.3">
      <c r="B995" s="5">
        <v>41984</v>
      </c>
      <c r="C995" s="6">
        <f>VLOOKUP(시뮬레이션!B995,시뮬레이션!$K:$Q,6,0)</f>
        <v>126.37855563209388</v>
      </c>
      <c r="D995" s="6">
        <f>VLOOKUP(시뮬레이션!B995,시뮬레이션!$K:$Q,7,0)</f>
        <v>176.27285772296077</v>
      </c>
      <c r="F995" s="5">
        <v>41984</v>
      </c>
      <c r="G995" s="7">
        <f>C995*시뮬레이션!D995*시뮬레이션!F995</f>
        <v>24618477.001797125</v>
      </c>
      <c r="H995" s="2">
        <f>D995*시뮬레이션!E995*시뮬레이션!D995</f>
        <v>9320050.5259016566</v>
      </c>
      <c r="J995" s="5">
        <v>41984</v>
      </c>
      <c r="K995" s="2">
        <f t="shared" si="15"/>
        <v>33938527.527698785</v>
      </c>
      <c r="L995" s="2">
        <f>$C$2*시뮬레이션!F995*시뮬레이션!D995</f>
        <v>33924819.829207577</v>
      </c>
    </row>
    <row r="996" spans="2:12" x14ac:dyDescent="0.3">
      <c r="B996" s="5">
        <v>41985</v>
      </c>
      <c r="C996" s="6">
        <f>VLOOKUP(시뮬레이션!B996,시뮬레이션!$K:$Q,6,0)</f>
        <v>126.37855563209388</v>
      </c>
      <c r="D996" s="6">
        <f>VLOOKUP(시뮬레이션!B996,시뮬레이션!$K:$Q,7,0)</f>
        <v>176.27285772296077</v>
      </c>
      <c r="F996" s="5">
        <v>41985</v>
      </c>
      <c r="G996" s="7">
        <f>C996*시뮬레이션!D996*시뮬레이션!F996</f>
        <v>24272314.742998354</v>
      </c>
      <c r="H996" s="2">
        <f>D996*시뮬레이션!E996*시뮬레이션!D996</f>
        <v>9207372.1339760832</v>
      </c>
      <c r="J996" s="5">
        <v>41985</v>
      </c>
      <c r="K996" s="2">
        <f t="shared" si="15"/>
        <v>33479686.876974437</v>
      </c>
      <c r="L996" s="2">
        <f>$C$2*시뮬레이션!F996*시뮬레이션!D996</f>
        <v>33447800.383180816</v>
      </c>
    </row>
    <row r="997" spans="2:12" x14ac:dyDescent="0.3">
      <c r="B997" s="5">
        <v>41988</v>
      </c>
      <c r="C997" s="6">
        <f>VLOOKUP(시뮬레이션!B997,시뮬레이션!$K:$Q,6,0)</f>
        <v>126.37855563209388</v>
      </c>
      <c r="D997" s="6">
        <f>VLOOKUP(시뮬레이션!B997,시뮬레이션!$K:$Q,7,0)</f>
        <v>176.27285772296077</v>
      </c>
      <c r="F997" s="5">
        <v>41988</v>
      </c>
      <c r="G997" s="7">
        <f>C997*시뮬레이션!D997*시뮬레이션!F997</f>
        <v>24018178.983236201</v>
      </c>
      <c r="H997" s="2">
        <f>D997*시뮬레이션!E997*시뮬레이션!D997</f>
        <v>9089748.2124659196</v>
      </c>
      <c r="J997" s="5">
        <v>41988</v>
      </c>
      <c r="K997" s="2">
        <f t="shared" si="15"/>
        <v>33107927.195702121</v>
      </c>
      <c r="L997" s="2">
        <f>$C$2*시뮬레이션!F997*시뮬레이션!D997</f>
        <v>33097595.540636722</v>
      </c>
    </row>
    <row r="998" spans="2:12" x14ac:dyDescent="0.3">
      <c r="B998" s="5">
        <v>41989</v>
      </c>
      <c r="C998" s="6">
        <f>VLOOKUP(시뮬레이션!B998,시뮬레이션!$K:$Q,6,0)</f>
        <v>126.37855563209388</v>
      </c>
      <c r="D998" s="6">
        <f>VLOOKUP(시뮬레이션!B998,시뮬레이션!$K:$Q,7,0)</f>
        <v>176.27285772296077</v>
      </c>
      <c r="F998" s="5">
        <v>41989</v>
      </c>
      <c r="G998" s="7">
        <f>C998*시뮬레이션!D998*시뮬레이션!F998</f>
        <v>23553533.210946187</v>
      </c>
      <c r="H998" s="2">
        <f>D998*시뮬레이션!E998*시뮬레이션!D998</f>
        <v>8890910.8642243277</v>
      </c>
      <c r="J998" s="5">
        <v>41989</v>
      </c>
      <c r="K998" s="2">
        <f t="shared" si="15"/>
        <v>32444444.075170517</v>
      </c>
      <c r="L998" s="2">
        <f>$C$2*시뮬레이션!F998*시뮬레이션!D998</f>
        <v>32457303.124977093</v>
      </c>
    </row>
    <row r="999" spans="2:12" x14ac:dyDescent="0.3">
      <c r="B999" s="5">
        <v>41990</v>
      </c>
      <c r="C999" s="6">
        <f>VLOOKUP(시뮬레이션!B999,시뮬레이션!$K:$Q,6,0)</f>
        <v>126.37855563209388</v>
      </c>
      <c r="D999" s="6">
        <f>VLOOKUP(시뮬레이션!B999,시뮬레이션!$K:$Q,7,0)</f>
        <v>176.27285772296077</v>
      </c>
      <c r="F999" s="5">
        <v>41990</v>
      </c>
      <c r="G999" s="7">
        <f>C999*시뮬레이션!D999*시뮬레이션!F999</f>
        <v>24195420.373047635</v>
      </c>
      <c r="H999" s="2">
        <f>D999*시뮬레이션!E999*시뮬레이션!D999</f>
        <v>9161497.2158257477</v>
      </c>
      <c r="J999" s="5">
        <v>41990</v>
      </c>
      <c r="K999" s="2">
        <f t="shared" si="15"/>
        <v>33356917.588873383</v>
      </c>
      <c r="L999" s="2">
        <f>$C$2*시뮬레이션!F999*시뮬레이션!D999</f>
        <v>33341838.196881961</v>
      </c>
    </row>
    <row r="1000" spans="2:12" x14ac:dyDescent="0.3">
      <c r="B1000" s="5">
        <v>41991</v>
      </c>
      <c r="C1000" s="6">
        <f>VLOOKUP(시뮬레이션!B1000,시뮬레이션!$K:$Q,6,0)</f>
        <v>126.37855563209388</v>
      </c>
      <c r="D1000" s="6">
        <f>VLOOKUP(시뮬레이션!B1000,시뮬레이션!$K:$Q,7,0)</f>
        <v>176.27285772296077</v>
      </c>
      <c r="F1000" s="5">
        <v>41991</v>
      </c>
      <c r="G1000" s="7">
        <f>C1000*시뮬레이션!D1000*시뮬레이션!F1000</f>
        <v>24963592.249648478</v>
      </c>
      <c r="H1000" s="2">
        <f>D1000*시뮬레이션!E1000*시뮬레이션!D1000</f>
        <v>9434529.3483483661</v>
      </c>
      <c r="J1000" s="5">
        <v>41991</v>
      </c>
      <c r="K1000" s="2">
        <f t="shared" si="15"/>
        <v>34398121.597996846</v>
      </c>
      <c r="L1000" s="2">
        <f>$C$2*시뮬레이션!F1000*시뮬레이션!D1000</f>
        <v>34400396.470395207</v>
      </c>
    </row>
    <row r="1001" spans="2:12" x14ac:dyDescent="0.3">
      <c r="B1001" s="5">
        <v>41992</v>
      </c>
      <c r="C1001" s="6">
        <f>VLOOKUP(시뮬레이션!B1001,시뮬레이션!$K:$Q,6,0)</f>
        <v>126.37855563209388</v>
      </c>
      <c r="D1001" s="6">
        <f>VLOOKUP(시뮬레이션!B1001,시뮬레이션!$K:$Q,7,0)</f>
        <v>176.27285772296077</v>
      </c>
      <c r="F1001" s="5">
        <v>41992</v>
      </c>
      <c r="G1001" s="7">
        <f>C1001*시뮬레이션!D1001*시뮬레이션!F1001</f>
        <v>25060688.773880996</v>
      </c>
      <c r="H1001" s="2">
        <f>D1001*시뮬레이션!E1001*시뮬레이션!D1001</f>
        <v>9477253.1059845556</v>
      </c>
      <c r="J1001" s="5">
        <v>41992</v>
      </c>
      <c r="K1001" s="2">
        <f t="shared" si="15"/>
        <v>34537941.87986555</v>
      </c>
      <c r="L1001" s="2">
        <f>$C$2*시뮬레이션!F1001*시뮬레이션!D1001</f>
        <v>34534197.683621757</v>
      </c>
    </row>
    <row r="1002" spans="2:12" x14ac:dyDescent="0.3">
      <c r="B1002" s="5">
        <v>41995</v>
      </c>
      <c r="C1002" s="6">
        <f>VLOOKUP(시뮬레이션!B1002,시뮬레이션!$K:$Q,6,0)</f>
        <v>126.37855563209388</v>
      </c>
      <c r="D1002" s="6">
        <f>VLOOKUP(시뮬레이션!B1002,시뮬레이션!$K:$Q,7,0)</f>
        <v>176.27285772296077</v>
      </c>
      <c r="F1002" s="5">
        <v>41995</v>
      </c>
      <c r="G1002" s="7">
        <f>C1002*시뮬레이션!D1002*시뮬레이션!F1002</f>
        <v>25046875.390489578</v>
      </c>
      <c r="H1002" s="2">
        <f>D1002*시뮬레이션!E1002*시뮬레이션!D1002</f>
        <v>9475402.0010270346</v>
      </c>
      <c r="J1002" s="5">
        <v>41995</v>
      </c>
      <c r="K1002" s="2">
        <f t="shared" si="15"/>
        <v>34522277.391516611</v>
      </c>
      <c r="L1002" s="2">
        <f>$C$2*시뮬레이션!F1002*시뮬레이션!D1002</f>
        <v>34515162.527923398</v>
      </c>
    </row>
    <row r="1003" spans="2:12" x14ac:dyDescent="0.3">
      <c r="B1003" s="5">
        <v>41996</v>
      </c>
      <c r="C1003" s="6">
        <f>VLOOKUP(시뮬레이션!B1003,시뮬레이션!$K:$Q,6,0)</f>
        <v>126.37855563209388</v>
      </c>
      <c r="D1003" s="6">
        <f>VLOOKUP(시뮬레이션!B1003,시뮬레이션!$K:$Q,7,0)</f>
        <v>176.27285772296077</v>
      </c>
      <c r="F1003" s="5">
        <v>41996</v>
      </c>
      <c r="G1003" s="7">
        <f>C1003*시뮬레이션!D1003*시뮬레이션!F1003</f>
        <v>25229390.744467802</v>
      </c>
      <c r="H1003" s="2">
        <f>D1003*시뮬레이션!E1003*시뮬레이션!D1003</f>
        <v>9499862.873420598</v>
      </c>
      <c r="J1003" s="5">
        <v>41996</v>
      </c>
      <c r="K1003" s="2">
        <f t="shared" si="15"/>
        <v>34729253.617888398</v>
      </c>
      <c r="L1003" s="2">
        <f>$C$2*시뮬레이션!F1003*시뮬레이션!D1003</f>
        <v>34766672.826441184</v>
      </c>
    </row>
    <row r="1004" spans="2:12" x14ac:dyDescent="0.3">
      <c r="B1004" s="5">
        <v>41997</v>
      </c>
      <c r="C1004" s="6">
        <f>VLOOKUP(시뮬레이션!B1004,시뮬레이션!$K:$Q,6,0)</f>
        <v>126.37855563209388</v>
      </c>
      <c r="D1004" s="6">
        <f>VLOOKUP(시뮬레이션!B1004,시뮬레이션!$K:$Q,7,0)</f>
        <v>176.27285772296077</v>
      </c>
      <c r="F1004" s="5">
        <v>41997</v>
      </c>
      <c r="G1004" s="7">
        <f>C1004*시뮬레이션!D1004*시뮬레이션!F1004</f>
        <v>25232959.71784756</v>
      </c>
      <c r="H1004" s="2">
        <f>D1004*시뮬레이션!E1004*시뮬레이션!D1004</f>
        <v>9508744.8749650419</v>
      </c>
      <c r="J1004" s="5">
        <v>41997</v>
      </c>
      <c r="K1004" s="2">
        <f t="shared" si="15"/>
        <v>34741704.592812598</v>
      </c>
      <c r="L1004" s="2">
        <f>$C$2*시뮬레이션!F1004*시뮬레이션!D1004</f>
        <v>34771590.952727988</v>
      </c>
    </row>
    <row r="1005" spans="2:12" x14ac:dyDescent="0.3">
      <c r="B1005" s="5">
        <v>41999</v>
      </c>
      <c r="C1005" s="6">
        <f>VLOOKUP(시뮬레이션!B1005,시뮬레이션!$K:$Q,6,0)</f>
        <v>126.37855563209388</v>
      </c>
      <c r="D1005" s="6">
        <f>VLOOKUP(시뮬레이션!B1005,시뮬레이션!$K:$Q,7,0)</f>
        <v>176.27285772296077</v>
      </c>
      <c r="F1005" s="5">
        <v>41999</v>
      </c>
      <c r="G1005" s="7">
        <f>C1005*시뮬레이션!D1005*시뮬레이션!F1005</f>
        <v>25219062.525253192</v>
      </c>
      <c r="H1005" s="2">
        <f>D1005*시뮬레이션!E1005*시뮬레이션!D1005</f>
        <v>9501505.9253750127</v>
      </c>
      <c r="J1005" s="5">
        <v>41999</v>
      </c>
      <c r="K1005" s="2">
        <f t="shared" si="15"/>
        <v>34720568.450628206</v>
      </c>
      <c r="L1005" s="2">
        <f>$C$2*시뮬레이션!F1005*시뮬레이션!D1005</f>
        <v>34752440.306046583</v>
      </c>
    </row>
    <row r="1006" spans="2:12" x14ac:dyDescent="0.3">
      <c r="B1006" s="5">
        <v>42002</v>
      </c>
      <c r="C1006" s="6">
        <f>VLOOKUP(시뮬레이션!B1006,시뮬레이션!$K:$Q,6,0)</f>
        <v>126.37855563209388</v>
      </c>
      <c r="D1006" s="6">
        <f>VLOOKUP(시뮬레이션!B1006,시뮬레이션!$K:$Q,7,0)</f>
        <v>176.27285772296077</v>
      </c>
      <c r="F1006" s="5">
        <v>42002</v>
      </c>
      <c r="G1006" s="7">
        <f>C1006*시뮬레이션!D1006*시뮬레이션!F1006</f>
        <v>25231104.743518274</v>
      </c>
      <c r="H1006" s="2">
        <f>D1006*시뮬레이션!E1006*시뮬레이션!D1006</f>
        <v>9478698.5596349854</v>
      </c>
      <c r="J1006" s="5">
        <v>42002</v>
      </c>
      <c r="K1006" s="2">
        <f t="shared" si="15"/>
        <v>34709803.303153262</v>
      </c>
      <c r="L1006" s="2">
        <f>$C$2*시뮬레이션!F1006*시뮬레이션!D1006</f>
        <v>34769034.756018333</v>
      </c>
    </row>
    <row r="1007" spans="2:12" x14ac:dyDescent="0.3">
      <c r="B1007" s="5">
        <v>42003</v>
      </c>
      <c r="C1007" s="6">
        <f>VLOOKUP(시뮬레이션!B1007,시뮬레이션!$K:$Q,6,0)</f>
        <v>126.37855563209388</v>
      </c>
      <c r="D1007" s="6">
        <f>VLOOKUP(시뮬레이션!B1007,시뮬레이션!$K:$Q,7,0)</f>
        <v>176.27285772296077</v>
      </c>
      <c r="F1007" s="5">
        <v>42003</v>
      </c>
      <c r="G1007" s="7">
        <f>C1007*시뮬레이션!D1007*시뮬레이션!F1007</f>
        <v>25126586.122349873</v>
      </c>
      <c r="H1007" s="2">
        <f>D1007*시뮬레이션!E1007*시뮬레이션!D1007</f>
        <v>9438378.3717401214</v>
      </c>
      <c r="J1007" s="5">
        <v>42003</v>
      </c>
      <c r="K1007" s="2">
        <f t="shared" si="15"/>
        <v>34564964.494089991</v>
      </c>
      <c r="L1007" s="2">
        <f>$C$2*시뮬레이션!F1007*시뮬레이션!D1007</f>
        <v>34625005.724828608</v>
      </c>
    </row>
    <row r="1008" spans="2:12" x14ac:dyDescent="0.3">
      <c r="B1008" s="5">
        <v>42004</v>
      </c>
      <c r="C1008" s="6">
        <f>VLOOKUP(시뮬레이션!B1008,시뮬레이션!$K:$Q,6,0)</f>
        <v>126.37855563209388</v>
      </c>
      <c r="D1008" s="6">
        <f>VLOOKUP(시뮬레이션!B1008,시뮬레이션!$K:$Q,7,0)</f>
        <v>176.27285772296077</v>
      </c>
      <c r="F1008" s="5">
        <v>42004</v>
      </c>
      <c r="G1008" s="7">
        <f>C1008*시뮬레이션!D1008*시뮬레이션!F1008</f>
        <v>24879516.804992355</v>
      </c>
      <c r="H1008" s="2">
        <f>D1008*시뮬레이션!E1008*시뮬레이션!D1008</f>
        <v>9363548.5885944609</v>
      </c>
      <c r="J1008" s="5">
        <v>42004</v>
      </c>
      <c r="K1008" s="2">
        <f t="shared" si="15"/>
        <v>34243065.393586814</v>
      </c>
      <c r="L1008" s="2">
        <f>$C$2*시뮬레이션!F1008*시뮬레이션!D1008</f>
        <v>34284538.600234866</v>
      </c>
    </row>
    <row r="1009" spans="2:12" x14ac:dyDescent="0.3">
      <c r="B1009" s="5">
        <v>42006</v>
      </c>
      <c r="C1009" s="6">
        <f>VLOOKUP(시뮬레이션!B1009,시뮬레이션!$K:$Q,6,0)</f>
        <v>153.4133371354925</v>
      </c>
      <c r="D1009" s="6">
        <f>VLOOKUP(시뮬레이션!B1009,시뮬레이션!$K:$Q,7,0)</f>
        <v>75.576603874628617</v>
      </c>
      <c r="F1009" s="5">
        <v>42006</v>
      </c>
      <c r="G1009" s="7">
        <f>C1009*시뮬레이션!D1009*시뮬레이션!F1009</f>
        <v>30303637.826557927</v>
      </c>
      <c r="H1009" s="2">
        <f>D1009*시뮬레이션!E1009*시뮬레이션!D1009</f>
        <v>4034286.2523388285</v>
      </c>
      <c r="J1009" s="5">
        <v>42006</v>
      </c>
      <c r="K1009" s="2">
        <f t="shared" si="15"/>
        <v>34337924.078896753</v>
      </c>
      <c r="L1009" s="2">
        <f>$C$2*시뮬레이션!F1009*시뮬레이션!D1009</f>
        <v>34400234.652230404</v>
      </c>
    </row>
    <row r="1010" spans="2:12" x14ac:dyDescent="0.3">
      <c r="B1010" s="5">
        <v>42009</v>
      </c>
      <c r="C1010" s="6">
        <f>VLOOKUP(시뮬레이션!B1010,시뮬레이션!$K:$Q,6,0)</f>
        <v>153.4133371354925</v>
      </c>
      <c r="D1010" s="6">
        <f>VLOOKUP(시뮬레이션!B1010,시뮬레이션!$K:$Q,7,0)</f>
        <v>75.576603874628617</v>
      </c>
      <c r="F1010" s="5">
        <v>42009</v>
      </c>
      <c r="G1010" s="7">
        <f>C1010*시뮬레이션!D1010*시뮬레이션!F1010</f>
        <v>29924918.397102363</v>
      </c>
      <c r="H1010" s="2">
        <f>D1010*시뮬레이션!E1010*시뮬레이션!D1010</f>
        <v>3983644.1202287492</v>
      </c>
      <c r="J1010" s="5">
        <v>42009</v>
      </c>
      <c r="K1010" s="2">
        <f t="shared" si="15"/>
        <v>33908562.517331116</v>
      </c>
      <c r="L1010" s="2">
        <f>$C$2*시뮬레이션!F1010*시뮬레이션!D1010</f>
        <v>33970318.042376637</v>
      </c>
    </row>
    <row r="1011" spans="2:12" x14ac:dyDescent="0.3">
      <c r="B1011" s="5">
        <v>42010</v>
      </c>
      <c r="C1011" s="6">
        <f>VLOOKUP(시뮬레이션!B1011,시뮬레이션!$K:$Q,6,0)</f>
        <v>153.4133371354925</v>
      </c>
      <c r="D1011" s="6">
        <f>VLOOKUP(시뮬레이션!B1011,시뮬레이션!$K:$Q,7,0)</f>
        <v>75.576603874628617</v>
      </c>
      <c r="F1011" s="5">
        <v>42010</v>
      </c>
      <c r="G1011" s="7">
        <f>C1011*시뮬레이션!D1011*시뮬레이션!F1011</f>
        <v>29349208.080408234</v>
      </c>
      <c r="H1011" s="2">
        <f>D1011*시뮬레이션!E1011*시뮬레이션!D1011</f>
        <v>3891595.7568201181</v>
      </c>
      <c r="J1011" s="5">
        <v>42010</v>
      </c>
      <c r="K1011" s="2">
        <f t="shared" si="15"/>
        <v>33240803.83722835</v>
      </c>
      <c r="L1011" s="2">
        <f>$C$2*시뮬레이션!F1011*시뮬레이션!D1011</f>
        <v>33316780.335143629</v>
      </c>
    </row>
    <row r="1012" spans="2:12" x14ac:dyDescent="0.3">
      <c r="B1012" s="5">
        <v>42011</v>
      </c>
      <c r="C1012" s="6">
        <f>VLOOKUP(시뮬레이션!B1012,시뮬레이션!$K:$Q,6,0)</f>
        <v>153.4133371354925</v>
      </c>
      <c r="D1012" s="6">
        <f>VLOOKUP(시뮬레이션!B1012,시뮬레이션!$K:$Q,7,0)</f>
        <v>75.576603874628617</v>
      </c>
      <c r="F1012" s="5">
        <v>42011</v>
      </c>
      <c r="G1012" s="7">
        <f>C1012*시뮬레이션!D1012*시뮬레이션!F1012</f>
        <v>29748205.245237153</v>
      </c>
      <c r="H1012" s="2">
        <f>D1012*시뮬레이션!E1012*시뮬레이션!D1012</f>
        <v>3935400.8561388701</v>
      </c>
      <c r="J1012" s="5">
        <v>42011</v>
      </c>
      <c r="K1012" s="2">
        <f t="shared" si="15"/>
        <v>33683606.101376027</v>
      </c>
      <c r="L1012" s="2">
        <f>$C$2*시뮬레이션!F1012*시뮬레이션!D1012</f>
        <v>33769715.925723463</v>
      </c>
    </row>
    <row r="1013" spans="2:12" x14ac:dyDescent="0.3">
      <c r="B1013" s="5">
        <v>42012</v>
      </c>
      <c r="C1013" s="6">
        <f>VLOOKUP(시뮬레이션!B1013,시뮬레이션!$K:$Q,6,0)</f>
        <v>153.4133371354925</v>
      </c>
      <c r="D1013" s="6">
        <f>VLOOKUP(시뮬레이션!B1013,시뮬레이션!$K:$Q,7,0)</f>
        <v>75.576603874628617</v>
      </c>
      <c r="F1013" s="5">
        <v>42012</v>
      </c>
      <c r="G1013" s="7">
        <f>C1013*시뮬레이션!D1013*시뮬레이션!F1013</f>
        <v>30191308.449171841</v>
      </c>
      <c r="H1013" s="2">
        <f>D1013*시뮬레이션!E1013*시뮬레이션!D1013</f>
        <v>4011302.6698129945</v>
      </c>
      <c r="J1013" s="5">
        <v>42012</v>
      </c>
      <c r="K1013" s="2">
        <f t="shared" si="15"/>
        <v>34202611.118984833</v>
      </c>
      <c r="L1013" s="2">
        <f>$C$2*시뮬레이션!F1013*시뮬레이션!D1013</f>
        <v>34272720.029644936</v>
      </c>
    </row>
    <row r="1014" spans="2:12" x14ac:dyDescent="0.3">
      <c r="B1014" s="5">
        <v>42013</v>
      </c>
      <c r="C1014" s="6">
        <f>VLOOKUP(시뮬레이션!B1014,시뮬레이션!$K:$Q,6,0)</f>
        <v>153.4133371354925</v>
      </c>
      <c r="D1014" s="6">
        <f>VLOOKUP(시뮬레이션!B1014,시뮬레이션!$K:$Q,7,0)</f>
        <v>75.576603874628617</v>
      </c>
      <c r="F1014" s="5">
        <v>42013</v>
      </c>
      <c r="G1014" s="7">
        <f>C1014*시뮬레이션!D1014*시뮬레이션!F1014</f>
        <v>29754956.991517682</v>
      </c>
      <c r="H1014" s="2">
        <f>D1014*시뮬레이션!E1014*시뮬레이션!D1014</f>
        <v>3960508.8409897988</v>
      </c>
      <c r="J1014" s="5">
        <v>42013</v>
      </c>
      <c r="K1014" s="2">
        <f t="shared" si="15"/>
        <v>33715465.832507484</v>
      </c>
      <c r="L1014" s="2">
        <f>$C$2*시뮬레이션!F1014*시뮬레이션!D1014</f>
        <v>33777380.406723797</v>
      </c>
    </row>
    <row r="1015" spans="2:12" x14ac:dyDescent="0.3">
      <c r="B1015" s="5">
        <v>42016</v>
      </c>
      <c r="C1015" s="6">
        <f>VLOOKUP(시뮬레이션!B1015,시뮬레이션!$K:$Q,6,0)</f>
        <v>153.4133371354925</v>
      </c>
      <c r="D1015" s="6">
        <f>VLOOKUP(시뮬레이션!B1015,시뮬레이션!$K:$Q,7,0)</f>
        <v>75.576603874628617</v>
      </c>
      <c r="F1015" s="5">
        <v>42016</v>
      </c>
      <c r="G1015" s="7">
        <f>C1015*시뮬레이션!D1015*시뮬레이션!F1015</f>
        <v>29297562.384833191</v>
      </c>
      <c r="H1015" s="2">
        <f>D1015*시뮬레이션!E1015*시뮬레이션!D1015</f>
        <v>3882367.2583401646</v>
      </c>
      <c r="J1015" s="5">
        <v>42016</v>
      </c>
      <c r="K1015" s="2">
        <f t="shared" si="15"/>
        <v>33179929.643173356</v>
      </c>
      <c r="L1015" s="2">
        <f>$C$2*시뮬레이션!F1015*시뮬레이션!D1015</f>
        <v>33258152.916985869</v>
      </c>
    </row>
    <row r="1016" spans="2:12" x14ac:dyDescent="0.3">
      <c r="B1016" s="5">
        <v>42017</v>
      </c>
      <c r="C1016" s="6">
        <f>VLOOKUP(시뮬레이션!B1016,시뮬레이션!$K:$Q,6,0)</f>
        <v>153.4133371354925</v>
      </c>
      <c r="D1016" s="6">
        <f>VLOOKUP(시뮬레이션!B1016,시뮬레이션!$K:$Q,7,0)</f>
        <v>75.576603874628617</v>
      </c>
      <c r="F1016" s="5">
        <v>42017</v>
      </c>
      <c r="G1016" s="7">
        <f>C1016*시뮬레이션!D1016*시뮬레이션!F1016</f>
        <v>29269185.057322029</v>
      </c>
      <c r="H1016" s="2">
        <f>D1016*시뮬레이션!E1016*시뮬레이션!D1016</f>
        <v>3873422.6944157565</v>
      </c>
      <c r="J1016" s="5">
        <v>42017</v>
      </c>
      <c r="K1016" s="2">
        <f t="shared" si="15"/>
        <v>33142607.751737785</v>
      </c>
      <c r="L1016" s="2">
        <f>$C$2*시뮬레이션!F1016*시뮬레이션!D1016</f>
        <v>33225939.400880162</v>
      </c>
    </row>
    <row r="1017" spans="2:12" x14ac:dyDescent="0.3">
      <c r="B1017" s="5">
        <v>42018</v>
      </c>
      <c r="C1017" s="6">
        <f>VLOOKUP(시뮬레이션!B1017,시뮬레이션!$K:$Q,6,0)</f>
        <v>153.4133371354925</v>
      </c>
      <c r="D1017" s="6">
        <f>VLOOKUP(시뮬레이션!B1017,시뮬레이션!$K:$Q,7,0)</f>
        <v>75.576603874628617</v>
      </c>
      <c r="F1017" s="5">
        <v>42018</v>
      </c>
      <c r="G1017" s="7">
        <f>C1017*시뮬레이션!D1017*시뮬레이션!F1017</f>
        <v>29056231.364310633</v>
      </c>
      <c r="H1017" s="2">
        <f>D1017*시뮬레이션!E1017*시뮬레이션!D1017</f>
        <v>3846724.7044592416</v>
      </c>
      <c r="J1017" s="5">
        <v>42018</v>
      </c>
      <c r="K1017" s="2">
        <f t="shared" si="15"/>
        <v>32902956.068769876</v>
      </c>
      <c r="L1017" s="2">
        <f>$C$2*시뮬레이션!F1017*시뮬레이션!D1017</f>
        <v>32984197.566068806</v>
      </c>
    </row>
    <row r="1018" spans="2:12" x14ac:dyDescent="0.3">
      <c r="B1018" s="5">
        <v>42019</v>
      </c>
      <c r="C1018" s="6">
        <f>VLOOKUP(시뮬레이션!B1018,시뮬레이션!$K:$Q,6,0)</f>
        <v>153.4133371354925</v>
      </c>
      <c r="D1018" s="6">
        <f>VLOOKUP(시뮬레이션!B1018,시뮬레이션!$K:$Q,7,0)</f>
        <v>75.576603874628617</v>
      </c>
      <c r="F1018" s="5">
        <v>42019</v>
      </c>
      <c r="G1018" s="7">
        <f>C1018*시뮬레이션!D1018*시뮬레이션!F1018</f>
        <v>28820633.183116961</v>
      </c>
      <c r="H1018" s="2">
        <f>D1018*시뮬레이션!E1018*시뮬레이션!D1018</f>
        <v>3796782.9645061116</v>
      </c>
      <c r="J1018" s="5">
        <v>42019</v>
      </c>
      <c r="K1018" s="2">
        <f t="shared" si="15"/>
        <v>32617416.147623073</v>
      </c>
      <c r="L1018" s="2">
        <f>$C$2*시뮬레이션!F1018*시뮬레이션!D1018</f>
        <v>32716750.048279434</v>
      </c>
    </row>
    <row r="1019" spans="2:12" x14ac:dyDescent="0.3">
      <c r="B1019" s="5">
        <v>42020</v>
      </c>
      <c r="C1019" s="6">
        <f>VLOOKUP(시뮬레이션!B1019,시뮬레이션!$K:$Q,6,0)</f>
        <v>153.4133371354925</v>
      </c>
      <c r="D1019" s="6">
        <f>VLOOKUP(시뮬레이션!B1019,시뮬레이션!$K:$Q,7,0)</f>
        <v>75.576603874628617</v>
      </c>
      <c r="F1019" s="5">
        <v>42020</v>
      </c>
      <c r="G1019" s="7">
        <f>C1019*시뮬레이션!D1019*시뮬레이션!F1019</f>
        <v>29036876.553601615</v>
      </c>
      <c r="H1019" s="2">
        <f>D1019*시뮬레이션!E1019*시뮬레이션!D1019</f>
        <v>3832118.5786344702</v>
      </c>
      <c r="J1019" s="5">
        <v>42020</v>
      </c>
      <c r="K1019" s="2">
        <f t="shared" si="15"/>
        <v>32868995.132236086</v>
      </c>
      <c r="L1019" s="2">
        <f>$C$2*시뮬레이션!F1019*시뮬레이션!D1019</f>
        <v>32962226.275564</v>
      </c>
    </row>
    <row r="1020" spans="2:12" x14ac:dyDescent="0.3">
      <c r="B1020" s="5">
        <v>42024</v>
      </c>
      <c r="C1020" s="6">
        <f>VLOOKUP(시뮬레이션!B1020,시뮬레이션!$K:$Q,6,0)</f>
        <v>153.4133371354925</v>
      </c>
      <c r="D1020" s="6">
        <f>VLOOKUP(시뮬레이션!B1020,시뮬레이션!$K:$Q,7,0)</f>
        <v>75.576603874628617</v>
      </c>
      <c r="F1020" s="5">
        <v>42024</v>
      </c>
      <c r="G1020" s="7">
        <f>C1020*시뮬레이션!D1020*시뮬레이션!F1020</f>
        <v>29396567.115091294</v>
      </c>
      <c r="H1020" s="2">
        <f>D1020*시뮬레이션!E1020*시뮬레이션!D1020</f>
        <v>3887610.8443807289</v>
      </c>
      <c r="J1020" s="5">
        <v>42024</v>
      </c>
      <c r="K1020" s="2">
        <f t="shared" si="15"/>
        <v>33284177.959472023</v>
      </c>
      <c r="L1020" s="2">
        <f>$C$2*시뮬레이션!F1020*시뮬레이션!D1020</f>
        <v>33370541.600220948</v>
      </c>
    </row>
    <row r="1021" spans="2:12" x14ac:dyDescent="0.3">
      <c r="B1021" s="5">
        <v>42025</v>
      </c>
      <c r="C1021" s="6">
        <f>VLOOKUP(시뮬레이션!B1021,시뮬레이션!$K:$Q,6,0)</f>
        <v>153.4133371354925</v>
      </c>
      <c r="D1021" s="6">
        <f>VLOOKUP(시뮬레이션!B1021,시뮬레이션!$K:$Q,7,0)</f>
        <v>75.576603874628617</v>
      </c>
      <c r="F1021" s="5">
        <v>42025</v>
      </c>
      <c r="G1021" s="7">
        <f>C1021*시뮬레이션!D1021*시뮬레이션!F1021</f>
        <v>29409953.128321189</v>
      </c>
      <c r="H1021" s="2">
        <f>D1021*시뮬레이션!E1021*시뮬레이션!D1021</f>
        <v>3904613.9312088131</v>
      </c>
      <c r="J1021" s="5">
        <v>42025</v>
      </c>
      <c r="K1021" s="2">
        <f t="shared" si="15"/>
        <v>33314567.059530001</v>
      </c>
      <c r="L1021" s="2">
        <f>$C$2*시뮬레이션!F1021*시뮬레이션!D1021</f>
        <v>33385737.201448813</v>
      </c>
    </row>
    <row r="1022" spans="2:12" x14ac:dyDescent="0.3">
      <c r="B1022" s="5">
        <v>42026</v>
      </c>
      <c r="C1022" s="6">
        <f>VLOOKUP(시뮬레이션!B1022,시뮬레이션!$K:$Q,6,0)</f>
        <v>153.4133371354925</v>
      </c>
      <c r="D1022" s="6">
        <f>VLOOKUP(시뮬레이션!B1022,시뮬레이션!$K:$Q,7,0)</f>
        <v>75.576603874628617</v>
      </c>
      <c r="F1022" s="5">
        <v>42026</v>
      </c>
      <c r="G1022" s="7">
        <f>C1022*시뮬레이션!D1022*시뮬레이션!F1022</f>
        <v>29894144.505502604</v>
      </c>
      <c r="H1022" s="2">
        <f>D1022*시뮬레이션!E1022*시뮬레이션!D1022</f>
        <v>3969529.6511230138</v>
      </c>
      <c r="J1022" s="5">
        <v>42026</v>
      </c>
      <c r="K1022" s="2">
        <f t="shared" si="15"/>
        <v>33863674.156625621</v>
      </c>
      <c r="L1022" s="2">
        <f>$C$2*시뮬레이션!F1022*시뮬레이션!D1022</f>
        <v>33935383.98270192</v>
      </c>
    </row>
    <row r="1023" spans="2:12" x14ac:dyDescent="0.3">
      <c r="B1023" s="5">
        <v>42027</v>
      </c>
      <c r="C1023" s="6">
        <f>VLOOKUP(시뮬레이션!B1023,시뮬레이션!$K:$Q,6,0)</f>
        <v>153.4133371354925</v>
      </c>
      <c r="D1023" s="6">
        <f>VLOOKUP(시뮬레이션!B1023,시뮬레이션!$K:$Q,7,0)</f>
        <v>75.576603874628617</v>
      </c>
      <c r="F1023" s="5">
        <v>42027</v>
      </c>
      <c r="G1023" s="7">
        <f>C1023*시뮬레이션!D1023*시뮬레이션!F1023</f>
        <v>29705576.746089716</v>
      </c>
      <c r="H1023" s="2">
        <f>D1023*시뮬레이션!E1023*시뮬레이션!D1023</f>
        <v>3961183.7608421859</v>
      </c>
      <c r="J1023" s="5">
        <v>42027</v>
      </c>
      <c r="K1023" s="2">
        <f t="shared" si="15"/>
        <v>33666760.506931901</v>
      </c>
      <c r="L1023" s="2">
        <f>$C$2*시뮬레이션!F1023*시뮬레이션!D1023</f>
        <v>33721324.693557307</v>
      </c>
    </row>
    <row r="1024" spans="2:12" x14ac:dyDescent="0.3">
      <c r="B1024" s="5">
        <v>42030</v>
      </c>
      <c r="C1024" s="6">
        <f>VLOOKUP(시뮬레이션!B1024,시뮬레이션!$K:$Q,6,0)</f>
        <v>153.4133371354925</v>
      </c>
      <c r="D1024" s="6">
        <f>VLOOKUP(시뮬레이션!B1024,시뮬레이션!$K:$Q,7,0)</f>
        <v>75.576603874628617</v>
      </c>
      <c r="F1024" s="5">
        <v>42030</v>
      </c>
      <c r="G1024" s="7">
        <f>C1024*시뮬레이션!D1024*시뮬레이션!F1024</f>
        <v>29683137.67683173</v>
      </c>
      <c r="H1024" s="2">
        <f>D1024*시뮬레이션!E1024*시뮬레이션!D1024</f>
        <v>3962591.0377531797</v>
      </c>
      <c r="J1024" s="5">
        <v>42030</v>
      </c>
      <c r="K1024" s="2">
        <f t="shared" si="15"/>
        <v>33645728.714584909</v>
      </c>
      <c r="L1024" s="2">
        <f>$C$2*시뮬레이션!F1024*시뮬레이션!D1024</f>
        <v>33695852.199057788</v>
      </c>
    </row>
    <row r="1025" spans="2:12" x14ac:dyDescent="0.3">
      <c r="B1025" s="5">
        <v>42031</v>
      </c>
      <c r="C1025" s="6">
        <f>VLOOKUP(시뮬레이션!B1025,시뮬레이션!$K:$Q,6,0)</f>
        <v>153.4133371354925</v>
      </c>
      <c r="D1025" s="6">
        <f>VLOOKUP(시뮬레이션!B1025,시뮬레이션!$K:$Q,7,0)</f>
        <v>75.576603874628617</v>
      </c>
      <c r="F1025" s="5">
        <v>42031</v>
      </c>
      <c r="G1025" s="7">
        <f>C1025*시뮬레이션!D1025*시뮬레이션!F1025</f>
        <v>29264494.491330177</v>
      </c>
      <c r="H1025" s="2">
        <f>D1025*시뮬레이션!E1025*시뮬레이션!D1025</f>
        <v>3892568.7652937802</v>
      </c>
      <c r="J1025" s="5">
        <v>42031</v>
      </c>
      <c r="K1025" s="2">
        <f t="shared" si="15"/>
        <v>33157063.256623957</v>
      </c>
      <c r="L1025" s="2">
        <f>$C$2*시뮬레이션!F1025*시뮬레이션!D1025</f>
        <v>33220614.740794964</v>
      </c>
    </row>
    <row r="1026" spans="2:12" x14ac:dyDescent="0.3">
      <c r="B1026" s="5">
        <v>42032</v>
      </c>
      <c r="C1026" s="6">
        <f>VLOOKUP(시뮬레이션!B1026,시뮬레이션!$K:$Q,6,0)</f>
        <v>153.4133371354925</v>
      </c>
      <c r="D1026" s="6">
        <f>VLOOKUP(시뮬레이션!B1026,시뮬레이션!$K:$Q,7,0)</f>
        <v>75.576603874628617</v>
      </c>
      <c r="F1026" s="5">
        <v>42032</v>
      </c>
      <c r="G1026" s="7">
        <f>C1026*시뮬레이션!D1026*시뮬레이션!F1026</f>
        <v>29014952.904831201</v>
      </c>
      <c r="H1026" s="2">
        <f>D1026*시뮬레이션!E1026*시뮬레이션!D1026</f>
        <v>3857933.2823374621</v>
      </c>
      <c r="J1026" s="5">
        <v>42032</v>
      </c>
      <c r="K1026" s="2">
        <f t="shared" ref="K1026:K1089" si="16">SUM(G1026:H1026)</f>
        <v>32872886.187168662</v>
      </c>
      <c r="L1026" s="2">
        <f>$C$2*시뮬레이션!F1026*시뮬레이션!D1026</f>
        <v>32937338.878662948</v>
      </c>
    </row>
    <row r="1027" spans="2:12" x14ac:dyDescent="0.3">
      <c r="B1027" s="5">
        <v>42033</v>
      </c>
      <c r="C1027" s="6">
        <f>VLOOKUP(시뮬레이션!B1027,시뮬레이션!$K:$Q,6,0)</f>
        <v>153.4133371354925</v>
      </c>
      <c r="D1027" s="6">
        <f>VLOOKUP(시뮬레이션!B1027,시뮬레이션!$K:$Q,7,0)</f>
        <v>75.576603874628617</v>
      </c>
      <c r="F1027" s="5">
        <v>42033</v>
      </c>
      <c r="G1027" s="7">
        <f>C1027*시뮬레이션!D1027*시뮬레이션!F1027</f>
        <v>29538349.501380935</v>
      </c>
      <c r="H1027" s="2">
        <f>D1027*시뮬레이션!E1027*시뮬레이션!D1027</f>
        <v>3914948.6205763663</v>
      </c>
      <c r="J1027" s="5">
        <v>42033</v>
      </c>
      <c r="K1027" s="2">
        <f t="shared" si="16"/>
        <v>33453298.121957302</v>
      </c>
      <c r="L1027" s="2">
        <f>$C$2*시뮬레이션!F1027*시뮬레이션!D1027</f>
        <v>33531490.836277422</v>
      </c>
    </row>
    <row r="1028" spans="2:12" x14ac:dyDescent="0.3">
      <c r="B1028" s="5">
        <v>42034</v>
      </c>
      <c r="C1028" s="6">
        <f>VLOOKUP(시뮬레이션!B1028,시뮬레이션!$K:$Q,6,0)</f>
        <v>153.4133371354925</v>
      </c>
      <c r="D1028" s="6">
        <f>VLOOKUP(시뮬레이션!B1028,시뮬레이션!$K:$Q,7,0)</f>
        <v>75.576603874628617</v>
      </c>
      <c r="F1028" s="5">
        <v>42034</v>
      </c>
      <c r="G1028" s="7">
        <f>C1028*시뮬레이션!D1028*시뮬레이션!F1028</f>
        <v>29158883.515835807</v>
      </c>
      <c r="H1028" s="2">
        <f>D1028*시뮬레이션!E1028*시뮬레이션!D1028</f>
        <v>3873761.7370123952</v>
      </c>
      <c r="J1028" s="5">
        <v>42034</v>
      </c>
      <c r="K1028" s="2">
        <f t="shared" si="16"/>
        <v>33032645.252848201</v>
      </c>
      <c r="L1028" s="2">
        <f>$C$2*시뮬레이션!F1028*시뮬레이션!D1028</f>
        <v>33100726.747160308</v>
      </c>
    </row>
    <row r="1029" spans="2:12" x14ac:dyDescent="0.3">
      <c r="B1029" s="5">
        <v>42037</v>
      </c>
      <c r="C1029" s="6">
        <f>VLOOKUP(시뮬레이션!B1029,시뮬레이션!$K:$Q,6,0)</f>
        <v>153.4133371354925</v>
      </c>
      <c r="D1029" s="6">
        <f>VLOOKUP(시뮬레이션!B1029,시뮬레이션!$K:$Q,7,0)</f>
        <v>75.576603874628617</v>
      </c>
      <c r="F1029" s="5">
        <v>42037</v>
      </c>
      <c r="G1029" s="7">
        <f>C1029*시뮬레이션!D1029*시뮬레이션!F1029</f>
        <v>29779117.596976072</v>
      </c>
      <c r="H1029" s="2">
        <f>D1029*시뮬레이션!E1029*시뮬레이션!D1029</f>
        <v>3940602.97390906</v>
      </c>
      <c r="J1029" s="5">
        <v>42037</v>
      </c>
      <c r="K1029" s="2">
        <f t="shared" si="16"/>
        <v>33719720.570885129</v>
      </c>
      <c r="L1029" s="2">
        <f>$C$2*시뮬레이션!F1029*시뮬레이션!D1029</f>
        <v>33804807.163269192</v>
      </c>
    </row>
    <row r="1030" spans="2:12" x14ac:dyDescent="0.3">
      <c r="B1030" s="5">
        <v>42038</v>
      </c>
      <c r="C1030" s="6">
        <f>VLOOKUP(시뮬레이션!B1030,시뮬레이션!$K:$Q,6,0)</f>
        <v>153.4133371354925</v>
      </c>
      <c r="D1030" s="6">
        <f>VLOOKUP(시뮬레이션!B1030,시뮬레이션!$K:$Q,7,0)</f>
        <v>75.576603874628617</v>
      </c>
      <c r="F1030" s="5">
        <v>42038</v>
      </c>
      <c r="G1030" s="7">
        <f>C1030*시뮬레이션!D1030*시뮬레이션!F1030</f>
        <v>30050937.207082383</v>
      </c>
      <c r="H1030" s="2">
        <f>D1030*시뮬레이션!E1030*시뮬레이션!D1030</f>
        <v>3980761.0082997838</v>
      </c>
      <c r="J1030" s="5">
        <v>42038</v>
      </c>
      <c r="K1030" s="2">
        <f t="shared" si="16"/>
        <v>34031698.215382166</v>
      </c>
      <c r="L1030" s="2">
        <f>$C$2*시뮬레이션!F1030*시뮬레이션!D1030</f>
        <v>34113372.703296199</v>
      </c>
    </row>
    <row r="1031" spans="2:12" x14ac:dyDescent="0.3">
      <c r="B1031" s="5">
        <v>42039</v>
      </c>
      <c r="C1031" s="6">
        <f>VLOOKUP(시뮬레이션!B1031,시뮬레이션!$K:$Q,6,0)</f>
        <v>153.4133371354925</v>
      </c>
      <c r="D1031" s="6">
        <f>VLOOKUP(시뮬레이션!B1031,시뮬레이션!$K:$Q,7,0)</f>
        <v>75.576603874628617</v>
      </c>
      <c r="F1031" s="5">
        <v>42039</v>
      </c>
      <c r="G1031" s="7">
        <f>C1031*시뮬레이션!D1031*시뮬레이션!F1031</f>
        <v>29585964.402663007</v>
      </c>
      <c r="H1031" s="2">
        <f>D1031*시뮬레이션!E1031*시뮬레이션!D1031</f>
        <v>3920426.2770329365</v>
      </c>
      <c r="J1031" s="5">
        <v>42039</v>
      </c>
      <c r="K1031" s="2">
        <f t="shared" si="16"/>
        <v>33506390.679695945</v>
      </c>
      <c r="L1031" s="2">
        <f>$C$2*시뮬레이션!F1031*시뮬레이션!D1031</f>
        <v>33585542.557276107</v>
      </c>
    </row>
    <row r="1032" spans="2:12" x14ac:dyDescent="0.3">
      <c r="B1032" s="5">
        <v>42040</v>
      </c>
      <c r="C1032" s="6">
        <f>VLOOKUP(시뮬레이션!B1032,시뮬레이션!$K:$Q,6,0)</f>
        <v>153.4133371354925</v>
      </c>
      <c r="D1032" s="6">
        <f>VLOOKUP(시뮬레이션!B1032,시뮬레이션!$K:$Q,7,0)</f>
        <v>75.576603874628617</v>
      </c>
      <c r="F1032" s="5">
        <v>42040</v>
      </c>
      <c r="G1032" s="7">
        <f>C1032*시뮬레이션!D1032*시뮬레이션!F1032</f>
        <v>30073392.004275702</v>
      </c>
      <c r="H1032" s="2">
        <f>D1032*시뮬레이션!E1032*시뮬레이션!D1032</f>
        <v>3992056.0322657297</v>
      </c>
      <c r="J1032" s="5">
        <v>42040</v>
      </c>
      <c r="K1032" s="2">
        <f t="shared" si="16"/>
        <v>34065448.036541432</v>
      </c>
      <c r="L1032" s="2">
        <f>$C$2*시뮬레이션!F1032*시뮬레이션!D1032</f>
        <v>34138863.051911749</v>
      </c>
    </row>
    <row r="1033" spans="2:12" x14ac:dyDescent="0.3">
      <c r="B1033" s="5">
        <v>42041</v>
      </c>
      <c r="C1033" s="6">
        <f>VLOOKUP(시뮬레이션!B1033,시뮬레이션!$K:$Q,6,0)</f>
        <v>153.4133371354925</v>
      </c>
      <c r="D1033" s="6">
        <f>VLOOKUP(시뮬레이션!B1033,시뮬레이션!$K:$Q,7,0)</f>
        <v>75.576603874628617</v>
      </c>
      <c r="F1033" s="5">
        <v>42041</v>
      </c>
      <c r="G1033" s="7">
        <f>C1033*시뮬레이션!D1033*시뮬레이션!F1033</f>
        <v>29946261.00129611</v>
      </c>
      <c r="H1033" s="2">
        <f>D1033*시뮬레이션!E1033*시뮬레이션!D1033</f>
        <v>3975099.8308576038</v>
      </c>
      <c r="J1033" s="5">
        <v>42041</v>
      </c>
      <c r="K1033" s="2">
        <f t="shared" si="16"/>
        <v>33921360.832153715</v>
      </c>
      <c r="L1033" s="2">
        <f>$C$2*시뮬레이션!F1033*시뮬레이션!D1033</f>
        <v>33994545.846198626</v>
      </c>
    </row>
    <row r="1034" spans="2:12" x14ac:dyDescent="0.3">
      <c r="B1034" s="5">
        <v>42044</v>
      </c>
      <c r="C1034" s="6">
        <f>VLOOKUP(시뮬레이션!B1034,시뮬레이션!$K:$Q,6,0)</f>
        <v>153.4133371354925</v>
      </c>
      <c r="D1034" s="6">
        <f>VLOOKUP(시뮬레이션!B1034,시뮬레이션!$K:$Q,7,0)</f>
        <v>75.576603874628617</v>
      </c>
      <c r="F1034" s="5">
        <v>42044</v>
      </c>
      <c r="G1034" s="7">
        <f>C1034*시뮬레이션!D1034*시뮬레이션!F1034</f>
        <v>29947635.532636315</v>
      </c>
      <c r="H1034" s="2">
        <f>D1034*시뮬레이션!E1034*시뮬레이션!D1034</f>
        <v>3967242.2353650592</v>
      </c>
      <c r="J1034" s="5">
        <v>42044</v>
      </c>
      <c r="K1034" s="2">
        <f t="shared" si="16"/>
        <v>33914877.768001378</v>
      </c>
      <c r="L1034" s="2">
        <f>$C$2*시뮬레이션!F1034*시뮬레이션!D1034</f>
        <v>33996106.193537474</v>
      </c>
    </row>
    <row r="1035" spans="2:12" x14ac:dyDescent="0.3">
      <c r="B1035" s="5">
        <v>42045</v>
      </c>
      <c r="C1035" s="6">
        <f>VLOOKUP(시뮬레이션!B1035,시뮬레이션!$K:$Q,6,0)</f>
        <v>153.4133371354925</v>
      </c>
      <c r="D1035" s="6">
        <f>VLOOKUP(시뮬레이션!B1035,시뮬레이션!$K:$Q,7,0)</f>
        <v>75.576603874628617</v>
      </c>
      <c r="F1035" s="5">
        <v>42045</v>
      </c>
      <c r="G1035" s="7">
        <f>C1035*시뮬레이션!D1035*시뮬레이션!F1035</f>
        <v>30125688.393315401</v>
      </c>
      <c r="H1035" s="2">
        <f>D1035*시뮬레이션!E1035*시뮬레이션!D1035</f>
        <v>4012260.4651508625</v>
      </c>
      <c r="J1035" s="5">
        <v>42045</v>
      </c>
      <c r="K1035" s="2">
        <f t="shared" si="16"/>
        <v>34137948.85846626</v>
      </c>
      <c r="L1035" s="2">
        <f>$C$2*시뮬레이션!F1035*시뮬레이션!D1035</f>
        <v>34198229.127520449</v>
      </c>
    </row>
    <row r="1036" spans="2:12" x14ac:dyDescent="0.3">
      <c r="B1036" s="5">
        <v>42046</v>
      </c>
      <c r="C1036" s="6">
        <f>VLOOKUP(시뮬레이션!B1036,시뮬레이션!$K:$Q,6,0)</f>
        <v>153.4133371354925</v>
      </c>
      <c r="D1036" s="6">
        <f>VLOOKUP(시뮬레이션!B1036,시뮬레이션!$K:$Q,7,0)</f>
        <v>75.576603874628617</v>
      </c>
      <c r="F1036" s="5">
        <v>42046</v>
      </c>
      <c r="G1036" s="7">
        <f>C1036*시뮬레이션!D1036*시뮬레이션!F1036</f>
        <v>30363079.414160307</v>
      </c>
      <c r="H1036" s="2">
        <f>D1036*시뮬레이션!E1036*시뮬레이션!D1036</f>
        <v>4048692.0181816109</v>
      </c>
      <c r="J1036" s="5">
        <v>42046</v>
      </c>
      <c r="K1036" s="2">
        <f t="shared" si="16"/>
        <v>34411771.432341918</v>
      </c>
      <c r="L1036" s="2">
        <f>$C$2*시뮬레이션!F1036*시뮬레이션!D1036</f>
        <v>34467711.849962451</v>
      </c>
    </row>
    <row r="1037" spans="2:12" x14ac:dyDescent="0.3">
      <c r="B1037" s="5">
        <v>42047</v>
      </c>
      <c r="C1037" s="6">
        <f>VLOOKUP(시뮬레이션!B1037,시뮬레이션!$K:$Q,6,0)</f>
        <v>153.4133371354925</v>
      </c>
      <c r="D1037" s="6">
        <f>VLOOKUP(시뮬레이션!B1037,시뮬레이션!$K:$Q,7,0)</f>
        <v>75.576603874628617</v>
      </c>
      <c r="F1037" s="5">
        <v>42047</v>
      </c>
      <c r="G1037" s="7">
        <f>C1037*시뮬레이션!D1037*시뮬레이션!F1037</f>
        <v>31015364.951806661</v>
      </c>
      <c r="H1037" s="2">
        <f>D1037*시뮬레이션!E1037*시뮬레이션!D1037</f>
        <v>4149178.1750619495</v>
      </c>
      <c r="J1037" s="5">
        <v>42047</v>
      </c>
      <c r="K1037" s="2">
        <f t="shared" si="16"/>
        <v>35164543.126868613</v>
      </c>
      <c r="L1037" s="2">
        <f>$C$2*시뮬레이션!F1037*시뮬레이션!D1037</f>
        <v>35208176.598245099</v>
      </c>
    </row>
    <row r="1038" spans="2:12" x14ac:dyDescent="0.3">
      <c r="B1038" s="5">
        <v>42048</v>
      </c>
      <c r="C1038" s="6">
        <f>VLOOKUP(시뮬레이션!B1038,시뮬레이션!$K:$Q,6,0)</f>
        <v>153.4133371354925</v>
      </c>
      <c r="D1038" s="6">
        <f>VLOOKUP(시뮬레이션!B1038,시뮬레이션!$K:$Q,7,0)</f>
        <v>75.576603874628617</v>
      </c>
      <c r="F1038" s="5">
        <v>42048</v>
      </c>
      <c r="G1038" s="7">
        <f>C1038*시뮬레이션!D1038*시뮬레이션!F1038</f>
        <v>30761636.324133251</v>
      </c>
      <c r="H1038" s="2">
        <f>D1038*시뮬레이션!E1038*시뮬레이션!D1038</f>
        <v>4136083.7760000015</v>
      </c>
      <c r="J1038" s="5">
        <v>42048</v>
      </c>
      <c r="K1038" s="2">
        <f t="shared" si="16"/>
        <v>34897720.100133255</v>
      </c>
      <c r="L1038" s="2">
        <f>$C$2*시뮬레이션!F1038*시뮬레이션!D1038</f>
        <v>34920147.669840194</v>
      </c>
    </row>
    <row r="1039" spans="2:12" x14ac:dyDescent="0.3">
      <c r="B1039" s="5">
        <v>42052</v>
      </c>
      <c r="C1039" s="6">
        <f>VLOOKUP(시뮬레이션!B1039,시뮬레이션!$K:$Q,6,0)</f>
        <v>153.4133371354925</v>
      </c>
      <c r="D1039" s="6">
        <f>VLOOKUP(시뮬레이션!B1039,시뮬레이션!$K:$Q,7,0)</f>
        <v>75.576603874628617</v>
      </c>
      <c r="F1039" s="5">
        <v>42052</v>
      </c>
      <c r="G1039" s="7">
        <f>C1039*시뮬레이션!D1039*시뮬레이션!F1039</f>
        <v>30953283.61389605</v>
      </c>
      <c r="H1039" s="2">
        <f>D1039*시뮬레이션!E1039*시뮬레이션!D1039</f>
        <v>4166540.4011180904</v>
      </c>
      <c r="J1039" s="5">
        <v>42052</v>
      </c>
      <c r="K1039" s="2">
        <f t="shared" si="16"/>
        <v>35119824.015014142</v>
      </c>
      <c r="L1039" s="2">
        <f>$C$2*시뮬레이션!F1039*시뮬레이션!D1039</f>
        <v>35137702.795598947</v>
      </c>
    </row>
    <row r="1040" spans="2:12" x14ac:dyDescent="0.3">
      <c r="B1040" s="5">
        <v>42053</v>
      </c>
      <c r="C1040" s="6">
        <f>VLOOKUP(시뮬레이션!B1040,시뮬레이션!$K:$Q,6,0)</f>
        <v>153.4133371354925</v>
      </c>
      <c r="D1040" s="6">
        <f>VLOOKUP(시뮬레이션!B1040,시뮬레이션!$K:$Q,7,0)</f>
        <v>75.576603874628617</v>
      </c>
      <c r="F1040" s="5">
        <v>42053</v>
      </c>
      <c r="G1040" s="7">
        <f>C1040*시뮬레이션!D1040*시뮬레이션!F1040</f>
        <v>30952011.641672924</v>
      </c>
      <c r="H1040" s="2">
        <f>D1040*시뮬레이션!E1040*시뮬레이션!D1040</f>
        <v>4162250.0835090792</v>
      </c>
      <c r="J1040" s="5">
        <v>42053</v>
      </c>
      <c r="K1040" s="2">
        <f t="shared" si="16"/>
        <v>35114261.725182004</v>
      </c>
      <c r="L1040" s="2">
        <f>$C$2*시뮬레이션!F1040*시뮬레이션!D1040</f>
        <v>35136258.87182989</v>
      </c>
    </row>
    <row r="1041" spans="2:12" x14ac:dyDescent="0.3">
      <c r="B1041" s="5">
        <v>42054</v>
      </c>
      <c r="C1041" s="6">
        <f>VLOOKUP(시뮬레이션!B1041,시뮬레이션!$K:$Q,6,0)</f>
        <v>153.4133371354925</v>
      </c>
      <c r="D1041" s="6">
        <f>VLOOKUP(시뮬레이션!B1041,시뮬레이션!$K:$Q,7,0)</f>
        <v>75.576603874628617</v>
      </c>
      <c r="F1041" s="5">
        <v>42054</v>
      </c>
      <c r="G1041" s="7">
        <f>C1041*시뮬레이션!D1041*시뮬레이션!F1041</f>
        <v>30929918.311615098</v>
      </c>
      <c r="H1041" s="2">
        <f>D1041*시뮬레이션!E1041*시뮬레이션!D1041</f>
        <v>4179123.4941675011</v>
      </c>
      <c r="J1041" s="5">
        <v>42054</v>
      </c>
      <c r="K1041" s="2">
        <f t="shared" si="16"/>
        <v>35109041.805782601</v>
      </c>
      <c r="L1041" s="2">
        <f>$C$2*시뮬레이션!F1041*시뮬레이션!D1041</f>
        <v>35111178.855279133</v>
      </c>
    </row>
    <row r="1042" spans="2:12" x14ac:dyDescent="0.3">
      <c r="B1042" s="5">
        <v>42055</v>
      </c>
      <c r="C1042" s="6">
        <f>VLOOKUP(시뮬레이션!B1042,시뮬레이션!$K:$Q,6,0)</f>
        <v>153.4133371354925</v>
      </c>
      <c r="D1042" s="6">
        <f>VLOOKUP(시뮬레이션!B1042,시뮬레이션!$K:$Q,7,0)</f>
        <v>75.576603874628617</v>
      </c>
      <c r="F1042" s="5">
        <v>42055</v>
      </c>
      <c r="G1042" s="7">
        <f>C1042*시뮬레이션!D1042*시뮬레이션!F1042</f>
        <v>31115370.434082102</v>
      </c>
      <c r="H1042" s="2">
        <f>D1042*시뮬레이션!E1042*시뮬레이션!D1042</f>
        <v>4205353.5805647541</v>
      </c>
      <c r="J1042" s="5">
        <v>42055</v>
      </c>
      <c r="K1042" s="2">
        <f t="shared" si="16"/>
        <v>35320724.014646858</v>
      </c>
      <c r="L1042" s="2">
        <f>$C$2*시뮬레이션!F1042*시뮬레이션!D1042</f>
        <v>35321701.32014399</v>
      </c>
    </row>
    <row r="1043" spans="2:12" x14ac:dyDescent="0.3">
      <c r="B1043" s="5">
        <v>42058</v>
      </c>
      <c r="C1043" s="6">
        <f>VLOOKUP(시뮬레이션!B1043,시뮬레이션!$K:$Q,6,0)</f>
        <v>153.4133371354925</v>
      </c>
      <c r="D1043" s="6">
        <f>VLOOKUP(시뮬레이션!B1043,시뮬레이션!$K:$Q,7,0)</f>
        <v>75.576603874628617</v>
      </c>
      <c r="F1043" s="5">
        <v>42058</v>
      </c>
      <c r="G1043" s="7">
        <f>C1043*시뮬레이션!D1043*시뮬레이션!F1043</f>
        <v>31304352.6618702</v>
      </c>
      <c r="H1043" s="2">
        <f>D1043*시뮬레이션!E1043*시뮬레이션!D1043</f>
        <v>4219798.9054504083</v>
      </c>
      <c r="J1043" s="5">
        <v>42058</v>
      </c>
      <c r="K1043" s="2">
        <f t="shared" si="16"/>
        <v>35524151.567320608</v>
      </c>
      <c r="L1043" s="2">
        <f>$C$2*시뮬레이션!F1043*시뮬레이션!D1043</f>
        <v>35536231.107564904</v>
      </c>
    </row>
    <row r="1044" spans="2:12" x14ac:dyDescent="0.3">
      <c r="B1044" s="5">
        <v>42059</v>
      </c>
      <c r="C1044" s="6">
        <f>VLOOKUP(시뮬레이션!B1044,시뮬레이션!$K:$Q,6,0)</f>
        <v>153.4133371354925</v>
      </c>
      <c r="D1044" s="6">
        <f>VLOOKUP(시뮬레이션!B1044,시뮬레이션!$K:$Q,7,0)</f>
        <v>75.576603874628617</v>
      </c>
      <c r="F1044" s="5">
        <v>42059</v>
      </c>
      <c r="G1044" s="7">
        <f>C1044*시뮬레이션!D1044*시뮬레이션!F1044</f>
        <v>31425991.323171791</v>
      </c>
      <c r="H1044" s="2">
        <f>D1044*시뮬레이션!E1044*시뮬레이션!D1044</f>
        <v>4240314.1560748024</v>
      </c>
      <c r="J1044" s="5">
        <v>42059</v>
      </c>
      <c r="K1044" s="2">
        <f t="shared" si="16"/>
        <v>35666305.479246594</v>
      </c>
      <c r="L1044" s="2">
        <f>$C$2*시뮬레이션!F1044*시뮬레이션!D1044</f>
        <v>35674313.489472553</v>
      </c>
    </row>
    <row r="1045" spans="2:12" x14ac:dyDescent="0.3">
      <c r="B1045" s="5">
        <v>42060</v>
      </c>
      <c r="C1045" s="6">
        <f>VLOOKUP(시뮬레이션!B1045,시뮬레이션!$K:$Q,6,0)</f>
        <v>153.4133371354925</v>
      </c>
      <c r="D1045" s="6">
        <f>VLOOKUP(시뮬레이션!B1045,시뮬레이션!$K:$Q,7,0)</f>
        <v>75.576603874628617</v>
      </c>
      <c r="F1045" s="5">
        <v>42060</v>
      </c>
      <c r="G1045" s="7">
        <f>C1045*시뮬레이션!D1045*시뮬레이션!F1045</f>
        <v>31093745.715801496</v>
      </c>
      <c r="H1045" s="2">
        <f>D1045*시뮬레이션!E1045*시뮬레이션!D1045</f>
        <v>4203610.3528015148</v>
      </c>
      <c r="J1045" s="5">
        <v>42060</v>
      </c>
      <c r="K1045" s="2">
        <f t="shared" si="16"/>
        <v>35297356.068603009</v>
      </c>
      <c r="L1045" s="2">
        <f>$C$2*시뮬레이션!F1045*시뮬레이션!D1045</f>
        <v>35297153.26464653</v>
      </c>
    </row>
    <row r="1046" spans="2:12" x14ac:dyDescent="0.3">
      <c r="B1046" s="5">
        <v>42061</v>
      </c>
      <c r="C1046" s="6">
        <f>VLOOKUP(시뮬레이션!B1046,시뮬레이션!$K:$Q,6,0)</f>
        <v>153.4133371354925</v>
      </c>
      <c r="D1046" s="6">
        <f>VLOOKUP(시뮬레이션!B1046,시뮬레이션!$K:$Q,7,0)</f>
        <v>75.576603874628617</v>
      </c>
      <c r="F1046" s="5">
        <v>42061</v>
      </c>
      <c r="G1046" s="7">
        <f>C1046*시뮬레이션!D1046*시뮬레이션!F1046</f>
        <v>31007554.24925575</v>
      </c>
      <c r="H1046" s="2">
        <f>D1046*시뮬레이션!E1046*시뮬레이션!D1046</f>
        <v>4210496.831729521</v>
      </c>
      <c r="J1046" s="5">
        <v>42061</v>
      </c>
      <c r="K1046" s="2">
        <f t="shared" si="16"/>
        <v>35218051.08098527</v>
      </c>
      <c r="L1046" s="2">
        <f>$C$2*시뮬레이션!F1046*시뮬레이션!D1046</f>
        <v>35199310.00598684</v>
      </c>
    </row>
    <row r="1047" spans="2:12" x14ac:dyDescent="0.3">
      <c r="B1047" s="5">
        <v>42062</v>
      </c>
      <c r="C1047" s="6">
        <f>VLOOKUP(시뮬레이션!B1047,시뮬레이션!$K:$Q,6,0)</f>
        <v>153.4133371354925</v>
      </c>
      <c r="D1047" s="6">
        <f>VLOOKUP(시뮬레이션!B1047,시뮬레이션!$K:$Q,7,0)</f>
        <v>75.576603874628617</v>
      </c>
      <c r="F1047" s="5">
        <v>42062</v>
      </c>
      <c r="G1047" s="7">
        <f>C1047*시뮬레이션!D1047*시뮬레이션!F1047</f>
        <v>30930099.242702518</v>
      </c>
      <c r="H1047" s="2">
        <f>D1047*시뮬레이션!E1047*시뮬레이션!D1047</f>
        <v>4190626.6925851237</v>
      </c>
      <c r="J1047" s="5">
        <v>42062</v>
      </c>
      <c r="K1047" s="2">
        <f t="shared" si="16"/>
        <v>35120725.935287639</v>
      </c>
      <c r="L1047" s="2">
        <f>$C$2*시뮬레이션!F1047*시뮬레이션!D1047</f>
        <v>35111384.245532893</v>
      </c>
    </row>
    <row r="1048" spans="2:12" x14ac:dyDescent="0.3">
      <c r="B1048" s="5">
        <v>42065</v>
      </c>
      <c r="C1048" s="6">
        <f>VLOOKUP(시뮬레이션!B1048,시뮬레이션!$K:$Q,6,0)</f>
        <v>153.4133371354925</v>
      </c>
      <c r="D1048" s="6">
        <f>VLOOKUP(시뮬레이션!B1048,시뮬레이션!$K:$Q,7,0)</f>
        <v>75.576603874628617</v>
      </c>
      <c r="F1048" s="5">
        <v>42065</v>
      </c>
      <c r="G1048" s="7">
        <f>C1048*시뮬레이션!D1048*시뮬레이션!F1048</f>
        <v>31197649.618137825</v>
      </c>
      <c r="H1048" s="2">
        <f>D1048*시뮬레이션!E1048*시뮬레이션!D1048</f>
        <v>4251905.7412739741</v>
      </c>
      <c r="J1048" s="5">
        <v>42065</v>
      </c>
      <c r="K1048" s="2">
        <f t="shared" si="16"/>
        <v>35449555.359411798</v>
      </c>
      <c r="L1048" s="2">
        <f>$C$2*시뮬레이션!F1048*시뮬레이션!D1048</f>
        <v>35415103.414463848</v>
      </c>
    </row>
    <row r="1049" spans="2:12" x14ac:dyDescent="0.3">
      <c r="B1049" s="5">
        <v>42066</v>
      </c>
      <c r="C1049" s="6">
        <f>VLOOKUP(시뮬레이션!B1049,시뮬레이션!$K:$Q,6,0)</f>
        <v>153.4133371354925</v>
      </c>
      <c r="D1049" s="6">
        <f>VLOOKUP(시뮬레이션!B1049,시뮬레이션!$K:$Q,7,0)</f>
        <v>75.576603874628617</v>
      </c>
      <c r="F1049" s="5">
        <v>42066</v>
      </c>
      <c r="G1049" s="7">
        <f>C1049*시뮬레이션!D1049*시뮬레이션!F1049</f>
        <v>30941201.838015288</v>
      </c>
      <c r="H1049" s="2">
        <f>D1049*시뮬레이션!E1049*시뮬레이션!D1049</f>
        <v>4195965.6416946007</v>
      </c>
      <c r="J1049" s="5">
        <v>42066</v>
      </c>
      <c r="K1049" s="2">
        <f t="shared" si="16"/>
        <v>35137167.479709886</v>
      </c>
      <c r="L1049" s="2">
        <f>$C$2*시뮬레이션!F1049*시뮬레이션!D1049</f>
        <v>35123987.745026708</v>
      </c>
    </row>
    <row r="1050" spans="2:12" x14ac:dyDescent="0.3">
      <c r="B1050" s="5">
        <v>42067</v>
      </c>
      <c r="C1050" s="6">
        <f>VLOOKUP(시뮬레이션!B1050,시뮬레이션!$K:$Q,6,0)</f>
        <v>153.4133371354925</v>
      </c>
      <c r="D1050" s="6">
        <f>VLOOKUP(시뮬레이션!B1050,시뮬레이션!$K:$Q,7,0)</f>
        <v>75.576603874628617</v>
      </c>
      <c r="F1050" s="5">
        <v>42067</v>
      </c>
      <c r="G1050" s="7">
        <f>C1050*시뮬레이션!D1050*시뮬레이션!F1050</f>
        <v>30851540.901235819</v>
      </c>
      <c r="H1050" s="2">
        <f>D1050*시뮬레이션!E1050*시뮬레이션!D1050</f>
        <v>4193656.1542618391</v>
      </c>
      <c r="J1050" s="5">
        <v>42067</v>
      </c>
      <c r="K1050" s="2">
        <f t="shared" si="16"/>
        <v>35045197.055497661</v>
      </c>
      <c r="L1050" s="2">
        <f>$C$2*시뮬레이션!F1050*시뮬레이션!D1050</f>
        <v>35022205.995851718</v>
      </c>
    </row>
    <row r="1051" spans="2:12" x14ac:dyDescent="0.3">
      <c r="B1051" s="5">
        <v>42068</v>
      </c>
      <c r="C1051" s="6">
        <f>VLOOKUP(시뮬레이션!B1051,시뮬레이션!$K:$Q,6,0)</f>
        <v>153.4133371354925</v>
      </c>
      <c r="D1051" s="6">
        <f>VLOOKUP(시뮬레이션!B1051,시뮬레이션!$K:$Q,7,0)</f>
        <v>75.576603874628617</v>
      </c>
      <c r="F1051" s="5">
        <v>42068</v>
      </c>
      <c r="G1051" s="7">
        <f>C1051*시뮬레이션!D1051*시뮬레이션!F1051</f>
        <v>30976712.300431371</v>
      </c>
      <c r="H1051" s="2">
        <f>D1051*시뮬레이션!E1051*시뮬레이션!D1051</f>
        <v>4214536.0028423415</v>
      </c>
      <c r="J1051" s="5">
        <v>42068</v>
      </c>
      <c r="K1051" s="2">
        <f t="shared" si="16"/>
        <v>35191248.303273715</v>
      </c>
      <c r="L1051" s="2">
        <f>$C$2*시뮬레이션!F1051*시뮬레이션!D1051</f>
        <v>35164298.688772611</v>
      </c>
    </row>
    <row r="1052" spans="2:12" x14ac:dyDescent="0.3">
      <c r="B1052" s="5">
        <v>42069</v>
      </c>
      <c r="C1052" s="6">
        <f>VLOOKUP(시뮬레이션!B1052,시뮬레이션!$K:$Q,6,0)</f>
        <v>153.4133371354925</v>
      </c>
      <c r="D1052" s="6">
        <f>VLOOKUP(시뮬레이션!B1052,시뮬레이션!$K:$Q,7,0)</f>
        <v>75.576603874628617</v>
      </c>
      <c r="F1052" s="5">
        <v>42069</v>
      </c>
      <c r="G1052" s="7">
        <f>C1052*시뮬레이션!D1052*시뮬레이션!F1052</f>
        <v>30481391.173009448</v>
      </c>
      <c r="H1052" s="2">
        <f>D1052*시뮬레이션!E1052*시뮬레이션!D1052</f>
        <v>4154333.7044206765</v>
      </c>
      <c r="J1052" s="5">
        <v>42069</v>
      </c>
      <c r="K1052" s="2">
        <f t="shared" si="16"/>
        <v>34635724.877430126</v>
      </c>
      <c r="L1052" s="2">
        <f>$C$2*시뮬레이션!F1052*시뮬레이션!D1052</f>
        <v>34602017.582159452</v>
      </c>
    </row>
    <row r="1053" spans="2:12" x14ac:dyDescent="0.3">
      <c r="B1053" s="5">
        <v>42072</v>
      </c>
      <c r="C1053" s="6">
        <f>VLOOKUP(시뮬레이션!B1053,시뮬레이션!$K:$Q,6,0)</f>
        <v>153.4133371354925</v>
      </c>
      <c r="D1053" s="6">
        <f>VLOOKUP(시뮬레이션!B1053,시뮬레이션!$K:$Q,7,0)</f>
        <v>75.576603874628617</v>
      </c>
      <c r="F1053" s="5">
        <v>42072</v>
      </c>
      <c r="G1053" s="7">
        <f>C1053*시뮬레이션!D1053*시뮬레이션!F1053</f>
        <v>30978186.216766704</v>
      </c>
      <c r="H1053" s="2">
        <f>D1053*시뮬레이션!E1053*시뮬레이션!D1053</f>
        <v>4215515.4539002851</v>
      </c>
      <c r="J1053" s="5">
        <v>42072</v>
      </c>
      <c r="K1053" s="2">
        <f t="shared" si="16"/>
        <v>35193701.670666993</v>
      </c>
      <c r="L1053" s="2">
        <f>$C$2*시뮬레이션!F1053*시뮬레이션!D1053</f>
        <v>35165971.856465653</v>
      </c>
    </row>
    <row r="1054" spans="2:12" x14ac:dyDescent="0.3">
      <c r="B1054" s="5">
        <v>42073</v>
      </c>
      <c r="C1054" s="6">
        <f>VLOOKUP(시뮬레이션!B1054,시뮬레이션!$K:$Q,6,0)</f>
        <v>153.4133371354925</v>
      </c>
      <c r="D1054" s="6">
        <f>VLOOKUP(시뮬레이션!B1054,시뮬레이션!$K:$Q,7,0)</f>
        <v>75.576603874628617</v>
      </c>
      <c r="F1054" s="5">
        <v>42073</v>
      </c>
      <c r="G1054" s="7">
        <f>C1054*시뮬레이션!D1054*시뮬레이션!F1054</f>
        <v>30763389.120602287</v>
      </c>
      <c r="H1054" s="2">
        <f>D1054*시뮬레이션!E1054*시뮬레이션!D1054</f>
        <v>4182673.4717161716</v>
      </c>
      <c r="J1054" s="5">
        <v>42073</v>
      </c>
      <c r="K1054" s="2">
        <f t="shared" si="16"/>
        <v>34946062.59231846</v>
      </c>
      <c r="L1054" s="2">
        <f>$C$2*시뮬레이션!F1054*시뮬레이션!D1054</f>
        <v>34922137.418073647</v>
      </c>
    </row>
    <row r="1055" spans="2:12" x14ac:dyDescent="0.3">
      <c r="B1055" s="5">
        <v>42074</v>
      </c>
      <c r="C1055" s="6">
        <f>VLOOKUP(시뮬레이션!B1055,시뮬레이션!$K:$Q,6,0)</f>
        <v>153.4133371354925</v>
      </c>
      <c r="D1055" s="6">
        <f>VLOOKUP(시뮬레이션!B1055,시뮬레이션!$K:$Q,7,0)</f>
        <v>75.576603874628617</v>
      </c>
      <c r="F1055" s="5">
        <v>42074</v>
      </c>
      <c r="G1055" s="7">
        <f>C1055*시뮬레이션!D1055*시뮬레이션!F1055</f>
        <v>30793864.163021307</v>
      </c>
      <c r="H1055" s="2">
        <f>D1055*시뮬레이션!E1055*시뮬레이션!D1055</f>
        <v>4198861.6732172696</v>
      </c>
      <c r="J1055" s="5">
        <v>42074</v>
      </c>
      <c r="K1055" s="2">
        <f t="shared" si="16"/>
        <v>34992725.836238578</v>
      </c>
      <c r="L1055" s="2">
        <f>$C$2*시뮬레이션!F1055*시뮬레이션!D1055</f>
        <v>34956732.228645608</v>
      </c>
    </row>
    <row r="1056" spans="2:12" x14ac:dyDescent="0.3">
      <c r="B1056" s="5">
        <v>42075</v>
      </c>
      <c r="C1056" s="6">
        <f>VLOOKUP(시뮬레이션!B1056,시뮬레이션!$K:$Q,6,0)</f>
        <v>153.4133371354925</v>
      </c>
      <c r="D1056" s="6">
        <f>VLOOKUP(시뮬레이션!B1056,시뮬레이션!$K:$Q,7,0)</f>
        <v>75.576603874628617</v>
      </c>
      <c r="F1056" s="5">
        <v>42075</v>
      </c>
      <c r="G1056" s="7">
        <f>C1056*시뮬레이션!D1056*시뮬레이션!F1056</f>
        <v>31185387.959749807</v>
      </c>
      <c r="H1056" s="2">
        <f>D1056*시뮬레이션!E1056*시뮬레이션!D1056</f>
        <v>4230494.5134971589</v>
      </c>
      <c r="J1056" s="5">
        <v>42075</v>
      </c>
      <c r="K1056" s="2">
        <f t="shared" si="16"/>
        <v>35415882.473246962</v>
      </c>
      <c r="L1056" s="2">
        <f>$C$2*시뮬레이션!F1056*시뮬레이션!D1056</f>
        <v>35401184.163970314</v>
      </c>
    </row>
    <row r="1057" spans="2:12" x14ac:dyDescent="0.3">
      <c r="B1057" s="5">
        <v>42076</v>
      </c>
      <c r="C1057" s="6">
        <f>VLOOKUP(시뮬레이션!B1057,시뮬레이션!$K:$Q,6,0)</f>
        <v>153.4133371354925</v>
      </c>
      <c r="D1057" s="6">
        <f>VLOOKUP(시뮬레이션!B1057,시뮬레이션!$K:$Q,7,0)</f>
        <v>75.576603874628617</v>
      </c>
      <c r="F1057" s="5">
        <v>42076</v>
      </c>
      <c r="G1057" s="7">
        <f>C1057*시뮬레이션!D1057*시뮬레이션!F1057</f>
        <v>31049587.128332179</v>
      </c>
      <c r="H1057" s="2">
        <f>D1057*시뮬레이션!E1057*시뮬레이션!D1057</f>
        <v>4229166.5711610904</v>
      </c>
      <c r="J1057" s="5">
        <v>42076</v>
      </c>
      <c r="K1057" s="2">
        <f t="shared" si="16"/>
        <v>35278753.699493267</v>
      </c>
      <c r="L1057" s="2">
        <f>$C$2*시뮬레이션!F1057*시뮬레이션!D1057</f>
        <v>35247025.099191613</v>
      </c>
    </row>
    <row r="1058" spans="2:12" x14ac:dyDescent="0.3">
      <c r="B1058" s="5">
        <v>42079</v>
      </c>
      <c r="C1058" s="6">
        <f>VLOOKUP(시뮬레이션!B1058,시뮬레이션!$K:$Q,6,0)</f>
        <v>153.4133371354925</v>
      </c>
      <c r="D1058" s="6">
        <f>VLOOKUP(시뮬레이션!B1058,시뮬레이션!$K:$Q,7,0)</f>
        <v>75.576603874628617</v>
      </c>
      <c r="F1058" s="5">
        <v>42079</v>
      </c>
      <c r="G1058" s="7">
        <f>C1058*시뮬레이션!D1058*시뮬레이션!F1058</f>
        <v>31554626.606821459</v>
      </c>
      <c r="H1058" s="2">
        <f>D1058*시뮬레이션!E1058*시뮬레이션!D1058</f>
        <v>4294224.0988958767</v>
      </c>
      <c r="J1058" s="5">
        <v>42079</v>
      </c>
      <c r="K1058" s="2">
        <f t="shared" si="16"/>
        <v>35848850.705717333</v>
      </c>
      <c r="L1058" s="2">
        <f>$C$2*시뮬레이션!F1058*시뮬레이션!D1058</f>
        <v>35820338.332015604</v>
      </c>
    </row>
    <row r="1059" spans="2:12" x14ac:dyDescent="0.3">
      <c r="B1059" s="5">
        <v>42080</v>
      </c>
      <c r="C1059" s="6">
        <f>VLOOKUP(시뮬레이션!B1059,시뮬레이션!$K:$Q,6,0)</f>
        <v>153.4133371354925</v>
      </c>
      <c r="D1059" s="6">
        <f>VLOOKUP(시뮬레이션!B1059,시뮬레이션!$K:$Q,7,0)</f>
        <v>75.576603874628617</v>
      </c>
      <c r="F1059" s="5">
        <v>42080</v>
      </c>
      <c r="G1059" s="7">
        <f>C1059*시뮬레이션!D1059*시뮬레이션!F1059</f>
        <v>31384390.012227956</v>
      </c>
      <c r="H1059" s="2">
        <f>D1059*시뮬레이션!E1059*시뮬레이션!D1059</f>
        <v>4277060.1530858446</v>
      </c>
      <c r="J1059" s="5">
        <v>42080</v>
      </c>
      <c r="K1059" s="2">
        <f t="shared" si="16"/>
        <v>35661450.165313803</v>
      </c>
      <c r="L1059" s="2">
        <f>$C$2*시뮬레이션!F1059*시뮬레이션!D1059</f>
        <v>35627088.305931918</v>
      </c>
    </row>
    <row r="1060" spans="2:12" x14ac:dyDescent="0.3">
      <c r="B1060" s="5">
        <v>42081</v>
      </c>
      <c r="C1060" s="6">
        <f>VLOOKUP(시뮬레이션!B1060,시뮬레이션!$K:$Q,6,0)</f>
        <v>153.4133371354925</v>
      </c>
      <c r="D1060" s="6">
        <f>VLOOKUP(시뮬레이션!B1060,시뮬레이션!$K:$Q,7,0)</f>
        <v>75.576603874628617</v>
      </c>
      <c r="F1060" s="5">
        <v>42081</v>
      </c>
      <c r="G1060" s="7">
        <f>C1060*시뮬레이션!D1060*시뮬레이션!F1060</f>
        <v>31788409.075969465</v>
      </c>
      <c r="H1060" s="2">
        <f>D1060*시뮬레이션!E1060*시뮬레이션!D1060</f>
        <v>4326394.8472648393</v>
      </c>
      <c r="J1060" s="5">
        <v>42081</v>
      </c>
      <c r="K1060" s="2">
        <f t="shared" si="16"/>
        <v>36114803.923234306</v>
      </c>
      <c r="L1060" s="2">
        <f>$C$2*시뮬레이션!F1060*시뮬레이션!D1060</f>
        <v>36085724.680753618</v>
      </c>
    </row>
    <row r="1061" spans="2:12" x14ac:dyDescent="0.3">
      <c r="B1061" s="5">
        <v>42082</v>
      </c>
      <c r="C1061" s="6">
        <f>VLOOKUP(시뮬레이션!B1061,시뮬레이션!$K:$Q,6,0)</f>
        <v>153.4133371354925</v>
      </c>
      <c r="D1061" s="6">
        <f>VLOOKUP(시뮬레이션!B1061,시뮬레이션!$K:$Q,7,0)</f>
        <v>75.576603874628617</v>
      </c>
      <c r="F1061" s="5">
        <v>42082</v>
      </c>
      <c r="G1061" s="7">
        <f>C1061*시뮬레이션!D1061*시뮬레이션!F1061</f>
        <v>31289112.735906631</v>
      </c>
      <c r="H1061" s="2">
        <f>D1061*시뮬레이션!E1061*시뮬레이션!D1061</f>
        <v>4275447.2274743821</v>
      </c>
      <c r="J1061" s="5">
        <v>42082</v>
      </c>
      <c r="K1061" s="2">
        <f t="shared" si="16"/>
        <v>35564559.963381015</v>
      </c>
      <c r="L1061" s="2">
        <f>$C$2*시뮬레이션!F1061*시뮬레이션!D1061</f>
        <v>35518930.972438224</v>
      </c>
    </row>
    <row r="1062" spans="2:12" x14ac:dyDescent="0.3">
      <c r="B1062" s="5">
        <v>42083</v>
      </c>
      <c r="C1062" s="6">
        <f>VLOOKUP(시뮬레이션!B1062,시뮬레이션!$K:$Q,6,0)</f>
        <v>153.4133371354925</v>
      </c>
      <c r="D1062" s="6">
        <f>VLOOKUP(시뮬레이션!B1062,시뮬레이션!$K:$Q,7,0)</f>
        <v>75.576603874628617</v>
      </c>
      <c r="F1062" s="5">
        <v>42083</v>
      </c>
      <c r="G1062" s="7">
        <f>C1062*시뮬레이션!D1062*시뮬레이션!F1062</f>
        <v>31727738.926748898</v>
      </c>
      <c r="H1062" s="2">
        <f>D1062*시뮬레이션!E1062*시뮬레이션!D1062</f>
        <v>4334019.901785112</v>
      </c>
      <c r="J1062" s="5">
        <v>42083</v>
      </c>
      <c r="K1062" s="2">
        <f t="shared" si="16"/>
        <v>36061758.828534007</v>
      </c>
      <c r="L1062" s="2">
        <f>$C$2*시뮬레이션!F1062*시뮬레이션!D1062</f>
        <v>36016852.838319436</v>
      </c>
    </row>
    <row r="1063" spans="2:12" x14ac:dyDescent="0.3">
      <c r="B1063" s="5">
        <v>42086</v>
      </c>
      <c r="C1063" s="6">
        <f>VLOOKUP(시뮬레이션!B1063,시뮬레이션!$K:$Q,6,0)</f>
        <v>153.4133371354925</v>
      </c>
      <c r="D1063" s="6">
        <f>VLOOKUP(시뮬레이션!B1063,시뮬레이션!$K:$Q,7,0)</f>
        <v>75.576603874628617</v>
      </c>
      <c r="F1063" s="5">
        <v>42086</v>
      </c>
      <c r="G1063" s="7">
        <f>C1063*시뮬레이션!D1063*시뮬레이션!F1063</f>
        <v>31429038.827720515</v>
      </c>
      <c r="H1063" s="2">
        <f>D1063*시뮬레이션!E1063*시뮬레이션!D1063</f>
        <v>4289149.53052059</v>
      </c>
      <c r="J1063" s="5">
        <v>42086</v>
      </c>
      <c r="K1063" s="2">
        <f t="shared" si="16"/>
        <v>35718188.358241104</v>
      </c>
      <c r="L1063" s="2">
        <f>$C$2*시뮬레이션!F1063*시뮬레이션!D1063</f>
        <v>35677772.970878057</v>
      </c>
    </row>
    <row r="1064" spans="2:12" x14ac:dyDescent="0.3">
      <c r="B1064" s="5">
        <v>42087</v>
      </c>
      <c r="C1064" s="6">
        <f>VLOOKUP(시뮬레이션!B1064,시뮬레이션!$K:$Q,6,0)</f>
        <v>153.4133371354925</v>
      </c>
      <c r="D1064" s="6">
        <f>VLOOKUP(시뮬레이션!B1064,시뮬레이션!$K:$Q,7,0)</f>
        <v>75.576603874628617</v>
      </c>
      <c r="F1064" s="5">
        <v>42087</v>
      </c>
      <c r="G1064" s="7">
        <f>C1064*시뮬레이션!D1064*시뮬레이션!F1064</f>
        <v>30977647.565664552</v>
      </c>
      <c r="H1064" s="2">
        <f>D1064*시뮬레이션!E1064*시뮬레이션!D1064</f>
        <v>4230110.9433950251</v>
      </c>
      <c r="J1064" s="5">
        <v>42087</v>
      </c>
      <c r="K1064" s="2">
        <f t="shared" si="16"/>
        <v>35207758.509059578</v>
      </c>
      <c r="L1064" s="2">
        <f>$C$2*시뮬레이션!F1064*시뮬레이션!D1064</f>
        <v>35165360.38782233</v>
      </c>
    </row>
    <row r="1065" spans="2:12" x14ac:dyDescent="0.3">
      <c r="B1065" s="5">
        <v>42088</v>
      </c>
      <c r="C1065" s="6">
        <f>VLOOKUP(시뮬레이션!B1065,시뮬레이션!$K:$Q,6,0)</f>
        <v>153.4133371354925</v>
      </c>
      <c r="D1065" s="6">
        <f>VLOOKUP(시뮬레이션!B1065,시뮬레이션!$K:$Q,7,0)</f>
        <v>75.576603874628617</v>
      </c>
      <c r="F1065" s="5">
        <v>42088</v>
      </c>
      <c r="G1065" s="7">
        <f>C1065*시뮬레이션!D1065*시뮬레이션!F1065</f>
        <v>30415948.173019525</v>
      </c>
      <c r="H1065" s="2">
        <f>D1065*시뮬레이션!E1065*시뮬레이션!D1065</f>
        <v>4111457.9300453658</v>
      </c>
      <c r="J1065" s="5">
        <v>42088</v>
      </c>
      <c r="K1065" s="2">
        <f t="shared" si="16"/>
        <v>34527406.103064887</v>
      </c>
      <c r="L1065" s="2">
        <f>$C$2*시뮬레이션!F1065*시뮬레이션!D1065</f>
        <v>34527727.67119614</v>
      </c>
    </row>
    <row r="1066" spans="2:12" x14ac:dyDescent="0.3">
      <c r="B1066" s="5">
        <v>42089</v>
      </c>
      <c r="C1066" s="6">
        <f>VLOOKUP(시뮬레이션!B1066,시뮬레이션!$K:$Q,6,0)</f>
        <v>153.4133371354925</v>
      </c>
      <c r="D1066" s="6">
        <f>VLOOKUP(시뮬레이션!B1066,시뮬레이션!$K:$Q,7,0)</f>
        <v>75.576603874628617</v>
      </c>
      <c r="F1066" s="5">
        <v>42089</v>
      </c>
      <c r="G1066" s="7">
        <f>C1066*시뮬레이션!D1066*시뮬레이션!F1066</f>
        <v>30533702.984691937</v>
      </c>
      <c r="H1066" s="2">
        <f>D1066*시뮬레이션!E1066*시뮬레이션!D1066</f>
        <v>4115619.9434456993</v>
      </c>
      <c r="J1066" s="5">
        <v>42089</v>
      </c>
      <c r="K1066" s="2">
        <f t="shared" si="16"/>
        <v>34649322.928137638</v>
      </c>
      <c r="L1066" s="2">
        <f>$C$2*시뮬레이션!F1066*시뮬레이션!D1066</f>
        <v>34661401.165320672</v>
      </c>
    </row>
    <row r="1067" spans="2:12" x14ac:dyDescent="0.3">
      <c r="B1067" s="5">
        <v>42090</v>
      </c>
      <c r="C1067" s="6">
        <f>VLOOKUP(시뮬레이션!B1067,시뮬레이션!$K:$Q,6,0)</f>
        <v>153.4133371354925</v>
      </c>
      <c r="D1067" s="6">
        <f>VLOOKUP(시뮬레이션!B1067,시뮬레이션!$K:$Q,7,0)</f>
        <v>75.576603874628617</v>
      </c>
      <c r="F1067" s="5">
        <v>42090</v>
      </c>
      <c r="G1067" s="7">
        <f>C1067*시뮬레이션!D1067*시뮬레이션!F1067</f>
        <v>30482059.752168015</v>
      </c>
      <c r="H1067" s="2">
        <f>D1067*시뮬레이션!E1067*시뮬레이션!D1067</f>
        <v>4133345.9990706169</v>
      </c>
      <c r="J1067" s="5">
        <v>42090</v>
      </c>
      <c r="K1067" s="2">
        <f t="shared" si="16"/>
        <v>34615405.751238629</v>
      </c>
      <c r="L1067" s="2">
        <f>$C$2*시뮬레이션!F1067*시뮬레이션!D1067</f>
        <v>34602776.543181553</v>
      </c>
    </row>
    <row r="1068" spans="2:12" x14ac:dyDescent="0.3">
      <c r="B1068" s="5">
        <v>42093</v>
      </c>
      <c r="C1068" s="6">
        <f>VLOOKUP(시뮬레이션!B1068,시뮬레이션!$K:$Q,6,0)</f>
        <v>153.4133371354925</v>
      </c>
      <c r="D1068" s="6">
        <f>VLOOKUP(시뮬레이션!B1068,시뮬레이션!$K:$Q,7,0)</f>
        <v>75.576603874628617</v>
      </c>
      <c r="F1068" s="5">
        <v>42093</v>
      </c>
      <c r="G1068" s="7">
        <f>C1068*시뮬레이션!D1068*시뮬레이션!F1068</f>
        <v>30898668.129133541</v>
      </c>
      <c r="H1068" s="2">
        <f>D1068*시뮬레이션!E1068*시뮬레이션!D1068</f>
        <v>4184384.7160841571</v>
      </c>
      <c r="J1068" s="5">
        <v>42093</v>
      </c>
      <c r="K1068" s="2">
        <f t="shared" si="16"/>
        <v>35083052.845217697</v>
      </c>
      <c r="L1068" s="2">
        <f>$C$2*시뮬레이션!F1068*시뮬레이션!D1068</f>
        <v>35075704.11734689</v>
      </c>
    </row>
    <row r="1069" spans="2:12" x14ac:dyDescent="0.3">
      <c r="B1069" s="5">
        <v>42094</v>
      </c>
      <c r="C1069" s="6">
        <f>VLOOKUP(시뮬레이션!B1069,시뮬레이션!$K:$Q,6,0)</f>
        <v>153.4133371354925</v>
      </c>
      <c r="D1069" s="6">
        <f>VLOOKUP(시뮬레이션!B1069,시뮬레이션!$K:$Q,7,0)</f>
        <v>75.576603874628617</v>
      </c>
      <c r="F1069" s="5">
        <v>42094</v>
      </c>
      <c r="G1069" s="7">
        <f>C1069*시뮬레이션!D1069*시뮬레이션!F1069</f>
        <v>30757527.772290349</v>
      </c>
      <c r="H1069" s="2">
        <f>D1069*시뮬레이션!E1069*시뮬레이션!D1069</f>
        <v>4160721.5706534977</v>
      </c>
      <c r="J1069" s="5">
        <v>42094</v>
      </c>
      <c r="K1069" s="2">
        <f t="shared" si="16"/>
        <v>34918249.342943847</v>
      </c>
      <c r="L1069" s="2">
        <f>$C$2*시뮬레이션!F1069*시뮬레이션!D1069</f>
        <v>34915483.703477964</v>
      </c>
    </row>
    <row r="1070" spans="2:12" x14ac:dyDescent="0.3">
      <c r="B1070" s="5">
        <v>42095</v>
      </c>
      <c r="C1070" s="6">
        <f>VLOOKUP(시뮬레이션!B1070,시뮬레이션!$K:$Q,6,0)</f>
        <v>153.4133371354925</v>
      </c>
      <c r="D1070" s="6">
        <f>VLOOKUP(시뮬레이션!B1070,시뮬레이션!$K:$Q,7,0)</f>
        <v>75.576603874628617</v>
      </c>
      <c r="F1070" s="5">
        <v>42095</v>
      </c>
      <c r="G1070" s="7">
        <f>C1070*시뮬레이션!D1070*시뮬레이션!F1070</f>
        <v>30445751.747506838</v>
      </c>
      <c r="H1070" s="2">
        <f>D1070*시뮬레이션!E1070*시뮬레이션!D1070</f>
        <v>4109694.5069098747</v>
      </c>
      <c r="J1070" s="5">
        <v>42095</v>
      </c>
      <c r="K1070" s="2">
        <f t="shared" si="16"/>
        <v>34555446.254416712</v>
      </c>
      <c r="L1070" s="2">
        <f>$C$2*시뮬레이션!F1070*시뮬레이션!D1070</f>
        <v>34561560.241454102</v>
      </c>
    </row>
    <row r="1071" spans="2:12" x14ac:dyDescent="0.3">
      <c r="B1071" s="5">
        <v>42096</v>
      </c>
      <c r="C1071" s="6">
        <f>VLOOKUP(시뮬레이션!B1071,시뮬레이션!$K:$Q,6,0)</f>
        <v>153.4133371354925</v>
      </c>
      <c r="D1071" s="6">
        <f>VLOOKUP(시뮬레이션!B1071,시뮬레이션!$K:$Q,7,0)</f>
        <v>75.576603874628617</v>
      </c>
      <c r="F1071" s="5">
        <v>42096</v>
      </c>
      <c r="G1071" s="7">
        <f>C1071*시뮬레이션!D1071*시뮬레이션!F1071</f>
        <v>30368808.686629102</v>
      </c>
      <c r="H1071" s="2">
        <f>D1071*시뮬레이션!E1071*시뮬레이션!D1071</f>
        <v>4091110.3836215562</v>
      </c>
      <c r="J1071" s="5">
        <v>42096</v>
      </c>
      <c r="K1071" s="2">
        <f t="shared" si="16"/>
        <v>34459919.07025066</v>
      </c>
      <c r="L1071" s="2">
        <f>$C$2*시뮬레이션!F1071*시뮬레이션!D1071</f>
        <v>34474215.634044118</v>
      </c>
    </row>
    <row r="1072" spans="2:12" x14ac:dyDescent="0.3">
      <c r="B1072" s="5">
        <v>42100</v>
      </c>
      <c r="C1072" s="6">
        <f>VLOOKUP(시뮬레이션!B1072,시뮬레이션!$K:$Q,6,0)</f>
        <v>153.4133371354925</v>
      </c>
      <c r="D1072" s="6">
        <f>VLOOKUP(시뮬레이션!B1072,시뮬레이션!$K:$Q,7,0)</f>
        <v>75.576603874628617</v>
      </c>
      <c r="F1072" s="5">
        <v>42100</v>
      </c>
      <c r="G1072" s="7">
        <f>C1072*시뮬레이션!D1072*시뮬레이션!F1072</f>
        <v>30280996.181124777</v>
      </c>
      <c r="H1072" s="2">
        <f>D1072*시뮬레이션!E1072*시뮬레이션!D1072</f>
        <v>4078595.9630454197</v>
      </c>
      <c r="J1072" s="5">
        <v>42100</v>
      </c>
      <c r="K1072" s="2">
        <f t="shared" si="16"/>
        <v>34359592.144170195</v>
      </c>
      <c r="L1072" s="2">
        <f>$C$2*시뮬레이션!F1072*시뮬레이션!D1072</f>
        <v>34374532.196298517</v>
      </c>
    </row>
    <row r="1073" spans="2:12" x14ac:dyDescent="0.3">
      <c r="B1073" s="5">
        <v>42101</v>
      </c>
      <c r="C1073" s="6">
        <f>VLOOKUP(시뮬레이션!B1073,시뮬레이션!$K:$Q,6,0)</f>
        <v>153.4133371354925</v>
      </c>
      <c r="D1073" s="6">
        <f>VLOOKUP(시뮬레이션!B1073,시뮬레이션!$K:$Q,7,0)</f>
        <v>75.576603874628617</v>
      </c>
      <c r="F1073" s="5">
        <v>42101</v>
      </c>
      <c r="G1073" s="7">
        <f>C1073*시뮬레이션!D1073*시뮬레이션!F1073</f>
        <v>30295496.071832672</v>
      </c>
      <c r="H1073" s="2">
        <f>D1073*시뮬레이션!E1073*시뮬레이션!D1073</f>
        <v>4092978.2676808513</v>
      </c>
      <c r="J1073" s="5">
        <v>42101</v>
      </c>
      <c r="K1073" s="2">
        <f t="shared" si="16"/>
        <v>34388474.339513525</v>
      </c>
      <c r="L1073" s="2">
        <f>$C$2*시뮬레이션!F1073*시뮬레이션!D1073</f>
        <v>34390992.254514568</v>
      </c>
    </row>
    <row r="1074" spans="2:12" x14ac:dyDescent="0.3">
      <c r="B1074" s="5">
        <v>42102</v>
      </c>
      <c r="C1074" s="6">
        <f>VLOOKUP(시뮬레이션!B1074,시뮬레이션!$K:$Q,6,0)</f>
        <v>153.4133371354925</v>
      </c>
      <c r="D1074" s="6">
        <f>VLOOKUP(시뮬레이션!B1074,시뮬레이션!$K:$Q,7,0)</f>
        <v>75.576603874628617</v>
      </c>
      <c r="F1074" s="5">
        <v>42102</v>
      </c>
      <c r="G1074" s="7">
        <f>C1074*시뮬레이션!D1074*시뮬레이션!F1074</f>
        <v>30466889.012551237</v>
      </c>
      <c r="H1074" s="2">
        <f>D1074*시뮬레이션!E1074*시뮬레이션!D1074</f>
        <v>4127049.566131141</v>
      </c>
      <c r="J1074" s="5">
        <v>42102</v>
      </c>
      <c r="K1074" s="2">
        <f t="shared" si="16"/>
        <v>34593938.578682378</v>
      </c>
      <c r="L1074" s="2">
        <f>$C$2*시뮬레이션!F1074*시뮬레이션!D1074</f>
        <v>34585554.947356917</v>
      </c>
    </row>
    <row r="1075" spans="2:12" x14ac:dyDescent="0.3">
      <c r="B1075" s="5">
        <v>42103</v>
      </c>
      <c r="C1075" s="6">
        <f>VLOOKUP(시뮬레이션!B1075,시뮬레이션!$K:$Q,6,0)</f>
        <v>153.4133371354925</v>
      </c>
      <c r="D1075" s="6">
        <f>VLOOKUP(시뮬레이션!B1075,시뮬레이션!$K:$Q,7,0)</f>
        <v>75.576603874628617</v>
      </c>
      <c r="F1075" s="5">
        <v>42103</v>
      </c>
      <c r="G1075" s="7">
        <f>C1075*시뮬레이션!D1075*시뮬레이션!F1075</f>
        <v>30641677.10394647</v>
      </c>
      <c r="H1075" s="2">
        <f>D1075*시뮬레이션!E1075*시뮬레이션!D1075</f>
        <v>4160909.3339617192</v>
      </c>
      <c r="J1075" s="5">
        <v>42103</v>
      </c>
      <c r="K1075" s="2">
        <f t="shared" si="16"/>
        <v>34802586.437908188</v>
      </c>
      <c r="L1075" s="2">
        <f>$C$2*시뮬레이션!F1075*시뮬레이션!D1075</f>
        <v>34783971.764269315</v>
      </c>
    </row>
    <row r="1076" spans="2:12" x14ac:dyDescent="0.3">
      <c r="B1076" s="5">
        <v>42104</v>
      </c>
      <c r="C1076" s="6">
        <f>VLOOKUP(시뮬레이션!B1076,시뮬레이션!$K:$Q,6,0)</f>
        <v>153.4133371354925</v>
      </c>
      <c r="D1076" s="6">
        <f>VLOOKUP(시뮬레이션!B1076,시뮬레이션!$K:$Q,7,0)</f>
        <v>75.576603874628617</v>
      </c>
      <c r="F1076" s="5">
        <v>42104</v>
      </c>
      <c r="G1076" s="7">
        <f>C1076*시뮬레이션!D1076*시뮬레이션!F1076</f>
        <v>30817350.753119525</v>
      </c>
      <c r="H1076" s="2">
        <f>D1076*시뮬레이션!E1076*시뮬레이션!D1076</f>
        <v>4180387.4532373645</v>
      </c>
      <c r="J1076" s="5">
        <v>42104</v>
      </c>
      <c r="K1076" s="2">
        <f t="shared" si="16"/>
        <v>34997738.20635689</v>
      </c>
      <c r="L1076" s="2">
        <f>$C$2*시뮬레이션!F1076*시뮬레이션!D1076</f>
        <v>34983393.853074454</v>
      </c>
    </row>
    <row r="1077" spans="2:12" x14ac:dyDescent="0.3">
      <c r="B1077" s="5">
        <v>42107</v>
      </c>
      <c r="C1077" s="6">
        <f>VLOOKUP(시뮬레이션!B1077,시뮬레이션!$K:$Q,6,0)</f>
        <v>153.4133371354925</v>
      </c>
      <c r="D1077" s="6">
        <f>VLOOKUP(시뮬레이션!B1077,시뮬레이션!$K:$Q,7,0)</f>
        <v>75.576603874628617</v>
      </c>
      <c r="F1077" s="5">
        <v>42107</v>
      </c>
      <c r="G1077" s="7">
        <f>C1077*시뮬레이션!D1077*시뮬레이션!F1077</f>
        <v>30839409.661826901</v>
      </c>
      <c r="H1077" s="2">
        <f>D1077*시뮬레이션!E1077*시뮬레이션!D1077</f>
        <v>4190129.9671699973</v>
      </c>
      <c r="J1077" s="5">
        <v>42107</v>
      </c>
      <c r="K1077" s="2">
        <f t="shared" si="16"/>
        <v>35029539.628996901</v>
      </c>
      <c r="L1077" s="2">
        <f>$C$2*시뮬레이션!F1077*시뮬레이션!D1077</f>
        <v>35008434.795025021</v>
      </c>
    </row>
    <row r="1078" spans="2:12" x14ac:dyDescent="0.3">
      <c r="B1078" s="5">
        <v>42108</v>
      </c>
      <c r="C1078" s="6">
        <f>VLOOKUP(시뮬레이션!B1078,시뮬레이션!$K:$Q,6,0)</f>
        <v>153.4133371354925</v>
      </c>
      <c r="D1078" s="6">
        <f>VLOOKUP(시뮬레이션!B1078,시뮬레이션!$K:$Q,7,0)</f>
        <v>75.576603874628617</v>
      </c>
      <c r="F1078" s="5">
        <v>42108</v>
      </c>
      <c r="G1078" s="7">
        <f>C1078*시뮬레이션!D1078*시뮬레이션!F1078</f>
        <v>30778850.639091216</v>
      </c>
      <c r="H1078" s="2">
        <f>D1078*시뮬레이션!E1078*시뮬레이션!D1078</f>
        <v>4167325.8559519248</v>
      </c>
      <c r="J1078" s="5">
        <v>42108</v>
      </c>
      <c r="K1078" s="2">
        <f t="shared" si="16"/>
        <v>34946176.495043144</v>
      </c>
      <c r="L1078" s="2">
        <f>$C$2*시뮬레이션!F1078*시뮬레이션!D1078</f>
        <v>34939689.101707913</v>
      </c>
    </row>
    <row r="1079" spans="2:12" x14ac:dyDescent="0.3">
      <c r="B1079" s="5">
        <v>42109</v>
      </c>
      <c r="C1079" s="6">
        <f>VLOOKUP(시뮬레이션!B1079,시뮬레이션!$K:$Q,6,0)</f>
        <v>153.4133371354925</v>
      </c>
      <c r="D1079" s="6">
        <f>VLOOKUP(시뮬레이션!B1079,시뮬레이션!$K:$Q,7,0)</f>
        <v>75.576603874628617</v>
      </c>
      <c r="F1079" s="5">
        <v>42109</v>
      </c>
      <c r="G1079" s="7">
        <f>C1079*시뮬레이션!D1079*시뮬레이션!F1079</f>
        <v>30993256.377065528</v>
      </c>
      <c r="H1079" s="2">
        <f>D1079*시뮬레이션!E1079*시뮬레이션!D1079</f>
        <v>4212944.7699834891</v>
      </c>
      <c r="J1079" s="5">
        <v>42109</v>
      </c>
      <c r="K1079" s="2">
        <f t="shared" si="16"/>
        <v>35206201.147049017</v>
      </c>
      <c r="L1079" s="2">
        <f>$C$2*시뮬레이션!F1079*시뮬레이션!D1079</f>
        <v>35183079.27615875</v>
      </c>
    </row>
    <row r="1080" spans="2:12" x14ac:dyDescent="0.3">
      <c r="B1080" s="5">
        <v>42110</v>
      </c>
      <c r="C1080" s="6">
        <f>VLOOKUP(시뮬레이션!B1080,시뮬레이션!$K:$Q,6,0)</f>
        <v>153.4133371354925</v>
      </c>
      <c r="D1080" s="6">
        <f>VLOOKUP(시뮬레이션!B1080,시뮬레이션!$K:$Q,7,0)</f>
        <v>75.576603874628617</v>
      </c>
      <c r="F1080" s="5">
        <v>42110</v>
      </c>
      <c r="G1080" s="7">
        <f>C1080*시뮬레이션!D1080*시뮬레이션!F1080</f>
        <v>30754179.74252018</v>
      </c>
      <c r="H1080" s="2">
        <f>D1080*시뮬레이션!E1080*시뮬레이션!D1080</f>
        <v>4188264.1852928344</v>
      </c>
      <c r="J1080" s="5">
        <v>42110</v>
      </c>
      <c r="K1080" s="2">
        <f t="shared" si="16"/>
        <v>34942443.927813016</v>
      </c>
      <c r="L1080" s="2">
        <f>$C$2*시뮬레이션!F1080*시뮬레이션!D1080</f>
        <v>34911683.070353456</v>
      </c>
    </row>
    <row r="1081" spans="2:12" x14ac:dyDescent="0.3">
      <c r="B1081" s="5">
        <v>42111</v>
      </c>
      <c r="C1081" s="6">
        <f>VLOOKUP(시뮬레이션!B1081,시뮬레이션!$K:$Q,6,0)</f>
        <v>153.4133371354925</v>
      </c>
      <c r="D1081" s="6">
        <f>VLOOKUP(시뮬레이션!B1081,시뮬레이션!$K:$Q,7,0)</f>
        <v>75.576603874628617</v>
      </c>
      <c r="F1081" s="5">
        <v>42111</v>
      </c>
      <c r="G1081" s="7">
        <f>C1081*시뮬레이션!D1081*시뮬레이션!F1081</f>
        <v>30262190.580190837</v>
      </c>
      <c r="H1081" s="2">
        <f>D1081*시뮬레이션!E1081*시뮬레이션!D1081</f>
        <v>4110828.8463602699</v>
      </c>
      <c r="J1081" s="5">
        <v>42111</v>
      </c>
      <c r="K1081" s="2">
        <f t="shared" si="16"/>
        <v>34373019.426551104</v>
      </c>
      <c r="L1081" s="2">
        <f>$C$2*시뮬레이션!F1081*시뮬레이션!D1081</f>
        <v>34353184.360484004</v>
      </c>
    </row>
    <row r="1082" spans="2:12" x14ac:dyDescent="0.3">
      <c r="B1082" s="5">
        <v>42114</v>
      </c>
      <c r="C1082" s="6">
        <f>VLOOKUP(시뮬레이션!B1082,시뮬레이션!$K:$Q,6,0)</f>
        <v>153.4133371354925</v>
      </c>
      <c r="D1082" s="6">
        <f>VLOOKUP(시뮬레이션!B1082,시뮬레이션!$K:$Q,7,0)</f>
        <v>75.576603874628617</v>
      </c>
      <c r="F1082" s="5">
        <v>42114</v>
      </c>
      <c r="G1082" s="7">
        <f>C1082*시뮬레이션!D1082*시뮬레이션!F1082</f>
        <v>30411879.570776694</v>
      </c>
      <c r="H1082" s="2">
        <f>D1082*시뮬레이션!E1082*시뮬레이션!D1082</f>
        <v>4134105.8995085838</v>
      </c>
      <c r="J1082" s="5">
        <v>42114</v>
      </c>
      <c r="K1082" s="2">
        <f t="shared" si="16"/>
        <v>34545985.470285274</v>
      </c>
      <c r="L1082" s="2">
        <f>$C$2*시뮬레이션!F1082*시뮬레이션!D1082</f>
        <v>34523109.055020057</v>
      </c>
    </row>
    <row r="1083" spans="2:12" x14ac:dyDescent="0.3">
      <c r="B1083" s="5">
        <v>42115</v>
      </c>
      <c r="C1083" s="6">
        <f>VLOOKUP(시뮬레이션!B1083,시뮬레이션!$K:$Q,6,0)</f>
        <v>153.4133371354925</v>
      </c>
      <c r="D1083" s="6">
        <f>VLOOKUP(시뮬레이션!B1083,시뮬레이션!$K:$Q,7,0)</f>
        <v>75.576603874628617</v>
      </c>
      <c r="F1083" s="5">
        <v>42115</v>
      </c>
      <c r="G1083" s="7">
        <f>C1083*시뮬레이션!D1083*시뮬레이션!F1083</f>
        <v>30491047.673495568</v>
      </c>
      <c r="H1083" s="2">
        <f>D1083*시뮬레이션!E1083*시뮬레이션!D1083</f>
        <v>4156935.1200707983</v>
      </c>
      <c r="J1083" s="5">
        <v>42115</v>
      </c>
      <c r="K1083" s="2">
        <f t="shared" si="16"/>
        <v>34647982.793566369</v>
      </c>
      <c r="L1083" s="2">
        <f>$C$2*시뮬레이션!F1083*시뮬레이션!D1083</f>
        <v>34612979.496519148</v>
      </c>
    </row>
    <row r="1084" spans="2:12" x14ac:dyDescent="0.3">
      <c r="B1084" s="5">
        <v>42116</v>
      </c>
      <c r="C1084" s="6">
        <f>VLOOKUP(시뮬레이션!B1084,시뮬레이션!$K:$Q,6,0)</f>
        <v>153.4133371354925</v>
      </c>
      <c r="D1084" s="6">
        <f>VLOOKUP(시뮬레이션!B1084,시뮬레이션!$K:$Q,7,0)</f>
        <v>75.576603874628617</v>
      </c>
      <c r="F1084" s="5">
        <v>42116</v>
      </c>
      <c r="G1084" s="7">
        <f>C1084*시뮬레이션!D1084*시뮬레이션!F1084</f>
        <v>30534814.33545227</v>
      </c>
      <c r="H1084" s="2">
        <f>D1084*시뮬레이션!E1084*시뮬레이션!D1084</f>
        <v>4177639.7014810718</v>
      </c>
      <c r="J1084" s="5">
        <v>42116</v>
      </c>
      <c r="K1084" s="2">
        <f t="shared" si="16"/>
        <v>34712454.03693334</v>
      </c>
      <c r="L1084" s="2">
        <f>$C$2*시뮬레이션!F1084*시뮬레이션!D1084</f>
        <v>34662662.754016899</v>
      </c>
    </row>
    <row r="1085" spans="2:12" x14ac:dyDescent="0.3">
      <c r="B1085" s="5">
        <v>42117</v>
      </c>
      <c r="C1085" s="6">
        <f>VLOOKUP(시뮬레이션!B1085,시뮬레이션!$K:$Q,6,0)</f>
        <v>153.4133371354925</v>
      </c>
      <c r="D1085" s="6">
        <f>VLOOKUP(시뮬레이션!B1085,시뮬레이션!$K:$Q,7,0)</f>
        <v>75.576603874628617</v>
      </c>
      <c r="F1085" s="5">
        <v>42117</v>
      </c>
      <c r="G1085" s="7">
        <f>C1085*시뮬레이션!D1085*시뮬레이션!F1085</f>
        <v>30683952.072030339</v>
      </c>
      <c r="H1085" s="2">
        <f>D1085*시뮬레이션!E1085*시뮬레이션!D1085</f>
        <v>4182335.9480581172</v>
      </c>
      <c r="J1085" s="5">
        <v>42117</v>
      </c>
      <c r="K1085" s="2">
        <f t="shared" si="16"/>
        <v>34866288.020088457</v>
      </c>
      <c r="L1085" s="2">
        <f>$C$2*시뮬레이션!F1085*시뮬레이션!D1085</f>
        <v>34831961.673280366</v>
      </c>
    </row>
    <row r="1086" spans="2:12" x14ac:dyDescent="0.3">
      <c r="B1086" s="5">
        <v>42118</v>
      </c>
      <c r="C1086" s="6">
        <f>VLOOKUP(시뮬레이션!B1086,시뮬레이션!$K:$Q,6,0)</f>
        <v>153.4133371354925</v>
      </c>
      <c r="D1086" s="6">
        <f>VLOOKUP(시뮬레이션!B1086,시뮬레이션!$K:$Q,7,0)</f>
        <v>75.576603874628617</v>
      </c>
      <c r="F1086" s="5">
        <v>42118</v>
      </c>
      <c r="G1086" s="7">
        <f>C1086*시뮬레이션!D1086*시뮬레이션!F1086</f>
        <v>30678404.747012328</v>
      </c>
      <c r="H1086" s="2">
        <f>D1086*시뮬레이션!E1086*시뮬레이션!D1086</f>
        <v>4182288.6114458349</v>
      </c>
      <c r="J1086" s="5">
        <v>42118</v>
      </c>
      <c r="K1086" s="2">
        <f t="shared" si="16"/>
        <v>34860693.358458161</v>
      </c>
      <c r="L1086" s="2">
        <f>$C$2*시뮬레이션!F1086*시뮬레이션!D1086</f>
        <v>34825664.433212891</v>
      </c>
    </row>
    <row r="1087" spans="2:12" x14ac:dyDescent="0.3">
      <c r="B1087" s="5">
        <v>42121</v>
      </c>
      <c r="C1087" s="6">
        <f>VLOOKUP(시뮬레이션!B1087,시뮬레이션!$K:$Q,6,0)</f>
        <v>153.4133371354925</v>
      </c>
      <c r="D1087" s="6">
        <f>VLOOKUP(시뮬레이션!B1087,시뮬레이션!$K:$Q,7,0)</f>
        <v>75.576603874628617</v>
      </c>
      <c r="F1087" s="5">
        <v>42121</v>
      </c>
      <c r="G1087" s="7">
        <f>C1087*시뮬레이션!D1087*시뮬레이션!F1087</f>
        <v>30368325.048782583</v>
      </c>
      <c r="H1087" s="2">
        <f>D1087*시뮬레이션!E1087*시뮬레이션!D1087</f>
        <v>4145212.9344189954</v>
      </c>
      <c r="J1087" s="5">
        <v>42121</v>
      </c>
      <c r="K1087" s="2">
        <f t="shared" si="16"/>
        <v>34513537.983201578</v>
      </c>
      <c r="L1087" s="2">
        <f>$C$2*시뮬레이션!F1087*시뮬레이션!D1087</f>
        <v>34473666.615622565</v>
      </c>
    </row>
    <row r="1088" spans="2:12" x14ac:dyDescent="0.3">
      <c r="B1088" s="5">
        <v>42122</v>
      </c>
      <c r="C1088" s="6">
        <f>VLOOKUP(시뮬레이션!B1088,시뮬레이션!$K:$Q,6,0)</f>
        <v>153.4133371354925</v>
      </c>
      <c r="D1088" s="6">
        <f>VLOOKUP(시뮬레이션!B1088,시뮬레이션!$K:$Q,7,0)</f>
        <v>75.576603874628617</v>
      </c>
      <c r="F1088" s="5">
        <v>42122</v>
      </c>
      <c r="G1088" s="7">
        <f>C1088*시뮬레이션!D1088*시뮬레이션!F1088</f>
        <v>30379677.160149261</v>
      </c>
      <c r="H1088" s="2">
        <f>D1088*시뮬레이션!E1088*시뮬레이션!D1088</f>
        <v>4132627.0552569749</v>
      </c>
      <c r="J1088" s="5">
        <v>42122</v>
      </c>
      <c r="K1088" s="2">
        <f t="shared" si="16"/>
        <v>34512304.215406239</v>
      </c>
      <c r="L1088" s="2">
        <f>$C$2*시뮬레이션!F1088*시뮬레이션!D1088</f>
        <v>34486553.361994311</v>
      </c>
    </row>
    <row r="1089" spans="2:12" x14ac:dyDescent="0.3">
      <c r="B1089" s="5">
        <v>42123</v>
      </c>
      <c r="C1089" s="6">
        <f>VLOOKUP(시뮬레이션!B1089,시뮬레이션!$K:$Q,6,0)</f>
        <v>153.4133371354925</v>
      </c>
      <c r="D1089" s="6">
        <f>VLOOKUP(시뮬레이션!B1089,시뮬레이션!$K:$Q,7,0)</f>
        <v>75.576603874628617</v>
      </c>
      <c r="F1089" s="5">
        <v>42123</v>
      </c>
      <c r="G1089" s="7">
        <f>C1089*시뮬레이션!D1089*시뮬레이션!F1089</f>
        <v>30213675.879770864</v>
      </c>
      <c r="H1089" s="2">
        <f>D1089*시뮬레이션!E1089*시뮬레이션!D1089</f>
        <v>4113896.0200443403</v>
      </c>
      <c r="J1089" s="5">
        <v>42123</v>
      </c>
      <c r="K1089" s="2">
        <f t="shared" si="16"/>
        <v>34327571.899815202</v>
      </c>
      <c r="L1089" s="2">
        <f>$C$2*시뮬레이션!F1089*시뮬레이션!D1089</f>
        <v>34298111.201014444</v>
      </c>
    </row>
    <row r="1090" spans="2:12" x14ac:dyDescent="0.3">
      <c r="B1090" s="5">
        <v>42124</v>
      </c>
      <c r="C1090" s="6">
        <f>VLOOKUP(시뮬레이션!B1090,시뮬레이션!$K:$Q,6,0)</f>
        <v>153.4133371354925</v>
      </c>
      <c r="D1090" s="6">
        <f>VLOOKUP(시뮬레이션!B1090,시뮬레이션!$K:$Q,7,0)</f>
        <v>75.576603874628617</v>
      </c>
      <c r="F1090" s="5">
        <v>42124</v>
      </c>
      <c r="G1090" s="7">
        <f>C1090*시뮬레이션!D1090*시뮬레이션!F1090</f>
        <v>30017300.16543993</v>
      </c>
      <c r="H1090" s="2">
        <f>D1090*시뮬레이션!E1090*시뮬레이션!D1090</f>
        <v>4081611.6727466104</v>
      </c>
      <c r="J1090" s="5">
        <v>42124</v>
      </c>
      <c r="K1090" s="2">
        <f t="shared" ref="K1090:K1153" si="17">SUM(G1090:H1090)</f>
        <v>34098911.83818654</v>
      </c>
      <c r="L1090" s="2">
        <f>$C$2*시뮬레이션!F1090*시뮬레이션!D1090</f>
        <v>34075188.438683152</v>
      </c>
    </row>
    <row r="1091" spans="2:12" x14ac:dyDescent="0.3">
      <c r="B1091" s="5">
        <v>42125</v>
      </c>
      <c r="C1091" s="6">
        <f>VLOOKUP(시뮬레이션!B1091,시뮬레이션!$K:$Q,6,0)</f>
        <v>153.4133371354925</v>
      </c>
      <c r="D1091" s="6">
        <f>VLOOKUP(시뮬레이션!B1091,시뮬레이션!$K:$Q,7,0)</f>
        <v>75.576603874628617</v>
      </c>
      <c r="F1091" s="5">
        <v>42125</v>
      </c>
      <c r="G1091" s="7">
        <f>C1091*시뮬레이션!D1091*시뮬레이션!F1091</f>
        <v>30344137.696475931</v>
      </c>
      <c r="H1091" s="2">
        <f>D1091*시뮬레이션!E1091*시뮬레이션!D1091</f>
        <v>4132118.8261758196</v>
      </c>
      <c r="J1091" s="5">
        <v>42125</v>
      </c>
      <c r="K1091" s="2">
        <f t="shared" si="17"/>
        <v>34476256.522651747</v>
      </c>
      <c r="L1091" s="2">
        <f>$C$2*시뮬레이션!F1091*시뮬레이션!D1091</f>
        <v>34446209.496456638</v>
      </c>
    </row>
    <row r="1092" spans="2:12" x14ac:dyDescent="0.3">
      <c r="B1092" s="5">
        <v>42128</v>
      </c>
      <c r="C1092" s="6">
        <f>VLOOKUP(시뮬레이션!B1092,시뮬레이션!$K:$Q,6,0)</f>
        <v>153.4133371354925</v>
      </c>
      <c r="D1092" s="6">
        <f>VLOOKUP(시뮬레이션!B1092,시뮬레이션!$K:$Q,7,0)</f>
        <v>75.576603874628617</v>
      </c>
      <c r="F1092" s="5">
        <v>42128</v>
      </c>
      <c r="G1092" s="7">
        <f>C1092*시뮬레이션!D1092*시뮬레이션!F1092</f>
        <v>30617826.190923493</v>
      </c>
      <c r="H1092" s="2">
        <f>D1092*시뮬레이션!E1092*시뮬레이션!D1092</f>
        <v>4162413.5009857989</v>
      </c>
      <c r="J1092" s="5">
        <v>42128</v>
      </c>
      <c r="K1092" s="2">
        <f t="shared" si="17"/>
        <v>34780239.691909291</v>
      </c>
      <c r="L1092" s="2">
        <f>$C$2*시뮬레이션!F1092*시뮬레이션!D1092</f>
        <v>34756896.565926574</v>
      </c>
    </row>
    <row r="1093" spans="2:12" x14ac:dyDescent="0.3">
      <c r="B1093" s="5">
        <v>42129</v>
      </c>
      <c r="C1093" s="6">
        <f>VLOOKUP(시뮬레이션!B1093,시뮬레이션!$K:$Q,6,0)</f>
        <v>153.4133371354925</v>
      </c>
      <c r="D1093" s="6">
        <f>VLOOKUP(시뮬레이션!B1093,시뮬레이션!$K:$Q,7,0)</f>
        <v>75.576603874628617</v>
      </c>
      <c r="F1093" s="5">
        <v>42129</v>
      </c>
      <c r="G1093" s="7">
        <f>C1093*시뮬레이션!D1093*시뮬레이션!F1093</f>
        <v>30271401.882843267</v>
      </c>
      <c r="H1093" s="2">
        <f>D1093*시뮬레이션!E1093*시뮬레이션!D1093</f>
        <v>4108392.0016558911</v>
      </c>
      <c r="J1093" s="5">
        <v>42129</v>
      </c>
      <c r="K1093" s="2">
        <f t="shared" si="17"/>
        <v>34379793.884499155</v>
      </c>
      <c r="L1093" s="2">
        <f>$C$2*시뮬레이션!F1093*시뮬레이션!D1093</f>
        <v>34363640.892947532</v>
      </c>
    </row>
    <row r="1094" spans="2:12" x14ac:dyDescent="0.3">
      <c r="B1094" s="5">
        <v>42130</v>
      </c>
      <c r="C1094" s="6">
        <f>VLOOKUP(시뮬레이션!B1094,시뮬레이션!$K:$Q,6,0)</f>
        <v>153.4133371354925</v>
      </c>
      <c r="D1094" s="6">
        <f>VLOOKUP(시뮬레이션!B1094,시뮬레이션!$K:$Q,7,0)</f>
        <v>75.576603874628617</v>
      </c>
      <c r="F1094" s="5">
        <v>42130</v>
      </c>
      <c r="G1094" s="7">
        <f>C1094*시뮬레이션!D1094*시뮬레이션!F1094</f>
        <v>30176103.770689551</v>
      </c>
      <c r="H1094" s="2">
        <f>D1094*시뮬레이션!E1094*시뮬레이션!D1094</f>
        <v>4096928.84221147</v>
      </c>
      <c r="J1094" s="5">
        <v>42130</v>
      </c>
      <c r="K1094" s="2">
        <f t="shared" si="17"/>
        <v>34273032.612901017</v>
      </c>
      <c r="L1094" s="2">
        <f>$C$2*시뮬레이션!F1094*시뮬레이션!D1094</f>
        <v>34255459.906929761</v>
      </c>
    </row>
    <row r="1095" spans="2:12" x14ac:dyDescent="0.3">
      <c r="B1095" s="5">
        <v>42131</v>
      </c>
      <c r="C1095" s="6">
        <f>VLOOKUP(시뮬레이션!B1095,시뮬레이션!$K:$Q,6,0)</f>
        <v>153.4133371354925</v>
      </c>
      <c r="D1095" s="6">
        <f>VLOOKUP(시뮬레이션!B1095,시뮬레이션!$K:$Q,7,0)</f>
        <v>75.576603874628617</v>
      </c>
      <c r="F1095" s="5">
        <v>42131</v>
      </c>
      <c r="G1095" s="7">
        <f>C1095*시뮬레이션!D1095*시뮬레이션!F1095</f>
        <v>30560140.146655943</v>
      </c>
      <c r="H1095" s="2">
        <f>D1095*시뮬레이션!E1095*시뮬레이션!D1095</f>
        <v>4159985.7864642036</v>
      </c>
      <c r="J1095" s="5">
        <v>42131</v>
      </c>
      <c r="K1095" s="2">
        <f t="shared" si="17"/>
        <v>34720125.933120146</v>
      </c>
      <c r="L1095" s="2">
        <f>$C$2*시뮬레이션!F1095*시뮬레이션!D1095</f>
        <v>34691412.234628789</v>
      </c>
    </row>
    <row r="1096" spans="2:12" x14ac:dyDescent="0.3">
      <c r="B1096" s="5">
        <v>42132</v>
      </c>
      <c r="C1096" s="6">
        <f>VLOOKUP(시뮬레이션!B1096,시뮬레이션!$K:$Q,6,0)</f>
        <v>153.4133371354925</v>
      </c>
      <c r="D1096" s="6">
        <f>VLOOKUP(시뮬레이션!B1096,시뮬레이션!$K:$Q,7,0)</f>
        <v>75.576603874628617</v>
      </c>
      <c r="F1096" s="5">
        <v>42132</v>
      </c>
      <c r="G1096" s="7">
        <f>C1096*시뮬레이션!D1096*시뮬레이션!F1096</f>
        <v>30928392.61290903</v>
      </c>
      <c r="H1096" s="2">
        <f>D1096*시뮬레이션!E1096*시뮬레이션!D1096</f>
        <v>4206116.0997131513</v>
      </c>
      <c r="J1096" s="5">
        <v>42132</v>
      </c>
      <c r="K1096" s="2">
        <f t="shared" si="17"/>
        <v>35134508.712622181</v>
      </c>
      <c r="L1096" s="2">
        <f>$C$2*시뮬레이션!F1096*시뮬레이션!D1096</f>
        <v>35109446.905016333</v>
      </c>
    </row>
    <row r="1097" spans="2:12" x14ac:dyDescent="0.3">
      <c r="B1097" s="5">
        <v>42135</v>
      </c>
      <c r="C1097" s="6">
        <f>VLOOKUP(시뮬레이션!B1097,시뮬레이션!$K:$Q,6,0)</f>
        <v>153.4133371354925</v>
      </c>
      <c r="D1097" s="6">
        <f>VLOOKUP(시뮬레이션!B1097,시뮬레이션!$K:$Q,7,0)</f>
        <v>75.576603874628617</v>
      </c>
      <c r="F1097" s="5">
        <v>42135</v>
      </c>
      <c r="G1097" s="7">
        <f>C1097*시뮬레이션!D1097*시뮬레이션!F1097</f>
        <v>30863478.226186603</v>
      </c>
      <c r="H1097" s="2">
        <f>D1097*시뮬레이션!E1097*시뮬레이션!D1097</f>
        <v>4204470.4143646667</v>
      </c>
      <c r="J1097" s="5">
        <v>42135</v>
      </c>
      <c r="K1097" s="2">
        <f t="shared" si="17"/>
        <v>35067948.640551269</v>
      </c>
      <c r="L1097" s="2">
        <f>$C$2*시뮬레이션!F1097*시뮬레이션!D1097</f>
        <v>35035757.067897171</v>
      </c>
    </row>
    <row r="1098" spans="2:12" x14ac:dyDescent="0.3">
      <c r="B1098" s="5">
        <v>42136</v>
      </c>
      <c r="C1098" s="6">
        <f>VLOOKUP(시뮬레이션!B1098,시뮬레이션!$K:$Q,6,0)</f>
        <v>153.4133371354925</v>
      </c>
      <c r="D1098" s="6">
        <f>VLOOKUP(시뮬레이션!B1098,시뮬레이션!$K:$Q,7,0)</f>
        <v>75.576603874628617</v>
      </c>
      <c r="F1098" s="5">
        <v>42136</v>
      </c>
      <c r="G1098" s="7">
        <f>C1098*시뮬레이션!D1098*시뮬레이션!F1098</f>
        <v>30895958.472969986</v>
      </c>
      <c r="H1098" s="2">
        <f>D1098*시뮬레이션!E1098*시뮬레이션!D1098</f>
        <v>4199696.4148042845</v>
      </c>
      <c r="J1098" s="5">
        <v>42136</v>
      </c>
      <c r="K1098" s="2">
        <f t="shared" si="17"/>
        <v>35095654.887774274</v>
      </c>
      <c r="L1098" s="2">
        <f>$C$2*시뮬레이션!F1098*시뮬레이션!D1098</f>
        <v>35072628.156355456</v>
      </c>
    </row>
    <row r="1099" spans="2:12" x14ac:dyDescent="0.3">
      <c r="B1099" s="5">
        <v>42137</v>
      </c>
      <c r="C1099" s="6">
        <f>VLOOKUP(시뮬레이션!B1099,시뮬레이션!$K:$Q,6,0)</f>
        <v>153.4133371354925</v>
      </c>
      <c r="D1099" s="6">
        <f>VLOOKUP(시뮬레이션!B1099,시뮬레이션!$K:$Q,7,0)</f>
        <v>75.576603874628617</v>
      </c>
      <c r="F1099" s="5">
        <v>42137</v>
      </c>
      <c r="G1099" s="7">
        <f>C1099*시뮬레이션!D1099*시뮬레이션!F1099</f>
        <v>31012674.134954322</v>
      </c>
      <c r="H1099" s="2">
        <f>D1099*시뮬레이션!E1099*시뮬레이션!D1099</f>
        <v>4223655.0839374354</v>
      </c>
      <c r="J1099" s="5">
        <v>42137</v>
      </c>
      <c r="K1099" s="2">
        <f t="shared" si="17"/>
        <v>35236329.218891755</v>
      </c>
      <c r="L1099" s="2">
        <f>$C$2*시뮬레이션!F1099*시뮬레이션!D1099</f>
        <v>35205122.023356885</v>
      </c>
    </row>
    <row r="1100" spans="2:12" x14ac:dyDescent="0.3">
      <c r="B1100" s="5">
        <v>42138</v>
      </c>
      <c r="C1100" s="6">
        <f>VLOOKUP(시뮬레이션!B1100,시뮬레이션!$K:$Q,6,0)</f>
        <v>153.4133371354925</v>
      </c>
      <c r="D1100" s="6">
        <f>VLOOKUP(시뮬레이션!B1100,시뮬레이션!$K:$Q,7,0)</f>
        <v>75.576603874628617</v>
      </c>
      <c r="F1100" s="5">
        <v>42138</v>
      </c>
      <c r="G1100" s="7">
        <f>C1100*시뮬레이션!D1100*시뮬레이션!F1100</f>
        <v>31071626.484202903</v>
      </c>
      <c r="H1100" s="2">
        <f>D1100*시뮬레이션!E1100*시뮬레이션!D1100</f>
        <v>4238735.8217048859</v>
      </c>
      <c r="J1100" s="5">
        <v>42138</v>
      </c>
      <c r="K1100" s="2">
        <f t="shared" si="17"/>
        <v>35310362.305907786</v>
      </c>
      <c r="L1100" s="2">
        <f>$C$2*시뮬레이션!F1100*시뮬레이션!D1100</f>
        <v>35272043.845055602</v>
      </c>
    </row>
    <row r="1101" spans="2:12" x14ac:dyDescent="0.3">
      <c r="B1101" s="5">
        <v>42139</v>
      </c>
      <c r="C1101" s="6">
        <f>VLOOKUP(시뮬레이션!B1101,시뮬레이션!$K:$Q,6,0)</f>
        <v>153.4133371354925</v>
      </c>
      <c r="D1101" s="6">
        <f>VLOOKUP(시뮬레이션!B1101,시뮬레이션!$K:$Q,7,0)</f>
        <v>75.576603874628617</v>
      </c>
      <c r="F1101" s="5">
        <v>42139</v>
      </c>
      <c r="G1101" s="7">
        <f>C1101*시뮬레이션!D1101*시뮬레이션!F1101</f>
        <v>30969799.435628846</v>
      </c>
      <c r="H1101" s="2">
        <f>D1101*시뮬레이션!E1101*시뮬레이션!D1101</f>
        <v>4216960.745824133</v>
      </c>
      <c r="J1101" s="5">
        <v>42139</v>
      </c>
      <c r="K1101" s="2">
        <f t="shared" si="17"/>
        <v>35186760.181452982</v>
      </c>
      <c r="L1101" s="2">
        <f>$C$2*시뮬레이션!F1101*시뮬레이션!D1101</f>
        <v>35156451.308445305</v>
      </c>
    </row>
    <row r="1102" spans="2:12" x14ac:dyDescent="0.3">
      <c r="B1102" s="5">
        <v>42142</v>
      </c>
      <c r="C1102" s="6">
        <f>VLOOKUP(시뮬레이션!B1102,시뮬레이션!$K:$Q,6,0)</f>
        <v>153.4133371354925</v>
      </c>
      <c r="D1102" s="6">
        <f>VLOOKUP(시뮬레이션!B1102,시뮬레이션!$K:$Q,7,0)</f>
        <v>75.576603874628617</v>
      </c>
      <c r="F1102" s="5">
        <v>42142</v>
      </c>
      <c r="G1102" s="7">
        <f>C1102*시뮬레이션!D1102*시뮬레이션!F1102</f>
        <v>31063155.700058162</v>
      </c>
      <c r="H1102" s="2">
        <f>D1102*시뮬레이션!E1102*시뮬레이션!D1102</f>
        <v>4242253.9828825975</v>
      </c>
      <c r="J1102" s="5">
        <v>42142</v>
      </c>
      <c r="K1102" s="2">
        <f t="shared" si="17"/>
        <v>35305409.682940759</v>
      </c>
      <c r="L1102" s="2">
        <f>$C$2*시뮬레이션!F1102*시뮬레이션!D1102</f>
        <v>35262427.938083135</v>
      </c>
    </row>
    <row r="1103" spans="2:12" x14ac:dyDescent="0.3">
      <c r="B1103" s="5">
        <v>42143</v>
      </c>
      <c r="C1103" s="6">
        <f>VLOOKUP(시뮬레이션!B1103,시뮬레이션!$K:$Q,6,0)</f>
        <v>153.4133371354925</v>
      </c>
      <c r="D1103" s="6">
        <f>VLOOKUP(시뮬레이션!B1103,시뮬레이션!$K:$Q,7,0)</f>
        <v>75.576603874628617</v>
      </c>
      <c r="F1103" s="5">
        <v>42143</v>
      </c>
      <c r="G1103" s="7">
        <f>C1103*시뮬레이션!D1103*시뮬레이션!F1103</f>
        <v>31125891.533782993</v>
      </c>
      <c r="H1103" s="2">
        <f>D1103*시뮬레이션!E1103*시뮬레이션!D1103</f>
        <v>4241380.2343775891</v>
      </c>
      <c r="J1103" s="5">
        <v>42143</v>
      </c>
      <c r="K1103" s="2">
        <f t="shared" si="17"/>
        <v>35367271.768160582</v>
      </c>
      <c r="L1103" s="2">
        <f>$C$2*시뮬레이션!F1103*시뮬레이션!D1103</f>
        <v>35333644.714550354</v>
      </c>
    </row>
    <row r="1104" spans="2:12" x14ac:dyDescent="0.3">
      <c r="B1104" s="5">
        <v>42144</v>
      </c>
      <c r="C1104" s="6">
        <f>VLOOKUP(시뮬레이션!B1104,시뮬레이션!$K:$Q,6,0)</f>
        <v>153.4133371354925</v>
      </c>
      <c r="D1104" s="6">
        <f>VLOOKUP(시뮬레이션!B1104,시뮬레이션!$K:$Q,7,0)</f>
        <v>75.576603874628617</v>
      </c>
      <c r="F1104" s="5">
        <v>42144</v>
      </c>
      <c r="G1104" s="7">
        <f>C1104*시뮬레이션!D1104*시뮬레이션!F1104</f>
        <v>31329799.861376874</v>
      </c>
      <c r="H1104" s="2">
        <f>D1104*시뮬레이션!E1104*시뮬레이션!D1104</f>
        <v>4276877.3892455483</v>
      </c>
      <c r="J1104" s="5">
        <v>42144</v>
      </c>
      <c r="K1104" s="2">
        <f t="shared" si="17"/>
        <v>35606677.250622422</v>
      </c>
      <c r="L1104" s="2">
        <f>$C$2*시뮬레이션!F1104*시뮬레이션!D1104</f>
        <v>35565118.38635572</v>
      </c>
    </row>
    <row r="1105" spans="2:12" x14ac:dyDescent="0.3">
      <c r="B1105" s="5">
        <v>42145</v>
      </c>
      <c r="C1105" s="6">
        <f>VLOOKUP(시뮬레이션!B1105,시뮬레이션!$K:$Q,6,0)</f>
        <v>153.4133371354925</v>
      </c>
      <c r="D1105" s="6">
        <f>VLOOKUP(시뮬레이션!B1105,시뮬레이션!$K:$Q,7,0)</f>
        <v>75.576603874628617</v>
      </c>
      <c r="F1105" s="5">
        <v>42145</v>
      </c>
      <c r="G1105" s="7">
        <f>C1105*시뮬레이션!D1105*시뮬레이션!F1105</f>
        <v>31363712.309108019</v>
      </c>
      <c r="H1105" s="2">
        <f>D1105*시뮬레이션!E1105*시뮬레이션!D1105</f>
        <v>4285409.768650841</v>
      </c>
      <c r="J1105" s="5">
        <v>42145</v>
      </c>
      <c r="K1105" s="2">
        <f t="shared" si="17"/>
        <v>35649122.077758864</v>
      </c>
      <c r="L1105" s="2">
        <f>$C$2*시뮬레이션!F1105*시뮬레이션!D1105</f>
        <v>35603615.287825435</v>
      </c>
    </row>
    <row r="1106" spans="2:12" x14ac:dyDescent="0.3">
      <c r="B1106" s="5">
        <v>42146</v>
      </c>
      <c r="C1106" s="6">
        <f>VLOOKUP(시뮬레이션!B1106,시뮬레이션!$K:$Q,6,0)</f>
        <v>153.4133371354925</v>
      </c>
      <c r="D1106" s="6">
        <f>VLOOKUP(시뮬레이션!B1106,시뮬레이션!$K:$Q,7,0)</f>
        <v>75.576603874628617</v>
      </c>
      <c r="F1106" s="5">
        <v>42146</v>
      </c>
      <c r="G1106" s="7">
        <f>C1106*시뮬레이션!D1106*시뮬레이션!F1106</f>
        <v>31177249.73199717</v>
      </c>
      <c r="H1106" s="2">
        <f>D1106*시뮬레이션!E1106*시뮬레이션!D1106</f>
        <v>4269036.56724336</v>
      </c>
      <c r="J1106" s="5">
        <v>42146</v>
      </c>
      <c r="K1106" s="2">
        <f t="shared" si="17"/>
        <v>35446286.29924053</v>
      </c>
      <c r="L1106" s="2">
        <f>$C$2*시뮬레이션!F1106*시뮬레이션!D1106</f>
        <v>35391945.770020835</v>
      </c>
    </row>
    <row r="1107" spans="2:12" x14ac:dyDescent="0.3">
      <c r="B1107" s="5">
        <v>42150</v>
      </c>
      <c r="C1107" s="6">
        <f>VLOOKUP(시뮬레이션!B1107,시뮬레이션!$K:$Q,6,0)</f>
        <v>153.4133371354925</v>
      </c>
      <c r="D1107" s="6">
        <f>VLOOKUP(시뮬레이션!B1107,시뮬레이션!$K:$Q,7,0)</f>
        <v>75.576603874628617</v>
      </c>
      <c r="F1107" s="5">
        <v>42150</v>
      </c>
      <c r="G1107" s="7">
        <f>C1107*시뮬레이션!D1107*시뮬레이션!F1107</f>
        <v>31151848.907808181</v>
      </c>
      <c r="H1107" s="2">
        <f>D1107*시뮬레이션!E1107*시뮬레이션!D1107</f>
        <v>4269420.7984140469</v>
      </c>
      <c r="J1107" s="5">
        <v>42150</v>
      </c>
      <c r="K1107" s="2">
        <f t="shared" si="17"/>
        <v>35421269.706222229</v>
      </c>
      <c r="L1107" s="2">
        <f>$C$2*시뮬레이션!F1107*시뮬레이션!D1107</f>
        <v>35363111.135794327</v>
      </c>
    </row>
    <row r="1108" spans="2:12" x14ac:dyDescent="0.3">
      <c r="B1108" s="5">
        <v>42151</v>
      </c>
      <c r="C1108" s="6">
        <f>VLOOKUP(시뮬레이션!B1108,시뮬레이션!$K:$Q,6,0)</f>
        <v>153.4133371354925</v>
      </c>
      <c r="D1108" s="6">
        <f>VLOOKUP(시뮬레이션!B1108,시뮬레이션!$K:$Q,7,0)</f>
        <v>75.576603874628617</v>
      </c>
      <c r="F1108" s="5">
        <v>42151</v>
      </c>
      <c r="G1108" s="7">
        <f>C1108*시뮬레이션!D1108*시뮬레이션!F1108</f>
        <v>31578935.365840726</v>
      </c>
      <c r="H1108" s="2">
        <f>D1108*시뮬레이션!E1108*시뮬레이션!D1108</f>
        <v>4362965.8975126641</v>
      </c>
      <c r="J1108" s="5">
        <v>42151</v>
      </c>
      <c r="K1108" s="2">
        <f t="shared" si="17"/>
        <v>35941901.263353392</v>
      </c>
      <c r="L1108" s="2">
        <f>$C$2*시뮬레이션!F1108*시뮬레이션!D1108</f>
        <v>35847933.270258777</v>
      </c>
    </row>
    <row r="1109" spans="2:12" x14ac:dyDescent="0.3">
      <c r="B1109" s="5">
        <v>42152</v>
      </c>
      <c r="C1109" s="6">
        <f>VLOOKUP(시뮬레이션!B1109,시뮬레이션!$K:$Q,6,0)</f>
        <v>153.4133371354925</v>
      </c>
      <c r="D1109" s="6">
        <f>VLOOKUP(시뮬레이션!B1109,시뮬레이션!$K:$Q,7,0)</f>
        <v>75.576603874628617</v>
      </c>
      <c r="F1109" s="5">
        <v>42152</v>
      </c>
      <c r="G1109" s="7">
        <f>C1109*시뮬레이션!D1109*시뮬레이션!F1109</f>
        <v>31553283.114067629</v>
      </c>
      <c r="H1109" s="2">
        <f>D1109*시뮬레이션!E1109*시뮬레이션!D1109</f>
        <v>4359086.426584621</v>
      </c>
      <c r="J1109" s="5">
        <v>42152</v>
      </c>
      <c r="K1109" s="2">
        <f t="shared" si="17"/>
        <v>35912369.540652253</v>
      </c>
      <c r="L1109" s="2">
        <f>$C$2*시뮬레이션!F1109*시뮬레이션!D1109</f>
        <v>35818813.21921397</v>
      </c>
    </row>
    <row r="1110" spans="2:12" x14ac:dyDescent="0.3">
      <c r="B1110" s="5">
        <v>42153</v>
      </c>
      <c r="C1110" s="6">
        <f>VLOOKUP(시뮬레이션!B1110,시뮬레이션!$K:$Q,6,0)</f>
        <v>153.4133371354925</v>
      </c>
      <c r="D1110" s="6">
        <f>VLOOKUP(시뮬레이션!B1110,시뮬레이션!$K:$Q,7,0)</f>
        <v>75.576603874628617</v>
      </c>
      <c r="F1110" s="5">
        <v>42153</v>
      </c>
      <c r="G1110" s="7">
        <f>C1110*시뮬레이션!D1110*시뮬레이션!F1110</f>
        <v>31421032.299181294</v>
      </c>
      <c r="H1110" s="2">
        <f>D1110*시뮬레이션!E1110*시뮬레이션!D1110</f>
        <v>4350544.8975922484</v>
      </c>
      <c r="J1110" s="5">
        <v>42153</v>
      </c>
      <c r="K1110" s="2">
        <f t="shared" si="17"/>
        <v>35771577.196773544</v>
      </c>
      <c r="L1110" s="2">
        <f>$C$2*시뮬레이션!F1110*시뮬레이션!D1110</f>
        <v>35668684.079898179</v>
      </c>
    </row>
    <row r="1111" spans="2:12" x14ac:dyDescent="0.3">
      <c r="B1111" s="5">
        <v>42156</v>
      </c>
      <c r="C1111" s="6">
        <f>VLOOKUP(시뮬레이션!B1111,시뮬레이션!$K:$Q,6,0)</f>
        <v>153.4133371354925</v>
      </c>
      <c r="D1111" s="6">
        <f>VLOOKUP(시뮬레이션!B1111,시뮬레이션!$K:$Q,7,0)</f>
        <v>75.576603874628617</v>
      </c>
      <c r="F1111" s="5">
        <v>42156</v>
      </c>
      <c r="G1111" s="7">
        <f>C1111*시뮬레이션!D1111*시뮬레이션!F1111</f>
        <v>31543267.795894343</v>
      </c>
      <c r="H1111" s="2">
        <f>D1111*시뮬레이션!E1111*시뮬레이션!D1111</f>
        <v>4368222.6165752616</v>
      </c>
      <c r="J1111" s="5">
        <v>42156</v>
      </c>
      <c r="K1111" s="2">
        <f t="shared" si="17"/>
        <v>35911490.412469603</v>
      </c>
      <c r="L1111" s="2">
        <f>$C$2*시뮬레이션!F1111*시뮬레이션!D1111</f>
        <v>35807443.980403453</v>
      </c>
    </row>
    <row r="1112" spans="2:12" x14ac:dyDescent="0.3">
      <c r="B1112" s="5">
        <v>42157</v>
      </c>
      <c r="C1112" s="6">
        <f>VLOOKUP(시뮬레이션!B1112,시뮬레이션!$K:$Q,6,0)</f>
        <v>153.4133371354925</v>
      </c>
      <c r="D1112" s="6">
        <f>VLOOKUP(시뮬레이션!B1112,시뮬레이션!$K:$Q,7,0)</f>
        <v>75.576603874628617</v>
      </c>
      <c r="F1112" s="5">
        <v>42157</v>
      </c>
      <c r="G1112" s="7">
        <f>C1112*시뮬레이션!D1112*시뮬레이션!F1112</f>
        <v>31571561.368161172</v>
      </c>
      <c r="H1112" s="2">
        <f>D1112*시뮬레이션!E1112*시뮬레이션!D1112</f>
        <v>4361748.9714449728</v>
      </c>
      <c r="J1112" s="5">
        <v>42157</v>
      </c>
      <c r="K1112" s="2">
        <f t="shared" si="17"/>
        <v>35933310.339606144</v>
      </c>
      <c r="L1112" s="2">
        <f>$C$2*시뮬레이션!F1112*시뮬레이션!D1112</f>
        <v>35839562.418813363</v>
      </c>
    </row>
    <row r="1113" spans="2:12" x14ac:dyDescent="0.3">
      <c r="B1113" s="5">
        <v>42158</v>
      </c>
      <c r="C1113" s="6">
        <f>VLOOKUP(시뮬레이션!B1113,시뮬레이션!$K:$Q,6,0)</f>
        <v>153.4133371354925</v>
      </c>
      <c r="D1113" s="6">
        <f>VLOOKUP(시뮬레이션!B1113,시뮬레이션!$K:$Q,7,0)</f>
        <v>75.576603874628617</v>
      </c>
      <c r="F1113" s="5">
        <v>42158</v>
      </c>
      <c r="G1113" s="7">
        <f>C1113*시뮬레이션!D1113*시뮬레이션!F1113</f>
        <v>31434661.164956801</v>
      </c>
      <c r="H1113" s="2">
        <f>D1113*시뮬레이션!E1113*시뮬레이션!D1113</f>
        <v>4336016.1847694609</v>
      </c>
      <c r="J1113" s="5">
        <v>42158</v>
      </c>
      <c r="K1113" s="2">
        <f t="shared" si="17"/>
        <v>35770677.34972626</v>
      </c>
      <c r="L1113" s="2">
        <f>$C$2*시뮬레이션!F1113*시뮬레이션!D1113</f>
        <v>35684155.363689408</v>
      </c>
    </row>
    <row r="1114" spans="2:12" x14ac:dyDescent="0.3">
      <c r="B1114" s="5">
        <v>42159</v>
      </c>
      <c r="C1114" s="6">
        <f>VLOOKUP(시뮬레이션!B1114,시뮬레이션!$K:$Q,6,0)</f>
        <v>153.4133371354925</v>
      </c>
      <c r="D1114" s="6">
        <f>VLOOKUP(시뮬레이션!B1114,시뮬레이션!$K:$Q,7,0)</f>
        <v>75.576603874628617</v>
      </c>
      <c r="F1114" s="5">
        <v>42159</v>
      </c>
      <c r="G1114" s="7">
        <f>C1114*시뮬레이션!D1114*시뮬레이션!F1114</f>
        <v>31425804.470329564</v>
      </c>
      <c r="H1114" s="2">
        <f>D1114*시뮬레이션!E1114*시뮬레이션!D1114</f>
        <v>4333948.304572843</v>
      </c>
      <c r="J1114" s="5">
        <v>42159</v>
      </c>
      <c r="K1114" s="2">
        <f t="shared" si="17"/>
        <v>35759752.774902403</v>
      </c>
      <c r="L1114" s="2">
        <f>$C$2*시뮬레이션!F1114*시뮬레이션!D1114</f>
        <v>35674101.376931645</v>
      </c>
    </row>
    <row r="1115" spans="2:12" x14ac:dyDescent="0.3">
      <c r="B1115" s="5">
        <v>42160</v>
      </c>
      <c r="C1115" s="6">
        <f>VLOOKUP(시뮬레이션!B1115,시뮬레이션!$K:$Q,6,0)</f>
        <v>153.4133371354925</v>
      </c>
      <c r="D1115" s="6">
        <f>VLOOKUP(시뮬레이션!B1115,시뮬레이션!$K:$Q,7,0)</f>
        <v>75.576603874628617</v>
      </c>
      <c r="F1115" s="5">
        <v>42160</v>
      </c>
      <c r="G1115" s="7">
        <f>C1115*시뮬레이션!D1115*시뮬레이션!F1115</f>
        <v>31298848.054795906</v>
      </c>
      <c r="H1115" s="2">
        <f>D1115*시뮬레이션!E1115*시뮬레이션!D1115</f>
        <v>4329302.8320209673</v>
      </c>
      <c r="J1115" s="5">
        <v>42160</v>
      </c>
      <c r="K1115" s="2">
        <f t="shared" si="17"/>
        <v>35628150.886816874</v>
      </c>
      <c r="L1115" s="2">
        <f>$C$2*시뮬레이션!F1115*시뮬레이션!D1115</f>
        <v>35529982.360265724</v>
      </c>
    </row>
    <row r="1116" spans="2:12" x14ac:dyDescent="0.3">
      <c r="B1116" s="5">
        <v>42163</v>
      </c>
      <c r="C1116" s="6">
        <f>VLOOKUP(시뮬레이션!B1116,시뮬레이션!$K:$Q,6,0)</f>
        <v>153.4133371354925</v>
      </c>
      <c r="D1116" s="6">
        <f>VLOOKUP(시뮬레이션!B1116,시뮬레이션!$K:$Q,7,0)</f>
        <v>75.576603874628617</v>
      </c>
      <c r="F1116" s="5">
        <v>42163</v>
      </c>
      <c r="G1116" s="7">
        <f>C1116*시뮬레이션!D1116*시뮬레이션!F1116</f>
        <v>31445112.34039275</v>
      </c>
      <c r="H1116" s="2">
        <f>D1116*시뮬레이션!E1116*시뮬레이션!D1116</f>
        <v>4326983.1814810811</v>
      </c>
      <c r="J1116" s="5">
        <v>42163</v>
      </c>
      <c r="K1116" s="2">
        <f t="shared" si="17"/>
        <v>35772095.521873832</v>
      </c>
      <c r="L1116" s="2">
        <f>$C$2*시뮬레이션!F1116*시뮬레이션!D1116</f>
        <v>35696019.381120123</v>
      </c>
    </row>
    <row r="1117" spans="2:12" x14ac:dyDescent="0.3">
      <c r="B1117" s="5">
        <v>42164</v>
      </c>
      <c r="C1117" s="6">
        <f>VLOOKUP(시뮬레이션!B1117,시뮬레이션!$K:$Q,6,0)</f>
        <v>153.4133371354925</v>
      </c>
      <c r="D1117" s="6">
        <f>VLOOKUP(시뮬레이션!B1117,시뮬레이션!$K:$Q,7,0)</f>
        <v>75.576603874628617</v>
      </c>
      <c r="F1117" s="5">
        <v>42164</v>
      </c>
      <c r="G1117" s="7">
        <f>C1117*시뮬레이션!D1117*시뮬레이션!F1117</f>
        <v>31318820.636467434</v>
      </c>
      <c r="H1117" s="2">
        <f>D1117*시뮬레이션!E1117*시뮬레이션!D1117</f>
        <v>4308129.3820893522</v>
      </c>
      <c r="J1117" s="5">
        <v>42164</v>
      </c>
      <c r="K1117" s="2">
        <f t="shared" si="17"/>
        <v>35626950.018556789</v>
      </c>
      <c r="L1117" s="2">
        <f>$C$2*시뮬레이션!F1117*시뮬레이션!D1117</f>
        <v>35552654.935091354</v>
      </c>
    </row>
    <row r="1118" spans="2:12" x14ac:dyDescent="0.3">
      <c r="B1118" s="5">
        <v>42165</v>
      </c>
      <c r="C1118" s="6">
        <f>VLOOKUP(시뮬레이션!B1118,시뮬레이션!$K:$Q,6,0)</f>
        <v>153.4133371354925</v>
      </c>
      <c r="D1118" s="6">
        <f>VLOOKUP(시뮬레이션!B1118,시뮬레이션!$K:$Q,7,0)</f>
        <v>75.576603874628617</v>
      </c>
      <c r="F1118" s="5">
        <v>42165</v>
      </c>
      <c r="G1118" s="7">
        <f>C1118*시뮬레이션!D1118*시뮬레이션!F1118</f>
        <v>31387092.633622937</v>
      </c>
      <c r="H1118" s="2">
        <f>D1118*시뮬레이션!E1118*시뮬레이션!D1118</f>
        <v>4322895.5525203776</v>
      </c>
      <c r="J1118" s="5">
        <v>42165</v>
      </c>
      <c r="K1118" s="2">
        <f t="shared" si="17"/>
        <v>35709988.186143316</v>
      </c>
      <c r="L1118" s="2">
        <f>$C$2*시뮬레이션!F1118*시뮬레이션!D1118</f>
        <v>35630156.281159692</v>
      </c>
    </row>
    <row r="1119" spans="2:12" x14ac:dyDescent="0.3">
      <c r="B1119" s="5">
        <v>42166</v>
      </c>
      <c r="C1119" s="6">
        <f>VLOOKUP(시뮬레이션!B1119,시뮬레이션!$K:$Q,6,0)</f>
        <v>153.4133371354925</v>
      </c>
      <c r="D1119" s="6">
        <f>VLOOKUP(시뮬레이션!B1119,시뮬레이션!$K:$Q,7,0)</f>
        <v>75.576603874628617</v>
      </c>
      <c r="F1119" s="5">
        <v>42166</v>
      </c>
      <c r="G1119" s="7">
        <f>C1119*시뮬레이션!D1119*시뮬레이션!F1119</f>
        <v>31505321.112809088</v>
      </c>
      <c r="H1119" s="2">
        <f>D1119*시뮬레이션!E1119*시뮬레이션!D1119</f>
        <v>4327944.3932782207</v>
      </c>
      <c r="J1119" s="5">
        <v>42166</v>
      </c>
      <c r="K1119" s="2">
        <f t="shared" si="17"/>
        <v>35833265.506087311</v>
      </c>
      <c r="L1119" s="2">
        <f>$C$2*시뮬레이션!F1119*시뮬레이션!D1119</f>
        <v>35764367.475533709</v>
      </c>
    </row>
    <row r="1120" spans="2:12" x14ac:dyDescent="0.3">
      <c r="B1120" s="5">
        <v>42167</v>
      </c>
      <c r="C1120" s="6">
        <f>VLOOKUP(시뮬레이션!B1120,시뮬레이션!$K:$Q,6,0)</f>
        <v>153.4133371354925</v>
      </c>
      <c r="D1120" s="6">
        <f>VLOOKUP(시뮬레이션!B1120,시뮬레이션!$K:$Q,7,0)</f>
        <v>75.576603874628617</v>
      </c>
      <c r="F1120" s="5">
        <v>42167</v>
      </c>
      <c r="G1120" s="7">
        <f>C1120*시뮬레이션!D1120*시뮬레이션!F1120</f>
        <v>31433346.432601284</v>
      </c>
      <c r="H1120" s="2">
        <f>D1120*시뮬레이션!E1120*시뮬레이션!D1120</f>
        <v>4315592.3530032812</v>
      </c>
      <c r="J1120" s="5">
        <v>42167</v>
      </c>
      <c r="K1120" s="2">
        <f t="shared" si="17"/>
        <v>35748938.785604566</v>
      </c>
      <c r="L1120" s="2">
        <f>$C$2*시뮬레이션!F1120*시뮬레이션!D1120</f>
        <v>35682662.899260104</v>
      </c>
    </row>
    <row r="1121" spans="2:12" x14ac:dyDescent="0.3">
      <c r="B1121" s="5">
        <v>42170</v>
      </c>
      <c r="C1121" s="6">
        <f>VLOOKUP(시뮬레이션!B1121,시뮬레이션!$K:$Q,6,0)</f>
        <v>153.4133371354925</v>
      </c>
      <c r="D1121" s="6">
        <f>VLOOKUP(시뮬레이션!B1121,시뮬레이션!$K:$Q,7,0)</f>
        <v>75.576603874628617</v>
      </c>
      <c r="F1121" s="5">
        <v>42170</v>
      </c>
      <c r="G1121" s="7">
        <f>C1121*시뮬레이션!D1121*시뮬레이션!F1121</f>
        <v>31373058.297164444</v>
      </c>
      <c r="H1121" s="2">
        <f>D1121*시뮬레이션!E1121*시뮬레이션!D1121</f>
        <v>4318453.1552100312</v>
      </c>
      <c r="J1121" s="5">
        <v>42170</v>
      </c>
      <c r="K1121" s="2">
        <f t="shared" si="17"/>
        <v>35691511.452374473</v>
      </c>
      <c r="L1121" s="2">
        <f>$C$2*시뮬레이션!F1121*시뮬레이션!D1121</f>
        <v>35614224.713137276</v>
      </c>
    </row>
    <row r="1122" spans="2:12" x14ac:dyDescent="0.3">
      <c r="B1122" s="5">
        <v>42171</v>
      </c>
      <c r="C1122" s="6">
        <f>VLOOKUP(시뮬레이션!B1122,시뮬레이션!$K:$Q,6,0)</f>
        <v>153.4133371354925</v>
      </c>
      <c r="D1122" s="6">
        <f>VLOOKUP(시뮬레이션!B1122,시뮬레이션!$K:$Q,7,0)</f>
        <v>75.576603874628617</v>
      </c>
      <c r="F1122" s="5">
        <v>42171</v>
      </c>
      <c r="G1122" s="7">
        <f>C1122*시뮬레이션!D1122*시뮬레이션!F1122</f>
        <v>31576557.209818449</v>
      </c>
      <c r="H1122" s="2">
        <f>D1122*시뮬레이션!E1122*시뮬레이션!D1122</f>
        <v>4343974.3707000874</v>
      </c>
      <c r="J1122" s="5">
        <v>42171</v>
      </c>
      <c r="K1122" s="2">
        <f t="shared" si="17"/>
        <v>35920531.580518536</v>
      </c>
      <c r="L1122" s="2">
        <f>$C$2*시뮬레이션!F1122*시뮬레이션!D1122</f>
        <v>35845233.623250253</v>
      </c>
    </row>
    <row r="1123" spans="2:12" x14ac:dyDescent="0.3">
      <c r="B1123" s="5">
        <v>42172</v>
      </c>
      <c r="C1123" s="6">
        <f>VLOOKUP(시뮬레이션!B1123,시뮬레이션!$K:$Q,6,0)</f>
        <v>153.4133371354925</v>
      </c>
      <c r="D1123" s="6">
        <f>VLOOKUP(시뮬레이션!B1123,시뮬레이션!$K:$Q,7,0)</f>
        <v>75.576603874628617</v>
      </c>
      <c r="F1123" s="5">
        <v>42172</v>
      </c>
      <c r="G1123" s="7">
        <f>C1123*시뮬레이션!D1123*시뮬레이션!F1123</f>
        <v>31604998.483843867</v>
      </c>
      <c r="H1123" s="2">
        <f>D1123*시뮬레이션!E1123*시뮬레이션!D1123</f>
        <v>4345650.2431391049</v>
      </c>
      <c r="J1123" s="5">
        <v>42172</v>
      </c>
      <c r="K1123" s="2">
        <f t="shared" si="17"/>
        <v>35950648.726982974</v>
      </c>
      <c r="L1123" s="2">
        <f>$C$2*시뮬레이션!F1123*시뮬레이션!D1123</f>
        <v>35877519.730478778</v>
      </c>
    </row>
    <row r="1124" spans="2:12" x14ac:dyDescent="0.3">
      <c r="B1124" s="5">
        <v>42173</v>
      </c>
      <c r="C1124" s="6">
        <f>VLOOKUP(시뮬레이션!B1124,시뮬레이션!$K:$Q,6,0)</f>
        <v>153.4133371354925</v>
      </c>
      <c r="D1124" s="6">
        <f>VLOOKUP(시뮬레이션!B1124,시뮬레이션!$K:$Q,7,0)</f>
        <v>75.576603874628617</v>
      </c>
      <c r="F1124" s="5">
        <v>42173</v>
      </c>
      <c r="G1124" s="7">
        <f>C1124*시뮬레이션!D1124*시뮬레이션!F1124</f>
        <v>31633667.107997183</v>
      </c>
      <c r="H1124" s="2">
        <f>D1124*시뮬레이션!E1124*시뮬레이션!D1124</f>
        <v>4353724.4047315354</v>
      </c>
      <c r="J1124" s="5">
        <v>42173</v>
      </c>
      <c r="K1124" s="2">
        <f t="shared" si="17"/>
        <v>35987391.512728721</v>
      </c>
      <c r="L1124" s="2">
        <f>$C$2*시뮬레이션!F1124*시뮬레이션!D1124</f>
        <v>35910063.922158845</v>
      </c>
    </row>
    <row r="1125" spans="2:12" x14ac:dyDescent="0.3">
      <c r="B1125" s="5">
        <v>42174</v>
      </c>
      <c r="C1125" s="6">
        <f>VLOOKUP(시뮬레이션!B1125,시뮬레이션!$K:$Q,6,0)</f>
        <v>153.4133371354925</v>
      </c>
      <c r="D1125" s="6">
        <f>VLOOKUP(시뮬레이션!B1125,시뮬레이션!$K:$Q,7,0)</f>
        <v>75.576603874628617</v>
      </c>
      <c r="F1125" s="5">
        <v>42174</v>
      </c>
      <c r="G1125" s="7">
        <f>C1125*시뮬레이션!D1125*시뮬레이션!F1125</f>
        <v>31490406.276610505</v>
      </c>
      <c r="H1125" s="2">
        <f>D1125*시뮬레이션!E1125*시뮬레이션!D1125</f>
        <v>4327350.8661746336</v>
      </c>
      <c r="J1125" s="5">
        <v>42174</v>
      </c>
      <c r="K1125" s="2">
        <f t="shared" si="17"/>
        <v>35817757.142785139</v>
      </c>
      <c r="L1125" s="2">
        <f>$C$2*시뮬레이션!F1125*시뮬레이션!D1125</f>
        <v>35747436.377427027</v>
      </c>
    </row>
    <row r="1126" spans="2:12" x14ac:dyDescent="0.3">
      <c r="B1126" s="5">
        <v>42177</v>
      </c>
      <c r="C1126" s="6">
        <f>VLOOKUP(시뮬레이션!B1126,시뮬레이션!$K:$Q,6,0)</f>
        <v>153.4133371354925</v>
      </c>
      <c r="D1126" s="6">
        <f>VLOOKUP(시뮬레이션!B1126,시뮬레이션!$K:$Q,7,0)</f>
        <v>75.576603874628617</v>
      </c>
      <c r="F1126" s="5">
        <v>42177</v>
      </c>
      <c r="G1126" s="7">
        <f>C1126*시뮬레이션!D1126*시뮬레이션!F1126</f>
        <v>31418716.571648296</v>
      </c>
      <c r="H1126" s="2">
        <f>D1126*시뮬레이션!E1126*시뮬레이션!D1126</f>
        <v>4329155.1769519038</v>
      </c>
      <c r="J1126" s="5">
        <v>42177</v>
      </c>
      <c r="K1126" s="2">
        <f t="shared" si="17"/>
        <v>35747871.7486002</v>
      </c>
      <c r="L1126" s="2">
        <f>$C$2*시뮬레이션!F1126*시뮬레이션!D1126</f>
        <v>35666055.30077333</v>
      </c>
    </row>
    <row r="1127" spans="2:12" x14ac:dyDescent="0.3">
      <c r="B1127" s="5">
        <v>42178</v>
      </c>
      <c r="C1127" s="6">
        <f>VLOOKUP(시뮬레이션!B1127,시뮬레이션!$K:$Q,6,0)</f>
        <v>153.4133371354925</v>
      </c>
      <c r="D1127" s="6">
        <f>VLOOKUP(시뮬레이션!B1127,시뮬레이션!$K:$Q,7,0)</f>
        <v>75.576603874628617</v>
      </c>
      <c r="F1127" s="5">
        <v>42178</v>
      </c>
      <c r="G1127" s="7">
        <f>C1127*시뮬레이션!D1127*시뮬레이션!F1127</f>
        <v>31606898.570156686</v>
      </c>
      <c r="H1127" s="2">
        <f>D1127*시뮬레이션!E1127*시뮬레이션!D1127</f>
        <v>4357547.7644713279</v>
      </c>
      <c r="J1127" s="5">
        <v>42178</v>
      </c>
      <c r="K1127" s="2">
        <f t="shared" si="17"/>
        <v>35964446.334628016</v>
      </c>
      <c r="L1127" s="2">
        <f>$C$2*시뮬레이션!F1127*시뮬레이션!D1127</f>
        <v>35879676.679931343</v>
      </c>
    </row>
    <row r="1128" spans="2:12" x14ac:dyDescent="0.3">
      <c r="B1128" s="5">
        <v>42179</v>
      </c>
      <c r="C1128" s="6">
        <f>VLOOKUP(시뮬레이션!B1128,시뮬레이션!$K:$Q,6,0)</f>
        <v>153.4133371354925</v>
      </c>
      <c r="D1128" s="6">
        <f>VLOOKUP(시뮬레이션!B1128,시뮬레이션!$K:$Q,7,0)</f>
        <v>75.576603874628617</v>
      </c>
      <c r="F1128" s="5">
        <v>42179</v>
      </c>
      <c r="G1128" s="7">
        <f>C1128*시뮬레이션!D1128*시뮬레이션!F1128</f>
        <v>31483856.831895251</v>
      </c>
      <c r="H1128" s="2">
        <f>D1128*시뮬레이션!E1128*시뮬레이션!D1128</f>
        <v>4337373.0355910761</v>
      </c>
      <c r="J1128" s="5">
        <v>42179</v>
      </c>
      <c r="K1128" s="2">
        <f t="shared" si="17"/>
        <v>35821229.867486328</v>
      </c>
      <c r="L1128" s="2">
        <f>$C$2*시뮬레이션!F1128*시뮬레이션!D1128</f>
        <v>35740001.546126045</v>
      </c>
    </row>
    <row r="1129" spans="2:12" x14ac:dyDescent="0.3">
      <c r="B1129" s="5">
        <v>42180</v>
      </c>
      <c r="C1129" s="6">
        <f>VLOOKUP(시뮬레이션!B1129,시뮬레이션!$K:$Q,6,0)</f>
        <v>153.4133371354925</v>
      </c>
      <c r="D1129" s="6">
        <f>VLOOKUP(시뮬레이션!B1129,시뮬레이션!$K:$Q,7,0)</f>
        <v>75.576603874628617</v>
      </c>
      <c r="F1129" s="5">
        <v>42180</v>
      </c>
      <c r="G1129" s="7">
        <f>C1129*시뮬레이션!D1129*시뮬레이션!F1129</f>
        <v>31436274.256337445</v>
      </c>
      <c r="H1129" s="2">
        <f>D1129*시뮬레이션!E1129*시뮬레이션!D1129</f>
        <v>4341188.4429338789</v>
      </c>
      <c r="J1129" s="5">
        <v>42180</v>
      </c>
      <c r="K1129" s="2">
        <f t="shared" si="17"/>
        <v>35777462.699271321</v>
      </c>
      <c r="L1129" s="2">
        <f>$C$2*시뮬레이션!F1129*시뮬레이션!D1129</f>
        <v>35685986.520804189</v>
      </c>
    </row>
    <row r="1130" spans="2:12" x14ac:dyDescent="0.3">
      <c r="B1130" s="5">
        <v>42181</v>
      </c>
      <c r="C1130" s="6">
        <f>VLOOKUP(시뮬레이션!B1130,시뮬레이션!$K:$Q,6,0)</f>
        <v>153.4133371354925</v>
      </c>
      <c r="D1130" s="6">
        <f>VLOOKUP(시뮬레이션!B1130,시뮬레이션!$K:$Q,7,0)</f>
        <v>75.576603874628617</v>
      </c>
      <c r="F1130" s="5">
        <v>42181</v>
      </c>
      <c r="G1130" s="7">
        <f>C1130*시뮬레이션!D1130*시뮬레이션!F1130</f>
        <v>31608643.248758998</v>
      </c>
      <c r="H1130" s="2">
        <f>D1130*시뮬레이션!E1130*시뮬레이션!D1130</f>
        <v>4329849.1007718453</v>
      </c>
      <c r="J1130" s="5">
        <v>42181</v>
      </c>
      <c r="K1130" s="2">
        <f t="shared" si="17"/>
        <v>35938492.349530846</v>
      </c>
      <c r="L1130" s="2">
        <f>$C$2*시뮬레이션!F1130*시뮬레이션!D1130</f>
        <v>35881657.212884367</v>
      </c>
    </row>
    <row r="1131" spans="2:12" x14ac:dyDescent="0.3">
      <c r="B1131" s="5">
        <v>42184</v>
      </c>
      <c r="C1131" s="6">
        <f>VLOOKUP(시뮬레이션!B1131,시뮬레이션!$K:$Q,6,0)</f>
        <v>153.4133371354925</v>
      </c>
      <c r="D1131" s="6">
        <f>VLOOKUP(시뮬레이션!B1131,시뮬레이션!$K:$Q,7,0)</f>
        <v>75.576603874628617</v>
      </c>
      <c r="F1131" s="5">
        <v>42184</v>
      </c>
      <c r="G1131" s="7">
        <f>C1131*시뮬레이션!D1131*시뮬레이션!F1131</f>
        <v>31189714.82567504</v>
      </c>
      <c r="H1131" s="2">
        <f>D1131*시뮬레이션!E1131*시뮬레이션!D1131</f>
        <v>4252276.6495741997</v>
      </c>
      <c r="J1131" s="5">
        <v>42184</v>
      </c>
      <c r="K1131" s="2">
        <f t="shared" si="17"/>
        <v>35441991.475249238</v>
      </c>
      <c r="L1131" s="2">
        <f>$C$2*시뮬레이션!F1131*시뮬레이션!D1131</f>
        <v>35406095.957200833</v>
      </c>
    </row>
    <row r="1132" spans="2:12" x14ac:dyDescent="0.3">
      <c r="B1132" s="5">
        <v>42185</v>
      </c>
      <c r="C1132" s="6">
        <f>VLOOKUP(시뮬레이션!B1132,시뮬레이션!$K:$Q,6,0)</f>
        <v>153.4133371354925</v>
      </c>
      <c r="D1132" s="6">
        <f>VLOOKUP(시뮬레이션!B1132,시뮬레이션!$K:$Q,7,0)</f>
        <v>75.576603874628617</v>
      </c>
      <c r="F1132" s="5">
        <v>42185</v>
      </c>
      <c r="G1132" s="7">
        <f>C1132*시뮬레이션!D1132*시뮬레이션!F1132</f>
        <v>30981408.755194169</v>
      </c>
      <c r="H1132" s="2">
        <f>D1132*시뮬레이션!E1132*시뮬레이션!D1132</f>
        <v>4237767.1687675891</v>
      </c>
      <c r="J1132" s="5">
        <v>42185</v>
      </c>
      <c r="K1132" s="2">
        <f t="shared" si="17"/>
        <v>35219175.923961759</v>
      </c>
      <c r="L1132" s="2">
        <f>$C$2*시뮬레이션!F1132*시뮬레이션!D1132</f>
        <v>35169630.033702172</v>
      </c>
    </row>
    <row r="1133" spans="2:12" x14ac:dyDescent="0.3">
      <c r="B1133" s="5">
        <v>42186</v>
      </c>
      <c r="C1133" s="6">
        <f>VLOOKUP(시뮬레이션!B1133,시뮬레이션!$K:$Q,6,0)</f>
        <v>153.4133371354925</v>
      </c>
      <c r="D1133" s="6">
        <f>VLOOKUP(시뮬레이션!B1133,시뮬레이션!$K:$Q,7,0)</f>
        <v>75.576603874628617</v>
      </c>
      <c r="F1133" s="5">
        <v>42186</v>
      </c>
      <c r="G1133" s="7">
        <f>C1133*시뮬레이션!D1133*시뮬레이션!F1133</f>
        <v>31291348.342557233</v>
      </c>
      <c r="H1133" s="2">
        <f>D1133*시뮬레이션!E1133*시뮬레이션!D1133</f>
        <v>4267511.2284917776</v>
      </c>
      <c r="J1133" s="5">
        <v>42186</v>
      </c>
      <c r="K1133" s="2">
        <f t="shared" si="17"/>
        <v>35558859.571049012</v>
      </c>
      <c r="L1133" s="2">
        <f>$C$2*시뮬레이션!F1133*시뮬레이션!D1133</f>
        <v>35521468.799540401</v>
      </c>
    </row>
    <row r="1134" spans="2:12" x14ac:dyDescent="0.3">
      <c r="B1134" s="5">
        <v>42187</v>
      </c>
      <c r="C1134" s="6">
        <f>VLOOKUP(시뮬레이션!B1134,시뮬레이션!$K:$Q,6,0)</f>
        <v>153.4133371354925</v>
      </c>
      <c r="D1134" s="6">
        <f>VLOOKUP(시뮬레이션!B1134,시뮬레이션!$K:$Q,7,0)</f>
        <v>75.576603874628617</v>
      </c>
      <c r="F1134" s="5">
        <v>42187</v>
      </c>
      <c r="G1134" s="7">
        <f>C1134*시뮬레이션!D1134*시뮬레이션!F1134</f>
        <v>31468300.28765117</v>
      </c>
      <c r="H1134" s="2">
        <f>D1134*시뮬레이션!E1134*시뮬레이션!D1134</f>
        <v>4295976.0801114235</v>
      </c>
      <c r="J1134" s="5">
        <v>42187</v>
      </c>
      <c r="K1134" s="2">
        <f t="shared" si="17"/>
        <v>35764276.367762595</v>
      </c>
      <c r="L1134" s="2">
        <f>$C$2*시뮬레이션!F1134*시뮬레이션!D1134</f>
        <v>35722341.990681343</v>
      </c>
    </row>
    <row r="1135" spans="2:12" x14ac:dyDescent="0.3">
      <c r="B1135" s="5">
        <v>42191</v>
      </c>
      <c r="C1135" s="6">
        <f>VLOOKUP(시뮬레이션!B1135,시뮬레이션!$K:$Q,6,0)</f>
        <v>153.4133371354925</v>
      </c>
      <c r="D1135" s="6">
        <f>VLOOKUP(시뮬레이션!B1135,시뮬레이션!$K:$Q,7,0)</f>
        <v>75.576603874628617</v>
      </c>
      <c r="F1135" s="5">
        <v>42191</v>
      </c>
      <c r="G1135" s="7">
        <f>C1135*시뮬레이션!D1135*시뮬레이션!F1135</f>
        <v>31420570.222812243</v>
      </c>
      <c r="H1135" s="2">
        <f>D1135*시뮬레이션!E1135*시뮬레이션!D1135</f>
        <v>4270508.9203527225</v>
      </c>
      <c r="J1135" s="5">
        <v>42191</v>
      </c>
      <c r="K1135" s="2">
        <f t="shared" si="17"/>
        <v>35691079.143164963</v>
      </c>
      <c r="L1135" s="2">
        <f>$C$2*시뮬레이션!F1135*시뮬레이션!D1135</f>
        <v>35668159.537742101</v>
      </c>
    </row>
    <row r="1136" spans="2:12" x14ac:dyDescent="0.3">
      <c r="B1136" s="5">
        <v>42192</v>
      </c>
      <c r="C1136" s="6">
        <f>VLOOKUP(시뮬레이션!B1136,시뮬레이션!$K:$Q,6,0)</f>
        <v>153.4133371354925</v>
      </c>
      <c r="D1136" s="6">
        <f>VLOOKUP(시뮬레이션!B1136,시뮬레이션!$K:$Q,7,0)</f>
        <v>75.576603874628617</v>
      </c>
      <c r="F1136" s="5">
        <v>42192</v>
      </c>
      <c r="G1136" s="7">
        <f>C1136*시뮬레이션!D1136*시뮬레이션!F1136</f>
        <v>31723422.196075786</v>
      </c>
      <c r="H1136" s="2">
        <f>D1136*시뮬레이션!E1136*시뮬레이션!D1136</f>
        <v>4287821.9808994504</v>
      </c>
      <c r="J1136" s="5">
        <v>42192</v>
      </c>
      <c r="K1136" s="2">
        <f t="shared" si="17"/>
        <v>36011244.176975235</v>
      </c>
      <c r="L1136" s="2">
        <f>$C$2*시뮬레이션!F1136*시뮬레이션!D1136</f>
        <v>36011952.550474934</v>
      </c>
    </row>
    <row r="1137" spans="2:12" x14ac:dyDescent="0.3">
      <c r="B1137" s="5">
        <v>42193</v>
      </c>
      <c r="C1137" s="6">
        <f>VLOOKUP(시뮬레이션!B1137,시뮬레이션!$K:$Q,6,0)</f>
        <v>153.4133371354925</v>
      </c>
      <c r="D1137" s="6">
        <f>VLOOKUP(시뮬레이션!B1137,시뮬레이션!$K:$Q,7,0)</f>
        <v>75.576603874628617</v>
      </c>
      <c r="F1137" s="5">
        <v>42193</v>
      </c>
      <c r="G1137" s="7">
        <f>C1137*시뮬레이션!D1137*시뮬레이션!F1137</f>
        <v>31370577.753848035</v>
      </c>
      <c r="H1137" s="2">
        <f>D1137*시뮬레이션!E1137*시뮬레이션!D1137</f>
        <v>4228413.0125260027</v>
      </c>
      <c r="J1137" s="5">
        <v>42193</v>
      </c>
      <c r="K1137" s="2">
        <f t="shared" si="17"/>
        <v>35598990.766374037</v>
      </c>
      <c r="L1137" s="2">
        <f>$C$2*시뮬레이션!F1137*시뮬레이션!D1137</f>
        <v>35611408.837609798</v>
      </c>
    </row>
    <row r="1138" spans="2:12" x14ac:dyDescent="0.3">
      <c r="B1138" s="5">
        <v>42194</v>
      </c>
      <c r="C1138" s="6">
        <f>VLOOKUP(시뮬레이션!B1138,시뮬레이션!$K:$Q,6,0)</f>
        <v>153.4133371354925</v>
      </c>
      <c r="D1138" s="6">
        <f>VLOOKUP(시뮬레이션!B1138,시뮬레이션!$K:$Q,7,0)</f>
        <v>75.576603874628617</v>
      </c>
      <c r="F1138" s="5">
        <v>42194</v>
      </c>
      <c r="G1138" s="7">
        <f>C1138*시뮬레이션!D1138*시뮬레이션!F1138</f>
        <v>31348543.606820345</v>
      </c>
      <c r="H1138" s="2">
        <f>D1138*시뮬레이션!E1138*시뮬레이션!D1138</f>
        <v>4221727.8679891368</v>
      </c>
      <c r="J1138" s="5">
        <v>42194</v>
      </c>
      <c r="K1138" s="2">
        <f t="shared" si="17"/>
        <v>35570271.474809483</v>
      </c>
      <c r="L1138" s="2">
        <f>$C$2*시뮬레이션!F1138*시뮬레이션!D1138</f>
        <v>35586396.004746214</v>
      </c>
    </row>
    <row r="1139" spans="2:12" x14ac:dyDescent="0.3">
      <c r="B1139" s="5">
        <v>42195</v>
      </c>
      <c r="C1139" s="6">
        <f>VLOOKUP(시뮬레이션!B1139,시뮬레이션!$K:$Q,6,0)</f>
        <v>153.4133371354925</v>
      </c>
      <c r="D1139" s="6">
        <f>VLOOKUP(시뮬레이션!B1139,시뮬레이션!$K:$Q,7,0)</f>
        <v>75.576603874628617</v>
      </c>
      <c r="F1139" s="5">
        <v>42195</v>
      </c>
      <c r="G1139" s="7">
        <f>C1139*시뮬레이션!D1139*시뮬레이션!F1139</f>
        <v>31622882.951214176</v>
      </c>
      <c r="H1139" s="2">
        <f>D1139*시뮬레이션!E1139*시뮬레이션!D1139</f>
        <v>4266960.5439510886</v>
      </c>
      <c r="J1139" s="5">
        <v>42195</v>
      </c>
      <c r="K1139" s="2">
        <f t="shared" si="17"/>
        <v>35889843.495165266</v>
      </c>
      <c r="L1139" s="2">
        <f>$C$2*시뮬레이션!F1139*시뮬레이션!D1139</f>
        <v>35897821.909302659</v>
      </c>
    </row>
    <row r="1140" spans="2:12" x14ac:dyDescent="0.3">
      <c r="B1140" s="5">
        <v>42198</v>
      </c>
      <c r="C1140" s="6">
        <f>VLOOKUP(시뮬레이션!B1140,시뮬레이션!$K:$Q,6,0)</f>
        <v>153.4133371354925</v>
      </c>
      <c r="D1140" s="6">
        <f>VLOOKUP(시뮬레이션!B1140,시뮬레이션!$K:$Q,7,0)</f>
        <v>75.576603874628617</v>
      </c>
      <c r="F1140" s="5">
        <v>42198</v>
      </c>
      <c r="G1140" s="7">
        <f>C1140*시뮬레이션!D1140*시뮬레이션!F1140</f>
        <v>31998792.123710353</v>
      </c>
      <c r="H1140" s="2">
        <f>D1140*시뮬레이션!E1140*시뮬레이션!D1140</f>
        <v>4325085.6055280585</v>
      </c>
      <c r="J1140" s="5">
        <v>42198</v>
      </c>
      <c r="K1140" s="2">
        <f t="shared" si="17"/>
        <v>36323877.729238413</v>
      </c>
      <c r="L1140" s="2">
        <f>$C$2*시뮬레이션!F1140*시뮬레이션!D1140</f>
        <v>36324548.357652076</v>
      </c>
    </row>
    <row r="1141" spans="2:12" x14ac:dyDescent="0.3">
      <c r="B1141" s="5">
        <v>42199</v>
      </c>
      <c r="C1141" s="6">
        <f>VLOOKUP(시뮬레이션!B1141,시뮬레이션!$K:$Q,6,0)</f>
        <v>153.4133371354925</v>
      </c>
      <c r="D1141" s="6">
        <f>VLOOKUP(시뮬레이션!B1141,시뮬레이션!$K:$Q,7,0)</f>
        <v>75.576603874628617</v>
      </c>
      <c r="F1141" s="5">
        <v>42199</v>
      </c>
      <c r="G1141" s="7">
        <f>C1141*시뮬레이션!D1141*시뮬레이션!F1141</f>
        <v>32473056.357033994</v>
      </c>
      <c r="H1141" s="2">
        <f>D1141*시뮬레이션!E1141*시뮬레이션!D1141</f>
        <v>4404439.8240978988</v>
      </c>
      <c r="J1141" s="5">
        <v>42199</v>
      </c>
      <c r="K1141" s="2">
        <f t="shared" si="17"/>
        <v>36877496.181131892</v>
      </c>
      <c r="L1141" s="2">
        <f>$C$2*시뮬레이션!F1141*시뮬레이션!D1141</f>
        <v>36862925.994253695</v>
      </c>
    </row>
    <row r="1142" spans="2:12" x14ac:dyDescent="0.3">
      <c r="B1142" s="5">
        <v>42200</v>
      </c>
      <c r="C1142" s="6">
        <f>VLOOKUP(시뮬레이션!B1142,시뮬레이션!$K:$Q,6,0)</f>
        <v>153.4133371354925</v>
      </c>
      <c r="D1142" s="6">
        <f>VLOOKUP(시뮬레이션!B1142,시뮬레이션!$K:$Q,7,0)</f>
        <v>75.576603874628617</v>
      </c>
      <c r="F1142" s="5">
        <v>42200</v>
      </c>
      <c r="G1142" s="7">
        <f>C1142*시뮬레이션!D1142*시뮬레이션!F1142</f>
        <v>32497801.782571282</v>
      </c>
      <c r="H1142" s="2">
        <f>D1142*시뮬레이션!E1142*시뮬레이션!D1142</f>
        <v>4393015.8334754482</v>
      </c>
      <c r="J1142" s="5">
        <v>42200</v>
      </c>
      <c r="K1142" s="2">
        <f t="shared" si="17"/>
        <v>36890817.616046727</v>
      </c>
      <c r="L1142" s="2">
        <f>$C$2*시뮬레이션!F1142*시뮬레이션!D1142</f>
        <v>36891016.629771583</v>
      </c>
    </row>
    <row r="1143" spans="2:12" x14ac:dyDescent="0.3">
      <c r="B1143" s="5">
        <v>42201</v>
      </c>
      <c r="C1143" s="6">
        <f>VLOOKUP(시뮬레이션!B1143,시뮬레이션!$K:$Q,6,0)</f>
        <v>153.4133371354925</v>
      </c>
      <c r="D1143" s="6">
        <f>VLOOKUP(시뮬레이션!B1143,시뮬레이션!$K:$Q,7,0)</f>
        <v>75.576603874628617</v>
      </c>
      <c r="F1143" s="5">
        <v>42201</v>
      </c>
      <c r="G1143" s="7">
        <f>C1143*시뮬레이션!D1143*시뮬레이션!F1143</f>
        <v>32921853.96258596</v>
      </c>
      <c r="H1143" s="2">
        <f>D1143*시뮬레이션!E1143*시뮬레이션!D1143</f>
        <v>4460068.070708584</v>
      </c>
      <c r="J1143" s="5">
        <v>42201</v>
      </c>
      <c r="K1143" s="2">
        <f t="shared" si="17"/>
        <v>37381922.033294544</v>
      </c>
      <c r="L1143" s="2">
        <f>$C$2*시뮬레이션!F1143*시뮬레이션!D1143</f>
        <v>37372394.297389768</v>
      </c>
    </row>
    <row r="1144" spans="2:12" x14ac:dyDescent="0.3">
      <c r="B1144" s="5">
        <v>42202</v>
      </c>
      <c r="C1144" s="6">
        <f>VLOOKUP(시뮬레이션!B1144,시뮬레이션!$K:$Q,6,0)</f>
        <v>153.4133371354925</v>
      </c>
      <c r="D1144" s="6">
        <f>VLOOKUP(시뮬레이션!B1144,시뮬레이션!$K:$Q,7,0)</f>
        <v>75.576603874628617</v>
      </c>
      <c r="F1144" s="5">
        <v>42202</v>
      </c>
      <c r="G1144" s="7">
        <f>C1144*시뮬레이션!D1144*시뮬레이션!F1144</f>
        <v>32900163.625892546</v>
      </c>
      <c r="H1144" s="2">
        <f>D1144*시뮬레이션!E1144*시뮬레이션!D1144</f>
        <v>4479043.207464925</v>
      </c>
      <c r="J1144" s="5">
        <v>42202</v>
      </c>
      <c r="K1144" s="2">
        <f t="shared" si="17"/>
        <v>37379206.833357468</v>
      </c>
      <c r="L1144" s="2">
        <f>$C$2*시뮬레이션!F1144*시뮬레이션!D1144</f>
        <v>37347771.752855353</v>
      </c>
    </row>
    <row r="1145" spans="2:12" x14ac:dyDescent="0.3">
      <c r="B1145" s="5">
        <v>42205</v>
      </c>
      <c r="C1145" s="6">
        <f>VLOOKUP(시뮬레이션!B1145,시뮬레이션!$K:$Q,6,0)</f>
        <v>153.4133371354925</v>
      </c>
      <c r="D1145" s="6">
        <f>VLOOKUP(시뮬레이션!B1145,시뮬레이션!$K:$Q,7,0)</f>
        <v>75.576603874628617</v>
      </c>
      <c r="F1145" s="5">
        <v>42205</v>
      </c>
      <c r="G1145" s="7">
        <f>C1145*시뮬레이션!D1145*시뮬레이션!F1145</f>
        <v>33048584.438627347</v>
      </c>
      <c r="H1145" s="2">
        <f>D1145*시뮬레이션!E1145*시뮬레이션!D1145</f>
        <v>4497342.769274652</v>
      </c>
      <c r="J1145" s="5">
        <v>42205</v>
      </c>
      <c r="K1145" s="2">
        <f t="shared" si="17"/>
        <v>37545927.207901999</v>
      </c>
      <c r="L1145" s="2">
        <f>$C$2*시뮬레이션!F1145*시뮬레이션!D1145</f>
        <v>37516256.830936544</v>
      </c>
    </row>
    <row r="1146" spans="2:12" x14ac:dyDescent="0.3">
      <c r="B1146" s="5">
        <v>42206</v>
      </c>
      <c r="C1146" s="6">
        <f>VLOOKUP(시뮬레이션!B1146,시뮬레이션!$K:$Q,6,0)</f>
        <v>153.4133371354925</v>
      </c>
      <c r="D1146" s="6">
        <f>VLOOKUP(시뮬레이션!B1146,시뮬레이션!$K:$Q,7,0)</f>
        <v>75.576603874628617</v>
      </c>
      <c r="F1146" s="5">
        <v>42206</v>
      </c>
      <c r="G1146" s="7">
        <f>C1146*시뮬레이션!D1146*시뮬레이션!F1146</f>
        <v>33092275.883558989</v>
      </c>
      <c r="H1146" s="2">
        <f>D1146*시뮬레이션!E1146*시뮬레이션!D1146</f>
        <v>4519038.213205439</v>
      </c>
      <c r="J1146" s="5">
        <v>42206</v>
      </c>
      <c r="K1146" s="2">
        <f t="shared" si="17"/>
        <v>37611314.09676443</v>
      </c>
      <c r="L1146" s="2">
        <f>$C$2*시뮬레이션!F1146*시뮬레이션!D1146</f>
        <v>37565854.703196831</v>
      </c>
    </row>
    <row r="1147" spans="2:12" x14ac:dyDescent="0.3">
      <c r="B1147" s="5">
        <v>42207</v>
      </c>
      <c r="C1147" s="6">
        <f>VLOOKUP(시뮬레이션!B1147,시뮬레이션!$K:$Q,6,0)</f>
        <v>153.4133371354925</v>
      </c>
      <c r="D1147" s="6">
        <f>VLOOKUP(시뮬레이션!B1147,시뮬레이션!$K:$Q,7,0)</f>
        <v>75.576603874628617</v>
      </c>
      <c r="F1147" s="5">
        <v>42207</v>
      </c>
      <c r="G1147" s="7">
        <f>C1147*시뮬레이션!D1147*시뮬레이션!F1147</f>
        <v>32900271.979891609</v>
      </c>
      <c r="H1147" s="2">
        <f>D1147*시뮬레이션!E1147*시뮬레이션!D1147</f>
        <v>4457524.3871003501</v>
      </c>
      <c r="J1147" s="5">
        <v>42207</v>
      </c>
      <c r="K1147" s="2">
        <f t="shared" si="17"/>
        <v>37357796.36699196</v>
      </c>
      <c r="L1147" s="2">
        <f>$C$2*시뮬레이션!F1147*시뮬레이션!D1147</f>
        <v>37347894.754688159</v>
      </c>
    </row>
    <row r="1148" spans="2:12" x14ac:dyDescent="0.3">
      <c r="B1148" s="5">
        <v>42208</v>
      </c>
      <c r="C1148" s="6">
        <f>VLOOKUP(시뮬레이션!B1148,시뮬레이션!$K:$Q,6,0)</f>
        <v>153.4133371354925</v>
      </c>
      <c r="D1148" s="6">
        <f>VLOOKUP(시뮬레이션!B1148,시뮬레이션!$K:$Q,7,0)</f>
        <v>75.576603874628617</v>
      </c>
      <c r="F1148" s="5">
        <v>42208</v>
      </c>
      <c r="G1148" s="7">
        <f>C1148*시뮬레이션!D1148*시뮬레이션!F1148</f>
        <v>33034108.903820857</v>
      </c>
      <c r="H1148" s="2">
        <f>D1148*시뮬레이션!E1148*시뮬레이션!D1148</f>
        <v>4496168.313044942</v>
      </c>
      <c r="J1148" s="5">
        <v>42208</v>
      </c>
      <c r="K1148" s="2">
        <f t="shared" si="17"/>
        <v>37530277.2168658</v>
      </c>
      <c r="L1148" s="2">
        <f>$C$2*시뮬레이션!F1148*시뮬레이션!D1148</f>
        <v>37499824.421174064</v>
      </c>
    </row>
    <row r="1149" spans="2:12" x14ac:dyDescent="0.3">
      <c r="B1149" s="5">
        <v>42209</v>
      </c>
      <c r="C1149" s="6">
        <f>VLOOKUP(시뮬레이션!B1149,시뮬레이션!$K:$Q,6,0)</f>
        <v>153.4133371354925</v>
      </c>
      <c r="D1149" s="6">
        <f>VLOOKUP(시뮬레이션!B1149,시뮬레이션!$K:$Q,7,0)</f>
        <v>75.576603874628617</v>
      </c>
      <c r="F1149" s="5">
        <v>42209</v>
      </c>
      <c r="G1149" s="7">
        <f>C1149*시뮬레이션!D1149*시뮬레이션!F1149</f>
        <v>32777079.296713624</v>
      </c>
      <c r="H1149" s="2">
        <f>D1149*시뮬레이션!E1149*시뮬레이션!D1149</f>
        <v>4456331.0167107638</v>
      </c>
      <c r="J1149" s="5">
        <v>42209</v>
      </c>
      <c r="K1149" s="2">
        <f t="shared" si="17"/>
        <v>37233410.313424386</v>
      </c>
      <c r="L1149" s="2">
        <f>$C$2*시뮬레이션!F1149*시뮬레이션!D1149</f>
        <v>37208048.270480029</v>
      </c>
    </row>
    <row r="1150" spans="2:12" x14ac:dyDescent="0.3">
      <c r="B1150" s="5">
        <v>42212</v>
      </c>
      <c r="C1150" s="6">
        <f>VLOOKUP(시뮬레이션!B1150,시뮬레이션!$K:$Q,6,0)</f>
        <v>153.4133371354925</v>
      </c>
      <c r="D1150" s="6">
        <f>VLOOKUP(시뮬레이션!B1150,시뮬레이션!$K:$Q,7,0)</f>
        <v>75.576603874628617</v>
      </c>
      <c r="F1150" s="5">
        <v>42212</v>
      </c>
      <c r="G1150" s="7">
        <f>C1150*시뮬레이션!D1150*시뮬레이션!F1150</f>
        <v>32564072.985228803</v>
      </c>
      <c r="H1150" s="2">
        <f>D1150*시뮬레이션!E1150*시뮬레이션!D1150</f>
        <v>4415153.6099049887</v>
      </c>
      <c r="J1150" s="5">
        <v>42212</v>
      </c>
      <c r="K1150" s="2">
        <f t="shared" si="17"/>
        <v>36979226.595133789</v>
      </c>
      <c r="L1150" s="2">
        <f>$C$2*시뮬레이션!F1150*시뮬레이션!D1150</f>
        <v>36966246.703967698</v>
      </c>
    </row>
    <row r="1151" spans="2:12" x14ac:dyDescent="0.3">
      <c r="B1151" s="5">
        <v>42213</v>
      </c>
      <c r="C1151" s="6">
        <f>VLOOKUP(시뮬레이션!B1151,시뮬레이션!$K:$Q,6,0)</f>
        <v>153.4133371354925</v>
      </c>
      <c r="D1151" s="6">
        <f>VLOOKUP(시뮬레이션!B1151,시뮬레이션!$K:$Q,7,0)</f>
        <v>75.576603874628617</v>
      </c>
      <c r="F1151" s="5">
        <v>42213</v>
      </c>
      <c r="G1151" s="7">
        <f>C1151*시뮬레이션!D1151*시뮬레이션!F1151</f>
        <v>32899085.731973007</v>
      </c>
      <c r="H1151" s="2">
        <f>D1151*시뮬레이션!E1151*시뮬레이션!D1151</f>
        <v>4469423.911250365</v>
      </c>
      <c r="J1151" s="5">
        <v>42213</v>
      </c>
      <c r="K1151" s="2">
        <f t="shared" si="17"/>
        <v>37368509.643223375</v>
      </c>
      <c r="L1151" s="2">
        <f>$C$2*시뮬레이션!F1151*시뮬레이션!D1151</f>
        <v>37346548.143862449</v>
      </c>
    </row>
    <row r="1152" spans="2:12" x14ac:dyDescent="0.3">
      <c r="B1152" s="5">
        <v>42214</v>
      </c>
      <c r="C1152" s="6">
        <f>VLOOKUP(시뮬레이션!B1152,시뮬레이션!$K:$Q,6,0)</f>
        <v>153.4133371354925</v>
      </c>
      <c r="D1152" s="6">
        <f>VLOOKUP(시뮬레이션!B1152,시뮬레이션!$K:$Q,7,0)</f>
        <v>75.576603874628617</v>
      </c>
      <c r="F1152" s="5">
        <v>42214</v>
      </c>
      <c r="G1152" s="7">
        <f>C1152*시뮬레이션!D1152*시뮬레이션!F1152</f>
        <v>32951928.593893856</v>
      </c>
      <c r="H1152" s="2">
        <f>D1152*시뮬레이션!E1152*시뮬레이션!D1152</f>
        <v>4462062.0629471764</v>
      </c>
      <c r="J1152" s="5">
        <v>42214</v>
      </c>
      <c r="K1152" s="2">
        <f t="shared" si="17"/>
        <v>37413990.656841032</v>
      </c>
      <c r="L1152" s="2">
        <f>$C$2*시뮬레이션!F1152*시뮬레이션!D1152</f>
        <v>37406534.567280546</v>
      </c>
    </row>
    <row r="1153" spans="2:12" x14ac:dyDescent="0.3">
      <c r="B1153" s="5">
        <v>42215</v>
      </c>
      <c r="C1153" s="6">
        <f>VLOOKUP(시뮬레이션!B1153,시뮬레이션!$K:$Q,6,0)</f>
        <v>153.4133371354925</v>
      </c>
      <c r="D1153" s="6">
        <f>VLOOKUP(시뮬레이션!B1153,시뮬레이션!$K:$Q,7,0)</f>
        <v>75.576603874628617</v>
      </c>
      <c r="F1153" s="5">
        <v>42215</v>
      </c>
      <c r="G1153" s="7">
        <f>C1153*시뮬레이션!D1153*시뮬레이션!F1153</f>
        <v>33231415.524144989</v>
      </c>
      <c r="H1153" s="2">
        <f>D1153*시뮬레이션!E1153*시뮬레이션!D1153</f>
        <v>4508387.0312403804</v>
      </c>
      <c r="J1153" s="5">
        <v>42215</v>
      </c>
      <c r="K1153" s="2">
        <f t="shared" si="17"/>
        <v>37739802.555385366</v>
      </c>
      <c r="L1153" s="2">
        <f>$C$2*시뮬레이션!F1153*시뮬레이션!D1153</f>
        <v>37723803.93401131</v>
      </c>
    </row>
    <row r="1154" spans="2:12" x14ac:dyDescent="0.3">
      <c r="B1154" s="5">
        <v>42216</v>
      </c>
      <c r="C1154" s="6">
        <f>VLOOKUP(시뮬레이션!B1154,시뮬레이션!$K:$Q,6,0)</f>
        <v>153.4133371354925</v>
      </c>
      <c r="D1154" s="6">
        <f>VLOOKUP(시뮬레이션!B1154,시뮬레이션!$K:$Q,7,0)</f>
        <v>75.576603874628617</v>
      </c>
      <c r="F1154" s="5">
        <v>42216</v>
      </c>
      <c r="G1154" s="7">
        <f>C1154*시뮬레이션!D1154*시뮬레이션!F1154</f>
        <v>33237772.804081216</v>
      </c>
      <c r="H1154" s="2">
        <f>D1154*시뮬레이션!E1154*시뮬레이션!D1154</f>
        <v>4497396.5651925383</v>
      </c>
      <c r="J1154" s="5">
        <v>42216</v>
      </c>
      <c r="K1154" s="2">
        <f t="shared" ref="K1154:K1217" si="18">SUM(G1154:H1154)</f>
        <v>37735169.369273752</v>
      </c>
      <c r="L1154" s="2">
        <f>$C$2*시뮬레이션!F1154*시뮬레이션!D1154</f>
        <v>37731020.622740492</v>
      </c>
    </row>
    <row r="1155" spans="2:12" x14ac:dyDescent="0.3">
      <c r="B1155" s="5">
        <v>42219</v>
      </c>
      <c r="C1155" s="6">
        <f>VLOOKUP(시뮬레이션!B1155,시뮬레이션!$K:$Q,6,0)</f>
        <v>153.4133371354925</v>
      </c>
      <c r="D1155" s="6">
        <f>VLOOKUP(시뮬레이션!B1155,시뮬레이션!$K:$Q,7,0)</f>
        <v>75.576603874628617</v>
      </c>
      <c r="F1155" s="5">
        <v>42219</v>
      </c>
      <c r="G1155" s="7">
        <f>C1155*시뮬레이션!D1155*시뮬레이션!F1155</f>
        <v>33003936.815923482</v>
      </c>
      <c r="H1155" s="2">
        <f>D1155*시뮬레이션!E1155*시뮬레이션!D1155</f>
        <v>4460657.8514421303</v>
      </c>
      <c r="J1155" s="5">
        <v>42219</v>
      </c>
      <c r="K1155" s="2">
        <f t="shared" si="18"/>
        <v>37464594.667365611</v>
      </c>
      <c r="L1155" s="2">
        <f>$C$2*시뮬레이션!F1155*시뮬레이션!D1155</f>
        <v>37465573.520026229</v>
      </c>
    </row>
    <row r="1156" spans="2:12" x14ac:dyDescent="0.3">
      <c r="B1156" s="5">
        <v>42220</v>
      </c>
      <c r="C1156" s="6">
        <f>VLOOKUP(시뮬레이션!B1156,시뮬레이션!$K:$Q,6,0)</f>
        <v>153.4133371354925</v>
      </c>
      <c r="D1156" s="6">
        <f>VLOOKUP(시뮬레이션!B1156,시뮬레이션!$K:$Q,7,0)</f>
        <v>75.576603874628617</v>
      </c>
      <c r="F1156" s="5">
        <v>42220</v>
      </c>
      <c r="G1156" s="7">
        <f>C1156*시뮬레이션!D1156*시뮬레이션!F1156</f>
        <v>32925312.052618336</v>
      </c>
      <c r="H1156" s="2">
        <f>D1156*시뮬레이션!E1156*시뮬레이션!D1156</f>
        <v>4448819.9300086629</v>
      </c>
      <c r="J1156" s="5">
        <v>42220</v>
      </c>
      <c r="K1156" s="2">
        <f t="shared" si="18"/>
        <v>37374131.982626997</v>
      </c>
      <c r="L1156" s="2">
        <f>$C$2*시뮬레이션!F1156*시뮬레이션!D1156</f>
        <v>37376319.869271375</v>
      </c>
    </row>
    <row r="1157" spans="2:12" x14ac:dyDescent="0.3">
      <c r="B1157" s="5">
        <v>42221</v>
      </c>
      <c r="C1157" s="6">
        <f>VLOOKUP(시뮬레이션!B1157,시뮬레이션!$K:$Q,6,0)</f>
        <v>153.4133371354925</v>
      </c>
      <c r="D1157" s="6">
        <f>VLOOKUP(시뮬레이션!B1157,시뮬레이션!$K:$Q,7,0)</f>
        <v>75.576603874628617</v>
      </c>
      <c r="F1157" s="5">
        <v>42221</v>
      </c>
      <c r="G1157" s="7">
        <f>C1157*시뮬레이션!D1157*시뮬레이션!F1157</f>
        <v>33264834.065307893</v>
      </c>
      <c r="H1157" s="2">
        <f>D1157*시뮬레이션!E1157*시뮬레이션!D1157</f>
        <v>4517291.5703433082</v>
      </c>
      <c r="J1157" s="5">
        <v>42221</v>
      </c>
      <c r="K1157" s="2">
        <f t="shared" si="18"/>
        <v>37782125.635651201</v>
      </c>
      <c r="L1157" s="2">
        <f>$C$2*시뮬레이션!F1157*시뮬레이션!D1157</f>
        <v>37761740.16016075</v>
      </c>
    </row>
    <row r="1158" spans="2:12" x14ac:dyDescent="0.3">
      <c r="B1158" s="5">
        <v>42222</v>
      </c>
      <c r="C1158" s="6">
        <f>VLOOKUP(시뮬레이션!B1158,시뮬레이션!$K:$Q,6,0)</f>
        <v>153.4133371354925</v>
      </c>
      <c r="D1158" s="6">
        <f>VLOOKUP(시뮬레이션!B1158,시뮬레이션!$K:$Q,7,0)</f>
        <v>75.576603874628617</v>
      </c>
      <c r="F1158" s="5">
        <v>42222</v>
      </c>
      <c r="G1158" s="7">
        <f>C1158*시뮬레이션!D1158*시뮬레이션!F1158</f>
        <v>32783027.466235448</v>
      </c>
      <c r="H1158" s="2">
        <f>D1158*시뮬레이션!E1158*시뮬레이션!D1158</f>
        <v>4430913.3560943948</v>
      </c>
      <c r="J1158" s="5">
        <v>42222</v>
      </c>
      <c r="K1158" s="2">
        <f t="shared" si="18"/>
        <v>37213940.822329842</v>
      </c>
      <c r="L1158" s="2">
        <f>$C$2*시뮬레이션!F1158*시뮬레이션!D1158</f>
        <v>37214800.54320956</v>
      </c>
    </row>
    <row r="1159" spans="2:12" x14ac:dyDescent="0.3">
      <c r="B1159" s="5">
        <v>42223</v>
      </c>
      <c r="C1159" s="6">
        <f>VLOOKUP(시뮬레이션!B1159,시뮬레이션!$K:$Q,6,0)</f>
        <v>153.4133371354925</v>
      </c>
      <c r="D1159" s="6">
        <f>VLOOKUP(시뮬레이션!B1159,시뮬레이션!$K:$Q,7,0)</f>
        <v>75.576603874628617</v>
      </c>
      <c r="F1159" s="5">
        <v>42223</v>
      </c>
      <c r="G1159" s="7">
        <f>C1159*시뮬레이션!D1159*시뮬레이션!F1159</f>
        <v>32756569.351077851</v>
      </c>
      <c r="H1159" s="2">
        <f>D1159*시뮬레이션!E1159*시뮬레이션!D1159</f>
        <v>4427595.7883925904</v>
      </c>
      <c r="J1159" s="5">
        <v>42223</v>
      </c>
      <c r="K1159" s="2">
        <f t="shared" si="18"/>
        <v>37184165.139470443</v>
      </c>
      <c r="L1159" s="2">
        <f>$C$2*시뮬레이션!F1159*시뮬레이션!D1159</f>
        <v>37184765.688150704</v>
      </c>
    </row>
    <row r="1160" spans="2:12" x14ac:dyDescent="0.3">
      <c r="B1160" s="5">
        <v>42226</v>
      </c>
      <c r="C1160" s="6">
        <f>VLOOKUP(시뮬레이션!B1160,시뮬레이션!$K:$Q,6,0)</f>
        <v>153.4133371354925</v>
      </c>
      <c r="D1160" s="6">
        <f>VLOOKUP(시뮬레이션!B1160,시뮬레이션!$K:$Q,7,0)</f>
        <v>75.576603874628617</v>
      </c>
      <c r="F1160" s="5">
        <v>42226</v>
      </c>
      <c r="G1160" s="7">
        <f>C1160*시뮬레이션!D1160*시뮬레이션!F1160</f>
        <v>33047099.570880946</v>
      </c>
      <c r="H1160" s="2">
        <f>D1160*시뮬레이션!E1160*시뮬레이션!D1160</f>
        <v>4476134.65726732</v>
      </c>
      <c r="J1160" s="5">
        <v>42226</v>
      </c>
      <c r="K1160" s="2">
        <f t="shared" si="18"/>
        <v>37523234.228148267</v>
      </c>
      <c r="L1160" s="2">
        <f>$C$2*시뮬레이션!F1160*시뮬레이션!D1160</f>
        <v>37514571.23136609</v>
      </c>
    </row>
    <row r="1161" spans="2:12" x14ac:dyDescent="0.3">
      <c r="B1161" s="5">
        <v>42227</v>
      </c>
      <c r="C1161" s="6">
        <f>VLOOKUP(시뮬레이션!B1161,시뮬레이션!$K:$Q,6,0)</f>
        <v>153.4133371354925</v>
      </c>
      <c r="D1161" s="6">
        <f>VLOOKUP(시뮬레이션!B1161,시뮬레이션!$K:$Q,7,0)</f>
        <v>75.576603874628617</v>
      </c>
      <c r="F1161" s="5">
        <v>42227</v>
      </c>
      <c r="G1161" s="7">
        <f>C1161*시뮬레이션!D1161*시뮬레이션!F1161</f>
        <v>33193772.613274459</v>
      </c>
      <c r="H1161" s="2">
        <f>D1161*시뮬레이션!E1161*시뮬레이션!D1161</f>
        <v>4486781.1172061702</v>
      </c>
      <c r="J1161" s="5">
        <v>42227</v>
      </c>
      <c r="K1161" s="2">
        <f t="shared" si="18"/>
        <v>37680553.730480626</v>
      </c>
      <c r="L1161" s="2">
        <f>$C$2*시뮬레이션!F1161*시뮬레이션!D1161</f>
        <v>37681072.266798593</v>
      </c>
    </row>
    <row r="1162" spans="2:12" x14ac:dyDescent="0.3">
      <c r="B1162" s="5">
        <v>42228</v>
      </c>
      <c r="C1162" s="6">
        <f>VLOOKUP(시뮬레이션!B1162,시뮬레이션!$K:$Q,6,0)</f>
        <v>153.4133371354925</v>
      </c>
      <c r="D1162" s="6">
        <f>VLOOKUP(시뮬레이션!B1162,시뮬레이션!$K:$Q,7,0)</f>
        <v>75.576603874628617</v>
      </c>
      <c r="F1162" s="5">
        <v>42228</v>
      </c>
      <c r="G1162" s="7">
        <f>C1162*시뮬레이션!D1162*시뮬레이션!F1162</f>
        <v>33559141.457242072</v>
      </c>
      <c r="H1162" s="2">
        <f>D1162*시뮬레이션!E1162*시뮬레이션!D1162</f>
        <v>4535491.5414195955</v>
      </c>
      <c r="J1162" s="5">
        <v>42228</v>
      </c>
      <c r="K1162" s="2">
        <f t="shared" si="18"/>
        <v>38094632.998661667</v>
      </c>
      <c r="L1162" s="2">
        <f>$C$2*시뮬레이션!F1162*시뮬레이션!D1162</f>
        <v>38095833.492465191</v>
      </c>
    </row>
    <row r="1163" spans="2:12" x14ac:dyDescent="0.3">
      <c r="B1163" s="5">
        <v>42229</v>
      </c>
      <c r="C1163" s="6">
        <f>VLOOKUP(시뮬레이션!B1163,시뮬레이션!$K:$Q,6,0)</f>
        <v>153.4133371354925</v>
      </c>
      <c r="D1163" s="6">
        <f>VLOOKUP(시뮬레이션!B1163,시뮬레이션!$K:$Q,7,0)</f>
        <v>75.576603874628617</v>
      </c>
      <c r="F1163" s="5">
        <v>42229</v>
      </c>
      <c r="G1163" s="7">
        <f>C1163*시뮬레이션!D1163*시뮬레이션!F1163</f>
        <v>33048607.473639917</v>
      </c>
      <c r="H1163" s="2">
        <f>D1163*시뮬레이션!E1163*시뮬레이션!D1163</f>
        <v>4456160.4905553665</v>
      </c>
      <c r="J1163" s="5">
        <v>42229</v>
      </c>
      <c r="K1163" s="2">
        <f t="shared" si="18"/>
        <v>37504767.964195281</v>
      </c>
      <c r="L1163" s="2">
        <f>$C$2*시뮬레이션!F1163*시뮬레이션!D1163</f>
        <v>37516282.97993695</v>
      </c>
    </row>
    <row r="1164" spans="2:12" x14ac:dyDescent="0.3">
      <c r="B1164" s="5">
        <v>42230</v>
      </c>
      <c r="C1164" s="6">
        <f>VLOOKUP(시뮬레이션!B1164,시뮬레이션!$K:$Q,6,0)</f>
        <v>153.4133371354925</v>
      </c>
      <c r="D1164" s="6">
        <f>VLOOKUP(시뮬레이션!B1164,시뮬레이션!$K:$Q,7,0)</f>
        <v>75.576603874628617</v>
      </c>
      <c r="F1164" s="5">
        <v>42230</v>
      </c>
      <c r="G1164" s="7">
        <f>C1164*시뮬레이션!D1164*시뮬레이션!F1164</f>
        <v>33180273.76453511</v>
      </c>
      <c r="H1164" s="2">
        <f>D1164*시뮬레이션!E1164*시뮬레이션!D1164</f>
        <v>4463310.6025949037</v>
      </c>
      <c r="J1164" s="5">
        <v>42230</v>
      </c>
      <c r="K1164" s="2">
        <f t="shared" si="18"/>
        <v>37643584.367130011</v>
      </c>
      <c r="L1164" s="2">
        <f>$C$2*시뮬레이션!F1164*시뮬레이션!D1164</f>
        <v>37665748.57639461</v>
      </c>
    </row>
    <row r="1165" spans="2:12" x14ac:dyDescent="0.3">
      <c r="B1165" s="5">
        <v>42233</v>
      </c>
      <c r="C1165" s="6">
        <f>VLOOKUP(시뮬레이션!B1165,시뮬레이션!$K:$Q,6,0)</f>
        <v>153.4133371354925</v>
      </c>
      <c r="D1165" s="6">
        <f>VLOOKUP(시뮬레이션!B1165,시뮬레이션!$K:$Q,7,0)</f>
        <v>75.576603874628617</v>
      </c>
      <c r="F1165" s="5">
        <v>42233</v>
      </c>
      <c r="G1165" s="7">
        <f>C1165*시뮬레이션!D1165*시뮬레이션!F1165</f>
        <v>33614290.637855947</v>
      </c>
      <c r="H1165" s="2">
        <f>D1165*시뮬레이션!E1165*시뮬레이션!D1165</f>
        <v>4529213.168907783</v>
      </c>
      <c r="J1165" s="5">
        <v>42233</v>
      </c>
      <c r="K1165" s="2">
        <f t="shared" si="18"/>
        <v>38143503.806763731</v>
      </c>
      <c r="L1165" s="2">
        <f>$C$2*시뮬레이션!F1165*시뮬레이션!D1165</f>
        <v>38158438.01423429</v>
      </c>
    </row>
    <row r="1166" spans="2:12" x14ac:dyDescent="0.3">
      <c r="B1166" s="5">
        <v>42234</v>
      </c>
      <c r="C1166" s="6">
        <f>VLOOKUP(시뮬레이션!B1166,시뮬레이션!$K:$Q,6,0)</f>
        <v>153.4133371354925</v>
      </c>
      <c r="D1166" s="6">
        <f>VLOOKUP(시뮬레이션!B1166,시뮬레이션!$K:$Q,7,0)</f>
        <v>75.576603874628617</v>
      </c>
      <c r="F1166" s="5">
        <v>42234</v>
      </c>
      <c r="G1166" s="7">
        <f>C1166*시뮬레이션!D1166*시뮬레이션!F1166</f>
        <v>33577824.956500985</v>
      </c>
      <c r="H1166" s="2">
        <f>D1166*시뮬레이션!E1166*시뮬레이션!D1166</f>
        <v>4503611.9236514093</v>
      </c>
      <c r="J1166" s="5">
        <v>42234</v>
      </c>
      <c r="K1166" s="2">
        <f t="shared" si="18"/>
        <v>38081436.880152397</v>
      </c>
      <c r="L1166" s="2">
        <f>$C$2*시뮬레이션!F1166*시뮬레이션!D1166</f>
        <v>38117042.72029157</v>
      </c>
    </row>
    <row r="1167" spans="2:12" x14ac:dyDescent="0.3">
      <c r="B1167" s="5">
        <v>42235</v>
      </c>
      <c r="C1167" s="6">
        <f>VLOOKUP(시뮬레이션!B1167,시뮬레이션!$K:$Q,6,0)</f>
        <v>153.4133371354925</v>
      </c>
      <c r="D1167" s="6">
        <f>VLOOKUP(시뮬레이션!B1167,시뮬레이션!$K:$Q,7,0)</f>
        <v>75.576603874628617</v>
      </c>
      <c r="F1167" s="5">
        <v>42235</v>
      </c>
      <c r="G1167" s="7">
        <f>C1167*시뮬레이션!D1167*시뮬레이션!F1167</f>
        <v>33316598.544994548</v>
      </c>
      <c r="H1167" s="2">
        <f>D1167*시뮬레이션!E1167*시뮬레이션!D1167</f>
        <v>4465783.3555387286</v>
      </c>
      <c r="J1167" s="5">
        <v>42235</v>
      </c>
      <c r="K1167" s="2">
        <f t="shared" si="18"/>
        <v>37782381.900533274</v>
      </c>
      <c r="L1167" s="2">
        <f>$C$2*시뮬레이션!F1167*시뮬레이션!D1167</f>
        <v>37820502.420258477</v>
      </c>
    </row>
    <row r="1168" spans="2:12" x14ac:dyDescent="0.3">
      <c r="B1168" s="5">
        <v>42236</v>
      </c>
      <c r="C1168" s="6">
        <f>VLOOKUP(시뮬레이션!B1168,시뮬레이션!$K:$Q,6,0)</f>
        <v>153.4133371354925</v>
      </c>
      <c r="D1168" s="6">
        <f>VLOOKUP(시뮬레이션!B1168,시뮬레이션!$K:$Q,7,0)</f>
        <v>75.576603874628617</v>
      </c>
      <c r="F1168" s="5">
        <v>42236</v>
      </c>
      <c r="G1168" s="7">
        <f>C1168*시뮬레이션!D1168*시뮬레이션!F1168</f>
        <v>32618152.64476284</v>
      </c>
      <c r="H1168" s="2">
        <f>D1168*시뮬레이션!E1168*시뮬레이션!D1168</f>
        <v>4334243.9706767723</v>
      </c>
      <c r="J1168" s="5">
        <v>42236</v>
      </c>
      <c r="K1168" s="2">
        <f t="shared" si="18"/>
        <v>36952396.615439609</v>
      </c>
      <c r="L1168" s="2">
        <f>$C$2*시뮬레이션!F1168*시뮬레이션!D1168</f>
        <v>37027637.121465795</v>
      </c>
    </row>
    <row r="1169" spans="2:12" x14ac:dyDescent="0.3">
      <c r="B1169" s="5">
        <v>42237</v>
      </c>
      <c r="C1169" s="6">
        <f>VLOOKUP(시뮬레이션!B1169,시뮬레이션!$K:$Q,6,0)</f>
        <v>153.4133371354925</v>
      </c>
      <c r="D1169" s="6">
        <f>VLOOKUP(시뮬레이션!B1169,시뮬레이션!$K:$Q,7,0)</f>
        <v>75.576603874628617</v>
      </c>
      <c r="F1169" s="5">
        <v>42237</v>
      </c>
      <c r="G1169" s="7">
        <f>C1169*시뮬레이션!D1169*시뮬레이션!F1169</f>
        <v>31893859.746799596</v>
      </c>
      <c r="H1169" s="2">
        <f>D1169*시뮬레이션!E1169*시뮬레이션!D1169</f>
        <v>4226839.0126821529</v>
      </c>
      <c r="J1169" s="5">
        <v>42237</v>
      </c>
      <c r="K1169" s="2">
        <f t="shared" si="18"/>
        <v>36120698.75948175</v>
      </c>
      <c r="L1169" s="2">
        <f>$C$2*시뮬레이션!F1169*시뮬레이션!D1169</f>
        <v>36205430.698940396</v>
      </c>
    </row>
    <row r="1170" spans="2:12" x14ac:dyDescent="0.3">
      <c r="B1170" s="5">
        <v>42240</v>
      </c>
      <c r="C1170" s="6">
        <f>VLOOKUP(시뮬레이션!B1170,시뮬레이션!$K:$Q,6,0)</f>
        <v>153.4133371354925</v>
      </c>
      <c r="D1170" s="6">
        <f>VLOOKUP(시뮬레이션!B1170,시뮬레이션!$K:$Q,7,0)</f>
        <v>75.576603874628617</v>
      </c>
      <c r="F1170" s="5">
        <v>42240</v>
      </c>
      <c r="G1170" s="7">
        <f>C1170*시뮬레이션!D1170*시뮬레이션!F1170</f>
        <v>30657021.80124744</v>
      </c>
      <c r="H1170" s="2">
        <f>D1170*시뮬레이션!E1170*시뮬레이션!D1170</f>
        <v>4077023.7515329602</v>
      </c>
      <c r="J1170" s="5">
        <v>42240</v>
      </c>
      <c r="K1170" s="2">
        <f t="shared" si="18"/>
        <v>34734045.552780397</v>
      </c>
      <c r="L1170" s="2">
        <f>$C$2*시뮬레이션!F1170*시뮬레이션!D1170</f>
        <v>34801390.834245063</v>
      </c>
    </row>
    <row r="1171" spans="2:12" x14ac:dyDescent="0.3">
      <c r="B1171" s="5">
        <v>42241</v>
      </c>
      <c r="C1171" s="6">
        <f>VLOOKUP(시뮬레이션!B1171,시뮬레이션!$K:$Q,6,0)</f>
        <v>153.4133371354925</v>
      </c>
      <c r="D1171" s="6">
        <f>VLOOKUP(시뮬레이션!B1171,시뮬레이션!$K:$Q,7,0)</f>
        <v>75.576603874628617</v>
      </c>
      <c r="F1171" s="5">
        <v>42241</v>
      </c>
      <c r="G1171" s="7">
        <f>C1171*시뮬레이션!D1171*시뮬레이션!F1171</f>
        <v>30207810.393901225</v>
      </c>
      <c r="H1171" s="2">
        <f>D1171*시뮬레이션!E1171*시뮬레이션!D1171</f>
        <v>4032938.2354774978</v>
      </c>
      <c r="J1171" s="5">
        <v>42241</v>
      </c>
      <c r="K1171" s="2">
        <f t="shared" si="18"/>
        <v>34240748.629378721</v>
      </c>
      <c r="L1171" s="2">
        <f>$C$2*시뮬레이션!F1171*시뮬레이션!D1171</f>
        <v>34291452.789525382</v>
      </c>
    </row>
    <row r="1172" spans="2:12" x14ac:dyDescent="0.3">
      <c r="B1172" s="5">
        <v>42242</v>
      </c>
      <c r="C1172" s="6">
        <f>VLOOKUP(시뮬레이션!B1172,시뮬레이션!$K:$Q,6,0)</f>
        <v>153.4133371354925</v>
      </c>
      <c r="D1172" s="6">
        <f>VLOOKUP(시뮬레이션!B1172,시뮬레이션!$K:$Q,7,0)</f>
        <v>75.576603874628617</v>
      </c>
      <c r="F1172" s="5">
        <v>42242</v>
      </c>
      <c r="G1172" s="7">
        <f>C1172*시뮬레이션!D1172*시뮬레이션!F1172</f>
        <v>31117035.080014694</v>
      </c>
      <c r="H1172" s="2">
        <f>D1172*시뮬레이션!E1172*시뮬레이션!D1172</f>
        <v>4178738.5970535711</v>
      </c>
      <c r="J1172" s="5">
        <v>42242</v>
      </c>
      <c r="K1172" s="2">
        <f t="shared" si="18"/>
        <v>35295773.677068263</v>
      </c>
      <c r="L1172" s="2">
        <f>$C$2*시뮬레이션!F1172*시뮬레이션!D1172</f>
        <v>35323591.001212053</v>
      </c>
    </row>
    <row r="1173" spans="2:12" x14ac:dyDescent="0.3">
      <c r="B1173" s="5">
        <v>42243</v>
      </c>
      <c r="C1173" s="6">
        <f>VLOOKUP(시뮬레이션!B1173,시뮬레이션!$K:$Q,6,0)</f>
        <v>153.4133371354925</v>
      </c>
      <c r="D1173" s="6">
        <f>VLOOKUP(시뮬레이션!B1173,시뮬레이션!$K:$Q,7,0)</f>
        <v>75.576603874628617</v>
      </c>
      <c r="F1173" s="5">
        <v>42243</v>
      </c>
      <c r="G1173" s="7">
        <f>C1173*시뮬레이션!D1173*시뮬레이션!F1173</f>
        <v>31867898.565055385</v>
      </c>
      <c r="H1173" s="2">
        <f>D1173*시뮬레이션!E1173*시뮬레이션!D1173</f>
        <v>4300671.9903914761</v>
      </c>
      <c r="J1173" s="5">
        <v>42243</v>
      </c>
      <c r="K1173" s="2">
        <f t="shared" si="18"/>
        <v>36168570.555446863</v>
      </c>
      <c r="L1173" s="2">
        <f>$C$2*시뮬레이션!F1173*시뮬레이션!D1173</f>
        <v>36175959.955230959</v>
      </c>
    </row>
    <row r="1174" spans="2:12" x14ac:dyDescent="0.3">
      <c r="B1174" s="5">
        <v>42244</v>
      </c>
      <c r="C1174" s="6">
        <f>VLOOKUP(시뮬레이션!B1174,시뮬레이션!$K:$Q,6,0)</f>
        <v>153.4133371354925</v>
      </c>
      <c r="D1174" s="6">
        <f>VLOOKUP(시뮬레이션!B1174,시뮬레이션!$K:$Q,7,0)</f>
        <v>75.576603874628617</v>
      </c>
      <c r="F1174" s="5">
        <v>42244</v>
      </c>
      <c r="G1174" s="7">
        <f>C1174*시뮬레이션!D1174*시뮬레이션!F1174</f>
        <v>31561595.23660497</v>
      </c>
      <c r="H1174" s="2">
        <f>D1174*시뮬레이션!E1174*시뮬레이션!D1174</f>
        <v>4272018.1434138138</v>
      </c>
      <c r="J1174" s="5">
        <v>42244</v>
      </c>
      <c r="K1174" s="2">
        <f t="shared" si="18"/>
        <v>35833613.380018786</v>
      </c>
      <c r="L1174" s="2">
        <f>$C$2*시뮬레이션!F1174*시뮬레이션!D1174</f>
        <v>35828249.015912019</v>
      </c>
    </row>
    <row r="1175" spans="2:12" x14ac:dyDescent="0.3">
      <c r="B1175" s="5">
        <v>42247</v>
      </c>
      <c r="C1175" s="6">
        <f>VLOOKUP(시뮬레이션!B1175,시뮬레이션!$K:$Q,6,0)</f>
        <v>153.4133371354925</v>
      </c>
      <c r="D1175" s="6">
        <f>VLOOKUP(시뮬레이션!B1175,시뮬레이션!$K:$Q,7,0)</f>
        <v>75.576603874628617</v>
      </c>
      <c r="F1175" s="5">
        <v>42247</v>
      </c>
      <c r="G1175" s="7">
        <f>C1175*시뮬레이션!D1175*시뮬레이션!F1175</f>
        <v>31544001.179914791</v>
      </c>
      <c r="H1175" s="2">
        <f>D1175*시뮬레이션!E1175*시뮬레이션!D1175</f>
        <v>4268808.3132405793</v>
      </c>
      <c r="J1175" s="5">
        <v>42247</v>
      </c>
      <c r="K1175" s="2">
        <f t="shared" si="18"/>
        <v>35812809.493155368</v>
      </c>
      <c r="L1175" s="2">
        <f>$C$2*시뮬레이션!F1175*시뮬레이션!D1175</f>
        <v>35808276.506931722</v>
      </c>
    </row>
    <row r="1176" spans="2:12" x14ac:dyDescent="0.3">
      <c r="B1176" s="5">
        <v>42248</v>
      </c>
      <c r="C1176" s="6">
        <f>VLOOKUP(시뮬레이션!B1176,시뮬레이션!$K:$Q,6,0)</f>
        <v>153.4133371354925</v>
      </c>
      <c r="D1176" s="6">
        <f>VLOOKUP(시뮬레이션!B1176,시뮬레이션!$K:$Q,7,0)</f>
        <v>75.576603874628617</v>
      </c>
      <c r="F1176" s="5">
        <v>42248</v>
      </c>
      <c r="G1176" s="7">
        <f>C1176*시뮬레이션!D1176*시뮬레이션!F1176</f>
        <v>30320433.708172988</v>
      </c>
      <c r="H1176" s="2">
        <f>D1176*시뮬레이션!E1176*시뮬레이션!D1176</f>
        <v>4088481.8959595738</v>
      </c>
      <c r="J1176" s="5">
        <v>42248</v>
      </c>
      <c r="K1176" s="2">
        <f t="shared" si="18"/>
        <v>34408915.604132563</v>
      </c>
      <c r="L1176" s="2">
        <f>$C$2*시뮬레이션!F1176*시뮬레이션!D1176</f>
        <v>34419301.084850013</v>
      </c>
    </row>
    <row r="1177" spans="2:12" x14ac:dyDescent="0.3">
      <c r="B1177" s="5">
        <v>42249</v>
      </c>
      <c r="C1177" s="6">
        <f>VLOOKUP(시뮬레이션!B1177,시뮬레이션!$K:$Q,6,0)</f>
        <v>153.4133371354925</v>
      </c>
      <c r="D1177" s="6">
        <f>VLOOKUP(시뮬레이션!B1177,시뮬레이션!$K:$Q,7,0)</f>
        <v>75.576603874628617</v>
      </c>
      <c r="F1177" s="5">
        <v>42249</v>
      </c>
      <c r="G1177" s="7">
        <f>C1177*시뮬레이션!D1177*시뮬레이션!F1177</f>
        <v>31133248.147430249</v>
      </c>
      <c r="H1177" s="2">
        <f>D1177*시뮬레이션!E1177*시뮬레이션!D1177</f>
        <v>4206723.6151958797</v>
      </c>
      <c r="J1177" s="5">
        <v>42249</v>
      </c>
      <c r="K1177" s="2">
        <f t="shared" si="18"/>
        <v>35339971.762626126</v>
      </c>
      <c r="L1177" s="2">
        <f>$C$2*시뮬레이션!F1177*시뮬레이션!D1177</f>
        <v>35341995.831903324</v>
      </c>
    </row>
    <row r="1178" spans="2:12" x14ac:dyDescent="0.3">
      <c r="B1178" s="5">
        <v>42250</v>
      </c>
      <c r="C1178" s="6">
        <f>VLOOKUP(시뮬레이션!B1178,시뮬레이션!$K:$Q,6,0)</f>
        <v>153.4133371354925</v>
      </c>
      <c r="D1178" s="6">
        <f>VLOOKUP(시뮬레이션!B1178,시뮬레이션!$K:$Q,7,0)</f>
        <v>75.576603874628617</v>
      </c>
      <c r="F1178" s="5">
        <v>42250</v>
      </c>
      <c r="G1178" s="7">
        <f>C1178*시뮬레이션!D1178*시뮬레이션!F1178</f>
        <v>31407553.629665233</v>
      </c>
      <c r="H1178" s="2">
        <f>D1178*시뮬레이션!E1178*시뮬레이션!D1178</f>
        <v>4243025.2385163559</v>
      </c>
      <c r="J1178" s="5">
        <v>42250</v>
      </c>
      <c r="K1178" s="2">
        <f t="shared" si="18"/>
        <v>35650578.868181586</v>
      </c>
      <c r="L1178" s="2">
        <f>$C$2*시뮬레이션!F1178*시뮬레이션!D1178</f>
        <v>35653383.296645492</v>
      </c>
    </row>
    <row r="1179" spans="2:12" x14ac:dyDescent="0.3">
      <c r="B1179" s="5">
        <v>42251</v>
      </c>
      <c r="C1179" s="6">
        <f>VLOOKUP(시뮬레이션!B1179,시뮬레이션!$K:$Q,6,0)</f>
        <v>153.4133371354925</v>
      </c>
      <c r="D1179" s="6">
        <f>VLOOKUP(시뮬레이션!B1179,시뮬레이션!$K:$Q,7,0)</f>
        <v>75.576603874628617</v>
      </c>
      <c r="F1179" s="5">
        <v>42251</v>
      </c>
      <c r="G1179" s="7">
        <f>C1179*시뮬레이션!D1179*시뮬레이션!F1179</f>
        <v>31008795.148374502</v>
      </c>
      <c r="H1179" s="2">
        <f>D1179*시뮬레이션!E1179*시뮬레이션!D1179</f>
        <v>4190900.7452163002</v>
      </c>
      <c r="J1179" s="5">
        <v>42251</v>
      </c>
      <c r="K1179" s="2">
        <f t="shared" si="18"/>
        <v>35199695.8935908</v>
      </c>
      <c r="L1179" s="2">
        <f>$C$2*시뮬레이션!F1179*시뮬레이션!D1179</f>
        <v>35200718.656034373</v>
      </c>
    </row>
    <row r="1180" spans="2:12" x14ac:dyDescent="0.3">
      <c r="B1180" s="5">
        <v>42255</v>
      </c>
      <c r="C1180" s="6">
        <f>VLOOKUP(시뮬레이션!B1180,시뮬레이션!$K:$Q,6,0)</f>
        <v>153.4133371354925</v>
      </c>
      <c r="D1180" s="6">
        <f>VLOOKUP(시뮬레이션!B1180,시뮬레이션!$K:$Q,7,0)</f>
        <v>75.576603874628617</v>
      </c>
      <c r="F1180" s="5">
        <v>42255</v>
      </c>
      <c r="G1180" s="7">
        <f>C1180*시뮬레이션!D1180*시뮬레이션!F1180</f>
        <v>31983087.754209936</v>
      </c>
      <c r="H1180" s="2">
        <f>D1180*시뮬레이션!E1180*시뮬레이션!D1180</f>
        <v>4335043.0775965331</v>
      </c>
      <c r="J1180" s="5">
        <v>42255</v>
      </c>
      <c r="K1180" s="2">
        <f t="shared" si="18"/>
        <v>36318130.831806466</v>
      </c>
      <c r="L1180" s="2">
        <f>$C$2*시뮬레이션!F1180*시뮬레이션!D1180</f>
        <v>36306720.993195981</v>
      </c>
    </row>
    <row r="1181" spans="2:12" x14ac:dyDescent="0.3">
      <c r="B1181" s="5">
        <v>42256</v>
      </c>
      <c r="C1181" s="6">
        <f>VLOOKUP(시뮬레이션!B1181,시뮬레이션!$K:$Q,6,0)</f>
        <v>153.4133371354925</v>
      </c>
      <c r="D1181" s="6">
        <f>VLOOKUP(시뮬레이션!B1181,시뮬레이션!$K:$Q,7,0)</f>
        <v>75.576603874628617</v>
      </c>
      <c r="F1181" s="5">
        <v>42256</v>
      </c>
      <c r="G1181" s="7">
        <f>C1181*시뮬레이션!D1181*시뮬레이션!F1181</f>
        <v>31264453.297010671</v>
      </c>
      <c r="H1181" s="2">
        <f>D1181*시뮬레이션!E1181*시뮬레이션!D1181</f>
        <v>4244434.2367600789</v>
      </c>
      <c r="J1181" s="5">
        <v>42256</v>
      </c>
      <c r="K1181" s="2">
        <f t="shared" si="18"/>
        <v>35508887.533770747</v>
      </c>
      <c r="L1181" s="2">
        <f>$C$2*시뮬레이션!F1181*시뮬레이션!D1181</f>
        <v>35490937.947664484</v>
      </c>
    </row>
    <row r="1182" spans="2:12" x14ac:dyDescent="0.3">
      <c r="B1182" s="5">
        <v>42257</v>
      </c>
      <c r="C1182" s="6">
        <f>VLOOKUP(시뮬레이션!B1182,시뮬레이션!$K:$Q,6,0)</f>
        <v>153.4133371354925</v>
      </c>
      <c r="D1182" s="6">
        <f>VLOOKUP(시뮬레이션!B1182,시뮬레이션!$K:$Q,7,0)</f>
        <v>75.576603874628617</v>
      </c>
      <c r="F1182" s="5">
        <v>42257</v>
      </c>
      <c r="G1182" s="7">
        <f>C1182*시뮬레이션!D1182*시뮬레이션!F1182</f>
        <v>31561432.475026131</v>
      </c>
      <c r="H1182" s="2">
        <f>D1182*시뮬레이션!E1182*시뮬레이션!D1182</f>
        <v>4291820.9841431705</v>
      </c>
      <c r="J1182" s="5">
        <v>42257</v>
      </c>
      <c r="K1182" s="2">
        <f t="shared" si="18"/>
        <v>35853253.459169298</v>
      </c>
      <c r="L1182" s="2">
        <f>$C$2*시뮬레이션!F1182*시뮬레이션!D1182</f>
        <v>35828064.251411587</v>
      </c>
    </row>
    <row r="1183" spans="2:12" x14ac:dyDescent="0.3">
      <c r="B1183" s="5">
        <v>42258</v>
      </c>
      <c r="C1183" s="6">
        <f>VLOOKUP(시뮬레이션!B1183,시뮬레이션!$K:$Q,6,0)</f>
        <v>153.4133371354925</v>
      </c>
      <c r="D1183" s="6">
        <f>VLOOKUP(시뮬레이션!B1183,시뮬레이션!$K:$Q,7,0)</f>
        <v>75.576603874628617</v>
      </c>
      <c r="F1183" s="5">
        <v>42258</v>
      </c>
      <c r="G1183" s="7">
        <f>C1183*시뮬레이션!D1183*시뮬레이션!F1183</f>
        <v>31444699.539620522</v>
      </c>
      <c r="H1183" s="2">
        <f>D1183*시뮬레이션!E1183*시뮬레이션!D1183</f>
        <v>4268788.4648216208</v>
      </c>
      <c r="J1183" s="5">
        <v>42258</v>
      </c>
      <c r="K1183" s="2">
        <f t="shared" si="18"/>
        <v>35713488.00444214</v>
      </c>
      <c r="L1183" s="2">
        <f>$C$2*시뮬레이션!F1183*시뮬레이션!D1183</f>
        <v>35695550.775881685</v>
      </c>
    </row>
    <row r="1184" spans="2:12" x14ac:dyDescent="0.3">
      <c r="B1184" s="5">
        <v>42261</v>
      </c>
      <c r="C1184" s="6">
        <f>VLOOKUP(시뮬레이션!B1184,시뮬레이션!$K:$Q,6,0)</f>
        <v>153.4133371354925</v>
      </c>
      <c r="D1184" s="6">
        <f>VLOOKUP(시뮬레이션!B1184,시뮬레이션!$K:$Q,7,0)</f>
        <v>75.576603874628617</v>
      </c>
      <c r="F1184" s="5">
        <v>42261</v>
      </c>
      <c r="G1184" s="7">
        <f>C1184*시뮬레이션!D1184*시뮬레이션!F1184</f>
        <v>31293635.551317923</v>
      </c>
      <c r="H1184" s="2">
        <f>D1184*시뮬레이션!E1184*시뮬레이션!D1184</f>
        <v>4250445.0763509199</v>
      </c>
      <c r="J1184" s="5">
        <v>42261</v>
      </c>
      <c r="K1184" s="2">
        <f t="shared" si="18"/>
        <v>35544080.627668843</v>
      </c>
      <c r="L1184" s="2">
        <f>$C$2*시뮬레이션!F1184*시뮬레이션!D1184</f>
        <v>35524065.204583146</v>
      </c>
    </row>
    <row r="1185" spans="2:12" x14ac:dyDescent="0.3">
      <c r="B1185" s="5">
        <v>42262</v>
      </c>
      <c r="C1185" s="6">
        <f>VLOOKUP(시뮬레이션!B1185,시뮬레이션!$K:$Q,6,0)</f>
        <v>153.4133371354925</v>
      </c>
      <c r="D1185" s="6">
        <f>VLOOKUP(시뮬레이션!B1185,시뮬레이션!$K:$Q,7,0)</f>
        <v>75.576603874628617</v>
      </c>
      <c r="F1185" s="5">
        <v>42262</v>
      </c>
      <c r="G1185" s="7">
        <f>C1185*시뮬레이션!D1185*시뮬레이션!F1185</f>
        <v>31770482.581015449</v>
      </c>
      <c r="H1185" s="2">
        <f>D1185*시뮬레이션!E1185*시뮬레이션!D1185</f>
        <v>4323080.677751665</v>
      </c>
      <c r="J1185" s="5">
        <v>42262</v>
      </c>
      <c r="K1185" s="2">
        <f t="shared" si="18"/>
        <v>36093563.258767113</v>
      </c>
      <c r="L1185" s="2">
        <f>$C$2*시뮬레이션!F1185*시뮬레이션!D1185</f>
        <v>36065374.79284776</v>
      </c>
    </row>
    <row r="1186" spans="2:12" x14ac:dyDescent="0.3">
      <c r="B1186" s="5">
        <v>42263</v>
      </c>
      <c r="C1186" s="6">
        <f>VLOOKUP(시뮬레이션!B1186,시뮬레이션!$K:$Q,6,0)</f>
        <v>153.4133371354925</v>
      </c>
      <c r="D1186" s="6">
        <f>VLOOKUP(시뮬레이션!B1186,시뮬레이션!$K:$Q,7,0)</f>
        <v>75.576603874628617</v>
      </c>
      <c r="F1186" s="5">
        <v>42263</v>
      </c>
      <c r="G1186" s="7">
        <f>C1186*시뮬레이션!D1186*시뮬레이션!F1186</f>
        <v>31764912.486389935</v>
      </c>
      <c r="H1186" s="2">
        <f>D1186*시뮬레이션!E1186*시뮬레이션!D1186</f>
        <v>4315631.8987635635</v>
      </c>
      <c r="J1186" s="5">
        <v>42263</v>
      </c>
      <c r="K1186" s="2">
        <f t="shared" si="18"/>
        <v>36080544.385153502</v>
      </c>
      <c r="L1186" s="2">
        <f>$C$2*시뮬레이션!F1186*시뮬레이션!D1186</f>
        <v>36059051.705063723</v>
      </c>
    </row>
    <row r="1187" spans="2:12" x14ac:dyDescent="0.3">
      <c r="B1187" s="5">
        <v>42264</v>
      </c>
      <c r="C1187" s="6">
        <f>VLOOKUP(시뮬레이션!B1187,시뮬레이션!$K:$Q,6,0)</f>
        <v>153.4133371354925</v>
      </c>
      <c r="D1187" s="6">
        <f>VLOOKUP(시뮬레이션!B1187,시뮬레이션!$K:$Q,7,0)</f>
        <v>75.576603874628617</v>
      </c>
      <c r="F1187" s="5">
        <v>42264</v>
      </c>
      <c r="G1187" s="7">
        <f>C1187*시뮬레이션!D1187*시뮬레이션!F1187</f>
        <v>31422654.488739893</v>
      </c>
      <c r="H1187" s="2">
        <f>D1187*시뮬레이션!E1187*시뮬레이션!D1187</f>
        <v>4273254.9074331038</v>
      </c>
      <c r="J1187" s="5">
        <v>42264</v>
      </c>
      <c r="K1187" s="2">
        <f t="shared" si="18"/>
        <v>35695909.396173</v>
      </c>
      <c r="L1187" s="2">
        <f>$C$2*시뮬레이션!F1187*시뮬레이션!D1187</f>
        <v>35670525.565127961</v>
      </c>
    </row>
    <row r="1188" spans="2:12" x14ac:dyDescent="0.3">
      <c r="B1188" s="5">
        <v>42265</v>
      </c>
      <c r="C1188" s="6">
        <f>VLOOKUP(시뮬레이션!B1188,시뮬레이션!$K:$Q,6,0)</f>
        <v>153.4133371354925</v>
      </c>
      <c r="D1188" s="6">
        <f>VLOOKUP(시뮬레이션!B1188,시뮬레이션!$K:$Q,7,0)</f>
        <v>75.576603874628617</v>
      </c>
      <c r="F1188" s="5">
        <v>42265</v>
      </c>
      <c r="G1188" s="7">
        <f>C1188*시뮬레이션!D1188*시뮬레이션!F1188</f>
        <v>30825731.144591887</v>
      </c>
      <c r="H1188" s="2">
        <f>D1188*시뮬레이션!E1188*시뮬레이션!D1188</f>
        <v>4195872.6118832864</v>
      </c>
      <c r="J1188" s="5">
        <v>42265</v>
      </c>
      <c r="K1188" s="2">
        <f t="shared" si="18"/>
        <v>35021603.756475173</v>
      </c>
      <c r="L1188" s="2">
        <f>$C$2*시뮬레이션!F1188*시뮬레이션!D1188</f>
        <v>34992907.147642478</v>
      </c>
    </row>
    <row r="1189" spans="2:12" x14ac:dyDescent="0.3">
      <c r="B1189" s="5">
        <v>42268</v>
      </c>
      <c r="C1189" s="6">
        <f>VLOOKUP(시뮬레이션!B1189,시뮬레이션!$K:$Q,6,0)</f>
        <v>153.4133371354925</v>
      </c>
      <c r="D1189" s="6">
        <f>VLOOKUP(시뮬레이션!B1189,시뮬레이션!$K:$Q,7,0)</f>
        <v>75.576603874628617</v>
      </c>
      <c r="F1189" s="5">
        <v>42268</v>
      </c>
      <c r="G1189" s="7">
        <f>C1189*시뮬레이션!D1189*시뮬레이션!F1189</f>
        <v>31302112.811806682</v>
      </c>
      <c r="H1189" s="2">
        <f>D1189*시뮬레이션!E1189*시뮬레이션!D1189</f>
        <v>4241622.2665998731</v>
      </c>
      <c r="J1189" s="5">
        <v>42268</v>
      </c>
      <c r="K1189" s="2">
        <f t="shared" si="18"/>
        <v>35543735.078406557</v>
      </c>
      <c r="L1189" s="2">
        <f>$C$2*시뮬레이션!F1189*시뮬레이션!D1189</f>
        <v>35533688.463404104</v>
      </c>
    </row>
    <row r="1190" spans="2:12" x14ac:dyDescent="0.3">
      <c r="B1190" s="5">
        <v>42269</v>
      </c>
      <c r="C1190" s="6">
        <f>VLOOKUP(시뮬레이션!B1190,시뮬레이션!$K:$Q,6,0)</f>
        <v>153.4133371354925</v>
      </c>
      <c r="D1190" s="6">
        <f>VLOOKUP(시뮬레이션!B1190,시뮬레이션!$K:$Q,7,0)</f>
        <v>75.576603874628617</v>
      </c>
      <c r="F1190" s="5">
        <v>42269</v>
      </c>
      <c r="G1190" s="7">
        <f>C1190*시뮬레이션!D1190*시뮬레이션!F1190</f>
        <v>31014173.520818464</v>
      </c>
      <c r="H1190" s="2">
        <f>D1190*시뮬레이션!E1190*시뮬레이션!D1190</f>
        <v>4194902.3473504866</v>
      </c>
      <c r="J1190" s="5">
        <v>42269</v>
      </c>
      <c r="K1190" s="2">
        <f t="shared" si="18"/>
        <v>35209075.86816895</v>
      </c>
      <c r="L1190" s="2">
        <f>$C$2*시뮬레이션!F1190*시뮬레이션!D1190</f>
        <v>35206824.103676617</v>
      </c>
    </row>
    <row r="1191" spans="2:12" x14ac:dyDescent="0.3">
      <c r="B1191" s="5">
        <v>42270</v>
      </c>
      <c r="C1191" s="6">
        <f>VLOOKUP(시뮬레이션!B1191,시뮬레이션!$K:$Q,6,0)</f>
        <v>153.4133371354925</v>
      </c>
      <c r="D1191" s="6">
        <f>VLOOKUP(시뮬레이션!B1191,시뮬레이션!$K:$Q,7,0)</f>
        <v>75.576603874628617</v>
      </c>
      <c r="F1191" s="5">
        <v>42270</v>
      </c>
      <c r="G1191" s="7">
        <f>C1191*시뮬레이션!D1191*시뮬레이션!F1191</f>
        <v>31277087.575683791</v>
      </c>
      <c r="H1191" s="2">
        <f>D1191*시뮬레이션!E1191*시뮬레이션!D1191</f>
        <v>4226368.4424779993</v>
      </c>
      <c r="J1191" s="5">
        <v>42270</v>
      </c>
      <c r="K1191" s="2">
        <f t="shared" si="18"/>
        <v>35503456.018161789</v>
      </c>
      <c r="L1191" s="2">
        <f>$C$2*시뮬레이션!F1191*시뮬레이션!D1191</f>
        <v>35505280.19111079</v>
      </c>
    </row>
    <row r="1192" spans="2:12" x14ac:dyDescent="0.3">
      <c r="B1192" s="5">
        <v>42271</v>
      </c>
      <c r="C1192" s="6">
        <f>VLOOKUP(시뮬레이션!B1192,시뮬레이션!$K:$Q,6,0)</f>
        <v>153.4133371354925</v>
      </c>
      <c r="D1192" s="6">
        <f>VLOOKUP(시뮬레이션!B1192,시뮬레이션!$K:$Q,7,0)</f>
        <v>75.576603874628617</v>
      </c>
      <c r="F1192" s="5">
        <v>42271</v>
      </c>
      <c r="G1192" s="7">
        <f>C1192*시뮬레이션!D1192*시뮬레이션!F1192</f>
        <v>31203241.660842415</v>
      </c>
      <c r="H1192" s="2">
        <f>D1192*시뮬레이션!E1192*시뮬레이션!D1192</f>
        <v>4217398.091551831</v>
      </c>
      <c r="J1192" s="5">
        <v>42271</v>
      </c>
      <c r="K1192" s="2">
        <f t="shared" si="18"/>
        <v>35420639.752394244</v>
      </c>
      <c r="L1192" s="2">
        <f>$C$2*시뮬레이션!F1192*시뮬레이션!D1192</f>
        <v>35421451.417377695</v>
      </c>
    </row>
    <row r="1193" spans="2:12" x14ac:dyDescent="0.3">
      <c r="B1193" s="5">
        <v>42272</v>
      </c>
      <c r="C1193" s="6">
        <f>VLOOKUP(시뮬레이션!B1193,시뮬레이션!$K:$Q,6,0)</f>
        <v>153.4133371354925</v>
      </c>
      <c r="D1193" s="6">
        <f>VLOOKUP(시뮬레이션!B1193,시뮬레이션!$K:$Q,7,0)</f>
        <v>75.576603874628617</v>
      </c>
      <c r="F1193" s="5">
        <v>42272</v>
      </c>
      <c r="G1193" s="7">
        <f>C1193*시뮬레이션!D1193*시뮬레이션!F1193</f>
        <v>31247469.326808944</v>
      </c>
      <c r="H1193" s="2">
        <f>D1193*시뮬레이션!E1193*시뮬레이션!D1193</f>
        <v>4198379.5842695544</v>
      </c>
      <c r="J1193" s="5">
        <v>42272</v>
      </c>
      <c r="K1193" s="2">
        <f t="shared" si="18"/>
        <v>35445848.911078498</v>
      </c>
      <c r="L1193" s="2">
        <f>$C$2*시뮬레이션!F1193*시뮬레이션!D1193</f>
        <v>35471657.999705434</v>
      </c>
    </row>
    <row r="1194" spans="2:12" x14ac:dyDescent="0.3">
      <c r="B1194" s="5">
        <v>42275</v>
      </c>
      <c r="C1194" s="6">
        <f>VLOOKUP(시뮬레이션!B1194,시뮬레이션!$K:$Q,6,0)</f>
        <v>153.4133371354925</v>
      </c>
      <c r="D1194" s="6">
        <f>VLOOKUP(시뮬레이션!B1194,시뮬레이션!$K:$Q,7,0)</f>
        <v>75.576603874628617</v>
      </c>
      <c r="F1194" s="5">
        <v>42275</v>
      </c>
      <c r="G1194" s="7">
        <f>C1194*시뮬레이션!D1194*시뮬레이션!F1194</f>
        <v>30467055.847254168</v>
      </c>
      <c r="H1194" s="2">
        <f>D1194*시뮬레이션!E1194*시뮬레이션!D1194</f>
        <v>4067502.4832334802</v>
      </c>
      <c r="J1194" s="5">
        <v>42275</v>
      </c>
      <c r="K1194" s="2">
        <f t="shared" si="18"/>
        <v>34534558.330487646</v>
      </c>
      <c r="L1194" s="2">
        <f>$C$2*시뮬레이션!F1194*시뮬레이션!D1194</f>
        <v>34585744.335606672</v>
      </c>
    </row>
    <row r="1195" spans="2:12" x14ac:dyDescent="0.3">
      <c r="B1195" s="5">
        <v>42276</v>
      </c>
      <c r="C1195" s="6">
        <f>VLOOKUP(시뮬레이션!B1195,시뮬레이션!$K:$Q,6,0)</f>
        <v>153.4133371354925</v>
      </c>
      <c r="D1195" s="6">
        <f>VLOOKUP(시뮬레이션!B1195,시뮬레이션!$K:$Q,7,0)</f>
        <v>75.576603874628617</v>
      </c>
      <c r="F1195" s="5">
        <v>42276</v>
      </c>
      <c r="G1195" s="7">
        <f>C1195*시뮬레이션!D1195*시뮬레이션!F1195</f>
        <v>30484890.021130163</v>
      </c>
      <c r="H1195" s="2">
        <f>D1195*시뮬레이션!E1195*시뮬레이션!D1195</f>
        <v>4067637.0230032243</v>
      </c>
      <c r="J1195" s="5">
        <v>42276</v>
      </c>
      <c r="K1195" s="2">
        <f t="shared" si="18"/>
        <v>34552527.044133388</v>
      </c>
      <c r="L1195" s="2">
        <f>$C$2*시뮬레이션!F1195*시뮬레이션!D1195</f>
        <v>34605989.422010958</v>
      </c>
    </row>
    <row r="1196" spans="2:12" x14ac:dyDescent="0.3">
      <c r="B1196" s="5">
        <v>42277</v>
      </c>
      <c r="C1196" s="6">
        <f>VLOOKUP(시뮬레이션!B1196,시뮬레이션!$K:$Q,6,0)</f>
        <v>153.4133371354925</v>
      </c>
      <c r="D1196" s="6">
        <f>VLOOKUP(시뮬레이션!B1196,시뮬레이션!$K:$Q,7,0)</f>
        <v>75.576603874628617</v>
      </c>
      <c r="F1196" s="5">
        <v>42277</v>
      </c>
      <c r="G1196" s="7">
        <f>C1196*시뮬레이션!D1196*시뮬레이션!F1196</f>
        <v>30811953.823031235</v>
      </c>
      <c r="H1196" s="2">
        <f>D1196*시뮬레이션!E1196*시뮬레이션!D1196</f>
        <v>4137478.7869982338</v>
      </c>
      <c r="J1196" s="5">
        <v>42277</v>
      </c>
      <c r="K1196" s="2">
        <f t="shared" si="18"/>
        <v>34949432.610029466</v>
      </c>
      <c r="L1196" s="2">
        <f>$C$2*시뮬레이션!F1196*시뮬레이션!D1196</f>
        <v>34977267.339073017</v>
      </c>
    </row>
    <row r="1197" spans="2:12" x14ac:dyDescent="0.3">
      <c r="B1197" s="5">
        <v>42278</v>
      </c>
      <c r="C1197" s="6">
        <f>VLOOKUP(시뮬레이션!B1197,시뮬레이션!$K:$Q,6,0)</f>
        <v>153.4133371354925</v>
      </c>
      <c r="D1197" s="6">
        <f>VLOOKUP(시뮬레이션!B1197,시뮬레이션!$K:$Q,7,0)</f>
        <v>75.576603874628617</v>
      </c>
      <c r="F1197" s="5">
        <v>42278</v>
      </c>
      <c r="G1197" s="7">
        <f>C1197*시뮬레이션!D1197*시뮬레이션!F1197</f>
        <v>30652607.483583499</v>
      </c>
      <c r="H1197" s="2">
        <f>D1197*시뮬레이션!E1197*시뮬레이션!D1197</f>
        <v>4112041.3898351747</v>
      </c>
      <c r="J1197" s="5">
        <v>42278</v>
      </c>
      <c r="K1197" s="2">
        <f t="shared" si="18"/>
        <v>34764648.873418674</v>
      </c>
      <c r="L1197" s="2">
        <f>$C$2*시뮬레이션!F1197*시뮬레이션!D1197</f>
        <v>34796379.76711385</v>
      </c>
    </row>
    <row r="1198" spans="2:12" x14ac:dyDescent="0.3">
      <c r="B1198" s="5">
        <v>42279</v>
      </c>
      <c r="C1198" s="6">
        <f>VLOOKUP(시뮬레이션!B1198,시뮬레이션!$K:$Q,6,0)</f>
        <v>153.4133371354925</v>
      </c>
      <c r="D1198" s="6">
        <f>VLOOKUP(시뮬레이션!B1198,시뮬레이션!$K:$Q,7,0)</f>
        <v>75.576603874628617</v>
      </c>
      <c r="F1198" s="5">
        <v>42279</v>
      </c>
      <c r="G1198" s="7">
        <f>C1198*시뮬레이션!D1198*시뮬레이션!F1198</f>
        <v>31201736.112978175</v>
      </c>
      <c r="H1198" s="2">
        <f>D1198*시뮬레이션!E1198*시뮬레이션!D1198</f>
        <v>4205302.605732549</v>
      </c>
      <c r="J1198" s="5">
        <v>42279</v>
      </c>
      <c r="K1198" s="2">
        <f t="shared" si="18"/>
        <v>35407038.718710721</v>
      </c>
      <c r="L1198" s="2">
        <f>$C$2*시뮬레이션!F1198*시뮬레이션!D1198</f>
        <v>35419742.342047982</v>
      </c>
    </row>
    <row r="1199" spans="2:12" x14ac:dyDescent="0.3">
      <c r="B1199" s="5">
        <v>42282</v>
      </c>
      <c r="C1199" s="6">
        <f>VLOOKUP(시뮬레이션!B1199,시뮬레이션!$K:$Q,6,0)</f>
        <v>153.4133371354925</v>
      </c>
      <c r="D1199" s="6">
        <f>VLOOKUP(시뮬레이션!B1199,시뮬레이션!$K:$Q,7,0)</f>
        <v>75.576603874628617</v>
      </c>
      <c r="F1199" s="5">
        <v>42282</v>
      </c>
      <c r="G1199" s="7">
        <f>C1199*시뮬레이션!D1199*시뮬레이션!F1199</f>
        <v>31556419.41195469</v>
      </c>
      <c r="H1199" s="2">
        <f>D1199*시뮬레이션!E1199*시뮬레이션!D1199</f>
        <v>4256863.7801432097</v>
      </c>
      <c r="J1199" s="5">
        <v>42282</v>
      </c>
      <c r="K1199" s="2">
        <f t="shared" si="18"/>
        <v>35813283.192097902</v>
      </c>
      <c r="L1199" s="2">
        <f>$C$2*시뮬레이션!F1199*시뮬레이션!D1199</f>
        <v>35822373.497483917</v>
      </c>
    </row>
    <row r="1200" spans="2:12" x14ac:dyDescent="0.3">
      <c r="B1200" s="5">
        <v>42283</v>
      </c>
      <c r="C1200" s="6">
        <f>VLOOKUP(시뮬레이션!B1200,시뮬레이션!$K:$Q,6,0)</f>
        <v>153.4133371354925</v>
      </c>
      <c r="D1200" s="6">
        <f>VLOOKUP(시뮬레이션!B1200,시뮬레이션!$K:$Q,7,0)</f>
        <v>75.576603874628617</v>
      </c>
      <c r="F1200" s="5">
        <v>42283</v>
      </c>
      <c r="G1200" s="7">
        <f>C1200*시뮬레이션!D1200*시뮬레이션!F1200</f>
        <v>31281971.08579443</v>
      </c>
      <c r="H1200" s="2">
        <f>D1200*시뮬레이션!E1200*시뮬레이션!D1200</f>
        <v>4215504.4524596808</v>
      </c>
      <c r="J1200" s="5">
        <v>42283</v>
      </c>
      <c r="K1200" s="2">
        <f t="shared" si="18"/>
        <v>35497475.538254112</v>
      </c>
      <c r="L1200" s="2">
        <f>$C$2*시뮬레이션!F1200*시뮬레이션!D1200</f>
        <v>35510823.878462583</v>
      </c>
    </row>
    <row r="1201" spans="2:12" x14ac:dyDescent="0.3">
      <c r="B1201" s="5">
        <v>42284</v>
      </c>
      <c r="C1201" s="6">
        <f>VLOOKUP(시뮬레이션!B1201,시뮬레이션!$K:$Q,6,0)</f>
        <v>153.4133371354925</v>
      </c>
      <c r="D1201" s="6">
        <f>VLOOKUP(시뮬레이션!B1201,시뮬레이션!$K:$Q,7,0)</f>
        <v>75.576603874628617</v>
      </c>
      <c r="F1201" s="5">
        <v>42284</v>
      </c>
      <c r="G1201" s="7">
        <f>C1201*시뮬레이션!D1201*시뮬레이션!F1201</f>
        <v>31419184.885036577</v>
      </c>
      <c r="H1201" s="2">
        <f>D1201*시뮬레이션!E1201*시뮬레이션!D1201</f>
        <v>4249303.2125694193</v>
      </c>
      <c r="J1201" s="5">
        <v>42284</v>
      </c>
      <c r="K1201" s="2">
        <f t="shared" si="18"/>
        <v>35668488.097605996</v>
      </c>
      <c r="L1201" s="2">
        <f>$C$2*시뮬레이션!F1201*시뮬레이션!D1201</f>
        <v>35666586.92309998</v>
      </c>
    </row>
    <row r="1202" spans="2:12" x14ac:dyDescent="0.3">
      <c r="B1202" s="5">
        <v>42285</v>
      </c>
      <c r="C1202" s="6">
        <f>VLOOKUP(시뮬레이션!B1202,시뮬레이션!$K:$Q,6,0)</f>
        <v>153.4133371354925</v>
      </c>
      <c r="D1202" s="6">
        <f>VLOOKUP(시뮬레이션!B1202,시뮬레이션!$K:$Q,7,0)</f>
        <v>75.576603874628617</v>
      </c>
      <c r="F1202" s="5">
        <v>42285</v>
      </c>
      <c r="G1202" s="7">
        <f>C1202*시뮬레이션!D1202*시뮬레이션!F1202</f>
        <v>31622283.457916655</v>
      </c>
      <c r="H1202" s="2">
        <f>D1202*시뮬레이션!E1202*시뮬레이션!D1202</f>
        <v>4258574.1333874585</v>
      </c>
      <c r="J1202" s="5">
        <v>42285</v>
      </c>
      <c r="K1202" s="2">
        <f t="shared" si="18"/>
        <v>35880857.591304116</v>
      </c>
      <c r="L1202" s="2">
        <f>$C$2*시뮬레이션!F1202*시뮬레이션!D1202</f>
        <v>35897141.373512693</v>
      </c>
    </row>
    <row r="1203" spans="2:12" x14ac:dyDescent="0.3">
      <c r="B1203" s="5">
        <v>42286</v>
      </c>
      <c r="C1203" s="6">
        <f>VLOOKUP(시뮬레이션!B1203,시뮬레이션!$K:$Q,6,0)</f>
        <v>153.4133371354925</v>
      </c>
      <c r="D1203" s="6">
        <f>VLOOKUP(시뮬레이션!B1203,시뮬레이션!$K:$Q,7,0)</f>
        <v>75.576603874628617</v>
      </c>
      <c r="F1203" s="5">
        <v>42286</v>
      </c>
      <c r="G1203" s="7">
        <f>C1203*시뮬레이션!D1203*시뮬레이션!F1203</f>
        <v>31649336.032880183</v>
      </c>
      <c r="H1203" s="2">
        <f>D1203*시뮬레이션!E1203*시뮬레이션!D1203</f>
        <v>4259849.2831984228</v>
      </c>
      <c r="J1203" s="5">
        <v>42286</v>
      </c>
      <c r="K1203" s="2">
        <f t="shared" si="18"/>
        <v>35909185.316078603</v>
      </c>
      <c r="L1203" s="2">
        <f>$C$2*시뮬레이션!F1203*시뮬레이션!D1203</f>
        <v>35927851.050417446</v>
      </c>
    </row>
    <row r="1204" spans="2:12" x14ac:dyDescent="0.3">
      <c r="B1204" s="5">
        <v>42289</v>
      </c>
      <c r="C1204" s="6">
        <f>VLOOKUP(시뮬레이션!B1204,시뮬레이션!$K:$Q,6,0)</f>
        <v>153.4133371354925</v>
      </c>
      <c r="D1204" s="6">
        <f>VLOOKUP(시뮬레이션!B1204,시뮬레이션!$K:$Q,7,0)</f>
        <v>75.576603874628617</v>
      </c>
      <c r="F1204" s="5">
        <v>42289</v>
      </c>
      <c r="G1204" s="7">
        <f>C1204*시뮬레이션!D1204*시뮬레이션!F1204</f>
        <v>31261009.112363182</v>
      </c>
      <c r="H1204" s="2">
        <f>D1204*시뮬레이션!E1204*시뮬레이션!D1204</f>
        <v>4204657.2918773014</v>
      </c>
      <c r="J1204" s="5">
        <v>42289</v>
      </c>
      <c r="K1204" s="2">
        <f t="shared" si="18"/>
        <v>35465666.404240482</v>
      </c>
      <c r="L1204" s="2">
        <f>$C$2*시뮬레이션!F1204*시뮬레이션!D1204</f>
        <v>35487028.160967015</v>
      </c>
    </row>
    <row r="1205" spans="2:12" x14ac:dyDescent="0.3">
      <c r="B1205" s="5">
        <v>42290</v>
      </c>
      <c r="C1205" s="6">
        <f>VLOOKUP(시뮬레이션!B1205,시뮬레이션!$K:$Q,6,0)</f>
        <v>153.4133371354925</v>
      </c>
      <c r="D1205" s="6">
        <f>VLOOKUP(시뮬레이션!B1205,시뮬레이션!$K:$Q,7,0)</f>
        <v>75.576603874628617</v>
      </c>
      <c r="F1205" s="5">
        <v>42290</v>
      </c>
      <c r="G1205" s="7">
        <f>C1205*시뮬레이션!D1205*시뮬레이션!F1205</f>
        <v>31226952.129324719</v>
      </c>
      <c r="H1205" s="2">
        <f>D1205*시뮬레이션!E1205*시뮬레이션!D1205</f>
        <v>4193415.155171732</v>
      </c>
      <c r="J1205" s="5">
        <v>42290</v>
      </c>
      <c r="K1205" s="2">
        <f t="shared" si="18"/>
        <v>35420367.284496449</v>
      </c>
      <c r="L1205" s="2">
        <f>$C$2*시뮬레이션!F1205*시뮬레이션!D1205</f>
        <v>35448367.185186632</v>
      </c>
    </row>
    <row r="1206" spans="2:12" x14ac:dyDescent="0.3">
      <c r="B1206" s="5">
        <v>42291</v>
      </c>
      <c r="C1206" s="6">
        <f>VLOOKUP(시뮬레이션!B1206,시뮬레이션!$K:$Q,6,0)</f>
        <v>153.4133371354925</v>
      </c>
      <c r="D1206" s="6">
        <f>VLOOKUP(시뮬레이션!B1206,시뮬레이션!$K:$Q,7,0)</f>
        <v>75.576603874628617</v>
      </c>
      <c r="F1206" s="5">
        <v>42291</v>
      </c>
      <c r="G1206" s="7">
        <f>C1206*시뮬레이션!D1206*시뮬레이션!F1206</f>
        <v>31002924.429575939</v>
      </c>
      <c r="H1206" s="2">
        <f>D1206*시뮬레이션!E1206*시뮬레이션!D1206</f>
        <v>4211165.7085938072</v>
      </c>
      <c r="J1206" s="5">
        <v>42291</v>
      </c>
      <c r="K1206" s="2">
        <f t="shared" si="18"/>
        <v>35214090.138169743</v>
      </c>
      <c r="L1206" s="2">
        <f>$C$2*시뮬레이션!F1206*시뮬레이션!D1206</f>
        <v>35194054.304202966</v>
      </c>
    </row>
    <row r="1207" spans="2:12" x14ac:dyDescent="0.3">
      <c r="B1207" s="5">
        <v>42292</v>
      </c>
      <c r="C1207" s="6">
        <f>VLOOKUP(시뮬레이션!B1207,시뮬레이션!$K:$Q,6,0)</f>
        <v>153.4133371354925</v>
      </c>
      <c r="D1207" s="6">
        <f>VLOOKUP(시뮬레이션!B1207,시뮬레이션!$K:$Q,7,0)</f>
        <v>75.576603874628617</v>
      </c>
      <c r="F1207" s="5">
        <v>42292</v>
      </c>
      <c r="G1207" s="7">
        <f>C1207*시뮬레이션!D1207*시뮬레이션!F1207</f>
        <v>31021987.092198785</v>
      </c>
      <c r="H1207" s="2">
        <f>D1207*시뮬레이션!E1207*시뮬레이션!D1207</f>
        <v>4213398.7810892155</v>
      </c>
      <c r="J1207" s="5">
        <v>42292</v>
      </c>
      <c r="K1207" s="2">
        <f t="shared" si="18"/>
        <v>35235385.873287998</v>
      </c>
      <c r="L1207" s="2">
        <f>$C$2*시뮬레이션!F1207*시뮬레이션!D1207</f>
        <v>35215693.952586941</v>
      </c>
    </row>
    <row r="1208" spans="2:12" x14ac:dyDescent="0.3">
      <c r="B1208" s="5">
        <v>42293</v>
      </c>
      <c r="C1208" s="6">
        <f>VLOOKUP(시뮬레이션!B1208,시뮬레이션!$K:$Q,6,0)</f>
        <v>153.4133371354925</v>
      </c>
      <c r="D1208" s="6">
        <f>VLOOKUP(시뮬레이션!B1208,시뮬레이션!$K:$Q,7,0)</f>
        <v>75.576603874628617</v>
      </c>
      <c r="F1208" s="5">
        <v>42293</v>
      </c>
      <c r="G1208" s="7">
        <f>C1208*시뮬레이션!D1208*시뮬레이션!F1208</f>
        <v>31138219.642390933</v>
      </c>
      <c r="H1208" s="2">
        <f>D1208*시뮬레이션!E1208*시뮬레이션!D1208</f>
        <v>4230990.2829438243</v>
      </c>
      <c r="J1208" s="5">
        <v>42293</v>
      </c>
      <c r="K1208" s="2">
        <f t="shared" si="18"/>
        <v>35369209.925334759</v>
      </c>
      <c r="L1208" s="2">
        <f>$C$2*시뮬레이션!F1208*시뮬레이션!D1208</f>
        <v>35347639.3983358</v>
      </c>
    </row>
    <row r="1209" spans="2:12" x14ac:dyDescent="0.3">
      <c r="B1209" s="5">
        <v>42296</v>
      </c>
      <c r="C1209" s="6">
        <f>VLOOKUP(시뮬레이션!B1209,시뮬레이션!$K:$Q,6,0)</f>
        <v>153.4133371354925</v>
      </c>
      <c r="D1209" s="6">
        <f>VLOOKUP(시뮬레이션!B1209,시뮬레이션!$K:$Q,7,0)</f>
        <v>75.576603874628617</v>
      </c>
      <c r="F1209" s="5">
        <v>42296</v>
      </c>
      <c r="G1209" s="7">
        <f>C1209*시뮬레이션!D1209*시뮬레이션!F1209</f>
        <v>30927346.260311361</v>
      </c>
      <c r="H1209" s="2">
        <f>D1209*시뮬레이션!E1209*시뮬레이션!D1209</f>
        <v>4205305.8290369157</v>
      </c>
      <c r="J1209" s="5">
        <v>42296</v>
      </c>
      <c r="K1209" s="2">
        <f t="shared" si="18"/>
        <v>35132652.089348279</v>
      </c>
      <c r="L1209" s="2">
        <f>$C$2*시뮬레이션!F1209*시뮬레이션!D1209</f>
        <v>35108259.101258419</v>
      </c>
    </row>
    <row r="1210" spans="2:12" x14ac:dyDescent="0.3">
      <c r="B1210" s="5">
        <v>42297</v>
      </c>
      <c r="C1210" s="6">
        <f>VLOOKUP(시뮬레이션!B1210,시뮬레이션!$K:$Q,6,0)</f>
        <v>153.4133371354925</v>
      </c>
      <c r="D1210" s="6">
        <f>VLOOKUP(시뮬레이션!B1210,시뮬레이션!$K:$Q,7,0)</f>
        <v>75.576603874628617</v>
      </c>
      <c r="F1210" s="5">
        <v>42297</v>
      </c>
      <c r="G1210" s="7">
        <f>C1210*시뮬레이션!D1210*시뮬레이션!F1210</f>
        <v>31150577.786262009</v>
      </c>
      <c r="H1210" s="2">
        <f>D1210*시뮬레이션!E1210*시뮬레이션!D1210</f>
        <v>4221782.8767225733</v>
      </c>
      <c r="J1210" s="5">
        <v>42297</v>
      </c>
      <c r="K1210" s="2">
        <f t="shared" si="18"/>
        <v>35372360.66298458</v>
      </c>
      <c r="L1210" s="2">
        <f>$C$2*시뮬레이션!F1210*시뮬레이션!D1210</f>
        <v>35361668.177700974</v>
      </c>
    </row>
    <row r="1211" spans="2:12" x14ac:dyDescent="0.3">
      <c r="B1211" s="5">
        <v>42298</v>
      </c>
      <c r="C1211" s="6">
        <f>VLOOKUP(시뮬레이션!B1211,시뮬레이션!$K:$Q,6,0)</f>
        <v>153.4133371354925</v>
      </c>
      <c r="D1211" s="6">
        <f>VLOOKUP(시뮬레이션!B1211,시뮬레이션!$K:$Q,7,0)</f>
        <v>75.576603874628617</v>
      </c>
      <c r="F1211" s="5">
        <v>42298</v>
      </c>
      <c r="G1211" s="7">
        <f>C1211*시뮬레이션!D1211*시뮬레이션!F1211</f>
        <v>31002271.772727393</v>
      </c>
      <c r="H1211" s="2">
        <f>D1211*시뮬레이션!E1211*시뮬레이션!D1211</f>
        <v>4188600.6048107157</v>
      </c>
      <c r="J1211" s="5">
        <v>42298</v>
      </c>
      <c r="K1211" s="2">
        <f t="shared" si="18"/>
        <v>35190872.377538107</v>
      </c>
      <c r="L1211" s="2">
        <f>$C$2*시뮬레이션!F1211*시뮬레이션!D1211</f>
        <v>35193313.417948127</v>
      </c>
    </row>
    <row r="1212" spans="2:12" x14ac:dyDescent="0.3">
      <c r="B1212" s="5">
        <v>42299</v>
      </c>
      <c r="C1212" s="6">
        <f>VLOOKUP(시뮬레이션!B1212,시뮬레이션!$K:$Q,6,0)</f>
        <v>153.4133371354925</v>
      </c>
      <c r="D1212" s="6">
        <f>VLOOKUP(시뮬레이션!B1212,시뮬레이션!$K:$Q,7,0)</f>
        <v>75.576603874628617</v>
      </c>
      <c r="F1212" s="5">
        <v>42299</v>
      </c>
      <c r="G1212" s="7">
        <f>C1212*시뮬레이션!D1212*시뮬레이션!F1212</f>
        <v>31697802.710323237</v>
      </c>
      <c r="H1212" s="2">
        <f>D1212*시뮬레이션!E1212*시뮬레이션!D1212</f>
        <v>4290677.7402950944</v>
      </c>
      <c r="J1212" s="5">
        <v>42299</v>
      </c>
      <c r="K1212" s="2">
        <f t="shared" si="18"/>
        <v>35988480.450618334</v>
      </c>
      <c r="L1212" s="2">
        <f>$C$2*시뮬레이션!F1212*시뮬레이션!D1212</f>
        <v>35982869.694924675</v>
      </c>
    </row>
    <row r="1213" spans="2:12" x14ac:dyDescent="0.3">
      <c r="B1213" s="5">
        <v>42300</v>
      </c>
      <c r="C1213" s="6">
        <f>VLOOKUP(시뮬레이션!B1213,시뮬레이션!$K:$Q,6,0)</f>
        <v>153.4133371354925</v>
      </c>
      <c r="D1213" s="6">
        <f>VLOOKUP(시뮬레이션!B1213,시뮬레이션!$K:$Q,7,0)</f>
        <v>75.576603874628617</v>
      </c>
      <c r="F1213" s="5">
        <v>42300</v>
      </c>
      <c r="G1213" s="7">
        <f>C1213*시뮬레이션!D1213*시뮬레이션!F1213</f>
        <v>31659658.104089327</v>
      </c>
      <c r="H1213" s="2">
        <f>D1213*시뮬레이션!E1213*시뮬레이션!D1213</f>
        <v>4327361.610881513</v>
      </c>
      <c r="J1213" s="5">
        <v>42300</v>
      </c>
      <c r="K1213" s="2">
        <f t="shared" si="18"/>
        <v>35987019.714970842</v>
      </c>
      <c r="L1213" s="2">
        <f>$C$2*시뮬레이션!F1213*시뮬레이션!D1213</f>
        <v>35939568.510668397</v>
      </c>
    </row>
    <row r="1214" spans="2:12" x14ac:dyDescent="0.3">
      <c r="B1214" s="5">
        <v>42303</v>
      </c>
      <c r="C1214" s="6">
        <f>VLOOKUP(시뮬레이션!B1214,시뮬레이션!$K:$Q,6,0)</f>
        <v>153.4133371354925</v>
      </c>
      <c r="D1214" s="6">
        <f>VLOOKUP(시뮬레이션!B1214,시뮬레이션!$K:$Q,7,0)</f>
        <v>75.576603874628617</v>
      </c>
      <c r="F1214" s="5">
        <v>42303</v>
      </c>
      <c r="G1214" s="7">
        <f>C1214*시뮬레이션!D1214*시뮬레이션!F1214</f>
        <v>31833132.295396406</v>
      </c>
      <c r="H1214" s="2">
        <f>D1214*시뮬레이션!E1214*시뮬레이션!D1214</f>
        <v>4349779.6326135742</v>
      </c>
      <c r="J1214" s="5">
        <v>42303</v>
      </c>
      <c r="K1214" s="2">
        <f t="shared" si="18"/>
        <v>36182911.928009979</v>
      </c>
      <c r="L1214" s="2">
        <f>$C$2*시뮬레이션!F1214*시뮬레이션!D1214</f>
        <v>36136493.807928897</v>
      </c>
    </row>
    <row r="1215" spans="2:12" x14ac:dyDescent="0.3">
      <c r="B1215" s="5">
        <v>42304</v>
      </c>
      <c r="C1215" s="6">
        <f>VLOOKUP(시뮬레이션!B1215,시뮬레이션!$K:$Q,6,0)</f>
        <v>153.4133371354925</v>
      </c>
      <c r="D1215" s="6">
        <f>VLOOKUP(시뮬레이션!B1215,시뮬레이션!$K:$Q,7,0)</f>
        <v>75.576603874628617</v>
      </c>
      <c r="F1215" s="5">
        <v>42304</v>
      </c>
      <c r="G1215" s="7">
        <f>C1215*시뮬레이션!D1215*시뮬레이션!F1215</f>
        <v>31690362.571551643</v>
      </c>
      <c r="H1215" s="2">
        <f>D1215*시뮬레이션!E1215*시뮬레이션!D1215</f>
        <v>4329185.5751089966</v>
      </c>
      <c r="J1215" s="5">
        <v>42304</v>
      </c>
      <c r="K1215" s="2">
        <f t="shared" si="18"/>
        <v>36019548.146660641</v>
      </c>
      <c r="L1215" s="2">
        <f>$C$2*시뮬레이션!F1215*시뮬레이션!D1215</f>
        <v>35974423.761104688</v>
      </c>
    </row>
    <row r="1216" spans="2:12" x14ac:dyDescent="0.3">
      <c r="B1216" s="5">
        <v>42305</v>
      </c>
      <c r="C1216" s="6">
        <f>VLOOKUP(시뮬레이션!B1216,시뮬레이션!$K:$Q,6,0)</f>
        <v>153.4133371354925</v>
      </c>
      <c r="D1216" s="6">
        <f>VLOOKUP(시뮬레이션!B1216,시뮬레이션!$K:$Q,7,0)</f>
        <v>75.576603874628617</v>
      </c>
      <c r="F1216" s="5">
        <v>42305</v>
      </c>
      <c r="G1216" s="7">
        <f>C1216*시뮬레이션!D1216*시뮬레이션!F1216</f>
        <v>32050816.080578901</v>
      </c>
      <c r="H1216" s="2">
        <f>D1216*시뮬레이션!E1216*시뮬레이션!D1216</f>
        <v>4386842.4999728808</v>
      </c>
      <c r="J1216" s="5">
        <v>42305</v>
      </c>
      <c r="K1216" s="2">
        <f t="shared" si="18"/>
        <v>36437658.580551781</v>
      </c>
      <c r="L1216" s="2">
        <f>$C$2*시뮬레이션!F1216*시뮬레이션!D1216</f>
        <v>36383605.172350653</v>
      </c>
    </row>
    <row r="1217" spans="2:12" x14ac:dyDescent="0.3">
      <c r="B1217" s="5">
        <v>42306</v>
      </c>
      <c r="C1217" s="6">
        <f>VLOOKUP(시뮬레이션!B1217,시뮬레이션!$K:$Q,6,0)</f>
        <v>153.4133371354925</v>
      </c>
      <c r="D1217" s="6">
        <f>VLOOKUP(시뮬레이션!B1217,시뮬레이션!$K:$Q,7,0)</f>
        <v>75.576603874628617</v>
      </c>
      <c r="F1217" s="5">
        <v>42306</v>
      </c>
      <c r="G1217" s="7">
        <f>C1217*시뮬레이션!D1217*시뮬레이션!F1217</f>
        <v>32352494.9289007</v>
      </c>
      <c r="H1217" s="2">
        <f>D1217*시뮬레이션!E1217*시뮬레이션!D1217</f>
        <v>4398467.3844504496</v>
      </c>
      <c r="J1217" s="5">
        <v>42306</v>
      </c>
      <c r="K1217" s="2">
        <f t="shared" si="18"/>
        <v>36750962.313351147</v>
      </c>
      <c r="L1217" s="2">
        <f>$C$2*시뮬레이션!F1217*시뮬레이션!D1217</f>
        <v>36726066.471264057</v>
      </c>
    </row>
    <row r="1218" spans="2:12" x14ac:dyDescent="0.3">
      <c r="B1218" s="5">
        <v>42307</v>
      </c>
      <c r="C1218" s="6">
        <f>VLOOKUP(시뮬레이션!B1218,시뮬레이션!$K:$Q,6,0)</f>
        <v>153.4133371354925</v>
      </c>
      <c r="D1218" s="6">
        <f>VLOOKUP(시뮬레이션!B1218,시뮬레이션!$K:$Q,7,0)</f>
        <v>75.576603874628617</v>
      </c>
      <c r="F1218" s="5">
        <v>42307</v>
      </c>
      <c r="G1218" s="7">
        <f>C1218*시뮬레이션!D1218*시뮬레이션!F1218</f>
        <v>32156642.651671287</v>
      </c>
      <c r="H1218" s="2">
        <f>D1218*시뮬레이션!E1218*시뮬레이션!D1218</f>
        <v>4388479.052228882</v>
      </c>
      <c r="J1218" s="5">
        <v>42307</v>
      </c>
      <c r="K1218" s="2">
        <f t="shared" ref="K1218:K1281" si="19">SUM(G1218:H1218)</f>
        <v>36545121.703900166</v>
      </c>
      <c r="L1218" s="2">
        <f>$C$2*시뮬레이션!F1218*시뮬레이션!D1218</f>
        <v>36503737.906871006</v>
      </c>
    </row>
    <row r="1219" spans="2:12" x14ac:dyDescent="0.3">
      <c r="B1219" s="5">
        <v>42310</v>
      </c>
      <c r="C1219" s="6">
        <f>VLOOKUP(시뮬레이션!B1219,시뮬레이션!$K:$Q,6,0)</f>
        <v>153.4133371354925</v>
      </c>
      <c r="D1219" s="6">
        <f>VLOOKUP(시뮬레이션!B1219,시뮬레이션!$K:$Q,7,0)</f>
        <v>75.576603874628617</v>
      </c>
      <c r="F1219" s="5">
        <v>42310</v>
      </c>
      <c r="G1219" s="7">
        <f>C1219*시뮬레이션!D1219*시뮬레이션!F1219</f>
        <v>32444354.756683867</v>
      </c>
      <c r="H1219" s="2">
        <f>D1219*시뮬레이션!E1219*시뮬레이션!D1219</f>
        <v>4435745.6537276395</v>
      </c>
      <c r="J1219" s="5">
        <v>42310</v>
      </c>
      <c r="K1219" s="2">
        <f t="shared" si="19"/>
        <v>36880100.410411507</v>
      </c>
      <c r="L1219" s="2">
        <f>$C$2*시뮬레이션!F1219*시뮬레이션!D1219</f>
        <v>36830344.368490145</v>
      </c>
    </row>
    <row r="1220" spans="2:12" x14ac:dyDescent="0.3">
      <c r="B1220" s="5">
        <v>42311</v>
      </c>
      <c r="C1220" s="6">
        <f>VLOOKUP(시뮬레이션!B1220,시뮬레이션!$K:$Q,6,0)</f>
        <v>153.4133371354925</v>
      </c>
      <c r="D1220" s="6">
        <f>VLOOKUP(시뮬레이션!B1220,시뮬레이션!$K:$Q,7,0)</f>
        <v>75.576603874628617</v>
      </c>
      <c r="F1220" s="5">
        <v>42311</v>
      </c>
      <c r="G1220" s="7">
        <f>C1220*시뮬레이션!D1220*시뮬레이션!F1220</f>
        <v>32425376.018060036</v>
      </c>
      <c r="H1220" s="2">
        <f>D1220*시뮬레이션!E1220*시뮬레이션!D1220</f>
        <v>4439053.7265706509</v>
      </c>
      <c r="J1220" s="5">
        <v>42311</v>
      </c>
      <c r="K1220" s="2">
        <f t="shared" si="19"/>
        <v>36864429.744630687</v>
      </c>
      <c r="L1220" s="2">
        <f>$C$2*시뮬레이션!F1220*시뮬레이션!D1220</f>
        <v>36808799.989369728</v>
      </c>
    </row>
    <row r="1221" spans="2:12" x14ac:dyDescent="0.3">
      <c r="B1221" s="5">
        <v>42312</v>
      </c>
      <c r="C1221" s="6">
        <f>VLOOKUP(시뮬레이션!B1221,시뮬레이션!$K:$Q,6,0)</f>
        <v>153.4133371354925</v>
      </c>
      <c r="D1221" s="6">
        <f>VLOOKUP(시뮬레이션!B1221,시뮬레이션!$K:$Q,7,0)</f>
        <v>75.576603874628617</v>
      </c>
      <c r="F1221" s="5">
        <v>42312</v>
      </c>
      <c r="G1221" s="7">
        <f>C1221*시뮬레이션!D1221*시뮬레이션!F1221</f>
        <v>32297071.329412963</v>
      </c>
      <c r="H1221" s="2">
        <f>D1221*시뮬레이션!E1221*시뮬레이션!D1221</f>
        <v>4440194.2795893224</v>
      </c>
      <c r="J1221" s="5">
        <v>42312</v>
      </c>
      <c r="K1221" s="2">
        <f t="shared" si="19"/>
        <v>36737265.609002285</v>
      </c>
      <c r="L1221" s="2">
        <f>$C$2*시뮬레이션!F1221*시뮬레이션!D1221</f>
        <v>36663150.433309749</v>
      </c>
    </row>
    <row r="1222" spans="2:12" x14ac:dyDescent="0.3">
      <c r="B1222" s="5">
        <v>42313</v>
      </c>
      <c r="C1222" s="6">
        <f>VLOOKUP(시뮬레이션!B1222,시뮬레이션!$K:$Q,6,0)</f>
        <v>153.4133371354925</v>
      </c>
      <c r="D1222" s="6">
        <f>VLOOKUP(시뮬레이션!B1222,시뮬레이션!$K:$Q,7,0)</f>
        <v>75.576603874628617</v>
      </c>
      <c r="F1222" s="5">
        <v>42313</v>
      </c>
      <c r="G1222" s="7">
        <f>C1222*시뮬레이션!D1222*시뮬레이션!F1222</f>
        <v>32448672.575824615</v>
      </c>
      <c r="H1222" s="2">
        <f>D1222*시뮬레이션!E1222*시뮬레이션!D1222</f>
        <v>4446015.1578397853</v>
      </c>
      <c r="J1222" s="5">
        <v>42313</v>
      </c>
      <c r="K1222" s="2">
        <f t="shared" si="19"/>
        <v>36894687.733664401</v>
      </c>
      <c r="L1222" s="2">
        <f>$C$2*시뮬레이션!F1222*시뮬레이션!D1222</f>
        <v>36835245.891946763</v>
      </c>
    </row>
    <row r="1223" spans="2:12" x14ac:dyDescent="0.3">
      <c r="B1223" s="5">
        <v>42314</v>
      </c>
      <c r="C1223" s="6">
        <f>VLOOKUP(시뮬레이션!B1223,시뮬레이션!$K:$Q,6,0)</f>
        <v>153.4133371354925</v>
      </c>
      <c r="D1223" s="6">
        <f>VLOOKUP(시뮬레이션!B1223,시뮬레이션!$K:$Q,7,0)</f>
        <v>75.576603874628617</v>
      </c>
      <c r="F1223" s="5">
        <v>42314</v>
      </c>
      <c r="G1223" s="7">
        <f>C1223*시뮬레이션!D1223*시뮬레이션!F1223</f>
        <v>32534239.318715408</v>
      </c>
      <c r="H1223" s="2">
        <f>D1223*시뮬레이션!E1223*시뮬레이션!D1223</f>
        <v>4494523.2430033786</v>
      </c>
      <c r="J1223" s="5">
        <v>42314</v>
      </c>
      <c r="K1223" s="2">
        <f t="shared" si="19"/>
        <v>37028762.561718784</v>
      </c>
      <c r="L1223" s="2">
        <f>$C$2*시뮬레이션!F1223*시뮬레이션!D1223</f>
        <v>36932379.973693572</v>
      </c>
    </row>
    <row r="1224" spans="2:12" x14ac:dyDescent="0.3">
      <c r="B1224" s="5">
        <v>42317</v>
      </c>
      <c r="C1224" s="6">
        <f>VLOOKUP(시뮬레이션!B1224,시뮬레이션!$K:$Q,6,0)</f>
        <v>153.4133371354925</v>
      </c>
      <c r="D1224" s="6">
        <f>VLOOKUP(시뮬레이션!B1224,시뮬레이션!$K:$Q,7,0)</f>
        <v>75.576603874628617</v>
      </c>
      <c r="F1224" s="5">
        <v>42317</v>
      </c>
      <c r="G1224" s="7">
        <f>C1224*시뮬레이션!D1224*시뮬레이션!F1224</f>
        <v>32663879.088463042</v>
      </c>
      <c r="H1224" s="2">
        <f>D1224*시뮬레이션!E1224*시뮬레이션!D1224</f>
        <v>4507625.6106923912</v>
      </c>
      <c r="J1224" s="5">
        <v>42317</v>
      </c>
      <c r="K1224" s="2">
        <f t="shared" si="19"/>
        <v>37171504.699155435</v>
      </c>
      <c r="L1224" s="2">
        <f>$C$2*시뮬레이션!F1224*시뮬레이션!D1224</f>
        <v>37079545.09377268</v>
      </c>
    </row>
    <row r="1225" spans="2:12" x14ac:dyDescent="0.3">
      <c r="B1225" s="5">
        <v>42318</v>
      </c>
      <c r="C1225" s="6">
        <f>VLOOKUP(시뮬레이션!B1225,시뮬레이션!$K:$Q,6,0)</f>
        <v>153.4133371354925</v>
      </c>
      <c r="D1225" s="6">
        <f>VLOOKUP(시뮬레이션!B1225,시뮬레이션!$K:$Q,7,0)</f>
        <v>75.576603874628617</v>
      </c>
      <c r="F1225" s="5">
        <v>42318</v>
      </c>
      <c r="G1225" s="7">
        <f>C1225*시뮬레이션!D1225*시뮬레이션!F1225</f>
        <v>32725070.752515994</v>
      </c>
      <c r="H1225" s="2">
        <f>D1225*시뮬레이션!E1225*시뮬레이션!D1225</f>
        <v>4494923.7949983533</v>
      </c>
      <c r="J1225" s="5">
        <v>42318</v>
      </c>
      <c r="K1225" s="2">
        <f t="shared" si="19"/>
        <v>37219994.547514349</v>
      </c>
      <c r="L1225" s="2">
        <f>$C$2*시뮬레이션!F1225*시뮬레이션!D1225</f>
        <v>37149008.952014066</v>
      </c>
    </row>
    <row r="1226" spans="2:12" x14ac:dyDescent="0.3">
      <c r="B1226" s="5">
        <v>42319</v>
      </c>
      <c r="C1226" s="6">
        <f>VLOOKUP(시뮬레이션!B1226,시뮬레이션!$K:$Q,6,0)</f>
        <v>153.4133371354925</v>
      </c>
      <c r="D1226" s="6">
        <f>VLOOKUP(시뮬레이션!B1226,시뮬레이션!$K:$Q,7,0)</f>
        <v>75.576603874628617</v>
      </c>
      <c r="F1226" s="5">
        <v>42319</v>
      </c>
      <c r="G1226" s="7">
        <f>C1226*시뮬레이션!D1226*시뮬레이션!F1226</f>
        <v>32538655.646861132</v>
      </c>
      <c r="H1226" s="2">
        <f>D1226*시뮬레이션!E1226*시뮬레이션!D1226</f>
        <v>4474325.8052430749</v>
      </c>
      <c r="J1226" s="5">
        <v>42319</v>
      </c>
      <c r="K1226" s="2">
        <f t="shared" si="19"/>
        <v>37012981.452104211</v>
      </c>
      <c r="L1226" s="2">
        <f>$C$2*시뮬레이션!F1226*시뮬레이션!D1226</f>
        <v>36937393.323093519</v>
      </c>
    </row>
    <row r="1227" spans="2:12" x14ac:dyDescent="0.3">
      <c r="B1227" s="5">
        <v>42320</v>
      </c>
      <c r="C1227" s="6">
        <f>VLOOKUP(시뮬레이션!B1227,시뮬레이션!$K:$Q,6,0)</f>
        <v>153.4133371354925</v>
      </c>
      <c r="D1227" s="6">
        <f>VLOOKUP(시뮬레이션!B1227,시뮬레이션!$K:$Q,7,0)</f>
        <v>75.576603874628617</v>
      </c>
      <c r="F1227" s="5">
        <v>42320</v>
      </c>
      <c r="G1227" s="7">
        <f>C1227*시뮬레이션!D1227*시뮬레이션!F1227</f>
        <v>32181655.324775983</v>
      </c>
      <c r="H1227" s="2">
        <f>D1227*시뮬레이션!E1227*시뮬레이션!D1227</f>
        <v>4427086.4207876846</v>
      </c>
      <c r="J1227" s="5">
        <v>42320</v>
      </c>
      <c r="K1227" s="2">
        <f t="shared" si="19"/>
        <v>36608741.745563671</v>
      </c>
      <c r="L1227" s="2">
        <f>$C$2*시뮬레이션!F1227*시뮬레이션!D1227</f>
        <v>36532131.917814709</v>
      </c>
    </row>
    <row r="1228" spans="2:12" x14ac:dyDescent="0.3">
      <c r="B1228" s="5">
        <v>42321</v>
      </c>
      <c r="C1228" s="6">
        <f>VLOOKUP(시뮬레이션!B1228,시뮬레이션!$K:$Q,6,0)</f>
        <v>153.4133371354925</v>
      </c>
      <c r="D1228" s="6">
        <f>VLOOKUP(시뮬레이션!B1228,시뮬레이션!$K:$Q,7,0)</f>
        <v>75.576603874628617</v>
      </c>
      <c r="F1228" s="5">
        <v>42321</v>
      </c>
      <c r="G1228" s="7">
        <f>C1228*시뮬레이션!D1228*시뮬레이션!F1228</f>
        <v>31971416.503214542</v>
      </c>
      <c r="H1228" s="2">
        <f>D1228*시뮬레이션!E1228*시뮬레이션!D1228</f>
        <v>4390073.8812114876</v>
      </c>
      <c r="J1228" s="5">
        <v>42321</v>
      </c>
      <c r="K1228" s="2">
        <f t="shared" si="19"/>
        <v>36361490.384426028</v>
      </c>
      <c r="L1228" s="2">
        <f>$C$2*시뮬레이션!F1228*시뮬레이션!D1228</f>
        <v>36293471.964309596</v>
      </c>
    </row>
    <row r="1229" spans="2:12" x14ac:dyDescent="0.3">
      <c r="B1229" s="5">
        <v>42324</v>
      </c>
      <c r="C1229" s="6">
        <f>VLOOKUP(시뮬레이션!B1229,시뮬레이션!$K:$Q,6,0)</f>
        <v>153.4133371354925</v>
      </c>
      <c r="D1229" s="6">
        <f>VLOOKUP(시뮬레이션!B1229,시뮬레이션!$K:$Q,7,0)</f>
        <v>75.576603874628617</v>
      </c>
      <c r="F1229" s="5">
        <v>42324</v>
      </c>
      <c r="G1229" s="7">
        <f>C1229*시뮬레이션!D1229*시뮬레이션!F1229</f>
        <v>32737875.211836938</v>
      </c>
      <c r="H1229" s="2">
        <f>D1229*시뮬레이션!E1229*시뮬레이션!D1229</f>
        <v>4491818.3601484289</v>
      </c>
      <c r="J1229" s="5">
        <v>42324</v>
      </c>
      <c r="K1229" s="2">
        <f t="shared" si="19"/>
        <v>37229693.571985364</v>
      </c>
      <c r="L1229" s="2">
        <f>$C$2*시뮬레이션!F1229*시뮬레이션!D1229</f>
        <v>37163544.381976515</v>
      </c>
    </row>
    <row r="1230" spans="2:12" x14ac:dyDescent="0.3">
      <c r="B1230" s="5">
        <v>42325</v>
      </c>
      <c r="C1230" s="6">
        <f>VLOOKUP(시뮬레이션!B1230,시뮬레이션!$K:$Q,6,0)</f>
        <v>153.4133371354925</v>
      </c>
      <c r="D1230" s="6">
        <f>VLOOKUP(시뮬레이션!B1230,시뮬레이션!$K:$Q,7,0)</f>
        <v>75.576603874628617</v>
      </c>
      <c r="F1230" s="5">
        <v>42325</v>
      </c>
      <c r="G1230" s="7">
        <f>C1230*시뮬레이션!D1230*시뮬레이션!F1230</f>
        <v>32616454.62912821</v>
      </c>
      <c r="H1230" s="2">
        <f>D1230*시뮬레이션!E1230*시뮬레이션!D1230</f>
        <v>4486649.1066452619</v>
      </c>
      <c r="J1230" s="5">
        <v>42325</v>
      </c>
      <c r="K1230" s="2">
        <f t="shared" si="19"/>
        <v>37103103.735773474</v>
      </c>
      <c r="L1230" s="2">
        <f>$C$2*시뮬레이션!F1230*시뮬레이션!D1230</f>
        <v>37025709.559613042</v>
      </c>
    </row>
    <row r="1231" spans="2:12" x14ac:dyDescent="0.3">
      <c r="B1231" s="5">
        <v>42326</v>
      </c>
      <c r="C1231" s="6">
        <f>VLOOKUP(시뮬레이션!B1231,시뮬레이션!$K:$Q,6,0)</f>
        <v>153.4133371354925</v>
      </c>
      <c r="D1231" s="6">
        <f>VLOOKUP(시뮬레이션!B1231,시뮬레이션!$K:$Q,7,0)</f>
        <v>75.576603874628617</v>
      </c>
      <c r="F1231" s="5">
        <v>42326</v>
      </c>
      <c r="G1231" s="7">
        <f>C1231*시뮬레이션!D1231*시뮬레이션!F1231</f>
        <v>33187737.025764871</v>
      </c>
      <c r="H1231" s="2">
        <f>D1231*시뮬레이션!E1231*시뮬레이션!D1231</f>
        <v>4562068.4449409386</v>
      </c>
      <c r="J1231" s="5">
        <v>42326</v>
      </c>
      <c r="K1231" s="2">
        <f t="shared" si="19"/>
        <v>37749805.470705807</v>
      </c>
      <c r="L1231" s="2">
        <f>$C$2*시뮬레이션!F1231*시뮬레이션!D1231</f>
        <v>37674220.758481927</v>
      </c>
    </row>
    <row r="1232" spans="2:12" x14ac:dyDescent="0.3">
      <c r="B1232" s="5">
        <v>42327</v>
      </c>
      <c r="C1232" s="6">
        <f>VLOOKUP(시뮬레이션!B1232,시뮬레이션!$K:$Q,6,0)</f>
        <v>153.4133371354925</v>
      </c>
      <c r="D1232" s="6">
        <f>VLOOKUP(시뮬레이션!B1232,시뮬레이션!$K:$Q,7,0)</f>
        <v>75.576603874628617</v>
      </c>
      <c r="F1232" s="5">
        <v>42327</v>
      </c>
      <c r="G1232" s="7">
        <f>C1232*시뮬레이션!D1232*시뮬레이션!F1232</f>
        <v>32860699.624764994</v>
      </c>
      <c r="H1232" s="2">
        <f>D1232*시뮬레이션!E1232*시뮬레이션!D1232</f>
        <v>4512666.1036175583</v>
      </c>
      <c r="J1232" s="5">
        <v>42327</v>
      </c>
      <c r="K1232" s="2">
        <f t="shared" si="19"/>
        <v>37373365.72838255</v>
      </c>
      <c r="L1232" s="2">
        <f>$C$2*시뮬레이션!F1232*시뮬레이션!D1232</f>
        <v>37302972.811326489</v>
      </c>
    </row>
    <row r="1233" spans="2:12" x14ac:dyDescent="0.3">
      <c r="B1233" s="5">
        <v>42328</v>
      </c>
      <c r="C1233" s="6">
        <f>VLOOKUP(시뮬레이션!B1233,시뮬레이션!$K:$Q,6,0)</f>
        <v>153.4133371354925</v>
      </c>
      <c r="D1233" s="6">
        <f>VLOOKUP(시뮬레이션!B1233,시뮬레이션!$K:$Q,7,0)</f>
        <v>75.576603874628617</v>
      </c>
      <c r="F1233" s="5">
        <v>42328</v>
      </c>
      <c r="G1233" s="7">
        <f>C1233*시뮬레이션!D1233*시뮬레이션!F1233</f>
        <v>32773324.161641374</v>
      </c>
      <c r="H1233" s="2">
        <f>D1233*시뮬레이션!E1233*시뮬레이션!D1233</f>
        <v>4508879.5378183266</v>
      </c>
      <c r="J1233" s="5">
        <v>42328</v>
      </c>
      <c r="K1233" s="2">
        <f t="shared" si="19"/>
        <v>37282203.699459702</v>
      </c>
      <c r="L1233" s="2">
        <f>$C$2*시뮬레이션!F1233*시뮬레이션!D1233</f>
        <v>37203785.497529276</v>
      </c>
    </row>
    <row r="1234" spans="2:12" x14ac:dyDescent="0.3">
      <c r="B1234" s="5">
        <v>42331</v>
      </c>
      <c r="C1234" s="6">
        <f>VLOOKUP(시뮬레이션!B1234,시뮬레이션!$K:$Q,6,0)</f>
        <v>153.4133371354925</v>
      </c>
      <c r="D1234" s="6">
        <f>VLOOKUP(시뮬레이션!B1234,시뮬레이션!$K:$Q,7,0)</f>
        <v>75.576603874628617</v>
      </c>
      <c r="F1234" s="5">
        <v>42331</v>
      </c>
      <c r="G1234" s="7">
        <f>C1234*시뮬레이션!D1234*시뮬레이션!F1234</f>
        <v>32854719.982497055</v>
      </c>
      <c r="H1234" s="2">
        <f>D1234*시뮬레이션!E1234*시뮬레이션!D1234</f>
        <v>4505846.300825729</v>
      </c>
      <c r="J1234" s="5">
        <v>42331</v>
      </c>
      <c r="K1234" s="2">
        <f t="shared" si="19"/>
        <v>37360566.283322781</v>
      </c>
      <c r="L1234" s="2">
        <f>$C$2*시뮬레이션!F1234*시뮬레이션!D1234</f>
        <v>37296184.811208129</v>
      </c>
    </row>
    <row r="1235" spans="2:12" x14ac:dyDescent="0.3">
      <c r="B1235" s="5">
        <v>42332</v>
      </c>
      <c r="C1235" s="6">
        <f>VLOOKUP(시뮬레이션!B1235,시뮬레이션!$K:$Q,6,0)</f>
        <v>153.4133371354925</v>
      </c>
      <c r="D1235" s="6">
        <f>VLOOKUP(시뮬레이션!B1235,시뮬레이션!$K:$Q,7,0)</f>
        <v>75.576603874628617</v>
      </c>
      <c r="F1235" s="5">
        <v>42332</v>
      </c>
      <c r="G1235" s="7">
        <f>C1235*시뮬레이션!D1235*시뮬레이션!F1235</f>
        <v>32761012.635481041</v>
      </c>
      <c r="H1235" s="2">
        <f>D1235*시뮬레이션!E1235*시뮬레이션!D1235</f>
        <v>4498696.2365506068</v>
      </c>
      <c r="J1235" s="5">
        <v>42332</v>
      </c>
      <c r="K1235" s="2">
        <f t="shared" si="19"/>
        <v>37259708.872031644</v>
      </c>
      <c r="L1235" s="2">
        <f>$C$2*시뮬레이션!F1235*시뮬레이션!D1235</f>
        <v>37189809.637889378</v>
      </c>
    </row>
    <row r="1236" spans="2:12" x14ac:dyDescent="0.3">
      <c r="B1236" s="5">
        <v>42333</v>
      </c>
      <c r="C1236" s="6">
        <f>VLOOKUP(시뮬레이션!B1236,시뮬레이션!$K:$Q,6,0)</f>
        <v>153.4133371354925</v>
      </c>
      <c r="D1236" s="6">
        <f>VLOOKUP(시뮬레이션!B1236,시뮬레이션!$K:$Q,7,0)</f>
        <v>75.576603874628617</v>
      </c>
      <c r="F1236" s="5">
        <v>42333</v>
      </c>
      <c r="G1236" s="7">
        <f>C1236*시뮬레이션!D1236*시뮬레이션!F1236</f>
        <v>32461053.862864662</v>
      </c>
      <c r="H1236" s="2">
        <f>D1236*시뮬레이션!E1236*시뮬레이션!D1236</f>
        <v>4467905.9717695005</v>
      </c>
      <c r="J1236" s="5">
        <v>42333</v>
      </c>
      <c r="K1236" s="2">
        <f t="shared" si="19"/>
        <v>36928959.834634162</v>
      </c>
      <c r="L1236" s="2">
        <f>$C$2*시뮬레이션!F1236*시뮬레이션!D1236</f>
        <v>36849300.943089865</v>
      </c>
    </row>
    <row r="1237" spans="2:12" x14ac:dyDescent="0.3">
      <c r="B1237" s="5">
        <v>42335</v>
      </c>
      <c r="C1237" s="6">
        <f>VLOOKUP(시뮬레이션!B1237,시뮬레이션!$K:$Q,6,0)</f>
        <v>153.4133371354925</v>
      </c>
      <c r="D1237" s="6">
        <f>VLOOKUP(시뮬레이션!B1237,시뮬레이션!$K:$Q,7,0)</f>
        <v>75.576603874628617</v>
      </c>
      <c r="F1237" s="5">
        <v>42335</v>
      </c>
      <c r="G1237" s="7">
        <f>C1237*시뮬레이션!D1237*시뮬레이션!F1237</f>
        <v>32767447.582453322</v>
      </c>
      <c r="H1237" s="2">
        <f>D1237*시뮬레이션!E1237*시뮬레이션!D1237</f>
        <v>4509910.6299615819</v>
      </c>
      <c r="J1237" s="5">
        <v>42335</v>
      </c>
      <c r="K1237" s="2">
        <f t="shared" si="19"/>
        <v>37277358.212414905</v>
      </c>
      <c r="L1237" s="2">
        <f>$C$2*시뮬레이션!F1237*시뮬레이션!D1237</f>
        <v>37197114.493071713</v>
      </c>
    </row>
    <row r="1238" spans="2:12" x14ac:dyDescent="0.3">
      <c r="B1238" s="5">
        <v>42338</v>
      </c>
      <c r="C1238" s="6">
        <f>VLOOKUP(시뮬레이션!B1238,시뮬레이션!$K:$Q,6,0)</f>
        <v>153.4133371354925</v>
      </c>
      <c r="D1238" s="6">
        <f>VLOOKUP(시뮬레이션!B1238,시뮬레이션!$K:$Q,7,0)</f>
        <v>75.576603874628617</v>
      </c>
      <c r="F1238" s="5">
        <v>42338</v>
      </c>
      <c r="G1238" s="7">
        <f>C1238*시뮬레이션!D1238*시뮬레이션!F1238</f>
        <v>32773786.244914014</v>
      </c>
      <c r="H1238" s="2">
        <f>D1238*시뮬레이션!E1238*시뮬레이션!D1238</f>
        <v>4527209.9105807785</v>
      </c>
      <c r="J1238" s="5">
        <v>42338</v>
      </c>
      <c r="K1238" s="2">
        <f t="shared" si="19"/>
        <v>37300996.155494794</v>
      </c>
      <c r="L1238" s="2">
        <f>$C$2*시뮬레이션!F1238*시뮬레이션!D1238</f>
        <v>37204310.04752221</v>
      </c>
    </row>
    <row r="1239" spans="2:12" x14ac:dyDescent="0.3">
      <c r="B1239" s="5">
        <v>42339</v>
      </c>
      <c r="C1239" s="6">
        <f>VLOOKUP(시뮬레이션!B1239,시뮬레이션!$K:$Q,6,0)</f>
        <v>153.4133371354925</v>
      </c>
      <c r="D1239" s="6">
        <f>VLOOKUP(시뮬레이션!B1239,시뮬레이션!$K:$Q,7,0)</f>
        <v>75.576603874628617</v>
      </c>
      <c r="F1239" s="5">
        <v>42339</v>
      </c>
      <c r="G1239" s="7">
        <f>C1239*시뮬레이션!D1239*시뮬레이션!F1239</f>
        <v>33092022.948688854</v>
      </c>
      <c r="H1239" s="2">
        <f>D1239*시뮬레이션!E1239*시뮬레이션!D1239</f>
        <v>4586850.1128291339</v>
      </c>
      <c r="J1239" s="5">
        <v>42339</v>
      </c>
      <c r="K1239" s="2">
        <f t="shared" si="19"/>
        <v>37678873.061517984</v>
      </c>
      <c r="L1239" s="2">
        <f>$C$2*시뮬레이션!F1239*시뮬레이션!D1239</f>
        <v>37565567.575330064</v>
      </c>
    </row>
    <row r="1240" spans="2:12" x14ac:dyDescent="0.3">
      <c r="B1240" s="5">
        <v>42340</v>
      </c>
      <c r="C1240" s="6">
        <f>VLOOKUP(시뮬레이션!B1240,시뮬레이션!$K:$Q,6,0)</f>
        <v>153.4133371354925</v>
      </c>
      <c r="D1240" s="6">
        <f>VLOOKUP(시뮬레이션!B1240,시뮬레이션!$K:$Q,7,0)</f>
        <v>75.576603874628617</v>
      </c>
      <c r="F1240" s="5">
        <v>42340</v>
      </c>
      <c r="G1240" s="7">
        <f>C1240*시뮬레이션!D1240*시뮬레이션!F1240</f>
        <v>32932337.012710966</v>
      </c>
      <c r="H1240" s="2">
        <f>D1240*시뮬레이션!E1240*시뮬레이션!D1240</f>
        <v>4580804.0401624385</v>
      </c>
      <c r="J1240" s="5">
        <v>42340</v>
      </c>
      <c r="K1240" s="2">
        <f t="shared" si="19"/>
        <v>37513141.052873403</v>
      </c>
      <c r="L1240" s="2">
        <f>$C$2*시뮬레이션!F1240*시뮬레이션!D1240</f>
        <v>37384294.498488903</v>
      </c>
    </row>
    <row r="1241" spans="2:12" x14ac:dyDescent="0.3">
      <c r="B1241" s="5">
        <v>42341</v>
      </c>
      <c r="C1241" s="6">
        <f>VLOOKUP(시뮬레이션!B1241,시뮬레이션!$K:$Q,6,0)</f>
        <v>153.4133371354925</v>
      </c>
      <c r="D1241" s="6">
        <f>VLOOKUP(시뮬레이션!B1241,시뮬레이션!$K:$Q,7,0)</f>
        <v>75.576603874628617</v>
      </c>
      <c r="F1241" s="5">
        <v>42341</v>
      </c>
      <c r="G1241" s="7">
        <f>C1241*시뮬레이션!D1241*시뮬레이션!F1241</f>
        <v>32475537.975777905</v>
      </c>
      <c r="H1241" s="2">
        <f>D1241*시뮬레이션!E1241*시뮬레이션!D1241</f>
        <v>4514710.2271967726</v>
      </c>
      <c r="J1241" s="5">
        <v>42341</v>
      </c>
      <c r="K1241" s="2">
        <f t="shared" si="19"/>
        <v>36990248.202974677</v>
      </c>
      <c r="L1241" s="2">
        <f>$C$2*시뮬레이션!F1241*시뮬레이션!D1241</f>
        <v>36865743.090590321</v>
      </c>
    </row>
    <row r="1242" spans="2:12" x14ac:dyDescent="0.3">
      <c r="B1242" s="5">
        <v>42342</v>
      </c>
      <c r="C1242" s="6">
        <f>VLOOKUP(시뮬레이션!B1242,시뮬레이션!$K:$Q,6,0)</f>
        <v>153.4133371354925</v>
      </c>
      <c r="D1242" s="6">
        <f>VLOOKUP(시뮬레이션!B1242,시뮬레이션!$K:$Q,7,0)</f>
        <v>75.576603874628617</v>
      </c>
      <c r="F1242" s="5">
        <v>42342</v>
      </c>
      <c r="G1242" s="7">
        <f>C1242*시뮬레이션!D1242*시뮬레이션!F1242</f>
        <v>32884293.499111068</v>
      </c>
      <c r="H1242" s="2">
        <f>D1242*시뮬레이션!E1242*시뮬레이션!D1242</f>
        <v>4564963.2288828194</v>
      </c>
      <c r="J1242" s="5">
        <v>42342</v>
      </c>
      <c r="K1242" s="2">
        <f t="shared" si="19"/>
        <v>37449256.727993891</v>
      </c>
      <c r="L1242" s="2">
        <f>$C$2*시뮬레이션!F1242*시뮬레이션!D1242</f>
        <v>37329756.223222636</v>
      </c>
    </row>
    <row r="1243" spans="2:12" x14ac:dyDescent="0.3">
      <c r="B1243" s="5">
        <v>42345</v>
      </c>
      <c r="C1243" s="6">
        <f>VLOOKUP(시뮬레이션!B1243,시뮬레이션!$K:$Q,6,0)</f>
        <v>153.4133371354925</v>
      </c>
      <c r="D1243" s="6">
        <f>VLOOKUP(시뮬레이션!B1243,시뮬레이션!$K:$Q,7,0)</f>
        <v>75.576603874628617</v>
      </c>
      <c r="F1243" s="5">
        <v>42345</v>
      </c>
      <c r="G1243" s="7">
        <f>C1243*시뮬레이션!D1243*시뮬레이션!F1243</f>
        <v>33010051.791766766</v>
      </c>
      <c r="H1243" s="2">
        <f>D1243*시뮬레이션!E1243*시뮬레이션!D1243</f>
        <v>4560264.3584372411</v>
      </c>
      <c r="J1243" s="5">
        <v>42345</v>
      </c>
      <c r="K1243" s="2">
        <f t="shared" si="19"/>
        <v>37570316.15020401</v>
      </c>
      <c r="L1243" s="2">
        <f>$C$2*시뮬레이션!F1243*시뮬레이션!D1243</f>
        <v>37472515.14878729</v>
      </c>
    </row>
    <row r="1244" spans="2:12" x14ac:dyDescent="0.3">
      <c r="B1244" s="5">
        <v>42346</v>
      </c>
      <c r="C1244" s="6">
        <f>VLOOKUP(시뮬레이션!B1244,시뮬레이션!$K:$Q,6,0)</f>
        <v>153.4133371354925</v>
      </c>
      <c r="D1244" s="6">
        <f>VLOOKUP(시뮬레이션!B1244,시뮬레이션!$K:$Q,7,0)</f>
        <v>75.576603874628617</v>
      </c>
      <c r="F1244" s="5">
        <v>42346</v>
      </c>
      <c r="G1244" s="7">
        <f>C1244*시뮬레이션!D1244*시뮬레이션!F1244</f>
        <v>33082804.696412254</v>
      </c>
      <c r="H1244" s="2">
        <f>D1244*시뮬레이션!E1244*시뮬레이션!D1244</f>
        <v>4589096.3590256814</v>
      </c>
      <c r="J1244" s="5">
        <v>42346</v>
      </c>
      <c r="K1244" s="2">
        <f t="shared" si="19"/>
        <v>37671901.055437937</v>
      </c>
      <c r="L1244" s="2">
        <f>$C$2*시뮬레이션!F1244*시뮬레이션!D1244</f>
        <v>37555103.153757535</v>
      </c>
    </row>
    <row r="1245" spans="2:12" x14ac:dyDescent="0.3">
      <c r="B1245" s="5">
        <v>42347</v>
      </c>
      <c r="C1245" s="6">
        <f>VLOOKUP(시뮬레이션!B1245,시뮬레이션!$K:$Q,6,0)</f>
        <v>153.4133371354925</v>
      </c>
      <c r="D1245" s="6">
        <f>VLOOKUP(시뮬레이션!B1245,시뮬레이션!$K:$Q,7,0)</f>
        <v>75.576603874628617</v>
      </c>
      <c r="F1245" s="5">
        <v>42347</v>
      </c>
      <c r="G1245" s="7">
        <f>C1245*시뮬레이션!D1245*시뮬레이션!F1245</f>
        <v>32842309.070574537</v>
      </c>
      <c r="H1245" s="2">
        <f>D1245*시뮬레이션!E1245*시뮬레이션!D1245</f>
        <v>4537583.6335448651</v>
      </c>
      <c r="J1245" s="5">
        <v>42347</v>
      </c>
      <c r="K1245" s="2">
        <f t="shared" si="19"/>
        <v>37379892.704119399</v>
      </c>
      <c r="L1245" s="2">
        <f>$C$2*시뮬레이션!F1245*시뮬레이션!D1245</f>
        <v>37282096.130343266</v>
      </c>
    </row>
    <row r="1246" spans="2:12" x14ac:dyDescent="0.3">
      <c r="B1246" s="5">
        <v>42348</v>
      </c>
      <c r="C1246" s="6">
        <f>VLOOKUP(시뮬레이션!B1246,시뮬레이션!$K:$Q,6,0)</f>
        <v>153.4133371354925</v>
      </c>
      <c r="D1246" s="6">
        <f>VLOOKUP(시뮬레이션!B1246,시뮬레이션!$K:$Q,7,0)</f>
        <v>75.576603874628617</v>
      </c>
      <c r="F1246" s="5">
        <v>42348</v>
      </c>
      <c r="G1246" s="7">
        <f>C1246*시뮬레이션!D1246*시뮬레이션!F1246</f>
        <v>32989908.440340206</v>
      </c>
      <c r="H1246" s="2">
        <f>D1246*시뮬레이션!E1246*시뮬레이션!D1246</f>
        <v>4564279.1441731025</v>
      </c>
      <c r="J1246" s="5">
        <v>42348</v>
      </c>
      <c r="K1246" s="2">
        <f t="shared" si="19"/>
        <v>37554187.584513307</v>
      </c>
      <c r="L1246" s="2">
        <f>$C$2*시뮬레이션!F1246*시뮬레이션!D1246</f>
        <v>37449648.718699858</v>
      </c>
    </row>
    <row r="1247" spans="2:12" x14ac:dyDescent="0.3">
      <c r="B1247" s="5">
        <v>42349</v>
      </c>
      <c r="C1247" s="6">
        <f>VLOOKUP(시뮬레이션!B1247,시뮬레이션!$K:$Q,6,0)</f>
        <v>153.4133371354925</v>
      </c>
      <c r="D1247" s="6">
        <f>VLOOKUP(시뮬레이션!B1247,시뮬레이션!$K:$Q,7,0)</f>
        <v>75.576603874628617</v>
      </c>
      <c r="F1247" s="5">
        <v>42349</v>
      </c>
      <c r="G1247" s="7">
        <f>C1247*시뮬레이션!D1247*시뮬레이션!F1247</f>
        <v>32298486.27749683</v>
      </c>
      <c r="H1247" s="2">
        <f>D1247*시뮬레이션!E1247*시뮬레이션!D1247</f>
        <v>4455521.5182006909</v>
      </c>
      <c r="J1247" s="5">
        <v>42349</v>
      </c>
      <c r="K1247" s="2">
        <f t="shared" si="19"/>
        <v>36754007.795697518</v>
      </c>
      <c r="L1247" s="2">
        <f>$C$2*시뮬레이션!F1247*시뮬레이션!D1247</f>
        <v>36664756.661129139</v>
      </c>
    </row>
    <row r="1248" spans="2:12" x14ac:dyDescent="0.3">
      <c r="B1248" s="5">
        <v>42352</v>
      </c>
      <c r="C1248" s="6">
        <f>VLOOKUP(시뮬레이션!B1248,시뮬레이션!$K:$Q,6,0)</f>
        <v>153.4133371354925</v>
      </c>
      <c r="D1248" s="6">
        <f>VLOOKUP(시뮬레이션!B1248,시뮬레이션!$K:$Q,7,0)</f>
        <v>75.576603874628617</v>
      </c>
      <c r="F1248" s="5">
        <v>42352</v>
      </c>
      <c r="G1248" s="7">
        <f>C1248*시뮬레이션!D1248*시뮬레이션!F1248</f>
        <v>32604926.262712631</v>
      </c>
      <c r="H1248" s="2">
        <f>D1248*시뮬레이션!E1248*시뮬레이션!D1248</f>
        <v>4494628.0288310014</v>
      </c>
      <c r="J1248" s="5">
        <v>42352</v>
      </c>
      <c r="K1248" s="2">
        <f t="shared" si="19"/>
        <v>37099554.291543633</v>
      </c>
      <c r="L1248" s="2">
        <f>$C$2*시뮬레이션!F1248*시뮬레이션!D1248</f>
        <v>37012622.731156252</v>
      </c>
    </row>
    <row r="1249" spans="2:12" x14ac:dyDescent="0.3">
      <c r="B1249" s="5">
        <v>42353</v>
      </c>
      <c r="C1249" s="6">
        <f>VLOOKUP(시뮬레이션!B1249,시뮬레이션!$K:$Q,6,0)</f>
        <v>153.4133371354925</v>
      </c>
      <c r="D1249" s="6">
        <f>VLOOKUP(시뮬레이션!B1249,시뮬레이션!$K:$Q,7,0)</f>
        <v>75.576603874628617</v>
      </c>
      <c r="F1249" s="5">
        <v>42353</v>
      </c>
      <c r="G1249" s="7">
        <f>C1249*시뮬레이션!D1249*시뮬레이션!F1249</f>
        <v>32911039.610222872</v>
      </c>
      <c r="H1249" s="2">
        <f>D1249*시뮬레이션!E1249*시뮬레이션!D1249</f>
        <v>4544639.4128891211</v>
      </c>
      <c r="J1249" s="5">
        <v>42353</v>
      </c>
      <c r="K1249" s="2">
        <f t="shared" si="19"/>
        <v>37455679.023111992</v>
      </c>
      <c r="L1249" s="2">
        <f>$C$2*시뮬레이션!F1249*시뮬레이션!D1249</f>
        <v>37360118.006964467</v>
      </c>
    </row>
    <row r="1250" spans="2:12" x14ac:dyDescent="0.3">
      <c r="B1250" s="5">
        <v>42354</v>
      </c>
      <c r="C1250" s="6">
        <f>VLOOKUP(시뮬레이션!B1250,시뮬레이션!$K:$Q,6,0)</f>
        <v>153.4133371354925</v>
      </c>
      <c r="D1250" s="6">
        <f>VLOOKUP(시뮬레이션!B1250,시뮬레이션!$K:$Q,7,0)</f>
        <v>75.576603874628617</v>
      </c>
      <c r="F1250" s="5">
        <v>42354</v>
      </c>
      <c r="G1250" s="7">
        <f>C1250*시뮬레이션!D1250*시뮬레이션!F1250</f>
        <v>33189317.628036045</v>
      </c>
      <c r="H1250" s="2">
        <f>D1250*시뮬레이션!E1250*시뮬레이션!D1250</f>
        <v>4574427.9207822634</v>
      </c>
      <c r="J1250" s="5">
        <v>42354</v>
      </c>
      <c r="K1250" s="2">
        <f t="shared" si="19"/>
        <v>37763745.548818305</v>
      </c>
      <c r="L1250" s="2">
        <f>$C$2*시뮬레이션!F1250*시뮬레이션!D1250</f>
        <v>37676015.034447454</v>
      </c>
    </row>
    <row r="1251" spans="2:12" x14ac:dyDescent="0.3">
      <c r="B1251" s="5">
        <v>42355</v>
      </c>
      <c r="C1251" s="6">
        <f>VLOOKUP(시뮬레이션!B1251,시뮬레이션!$K:$Q,6,0)</f>
        <v>153.4133371354925</v>
      </c>
      <c r="D1251" s="6">
        <f>VLOOKUP(시뮬레이션!B1251,시뮬레이션!$K:$Q,7,0)</f>
        <v>75.576603874628617</v>
      </c>
      <c r="F1251" s="5">
        <v>42355</v>
      </c>
      <c r="G1251" s="7">
        <f>C1251*시뮬레이션!D1251*시뮬레이션!F1251</f>
        <v>32789151.288658824</v>
      </c>
      <c r="H1251" s="2">
        <f>D1251*시뮬레이션!E1251*시뮬레이션!D1251</f>
        <v>4530790.0156845096</v>
      </c>
      <c r="J1251" s="5">
        <v>42355</v>
      </c>
      <c r="K1251" s="2">
        <f t="shared" si="19"/>
        <v>37319941.304343335</v>
      </c>
      <c r="L1251" s="2">
        <f>$C$2*시뮬레이션!F1251*시뮬레이션!D1251</f>
        <v>37221752.214475513</v>
      </c>
    </row>
    <row r="1252" spans="2:12" x14ac:dyDescent="0.3">
      <c r="B1252" s="5">
        <v>42356</v>
      </c>
      <c r="C1252" s="6">
        <f>VLOOKUP(시뮬레이션!B1252,시뮬레이션!$K:$Q,6,0)</f>
        <v>153.4133371354925</v>
      </c>
      <c r="D1252" s="6">
        <f>VLOOKUP(시뮬레이션!B1252,시뮬레이션!$K:$Q,7,0)</f>
        <v>75.576603874628617</v>
      </c>
      <c r="F1252" s="5">
        <v>42356</v>
      </c>
      <c r="G1252" s="7">
        <f>C1252*시뮬레이션!D1252*시뮬레이션!F1252</f>
        <v>32288315.158874884</v>
      </c>
      <c r="H1252" s="2">
        <f>D1252*시뮬레이션!E1252*시뮬레이션!D1252</f>
        <v>4462945.9835718172</v>
      </c>
      <c r="J1252" s="5">
        <v>42356</v>
      </c>
      <c r="K1252" s="2">
        <f t="shared" si="19"/>
        <v>36751261.142446704</v>
      </c>
      <c r="L1252" s="2">
        <f>$C$2*시뮬레이션!F1252*시뮬레이션!D1252</f>
        <v>36653210.559988633</v>
      </c>
    </row>
    <row r="1253" spans="2:12" x14ac:dyDescent="0.3">
      <c r="B1253" s="5">
        <v>42359</v>
      </c>
      <c r="C1253" s="6">
        <f>VLOOKUP(시뮬레이션!B1253,시뮬레이션!$K:$Q,6,0)</f>
        <v>153.4133371354925</v>
      </c>
      <c r="D1253" s="6">
        <f>VLOOKUP(시뮬레이션!B1253,시뮬레이션!$K:$Q,7,0)</f>
        <v>75.576603874628617</v>
      </c>
      <c r="F1253" s="5">
        <v>42359</v>
      </c>
      <c r="G1253" s="7">
        <f>C1253*시뮬레이션!D1253*시뮬레이션!F1253</f>
        <v>32407313.91031839</v>
      </c>
      <c r="H1253" s="2">
        <f>D1253*시뮬레이션!E1253*시뮬레이션!D1253</f>
        <v>4480294.3365031388</v>
      </c>
      <c r="J1253" s="5">
        <v>42359</v>
      </c>
      <c r="K1253" s="2">
        <f t="shared" si="19"/>
        <v>36887608.24682153</v>
      </c>
      <c r="L1253" s="2">
        <f>$C$2*시뮬레이션!F1253*시뮬레이션!D1253</f>
        <v>36788296.155863576</v>
      </c>
    </row>
    <row r="1254" spans="2:12" x14ac:dyDescent="0.3">
      <c r="B1254" s="5">
        <v>42360</v>
      </c>
      <c r="C1254" s="6">
        <f>VLOOKUP(시뮬레이션!B1254,시뮬레이션!$K:$Q,6,0)</f>
        <v>153.4133371354925</v>
      </c>
      <c r="D1254" s="6">
        <f>VLOOKUP(시뮬레이션!B1254,시뮬레이션!$K:$Q,7,0)</f>
        <v>75.576603874628617</v>
      </c>
      <c r="F1254" s="5">
        <v>42360</v>
      </c>
      <c r="G1254" s="7">
        <f>C1254*시뮬레이션!D1254*시뮬레이션!F1254</f>
        <v>32575057.594179314</v>
      </c>
      <c r="H1254" s="2">
        <f>D1254*시뮬레이션!E1254*시뮬레이션!D1254</f>
        <v>4492375.8967474392</v>
      </c>
      <c r="J1254" s="5">
        <v>42360</v>
      </c>
      <c r="K1254" s="2">
        <f t="shared" si="19"/>
        <v>37067433.49092675</v>
      </c>
      <c r="L1254" s="2">
        <f>$C$2*시뮬레이션!F1254*시뮬레이션!D1254</f>
        <v>36978716.267114647</v>
      </c>
    </row>
    <row r="1255" spans="2:12" x14ac:dyDescent="0.3">
      <c r="B1255" s="5">
        <v>42361</v>
      </c>
      <c r="C1255" s="6">
        <f>VLOOKUP(시뮬레이션!B1255,시뮬레이션!$K:$Q,6,0)</f>
        <v>153.4133371354925</v>
      </c>
      <c r="D1255" s="6">
        <f>VLOOKUP(시뮬레이션!B1255,시뮬레이션!$K:$Q,7,0)</f>
        <v>75.576603874628617</v>
      </c>
      <c r="F1255" s="5">
        <v>42361</v>
      </c>
      <c r="G1255" s="7">
        <f>C1255*시뮬레이션!D1255*시뮬레이션!F1255</f>
        <v>32978438.91637715</v>
      </c>
      <c r="H1255" s="2">
        <f>D1255*시뮬레이션!E1255*시뮬레이션!D1255</f>
        <v>4539350.0634388598</v>
      </c>
      <c r="J1255" s="5">
        <v>42361</v>
      </c>
      <c r="K1255" s="2">
        <f t="shared" si="19"/>
        <v>37517788.979816012</v>
      </c>
      <c r="L1255" s="2">
        <f>$C$2*시뮬레이션!F1255*시뮬레이션!D1255</f>
        <v>37436628.687311649</v>
      </c>
    </row>
    <row r="1256" spans="2:12" x14ac:dyDescent="0.3">
      <c r="B1256" s="5">
        <v>42362</v>
      </c>
      <c r="C1256" s="6">
        <f>VLOOKUP(시뮬레이션!B1256,시뮬레이션!$K:$Q,6,0)</f>
        <v>153.4133371354925</v>
      </c>
      <c r="D1256" s="6">
        <f>VLOOKUP(시뮬레이션!B1256,시뮬레이션!$K:$Q,7,0)</f>
        <v>75.576603874628617</v>
      </c>
      <c r="F1256" s="5">
        <v>42362</v>
      </c>
      <c r="G1256" s="7">
        <f>C1256*시뮬레이션!D1256*시뮬레이션!F1256</f>
        <v>32771065.922688197</v>
      </c>
      <c r="H1256" s="2">
        <f>D1256*시뮬레이션!E1256*시뮬레이션!D1256</f>
        <v>4518830.3789051622</v>
      </c>
      <c r="J1256" s="5">
        <v>42362</v>
      </c>
      <c r="K1256" s="2">
        <f t="shared" si="19"/>
        <v>37289896.301593363</v>
      </c>
      <c r="L1256" s="2">
        <f>$C$2*시뮬레이션!F1256*시뮬레이션!D1256</f>
        <v>37201221.978577048</v>
      </c>
    </row>
    <row r="1257" spans="2:12" x14ac:dyDescent="0.3">
      <c r="B1257" s="5">
        <v>42366</v>
      </c>
      <c r="C1257" s="6">
        <f>VLOOKUP(시뮬레이션!B1257,시뮬레이션!$K:$Q,6,0)</f>
        <v>153.4133371354925</v>
      </c>
      <c r="D1257" s="6">
        <f>VLOOKUP(시뮬레이션!B1257,시뮬레이션!$K:$Q,7,0)</f>
        <v>75.576603874628617</v>
      </c>
      <c r="F1257" s="5">
        <v>42366</v>
      </c>
      <c r="G1257" s="7">
        <f>C1257*시뮬레이션!D1257*시뮬레이션!F1257</f>
        <v>32630383.527668364</v>
      </c>
      <c r="H1257" s="2">
        <f>D1257*시뮬레이션!E1257*시뮬레이션!D1257</f>
        <v>4498682.5070024403</v>
      </c>
      <c r="J1257" s="5">
        <v>42366</v>
      </c>
      <c r="K1257" s="2">
        <f t="shared" si="19"/>
        <v>37129066.034670807</v>
      </c>
      <c r="L1257" s="2">
        <f>$C$2*시뮬레이션!F1257*시뮬레이션!D1257</f>
        <v>37041521.436093703</v>
      </c>
    </row>
    <row r="1258" spans="2:12" x14ac:dyDescent="0.3">
      <c r="B1258" s="5">
        <v>42367</v>
      </c>
      <c r="C1258" s="6">
        <f>VLOOKUP(시뮬레이션!B1258,시뮬레이션!$K:$Q,6,0)</f>
        <v>153.4133371354925</v>
      </c>
      <c r="D1258" s="6">
        <f>VLOOKUP(시뮬레이션!B1258,시뮬레이션!$K:$Q,7,0)</f>
        <v>75.576603874628617</v>
      </c>
      <c r="F1258" s="5">
        <v>42367</v>
      </c>
      <c r="G1258" s="7">
        <f>C1258*시뮬레이션!D1258*시뮬레이션!F1258</f>
        <v>33098875.662423089</v>
      </c>
      <c r="H1258" s="2">
        <f>D1258*시뮬레이션!E1258*시뮬레이션!D1258</f>
        <v>4568633.8031680556</v>
      </c>
      <c r="J1258" s="5">
        <v>42367</v>
      </c>
      <c r="K1258" s="2">
        <f t="shared" si="19"/>
        <v>37667509.465591148</v>
      </c>
      <c r="L1258" s="2">
        <f>$C$2*시뮬레이션!F1258*시뮬레이션!D1258</f>
        <v>37573346.673067823</v>
      </c>
    </row>
    <row r="1259" spans="2:12" x14ac:dyDescent="0.3">
      <c r="B1259" s="5">
        <v>42368</v>
      </c>
      <c r="C1259" s="6">
        <f>VLOOKUP(시뮬레이션!B1259,시뮬레이션!$K:$Q,6,0)</f>
        <v>153.4133371354925</v>
      </c>
      <c r="D1259" s="6">
        <f>VLOOKUP(시뮬레이션!B1259,시뮬레이션!$K:$Q,7,0)</f>
        <v>75.576603874628617</v>
      </c>
      <c r="F1259" s="5">
        <v>42368</v>
      </c>
      <c r="G1259" s="7">
        <f>C1259*시뮬레이션!D1259*시뮬레이션!F1259</f>
        <v>32948586.504288096</v>
      </c>
      <c r="H1259" s="2">
        <f>D1259*시뮬레이션!E1259*시뮬레이션!D1259</f>
        <v>4543525.0044818046</v>
      </c>
      <c r="J1259" s="5">
        <v>42368</v>
      </c>
      <c r="K1259" s="2">
        <f t="shared" si="19"/>
        <v>37492111.5087699</v>
      </c>
      <c r="L1259" s="2">
        <f>$C$2*시뮬레이션!F1259*시뮬레이션!D1259</f>
        <v>37402740.677341491</v>
      </c>
    </row>
    <row r="1260" spans="2:12" x14ac:dyDescent="0.3">
      <c r="B1260" s="5">
        <v>42369</v>
      </c>
      <c r="C1260" s="6">
        <f>VLOOKUP(시뮬레이션!B1260,시뮬레이션!$K:$Q,6,0)</f>
        <v>153.4133371354925</v>
      </c>
      <c r="D1260" s="6">
        <f>VLOOKUP(시뮬레이션!B1260,시뮬레이션!$K:$Q,7,0)</f>
        <v>75.576603874628617</v>
      </c>
      <c r="F1260" s="5">
        <v>42369</v>
      </c>
      <c r="G1260" s="7">
        <f>C1260*시뮬레이션!D1260*시뮬레이션!F1260</f>
        <v>32613410.157561168</v>
      </c>
      <c r="H1260" s="2">
        <f>D1260*시뮬레이션!E1260*시뮬레이션!D1260</f>
        <v>4493563.6807978768</v>
      </c>
      <c r="J1260" s="5">
        <v>42369</v>
      </c>
      <c r="K1260" s="2">
        <f t="shared" si="19"/>
        <v>37106973.838359043</v>
      </c>
      <c r="L1260" s="2">
        <f>$C$2*시뮬레이션!F1260*시뮬레이션!D1260</f>
        <v>37022253.521202803</v>
      </c>
    </row>
    <row r="1261" spans="2:12" x14ac:dyDescent="0.3">
      <c r="B1261" s="5">
        <v>42373</v>
      </c>
      <c r="C1261" s="6">
        <f>VLOOKUP(시뮬레이션!B1261,시뮬레이션!$K:$Q,6,0)</f>
        <v>140.50815736374963</v>
      </c>
      <c r="D1261" s="6">
        <f>VLOOKUP(시뮬레이션!B1261,시뮬레이션!$K:$Q,7,0)</f>
        <v>121.11066071807784</v>
      </c>
      <c r="F1261" s="5">
        <v>42373</v>
      </c>
      <c r="G1261" s="7">
        <f>C1261*시뮬레이션!D1261*시뮬레이션!F1261</f>
        <v>29834109.137449037</v>
      </c>
      <c r="H1261" s="2">
        <f>D1261*시뮬레이션!E1261*시뮬레이션!D1261</f>
        <v>7160381.5386329172</v>
      </c>
      <c r="J1261" s="5">
        <v>42373</v>
      </c>
      <c r="K1261" s="2">
        <f t="shared" si="19"/>
        <v>36994490.676081955</v>
      </c>
      <c r="L1261" s="2">
        <f>$C$2*시뮬레이션!F1261*시뮬레이션!D1261</f>
        <v>36977818.873998448</v>
      </c>
    </row>
    <row r="1262" spans="2:12" x14ac:dyDescent="0.3">
      <c r="B1262" s="5">
        <v>42374</v>
      </c>
      <c r="C1262" s="6">
        <f>VLOOKUP(시뮬레이션!B1262,시뮬레이션!$K:$Q,6,0)</f>
        <v>140.50815736374963</v>
      </c>
      <c r="D1262" s="6">
        <f>VLOOKUP(시뮬레이션!B1262,시뮬레이션!$K:$Q,7,0)</f>
        <v>121.11066071807784</v>
      </c>
      <c r="F1262" s="5">
        <v>42374</v>
      </c>
      <c r="G1262" s="7">
        <f>C1262*시뮬레이션!D1262*시뮬레이션!F1262</f>
        <v>29896012.096234474</v>
      </c>
      <c r="H1262" s="2">
        <f>D1262*시뮬레이션!E1262*시뮬레이션!D1262</f>
        <v>7147960.8071652101</v>
      </c>
      <c r="J1262" s="5">
        <v>42374</v>
      </c>
      <c r="K1262" s="2">
        <f t="shared" si="19"/>
        <v>37043972.903399684</v>
      </c>
      <c r="L1262" s="2">
        <f>$C$2*시뮬레이션!F1262*시뮬레이션!D1262</f>
        <v>37054544.355801389</v>
      </c>
    </row>
    <row r="1263" spans="2:12" x14ac:dyDescent="0.3">
      <c r="B1263" s="5">
        <v>42375</v>
      </c>
      <c r="C1263" s="6">
        <f>VLOOKUP(시뮬레이션!B1263,시뮬레이션!$K:$Q,6,0)</f>
        <v>140.50815736374963</v>
      </c>
      <c r="D1263" s="6">
        <f>VLOOKUP(시뮬레이션!B1263,시뮬레이션!$K:$Q,7,0)</f>
        <v>121.11066071807784</v>
      </c>
      <c r="F1263" s="5">
        <v>42375</v>
      </c>
      <c r="G1263" s="7">
        <f>C1263*시뮬레이션!D1263*시뮬레이션!F1263</f>
        <v>29757416.223980647</v>
      </c>
      <c r="H1263" s="2">
        <f>D1263*시뮬레이션!E1263*시뮬레이션!D1263</f>
        <v>7078960.873517652</v>
      </c>
      <c r="J1263" s="5">
        <v>42375</v>
      </c>
      <c r="K1263" s="2">
        <f t="shared" si="19"/>
        <v>36836377.097498298</v>
      </c>
      <c r="L1263" s="2">
        <f>$C$2*시뮬레이션!F1263*시뮬레이션!D1263</f>
        <v>36882762.016423523</v>
      </c>
    </row>
    <row r="1264" spans="2:12" x14ac:dyDescent="0.3">
      <c r="B1264" s="5">
        <v>42376</v>
      </c>
      <c r="C1264" s="6">
        <f>VLOOKUP(시뮬레이션!B1264,시뮬레이션!$K:$Q,6,0)</f>
        <v>140.50815736374963</v>
      </c>
      <c r="D1264" s="6">
        <f>VLOOKUP(시뮬레이션!B1264,시뮬레이션!$K:$Q,7,0)</f>
        <v>121.11066071807784</v>
      </c>
      <c r="F1264" s="5">
        <v>42376</v>
      </c>
      <c r="G1264" s="7">
        <f>C1264*시뮬레이션!D1264*시뮬레이션!F1264</f>
        <v>29115029.594888676</v>
      </c>
      <c r="H1264" s="2">
        <f>D1264*시뮬레이션!E1264*시뮬레이션!D1264</f>
        <v>6885773.9750237344</v>
      </c>
      <c r="J1264" s="5">
        <v>42376</v>
      </c>
      <c r="K1264" s="2">
        <f t="shared" si="19"/>
        <v>36000803.569912411</v>
      </c>
      <c r="L1264" s="2">
        <f>$C$2*시뮬레이션!F1264*시뮬레이션!D1264</f>
        <v>36086557.366631433</v>
      </c>
    </row>
    <row r="1265" spans="2:12" x14ac:dyDescent="0.3">
      <c r="B1265" s="5">
        <v>42377</v>
      </c>
      <c r="C1265" s="6">
        <f>VLOOKUP(시뮬레이션!B1265,시뮬레이션!$K:$Q,6,0)</f>
        <v>140.50815736374963</v>
      </c>
      <c r="D1265" s="6">
        <f>VLOOKUP(시뮬레이션!B1265,시뮬레이션!$K:$Q,7,0)</f>
        <v>121.11066071807784</v>
      </c>
      <c r="F1265" s="5">
        <v>42377</v>
      </c>
      <c r="G1265" s="7">
        <f>C1265*시뮬레이션!D1265*시뮬레이션!F1265</f>
        <v>28733540.353046566</v>
      </c>
      <c r="H1265" s="2">
        <f>D1265*시뮬레이션!E1265*시뮬레이션!D1265</f>
        <v>6786785.9088829821</v>
      </c>
      <c r="J1265" s="5">
        <v>42377</v>
      </c>
      <c r="K1265" s="2">
        <f t="shared" si="19"/>
        <v>35520326.261929549</v>
      </c>
      <c r="L1265" s="2">
        <f>$C$2*시뮬레이션!F1265*시뮬레이션!D1265</f>
        <v>35613721.391465373</v>
      </c>
    </row>
    <row r="1266" spans="2:12" x14ac:dyDescent="0.3">
      <c r="B1266" s="5">
        <v>42380</v>
      </c>
      <c r="C1266" s="6">
        <f>VLOOKUP(시뮬레이션!B1266,시뮬레이션!$K:$Q,6,0)</f>
        <v>140.50815736374963</v>
      </c>
      <c r="D1266" s="6">
        <f>VLOOKUP(시뮬레이션!B1266,시뮬레이션!$K:$Q,7,0)</f>
        <v>121.11066071807784</v>
      </c>
      <c r="F1266" s="5">
        <v>42380</v>
      </c>
      <c r="G1266" s="7">
        <f>C1266*시뮬레이션!D1266*시뮬레이션!F1266</f>
        <v>29041215.642981742</v>
      </c>
      <c r="H1266" s="2">
        <f>D1266*시뮬레이션!E1266*시뮬레이션!D1266</f>
        <v>6834277.6260153763</v>
      </c>
      <c r="J1266" s="5">
        <v>42380</v>
      </c>
      <c r="K1266" s="2">
        <f t="shared" si="19"/>
        <v>35875493.268997118</v>
      </c>
      <c r="L1266" s="2">
        <f>$C$2*시뮬레이션!F1266*시뮬레이션!D1266</f>
        <v>35995068.831431217</v>
      </c>
    </row>
    <row r="1267" spans="2:12" x14ac:dyDescent="0.3">
      <c r="B1267" s="5">
        <v>42381</v>
      </c>
      <c r="C1267" s="6">
        <f>VLOOKUP(시뮬레이션!B1267,시뮬레이션!$K:$Q,6,0)</f>
        <v>140.50815736374963</v>
      </c>
      <c r="D1267" s="6">
        <f>VLOOKUP(시뮬레이션!B1267,시뮬레이션!$K:$Q,7,0)</f>
        <v>121.11066071807784</v>
      </c>
      <c r="F1267" s="5">
        <v>42381</v>
      </c>
      <c r="G1267" s="7">
        <f>C1267*시뮬레이션!D1267*시뮬레이션!F1267</f>
        <v>29288952.425704975</v>
      </c>
      <c r="H1267" s="2">
        <f>D1267*시뮬레이션!E1267*시뮬레이션!D1267</f>
        <v>6897170.2944808044</v>
      </c>
      <c r="J1267" s="5">
        <v>42381</v>
      </c>
      <c r="K1267" s="2">
        <f t="shared" si="19"/>
        <v>36186122.720185779</v>
      </c>
      <c r="L1267" s="2">
        <f>$C$2*시뮬레이션!F1267*시뮬레이션!D1267</f>
        <v>36302125.624639362</v>
      </c>
    </row>
    <row r="1268" spans="2:12" x14ac:dyDescent="0.3">
      <c r="B1268" s="5">
        <v>42382</v>
      </c>
      <c r="C1268" s="6">
        <f>VLOOKUP(시뮬레이션!B1268,시뮬레이션!$K:$Q,6,0)</f>
        <v>140.50815736374963</v>
      </c>
      <c r="D1268" s="6">
        <f>VLOOKUP(시뮬레이션!B1268,시뮬레이션!$K:$Q,7,0)</f>
        <v>121.11066071807784</v>
      </c>
      <c r="F1268" s="5">
        <v>42382</v>
      </c>
      <c r="G1268" s="7">
        <f>C1268*시뮬레이션!D1268*시뮬레이션!F1268</f>
        <v>28408508.244991228</v>
      </c>
      <c r="H1268" s="2">
        <f>D1268*시뮬레이션!E1268*시뮬레이션!D1268</f>
        <v>6639199.1610000888</v>
      </c>
      <c r="J1268" s="5">
        <v>42382</v>
      </c>
      <c r="K1268" s="2">
        <f t="shared" si="19"/>
        <v>35047707.405991316</v>
      </c>
      <c r="L1268" s="2">
        <f>$C$2*시뮬레이션!F1268*시뮬레이션!D1268</f>
        <v>35210861.082664751</v>
      </c>
    </row>
    <row r="1269" spans="2:12" x14ac:dyDescent="0.3">
      <c r="B1269" s="5">
        <v>42383</v>
      </c>
      <c r="C1269" s="6">
        <f>VLOOKUP(시뮬레이션!B1269,시뮬레이션!$K:$Q,6,0)</f>
        <v>140.50815736374963</v>
      </c>
      <c r="D1269" s="6">
        <f>VLOOKUP(시뮬레이션!B1269,시뮬레이션!$K:$Q,7,0)</f>
        <v>121.11066071807784</v>
      </c>
      <c r="F1269" s="5">
        <v>42383</v>
      </c>
      <c r="G1269" s="7">
        <f>C1269*시뮬레이션!D1269*시뮬레이션!F1269</f>
        <v>29101546.295112591</v>
      </c>
      <c r="H1269" s="2">
        <f>D1269*시뮬레이션!E1269*시뮬레이션!D1269</f>
        <v>6836919.2487526732</v>
      </c>
      <c r="J1269" s="5">
        <v>42383</v>
      </c>
      <c r="K1269" s="2">
        <f t="shared" si="19"/>
        <v>35938465.543865263</v>
      </c>
      <c r="L1269" s="2">
        <f>$C$2*시뮬레이션!F1269*시뮬레이션!D1269</f>
        <v>36069845.521318853</v>
      </c>
    </row>
    <row r="1270" spans="2:12" x14ac:dyDescent="0.3">
      <c r="B1270" s="5">
        <v>42384</v>
      </c>
      <c r="C1270" s="6">
        <f>VLOOKUP(시뮬레이션!B1270,시뮬레이션!$K:$Q,6,0)</f>
        <v>140.50815736374963</v>
      </c>
      <c r="D1270" s="6">
        <f>VLOOKUP(시뮬레이션!B1270,시뮬레이션!$K:$Q,7,0)</f>
        <v>121.11066071807784</v>
      </c>
      <c r="F1270" s="5">
        <v>42384</v>
      </c>
      <c r="G1270" s="7">
        <f>C1270*시뮬레이션!D1270*시뮬레이션!F1270</f>
        <v>28474506.098343015</v>
      </c>
      <c r="H1270" s="2">
        <f>D1270*시뮬레이션!E1270*시뮬레이션!D1270</f>
        <v>6629530.2097427975</v>
      </c>
      <c r="J1270" s="5">
        <v>42384</v>
      </c>
      <c r="K1270" s="2">
        <f t="shared" si="19"/>
        <v>35104036.308085814</v>
      </c>
      <c r="L1270" s="2">
        <f>$C$2*시뮬레이션!F1270*시뮬레이션!D1270</f>
        <v>35292661.972246259</v>
      </c>
    </row>
    <row r="1271" spans="2:12" x14ac:dyDescent="0.3">
      <c r="B1271" s="5">
        <v>42388</v>
      </c>
      <c r="C1271" s="6">
        <f>VLOOKUP(시뮬레이션!B1271,시뮬레이션!$K:$Q,6,0)</f>
        <v>140.50815736374963</v>
      </c>
      <c r="D1271" s="6">
        <f>VLOOKUP(시뮬레이션!B1271,시뮬레이션!$K:$Q,7,0)</f>
        <v>121.11066071807784</v>
      </c>
      <c r="F1271" s="5">
        <v>42388</v>
      </c>
      <c r="G1271" s="7">
        <f>C1271*시뮬레이션!D1271*시뮬레이션!F1271</f>
        <v>28340845.738808595</v>
      </c>
      <c r="H1271" s="2">
        <f>D1271*시뮬레이션!E1271*시뮬레이션!D1271</f>
        <v>6579363.9632890914</v>
      </c>
      <c r="J1271" s="5">
        <v>42388</v>
      </c>
      <c r="K1271" s="2">
        <f t="shared" si="19"/>
        <v>34920209.702097684</v>
      </c>
      <c r="L1271" s="2">
        <f>$C$2*시뮬레이션!F1271*시뮬레이션!D1271</f>
        <v>35126996.942909308</v>
      </c>
    </row>
    <row r="1272" spans="2:12" x14ac:dyDescent="0.3">
      <c r="B1272" s="5">
        <v>42389</v>
      </c>
      <c r="C1272" s="6">
        <f>VLOOKUP(시뮬레이션!B1272,시뮬레이션!$K:$Q,6,0)</f>
        <v>140.50815736374963</v>
      </c>
      <c r="D1272" s="6">
        <f>VLOOKUP(시뮬레이션!B1272,시뮬레이션!$K:$Q,7,0)</f>
        <v>121.11066071807784</v>
      </c>
      <c r="F1272" s="5">
        <v>42389</v>
      </c>
      <c r="G1272" s="7">
        <f>C1272*시뮬레이션!D1272*시뮬레이션!F1272</f>
        <v>28160933.066320091</v>
      </c>
      <c r="H1272" s="2">
        <f>D1272*시뮬레이션!E1272*시뮬레이션!D1272</f>
        <v>6596893.4531050101</v>
      </c>
      <c r="J1272" s="5">
        <v>42389</v>
      </c>
      <c r="K1272" s="2">
        <f t="shared" si="19"/>
        <v>34757826.519425102</v>
      </c>
      <c r="L1272" s="2">
        <f>$C$2*시뮬레이션!F1272*시뮬레이션!D1272</f>
        <v>34904004.589232288</v>
      </c>
    </row>
    <row r="1273" spans="2:12" x14ac:dyDescent="0.3">
      <c r="B1273" s="5">
        <v>42390</v>
      </c>
      <c r="C1273" s="6">
        <f>VLOOKUP(시뮬레이션!B1273,시뮬레이션!$K:$Q,6,0)</f>
        <v>140.50815736374963</v>
      </c>
      <c r="D1273" s="6">
        <f>VLOOKUP(시뮬레이션!B1273,시뮬레이션!$K:$Q,7,0)</f>
        <v>121.11066071807784</v>
      </c>
      <c r="F1273" s="5">
        <v>42390</v>
      </c>
      <c r="G1273" s="7">
        <f>C1273*시뮬레이션!D1273*시뮬레이션!F1273</f>
        <v>28316364.240996897</v>
      </c>
      <c r="H1273" s="2">
        <f>D1273*시뮬레이션!E1273*시뮬레이션!D1273</f>
        <v>6628210.3450053493</v>
      </c>
      <c r="J1273" s="5">
        <v>42390</v>
      </c>
      <c r="K1273" s="2">
        <f t="shared" si="19"/>
        <v>34944574.586002246</v>
      </c>
      <c r="L1273" s="2">
        <f>$C$2*시뮬레이션!F1273*시뮬레이션!D1273</f>
        <v>35096653.405997425</v>
      </c>
    </row>
    <row r="1274" spans="2:12" x14ac:dyDescent="0.3">
      <c r="B1274" s="5">
        <v>42391</v>
      </c>
      <c r="C1274" s="6">
        <f>VLOOKUP(시뮬레이션!B1274,시뮬레이션!$K:$Q,6,0)</f>
        <v>140.50815736374963</v>
      </c>
      <c r="D1274" s="6">
        <f>VLOOKUP(시뮬레이션!B1274,시뮬레이션!$K:$Q,7,0)</f>
        <v>121.11066071807784</v>
      </c>
      <c r="F1274" s="5">
        <v>42391</v>
      </c>
      <c r="G1274" s="7">
        <f>C1274*시뮬레이션!D1274*시뮬레이션!F1274</f>
        <v>28574678.712455101</v>
      </c>
      <c r="H1274" s="2">
        <f>D1274*시뮬레이션!E1274*시뮬레이션!D1274</f>
        <v>6706819.9128455138</v>
      </c>
      <c r="J1274" s="5">
        <v>42391</v>
      </c>
      <c r="K1274" s="2">
        <f t="shared" si="19"/>
        <v>35281498.625300616</v>
      </c>
      <c r="L1274" s="2">
        <f>$C$2*시뮬레이션!F1274*시뮬레이션!D1274</f>
        <v>35416820.691506349</v>
      </c>
    </row>
    <row r="1275" spans="2:12" x14ac:dyDescent="0.3">
      <c r="B1275" s="5">
        <v>42394</v>
      </c>
      <c r="C1275" s="6">
        <f>VLOOKUP(시뮬레이션!B1275,시뮬레이션!$K:$Q,6,0)</f>
        <v>140.50815736374963</v>
      </c>
      <c r="D1275" s="6">
        <f>VLOOKUP(시뮬레이션!B1275,시뮬레이션!$K:$Q,7,0)</f>
        <v>121.11066071807784</v>
      </c>
      <c r="F1275" s="5">
        <v>42394</v>
      </c>
      <c r="G1275" s="7">
        <f>C1275*시뮬레이션!D1275*시뮬레이션!F1275</f>
        <v>28002039.420078009</v>
      </c>
      <c r="H1275" s="2">
        <f>D1275*시뮬레이션!E1275*시뮬레이션!D1275</f>
        <v>6561365.588463556</v>
      </c>
      <c r="J1275" s="5">
        <v>42394</v>
      </c>
      <c r="K1275" s="2">
        <f t="shared" si="19"/>
        <v>34563405.008541569</v>
      </c>
      <c r="L1275" s="2">
        <f>$C$2*시뮬레이션!F1275*시뮬레이션!D1275</f>
        <v>34707064.219942227</v>
      </c>
    </row>
    <row r="1276" spans="2:12" x14ac:dyDescent="0.3">
      <c r="B1276" s="5">
        <v>42395</v>
      </c>
      <c r="C1276" s="6">
        <f>VLOOKUP(시뮬레이션!B1276,시뮬레이션!$K:$Q,6,0)</f>
        <v>140.50815736374963</v>
      </c>
      <c r="D1276" s="6">
        <f>VLOOKUP(시뮬레이션!B1276,시뮬레이션!$K:$Q,7,0)</f>
        <v>121.11066071807784</v>
      </c>
      <c r="F1276" s="5">
        <v>42395</v>
      </c>
      <c r="G1276" s="7">
        <f>C1276*시뮬레이션!D1276*시뮬레이션!F1276</f>
        <v>28621757.471206948</v>
      </c>
      <c r="H1276" s="2">
        <f>D1276*시뮬레이션!E1276*시뮬레이션!D1276</f>
        <v>6687226.0629933188</v>
      </c>
      <c r="J1276" s="5">
        <v>42395</v>
      </c>
      <c r="K1276" s="2">
        <f t="shared" si="19"/>
        <v>35308983.534200266</v>
      </c>
      <c r="L1276" s="2">
        <f>$C$2*시뮬레이션!F1276*시뮬레이션!D1276</f>
        <v>35475172.352215178</v>
      </c>
    </row>
    <row r="1277" spans="2:12" x14ac:dyDescent="0.3">
      <c r="B1277" s="5">
        <v>42396</v>
      </c>
      <c r="C1277" s="6">
        <f>VLOOKUP(시뮬레이션!B1277,시뮬레이션!$K:$Q,6,0)</f>
        <v>140.50815736374963</v>
      </c>
      <c r="D1277" s="6">
        <f>VLOOKUP(시뮬레이션!B1277,시뮬레이션!$K:$Q,7,0)</f>
        <v>121.11066071807784</v>
      </c>
      <c r="F1277" s="5">
        <v>42396</v>
      </c>
      <c r="G1277" s="7">
        <f>C1277*시뮬레이션!D1277*시뮬레이션!F1277</f>
        <v>28260890.252622772</v>
      </c>
      <c r="H1277" s="2">
        <f>D1277*시뮬레이션!E1277*시뮬레이션!D1277</f>
        <v>6569056.3326311233</v>
      </c>
      <c r="J1277" s="5">
        <v>42396</v>
      </c>
      <c r="K1277" s="2">
        <f t="shared" si="19"/>
        <v>34829946.585253894</v>
      </c>
      <c r="L1277" s="2">
        <f>$C$2*시뮬레이션!F1277*시뮬레이션!D1277</f>
        <v>35027896.29698284</v>
      </c>
    </row>
    <row r="1278" spans="2:12" x14ac:dyDescent="0.3">
      <c r="B1278" s="5">
        <v>42397</v>
      </c>
      <c r="C1278" s="6">
        <f>VLOOKUP(시뮬레이션!B1278,시뮬레이션!$K:$Q,6,0)</f>
        <v>140.50815736374963</v>
      </c>
      <c r="D1278" s="6">
        <f>VLOOKUP(시뮬레이션!B1278,시뮬레이션!$K:$Q,7,0)</f>
        <v>121.11066071807784</v>
      </c>
      <c r="F1278" s="5">
        <v>42397</v>
      </c>
      <c r="G1278" s="7">
        <f>C1278*시뮬레이션!D1278*시뮬레이션!F1278</f>
        <v>28560517.576036427</v>
      </c>
      <c r="H1278" s="2">
        <f>D1278*시뮬레이션!E1278*시뮬레이션!D1278</f>
        <v>6629496.2380813556</v>
      </c>
      <c r="J1278" s="5">
        <v>42397</v>
      </c>
      <c r="K1278" s="2">
        <f t="shared" si="19"/>
        <v>35190013.814117782</v>
      </c>
      <c r="L1278" s="2">
        <f>$C$2*시뮬레이션!F1278*시뮬레이션!D1278</f>
        <v>35399268.703105189</v>
      </c>
    </row>
    <row r="1279" spans="2:12" x14ac:dyDescent="0.3">
      <c r="B1279" s="5">
        <v>42398</v>
      </c>
      <c r="C1279" s="6">
        <f>VLOOKUP(시뮬레이션!B1279,시뮬레이션!$K:$Q,6,0)</f>
        <v>140.50815736374963</v>
      </c>
      <c r="D1279" s="6">
        <f>VLOOKUP(시뮬레이션!B1279,시뮬레이션!$K:$Q,7,0)</f>
        <v>121.11066071807784</v>
      </c>
      <c r="F1279" s="5">
        <v>42398</v>
      </c>
      <c r="G1279" s="7">
        <f>C1279*시뮬레이션!D1279*시뮬레이션!F1279</f>
        <v>29030531.946462367</v>
      </c>
      <c r="H1279" s="2">
        <f>D1279*시뮬레이션!E1279*시뮬레이션!D1279</f>
        <v>6755645.9115164615</v>
      </c>
      <c r="J1279" s="5">
        <v>42398</v>
      </c>
      <c r="K1279" s="2">
        <f t="shared" si="19"/>
        <v>35786177.857978828</v>
      </c>
      <c r="L1279" s="2">
        <f>$C$2*시뮬레이션!F1279*시뮬레이션!D1279</f>
        <v>35981826.948022597</v>
      </c>
    </row>
    <row r="1280" spans="2:12" x14ac:dyDescent="0.3">
      <c r="B1280" s="5">
        <v>42401</v>
      </c>
      <c r="C1280" s="6">
        <f>VLOOKUP(시뮬레이션!B1280,시뮬레이션!$K:$Q,6,0)</f>
        <v>140.50815736374963</v>
      </c>
      <c r="D1280" s="6">
        <f>VLOOKUP(시뮬레이션!B1280,시뮬레이션!$K:$Q,7,0)</f>
        <v>121.11066071807784</v>
      </c>
      <c r="F1280" s="5">
        <v>42401</v>
      </c>
      <c r="G1280" s="7">
        <f>C1280*시뮬레이션!D1280*시뮬레이션!F1280</f>
        <v>29050165.857344296</v>
      </c>
      <c r="H1280" s="2">
        <f>D1280*시뮬레이션!E1280*시뮬레이션!D1280</f>
        <v>6780034.6220483743</v>
      </c>
      <c r="J1280" s="5">
        <v>42401</v>
      </c>
      <c r="K1280" s="2">
        <f t="shared" si="19"/>
        <v>35830200.47939267</v>
      </c>
      <c r="L1280" s="2">
        <f>$C$2*시뮬레이션!F1280*시뮬레이션!D1280</f>
        <v>36006162.154314004</v>
      </c>
    </row>
    <row r="1281" spans="2:12" x14ac:dyDescent="0.3">
      <c r="B1281" s="5">
        <v>42402</v>
      </c>
      <c r="C1281" s="6">
        <f>VLOOKUP(시뮬레이션!B1281,시뮬레이션!$K:$Q,6,0)</f>
        <v>140.50815736374963</v>
      </c>
      <c r="D1281" s="6">
        <f>VLOOKUP(시뮬레이션!B1281,시뮬레이션!$K:$Q,7,0)</f>
        <v>121.11066071807784</v>
      </c>
      <c r="F1281" s="5">
        <v>42402</v>
      </c>
      <c r="G1281" s="7">
        <f>C1281*시뮬레이션!D1281*시뮬레이션!F1281</f>
        <v>28694152.756509051</v>
      </c>
      <c r="H1281" s="2">
        <f>D1281*시뮬레이션!E1281*시뮬레이션!D1281</f>
        <v>6643762.7265988486</v>
      </c>
      <c r="J1281" s="5">
        <v>42402</v>
      </c>
      <c r="K1281" s="2">
        <f t="shared" si="19"/>
        <v>35337915.483107902</v>
      </c>
      <c r="L1281" s="2">
        <f>$C$2*시뮬레이션!F1281*시뮬레이션!D1281</f>
        <v>35564902.524311125</v>
      </c>
    </row>
    <row r="1282" spans="2:12" x14ac:dyDescent="0.3">
      <c r="B1282" s="5">
        <v>42403</v>
      </c>
      <c r="C1282" s="6">
        <f>VLOOKUP(시뮬레이션!B1282,시뮬레이션!$K:$Q,6,0)</f>
        <v>140.50815736374963</v>
      </c>
      <c r="D1282" s="6">
        <f>VLOOKUP(시뮬레이션!B1282,시뮬레이션!$K:$Q,7,0)</f>
        <v>121.11066071807784</v>
      </c>
      <c r="F1282" s="5">
        <v>42403</v>
      </c>
      <c r="G1282" s="7">
        <f>C1282*시뮬레이션!D1282*시뮬레이션!F1282</f>
        <v>29148262.350322261</v>
      </c>
      <c r="H1282" s="2">
        <f>D1282*시뮬레이션!E1282*시뮬레이션!D1282</f>
        <v>6712040.8725000741</v>
      </c>
      <c r="J1282" s="5">
        <v>42403</v>
      </c>
      <c r="K1282" s="2">
        <f t="shared" ref="K1282:K1345" si="20">SUM(G1282:H1282)</f>
        <v>35860303.222822338</v>
      </c>
      <c r="L1282" s="2">
        <f>$C$2*시뮬레이션!F1282*시뮬레이션!D1282</f>
        <v>36127747.629945338</v>
      </c>
    </row>
    <row r="1283" spans="2:12" x14ac:dyDescent="0.3">
      <c r="B1283" s="5">
        <v>42404</v>
      </c>
      <c r="C1283" s="6">
        <f>VLOOKUP(시뮬레이션!B1283,시뮬레이션!$K:$Q,6,0)</f>
        <v>140.50815736374963</v>
      </c>
      <c r="D1283" s="6">
        <f>VLOOKUP(시뮬레이션!B1283,시뮬레이션!$K:$Q,7,0)</f>
        <v>121.11066071807784</v>
      </c>
      <c r="F1283" s="5">
        <v>42404</v>
      </c>
      <c r="G1283" s="7">
        <f>C1283*시뮬레이션!D1283*시뮬레이션!F1283</f>
        <v>28782147.528622422</v>
      </c>
      <c r="H1283" s="2">
        <f>D1283*시뮬레이션!E1283*시뮬레이션!D1283</f>
        <v>6657456.1071468126</v>
      </c>
      <c r="J1283" s="5">
        <v>42404</v>
      </c>
      <c r="K1283" s="2">
        <f t="shared" si="20"/>
        <v>35439603.635769233</v>
      </c>
      <c r="L1283" s="2">
        <f>$C$2*시뮬레이션!F1283*시뮬레이션!D1283</f>
        <v>35673967.444938593</v>
      </c>
    </row>
    <row r="1284" spans="2:12" x14ac:dyDescent="0.3">
      <c r="B1284" s="5">
        <v>42405</v>
      </c>
      <c r="C1284" s="6">
        <f>VLOOKUP(시뮬레이션!B1284,시뮬레이션!$K:$Q,6,0)</f>
        <v>140.50815736374963</v>
      </c>
      <c r="D1284" s="6">
        <f>VLOOKUP(시뮬레이션!B1284,시뮬레이션!$K:$Q,7,0)</f>
        <v>121.11066071807784</v>
      </c>
      <c r="F1284" s="5">
        <v>42405</v>
      </c>
      <c r="G1284" s="7">
        <f>C1284*시뮬레이션!D1284*시뮬레이션!F1284</f>
        <v>28125807.903465599</v>
      </c>
      <c r="H1284" s="2">
        <f>D1284*시뮬레이션!E1284*시뮬레이션!D1284</f>
        <v>6375360.7047193758</v>
      </c>
      <c r="J1284" s="5">
        <v>42405</v>
      </c>
      <c r="K1284" s="2">
        <f t="shared" si="20"/>
        <v>34501168.608184978</v>
      </c>
      <c r="L1284" s="2">
        <f>$C$2*시뮬레이션!F1284*시뮬레이션!D1284</f>
        <v>34860468.785834603</v>
      </c>
    </row>
    <row r="1285" spans="2:12" x14ac:dyDescent="0.3">
      <c r="B1285" s="5">
        <v>42408</v>
      </c>
      <c r="C1285" s="6">
        <f>VLOOKUP(시뮬레이션!B1285,시뮬레이션!$K:$Q,6,0)</f>
        <v>140.50815736374963</v>
      </c>
      <c r="D1285" s="6">
        <f>VLOOKUP(시뮬레이션!B1285,시뮬레이션!$K:$Q,7,0)</f>
        <v>121.11066071807784</v>
      </c>
      <c r="F1285" s="5">
        <v>42408</v>
      </c>
      <c r="G1285" s="7">
        <f>C1285*시뮬레이션!D1285*시뮬레이션!F1285</f>
        <v>27746050.863750994</v>
      </c>
      <c r="H1285" s="2">
        <f>D1285*시뮬레이션!E1285*시뮬레이션!D1285</f>
        <v>6227558.7344421409</v>
      </c>
      <c r="J1285" s="5">
        <v>42408</v>
      </c>
      <c r="K1285" s="2">
        <f t="shared" si="20"/>
        <v>33973609.598193139</v>
      </c>
      <c r="L1285" s="2">
        <f>$C$2*시뮬레이션!F1285*시뮬레이션!D1285</f>
        <v>34389779.784664944</v>
      </c>
    </row>
    <row r="1286" spans="2:12" x14ac:dyDescent="0.3">
      <c r="B1286" s="5">
        <v>42409</v>
      </c>
      <c r="C1286" s="6">
        <f>VLOOKUP(시뮬레이션!B1286,시뮬레이션!$K:$Q,6,0)</f>
        <v>140.50815736374963</v>
      </c>
      <c r="D1286" s="6">
        <f>VLOOKUP(시뮬레이션!B1286,시뮬레이션!$K:$Q,7,0)</f>
        <v>121.11066071807784</v>
      </c>
      <c r="F1286" s="5">
        <v>42409</v>
      </c>
      <c r="G1286" s="7">
        <f>C1286*시뮬레이션!D1286*시뮬레이션!F1286</f>
        <v>27747531.476889707</v>
      </c>
      <c r="H1286" s="2">
        <f>D1286*시뮬레이션!E1286*시뮬레이션!D1286</f>
        <v>6199272.5360319205</v>
      </c>
      <c r="J1286" s="5">
        <v>42409</v>
      </c>
      <c r="K1286" s="2">
        <f t="shared" si="20"/>
        <v>33946804.012921631</v>
      </c>
      <c r="L1286" s="2">
        <f>$C$2*시뮬레이션!F1286*시뮬레이션!D1286</f>
        <v>34391614.927260064</v>
      </c>
    </row>
    <row r="1287" spans="2:12" x14ac:dyDescent="0.3">
      <c r="B1287" s="5">
        <v>42410</v>
      </c>
      <c r="C1287" s="6">
        <f>VLOOKUP(시뮬레이션!B1287,시뮬레이션!$K:$Q,6,0)</f>
        <v>140.50815736374963</v>
      </c>
      <c r="D1287" s="6">
        <f>VLOOKUP(시뮬레이션!B1287,시뮬레이션!$K:$Q,7,0)</f>
        <v>121.11066071807784</v>
      </c>
      <c r="F1287" s="5">
        <v>42410</v>
      </c>
      <c r="G1287" s="7">
        <f>C1287*시뮬레이션!D1287*시뮬레이션!F1287</f>
        <v>27723589.289430793</v>
      </c>
      <c r="H1287" s="2">
        <f>D1287*시뮬레이션!E1287*시뮬레이션!D1287</f>
        <v>6222729.4365516016</v>
      </c>
      <c r="J1287" s="5">
        <v>42410</v>
      </c>
      <c r="K1287" s="2">
        <f t="shared" si="20"/>
        <v>33946318.725982398</v>
      </c>
      <c r="L1287" s="2">
        <f>$C$2*시뮬레이션!F1287*시뮬레이션!D1287</f>
        <v>34361939.837341197</v>
      </c>
    </row>
    <row r="1288" spans="2:12" x14ac:dyDescent="0.3">
      <c r="B1288" s="5">
        <v>42411</v>
      </c>
      <c r="C1288" s="6">
        <f>VLOOKUP(시뮬레이션!B1288,시뮬레이션!$K:$Q,6,0)</f>
        <v>140.50815736374963</v>
      </c>
      <c r="D1288" s="6">
        <f>VLOOKUP(시뮬레이션!B1288,시뮬레이션!$K:$Q,7,0)</f>
        <v>121.11066071807784</v>
      </c>
      <c r="F1288" s="5">
        <v>42411</v>
      </c>
      <c r="G1288" s="7">
        <f>C1288*시뮬레이션!D1288*시뮬레이션!F1288</f>
        <v>27480641.814366356</v>
      </c>
      <c r="H1288" s="2">
        <f>D1288*시뮬레이션!E1288*시뮬레이션!D1288</f>
        <v>6211336.136776912</v>
      </c>
      <c r="J1288" s="5">
        <v>42411</v>
      </c>
      <c r="K1288" s="2">
        <f t="shared" si="20"/>
        <v>33691977.951143265</v>
      </c>
      <c r="L1288" s="2">
        <f>$C$2*시뮬레이션!F1288*시뮬레이션!D1288</f>
        <v>34060819.140643358</v>
      </c>
    </row>
    <row r="1289" spans="2:12" x14ac:dyDescent="0.3">
      <c r="B1289" s="5">
        <v>42412</v>
      </c>
      <c r="C1289" s="6">
        <f>VLOOKUP(시뮬레이션!B1289,시뮬레이션!$K:$Q,6,0)</f>
        <v>140.50815736374963</v>
      </c>
      <c r="D1289" s="6">
        <f>VLOOKUP(시뮬레이션!B1289,시뮬레이션!$K:$Q,7,0)</f>
        <v>121.11066071807784</v>
      </c>
      <c r="F1289" s="5">
        <v>42412</v>
      </c>
      <c r="G1289" s="7">
        <f>C1289*시뮬레이션!D1289*시뮬레이션!F1289</f>
        <v>28255948.584240995</v>
      </c>
      <c r="H1289" s="2">
        <f>D1289*시뮬레이션!E1289*시뮬레이션!D1289</f>
        <v>6375117.7011441812</v>
      </c>
      <c r="J1289" s="5">
        <v>42412</v>
      </c>
      <c r="K1289" s="2">
        <f t="shared" si="20"/>
        <v>34631066.285385177</v>
      </c>
      <c r="L1289" s="2">
        <f>$C$2*시뮬레이션!F1289*시뮬레이션!D1289</f>
        <v>35021771.35732016</v>
      </c>
    </row>
    <row r="1290" spans="2:12" x14ac:dyDescent="0.3">
      <c r="B1290" s="5">
        <v>42416</v>
      </c>
      <c r="C1290" s="6">
        <f>VLOOKUP(시뮬레이션!B1290,시뮬레이션!$K:$Q,6,0)</f>
        <v>140.50815736374963</v>
      </c>
      <c r="D1290" s="6">
        <f>VLOOKUP(시뮬레이션!B1290,시뮬레이션!$K:$Q,7,0)</f>
        <v>121.11066071807784</v>
      </c>
      <c r="F1290" s="5">
        <v>42416</v>
      </c>
      <c r="G1290" s="7">
        <f>C1290*시뮬레이션!D1290*시뮬레이션!F1290</f>
        <v>28852620.073602606</v>
      </c>
      <c r="H1290" s="2">
        <f>D1290*시뮬레이션!E1290*시뮬레이션!D1290</f>
        <v>6565198.8132994585</v>
      </c>
      <c r="J1290" s="5">
        <v>42416</v>
      </c>
      <c r="K1290" s="2">
        <f t="shared" si="20"/>
        <v>35417818.886902064</v>
      </c>
      <c r="L1290" s="2">
        <f>$C$2*시뮬레이션!F1290*시뮬레이션!D1290</f>
        <v>35761314.480905421</v>
      </c>
    </row>
    <row r="1291" spans="2:12" x14ac:dyDescent="0.3">
      <c r="B1291" s="5">
        <v>42417</v>
      </c>
      <c r="C1291" s="6">
        <f>VLOOKUP(시뮬레이션!B1291,시뮬레이션!$K:$Q,6,0)</f>
        <v>140.50815736374963</v>
      </c>
      <c r="D1291" s="6">
        <f>VLOOKUP(시뮬레이션!B1291,시뮬레이션!$K:$Q,7,0)</f>
        <v>121.11066071807784</v>
      </c>
      <c r="F1291" s="5">
        <v>42417</v>
      </c>
      <c r="G1291" s="7">
        <f>C1291*시뮬레이션!D1291*시뮬레이션!F1291</f>
        <v>29581828.871708628</v>
      </c>
      <c r="H1291" s="2">
        <f>D1291*시뮬레이션!E1291*시뮬레이션!D1291</f>
        <v>6774586.5794205246</v>
      </c>
      <c r="J1291" s="5">
        <v>42417</v>
      </c>
      <c r="K1291" s="2">
        <f t="shared" si="20"/>
        <v>36356415.451129153</v>
      </c>
      <c r="L1291" s="2">
        <f>$C$2*시뮬레이션!F1291*시뮬레이션!D1291</f>
        <v>36665130.671074256</v>
      </c>
    </row>
    <row r="1292" spans="2:12" x14ac:dyDescent="0.3">
      <c r="B1292" s="5">
        <v>42418</v>
      </c>
      <c r="C1292" s="6">
        <f>VLOOKUP(시뮬레이션!B1292,시뮬레이션!$K:$Q,6,0)</f>
        <v>140.50815736374963</v>
      </c>
      <c r="D1292" s="6">
        <f>VLOOKUP(시뮬레이션!B1292,시뮬레이션!$K:$Q,7,0)</f>
        <v>121.11066071807784</v>
      </c>
      <c r="F1292" s="5">
        <v>42418</v>
      </c>
      <c r="G1292" s="7">
        <f>C1292*시뮬레이션!D1292*시뮬레이션!F1292</f>
        <v>29461868.772703696</v>
      </c>
      <c r="H1292" s="2">
        <f>D1292*시뮬레이션!E1292*시뮬레이션!D1292</f>
        <v>6724708.9515704308</v>
      </c>
      <c r="J1292" s="5">
        <v>42418</v>
      </c>
      <c r="K1292" s="2">
        <f t="shared" si="20"/>
        <v>36186577.724274129</v>
      </c>
      <c r="L1292" s="2">
        <f>$C$2*시뮬레이션!F1292*시뮬레이션!D1292</f>
        <v>36516446.398563392</v>
      </c>
    </row>
    <row r="1293" spans="2:12" x14ac:dyDescent="0.3">
      <c r="B1293" s="5">
        <v>42419</v>
      </c>
      <c r="C1293" s="6">
        <f>VLOOKUP(시뮬레이션!B1293,시뮬레이션!$K:$Q,6,0)</f>
        <v>140.50815736374963</v>
      </c>
      <c r="D1293" s="6">
        <f>VLOOKUP(시뮬레이션!B1293,시뮬레이션!$K:$Q,7,0)</f>
        <v>121.11066071807784</v>
      </c>
      <c r="F1293" s="5">
        <v>42419</v>
      </c>
      <c r="G1293" s="7">
        <f>C1293*시뮬레이션!D1293*시뮬레이션!F1293</f>
        <v>29600412.139166735</v>
      </c>
      <c r="H1293" s="2">
        <f>D1293*시뮬레이션!E1293*시뮬레이션!D1293</f>
        <v>6776700.7213883363</v>
      </c>
      <c r="J1293" s="5">
        <v>42419</v>
      </c>
      <c r="K1293" s="2">
        <f t="shared" si="20"/>
        <v>36377112.860555068</v>
      </c>
      <c r="L1293" s="2">
        <f>$C$2*시뮬레이션!F1293*시뮬레이션!D1293</f>
        <v>36688163.659758024</v>
      </c>
    </row>
    <row r="1294" spans="2:12" x14ac:dyDescent="0.3">
      <c r="B1294" s="5">
        <v>42422</v>
      </c>
      <c r="C1294" s="6">
        <f>VLOOKUP(시뮬레이션!B1294,시뮬레이션!$K:$Q,6,0)</f>
        <v>140.50815736374963</v>
      </c>
      <c r="D1294" s="6">
        <f>VLOOKUP(시뮬레이션!B1294,시뮬레이션!$K:$Q,7,0)</f>
        <v>121.11066071807784</v>
      </c>
      <c r="F1294" s="5">
        <v>42422</v>
      </c>
      <c r="G1294" s="7">
        <f>C1294*시뮬레이션!D1294*시뮬레이션!F1294</f>
        <v>30047262.893992148</v>
      </c>
      <c r="H1294" s="2">
        <f>D1294*시뮬레이션!E1294*시뮬레이션!D1294</f>
        <v>6900025.3288566777</v>
      </c>
      <c r="J1294" s="5">
        <v>42422</v>
      </c>
      <c r="K1294" s="2">
        <f t="shared" si="20"/>
        <v>36947288.222848825</v>
      </c>
      <c r="L1294" s="2">
        <f>$C$2*시뮬레이션!F1294*시뮬레이션!D1294</f>
        <v>37242011.813879788</v>
      </c>
    </row>
    <row r="1295" spans="2:12" x14ac:dyDescent="0.3">
      <c r="B1295" s="5">
        <v>42423</v>
      </c>
      <c r="C1295" s="6">
        <f>VLOOKUP(시뮬레이션!B1295,시뮬레이션!$K:$Q,6,0)</f>
        <v>140.50815736374963</v>
      </c>
      <c r="D1295" s="6">
        <f>VLOOKUP(시뮬레이션!B1295,시뮬레이션!$K:$Q,7,0)</f>
        <v>121.11066071807784</v>
      </c>
      <c r="F1295" s="5">
        <v>42423</v>
      </c>
      <c r="G1295" s="7">
        <f>C1295*시뮬레이션!D1295*시뮬레이션!F1295</f>
        <v>29589663.127430413</v>
      </c>
      <c r="H1295" s="2">
        <f>D1295*시뮬레이션!E1295*시뮬레이션!D1295</f>
        <v>6768917.7951735798</v>
      </c>
      <c r="J1295" s="5">
        <v>42423</v>
      </c>
      <c r="K1295" s="2">
        <f t="shared" si="20"/>
        <v>36358580.922603995</v>
      </c>
      <c r="L1295" s="2">
        <f>$C$2*시뮬레이션!F1295*시뮬레이션!D1295</f>
        <v>36674840.821551964</v>
      </c>
    </row>
    <row r="1296" spans="2:12" x14ac:dyDescent="0.3">
      <c r="B1296" s="5">
        <v>42424</v>
      </c>
      <c r="C1296" s="6">
        <f>VLOOKUP(시뮬레이션!B1296,시뮬레이션!$K:$Q,6,0)</f>
        <v>140.50815736374963</v>
      </c>
      <c r="D1296" s="6">
        <f>VLOOKUP(시뮬레이션!B1296,시뮬레이션!$K:$Q,7,0)</f>
        <v>121.11066071807784</v>
      </c>
      <c r="F1296" s="5">
        <v>42424</v>
      </c>
      <c r="G1296" s="7">
        <f>C1296*시뮬레이션!D1296*시뮬레이션!F1296</f>
        <v>29799909.064846717</v>
      </c>
      <c r="H1296" s="2">
        <f>D1296*시뮬레이션!E1296*시뮬레이션!D1296</f>
        <v>6837082.5678714253</v>
      </c>
      <c r="J1296" s="5">
        <v>42424</v>
      </c>
      <c r="K1296" s="2">
        <f t="shared" si="20"/>
        <v>36636991.632718146</v>
      </c>
      <c r="L1296" s="2">
        <f>$C$2*시뮬레이션!F1296*시뮬레이션!D1296</f>
        <v>36935429.671614699</v>
      </c>
    </row>
    <row r="1297" spans="2:12" x14ac:dyDescent="0.3">
      <c r="B1297" s="5">
        <v>42425</v>
      </c>
      <c r="C1297" s="6">
        <f>VLOOKUP(시뮬레이션!B1297,시뮬레이션!$K:$Q,6,0)</f>
        <v>140.50815736374963</v>
      </c>
      <c r="D1297" s="6">
        <f>VLOOKUP(시뮬레이션!B1297,시뮬레이션!$K:$Q,7,0)</f>
        <v>121.11066071807784</v>
      </c>
      <c r="F1297" s="5">
        <v>42425</v>
      </c>
      <c r="G1297" s="7">
        <f>C1297*시뮬레이션!D1297*시뮬레이션!F1297</f>
        <v>30267127.371416438</v>
      </c>
      <c r="H1297" s="2">
        <f>D1297*시뮬레이션!E1297*시뮬레이션!D1297</f>
        <v>6946263.7887844751</v>
      </c>
      <c r="J1297" s="5">
        <v>42425</v>
      </c>
      <c r="K1297" s="2">
        <f t="shared" si="20"/>
        <v>37213391.160200916</v>
      </c>
      <c r="L1297" s="2">
        <f>$C$2*시뮬레이션!F1297*시뮬레이션!D1297</f>
        <v>37514522.341530047</v>
      </c>
    </row>
    <row r="1298" spans="2:12" x14ac:dyDescent="0.3">
      <c r="B1298" s="5">
        <v>42426</v>
      </c>
      <c r="C1298" s="6">
        <f>VLOOKUP(시뮬레이션!B1298,시뮬레이션!$K:$Q,6,0)</f>
        <v>140.50815736374963</v>
      </c>
      <c r="D1298" s="6">
        <f>VLOOKUP(시뮬레이션!B1298,시뮬레이션!$K:$Q,7,0)</f>
        <v>121.11066071807784</v>
      </c>
      <c r="F1298" s="5">
        <v>42426</v>
      </c>
      <c r="G1298" s="7">
        <f>C1298*시뮬레이션!D1298*시뮬레이션!F1298</f>
        <v>30183945.977414299</v>
      </c>
      <c r="H1298" s="2">
        <f>D1298*시뮬레이션!E1298*시뮬레이션!D1298</f>
        <v>6973117.1167641655</v>
      </c>
      <c r="J1298" s="5">
        <v>42426</v>
      </c>
      <c r="K1298" s="2">
        <f t="shared" si="20"/>
        <v>37157063.094178468</v>
      </c>
      <c r="L1298" s="2">
        <f>$C$2*시뮬레이션!F1298*시뮬레이션!D1298</f>
        <v>37411423.351480544</v>
      </c>
    </row>
    <row r="1299" spans="2:12" x14ac:dyDescent="0.3">
      <c r="B1299" s="5">
        <v>42429</v>
      </c>
      <c r="C1299" s="6">
        <f>VLOOKUP(시뮬레이션!B1299,시뮬레이션!$K:$Q,6,0)</f>
        <v>140.50815736374963</v>
      </c>
      <c r="D1299" s="6">
        <f>VLOOKUP(시뮬레이션!B1299,시뮬레이션!$K:$Q,7,0)</f>
        <v>121.11066071807784</v>
      </c>
      <c r="F1299" s="5">
        <v>42429</v>
      </c>
      <c r="G1299" s="7">
        <f>C1299*시뮬레이션!D1299*시뮬레이션!F1299</f>
        <v>29913492.675344728</v>
      </c>
      <c r="H1299" s="2">
        <f>D1299*시뮬레이션!E1299*시뮬레이션!D1299</f>
        <v>6916418.1581527274</v>
      </c>
      <c r="J1299" s="5">
        <v>42429</v>
      </c>
      <c r="K1299" s="2">
        <f t="shared" si="20"/>
        <v>36829910.833497457</v>
      </c>
      <c r="L1299" s="2">
        <f>$C$2*시뮬레이션!F1299*시뮬레이션!D1299</f>
        <v>37076210.619914517</v>
      </c>
    </row>
    <row r="1300" spans="2:12" x14ac:dyDescent="0.3">
      <c r="B1300" s="5">
        <v>42430</v>
      </c>
      <c r="C1300" s="6">
        <f>VLOOKUP(시뮬레이션!B1300,시뮬레이션!$K:$Q,6,0)</f>
        <v>140.50815736374963</v>
      </c>
      <c r="D1300" s="6">
        <f>VLOOKUP(시뮬레이션!B1300,시뮬레이션!$K:$Q,7,0)</f>
        <v>121.11066071807784</v>
      </c>
      <c r="F1300" s="5">
        <v>42430</v>
      </c>
      <c r="G1300" s="7">
        <f>C1300*시뮬레이션!D1300*시뮬레이션!F1300</f>
        <v>30616655.944212396</v>
      </c>
      <c r="H1300" s="2">
        <f>D1300*시뮬레이션!E1300*시뮬레이션!D1300</f>
        <v>7113245.3353353636</v>
      </c>
      <c r="J1300" s="5">
        <v>42430</v>
      </c>
      <c r="K1300" s="2">
        <f t="shared" si="20"/>
        <v>37729901.279547758</v>
      </c>
      <c r="L1300" s="2">
        <f>$C$2*시뮬레이션!F1300*시뮬레이션!D1300</f>
        <v>37947744.737968646</v>
      </c>
    </row>
    <row r="1301" spans="2:12" x14ac:dyDescent="0.3">
      <c r="B1301" s="5">
        <v>42431</v>
      </c>
      <c r="C1301" s="6">
        <f>VLOOKUP(시뮬레이션!B1301,시뮬레이션!$K:$Q,6,0)</f>
        <v>140.50815736374963</v>
      </c>
      <c r="D1301" s="6">
        <f>VLOOKUP(시뮬레이션!B1301,시뮬레이션!$K:$Q,7,0)</f>
        <v>121.11066071807784</v>
      </c>
      <c r="F1301" s="5">
        <v>42431</v>
      </c>
      <c r="G1301" s="7">
        <f>C1301*시뮬레이션!D1301*시뮬레이션!F1301</f>
        <v>30525424.199967861</v>
      </c>
      <c r="H1301" s="2">
        <f>D1301*시뮬레이션!E1301*시뮬레이션!D1301</f>
        <v>7102994.452046358</v>
      </c>
      <c r="J1301" s="5">
        <v>42431</v>
      </c>
      <c r="K1301" s="2">
        <f t="shared" si="20"/>
        <v>37628418.652014218</v>
      </c>
      <c r="L1301" s="2">
        <f>$C$2*시뮬레이션!F1301*시뮬레이션!D1301</f>
        <v>37834667.759578198</v>
      </c>
    </row>
    <row r="1302" spans="2:12" x14ac:dyDescent="0.3">
      <c r="B1302" s="5">
        <v>42432</v>
      </c>
      <c r="C1302" s="6">
        <f>VLOOKUP(시뮬레이션!B1302,시뮬레이션!$K:$Q,6,0)</f>
        <v>140.50815736374963</v>
      </c>
      <c r="D1302" s="6">
        <f>VLOOKUP(시뮬레이션!B1302,시뮬레이션!$K:$Q,7,0)</f>
        <v>121.11066071807784</v>
      </c>
      <c r="F1302" s="5">
        <v>42432</v>
      </c>
      <c r="G1302" s="7">
        <f>C1302*시뮬레이션!D1302*시뮬레이션!F1302</f>
        <v>30323495.425841596</v>
      </c>
      <c r="H1302" s="2">
        <f>D1302*시뮬레이션!E1302*시뮬레이션!D1302</f>
        <v>7043304.5490692006</v>
      </c>
      <c r="J1302" s="5">
        <v>42432</v>
      </c>
      <c r="K1302" s="2">
        <f t="shared" si="20"/>
        <v>37366799.974910796</v>
      </c>
      <c r="L1302" s="2">
        <f>$C$2*시뮬레이션!F1302*시뮬레이션!D1302</f>
        <v>37584387.598682873</v>
      </c>
    </row>
    <row r="1303" spans="2:12" x14ac:dyDescent="0.3">
      <c r="B1303" s="5">
        <v>42433</v>
      </c>
      <c r="C1303" s="6">
        <f>VLOOKUP(시뮬레이션!B1303,시뮬레이션!$K:$Q,6,0)</f>
        <v>140.50815736374963</v>
      </c>
      <c r="D1303" s="6">
        <f>VLOOKUP(시뮬레이션!B1303,시뮬레이션!$K:$Q,7,0)</f>
        <v>121.11066071807784</v>
      </c>
      <c r="F1303" s="5">
        <v>42433</v>
      </c>
      <c r="G1303" s="7">
        <f>C1303*시뮬레이션!D1303*시뮬레이션!F1303</f>
        <v>30138647.136657659</v>
      </c>
      <c r="H1303" s="2">
        <f>D1303*시뮬레이션!E1303*시뮬레이션!D1303</f>
        <v>7005588.7867033873</v>
      </c>
      <c r="J1303" s="5">
        <v>42433</v>
      </c>
      <c r="K1303" s="2">
        <f t="shared" si="20"/>
        <v>37144235.923361048</v>
      </c>
      <c r="L1303" s="2">
        <f>$C$2*시뮬레이션!F1303*시뮬레이션!D1303</f>
        <v>37355277.806092069</v>
      </c>
    </row>
    <row r="1304" spans="2:12" x14ac:dyDescent="0.3">
      <c r="B1304" s="5">
        <v>42436</v>
      </c>
      <c r="C1304" s="6">
        <f>VLOOKUP(시뮬레이션!B1304,시뮬레이션!$K:$Q,6,0)</f>
        <v>140.50815736374963</v>
      </c>
      <c r="D1304" s="6">
        <f>VLOOKUP(시뮬레이션!B1304,시뮬레이션!$K:$Q,7,0)</f>
        <v>121.11066071807784</v>
      </c>
      <c r="F1304" s="5">
        <v>42436</v>
      </c>
      <c r="G1304" s="7">
        <f>C1304*시뮬레이션!D1304*시뮬레이션!F1304</f>
        <v>30117586.311342061</v>
      </c>
      <c r="H1304" s="2">
        <f>D1304*시뮬레이션!E1304*시뮬레이션!D1304</f>
        <v>6995457.0018820297</v>
      </c>
      <c r="J1304" s="5">
        <v>42436</v>
      </c>
      <c r="K1304" s="2">
        <f t="shared" si="20"/>
        <v>37113043.313224092</v>
      </c>
      <c r="L1304" s="2">
        <f>$C$2*시뮬레이션!F1304*시뮬레이션!D1304</f>
        <v>37329174.013943665</v>
      </c>
    </row>
    <row r="1305" spans="2:12" x14ac:dyDescent="0.3">
      <c r="B1305" s="5">
        <v>42437</v>
      </c>
      <c r="C1305" s="6">
        <f>VLOOKUP(시뮬레이션!B1305,시뮬레이션!$K:$Q,6,0)</f>
        <v>140.50815736374963</v>
      </c>
      <c r="D1305" s="6">
        <f>VLOOKUP(시뮬레이션!B1305,시뮬레이션!$K:$Q,7,0)</f>
        <v>121.11066071807784</v>
      </c>
      <c r="F1305" s="5">
        <v>42437</v>
      </c>
      <c r="G1305" s="7">
        <f>C1305*시뮬레이션!D1305*시뮬레이션!F1305</f>
        <v>29916458.409826387</v>
      </c>
      <c r="H1305" s="2">
        <f>D1305*시뮬레이션!E1305*시뮬레이션!D1305</f>
        <v>6902983.7423842112</v>
      </c>
      <c r="J1305" s="5">
        <v>42437</v>
      </c>
      <c r="K1305" s="2">
        <f t="shared" si="20"/>
        <v>36819442.152210601</v>
      </c>
      <c r="L1305" s="2">
        <f>$C$2*시뮬레이션!F1305*시뮬레이션!D1305</f>
        <v>37079886.49278827</v>
      </c>
    </row>
    <row r="1306" spans="2:12" x14ac:dyDescent="0.3">
      <c r="B1306" s="5">
        <v>42438</v>
      </c>
      <c r="C1306" s="6">
        <f>VLOOKUP(시뮬레이션!B1306,시뮬레이션!$K:$Q,6,0)</f>
        <v>140.50815736374963</v>
      </c>
      <c r="D1306" s="6">
        <f>VLOOKUP(시뮬레이션!B1306,시뮬레이션!$K:$Q,7,0)</f>
        <v>121.11066071807784</v>
      </c>
      <c r="F1306" s="5">
        <v>42438</v>
      </c>
      <c r="G1306" s="7">
        <f>C1306*시뮬레이션!D1306*시뮬레이션!F1306</f>
        <v>30303404.380100172</v>
      </c>
      <c r="H1306" s="2">
        <f>D1306*시뮬레이션!E1306*시뮬레이션!D1306</f>
        <v>6999529.7478166316</v>
      </c>
      <c r="J1306" s="5">
        <v>42438</v>
      </c>
      <c r="K1306" s="2">
        <f t="shared" si="20"/>
        <v>37302934.127916805</v>
      </c>
      <c r="L1306" s="2">
        <f>$C$2*시뮬레이션!F1306*시뮬레이션!D1306</f>
        <v>37559485.797627151</v>
      </c>
    </row>
    <row r="1307" spans="2:12" x14ac:dyDescent="0.3">
      <c r="B1307" s="5">
        <v>42439</v>
      </c>
      <c r="C1307" s="6">
        <f>VLOOKUP(시뮬레이션!B1307,시뮬레이션!$K:$Q,6,0)</f>
        <v>140.50815736374963</v>
      </c>
      <c r="D1307" s="6">
        <f>VLOOKUP(시뮬레이션!B1307,시뮬레이션!$K:$Q,7,0)</f>
        <v>121.11066071807784</v>
      </c>
      <c r="F1307" s="5">
        <v>42439</v>
      </c>
      <c r="G1307" s="7">
        <f>C1307*시뮬레이션!D1307*시뮬레이션!F1307</f>
        <v>30009795.668106478</v>
      </c>
      <c r="H1307" s="2">
        <f>D1307*시뮬레이션!E1307*시뮬레이션!D1307</f>
        <v>6912966.0468872953</v>
      </c>
      <c r="J1307" s="5">
        <v>42439</v>
      </c>
      <c r="K1307" s="2">
        <f t="shared" si="20"/>
        <v>36922761.714993775</v>
      </c>
      <c r="L1307" s="2">
        <f>$C$2*시뮬레이션!F1307*시뮬레이션!D1307</f>
        <v>37195573.145772472</v>
      </c>
    </row>
    <row r="1308" spans="2:12" x14ac:dyDescent="0.3">
      <c r="B1308" s="5">
        <v>42440</v>
      </c>
      <c r="C1308" s="6">
        <f>VLOOKUP(시뮬레이션!B1308,시뮬레이션!$K:$Q,6,0)</f>
        <v>140.50815736374963</v>
      </c>
      <c r="D1308" s="6">
        <f>VLOOKUP(시뮬레이션!B1308,시뮬레이션!$K:$Q,7,0)</f>
        <v>121.11066071807784</v>
      </c>
      <c r="F1308" s="5">
        <v>42440</v>
      </c>
      <c r="G1308" s="7">
        <f>C1308*시뮬레이션!D1308*시뮬레이션!F1308</f>
        <v>30231822.279435948</v>
      </c>
      <c r="H1308" s="2">
        <f>D1308*시뮬레이션!E1308*시뮬레이션!D1308</f>
        <v>6997184.5147484923</v>
      </c>
      <c r="J1308" s="5">
        <v>42440</v>
      </c>
      <c r="K1308" s="2">
        <f t="shared" si="20"/>
        <v>37229006.794184439</v>
      </c>
      <c r="L1308" s="2">
        <f>$C$2*시뮬레이션!F1308*시뮬레이션!D1308</f>
        <v>37470763.525385424</v>
      </c>
    </row>
    <row r="1309" spans="2:12" x14ac:dyDescent="0.3">
      <c r="B1309" s="5">
        <v>42443</v>
      </c>
      <c r="C1309" s="6">
        <f>VLOOKUP(시뮬레이션!B1309,시뮬레이션!$K:$Q,6,0)</f>
        <v>140.50815736374963</v>
      </c>
      <c r="D1309" s="6">
        <f>VLOOKUP(시뮬레이션!B1309,시뮬레이션!$K:$Q,7,0)</f>
        <v>121.11066071807784</v>
      </c>
      <c r="F1309" s="5">
        <v>42443</v>
      </c>
      <c r="G1309" s="7">
        <f>C1309*시뮬레이션!D1309*시뮬레이션!F1309</f>
        <v>30018455.400119741</v>
      </c>
      <c r="H1309" s="2">
        <f>D1309*시뮬레이션!E1309*시뮬레이션!D1309</f>
        <v>6947867.6429127511</v>
      </c>
      <c r="J1309" s="5">
        <v>42443</v>
      </c>
      <c r="K1309" s="2">
        <f t="shared" si="20"/>
        <v>36966323.04303249</v>
      </c>
      <c r="L1309" s="2">
        <f>$C$2*시뮬레이션!F1309*시뮬레이션!D1309</f>
        <v>37206306.430966564</v>
      </c>
    </row>
    <row r="1310" spans="2:12" x14ac:dyDescent="0.3">
      <c r="B1310" s="5">
        <v>42444</v>
      </c>
      <c r="C1310" s="6">
        <f>VLOOKUP(시뮬레이션!B1310,시뮬레이션!$K:$Q,6,0)</f>
        <v>140.50815736374963</v>
      </c>
      <c r="D1310" s="6">
        <f>VLOOKUP(시뮬레이션!B1310,시뮬레이션!$K:$Q,7,0)</f>
        <v>121.11066071807784</v>
      </c>
      <c r="F1310" s="5">
        <v>42444</v>
      </c>
      <c r="G1310" s="7">
        <f>C1310*시뮬레이션!D1310*시뮬레이션!F1310</f>
        <v>30004905.20159978</v>
      </c>
      <c r="H1310" s="2">
        <f>D1310*시뮬레이션!E1310*시뮬레이션!D1310</f>
        <v>6916139.7105737897</v>
      </c>
      <c r="J1310" s="5">
        <v>42444</v>
      </c>
      <c r="K1310" s="2">
        <f t="shared" si="20"/>
        <v>36921044.912173569</v>
      </c>
      <c r="L1310" s="2">
        <f>$C$2*시뮬레이션!F1310*시뮬레이션!D1310</f>
        <v>37189511.668157674</v>
      </c>
    </row>
    <row r="1311" spans="2:12" x14ac:dyDescent="0.3">
      <c r="B1311" s="5">
        <v>42445</v>
      </c>
      <c r="C1311" s="6">
        <f>VLOOKUP(시뮬레이션!B1311,시뮬레이션!$K:$Q,6,0)</f>
        <v>140.50815736374963</v>
      </c>
      <c r="D1311" s="6">
        <f>VLOOKUP(시뮬레이션!B1311,시뮬레이션!$K:$Q,7,0)</f>
        <v>121.11066071807784</v>
      </c>
      <c r="F1311" s="5">
        <v>42445</v>
      </c>
      <c r="G1311" s="7">
        <f>C1311*시뮬레이션!D1311*시뮬레이션!F1311</f>
        <v>30320852.556624264</v>
      </c>
      <c r="H1311" s="2">
        <f>D1311*시뮬레이션!E1311*시뮬레이션!D1311</f>
        <v>6993655.8880384471</v>
      </c>
      <c r="J1311" s="5">
        <v>42445</v>
      </c>
      <c r="K1311" s="2">
        <f t="shared" si="20"/>
        <v>37314508.444662713</v>
      </c>
      <c r="L1311" s="2">
        <f>$C$2*시뮬레이션!F1311*시뮬레이션!D1311</f>
        <v>37581111.90042837</v>
      </c>
    </row>
    <row r="1312" spans="2:12" x14ac:dyDescent="0.3">
      <c r="B1312" s="5">
        <v>42446</v>
      </c>
      <c r="C1312" s="6">
        <f>VLOOKUP(시뮬레이션!B1312,시뮬레이션!$K:$Q,6,0)</f>
        <v>140.50815736374963</v>
      </c>
      <c r="D1312" s="6">
        <f>VLOOKUP(시뮬레이션!B1312,시뮬레이션!$K:$Q,7,0)</f>
        <v>121.11066071807784</v>
      </c>
      <c r="F1312" s="5">
        <v>42446</v>
      </c>
      <c r="G1312" s="7">
        <f>C1312*시뮬레이션!D1312*시뮬레이션!F1312</f>
        <v>30001780.130867675</v>
      </c>
      <c r="H1312" s="2">
        <f>D1312*시뮬레이션!E1312*시뮬레이션!D1312</f>
        <v>6896370.5414438583</v>
      </c>
      <c r="J1312" s="5">
        <v>42446</v>
      </c>
      <c r="K1312" s="2">
        <f t="shared" si="20"/>
        <v>36898150.67231153</v>
      </c>
      <c r="L1312" s="2">
        <f>$C$2*시뮬레이션!F1312*시뮬레이션!D1312</f>
        <v>37185638.306329854</v>
      </c>
    </row>
    <row r="1313" spans="2:12" x14ac:dyDescent="0.3">
      <c r="B1313" s="5">
        <v>42447</v>
      </c>
      <c r="C1313" s="6">
        <f>VLOOKUP(시뮬레이션!B1313,시뮬레이션!$K:$Q,6,0)</f>
        <v>140.50815736374963</v>
      </c>
      <c r="D1313" s="6">
        <f>VLOOKUP(시뮬레이션!B1313,시뮬레이션!$K:$Q,7,0)</f>
        <v>121.11066071807784</v>
      </c>
      <c r="F1313" s="5">
        <v>42447</v>
      </c>
      <c r="G1313" s="7">
        <f>C1313*시뮬레이션!D1313*시뮬레이션!F1313</f>
        <v>29841058.771375578</v>
      </c>
      <c r="H1313" s="2">
        <f>D1313*시뮬레이션!E1313*시뮬레이션!D1313</f>
        <v>6870780.4887609528</v>
      </c>
      <c r="J1313" s="5">
        <v>42447</v>
      </c>
      <c r="K1313" s="2">
        <f t="shared" si="20"/>
        <v>36711839.26013653</v>
      </c>
      <c r="L1313" s="2">
        <f>$C$2*시뮬레이션!F1313*시뮬레이션!D1313</f>
        <v>36986432.581999324</v>
      </c>
    </row>
    <row r="1314" spans="2:12" x14ac:dyDescent="0.3">
      <c r="B1314" s="5">
        <v>42450</v>
      </c>
      <c r="C1314" s="6">
        <f>VLOOKUP(시뮬레이션!B1314,시뮬레이션!$K:$Q,6,0)</f>
        <v>140.50815736374963</v>
      </c>
      <c r="D1314" s="6">
        <f>VLOOKUP(시뮬레이션!B1314,시뮬레이션!$K:$Q,7,0)</f>
        <v>121.11066071807784</v>
      </c>
      <c r="F1314" s="5">
        <v>42450</v>
      </c>
      <c r="G1314" s="7">
        <f>C1314*시뮬레이션!D1314*시뮬레이션!F1314</f>
        <v>29911688.587136298</v>
      </c>
      <c r="H1314" s="2">
        <f>D1314*시뮬레이션!E1314*시뮬레이션!D1314</f>
        <v>6900151.0814165222</v>
      </c>
      <c r="J1314" s="5">
        <v>42450</v>
      </c>
      <c r="K1314" s="2">
        <f t="shared" si="20"/>
        <v>36811839.668552823</v>
      </c>
      <c r="L1314" s="2">
        <f>$C$2*시뮬레이션!F1314*시뮬레이션!D1314</f>
        <v>37073974.546878226</v>
      </c>
    </row>
    <row r="1315" spans="2:12" x14ac:dyDescent="0.3">
      <c r="B1315" s="5">
        <v>42451</v>
      </c>
      <c r="C1315" s="6">
        <f>VLOOKUP(시뮬레이션!B1315,시뮬레이션!$K:$Q,6,0)</f>
        <v>140.50815736374963</v>
      </c>
      <c r="D1315" s="6">
        <f>VLOOKUP(시뮬레이션!B1315,시뮬레이션!$K:$Q,7,0)</f>
        <v>121.11066071807784</v>
      </c>
      <c r="F1315" s="5">
        <v>42451</v>
      </c>
      <c r="G1315" s="7">
        <f>C1315*시뮬레이션!D1315*시뮬레이션!F1315</f>
        <v>29648934.40987834</v>
      </c>
      <c r="H1315" s="2">
        <f>D1315*시뮬레이션!E1315*시뮬레이션!D1315</f>
        <v>6850123.8892276371</v>
      </c>
      <c r="J1315" s="5">
        <v>42451</v>
      </c>
      <c r="K1315" s="2">
        <f t="shared" si="20"/>
        <v>36499058.29910598</v>
      </c>
      <c r="L1315" s="2">
        <f>$C$2*시뮬레이션!F1315*시뮬레이션!D1315</f>
        <v>36748304.478089899</v>
      </c>
    </row>
    <row r="1316" spans="2:12" x14ac:dyDescent="0.3">
      <c r="B1316" s="5">
        <v>42452</v>
      </c>
      <c r="C1316" s="6">
        <f>VLOOKUP(시뮬레이션!B1316,시뮬레이션!$K:$Q,6,0)</f>
        <v>140.50815736374963</v>
      </c>
      <c r="D1316" s="6">
        <f>VLOOKUP(시뮬레이션!B1316,시뮬레이션!$K:$Q,7,0)</f>
        <v>121.11066071807784</v>
      </c>
      <c r="F1316" s="5">
        <v>42452</v>
      </c>
      <c r="G1316" s="7">
        <f>C1316*시뮬레이션!D1316*시뮬레이션!F1316</f>
        <v>29636938.721249744</v>
      </c>
      <c r="H1316" s="2">
        <f>D1316*시뮬레이션!E1316*시뮬레이션!D1316</f>
        <v>6817754.3494258299</v>
      </c>
      <c r="J1316" s="5">
        <v>42452</v>
      </c>
      <c r="K1316" s="2">
        <f t="shared" si="20"/>
        <v>36454693.070675574</v>
      </c>
      <c r="L1316" s="2">
        <f>$C$2*시뮬레이션!F1316*시뮬레이션!D1316</f>
        <v>36733436.449038543</v>
      </c>
    </row>
    <row r="1317" spans="2:12" x14ac:dyDescent="0.3">
      <c r="B1317" s="5">
        <v>42453</v>
      </c>
      <c r="C1317" s="6">
        <f>VLOOKUP(시뮬레이션!B1317,시뮬레이션!$K:$Q,6,0)</f>
        <v>140.50815736374963</v>
      </c>
      <c r="D1317" s="6">
        <f>VLOOKUP(시뮬레이션!B1317,시뮬레이션!$K:$Q,7,0)</f>
        <v>121.11066071807784</v>
      </c>
      <c r="F1317" s="5">
        <v>42453</v>
      </c>
      <c r="G1317" s="7">
        <f>C1317*시뮬레이션!D1317*시뮬레이션!F1317</f>
        <v>29755315.218149327</v>
      </c>
      <c r="H1317" s="2">
        <f>D1317*시뮬레이션!E1317*시뮬레이션!D1317</f>
        <v>6845347.2150394535</v>
      </c>
      <c r="J1317" s="5">
        <v>42453</v>
      </c>
      <c r="K1317" s="2">
        <f t="shared" si="20"/>
        <v>36600662.433188781</v>
      </c>
      <c r="L1317" s="2">
        <f>$C$2*시뮬레이션!F1317*시뮬레이션!D1317</f>
        <v>36880157.929513268</v>
      </c>
    </row>
    <row r="1318" spans="2:12" x14ac:dyDescent="0.3">
      <c r="B1318" s="5">
        <v>42457</v>
      </c>
      <c r="C1318" s="6">
        <f>VLOOKUP(시뮬레이션!B1318,시뮬레이션!$K:$Q,6,0)</f>
        <v>140.50815736374963</v>
      </c>
      <c r="D1318" s="6">
        <f>VLOOKUP(시뮬레이션!B1318,시뮬레이션!$K:$Q,7,0)</f>
        <v>121.11066071807784</v>
      </c>
      <c r="F1318" s="5">
        <v>42457</v>
      </c>
      <c r="G1318" s="7">
        <f>C1318*시뮬레이션!D1318*시뮬레이션!F1318</f>
        <v>29767792.466872945</v>
      </c>
      <c r="H1318" s="2">
        <f>D1318*시뮬레이션!E1318*시뮬레이션!D1318</f>
        <v>6828948.9685241049</v>
      </c>
      <c r="J1318" s="5">
        <v>42457</v>
      </c>
      <c r="K1318" s="2">
        <f t="shared" si="20"/>
        <v>36596741.435397051</v>
      </c>
      <c r="L1318" s="2">
        <f>$C$2*시뮬레이션!F1318*시뮬레이션!D1318</f>
        <v>36895622.827131703</v>
      </c>
    </row>
    <row r="1319" spans="2:12" x14ac:dyDescent="0.3">
      <c r="B1319" s="5">
        <v>42458</v>
      </c>
      <c r="C1319" s="6">
        <f>VLOOKUP(시뮬레이션!B1319,시뮬레이션!$K:$Q,6,0)</f>
        <v>140.50815736374963</v>
      </c>
      <c r="D1319" s="6">
        <f>VLOOKUP(시뮬레이션!B1319,시뮬레이션!$K:$Q,7,0)</f>
        <v>121.11066071807784</v>
      </c>
      <c r="F1319" s="5">
        <v>42458</v>
      </c>
      <c r="G1319" s="7">
        <f>C1319*시뮬레이션!D1319*시뮬레이션!F1319</f>
        <v>29985301.025756653</v>
      </c>
      <c r="H1319" s="2">
        <f>D1319*시뮬레이션!E1319*시뮬레이션!D1319</f>
        <v>6911531.6528543793</v>
      </c>
      <c r="J1319" s="5">
        <v>42458</v>
      </c>
      <c r="K1319" s="2">
        <f t="shared" si="20"/>
        <v>36896832.678611033</v>
      </c>
      <c r="L1319" s="2">
        <f>$C$2*시뮬레이션!F1319*시뮬레이션!D1319</f>
        <v>37165213.316892639</v>
      </c>
    </row>
    <row r="1320" spans="2:12" x14ac:dyDescent="0.3">
      <c r="B1320" s="5">
        <v>42459</v>
      </c>
      <c r="C1320" s="6">
        <f>VLOOKUP(시뮬레이션!B1320,시뮬레이션!$K:$Q,6,0)</f>
        <v>140.50815736374963</v>
      </c>
      <c r="D1320" s="6">
        <f>VLOOKUP(시뮬레이션!B1320,시뮬레이션!$K:$Q,7,0)</f>
        <v>121.11066071807784</v>
      </c>
      <c r="F1320" s="5">
        <v>42459</v>
      </c>
      <c r="G1320" s="7">
        <f>C1320*시뮬레이션!D1320*시뮬레이션!F1320</f>
        <v>29788091.350875653</v>
      </c>
      <c r="H1320" s="2">
        <f>D1320*시뮬레이션!E1320*시뮬레이션!D1320</f>
        <v>6872246.6586584784</v>
      </c>
      <c r="J1320" s="5">
        <v>42459</v>
      </c>
      <c r="K1320" s="2">
        <f t="shared" si="20"/>
        <v>36660338.009534135</v>
      </c>
      <c r="L1320" s="2">
        <f>$C$2*시뮬레이션!F1320*시뮬레이션!D1320</f>
        <v>36920782.232848778</v>
      </c>
    </row>
    <row r="1321" spans="2:12" x14ac:dyDescent="0.3">
      <c r="B1321" s="5">
        <v>42460</v>
      </c>
      <c r="C1321" s="6">
        <f>VLOOKUP(시뮬레이션!B1321,시뮬레이션!$K:$Q,6,0)</f>
        <v>140.50815736374963</v>
      </c>
      <c r="D1321" s="6">
        <f>VLOOKUP(시뮬레이션!B1321,시뮬레이션!$K:$Q,7,0)</f>
        <v>121.11066071807784</v>
      </c>
      <c r="F1321" s="5">
        <v>42460</v>
      </c>
      <c r="G1321" s="7">
        <f>C1321*시뮬레이션!D1321*시뮬레이션!F1321</f>
        <v>29519615.137683269</v>
      </c>
      <c r="H1321" s="2">
        <f>D1321*시뮬레이션!E1321*시뮬레이션!D1321</f>
        <v>6809040.1099644927</v>
      </c>
      <c r="J1321" s="5">
        <v>42460</v>
      </c>
      <c r="K1321" s="2">
        <f t="shared" si="20"/>
        <v>36328655.247647762</v>
      </c>
      <c r="L1321" s="2">
        <f>$C$2*시뮬레이션!F1321*시뮬레이션!D1321</f>
        <v>36588019.999605373</v>
      </c>
    </row>
    <row r="1322" spans="2:12" x14ac:dyDescent="0.3">
      <c r="B1322" s="5">
        <v>42461</v>
      </c>
      <c r="C1322" s="6">
        <f>VLOOKUP(시뮬레이션!B1322,시뮬레이션!$K:$Q,6,0)</f>
        <v>140.50815736374963</v>
      </c>
      <c r="D1322" s="6">
        <f>VLOOKUP(시뮬레이션!B1322,시뮬레이션!$K:$Q,7,0)</f>
        <v>121.11066071807784</v>
      </c>
      <c r="F1322" s="5">
        <v>42461</v>
      </c>
      <c r="G1322" s="7">
        <f>C1322*시뮬레이션!D1322*시뮬레이션!F1322</f>
        <v>29994899.917103898</v>
      </c>
      <c r="H1322" s="2">
        <f>D1322*시뮬레이션!E1322*시뮬레이션!D1322</f>
        <v>6915389.9954357585</v>
      </c>
      <c r="J1322" s="5">
        <v>42461</v>
      </c>
      <c r="K1322" s="2">
        <f t="shared" si="20"/>
        <v>36910289.912539653</v>
      </c>
      <c r="L1322" s="2">
        <f>$C$2*시뮬레이션!F1322*시뮬레이션!D1322</f>
        <v>37177110.640992194</v>
      </c>
    </row>
    <row r="1323" spans="2:12" x14ac:dyDescent="0.3">
      <c r="B1323" s="5">
        <v>42464</v>
      </c>
      <c r="C1323" s="6">
        <f>VLOOKUP(시뮬레이션!B1323,시뮬레이션!$K:$Q,6,0)</f>
        <v>140.50815736374963</v>
      </c>
      <c r="D1323" s="6">
        <f>VLOOKUP(시뮬레이션!B1323,시뮬레이션!$K:$Q,7,0)</f>
        <v>121.11066071807784</v>
      </c>
      <c r="F1323" s="5">
        <v>42464</v>
      </c>
      <c r="G1323" s="7">
        <f>C1323*시뮬레이션!D1323*시뮬레이션!F1323</f>
        <v>29693106.099114399</v>
      </c>
      <c r="H1323" s="2">
        <f>D1323*시뮬레이션!E1323*시뮬레이션!D1323</f>
        <v>6853612.5640134821</v>
      </c>
      <c r="J1323" s="5">
        <v>42464</v>
      </c>
      <c r="K1323" s="2">
        <f t="shared" si="20"/>
        <v>36546718.663127884</v>
      </c>
      <c r="L1323" s="2">
        <f>$C$2*시뮬레이션!F1323*시뮬레이션!D1323</f>
        <v>36803052.978083797</v>
      </c>
    </row>
    <row r="1324" spans="2:12" x14ac:dyDescent="0.3">
      <c r="B1324" s="5">
        <v>42465</v>
      </c>
      <c r="C1324" s="6">
        <f>VLOOKUP(시뮬레이션!B1324,시뮬레이션!$K:$Q,6,0)</f>
        <v>140.50815736374963</v>
      </c>
      <c r="D1324" s="6">
        <f>VLOOKUP(시뮬레이션!B1324,시뮬레이션!$K:$Q,7,0)</f>
        <v>121.11066071807784</v>
      </c>
      <c r="F1324" s="5">
        <v>42465</v>
      </c>
      <c r="G1324" s="7">
        <f>C1324*시뮬레이션!D1324*시뮬레이션!F1324</f>
        <v>29627263.719443813</v>
      </c>
      <c r="H1324" s="2">
        <f>D1324*시뮬레이션!E1324*시뮬레이션!D1324</f>
        <v>6842023.8957875641</v>
      </c>
      <c r="J1324" s="5">
        <v>42465</v>
      </c>
      <c r="K1324" s="2">
        <f t="shared" si="20"/>
        <v>36469287.61523138</v>
      </c>
      <c r="L1324" s="2">
        <f>$C$2*시뮬레이션!F1324*시뮬레이션!D1324</f>
        <v>36721444.790003672</v>
      </c>
    </row>
    <row r="1325" spans="2:12" x14ac:dyDescent="0.3">
      <c r="B1325" s="5">
        <v>42466</v>
      </c>
      <c r="C1325" s="6">
        <f>VLOOKUP(시뮬레이션!B1325,시뮬레이션!$K:$Q,6,0)</f>
        <v>140.50815736374963</v>
      </c>
      <c r="D1325" s="6">
        <f>VLOOKUP(시뮬레이션!B1325,시뮬레이션!$K:$Q,7,0)</f>
        <v>121.11066071807784</v>
      </c>
      <c r="F1325" s="5">
        <v>42466</v>
      </c>
      <c r="G1325" s="7">
        <f>C1325*시뮬레이션!D1325*시뮬레이션!F1325</f>
        <v>29976866.510053579</v>
      </c>
      <c r="H1325" s="2">
        <f>D1325*시뮬레이션!E1325*시뮬레이션!D1325</f>
        <v>6950410.9218557775</v>
      </c>
      <c r="J1325" s="5">
        <v>42466</v>
      </c>
      <c r="K1325" s="2">
        <f t="shared" si="20"/>
        <v>36927277.431909353</v>
      </c>
      <c r="L1325" s="2">
        <f>$C$2*시뮬레이션!F1325*시뮬레이션!D1325</f>
        <v>37154759.175543182</v>
      </c>
    </row>
    <row r="1326" spans="2:12" x14ac:dyDescent="0.3">
      <c r="B1326" s="5">
        <v>42467</v>
      </c>
      <c r="C1326" s="6">
        <f>VLOOKUP(시뮬레이션!B1326,시뮬레이션!$K:$Q,6,0)</f>
        <v>140.50815736374963</v>
      </c>
      <c r="D1326" s="6">
        <f>VLOOKUP(시뮬레이션!B1326,시뮬레이션!$K:$Q,7,0)</f>
        <v>121.11066071807784</v>
      </c>
      <c r="F1326" s="5">
        <v>42467</v>
      </c>
      <c r="G1326" s="7">
        <f>C1326*시뮬레이션!D1326*시뮬레이션!F1326</f>
        <v>29493917.02750973</v>
      </c>
      <c r="H1326" s="2">
        <f>D1326*시뮬레이션!E1326*시뮬레이션!D1326</f>
        <v>6820926.7917718664</v>
      </c>
      <c r="J1326" s="5">
        <v>42467</v>
      </c>
      <c r="K1326" s="2">
        <f t="shared" si="20"/>
        <v>36314843.819281593</v>
      </c>
      <c r="L1326" s="2">
        <f>$C$2*시뮬레이션!F1326*시뮬레이션!D1326</f>
        <v>36556168.53526222</v>
      </c>
    </row>
    <row r="1327" spans="2:12" x14ac:dyDescent="0.3">
      <c r="B1327" s="5">
        <v>42468</v>
      </c>
      <c r="C1327" s="6">
        <f>VLOOKUP(시뮬레이션!B1327,시뮬레이션!$K:$Q,6,0)</f>
        <v>140.50815736374963</v>
      </c>
      <c r="D1327" s="6">
        <f>VLOOKUP(시뮬레이션!B1327,시뮬레이션!$K:$Q,7,0)</f>
        <v>121.11066071807784</v>
      </c>
      <c r="F1327" s="5">
        <v>42468</v>
      </c>
      <c r="G1327" s="7">
        <f>C1327*시뮬레이션!D1327*시뮬레이션!F1327</f>
        <v>29637561.931130916</v>
      </c>
      <c r="H1327" s="2">
        <f>D1327*시뮬레이션!E1327*시뮬레이션!D1327</f>
        <v>6846572.6957562342</v>
      </c>
      <c r="J1327" s="5">
        <v>42468</v>
      </c>
      <c r="K1327" s="2">
        <f t="shared" si="20"/>
        <v>36484134.62688715</v>
      </c>
      <c r="L1327" s="2">
        <f>$C$2*시뮬레이션!F1327*시뮬레이션!D1327</f>
        <v>36734208.885111637</v>
      </c>
    </row>
    <row r="1328" spans="2:12" x14ac:dyDescent="0.3">
      <c r="B1328" s="5">
        <v>42471</v>
      </c>
      <c r="C1328" s="6">
        <f>VLOOKUP(시뮬레이션!B1328,시뮬레이션!$K:$Q,6,0)</f>
        <v>140.50815736374963</v>
      </c>
      <c r="D1328" s="6">
        <f>VLOOKUP(시뮬레이션!B1328,시뮬레이션!$K:$Q,7,0)</f>
        <v>121.11066071807784</v>
      </c>
      <c r="F1328" s="5">
        <v>42471</v>
      </c>
      <c r="G1328" s="7">
        <f>C1328*시뮬레이션!D1328*시뮬레이션!F1328</f>
        <v>29381051.493785504</v>
      </c>
      <c r="H1328" s="2">
        <f>D1328*시뮬레이션!E1328*시뮬레이션!D1328</f>
        <v>6784488.2522304133</v>
      </c>
      <c r="J1328" s="5">
        <v>42471</v>
      </c>
      <c r="K1328" s="2">
        <f t="shared" si="20"/>
        <v>36165539.746015921</v>
      </c>
      <c r="L1328" s="2">
        <f>$C$2*시뮬레이션!F1328*시뮬레이션!D1328</f>
        <v>36416277.605590284</v>
      </c>
    </row>
    <row r="1329" spans="2:12" x14ac:dyDescent="0.3">
      <c r="B1329" s="5">
        <v>42472</v>
      </c>
      <c r="C1329" s="6">
        <f>VLOOKUP(시뮬레이션!B1329,시뮬레이션!$K:$Q,6,0)</f>
        <v>140.50815736374963</v>
      </c>
      <c r="D1329" s="6">
        <f>VLOOKUP(시뮬레이션!B1329,시뮬레이션!$K:$Q,7,0)</f>
        <v>121.11066071807784</v>
      </c>
      <c r="F1329" s="5">
        <v>42472</v>
      </c>
      <c r="G1329" s="7">
        <f>C1329*시뮬레이션!D1329*시뮬레이션!F1329</f>
        <v>29639131.945394915</v>
      </c>
      <c r="H1329" s="2">
        <f>D1329*시뮬레이션!E1329*시뮬레이션!D1329</f>
        <v>6828469.4111825088</v>
      </c>
      <c r="J1329" s="5">
        <v>42472</v>
      </c>
      <c r="K1329" s="2">
        <f t="shared" si="20"/>
        <v>36467601.356577426</v>
      </c>
      <c r="L1329" s="2">
        <f>$C$2*시뮬레이션!F1329*시뮬레이션!D1329</f>
        <v>36736154.835728638</v>
      </c>
    </row>
    <row r="1330" spans="2:12" x14ac:dyDescent="0.3">
      <c r="B1330" s="5">
        <v>42473</v>
      </c>
      <c r="C1330" s="6">
        <f>VLOOKUP(시뮬레이션!B1330,시뮬레이션!$K:$Q,6,0)</f>
        <v>140.50815736374963</v>
      </c>
      <c r="D1330" s="6">
        <f>VLOOKUP(시뮬레이션!B1330,시뮬레이션!$K:$Q,7,0)</f>
        <v>121.11066071807784</v>
      </c>
      <c r="F1330" s="5">
        <v>42473</v>
      </c>
      <c r="G1330" s="7">
        <f>C1330*시뮬레이션!D1330*시뮬레이션!F1330</f>
        <v>29937333.243088994</v>
      </c>
      <c r="H1330" s="2">
        <f>D1330*시뮬레이션!E1330*시뮬레이션!D1330</f>
        <v>6953543.9476472838</v>
      </c>
      <c r="J1330" s="5">
        <v>42473</v>
      </c>
      <c r="K1330" s="2">
        <f t="shared" si="20"/>
        <v>36890877.190736279</v>
      </c>
      <c r="L1330" s="2">
        <f>$C$2*시뮬레이션!F1330*시뮬레이션!D1330</f>
        <v>37105759.757508643</v>
      </c>
    </row>
    <row r="1331" spans="2:12" x14ac:dyDescent="0.3">
      <c r="B1331" s="5">
        <v>42474</v>
      </c>
      <c r="C1331" s="6">
        <f>VLOOKUP(시뮬레이션!B1331,시뮬레이션!$K:$Q,6,0)</f>
        <v>140.50815736374963</v>
      </c>
      <c r="D1331" s="6">
        <f>VLOOKUP(시뮬레이션!B1331,시뮬레이션!$K:$Q,7,0)</f>
        <v>121.11066071807784</v>
      </c>
      <c r="F1331" s="5">
        <v>42474</v>
      </c>
      <c r="G1331" s="7">
        <f>C1331*시뮬레이션!D1331*시뮬레이션!F1331</f>
        <v>30216915.581442837</v>
      </c>
      <c r="H1331" s="2">
        <f>D1331*시뮬레이션!E1331*시뮬레이션!D1331</f>
        <v>7015548.22954066</v>
      </c>
      <c r="J1331" s="5">
        <v>42474</v>
      </c>
      <c r="K1331" s="2">
        <f t="shared" si="20"/>
        <v>37232463.810983494</v>
      </c>
      <c r="L1331" s="2">
        <f>$C$2*시뮬레이션!F1331*시뮬레이션!D1331</f>
        <v>37452287.452382565</v>
      </c>
    </row>
    <row r="1332" spans="2:12" x14ac:dyDescent="0.3">
      <c r="B1332" s="5">
        <v>42475</v>
      </c>
      <c r="C1332" s="6">
        <f>VLOOKUP(시뮬레이션!B1332,시뮬레이션!$K:$Q,6,0)</f>
        <v>140.50815736374963</v>
      </c>
      <c r="D1332" s="6">
        <f>VLOOKUP(시뮬레이션!B1332,시뮬레이션!$K:$Q,7,0)</f>
        <v>121.11066071807784</v>
      </c>
      <c r="F1332" s="5">
        <v>42475</v>
      </c>
      <c r="G1332" s="7">
        <f>C1332*시뮬레이션!D1332*시뮬레이션!F1332</f>
        <v>29913381.295230933</v>
      </c>
      <c r="H1332" s="2">
        <f>D1332*시뮬레이션!E1332*시뮬레이션!D1332</f>
        <v>6925128.676912901</v>
      </c>
      <c r="J1332" s="5">
        <v>42475</v>
      </c>
      <c r="K1332" s="2">
        <f t="shared" si="20"/>
        <v>36838509.972143836</v>
      </c>
      <c r="L1332" s="2">
        <f>$C$2*시뮬레이션!F1332*시뮬레이션!D1332</f>
        <v>37076072.570085198</v>
      </c>
    </row>
    <row r="1333" spans="2:12" x14ac:dyDescent="0.3">
      <c r="B1333" s="5">
        <v>42478</v>
      </c>
      <c r="C1333" s="6">
        <f>VLOOKUP(시뮬레이션!B1333,시뮬레이션!$K:$Q,6,0)</f>
        <v>140.50815736374963</v>
      </c>
      <c r="D1333" s="6">
        <f>VLOOKUP(시뮬레이션!B1333,시뮬레이션!$K:$Q,7,0)</f>
        <v>121.11066071807784</v>
      </c>
      <c r="F1333" s="5">
        <v>42478</v>
      </c>
      <c r="G1333" s="7">
        <f>C1333*시뮬레이션!D1333*시뮬레이션!F1333</f>
        <v>30236476.348695822</v>
      </c>
      <c r="H1333" s="2">
        <f>D1333*시뮬레이션!E1333*시뮬레이션!D1333</f>
        <v>7000462.3185552033</v>
      </c>
      <c r="J1333" s="5">
        <v>42478</v>
      </c>
      <c r="K1333" s="2">
        <f t="shared" si="20"/>
        <v>37236938.667251028</v>
      </c>
      <c r="L1333" s="2">
        <f>$C$2*시뮬레이션!F1333*시뮬레이션!D1333</f>
        <v>37476532.000969052</v>
      </c>
    </row>
    <row r="1334" spans="2:12" x14ac:dyDescent="0.3">
      <c r="B1334" s="5">
        <v>42479</v>
      </c>
      <c r="C1334" s="6">
        <f>VLOOKUP(시뮬레이션!B1334,시뮬레이션!$K:$Q,6,0)</f>
        <v>140.50815736374963</v>
      </c>
      <c r="D1334" s="6">
        <f>VLOOKUP(시뮬레이션!B1334,시뮬레이션!$K:$Q,7,0)</f>
        <v>121.11066071807784</v>
      </c>
      <c r="F1334" s="5">
        <v>42479</v>
      </c>
      <c r="G1334" s="7">
        <f>C1334*시뮬레이션!D1334*시뮬레이션!F1334</f>
        <v>29957574.304472253</v>
      </c>
      <c r="H1334" s="2">
        <f>D1334*시뮬레이션!E1334*시뮬레이션!D1334</f>
        <v>6883636.5086262729</v>
      </c>
      <c r="J1334" s="5">
        <v>42479</v>
      </c>
      <c r="K1334" s="2">
        <f t="shared" si="20"/>
        <v>36841210.813098527</v>
      </c>
      <c r="L1334" s="2">
        <f>$C$2*시뮬레이션!F1334*시뮬레이션!D1334</f>
        <v>37130847.495111234</v>
      </c>
    </row>
    <row r="1335" spans="2:12" x14ac:dyDescent="0.3">
      <c r="B1335" s="5">
        <v>42480</v>
      </c>
      <c r="C1335" s="6">
        <f>VLOOKUP(시뮬레이션!B1335,시뮬레이션!$K:$Q,6,0)</f>
        <v>140.50815736374963</v>
      </c>
      <c r="D1335" s="6">
        <f>VLOOKUP(시뮬레이션!B1335,시뮬레이션!$K:$Q,7,0)</f>
        <v>121.11066071807784</v>
      </c>
      <c r="F1335" s="5">
        <v>42480</v>
      </c>
      <c r="G1335" s="7">
        <f>C1335*시뮬레이션!D1335*시뮬레이션!F1335</f>
        <v>29959729.727707837</v>
      </c>
      <c r="H1335" s="2">
        <f>D1335*시뮬레이션!E1335*시뮬레이션!D1335</f>
        <v>6925427.19043916</v>
      </c>
      <c r="J1335" s="5">
        <v>42480</v>
      </c>
      <c r="K1335" s="2">
        <f t="shared" si="20"/>
        <v>36885156.918146998</v>
      </c>
      <c r="L1335" s="2">
        <f>$C$2*시뮬레이션!F1335*시뮬레이션!D1335</f>
        <v>37133519.029549725</v>
      </c>
    </row>
    <row r="1336" spans="2:12" x14ac:dyDescent="0.3">
      <c r="B1336" s="5">
        <v>42481</v>
      </c>
      <c r="C1336" s="6">
        <f>VLOOKUP(시뮬레이션!B1336,시뮬레이션!$K:$Q,6,0)</f>
        <v>140.50815736374963</v>
      </c>
      <c r="D1336" s="6">
        <f>VLOOKUP(시뮬레이션!B1336,시뮬레이션!$K:$Q,7,0)</f>
        <v>121.11066071807784</v>
      </c>
      <c r="F1336" s="5">
        <v>42481</v>
      </c>
      <c r="G1336" s="7">
        <f>C1336*시뮬레이션!D1336*시뮬레이션!F1336</f>
        <v>29738219.308924027</v>
      </c>
      <c r="H1336" s="2">
        <f>D1336*시뮬레이션!E1336*시뮬레이션!D1336</f>
        <v>6908544.4174723616</v>
      </c>
      <c r="J1336" s="5">
        <v>42481</v>
      </c>
      <c r="K1336" s="2">
        <f t="shared" si="20"/>
        <v>36646763.726396389</v>
      </c>
      <c r="L1336" s="2">
        <f>$C$2*시뮬레이션!F1336*시뮬레이션!D1336</f>
        <v>36858968.443616204</v>
      </c>
    </row>
    <row r="1337" spans="2:12" x14ac:dyDescent="0.3">
      <c r="B1337" s="5">
        <v>42482</v>
      </c>
      <c r="C1337" s="6">
        <f>VLOOKUP(시뮬레이션!B1337,시뮬레이션!$K:$Q,6,0)</f>
        <v>140.50815736374963</v>
      </c>
      <c r="D1337" s="6">
        <f>VLOOKUP(시뮬레이션!B1337,시뮬레이션!$K:$Q,7,0)</f>
        <v>121.11066071807784</v>
      </c>
      <c r="F1337" s="5">
        <v>42482</v>
      </c>
      <c r="G1337" s="7">
        <f>C1337*시뮬레이션!D1337*시뮬레이션!F1337</f>
        <v>30005953.839972198</v>
      </c>
      <c r="H1337" s="2">
        <f>D1337*시뮬레이션!E1337*시뮬레이션!D1337</f>
        <v>6944172.1736720577</v>
      </c>
      <c r="J1337" s="5">
        <v>42482</v>
      </c>
      <c r="K1337" s="2">
        <f t="shared" si="20"/>
        <v>36950126.013644256</v>
      </c>
      <c r="L1337" s="2">
        <f>$C$2*시뮬레이션!F1337*시뮬레이션!D1337</f>
        <v>37190811.400608912</v>
      </c>
    </row>
    <row r="1338" spans="2:12" x14ac:dyDescent="0.3">
      <c r="B1338" s="5">
        <v>42485</v>
      </c>
      <c r="C1338" s="6">
        <f>VLOOKUP(시뮬레이션!B1338,시뮬레이션!$K:$Q,6,0)</f>
        <v>140.50815736374963</v>
      </c>
      <c r="D1338" s="6">
        <f>VLOOKUP(시뮬레이션!B1338,시뮬레이션!$K:$Q,7,0)</f>
        <v>121.11066071807784</v>
      </c>
      <c r="F1338" s="5">
        <v>42485</v>
      </c>
      <c r="G1338" s="7">
        <f>C1338*시뮬레이션!D1338*시뮬레이션!F1338</f>
        <v>30080041.398496177</v>
      </c>
      <c r="H1338" s="2">
        <f>D1338*시뮬레이션!E1338*시뮬레이션!D1338</f>
        <v>6940285.121233277</v>
      </c>
      <c r="J1338" s="5">
        <v>42485</v>
      </c>
      <c r="K1338" s="2">
        <f t="shared" si="20"/>
        <v>37020326.51972945</v>
      </c>
      <c r="L1338" s="2">
        <f>$C$2*시뮬레이션!F1338*시뮬레이션!D1338</f>
        <v>37282639.056909785</v>
      </c>
    </row>
    <row r="1339" spans="2:12" x14ac:dyDescent="0.3">
      <c r="B1339" s="5">
        <v>42486</v>
      </c>
      <c r="C1339" s="6">
        <f>VLOOKUP(시뮬레이션!B1339,시뮬레이션!$K:$Q,6,0)</f>
        <v>140.50815736374963</v>
      </c>
      <c r="D1339" s="6">
        <f>VLOOKUP(시뮬레이션!B1339,시뮬레이션!$K:$Q,7,0)</f>
        <v>121.11066071807784</v>
      </c>
      <c r="F1339" s="5">
        <v>42486</v>
      </c>
      <c r="G1339" s="7">
        <f>C1339*시뮬레이션!D1339*시뮬레이션!F1339</f>
        <v>30203350.019760948</v>
      </c>
      <c r="H1339" s="2">
        <f>D1339*시뮬레이션!E1339*시뮬레이션!D1339</f>
        <v>6980438.1670065727</v>
      </c>
      <c r="J1339" s="5">
        <v>42486</v>
      </c>
      <c r="K1339" s="2">
        <f t="shared" si="20"/>
        <v>37183788.186767519</v>
      </c>
      <c r="L1339" s="2">
        <f>$C$2*시뮬레이션!F1339*시뮬레이션!D1339</f>
        <v>37435473.647737496</v>
      </c>
    </row>
    <row r="1340" spans="2:12" x14ac:dyDescent="0.3">
      <c r="B1340" s="5">
        <v>42487</v>
      </c>
      <c r="C1340" s="6">
        <f>VLOOKUP(시뮬레이션!B1340,시뮬레이션!$K:$Q,6,0)</f>
        <v>140.50815736374963</v>
      </c>
      <c r="D1340" s="6">
        <f>VLOOKUP(시뮬레이션!B1340,시뮬레이션!$K:$Q,7,0)</f>
        <v>121.11066071807784</v>
      </c>
      <c r="F1340" s="5">
        <v>42487</v>
      </c>
      <c r="G1340" s="7">
        <f>C1340*시뮬레이션!D1340*시뮬레이션!F1340</f>
        <v>30195942.601827219</v>
      </c>
      <c r="H1340" s="2">
        <f>D1340*시뮬레이션!E1340*시뮬레이션!D1340</f>
        <v>6972736.0969333453</v>
      </c>
      <c r="J1340" s="5">
        <v>42487</v>
      </c>
      <c r="K1340" s="2">
        <f t="shared" si="20"/>
        <v>37168678.698760562</v>
      </c>
      <c r="L1340" s="2">
        <f>$C$2*시뮬레이션!F1340*시뮬레이션!D1340</f>
        <v>37426292.540387668</v>
      </c>
    </row>
    <row r="1341" spans="2:12" x14ac:dyDescent="0.3">
      <c r="B1341" s="5">
        <v>42488</v>
      </c>
      <c r="C1341" s="6">
        <f>VLOOKUP(시뮬레이션!B1341,시뮬레이션!$K:$Q,6,0)</f>
        <v>140.50815736374963</v>
      </c>
      <c r="D1341" s="6">
        <f>VLOOKUP(시뮬레이션!B1341,시뮬레이션!$K:$Q,7,0)</f>
        <v>121.11066071807784</v>
      </c>
      <c r="F1341" s="5">
        <v>42488</v>
      </c>
      <c r="G1341" s="7">
        <f>C1341*시뮬레이션!D1341*시뮬레이션!F1341</f>
        <v>29655758.31218788</v>
      </c>
      <c r="H1341" s="2">
        <f>D1341*시뮬레이션!E1341*시뮬레이션!D1341</f>
        <v>6831636.7154087611</v>
      </c>
      <c r="J1341" s="5">
        <v>42488</v>
      </c>
      <c r="K1341" s="2">
        <f t="shared" si="20"/>
        <v>36487395.027596638</v>
      </c>
      <c r="L1341" s="2">
        <f>$C$2*시뮬레이션!F1341*시뮬레이션!D1341</f>
        <v>36756762.348323382</v>
      </c>
    </row>
    <row r="1342" spans="2:12" x14ac:dyDescent="0.3">
      <c r="B1342" s="5">
        <v>42489</v>
      </c>
      <c r="C1342" s="6">
        <f>VLOOKUP(시뮬레이션!B1342,시뮬레이션!$K:$Q,6,0)</f>
        <v>140.50815736374963</v>
      </c>
      <c r="D1342" s="6">
        <f>VLOOKUP(시뮬레이션!B1342,시뮬레이션!$K:$Q,7,0)</f>
        <v>121.11066071807784</v>
      </c>
      <c r="F1342" s="5">
        <v>42489</v>
      </c>
      <c r="G1342" s="7">
        <f>C1342*시뮬레이션!D1342*시뮬레이션!F1342</f>
        <v>29531105.755689401</v>
      </c>
      <c r="H1342" s="2">
        <f>D1342*시뮬레이션!E1342*시뮬레이션!D1342</f>
        <v>6782654.0468365597</v>
      </c>
      <c r="J1342" s="5">
        <v>42489</v>
      </c>
      <c r="K1342" s="2">
        <f t="shared" si="20"/>
        <v>36313759.80252596</v>
      </c>
      <c r="L1342" s="2">
        <f>$C$2*시뮬레이션!F1342*시뮬레이션!D1342</f>
        <v>36602262.02001977</v>
      </c>
    </row>
    <row r="1343" spans="2:12" x14ac:dyDescent="0.3">
      <c r="B1343" s="5">
        <v>42492</v>
      </c>
      <c r="C1343" s="6">
        <f>VLOOKUP(시뮬레이션!B1343,시뮬레이션!$K:$Q,6,0)</f>
        <v>140.50815736374963</v>
      </c>
      <c r="D1343" s="6">
        <f>VLOOKUP(시뮬레이션!B1343,시뮬레이션!$K:$Q,7,0)</f>
        <v>121.11066071807784</v>
      </c>
      <c r="F1343" s="5">
        <v>42492</v>
      </c>
      <c r="G1343" s="7">
        <f>C1343*시뮬레이션!D1343*시뮬레이션!F1343</f>
        <v>29718698.065913163</v>
      </c>
      <c r="H1343" s="2">
        <f>D1343*시뮬레이션!E1343*시뮬레이션!D1343</f>
        <v>6825054.2086331537</v>
      </c>
      <c r="J1343" s="5">
        <v>42492</v>
      </c>
      <c r="K1343" s="2">
        <f t="shared" si="20"/>
        <v>36543752.274546318</v>
      </c>
      <c r="L1343" s="2">
        <f>$C$2*시뮬레이션!F1343*시뮬레이션!D1343</f>
        <v>36834772.883261934</v>
      </c>
    </row>
    <row r="1344" spans="2:12" x14ac:dyDescent="0.3">
      <c r="B1344" s="5">
        <v>42493</v>
      </c>
      <c r="C1344" s="6">
        <f>VLOOKUP(시뮬레이션!B1344,시뮬레이션!$K:$Q,6,0)</f>
        <v>140.50815736374963</v>
      </c>
      <c r="D1344" s="6">
        <f>VLOOKUP(시뮬레이션!B1344,시뮬레이션!$K:$Q,7,0)</f>
        <v>121.11066071807784</v>
      </c>
      <c r="F1344" s="5">
        <v>42493</v>
      </c>
      <c r="G1344" s="7">
        <f>C1344*시뮬레이션!D1344*시뮬레이션!F1344</f>
        <v>29527262.448706761</v>
      </c>
      <c r="H1344" s="2">
        <f>D1344*시뮬레이션!E1344*시뮬레이션!D1344</f>
        <v>6763207.7972110137</v>
      </c>
      <c r="J1344" s="5">
        <v>42493</v>
      </c>
      <c r="K1344" s="2">
        <f t="shared" si="20"/>
        <v>36290470.245917775</v>
      </c>
      <c r="L1344" s="2">
        <f>$C$2*시뮬레이션!F1344*시뮬레이션!D1344</f>
        <v>36597498.441900969</v>
      </c>
    </row>
    <row r="1345" spans="2:12" x14ac:dyDescent="0.3">
      <c r="B1345" s="5">
        <v>42494</v>
      </c>
      <c r="C1345" s="6">
        <f>VLOOKUP(시뮬레이션!B1345,시뮬레이션!$K:$Q,6,0)</f>
        <v>140.50815736374963</v>
      </c>
      <c r="D1345" s="6">
        <f>VLOOKUP(시뮬레이션!B1345,시뮬레이션!$K:$Q,7,0)</f>
        <v>121.11066071807784</v>
      </c>
      <c r="F1345" s="5">
        <v>42494</v>
      </c>
      <c r="G1345" s="7">
        <f>C1345*시뮬레이션!D1345*시뮬레이션!F1345</f>
        <v>29728323.348205063</v>
      </c>
      <c r="H1345" s="2">
        <f>D1345*시뮬레이션!E1345*시뮬레이션!D1345</f>
        <v>6795804.9605938224</v>
      </c>
      <c r="J1345" s="5">
        <v>42494</v>
      </c>
      <c r="K1345" s="2">
        <f t="shared" si="20"/>
        <v>36524128.308798887</v>
      </c>
      <c r="L1345" s="2">
        <f>$C$2*시뮬레이션!F1345*시뮬레이션!D1345</f>
        <v>36846702.917557955</v>
      </c>
    </row>
    <row r="1346" spans="2:12" x14ac:dyDescent="0.3">
      <c r="B1346" s="5">
        <v>42495</v>
      </c>
      <c r="C1346" s="6">
        <f>VLOOKUP(시뮬레이션!B1346,시뮬레이션!$K:$Q,6,0)</f>
        <v>140.50815736374963</v>
      </c>
      <c r="D1346" s="6">
        <f>VLOOKUP(시뮬레이션!B1346,시뮬레이션!$K:$Q,7,0)</f>
        <v>121.11066071807784</v>
      </c>
      <c r="F1346" s="5">
        <v>42495</v>
      </c>
      <c r="G1346" s="7">
        <f>C1346*시뮬레이션!D1346*시뮬레이션!F1346</f>
        <v>29722532.463976078</v>
      </c>
      <c r="H1346" s="2">
        <f>D1346*시뮬레이션!E1346*시뮬레이션!D1346</f>
        <v>6800408.40905343</v>
      </c>
      <c r="J1346" s="5">
        <v>42495</v>
      </c>
      <c r="K1346" s="2">
        <f t="shared" ref="K1346:K1409" si="21">SUM(G1346:H1346)</f>
        <v>36522940.873029508</v>
      </c>
      <c r="L1346" s="2">
        <f>$C$2*시뮬레이션!F1346*시뮬레이션!D1346</f>
        <v>36839525.4192404</v>
      </c>
    </row>
    <row r="1347" spans="2:12" x14ac:dyDescent="0.3">
      <c r="B1347" s="5">
        <v>42496</v>
      </c>
      <c r="C1347" s="6">
        <f>VLOOKUP(시뮬레이션!B1347,시뮬레이션!$K:$Q,6,0)</f>
        <v>140.50815736374963</v>
      </c>
      <c r="D1347" s="6">
        <f>VLOOKUP(시뮬레이션!B1347,시뮬레이션!$K:$Q,7,0)</f>
        <v>121.11066071807784</v>
      </c>
      <c r="F1347" s="5">
        <v>42496</v>
      </c>
      <c r="G1347" s="7">
        <f>C1347*시뮬레이션!D1347*시뮬레이션!F1347</f>
        <v>29829985.795601152</v>
      </c>
      <c r="H1347" s="2">
        <f>D1347*시뮬레이션!E1347*시뮬레이션!D1347</f>
        <v>6817942.4687379086</v>
      </c>
      <c r="J1347" s="5">
        <v>42496</v>
      </c>
      <c r="K1347" s="2">
        <f t="shared" si="21"/>
        <v>36647928.26433906</v>
      </c>
      <c r="L1347" s="2">
        <f>$C$2*시뮬레이션!F1347*시뮬레이션!D1347</f>
        <v>36972708.207301334</v>
      </c>
    </row>
    <row r="1348" spans="2:12" x14ac:dyDescent="0.3">
      <c r="B1348" s="5">
        <v>42499</v>
      </c>
      <c r="C1348" s="6">
        <f>VLOOKUP(시뮬레이션!B1348,시뮬레이션!$K:$Q,6,0)</f>
        <v>140.50815736374963</v>
      </c>
      <c r="D1348" s="6">
        <f>VLOOKUP(시뮬레이션!B1348,시뮬레이션!$K:$Q,7,0)</f>
        <v>121.11066071807784</v>
      </c>
      <c r="F1348" s="5">
        <v>42499</v>
      </c>
      <c r="G1348" s="7">
        <f>C1348*시뮬레이션!D1348*시뮬레이션!F1348</f>
        <v>30149348.264619026</v>
      </c>
      <c r="H1348" s="2">
        <f>D1348*시뮬레이션!E1348*시뮬레이션!D1348</f>
        <v>6891918.6856843885</v>
      </c>
      <c r="J1348" s="5">
        <v>42499</v>
      </c>
      <c r="K1348" s="2">
        <f t="shared" si="21"/>
        <v>37041266.950303413</v>
      </c>
      <c r="L1348" s="2">
        <f>$C$2*시뮬레이션!F1348*시뮬레이션!D1348</f>
        <v>37368541.294861928</v>
      </c>
    </row>
    <row r="1349" spans="2:12" x14ac:dyDescent="0.3">
      <c r="B1349" s="5">
        <v>42500</v>
      </c>
      <c r="C1349" s="6">
        <f>VLOOKUP(시뮬레이션!B1349,시뮬레이션!$K:$Q,6,0)</f>
        <v>140.50815736374963</v>
      </c>
      <c r="D1349" s="6">
        <f>VLOOKUP(시뮬레이션!B1349,시뮬레이션!$K:$Q,7,0)</f>
        <v>121.11066071807784</v>
      </c>
      <c r="F1349" s="5">
        <v>42500</v>
      </c>
      <c r="G1349" s="7">
        <f>C1349*시뮬레이션!D1349*시뮬레이션!F1349</f>
        <v>30707627.92681117</v>
      </c>
      <c r="H1349" s="2">
        <f>D1349*시뮬레이션!E1349*시뮬레이션!D1349</f>
        <v>7034915.3411005065</v>
      </c>
      <c r="J1349" s="5">
        <v>42500</v>
      </c>
      <c r="K1349" s="2">
        <f t="shared" si="21"/>
        <v>37742543.267911673</v>
      </c>
      <c r="L1349" s="2">
        <f>$C$2*시뮬레이션!F1349*시뮬레이션!D1349</f>
        <v>38060499.755376667</v>
      </c>
    </row>
    <row r="1350" spans="2:12" x14ac:dyDescent="0.3">
      <c r="B1350" s="5">
        <v>42501</v>
      </c>
      <c r="C1350" s="6">
        <f>VLOOKUP(시뮬레이션!B1350,시뮬레이션!$K:$Q,6,0)</f>
        <v>140.50815736374963</v>
      </c>
      <c r="D1350" s="6">
        <f>VLOOKUP(시뮬레이션!B1350,시뮬레이션!$K:$Q,7,0)</f>
        <v>121.11066071807784</v>
      </c>
      <c r="F1350" s="5">
        <v>42501</v>
      </c>
      <c r="G1350" s="7">
        <f>C1350*시뮬레이션!D1350*시뮬레이션!F1350</f>
        <v>30287549.339862458</v>
      </c>
      <c r="H1350" s="2">
        <f>D1350*시뮬레이션!E1350*시뮬레이션!D1350</f>
        <v>6963122.2027216954</v>
      </c>
      <c r="J1350" s="5">
        <v>42501</v>
      </c>
      <c r="K1350" s="2">
        <f t="shared" si="21"/>
        <v>37250671.542584151</v>
      </c>
      <c r="L1350" s="2">
        <f>$C$2*시뮬레이션!F1350*시뮬레이션!D1350</f>
        <v>37539834.303981096</v>
      </c>
    </row>
    <row r="1351" spans="2:12" x14ac:dyDescent="0.3">
      <c r="B1351" s="5">
        <v>42502</v>
      </c>
      <c r="C1351" s="6">
        <f>VLOOKUP(시뮬레이션!B1351,시뮬레이션!$K:$Q,6,0)</f>
        <v>140.50815736374963</v>
      </c>
      <c r="D1351" s="6">
        <f>VLOOKUP(시뮬레이션!B1351,시뮬레이션!$K:$Q,7,0)</f>
        <v>121.11066071807784</v>
      </c>
      <c r="F1351" s="5">
        <v>42502</v>
      </c>
      <c r="G1351" s="7">
        <f>C1351*시뮬레이션!D1351*시뮬레이션!F1351</f>
        <v>30160663.430791605</v>
      </c>
      <c r="H1351" s="2">
        <f>D1351*시뮬레이션!E1351*시뮬레이션!D1351</f>
        <v>6887744.2820650591</v>
      </c>
      <c r="J1351" s="5">
        <v>42502</v>
      </c>
      <c r="K1351" s="2">
        <f t="shared" si="21"/>
        <v>37048407.712856665</v>
      </c>
      <c r="L1351" s="2">
        <f>$C$2*시뮬레이션!F1351*시뮬레이션!D1351</f>
        <v>37382565.851899341</v>
      </c>
    </row>
    <row r="1352" spans="2:12" x14ac:dyDescent="0.3">
      <c r="B1352" s="5">
        <v>42503</v>
      </c>
      <c r="C1352" s="6">
        <f>VLOOKUP(시뮬레이션!B1352,시뮬레이션!$K:$Q,6,0)</f>
        <v>140.50815736374963</v>
      </c>
      <c r="D1352" s="6">
        <f>VLOOKUP(시뮬레이션!B1352,시뮬레이션!$K:$Q,7,0)</f>
        <v>121.11066071807784</v>
      </c>
      <c r="F1352" s="5">
        <v>42503</v>
      </c>
      <c r="G1352" s="7">
        <f>C1352*시뮬레이션!D1352*시뮬레이션!F1352</f>
        <v>30129303.831053738</v>
      </c>
      <c r="H1352" s="2">
        <f>D1352*시뮬레이션!E1352*시뮬레이션!D1352</f>
        <v>6915557.6512850495</v>
      </c>
      <c r="J1352" s="5">
        <v>42503</v>
      </c>
      <c r="K1352" s="2">
        <f t="shared" si="21"/>
        <v>37044861.482338786</v>
      </c>
      <c r="L1352" s="2">
        <f>$C$2*시뮬레이션!F1352*시뮬레이션!D1352</f>
        <v>37343697.267162137</v>
      </c>
    </row>
    <row r="1353" spans="2:12" x14ac:dyDescent="0.3">
      <c r="B1353" s="5">
        <v>42506</v>
      </c>
      <c r="C1353" s="6">
        <f>VLOOKUP(시뮬레이션!B1353,시뮬레이션!$K:$Q,6,0)</f>
        <v>140.50815736374963</v>
      </c>
      <c r="D1353" s="6">
        <f>VLOOKUP(시뮬레이션!B1353,시뮬레이션!$K:$Q,7,0)</f>
        <v>121.11066071807784</v>
      </c>
      <c r="F1353" s="5">
        <v>42506</v>
      </c>
      <c r="G1353" s="7">
        <f>C1353*시뮬레이션!D1353*시뮬레이션!F1353</f>
        <v>30638218.588791687</v>
      </c>
      <c r="H1353" s="2">
        <f>D1353*시뮬레이션!E1353*시뮬레이션!D1353</f>
        <v>7048857.0468866508</v>
      </c>
      <c r="J1353" s="5">
        <v>42506</v>
      </c>
      <c r="K1353" s="2">
        <f t="shared" si="21"/>
        <v>37687075.635678336</v>
      </c>
      <c r="L1353" s="2">
        <f>$C$2*시뮬레이션!F1353*시뮬레이션!D1353</f>
        <v>37974470.508864768</v>
      </c>
    </row>
    <row r="1354" spans="2:12" x14ac:dyDescent="0.3">
      <c r="B1354" s="5">
        <v>42507</v>
      </c>
      <c r="C1354" s="6">
        <f>VLOOKUP(시뮬레이션!B1354,시뮬레이션!$K:$Q,6,0)</f>
        <v>140.50815736374963</v>
      </c>
      <c r="D1354" s="6">
        <f>VLOOKUP(시뮬레이션!B1354,시뮬레이션!$K:$Q,7,0)</f>
        <v>121.11066071807784</v>
      </c>
      <c r="F1354" s="5">
        <v>42507</v>
      </c>
      <c r="G1354" s="7">
        <f>C1354*시뮬레이션!D1354*시뮬레이션!F1354</f>
        <v>30201850.686720431</v>
      </c>
      <c r="H1354" s="2">
        <f>D1354*시뮬레이션!E1354*시뮬레이션!D1354</f>
        <v>6955756.6217970038</v>
      </c>
      <c r="J1354" s="5">
        <v>42507</v>
      </c>
      <c r="K1354" s="2">
        <f t="shared" si="21"/>
        <v>37157607.308517434</v>
      </c>
      <c r="L1354" s="2">
        <f>$C$2*시뮬레이션!F1354*시뮬레이션!D1354</f>
        <v>37433615.302802548</v>
      </c>
    </row>
    <row r="1355" spans="2:12" x14ac:dyDescent="0.3">
      <c r="B1355" s="5">
        <v>42508</v>
      </c>
      <c r="C1355" s="6">
        <f>VLOOKUP(시뮬레이션!B1355,시뮬레이션!$K:$Q,6,0)</f>
        <v>140.50815736374963</v>
      </c>
      <c r="D1355" s="6">
        <f>VLOOKUP(시뮬레이션!B1355,시뮬레이션!$K:$Q,7,0)</f>
        <v>121.11066071807784</v>
      </c>
      <c r="F1355" s="5">
        <v>42508</v>
      </c>
      <c r="G1355" s="7">
        <f>C1355*시뮬레이션!D1355*시뮬레이션!F1355</f>
        <v>30444795.464028247</v>
      </c>
      <c r="H1355" s="2">
        <f>D1355*시뮬레이션!E1355*시뮬레이션!D1355</f>
        <v>7065765.8656396428</v>
      </c>
      <c r="J1355" s="5">
        <v>42508</v>
      </c>
      <c r="K1355" s="2">
        <f t="shared" si="21"/>
        <v>37510561.329667889</v>
      </c>
      <c r="L1355" s="2">
        <f>$C$2*시뮬레이션!F1355*시뮬레이션!D1355</f>
        <v>37734732.655772068</v>
      </c>
    </row>
    <row r="1356" spans="2:12" x14ac:dyDescent="0.3">
      <c r="B1356" s="5">
        <v>42509</v>
      </c>
      <c r="C1356" s="6">
        <f>VLOOKUP(시뮬레이션!B1356,시뮬레이션!$K:$Q,6,0)</f>
        <v>140.50815736374963</v>
      </c>
      <c r="D1356" s="6">
        <f>VLOOKUP(시뮬레이션!B1356,시뮬레이션!$K:$Q,7,0)</f>
        <v>121.11066071807784</v>
      </c>
      <c r="F1356" s="5">
        <v>42509</v>
      </c>
      <c r="G1356" s="7">
        <f>C1356*시뮬레이션!D1356*시뮬레이션!F1356</f>
        <v>30568869.767635588</v>
      </c>
      <c r="H1356" s="2">
        <f>D1356*시뮬레이션!E1356*시뮬레이션!D1356</f>
        <v>7073753.1155306622</v>
      </c>
      <c r="J1356" s="5">
        <v>42509</v>
      </c>
      <c r="K1356" s="2">
        <f t="shared" si="21"/>
        <v>37642622.883166254</v>
      </c>
      <c r="L1356" s="2">
        <f>$C$2*시뮬레이션!F1356*시뮬레이션!D1356</f>
        <v>37888516.269841865</v>
      </c>
    </row>
    <row r="1357" spans="2:12" x14ac:dyDescent="0.3">
      <c r="B1357" s="5">
        <v>42510</v>
      </c>
      <c r="C1357" s="6">
        <f>VLOOKUP(시뮬레이션!B1357,시뮬레이션!$K:$Q,6,0)</f>
        <v>140.50815736374963</v>
      </c>
      <c r="D1357" s="6">
        <f>VLOOKUP(시뮬레이션!B1357,시뮬레이션!$K:$Q,7,0)</f>
        <v>121.11066071807784</v>
      </c>
      <c r="F1357" s="5">
        <v>42510</v>
      </c>
      <c r="G1357" s="7">
        <f>C1357*시뮬레이션!D1357*시뮬레이션!F1357</f>
        <v>30719393.149042271</v>
      </c>
      <c r="H1357" s="2">
        <f>D1357*시뮬레이션!E1357*시뮬레이션!D1357</f>
        <v>7165984.1338448981</v>
      </c>
      <c r="J1357" s="5">
        <v>42510</v>
      </c>
      <c r="K1357" s="2">
        <f t="shared" si="21"/>
        <v>37885377.282887168</v>
      </c>
      <c r="L1357" s="2">
        <f>$C$2*시뮬레이션!F1357*시뮬레이션!D1357</f>
        <v>38075082.133374602</v>
      </c>
    </row>
    <row r="1358" spans="2:12" x14ac:dyDescent="0.3">
      <c r="B1358" s="5">
        <v>42513</v>
      </c>
      <c r="C1358" s="6">
        <f>VLOOKUP(시뮬레이션!B1358,시뮬레이션!$K:$Q,6,0)</f>
        <v>140.50815736374963</v>
      </c>
      <c r="D1358" s="6">
        <f>VLOOKUP(시뮬레이션!B1358,시뮬레이션!$K:$Q,7,0)</f>
        <v>121.11066071807784</v>
      </c>
      <c r="F1358" s="5">
        <v>42513</v>
      </c>
      <c r="G1358" s="7">
        <f>C1358*시뮬레이션!D1358*시뮬레이션!F1358</f>
        <v>30490659.133526683</v>
      </c>
      <c r="H1358" s="2">
        <f>D1358*시뮬레이션!E1358*시뮬레이션!D1358</f>
        <v>7128248.0419646902</v>
      </c>
      <c r="J1358" s="5">
        <v>42513</v>
      </c>
      <c r="K1358" s="2">
        <f t="shared" si="21"/>
        <v>37618907.17549137</v>
      </c>
      <c r="L1358" s="2">
        <f>$C$2*시뮬레이션!F1358*시뮬레이션!D1358</f>
        <v>37791578.276862904</v>
      </c>
    </row>
    <row r="1359" spans="2:12" x14ac:dyDescent="0.3">
      <c r="B1359" s="5">
        <v>42514</v>
      </c>
      <c r="C1359" s="6">
        <f>VLOOKUP(시뮬레이션!B1359,시뮬레이션!$K:$Q,6,0)</f>
        <v>140.50815736374963</v>
      </c>
      <c r="D1359" s="6">
        <f>VLOOKUP(시뮬레이션!B1359,시뮬레이션!$K:$Q,7,0)</f>
        <v>121.11066071807784</v>
      </c>
      <c r="F1359" s="5">
        <v>42514</v>
      </c>
      <c r="G1359" s="7">
        <f>C1359*시뮬레이션!D1359*시뮬레이션!F1359</f>
        <v>31141780.769067068</v>
      </c>
      <c r="H1359" s="2">
        <f>D1359*시뮬레이션!E1359*시뮬레이션!D1359</f>
        <v>7315366.7579289097</v>
      </c>
      <c r="J1359" s="5">
        <v>42514</v>
      </c>
      <c r="K1359" s="2">
        <f t="shared" si="21"/>
        <v>38457147.526995979</v>
      </c>
      <c r="L1359" s="2">
        <f>$C$2*시뮬레이션!F1359*시뮬레이션!D1359</f>
        <v>38598609.510576919</v>
      </c>
    </row>
    <row r="1360" spans="2:12" x14ac:dyDescent="0.3">
      <c r="B1360" s="5">
        <v>42515</v>
      </c>
      <c r="C1360" s="6">
        <f>VLOOKUP(시뮬레이션!B1360,시뮬레이션!$K:$Q,6,0)</f>
        <v>140.50815736374963</v>
      </c>
      <c r="D1360" s="6">
        <f>VLOOKUP(시뮬레이션!B1360,시뮬레이션!$K:$Q,7,0)</f>
        <v>121.11066071807784</v>
      </c>
      <c r="F1360" s="5">
        <v>42515</v>
      </c>
      <c r="G1360" s="7">
        <f>C1360*시뮬레이션!D1360*시뮬레이션!F1360</f>
        <v>31089603.811771404</v>
      </c>
      <c r="H1360" s="2">
        <f>D1360*시뮬레이션!E1360*시뮬레이션!D1360</f>
        <v>7301447.1808286933</v>
      </c>
      <c r="J1360" s="5">
        <v>42515</v>
      </c>
      <c r="K1360" s="2">
        <f t="shared" si="21"/>
        <v>38391050.992600098</v>
      </c>
      <c r="L1360" s="2">
        <f>$C$2*시뮬레이션!F1360*시뮬레이션!D1360</f>
        <v>38533938.899251252</v>
      </c>
    </row>
    <row r="1361" spans="2:12" x14ac:dyDescent="0.3">
      <c r="B1361" s="5">
        <v>42516</v>
      </c>
      <c r="C1361" s="6">
        <f>VLOOKUP(시뮬레이션!B1361,시뮬레이션!$K:$Q,6,0)</f>
        <v>140.50815736374963</v>
      </c>
      <c r="D1361" s="6">
        <f>VLOOKUP(시뮬레이션!B1361,시뮬레이션!$K:$Q,7,0)</f>
        <v>121.11066071807784</v>
      </c>
      <c r="F1361" s="5">
        <v>42516</v>
      </c>
      <c r="G1361" s="7">
        <f>C1361*시뮬레이션!D1361*시뮬레이션!F1361</f>
        <v>31039889.704360843</v>
      </c>
      <c r="H1361" s="2">
        <f>D1361*시뮬레이션!E1361*시뮬레이션!D1361</f>
        <v>7298745.4482847676</v>
      </c>
      <c r="J1361" s="5">
        <v>42516</v>
      </c>
      <c r="K1361" s="2">
        <f t="shared" si="21"/>
        <v>38338635.15264561</v>
      </c>
      <c r="L1361" s="2">
        <f>$C$2*시뮬레이션!F1361*시뮬레이션!D1361</f>
        <v>38472320.861627236</v>
      </c>
    </row>
    <row r="1362" spans="2:12" x14ac:dyDescent="0.3">
      <c r="B1362" s="5">
        <v>42517</v>
      </c>
      <c r="C1362" s="6">
        <f>VLOOKUP(시뮬레이션!B1362,시뮬레이션!$K:$Q,6,0)</f>
        <v>140.50815736374963</v>
      </c>
      <c r="D1362" s="6">
        <f>VLOOKUP(시뮬레이션!B1362,시뮬레이션!$K:$Q,7,0)</f>
        <v>121.11066071807784</v>
      </c>
      <c r="F1362" s="5">
        <v>42517</v>
      </c>
      <c r="G1362" s="7">
        <f>C1362*시뮬레이션!D1362*시뮬레이션!F1362</f>
        <v>31142957.167994272</v>
      </c>
      <c r="H1362" s="2">
        <f>D1362*시뮬레이션!E1362*시뮬레이션!D1362</f>
        <v>7339802.9775691424</v>
      </c>
      <c r="J1362" s="5">
        <v>42517</v>
      </c>
      <c r="K1362" s="2">
        <f t="shared" si="21"/>
        <v>38482760.145563416</v>
      </c>
      <c r="L1362" s="2">
        <f>$C$2*시뮬레이션!F1362*시뮬레이션!D1362</f>
        <v>38600067.595557876</v>
      </c>
    </row>
    <row r="1363" spans="2:12" x14ac:dyDescent="0.3">
      <c r="B1363" s="5">
        <v>42521</v>
      </c>
      <c r="C1363" s="6">
        <f>VLOOKUP(시뮬레이션!B1363,시뮬레이션!$K:$Q,6,0)</f>
        <v>140.50815736374963</v>
      </c>
      <c r="D1363" s="6">
        <f>VLOOKUP(시뮬레이션!B1363,시뮬레이션!$K:$Q,7,0)</f>
        <v>121.11066071807784</v>
      </c>
      <c r="F1363" s="5">
        <v>42521</v>
      </c>
      <c r="G1363" s="7">
        <f>C1363*시뮬레이션!D1363*시뮬레이션!F1363</f>
        <v>31411346.053540252</v>
      </c>
      <c r="H1363" s="2">
        <f>D1363*시뮬레이션!E1363*시뮬레이션!D1363</f>
        <v>7443127.1847851351</v>
      </c>
      <c r="J1363" s="5">
        <v>42521</v>
      </c>
      <c r="K1363" s="2">
        <f t="shared" si="21"/>
        <v>38854473.238325387</v>
      </c>
      <c r="L1363" s="2">
        <f>$C$2*시뮬레이션!F1363*시뮬레이션!D1363</f>
        <v>38932721.590748094</v>
      </c>
    </row>
    <row r="1364" spans="2:12" x14ac:dyDescent="0.3">
      <c r="B1364" s="5">
        <v>42522</v>
      </c>
      <c r="C1364" s="6">
        <f>VLOOKUP(시뮬레이션!B1364,시뮬레이션!$K:$Q,6,0)</f>
        <v>140.50815736374963</v>
      </c>
      <c r="D1364" s="6">
        <f>VLOOKUP(시뮬레이션!B1364,시뮬레이션!$K:$Q,7,0)</f>
        <v>121.11066071807784</v>
      </c>
      <c r="F1364" s="5">
        <v>42522</v>
      </c>
      <c r="G1364" s="7">
        <f>C1364*시뮬레이션!D1364*시뮬레이션!F1364</f>
        <v>31509784.18142423</v>
      </c>
      <c r="H1364" s="2">
        <f>D1364*시뮬레이션!E1364*시뮬레이션!D1364</f>
        <v>7477384.7019030498</v>
      </c>
      <c r="J1364" s="5">
        <v>42522</v>
      </c>
      <c r="K1364" s="2">
        <f t="shared" si="21"/>
        <v>38987168.883327283</v>
      </c>
      <c r="L1364" s="2">
        <f>$C$2*시뮬레이션!F1364*시뮬레이션!D1364</f>
        <v>39054730.504988484</v>
      </c>
    </row>
    <row r="1365" spans="2:12" x14ac:dyDescent="0.3">
      <c r="B1365" s="5">
        <v>42523</v>
      </c>
      <c r="C1365" s="6">
        <f>VLOOKUP(시뮬레이션!B1365,시뮬레이션!$K:$Q,6,0)</f>
        <v>140.50815736374963</v>
      </c>
      <c r="D1365" s="6">
        <f>VLOOKUP(시뮬레이션!B1365,시뮬레이션!$K:$Q,7,0)</f>
        <v>121.11066071807784</v>
      </c>
      <c r="F1365" s="5">
        <v>42523</v>
      </c>
      <c r="G1365" s="7">
        <f>C1365*시뮬레이션!D1365*시뮬레이션!F1365</f>
        <v>31434810.280863632</v>
      </c>
      <c r="H1365" s="2">
        <f>D1365*시뮬레이션!E1365*시뮬레이션!D1365</f>
        <v>7464678.1177630546</v>
      </c>
      <c r="J1365" s="5">
        <v>42523</v>
      </c>
      <c r="K1365" s="2">
        <f t="shared" si="21"/>
        <v>38899488.398626685</v>
      </c>
      <c r="L1365" s="2">
        <f>$C$2*시뮬레이션!F1365*시뮬레이션!D1365</f>
        <v>38961804.274061516</v>
      </c>
    </row>
    <row r="1366" spans="2:12" x14ac:dyDescent="0.3">
      <c r="B1366" s="5">
        <v>42524</v>
      </c>
      <c r="C1366" s="6">
        <f>VLOOKUP(시뮬레이션!B1366,시뮬레이션!$K:$Q,6,0)</f>
        <v>140.50815736374963</v>
      </c>
      <c r="D1366" s="6">
        <f>VLOOKUP(시뮬레이션!B1366,시뮬레이션!$K:$Q,7,0)</f>
        <v>121.11066071807784</v>
      </c>
      <c r="F1366" s="5">
        <v>42524</v>
      </c>
      <c r="G1366" s="7">
        <f>C1366*시뮬레이션!D1366*시뮬레이션!F1366</f>
        <v>31263785.965004973</v>
      </c>
      <c r="H1366" s="2">
        <f>D1366*시뮬레이션!E1366*시뮬레이션!D1366</f>
        <v>7412152.5655881558</v>
      </c>
      <c r="J1366" s="5">
        <v>42524</v>
      </c>
      <c r="K1366" s="2">
        <f t="shared" si="21"/>
        <v>38675938.530593127</v>
      </c>
      <c r="L1366" s="2">
        <f>$C$2*시뮬레이션!F1366*시뮬레이션!D1366</f>
        <v>38749828.573840834</v>
      </c>
    </row>
    <row r="1367" spans="2:12" x14ac:dyDescent="0.3">
      <c r="B1367" s="5">
        <v>42527</v>
      </c>
      <c r="C1367" s="6">
        <f>VLOOKUP(시뮬레이션!B1367,시뮬레이션!$K:$Q,6,0)</f>
        <v>140.50815736374963</v>
      </c>
      <c r="D1367" s="6">
        <f>VLOOKUP(시뮬레이션!B1367,시뮬레이션!$K:$Q,7,0)</f>
        <v>121.11066071807784</v>
      </c>
      <c r="F1367" s="5">
        <v>42527</v>
      </c>
      <c r="G1367" s="7">
        <f>C1367*시뮬레이션!D1367*시뮬레이션!F1367</f>
        <v>31422863.85256841</v>
      </c>
      <c r="H1367" s="2">
        <f>D1367*시뮬레이션!E1367*시뮬레이션!D1367</f>
        <v>7446312.781402085</v>
      </c>
      <c r="J1367" s="5">
        <v>42527</v>
      </c>
      <c r="K1367" s="2">
        <f t="shared" si="21"/>
        <v>38869176.633970499</v>
      </c>
      <c r="L1367" s="2">
        <f>$C$2*시뮬레이션!F1367*시뮬레이션!D1367</f>
        <v>38946997.300618581</v>
      </c>
    </row>
    <row r="1368" spans="2:12" x14ac:dyDescent="0.3">
      <c r="B1368" s="5">
        <v>42528</v>
      </c>
      <c r="C1368" s="6">
        <f>VLOOKUP(시뮬레이션!B1368,시뮬레이션!$K:$Q,6,0)</f>
        <v>140.50815736374963</v>
      </c>
      <c r="D1368" s="6">
        <f>VLOOKUP(시뮬레이션!B1368,시뮬레이션!$K:$Q,7,0)</f>
        <v>121.11066071807784</v>
      </c>
      <c r="F1368" s="5">
        <v>42528</v>
      </c>
      <c r="G1368" s="7">
        <f>C1368*시뮬레이션!D1368*시뮬레이션!F1368</f>
        <v>30913575.922025472</v>
      </c>
      <c r="H1368" s="2">
        <f>D1368*시뮬레이션!E1368*시뮬레이션!D1368</f>
        <v>7331797.8337899502</v>
      </c>
      <c r="J1368" s="5">
        <v>42528</v>
      </c>
      <c r="K1368" s="2">
        <f t="shared" si="21"/>
        <v>38245373.755815424</v>
      </c>
      <c r="L1368" s="2">
        <f>$C$2*시뮬레이션!F1368*시뮬레이션!D1368</f>
        <v>38315761.530729569</v>
      </c>
    </row>
    <row r="1369" spans="2:12" x14ac:dyDescent="0.3">
      <c r="B1369" s="5">
        <v>42529</v>
      </c>
      <c r="C1369" s="6">
        <f>VLOOKUP(시뮬레이션!B1369,시뮬레이션!$K:$Q,6,0)</f>
        <v>140.50815736374963</v>
      </c>
      <c r="D1369" s="6">
        <f>VLOOKUP(시뮬레이션!B1369,시뮬레이션!$K:$Q,7,0)</f>
        <v>121.11066071807784</v>
      </c>
      <c r="F1369" s="5">
        <v>42529</v>
      </c>
      <c r="G1369" s="7">
        <f>C1369*시뮬레이션!D1369*시뮬레이션!F1369</f>
        <v>30856951.693830341</v>
      </c>
      <c r="H1369" s="2">
        <f>D1369*시뮬레이션!E1369*시뮬레이션!D1369</f>
        <v>7304453.0595800979</v>
      </c>
      <c r="J1369" s="5">
        <v>42529</v>
      </c>
      <c r="K1369" s="2">
        <f t="shared" si="21"/>
        <v>38161404.753410436</v>
      </c>
      <c r="L1369" s="2">
        <f>$C$2*시뮬레이션!F1369*시뮬레이션!D1369</f>
        <v>38245578.759578839</v>
      </c>
    </row>
    <row r="1370" spans="2:12" x14ac:dyDescent="0.3">
      <c r="B1370" s="5">
        <v>42530</v>
      </c>
      <c r="C1370" s="6">
        <f>VLOOKUP(시뮬레이션!B1370,시뮬레이션!$K:$Q,6,0)</f>
        <v>140.50815736374963</v>
      </c>
      <c r="D1370" s="6">
        <f>VLOOKUP(시뮬레이션!B1370,시뮬레이션!$K:$Q,7,0)</f>
        <v>121.11066071807784</v>
      </c>
      <c r="F1370" s="5">
        <v>42530</v>
      </c>
      <c r="G1370" s="7">
        <f>C1370*시뮬레이션!D1370*시뮬레이션!F1370</f>
        <v>30792163.680347212</v>
      </c>
      <c r="H1370" s="2">
        <f>D1370*시뮬레이션!E1370*시뮬레이션!D1370</f>
        <v>7282613.483903599</v>
      </c>
      <c r="J1370" s="5">
        <v>42530</v>
      </c>
      <c r="K1370" s="2">
        <f t="shared" si="21"/>
        <v>38074777.164250813</v>
      </c>
      <c r="L1370" s="2">
        <f>$C$2*시뮬레이션!F1370*시뮬레이션!D1370</f>
        <v>38165277.403277308</v>
      </c>
    </row>
    <row r="1371" spans="2:12" x14ac:dyDescent="0.3">
      <c r="B1371" s="5">
        <v>42531</v>
      </c>
      <c r="C1371" s="6">
        <f>VLOOKUP(시뮬레이션!B1371,시뮬레이션!$K:$Q,6,0)</f>
        <v>140.50815736374963</v>
      </c>
      <c r="D1371" s="6">
        <f>VLOOKUP(시뮬레이션!B1371,시뮬레이션!$K:$Q,7,0)</f>
        <v>121.11066071807784</v>
      </c>
      <c r="F1371" s="5">
        <v>42531</v>
      </c>
      <c r="G1371" s="7">
        <f>C1371*시뮬레이션!D1371*시뮬레이션!F1371</f>
        <v>30752331.915745508</v>
      </c>
      <c r="H1371" s="2">
        <f>D1371*시뮬레이션!E1371*시뮬레이션!D1371</f>
        <v>7231367.3487330656</v>
      </c>
      <c r="J1371" s="5">
        <v>42531</v>
      </c>
      <c r="K1371" s="2">
        <f t="shared" si="21"/>
        <v>37983699.264478572</v>
      </c>
      <c r="L1371" s="2">
        <f>$C$2*시뮬레이션!F1371*시뮬레이션!D1371</f>
        <v>38115908.013023756</v>
      </c>
    </row>
    <row r="1372" spans="2:12" x14ac:dyDescent="0.3">
      <c r="B1372" s="5">
        <v>42534</v>
      </c>
      <c r="C1372" s="6">
        <f>VLOOKUP(시뮬레이션!B1372,시뮬레이션!$K:$Q,6,0)</f>
        <v>140.50815736374963</v>
      </c>
      <c r="D1372" s="6">
        <f>VLOOKUP(시뮬레이션!B1372,시뮬레이션!$K:$Q,7,0)</f>
        <v>121.11066071807784</v>
      </c>
      <c r="F1372" s="5">
        <v>42534</v>
      </c>
      <c r="G1372" s="7">
        <f>C1372*시뮬레이션!D1372*시뮬레이션!F1372</f>
        <v>30728442.546708021</v>
      </c>
      <c r="H1372" s="2">
        <f>D1372*시뮬레이션!E1372*시뮬레이션!D1372</f>
        <v>7253586.7207199354</v>
      </c>
      <c r="J1372" s="5">
        <v>42534</v>
      </c>
      <c r="K1372" s="2">
        <f t="shared" si="21"/>
        <v>37982029.267427959</v>
      </c>
      <c r="L1372" s="2">
        <f>$C$2*시뮬레이션!F1372*시뮬레이션!D1372</f>
        <v>38086298.38877748</v>
      </c>
    </row>
    <row r="1373" spans="2:12" x14ac:dyDescent="0.3">
      <c r="B1373" s="5">
        <v>42535</v>
      </c>
      <c r="C1373" s="6">
        <f>VLOOKUP(시뮬레이션!B1373,시뮬레이션!$K:$Q,6,0)</f>
        <v>140.50815736374963</v>
      </c>
      <c r="D1373" s="6">
        <f>VLOOKUP(시뮬레이션!B1373,시뮬레이션!$K:$Q,7,0)</f>
        <v>121.11066071807784</v>
      </c>
      <c r="F1373" s="5">
        <v>42535</v>
      </c>
      <c r="G1373" s="7">
        <f>C1373*시뮬레이션!D1373*시뮬레이션!F1373</f>
        <v>30658453.274055276</v>
      </c>
      <c r="H1373" s="2">
        <f>D1373*시뮬레이션!E1373*시뮬레이션!D1373</f>
        <v>7246986.7258253032</v>
      </c>
      <c r="J1373" s="5">
        <v>42535</v>
      </c>
      <c r="K1373" s="2">
        <f t="shared" si="21"/>
        <v>37905439.999880582</v>
      </c>
      <c r="L1373" s="2">
        <f>$C$2*시뮬레이션!F1373*시뮬레이션!D1373</f>
        <v>37999550.343600303</v>
      </c>
    </row>
    <row r="1374" spans="2:12" x14ac:dyDescent="0.3">
      <c r="B1374" s="5">
        <v>42536</v>
      </c>
      <c r="C1374" s="6">
        <f>VLOOKUP(시뮬레이션!B1374,시뮬레이션!$K:$Q,6,0)</f>
        <v>140.50815736374963</v>
      </c>
      <c r="D1374" s="6">
        <f>VLOOKUP(시뮬레이션!B1374,시뮬레이션!$K:$Q,7,0)</f>
        <v>121.11066071807784</v>
      </c>
      <c r="F1374" s="5">
        <v>42536</v>
      </c>
      <c r="G1374" s="7">
        <f>C1374*시뮬레이션!D1374*시뮬레이션!F1374</f>
        <v>30616246.477447826</v>
      </c>
      <c r="H1374" s="2">
        <f>D1374*시뮬레이션!E1374*시뮬레이션!D1374</f>
        <v>7240348.0550828939</v>
      </c>
      <c r="J1374" s="5">
        <v>42536</v>
      </c>
      <c r="K1374" s="2">
        <f t="shared" si="21"/>
        <v>37856594.532530718</v>
      </c>
      <c r="L1374" s="2">
        <f>$C$2*시뮬레이션!F1374*시뮬레이션!D1374</f>
        <v>37947237.225316413</v>
      </c>
    </row>
    <row r="1375" spans="2:12" x14ac:dyDescent="0.3">
      <c r="B1375" s="5">
        <v>42537</v>
      </c>
      <c r="C1375" s="6">
        <f>VLOOKUP(시뮬레이션!B1375,시뮬레이션!$K:$Q,6,0)</f>
        <v>140.50815736374963</v>
      </c>
      <c r="D1375" s="6">
        <f>VLOOKUP(시뮬레이션!B1375,시뮬레이션!$K:$Q,7,0)</f>
        <v>121.11066071807784</v>
      </c>
      <c r="F1375" s="5">
        <v>42537</v>
      </c>
      <c r="G1375" s="7">
        <f>C1375*시뮬레이션!D1375*시뮬레이션!F1375</f>
        <v>30657878.091829397</v>
      </c>
      <c r="H1375" s="2">
        <f>D1375*시뮬레이션!E1375*시뮬레이션!D1375</f>
        <v>7236199.6964322627</v>
      </c>
      <c r="J1375" s="5">
        <v>42537</v>
      </c>
      <c r="K1375" s="2">
        <f t="shared" si="21"/>
        <v>37894077.788261659</v>
      </c>
      <c r="L1375" s="2">
        <f>$C$2*시뮬레이션!F1375*시뮬레이션!D1375</f>
        <v>37998837.435295589</v>
      </c>
    </row>
    <row r="1376" spans="2:12" x14ac:dyDescent="0.3">
      <c r="B1376" s="5">
        <v>42538</v>
      </c>
      <c r="C1376" s="6">
        <f>VLOOKUP(시뮬레이션!B1376,시뮬레이션!$K:$Q,6,0)</f>
        <v>140.50815736374963</v>
      </c>
      <c r="D1376" s="6">
        <f>VLOOKUP(시뮬레이션!B1376,시뮬레이션!$K:$Q,7,0)</f>
        <v>121.11066071807784</v>
      </c>
      <c r="F1376" s="5">
        <v>42538</v>
      </c>
      <c r="G1376" s="7">
        <f>C1376*시뮬레이션!D1376*시뮬레이션!F1376</f>
        <v>30598547.304176833</v>
      </c>
      <c r="H1376" s="2">
        <f>D1376*시뮬레이션!E1376*시뮬레이션!D1376</f>
        <v>7194456.9052868355</v>
      </c>
      <c r="J1376" s="5">
        <v>42538</v>
      </c>
      <c r="K1376" s="2">
        <f t="shared" si="21"/>
        <v>37793004.209463671</v>
      </c>
      <c r="L1376" s="2">
        <f>$C$2*시뮬레이션!F1376*시뮬레이션!D1376</f>
        <v>37925300.02516678</v>
      </c>
    </row>
    <row r="1377" spans="2:12" x14ac:dyDescent="0.3">
      <c r="B1377" s="5">
        <v>42541</v>
      </c>
      <c r="C1377" s="6">
        <f>VLOOKUP(시뮬레이션!B1377,시뮬레이션!$K:$Q,6,0)</f>
        <v>140.50815736374963</v>
      </c>
      <c r="D1377" s="6">
        <f>VLOOKUP(시뮬레이션!B1377,시뮬레이션!$K:$Q,7,0)</f>
        <v>121.11066071807784</v>
      </c>
      <c r="F1377" s="5">
        <v>42541</v>
      </c>
      <c r="G1377" s="7">
        <f>C1377*시뮬레이션!D1377*시뮬레이션!F1377</f>
        <v>30462825.24905929</v>
      </c>
      <c r="H1377" s="2">
        <f>D1377*시뮬레이션!E1377*시뮬레이션!D1377</f>
        <v>7177187.3350262577</v>
      </c>
      <c r="J1377" s="5">
        <v>42541</v>
      </c>
      <c r="K1377" s="2">
        <f t="shared" si="21"/>
        <v>37640012.584085546</v>
      </c>
      <c r="L1377" s="2">
        <f>$C$2*시뮬레이션!F1377*시뮬레이션!D1377</f>
        <v>37757079.631917514</v>
      </c>
    </row>
    <row r="1378" spans="2:12" x14ac:dyDescent="0.3">
      <c r="B1378" s="5">
        <v>42542</v>
      </c>
      <c r="C1378" s="6">
        <f>VLOOKUP(시뮬레이션!B1378,시뮬레이션!$K:$Q,6,0)</f>
        <v>140.50815736374963</v>
      </c>
      <c r="D1378" s="6">
        <f>VLOOKUP(시뮬레이션!B1378,시뮬레이션!$K:$Q,7,0)</f>
        <v>121.11066071807784</v>
      </c>
      <c r="F1378" s="5">
        <v>42542</v>
      </c>
      <c r="G1378" s="7">
        <f>C1378*시뮬레이션!D1378*시뮬레이션!F1378</f>
        <v>30455343.889129285</v>
      </c>
      <c r="H1378" s="2">
        <f>D1378*시뮬레이션!E1378*시뮬레이션!D1378</f>
        <v>7177199.6960344547</v>
      </c>
      <c r="J1378" s="5">
        <v>42542</v>
      </c>
      <c r="K1378" s="2">
        <f t="shared" si="21"/>
        <v>37632543.585163742</v>
      </c>
      <c r="L1378" s="2">
        <f>$C$2*시뮬레이션!F1378*시뮬레이션!D1378</f>
        <v>37747806.877328172</v>
      </c>
    </row>
    <row r="1379" spans="2:12" x14ac:dyDescent="0.3">
      <c r="B1379" s="5">
        <v>42543</v>
      </c>
      <c r="C1379" s="6">
        <f>VLOOKUP(시뮬레이션!B1379,시뮬레이션!$K:$Q,6,0)</f>
        <v>140.50815736374963</v>
      </c>
      <c r="D1379" s="6">
        <f>VLOOKUP(시뮬레이션!B1379,시뮬레이션!$K:$Q,7,0)</f>
        <v>121.11066071807784</v>
      </c>
      <c r="F1379" s="5">
        <v>42543</v>
      </c>
      <c r="G1379" s="7">
        <f>C1379*시뮬레이션!D1379*시뮬레이션!F1379</f>
        <v>30336041.497568313</v>
      </c>
      <c r="H1379" s="2">
        <f>D1379*시뮬레이션!E1379*시뮬레이션!D1379</f>
        <v>7145621.1271116966</v>
      </c>
      <c r="J1379" s="5">
        <v>42543</v>
      </c>
      <c r="K1379" s="2">
        <f t="shared" si="21"/>
        <v>37481662.624680012</v>
      </c>
      <c r="L1379" s="2">
        <f>$C$2*시뮬레이션!F1379*시뮬레이션!D1379</f>
        <v>37599937.798816323</v>
      </c>
    </row>
    <row r="1380" spans="2:12" x14ac:dyDescent="0.3">
      <c r="B1380" s="5">
        <v>42544</v>
      </c>
      <c r="C1380" s="6">
        <f>VLOOKUP(시뮬레이션!B1380,시뮬레이션!$K:$Q,6,0)</f>
        <v>140.50815736374963</v>
      </c>
      <c r="D1380" s="6">
        <f>VLOOKUP(시뮬레이션!B1380,시뮬레이션!$K:$Q,7,0)</f>
        <v>121.11066071807784</v>
      </c>
      <c r="F1380" s="5">
        <v>42544</v>
      </c>
      <c r="G1380" s="7">
        <f>C1380*시뮬레이션!D1380*시뮬레이션!F1380</f>
        <v>30617964.797369383</v>
      </c>
      <c r="H1380" s="2">
        <f>D1380*시뮬레이션!E1380*시뮬레이션!D1380</f>
        <v>7255942.308537622</v>
      </c>
      <c r="J1380" s="5">
        <v>42544</v>
      </c>
      <c r="K1380" s="2">
        <f t="shared" si="21"/>
        <v>37873907.105907008</v>
      </c>
      <c r="L1380" s="2">
        <f>$C$2*시뮬레이션!F1380*시뮬레이션!D1380</f>
        <v>37949366.993044153</v>
      </c>
    </row>
    <row r="1381" spans="2:12" x14ac:dyDescent="0.3">
      <c r="B1381" s="5">
        <v>42545</v>
      </c>
      <c r="C1381" s="6">
        <f>VLOOKUP(시뮬레이션!B1381,시뮬레이션!$K:$Q,6,0)</f>
        <v>140.50815736374963</v>
      </c>
      <c r="D1381" s="6">
        <f>VLOOKUP(시뮬레이션!B1381,시뮬레이션!$K:$Q,7,0)</f>
        <v>121.11066071807784</v>
      </c>
      <c r="F1381" s="5">
        <v>42545</v>
      </c>
      <c r="G1381" s="7">
        <f>C1381*시뮬레이션!D1381*시뮬레이션!F1381</f>
        <v>30246827.409575645</v>
      </c>
      <c r="H1381" s="2">
        <f>D1381*시뮬레이션!E1381*시뮬레이션!D1381</f>
        <v>7112740.5962776355</v>
      </c>
      <c r="J1381" s="5">
        <v>42545</v>
      </c>
      <c r="K1381" s="2">
        <f t="shared" si="21"/>
        <v>37359568.00585328</v>
      </c>
      <c r="L1381" s="2">
        <f>$C$2*시뮬레이션!F1381*시뮬레이션!D1381</f>
        <v>37489361.599889018</v>
      </c>
    </row>
    <row r="1382" spans="2:12" x14ac:dyDescent="0.3">
      <c r="B1382" s="5">
        <v>42548</v>
      </c>
      <c r="C1382" s="6">
        <f>VLOOKUP(시뮬레이션!B1382,시뮬레이션!$K:$Q,6,0)</f>
        <v>140.50815736374963</v>
      </c>
      <c r="D1382" s="6">
        <f>VLOOKUP(시뮬레이션!B1382,시뮬레이션!$K:$Q,7,0)</f>
        <v>121.11066071807784</v>
      </c>
      <c r="F1382" s="5">
        <v>42548</v>
      </c>
      <c r="G1382" s="7">
        <f>C1382*시뮬레이션!D1382*시뮬레이션!F1382</f>
        <v>29796803.432996668</v>
      </c>
      <c r="H1382" s="2">
        <f>D1382*시뮬레이션!E1382*시뮬레이션!D1382</f>
        <v>6925093.7699017143</v>
      </c>
      <c r="J1382" s="5">
        <v>42548</v>
      </c>
      <c r="K1382" s="2">
        <f t="shared" si="21"/>
        <v>36721897.202898383</v>
      </c>
      <c r="L1382" s="2">
        <f>$C$2*시뮬레이션!F1382*시뮬레이션!D1382</f>
        <v>36931580.403265126</v>
      </c>
    </row>
    <row r="1383" spans="2:12" x14ac:dyDescent="0.3">
      <c r="B1383" s="5">
        <v>42549</v>
      </c>
      <c r="C1383" s="6">
        <f>VLOOKUP(시뮬레이션!B1383,시뮬레이션!$K:$Q,6,0)</f>
        <v>140.50815736374963</v>
      </c>
      <c r="D1383" s="6">
        <f>VLOOKUP(시뮬레이션!B1383,시뮬레이션!$K:$Q,7,0)</f>
        <v>121.11066071807784</v>
      </c>
      <c r="F1383" s="5">
        <v>42549</v>
      </c>
      <c r="G1383" s="7">
        <f>C1383*시뮬레이션!D1383*시뮬레이션!F1383</f>
        <v>30050152.68802999</v>
      </c>
      <c r="H1383" s="2">
        <f>D1383*시뮬레이션!E1383*시뮬레이션!D1383</f>
        <v>7023787.2465440016</v>
      </c>
      <c r="J1383" s="5">
        <v>42549</v>
      </c>
      <c r="K1383" s="2">
        <f t="shared" si="21"/>
        <v>37073939.934573993</v>
      </c>
      <c r="L1383" s="2">
        <f>$C$2*시뮬레이션!F1383*시뮬레이션!D1383</f>
        <v>37245593.562542781</v>
      </c>
    </row>
    <row r="1384" spans="2:12" x14ac:dyDescent="0.3">
      <c r="B1384" s="5">
        <v>42550</v>
      </c>
      <c r="C1384" s="6">
        <f>VLOOKUP(시뮬레이션!B1384,시뮬레이션!$K:$Q,6,0)</f>
        <v>140.50815736374963</v>
      </c>
      <c r="D1384" s="6">
        <f>VLOOKUP(시뮬레이션!B1384,시뮬레이션!$K:$Q,7,0)</f>
        <v>121.11066071807784</v>
      </c>
      <c r="F1384" s="5">
        <v>42550</v>
      </c>
      <c r="G1384" s="7">
        <f>C1384*시뮬레이션!D1384*시뮬레이션!F1384</f>
        <v>30270942.35616979</v>
      </c>
      <c r="H1384" s="2">
        <f>D1384*시뮬레이션!E1384*시뮬레이션!D1384</f>
        <v>7095069.6855068645</v>
      </c>
      <c r="J1384" s="5">
        <v>42550</v>
      </c>
      <c r="K1384" s="2">
        <f t="shared" si="21"/>
        <v>37366012.041676655</v>
      </c>
      <c r="L1384" s="2">
        <f>$C$2*시뮬레이션!F1384*시뮬레이션!D1384</f>
        <v>37519250.815726027</v>
      </c>
    </row>
    <row r="1385" spans="2:12" x14ac:dyDescent="0.3">
      <c r="B1385" s="5">
        <v>42551</v>
      </c>
      <c r="C1385" s="6">
        <f>VLOOKUP(시뮬레이션!B1385,시뮬레이션!$K:$Q,6,0)</f>
        <v>140.50815736374963</v>
      </c>
      <c r="D1385" s="6">
        <f>VLOOKUP(시뮬레이션!B1385,시뮬레이션!$K:$Q,7,0)</f>
        <v>121.11066071807784</v>
      </c>
      <c r="F1385" s="5">
        <v>42551</v>
      </c>
      <c r="G1385" s="7">
        <f>C1385*시뮬레이션!D1385*시뮬레이션!F1385</f>
        <v>30462957.373235408</v>
      </c>
      <c r="H1385" s="2">
        <f>D1385*시뮬레이션!E1385*시뮬레이션!D1385</f>
        <v>7127927.9161804682</v>
      </c>
      <c r="J1385" s="5">
        <v>42551</v>
      </c>
      <c r="K1385" s="2">
        <f t="shared" si="21"/>
        <v>37590885.289415874</v>
      </c>
      <c r="L1385" s="2">
        <f>$C$2*시뮬레이션!F1385*시뮬레이션!D1385</f>
        <v>37757243.392927803</v>
      </c>
    </row>
    <row r="1386" spans="2:12" x14ac:dyDescent="0.3">
      <c r="B1386" s="5">
        <v>42552</v>
      </c>
      <c r="C1386" s="6">
        <f>VLOOKUP(시뮬레이션!B1386,시뮬레이션!$K:$Q,6,0)</f>
        <v>140.50815736374963</v>
      </c>
      <c r="D1386" s="6">
        <f>VLOOKUP(시뮬레이션!B1386,시뮬레이션!$K:$Q,7,0)</f>
        <v>121.11066071807784</v>
      </c>
      <c r="F1386" s="5">
        <v>42552</v>
      </c>
      <c r="G1386" s="7">
        <f>C1386*시뮬레이션!D1386*시뮬레이션!F1386</f>
        <v>30349673.382613182</v>
      </c>
      <c r="H1386" s="2">
        <f>D1386*시뮬레이션!E1386*시뮬레이션!D1386</f>
        <v>7094133.7237606253</v>
      </c>
      <c r="J1386" s="5">
        <v>42552</v>
      </c>
      <c r="K1386" s="2">
        <f t="shared" si="21"/>
        <v>37443807.106373809</v>
      </c>
      <c r="L1386" s="2">
        <f>$C$2*시뮬레이션!F1386*시뮬레이션!D1386</f>
        <v>37616833.807803154</v>
      </c>
    </row>
    <row r="1387" spans="2:12" x14ac:dyDescent="0.3">
      <c r="B1387" s="5">
        <v>42556</v>
      </c>
      <c r="C1387" s="6">
        <f>VLOOKUP(시뮬레이션!B1387,시뮬레이션!$K:$Q,6,0)</f>
        <v>140.50815736374963</v>
      </c>
      <c r="D1387" s="6">
        <f>VLOOKUP(시뮬레이션!B1387,시뮬레이션!$K:$Q,7,0)</f>
        <v>121.11066071807784</v>
      </c>
      <c r="F1387" s="5">
        <v>42556</v>
      </c>
      <c r="G1387" s="7">
        <f>C1387*시뮬레이션!D1387*시뮬레이션!F1387</f>
        <v>30403604.219072834</v>
      </c>
      <c r="H1387" s="2">
        <f>D1387*시뮬레이션!E1387*시뮬레이션!D1387</f>
        <v>7083451.7846493805</v>
      </c>
      <c r="J1387" s="5">
        <v>42556</v>
      </c>
      <c r="K1387" s="2">
        <f t="shared" si="21"/>
        <v>37487056.003722213</v>
      </c>
      <c r="L1387" s="2">
        <f>$C$2*시뮬레이션!F1387*시뮬레이션!D1387</f>
        <v>37683678.26067891</v>
      </c>
    </row>
    <row r="1388" spans="2:12" x14ac:dyDescent="0.3">
      <c r="B1388" s="5">
        <v>42557</v>
      </c>
      <c r="C1388" s="6">
        <f>VLOOKUP(시뮬레이션!B1388,시뮬레이션!$K:$Q,6,0)</f>
        <v>140.50815736374963</v>
      </c>
      <c r="D1388" s="6">
        <f>VLOOKUP(시뮬레이션!B1388,시뮬레이션!$K:$Q,7,0)</f>
        <v>121.11066071807784</v>
      </c>
      <c r="F1388" s="5">
        <v>42557</v>
      </c>
      <c r="G1388" s="7">
        <f>C1388*시뮬레이션!D1388*시뮬레이션!F1388</f>
        <v>30857287.784424972</v>
      </c>
      <c r="H1388" s="2">
        <f>D1388*시뮬레이션!E1388*시뮬레이션!D1388</f>
        <v>7178534.9489107868</v>
      </c>
      <c r="J1388" s="5">
        <v>42557</v>
      </c>
      <c r="K1388" s="2">
        <f t="shared" si="21"/>
        <v>38035822.733335756</v>
      </c>
      <c r="L1388" s="2">
        <f>$C$2*시뮬레이션!F1388*시뮬레이션!D1388</f>
        <v>38245995.326303743</v>
      </c>
    </row>
    <row r="1389" spans="2:12" x14ac:dyDescent="0.3">
      <c r="B1389" s="5">
        <v>42558</v>
      </c>
      <c r="C1389" s="6">
        <f>VLOOKUP(시뮬레이션!B1389,시뮬레이션!$K:$Q,6,0)</f>
        <v>140.50815736374963</v>
      </c>
      <c r="D1389" s="6">
        <f>VLOOKUP(시뮬레이션!B1389,시뮬레이션!$K:$Q,7,0)</f>
        <v>121.11066071807784</v>
      </c>
      <c r="F1389" s="5">
        <v>42558</v>
      </c>
      <c r="G1389" s="7">
        <f>C1389*시뮬레이션!D1389*시뮬레이션!F1389</f>
        <v>30543914.937886558</v>
      </c>
      <c r="H1389" s="2">
        <f>D1389*시뮬레이션!E1389*시뮬레이션!D1389</f>
        <v>7134871.8255242947</v>
      </c>
      <c r="J1389" s="5">
        <v>42558</v>
      </c>
      <c r="K1389" s="2">
        <f t="shared" si="21"/>
        <v>37678786.763410851</v>
      </c>
      <c r="L1389" s="2">
        <f>$C$2*시뮬레이션!F1389*시뮬레이션!D1389</f>
        <v>37857586.062734298</v>
      </c>
    </row>
    <row r="1390" spans="2:12" x14ac:dyDescent="0.3">
      <c r="B1390" s="5">
        <v>42559</v>
      </c>
      <c r="C1390" s="6">
        <f>VLOOKUP(시뮬레이션!B1390,시뮬레이션!$K:$Q,6,0)</f>
        <v>140.50815736374963</v>
      </c>
      <c r="D1390" s="6">
        <f>VLOOKUP(시뮬레이션!B1390,시뮬레이션!$K:$Q,7,0)</f>
        <v>121.11066071807784</v>
      </c>
      <c r="F1390" s="5">
        <v>42559</v>
      </c>
      <c r="G1390" s="7">
        <f>C1390*시뮬레이션!D1390*시뮬레이션!F1390</f>
        <v>31193180.372850578</v>
      </c>
      <c r="H1390" s="2">
        <f>D1390*시뮬레이션!E1390*시뮬레이션!D1390</f>
        <v>7319611.5098321242</v>
      </c>
      <c r="J1390" s="5">
        <v>42559</v>
      </c>
      <c r="K1390" s="2">
        <f t="shared" si="21"/>
        <v>38512791.882682703</v>
      </c>
      <c r="L1390" s="2">
        <f>$C$2*시뮬레이션!F1390*시뮬레이션!D1390</f>
        <v>38662316.632855825</v>
      </c>
    </row>
    <row r="1391" spans="2:12" x14ac:dyDescent="0.3">
      <c r="B1391" s="5">
        <v>42562</v>
      </c>
      <c r="C1391" s="6">
        <f>VLOOKUP(시뮬레이션!B1391,시뮬레이션!$K:$Q,6,0)</f>
        <v>140.50815736374963</v>
      </c>
      <c r="D1391" s="6">
        <f>VLOOKUP(시뮬레이션!B1391,시뮬레이션!$K:$Q,7,0)</f>
        <v>121.11066071807784</v>
      </c>
      <c r="F1391" s="5">
        <v>42562</v>
      </c>
      <c r="G1391" s="7">
        <f>C1391*시뮬레이션!D1391*시뮬레이션!F1391</f>
        <v>30911415.107070357</v>
      </c>
      <c r="H1391" s="2">
        <f>D1391*시뮬레이션!E1391*시뮬레이션!D1391</f>
        <v>7269615.4210530156</v>
      </c>
      <c r="J1391" s="5">
        <v>42562</v>
      </c>
      <c r="K1391" s="2">
        <f t="shared" si="21"/>
        <v>38181030.528123371</v>
      </c>
      <c r="L1391" s="2">
        <f>$C$2*시뮬레이션!F1391*시뮬레이션!D1391</f>
        <v>38313083.313536547</v>
      </c>
    </row>
    <row r="1392" spans="2:12" x14ac:dyDescent="0.3">
      <c r="B1392" s="5">
        <v>42563</v>
      </c>
      <c r="C1392" s="6">
        <f>VLOOKUP(시뮬레이션!B1392,시뮬레이션!$K:$Q,6,0)</f>
        <v>140.50815736374963</v>
      </c>
      <c r="D1392" s="6">
        <f>VLOOKUP(시뮬레이션!B1392,시뮬레이션!$K:$Q,7,0)</f>
        <v>121.11066071807784</v>
      </c>
      <c r="F1392" s="5">
        <v>42563</v>
      </c>
      <c r="G1392" s="7">
        <f>C1392*시뮬레이션!D1392*시뮬레이션!F1392</f>
        <v>31158198.751022018</v>
      </c>
      <c r="H1392" s="2">
        <f>D1392*시뮬레이션!E1392*시뮬레이션!D1392</f>
        <v>7354733.0047220858</v>
      </c>
      <c r="J1392" s="5">
        <v>42563</v>
      </c>
      <c r="K1392" s="2">
        <f t="shared" si="21"/>
        <v>38512931.755744107</v>
      </c>
      <c r="L1392" s="2">
        <f>$C$2*시뮬레이션!F1392*시뮬레이션!D1392</f>
        <v>38618958.741057023</v>
      </c>
    </row>
    <row r="1393" spans="2:12" x14ac:dyDescent="0.3">
      <c r="B1393" s="5">
        <v>42564</v>
      </c>
      <c r="C1393" s="6">
        <f>VLOOKUP(시뮬레이션!B1393,시뮬레이션!$K:$Q,6,0)</f>
        <v>140.50815736374963</v>
      </c>
      <c r="D1393" s="6">
        <f>VLOOKUP(시뮬레이션!B1393,시뮬레이션!$K:$Q,7,0)</f>
        <v>121.11066071807784</v>
      </c>
      <c r="F1393" s="5">
        <v>42564</v>
      </c>
      <c r="G1393" s="7">
        <f>C1393*시뮬레이션!D1393*시뮬레이션!F1393</f>
        <v>31109068.45514581</v>
      </c>
      <c r="H1393" s="2">
        <f>D1393*시뮬레이션!E1393*시뮬레이션!D1393</f>
        <v>7332055.6800518883</v>
      </c>
      <c r="J1393" s="5">
        <v>42564</v>
      </c>
      <c r="K1393" s="2">
        <f t="shared" si="21"/>
        <v>38441124.135197699</v>
      </c>
      <c r="L1393" s="2">
        <f>$C$2*시뮬레이션!F1393*시뮬레이션!D1393</f>
        <v>38558064.307314545</v>
      </c>
    </row>
    <row r="1394" spans="2:12" x14ac:dyDescent="0.3">
      <c r="B1394" s="5">
        <v>42565</v>
      </c>
      <c r="C1394" s="6">
        <f>VLOOKUP(시뮬레이션!B1394,시뮬레이션!$K:$Q,6,0)</f>
        <v>140.50815736374963</v>
      </c>
      <c r="D1394" s="6">
        <f>VLOOKUP(시뮬레이션!B1394,시뮬레이션!$K:$Q,7,0)</f>
        <v>121.11066071807784</v>
      </c>
      <c r="F1394" s="5">
        <v>42565</v>
      </c>
      <c r="G1394" s="7">
        <f>C1394*시뮬레이션!D1394*시뮬레이션!F1394</f>
        <v>31061198.334218521</v>
      </c>
      <c r="H1394" s="2">
        <f>D1394*시뮬레이션!E1394*시뮬레이션!D1394</f>
        <v>7327169.8528884631</v>
      </c>
      <c r="J1394" s="5">
        <v>42565</v>
      </c>
      <c r="K1394" s="2">
        <f t="shared" si="21"/>
        <v>38388368.187106982</v>
      </c>
      <c r="L1394" s="2">
        <f>$C$2*시뮬레이션!F1394*시뮬레이션!D1394</f>
        <v>38498731.794553041</v>
      </c>
    </row>
    <row r="1395" spans="2:12" x14ac:dyDescent="0.3">
      <c r="B1395" s="5">
        <v>42566</v>
      </c>
      <c r="C1395" s="6">
        <f>VLOOKUP(시뮬레이션!B1395,시뮬레이션!$K:$Q,6,0)</f>
        <v>140.50815736374963</v>
      </c>
      <c r="D1395" s="6">
        <f>VLOOKUP(시뮬레이션!B1395,시뮬레이션!$K:$Q,7,0)</f>
        <v>121.11066071807784</v>
      </c>
      <c r="F1395" s="5">
        <v>42566</v>
      </c>
      <c r="G1395" s="7">
        <f>C1395*시뮬레이션!D1395*시뮬레이션!F1395</f>
        <v>30882989.97734404</v>
      </c>
      <c r="H1395" s="2">
        <f>D1395*시뮬레이션!E1395*시뮬레이션!D1395</f>
        <v>7286143.0057667624</v>
      </c>
      <c r="J1395" s="5">
        <v>42566</v>
      </c>
      <c r="K1395" s="2">
        <f t="shared" si="21"/>
        <v>38169132.9831108</v>
      </c>
      <c r="L1395" s="2">
        <f>$C$2*시뮬레이션!F1395*시뮬레이션!D1395</f>
        <v>38277851.850996569</v>
      </c>
    </row>
    <row r="1396" spans="2:12" x14ac:dyDescent="0.3">
      <c r="B1396" s="5">
        <v>42569</v>
      </c>
      <c r="C1396" s="6">
        <f>VLOOKUP(시뮬레이션!B1396,시뮬레이션!$K:$Q,6,0)</f>
        <v>140.50815736374963</v>
      </c>
      <c r="D1396" s="6">
        <f>VLOOKUP(시뮬레이션!B1396,시뮬레이션!$K:$Q,7,0)</f>
        <v>121.11066071807784</v>
      </c>
      <c r="F1396" s="5">
        <v>42569</v>
      </c>
      <c r="G1396" s="7">
        <f>C1396*시뮬레이션!D1396*시뮬레이션!F1396</f>
        <v>31053293.07326144</v>
      </c>
      <c r="H1396" s="2">
        <f>D1396*시뮬레이션!E1396*시뮬레이션!D1396</f>
        <v>7359921.6961729815</v>
      </c>
      <c r="J1396" s="5">
        <v>42569</v>
      </c>
      <c r="K1396" s="2">
        <f t="shared" si="21"/>
        <v>38413214.769434422</v>
      </c>
      <c r="L1396" s="2">
        <f>$C$2*시뮬레이션!F1396*시뮬레이션!D1396</f>
        <v>38488933.636797577</v>
      </c>
    </row>
    <row r="1397" spans="2:12" x14ac:dyDescent="0.3">
      <c r="B1397" s="5">
        <v>42570</v>
      </c>
      <c r="C1397" s="6">
        <f>VLOOKUP(시뮬레이션!B1397,시뮬레이션!$K:$Q,6,0)</f>
        <v>140.50815736374963</v>
      </c>
      <c r="D1397" s="6">
        <f>VLOOKUP(시뮬레이션!B1397,시뮬레이션!$K:$Q,7,0)</f>
        <v>121.11066071807784</v>
      </c>
      <c r="F1397" s="5">
        <v>42570</v>
      </c>
      <c r="G1397" s="7">
        <f>C1397*시뮬레이션!D1397*시뮬레이션!F1397</f>
        <v>30996738.490042135</v>
      </c>
      <c r="H1397" s="2">
        <f>D1397*시뮬레이션!E1397*시뮬레이션!D1397</f>
        <v>7321884.0640536584</v>
      </c>
      <c r="J1397" s="5">
        <v>42570</v>
      </c>
      <c r="K1397" s="2">
        <f t="shared" si="21"/>
        <v>38318622.55409579</v>
      </c>
      <c r="L1397" s="2">
        <f>$C$2*시뮬레이션!F1397*시뮬레이션!D1397</f>
        <v>38418837.186954103</v>
      </c>
    </row>
    <row r="1398" spans="2:12" x14ac:dyDescent="0.3">
      <c r="B1398" s="5">
        <v>42571</v>
      </c>
      <c r="C1398" s="6">
        <f>VLOOKUP(시뮬레이션!B1398,시뮬레이션!$K:$Q,6,0)</f>
        <v>140.50815736374963</v>
      </c>
      <c r="D1398" s="6">
        <f>VLOOKUP(시뮬레이션!B1398,시뮬레이션!$K:$Q,7,0)</f>
        <v>121.11066071807784</v>
      </c>
      <c r="F1398" s="5">
        <v>42571</v>
      </c>
      <c r="G1398" s="7">
        <f>C1398*시뮬레이션!D1398*시뮬레이션!F1398</f>
        <v>31259359.235133544</v>
      </c>
      <c r="H1398" s="2">
        <f>D1398*시뮬레이션!E1398*시뮬레이션!D1398</f>
        <v>7437250.2071219906</v>
      </c>
      <c r="J1398" s="5">
        <v>42571</v>
      </c>
      <c r="K1398" s="2">
        <f t="shared" si="21"/>
        <v>38696609.442255534</v>
      </c>
      <c r="L1398" s="2">
        <f>$C$2*시뮬레이션!F1398*시뮬레이션!D1398</f>
        <v>38744341.873546354</v>
      </c>
    </row>
    <row r="1399" spans="2:12" x14ac:dyDescent="0.3">
      <c r="B1399" s="5">
        <v>42572</v>
      </c>
      <c r="C1399" s="6">
        <f>VLOOKUP(시뮬레이션!B1399,시뮬레이션!$K:$Q,6,0)</f>
        <v>140.50815736374963</v>
      </c>
      <c r="D1399" s="6">
        <f>VLOOKUP(시뮬레이션!B1399,시뮬레이션!$K:$Q,7,0)</f>
        <v>121.11066071807784</v>
      </c>
      <c r="F1399" s="5">
        <v>42572</v>
      </c>
      <c r="G1399" s="7">
        <f>C1399*시뮬레이션!D1399*시뮬레이션!F1399</f>
        <v>31023329.99604281</v>
      </c>
      <c r="H1399" s="2">
        <f>D1399*시뮬레이션!E1399*시뮬레이션!D1399</f>
        <v>7382121.3463605819</v>
      </c>
      <c r="J1399" s="5">
        <v>42572</v>
      </c>
      <c r="K1399" s="2">
        <f t="shared" si="21"/>
        <v>38405451.34240339</v>
      </c>
      <c r="L1399" s="2">
        <f>$C$2*시뮬레이션!F1399*시뮬레이션!D1399</f>
        <v>38451795.968727991</v>
      </c>
    </row>
    <row r="1400" spans="2:12" x14ac:dyDescent="0.3">
      <c r="B1400" s="5">
        <v>42573</v>
      </c>
      <c r="C1400" s="6">
        <f>VLOOKUP(시뮬레이션!B1400,시뮬레이션!$K:$Q,6,0)</f>
        <v>140.50815736374963</v>
      </c>
      <c r="D1400" s="6">
        <f>VLOOKUP(시뮬레이션!B1400,시뮬레이션!$K:$Q,7,0)</f>
        <v>121.11066071807784</v>
      </c>
      <c r="F1400" s="5">
        <v>42573</v>
      </c>
      <c r="G1400" s="7">
        <f>C1400*시뮬레이션!D1400*시뮬레이션!F1400</f>
        <v>31117105.556874055</v>
      </c>
      <c r="H1400" s="2">
        <f>D1400*시뮬레이션!E1400*시뮬레이션!D1400</f>
        <v>7406721.7200080166</v>
      </c>
      <c r="J1400" s="5">
        <v>42573</v>
      </c>
      <c r="K1400" s="2">
        <f t="shared" si="21"/>
        <v>38523827.276882075</v>
      </c>
      <c r="L1400" s="2">
        <f>$C$2*시뮬레이션!F1400*시뮬레이션!D1400</f>
        <v>38568025.874814674</v>
      </c>
    </row>
    <row r="1401" spans="2:12" x14ac:dyDescent="0.3">
      <c r="B1401" s="5">
        <v>42576</v>
      </c>
      <c r="C1401" s="6">
        <f>VLOOKUP(시뮬레이션!B1401,시뮬레이션!$K:$Q,6,0)</f>
        <v>140.50815736374963</v>
      </c>
      <c r="D1401" s="6">
        <f>VLOOKUP(시뮬레이션!B1401,시뮬레이션!$K:$Q,7,0)</f>
        <v>121.11066071807784</v>
      </c>
      <c r="F1401" s="5">
        <v>42576</v>
      </c>
      <c r="G1401" s="7">
        <f>C1401*시뮬레이션!D1401*시뮬레이션!F1401</f>
        <v>31096054.964486543</v>
      </c>
      <c r="H1401" s="2">
        <f>D1401*시뮬레이션!E1401*시뮬레이션!D1401</f>
        <v>7423870.5847412013</v>
      </c>
      <c r="J1401" s="5">
        <v>42576</v>
      </c>
      <c r="K1401" s="2">
        <f t="shared" si="21"/>
        <v>38519925.549227744</v>
      </c>
      <c r="L1401" s="2">
        <f>$C$2*시뮬레이션!F1401*시뮬레이션!D1401</f>
        <v>38541934.765845761</v>
      </c>
    </row>
    <row r="1402" spans="2:12" x14ac:dyDescent="0.3">
      <c r="B1402" s="5">
        <v>42577</v>
      </c>
      <c r="C1402" s="6">
        <f>VLOOKUP(시뮬레이션!B1402,시뮬레이션!$K:$Q,6,0)</f>
        <v>140.50815736374963</v>
      </c>
      <c r="D1402" s="6">
        <f>VLOOKUP(시뮬레이션!B1402,시뮬레이션!$K:$Q,7,0)</f>
        <v>121.11066071807784</v>
      </c>
      <c r="F1402" s="5">
        <v>42577</v>
      </c>
      <c r="G1402" s="7">
        <f>C1402*시뮬레이션!D1402*시뮬레이션!F1402</f>
        <v>31060605.655214354</v>
      </c>
      <c r="H1402" s="2">
        <f>D1402*시뮬레이션!E1402*시뮬레이션!D1402</f>
        <v>7496121.3778711176</v>
      </c>
      <c r="J1402" s="5">
        <v>42577</v>
      </c>
      <c r="K1402" s="2">
        <f t="shared" si="21"/>
        <v>38556727.033085473</v>
      </c>
      <c r="L1402" s="2">
        <f>$C$2*시뮬레이션!F1402*시뮬레이션!D1402</f>
        <v>38497997.199906178</v>
      </c>
    </row>
    <row r="1403" spans="2:12" x14ac:dyDescent="0.3">
      <c r="B1403" s="5">
        <v>42578</v>
      </c>
      <c r="C1403" s="6">
        <f>VLOOKUP(시뮬레이션!B1403,시뮬레이션!$K:$Q,6,0)</f>
        <v>140.50815736374963</v>
      </c>
      <c r="D1403" s="6">
        <f>VLOOKUP(시뮬레이션!B1403,시뮬레이션!$K:$Q,7,0)</f>
        <v>121.11066071807784</v>
      </c>
      <c r="F1403" s="5">
        <v>42578</v>
      </c>
      <c r="G1403" s="7">
        <f>C1403*시뮬레이션!D1403*시뮬레이션!F1403</f>
        <v>31006592.743443727</v>
      </c>
      <c r="H1403" s="2">
        <f>D1403*시뮬레이션!E1403*시뮬레이션!D1403</f>
        <v>7483892.8923795866</v>
      </c>
      <c r="J1403" s="5">
        <v>42578</v>
      </c>
      <c r="K1403" s="2">
        <f t="shared" si="21"/>
        <v>38490485.635823317</v>
      </c>
      <c r="L1403" s="2">
        <f>$C$2*시뮬레이션!F1403*시뮬레이션!D1403</f>
        <v>38431051.018972471</v>
      </c>
    </row>
    <row r="1404" spans="2:12" x14ac:dyDescent="0.3">
      <c r="B1404" s="5">
        <v>42579</v>
      </c>
      <c r="C1404" s="6">
        <f>VLOOKUP(시뮬레이션!B1404,시뮬레이션!$K:$Q,6,0)</f>
        <v>140.50815736374963</v>
      </c>
      <c r="D1404" s="6">
        <f>VLOOKUP(시뮬레이션!B1404,시뮬레이션!$K:$Q,7,0)</f>
        <v>121.11066071807784</v>
      </c>
      <c r="F1404" s="5">
        <v>42579</v>
      </c>
      <c r="G1404" s="7">
        <f>C1404*시뮬레이션!D1404*시뮬레이션!F1404</f>
        <v>30776092.085424665</v>
      </c>
      <c r="H1404" s="2">
        <f>D1404*시뮬레이션!E1404*시뮬레이션!D1404</f>
        <v>7434290.2822545199</v>
      </c>
      <c r="J1404" s="5">
        <v>42579</v>
      </c>
      <c r="K1404" s="2">
        <f t="shared" si="21"/>
        <v>38210382.367679186</v>
      </c>
      <c r="L1404" s="2">
        <f>$C$2*시뮬레이션!F1404*시뮬레이션!D1404</f>
        <v>38145357.501418523</v>
      </c>
    </row>
    <row r="1405" spans="2:12" x14ac:dyDescent="0.3">
      <c r="B1405" s="5">
        <v>42580</v>
      </c>
      <c r="C1405" s="6">
        <f>VLOOKUP(시뮬레이션!B1405,시뮬레이션!$K:$Q,6,0)</f>
        <v>140.50815736374963</v>
      </c>
      <c r="D1405" s="6">
        <f>VLOOKUP(시뮬레이션!B1405,시뮬레이션!$K:$Q,7,0)</f>
        <v>121.11066071807784</v>
      </c>
      <c r="F1405" s="5">
        <v>42580</v>
      </c>
      <c r="G1405" s="7">
        <f>C1405*시뮬레이션!D1405*시뮬레이션!F1405</f>
        <v>30714205.948837854</v>
      </c>
      <c r="H1405" s="2">
        <f>D1405*시뮬레이션!E1405*시뮬레이션!D1405</f>
        <v>7413771.8354443246</v>
      </c>
      <c r="J1405" s="5">
        <v>42580</v>
      </c>
      <c r="K1405" s="2">
        <f t="shared" si="21"/>
        <v>38127977.784282178</v>
      </c>
      <c r="L1405" s="2">
        <f>$C$2*시뮬레이션!F1405*시뮬레이션!D1405</f>
        <v>38068652.869851492</v>
      </c>
    </row>
    <row r="1406" spans="2:12" x14ac:dyDescent="0.3">
      <c r="B1406" s="5">
        <v>42583</v>
      </c>
      <c r="C1406" s="6">
        <f>VLOOKUP(시뮬레이션!B1406,시뮬레이션!$K:$Q,6,0)</f>
        <v>140.50815736374963</v>
      </c>
      <c r="D1406" s="6">
        <f>VLOOKUP(시뮬레이션!B1406,시뮬레이션!$K:$Q,7,0)</f>
        <v>121.11066071807784</v>
      </c>
      <c r="F1406" s="5">
        <v>42583</v>
      </c>
      <c r="G1406" s="7">
        <f>C1406*시뮬레이션!D1406*시뮬레이션!F1406</f>
        <v>30354560.358194709</v>
      </c>
      <c r="H1406" s="2">
        <f>D1406*시뮬레이션!E1406*시뮬레이션!D1406</f>
        <v>7337187.8898142762</v>
      </c>
      <c r="J1406" s="5">
        <v>42583</v>
      </c>
      <c r="K1406" s="2">
        <f t="shared" si="21"/>
        <v>37691748.248008981</v>
      </c>
      <c r="L1406" s="2">
        <f>$C$2*시뮬레이션!F1406*시뮬레이션!D1406</f>
        <v>37622890.958598666</v>
      </c>
    </row>
    <row r="1407" spans="2:12" x14ac:dyDescent="0.3">
      <c r="B1407" s="5">
        <v>42584</v>
      </c>
      <c r="C1407" s="6">
        <f>VLOOKUP(시뮬레이션!B1407,시뮬레이션!$K:$Q,6,0)</f>
        <v>140.50815736374963</v>
      </c>
      <c r="D1407" s="6">
        <f>VLOOKUP(시뮬레이션!B1407,시뮬레이션!$K:$Q,7,0)</f>
        <v>121.11066071807784</v>
      </c>
      <c r="F1407" s="5">
        <v>42584</v>
      </c>
      <c r="G1407" s="7">
        <f>C1407*시뮬레이션!D1407*시뮬레이션!F1407</f>
        <v>30219014.27732005</v>
      </c>
      <c r="H1407" s="2">
        <f>D1407*시뮬레이션!E1407*시뮬레이션!D1407</f>
        <v>7280877.1594190719</v>
      </c>
      <c r="J1407" s="5">
        <v>42584</v>
      </c>
      <c r="K1407" s="2">
        <f t="shared" si="21"/>
        <v>37499891.436739124</v>
      </c>
      <c r="L1407" s="2">
        <f>$C$2*시뮬레이션!F1407*시뮬레이션!D1407</f>
        <v>37454888.676225446</v>
      </c>
    </row>
    <row r="1408" spans="2:12" x14ac:dyDescent="0.3">
      <c r="B1408" s="5">
        <v>42585</v>
      </c>
      <c r="C1408" s="6">
        <f>VLOOKUP(시뮬레이션!B1408,시뮬레이션!$K:$Q,6,0)</f>
        <v>140.50815736374963</v>
      </c>
      <c r="D1408" s="6">
        <f>VLOOKUP(시뮬레이션!B1408,시뮬레이션!$K:$Q,7,0)</f>
        <v>121.11066071807784</v>
      </c>
      <c r="F1408" s="5">
        <v>42585</v>
      </c>
      <c r="G1408" s="7">
        <f>C1408*시뮬레이션!D1408*시뮬레이션!F1408</f>
        <v>30501255.587828603</v>
      </c>
      <c r="H1408" s="2">
        <f>D1408*시뮬레이션!E1408*시뮬레이션!D1408</f>
        <v>7355823.7780476026</v>
      </c>
      <c r="J1408" s="5">
        <v>42585</v>
      </c>
      <c r="K1408" s="2">
        <f t="shared" si="21"/>
        <v>37857079.365876205</v>
      </c>
      <c r="L1408" s="2">
        <f>$C$2*시뮬레이션!F1408*시뮬레이션!D1408</f>
        <v>37804712.028103061</v>
      </c>
    </row>
    <row r="1409" spans="2:12" x14ac:dyDescent="0.3">
      <c r="B1409" s="5">
        <v>42586</v>
      </c>
      <c r="C1409" s="6">
        <f>VLOOKUP(시뮬레이션!B1409,시뮬레이션!$K:$Q,6,0)</f>
        <v>140.50815736374963</v>
      </c>
      <c r="D1409" s="6">
        <f>VLOOKUP(시뮬레이션!B1409,시뮬레이션!$K:$Q,7,0)</f>
        <v>121.11066071807784</v>
      </c>
      <c r="F1409" s="5">
        <v>42586</v>
      </c>
      <c r="G1409" s="7">
        <f>C1409*시뮬레이션!D1409*시뮬레이션!F1409</f>
        <v>30440759.629255686</v>
      </c>
      <c r="H1409" s="2">
        <f>D1409*시뮬레이션!E1409*시뮬레이션!D1409</f>
        <v>7368508.5409289701</v>
      </c>
      <c r="J1409" s="5">
        <v>42586</v>
      </c>
      <c r="K1409" s="2">
        <f t="shared" si="21"/>
        <v>37809268.170184657</v>
      </c>
      <c r="L1409" s="2">
        <f>$C$2*시뮬레이션!F1409*시뮬레이션!D1409</f>
        <v>37729730.449520908</v>
      </c>
    </row>
    <row r="1410" spans="2:12" x14ac:dyDescent="0.3">
      <c r="B1410" s="5">
        <v>42587</v>
      </c>
      <c r="C1410" s="6">
        <f>VLOOKUP(시뮬레이션!B1410,시뮬레이션!$K:$Q,6,0)</f>
        <v>140.50815736374963</v>
      </c>
      <c r="D1410" s="6">
        <f>VLOOKUP(시뮬레이션!B1410,시뮬레이션!$K:$Q,7,0)</f>
        <v>121.11066071807784</v>
      </c>
      <c r="F1410" s="5">
        <v>42587</v>
      </c>
      <c r="G1410" s="7">
        <f>C1410*시뮬레이션!D1410*시뮬레이션!F1410</f>
        <v>30598037.894802988</v>
      </c>
      <c r="H1410" s="2">
        <f>D1410*시뮬레이션!E1410*시뮬레이션!D1410</f>
        <v>7424576.9647892779</v>
      </c>
      <c r="J1410" s="5">
        <v>42587</v>
      </c>
      <c r="K1410" s="2">
        <f t="shared" ref="K1410:K1473" si="22">SUM(G1410:H1410)</f>
        <v>38022614.859592266</v>
      </c>
      <c r="L1410" s="2">
        <f>$C$2*시뮬레이션!F1410*시뮬레이션!D1410</f>
        <v>37924668.638874263</v>
      </c>
    </row>
    <row r="1411" spans="2:12" x14ac:dyDescent="0.3">
      <c r="B1411" s="5">
        <v>42590</v>
      </c>
      <c r="C1411" s="6">
        <f>VLOOKUP(시뮬레이션!B1411,시뮬레이션!$K:$Q,6,0)</f>
        <v>140.50815736374963</v>
      </c>
      <c r="D1411" s="6">
        <f>VLOOKUP(시뮬레이션!B1411,시뮬레이션!$K:$Q,7,0)</f>
        <v>121.11066071807784</v>
      </c>
      <c r="F1411" s="5">
        <v>42590</v>
      </c>
      <c r="G1411" s="7">
        <f>C1411*시뮬레이션!D1411*시뮬레이션!F1411</f>
        <v>30513183.199552409</v>
      </c>
      <c r="H1411" s="2">
        <f>D1411*시뮬레이션!E1411*시뮬레이션!D1411</f>
        <v>7402186.5056277113</v>
      </c>
      <c r="J1411" s="5">
        <v>42590</v>
      </c>
      <c r="K1411" s="2">
        <f t="shared" si="22"/>
        <v>37915369.705180123</v>
      </c>
      <c r="L1411" s="2">
        <f>$C$2*시뮬레이션!F1411*시뮬레이션!D1411</f>
        <v>37819495.679389253</v>
      </c>
    </row>
    <row r="1412" spans="2:12" x14ac:dyDescent="0.3">
      <c r="B1412" s="5">
        <v>42591</v>
      </c>
      <c r="C1412" s="6">
        <f>VLOOKUP(시뮬레이션!B1412,시뮬레이션!$K:$Q,6,0)</f>
        <v>140.50815736374963</v>
      </c>
      <c r="D1412" s="6">
        <f>VLOOKUP(시뮬레이션!B1412,시뮬레이션!$K:$Q,7,0)</f>
        <v>121.11066071807784</v>
      </c>
      <c r="F1412" s="5">
        <v>42591</v>
      </c>
      <c r="G1412" s="7">
        <f>C1412*시뮬레이션!D1412*시뮬레이션!F1412</f>
        <v>30474898.643335674</v>
      </c>
      <c r="H1412" s="2">
        <f>D1412*시뮬레이션!E1412*시뮬레이션!D1412</f>
        <v>7412517.2068371065</v>
      </c>
      <c r="J1412" s="5">
        <v>42591</v>
      </c>
      <c r="K1412" s="2">
        <f t="shared" si="22"/>
        <v>37887415.85017278</v>
      </c>
      <c r="L1412" s="2">
        <f>$C$2*시뮬레이션!F1412*시뮬레이션!D1412</f>
        <v>37772043.973057702</v>
      </c>
    </row>
    <row r="1413" spans="2:12" x14ac:dyDescent="0.3">
      <c r="B1413" s="5">
        <v>42592</v>
      </c>
      <c r="C1413" s="6">
        <f>VLOOKUP(시뮬레이션!B1413,시뮬레이션!$K:$Q,6,0)</f>
        <v>140.50815736374963</v>
      </c>
      <c r="D1413" s="6">
        <f>VLOOKUP(시뮬레이션!B1413,시뮬레이션!$K:$Q,7,0)</f>
        <v>121.11066071807784</v>
      </c>
      <c r="F1413" s="5">
        <v>42592</v>
      </c>
      <c r="G1413" s="7">
        <f>C1413*시뮬레이션!D1413*시뮬레이션!F1413</f>
        <v>30073295.829905886</v>
      </c>
      <c r="H1413" s="2">
        <f>D1413*시뮬레이션!E1413*시뮬레이션!D1413</f>
        <v>7302036.9489078764</v>
      </c>
      <c r="J1413" s="5">
        <v>42592</v>
      </c>
      <c r="K1413" s="2">
        <f t="shared" si="22"/>
        <v>37375332.778813764</v>
      </c>
      <c r="L1413" s="2">
        <f>$C$2*시뮬레이션!F1413*시뮬레이션!D1413</f>
        <v>37274278.27722688</v>
      </c>
    </row>
    <row r="1414" spans="2:12" x14ac:dyDescent="0.3">
      <c r="B1414" s="5">
        <v>42593</v>
      </c>
      <c r="C1414" s="6">
        <f>VLOOKUP(시뮬레이션!B1414,시뮬레이션!$K:$Q,6,0)</f>
        <v>140.50815736374963</v>
      </c>
      <c r="D1414" s="6">
        <f>VLOOKUP(시뮬레이션!B1414,시뮬레이션!$K:$Q,7,0)</f>
        <v>121.11066071807784</v>
      </c>
      <c r="F1414" s="5">
        <v>42593</v>
      </c>
      <c r="G1414" s="7">
        <f>C1414*시뮬레이션!D1414*시뮬레이션!F1414</f>
        <v>30360279.746112391</v>
      </c>
      <c r="H1414" s="2">
        <f>D1414*시뮬레이션!E1414*시뮬레이션!D1414</f>
        <v>7374520.125279869</v>
      </c>
      <c r="J1414" s="5">
        <v>42593</v>
      </c>
      <c r="K1414" s="2">
        <f t="shared" si="22"/>
        <v>37734799.871392258</v>
      </c>
      <c r="L1414" s="2">
        <f>$C$2*시뮬레이션!F1414*시뮬레이션!D1414</f>
        <v>37629979.840975419</v>
      </c>
    </row>
    <row r="1415" spans="2:12" x14ac:dyDescent="0.3">
      <c r="B1415" s="5">
        <v>42594</v>
      </c>
      <c r="C1415" s="6">
        <f>VLOOKUP(시뮬레이션!B1415,시뮬레이션!$K:$Q,6,0)</f>
        <v>140.50815736374963</v>
      </c>
      <c r="D1415" s="6">
        <f>VLOOKUP(시뮬레이션!B1415,시뮬레이션!$K:$Q,7,0)</f>
        <v>121.11066071807784</v>
      </c>
      <c r="F1415" s="5">
        <v>42594</v>
      </c>
      <c r="G1415" s="7">
        <f>C1415*시뮬레이션!D1415*시뮬레이션!F1415</f>
        <v>30429877.617415391</v>
      </c>
      <c r="H1415" s="2">
        <f>D1415*시뮬레이션!E1415*시뮬레이션!D1415</f>
        <v>7401789.8226762526</v>
      </c>
      <c r="J1415" s="5">
        <v>42594</v>
      </c>
      <c r="K1415" s="2">
        <f t="shared" si="22"/>
        <v>37831667.44009164</v>
      </c>
      <c r="L1415" s="2">
        <f>$C$2*시뮬레이션!F1415*시뮬레이션!D1415</f>
        <v>37716242.764637776</v>
      </c>
    </row>
    <row r="1416" spans="2:12" x14ac:dyDescent="0.3">
      <c r="B1416" s="5">
        <v>42597</v>
      </c>
      <c r="C1416" s="6">
        <f>VLOOKUP(시뮬레이션!B1416,시뮬레이션!$K:$Q,6,0)</f>
        <v>140.50815736374963</v>
      </c>
      <c r="D1416" s="6">
        <f>VLOOKUP(시뮬레이션!B1416,시뮬레이션!$K:$Q,7,0)</f>
        <v>121.11066071807784</v>
      </c>
      <c r="F1416" s="5">
        <v>42597</v>
      </c>
      <c r="G1416" s="7">
        <f>C1416*시뮬레이션!D1416*시뮬레이션!F1416</f>
        <v>30517627.985424601</v>
      </c>
      <c r="H1416" s="2">
        <f>D1416*시뮬레이션!E1416*시뮬레이션!D1416</f>
        <v>7445649.0732722636</v>
      </c>
      <c r="J1416" s="5">
        <v>42597</v>
      </c>
      <c r="K1416" s="2">
        <f t="shared" si="22"/>
        <v>37963277.058696866</v>
      </c>
      <c r="L1416" s="2">
        <f>$C$2*시뮬레이션!F1416*시뮬레이션!D1416</f>
        <v>37825004.759152904</v>
      </c>
    </row>
    <row r="1417" spans="2:12" x14ac:dyDescent="0.3">
      <c r="B1417" s="5">
        <v>42598</v>
      </c>
      <c r="C1417" s="6">
        <f>VLOOKUP(시뮬레이션!B1417,시뮬레이션!$K:$Q,6,0)</f>
        <v>140.50815736374963</v>
      </c>
      <c r="D1417" s="6">
        <f>VLOOKUP(시뮬레이션!B1417,시뮬레이션!$K:$Q,7,0)</f>
        <v>121.11066071807784</v>
      </c>
      <c r="F1417" s="5">
        <v>42598</v>
      </c>
      <c r="G1417" s="7">
        <f>C1417*시뮬레이션!D1417*시뮬레이션!F1417</f>
        <v>30061638.599012848</v>
      </c>
      <c r="H1417" s="2">
        <f>D1417*시뮬레이션!E1417*시뮬레이션!D1417</f>
        <v>7324190.7150499998</v>
      </c>
      <c r="J1417" s="5">
        <v>42598</v>
      </c>
      <c r="K1417" s="2">
        <f t="shared" si="22"/>
        <v>37385829.314062849</v>
      </c>
      <c r="L1417" s="2">
        <f>$C$2*시뮬레이션!F1417*시뮬레이션!D1417</f>
        <v>37259829.748847857</v>
      </c>
    </row>
    <row r="1418" spans="2:12" x14ac:dyDescent="0.3">
      <c r="B1418" s="5">
        <v>42599</v>
      </c>
      <c r="C1418" s="6">
        <f>VLOOKUP(시뮬레이션!B1418,시뮬레이션!$K:$Q,6,0)</f>
        <v>140.50815736374963</v>
      </c>
      <c r="D1418" s="6">
        <f>VLOOKUP(시뮬레이션!B1418,시뮬레이션!$K:$Q,7,0)</f>
        <v>121.11066071807784</v>
      </c>
      <c r="F1418" s="5">
        <v>42599</v>
      </c>
      <c r="G1418" s="7">
        <f>C1418*시뮬레이션!D1418*시뮬레이션!F1418</f>
        <v>30573118.745554917</v>
      </c>
      <c r="H1418" s="2">
        <f>D1418*시뮬레이션!E1418*시뮬레이션!D1418</f>
        <v>7432850.8719694233</v>
      </c>
      <c r="J1418" s="5">
        <v>42599</v>
      </c>
      <c r="K1418" s="2">
        <f t="shared" si="22"/>
        <v>38005969.617524341</v>
      </c>
      <c r="L1418" s="2">
        <f>$C$2*시뮬레이션!F1418*시뮬레이션!D1418</f>
        <v>37893782.655882649</v>
      </c>
    </row>
    <row r="1419" spans="2:12" x14ac:dyDescent="0.3">
      <c r="B1419" s="5">
        <v>42600</v>
      </c>
      <c r="C1419" s="6">
        <f>VLOOKUP(시뮬레이션!B1419,시뮬레이션!$K:$Q,6,0)</f>
        <v>140.50815736374963</v>
      </c>
      <c r="D1419" s="6">
        <f>VLOOKUP(시뮬레이션!B1419,시뮬레이션!$K:$Q,7,0)</f>
        <v>121.11066071807784</v>
      </c>
      <c r="F1419" s="5">
        <v>42600</v>
      </c>
      <c r="G1419" s="7">
        <f>C1419*시뮬레이션!D1419*시뮬레이션!F1419</f>
        <v>30596138.390877083</v>
      </c>
      <c r="H1419" s="2">
        <f>D1419*시뮬레이션!E1419*시뮬레이션!D1419</f>
        <v>7447280.4566409392</v>
      </c>
      <c r="J1419" s="5">
        <v>42600</v>
      </c>
      <c r="K1419" s="2">
        <f t="shared" si="22"/>
        <v>38043418.847518019</v>
      </c>
      <c r="L1419" s="2">
        <f>$C$2*시뮬레이션!F1419*시뮬레이션!D1419</f>
        <v>37922314.303043455</v>
      </c>
    </row>
    <row r="1420" spans="2:12" x14ac:dyDescent="0.3">
      <c r="B1420" s="5">
        <v>42601</v>
      </c>
      <c r="C1420" s="6">
        <f>VLOOKUP(시뮬레이션!B1420,시뮬레이션!$K:$Q,6,0)</f>
        <v>140.50815736374963</v>
      </c>
      <c r="D1420" s="6">
        <f>VLOOKUP(시뮬레이션!B1420,시뮬레이션!$K:$Q,7,0)</f>
        <v>121.11066071807784</v>
      </c>
      <c r="F1420" s="5">
        <v>42601</v>
      </c>
      <c r="G1420" s="7">
        <f>C1420*시뮬레이션!D1420*시뮬레이션!F1420</f>
        <v>30836987.815699287</v>
      </c>
      <c r="H1420" s="2">
        <f>D1420*시뮬레이션!E1420*시뮬레이션!D1420</f>
        <v>7527588.6776157236</v>
      </c>
      <c r="J1420" s="5">
        <v>42601</v>
      </c>
      <c r="K1420" s="2">
        <f t="shared" si="22"/>
        <v>38364576.493315011</v>
      </c>
      <c r="L1420" s="2">
        <f>$C$2*시뮬레이션!F1420*시뮬레이션!D1420</f>
        <v>38220834.576129235</v>
      </c>
    </row>
    <row r="1421" spans="2:12" x14ac:dyDescent="0.3">
      <c r="B1421" s="5">
        <v>42604</v>
      </c>
      <c r="C1421" s="6">
        <f>VLOOKUP(시뮬레이션!B1421,시뮬레이션!$K:$Q,6,0)</f>
        <v>140.50815736374963</v>
      </c>
      <c r="D1421" s="6">
        <f>VLOOKUP(시뮬레이션!B1421,시뮬레이션!$K:$Q,7,0)</f>
        <v>121.11066071807784</v>
      </c>
      <c r="F1421" s="5">
        <v>42604</v>
      </c>
      <c r="G1421" s="7">
        <f>C1421*시뮬레이션!D1421*시뮬레이션!F1421</f>
        <v>31075626.042572826</v>
      </c>
      <c r="H1421" s="2">
        <f>D1421*시뮬레이션!E1421*시뮬레이션!D1421</f>
        <v>7581073.0226343451</v>
      </c>
      <c r="J1421" s="5">
        <v>42604</v>
      </c>
      <c r="K1421" s="2">
        <f t="shared" si="22"/>
        <v>38656699.065207168</v>
      </c>
      <c r="L1421" s="2">
        <f>$C$2*시뮬레이션!F1421*시뮬레이션!D1421</f>
        <v>38516614.184934959</v>
      </c>
    </row>
    <row r="1422" spans="2:12" x14ac:dyDescent="0.3">
      <c r="B1422" s="5">
        <v>42605</v>
      </c>
      <c r="C1422" s="6">
        <f>VLOOKUP(시뮬레이션!B1422,시뮬레이션!$K:$Q,6,0)</f>
        <v>140.50815736374963</v>
      </c>
      <c r="D1422" s="6">
        <f>VLOOKUP(시뮬레이션!B1422,시뮬레이션!$K:$Q,7,0)</f>
        <v>121.11066071807784</v>
      </c>
      <c r="F1422" s="5">
        <v>42605</v>
      </c>
      <c r="G1422" s="7">
        <f>C1422*시뮬레이션!D1422*시뮬레이션!F1422</f>
        <v>30851490.611893915</v>
      </c>
      <c r="H1422" s="2">
        <f>D1422*시뮬레이션!E1422*시뮬레이션!D1422</f>
        <v>7541014.6660503047</v>
      </c>
      <c r="J1422" s="5">
        <v>42605</v>
      </c>
      <c r="K1422" s="2">
        <f t="shared" si="22"/>
        <v>38392505.277944222</v>
      </c>
      <c r="L1422" s="2">
        <f>$C$2*시뮬레이션!F1422*시뮬레이션!D1422</f>
        <v>38238810.033964448</v>
      </c>
    </row>
    <row r="1423" spans="2:12" x14ac:dyDescent="0.3">
      <c r="B1423" s="5">
        <v>42606</v>
      </c>
      <c r="C1423" s="6">
        <f>VLOOKUP(시뮬레이션!B1423,시뮬레이션!$K:$Q,6,0)</f>
        <v>140.50815736374963</v>
      </c>
      <c r="D1423" s="6">
        <f>VLOOKUP(시뮬레이션!B1423,시뮬레이션!$K:$Q,7,0)</f>
        <v>121.11066071807784</v>
      </c>
      <c r="F1423" s="5">
        <v>42606</v>
      </c>
      <c r="G1423" s="7">
        <f>C1423*시뮬레이션!D1423*시뮬레이션!F1423</f>
        <v>30862035.285989176</v>
      </c>
      <c r="H1423" s="2">
        <f>D1423*시뮬레이션!E1423*시뮬레이션!D1423</f>
        <v>7524827.9929862004</v>
      </c>
      <c r="J1423" s="5">
        <v>42606</v>
      </c>
      <c r="K1423" s="2">
        <f t="shared" si="22"/>
        <v>38386863.278975375</v>
      </c>
      <c r="L1423" s="2">
        <f>$C$2*시뮬레이션!F1423*시뮬레이션!D1423</f>
        <v>38251879.606344953</v>
      </c>
    </row>
    <row r="1424" spans="2:12" x14ac:dyDescent="0.3">
      <c r="B1424" s="5">
        <v>42607</v>
      </c>
      <c r="C1424" s="6">
        <f>VLOOKUP(시뮬레이션!B1424,시뮬레이션!$K:$Q,6,0)</f>
        <v>140.50815736374963</v>
      </c>
      <c r="D1424" s="6">
        <f>VLOOKUP(시뮬레이션!B1424,시뮬레이션!$K:$Q,7,0)</f>
        <v>121.11066071807784</v>
      </c>
      <c r="F1424" s="5">
        <v>42607</v>
      </c>
      <c r="G1424" s="7">
        <f>C1424*시뮬레이션!D1424*시뮬레이션!F1424</f>
        <v>30671736.96709995</v>
      </c>
      <c r="H1424" s="2">
        <f>D1424*시뮬레이션!E1424*시뮬레이션!D1424</f>
        <v>7494176.0069698365</v>
      </c>
      <c r="J1424" s="5">
        <v>42607</v>
      </c>
      <c r="K1424" s="2">
        <f t="shared" si="22"/>
        <v>38165912.974069789</v>
      </c>
      <c r="L1424" s="2">
        <f>$C$2*시뮬레이션!F1424*시뮬레이션!D1424</f>
        <v>38016014.786802568</v>
      </c>
    </row>
    <row r="1425" spans="2:12" x14ac:dyDescent="0.3">
      <c r="B1425" s="5">
        <v>42608</v>
      </c>
      <c r="C1425" s="6">
        <f>VLOOKUP(시뮬레이션!B1425,시뮬레이션!$K:$Q,6,0)</f>
        <v>140.50815736374963</v>
      </c>
      <c r="D1425" s="6">
        <f>VLOOKUP(시뮬레이션!B1425,시뮬레이션!$K:$Q,7,0)</f>
        <v>121.11066071807784</v>
      </c>
      <c r="F1425" s="5">
        <v>42608</v>
      </c>
      <c r="G1425" s="7">
        <f>C1425*시뮬레이션!D1425*시뮬레이션!F1425</f>
        <v>30554974.878016692</v>
      </c>
      <c r="H1425" s="2">
        <f>D1425*시뮬레이션!E1425*시뮬레이션!D1425</f>
        <v>7497208.1644153502</v>
      </c>
      <c r="J1425" s="5">
        <v>42608</v>
      </c>
      <c r="K1425" s="2">
        <f t="shared" si="22"/>
        <v>38052183.04243204</v>
      </c>
      <c r="L1425" s="2">
        <f>$C$2*시뮬레이션!F1425*시뮬레이션!D1425</f>
        <v>37871294.280432545</v>
      </c>
    </row>
    <row r="1426" spans="2:12" x14ac:dyDescent="0.3">
      <c r="B1426" s="5">
        <v>42611</v>
      </c>
      <c r="C1426" s="6">
        <f>VLOOKUP(시뮬레이션!B1426,시뮬레이션!$K:$Q,6,0)</f>
        <v>140.50815736374963</v>
      </c>
      <c r="D1426" s="6">
        <f>VLOOKUP(시뮬레이션!B1426,시뮬레이션!$K:$Q,7,0)</f>
        <v>121.11066071807784</v>
      </c>
      <c r="F1426" s="5">
        <v>42611</v>
      </c>
      <c r="G1426" s="7">
        <f>C1426*시뮬레이션!D1426*시뮬레이션!F1426</f>
        <v>31015730.458495356</v>
      </c>
      <c r="H1426" s="2">
        <f>D1426*시뮬레이션!E1426*시뮬레이션!D1426</f>
        <v>7598437.5366587862</v>
      </c>
      <c r="J1426" s="5">
        <v>42611</v>
      </c>
      <c r="K1426" s="2">
        <f t="shared" si="22"/>
        <v>38614167.995154142</v>
      </c>
      <c r="L1426" s="2">
        <f>$C$2*시뮬레이션!F1426*시뮬레이션!D1426</f>
        <v>38442376.739158869</v>
      </c>
    </row>
    <row r="1427" spans="2:12" x14ac:dyDescent="0.3">
      <c r="B1427" s="5">
        <v>42612</v>
      </c>
      <c r="C1427" s="6">
        <f>VLOOKUP(시뮬레이션!B1427,시뮬레이션!$K:$Q,6,0)</f>
        <v>140.50815736374963</v>
      </c>
      <c r="D1427" s="6">
        <f>VLOOKUP(시뮬레이션!B1427,시뮬레이션!$K:$Q,7,0)</f>
        <v>121.11066071807784</v>
      </c>
      <c r="F1427" s="5">
        <v>42612</v>
      </c>
      <c r="G1427" s="7">
        <f>C1427*시뮬레이션!D1427*시뮬레이션!F1427</f>
        <v>30824933.079641633</v>
      </c>
      <c r="H1427" s="2">
        <f>D1427*시뮬레이션!E1427*시뮬레이션!D1427</f>
        <v>7555596.1976888077</v>
      </c>
      <c r="J1427" s="5">
        <v>42612</v>
      </c>
      <c r="K1427" s="2">
        <f t="shared" si="22"/>
        <v>38380529.277330443</v>
      </c>
      <c r="L1427" s="2">
        <f>$C$2*시뮬레이션!F1427*시뮬레이션!D1427</f>
        <v>38205893.360875912</v>
      </c>
    </row>
    <row r="1428" spans="2:12" x14ac:dyDescent="0.3">
      <c r="B1428" s="5">
        <v>42613</v>
      </c>
      <c r="C1428" s="6">
        <f>VLOOKUP(시뮬레이션!B1428,시뮬레이션!$K:$Q,6,0)</f>
        <v>140.50815736374963</v>
      </c>
      <c r="D1428" s="6">
        <f>VLOOKUP(시뮬레이션!B1428,시뮬레이션!$K:$Q,7,0)</f>
        <v>121.11066071807784</v>
      </c>
      <c r="F1428" s="5">
        <v>42613</v>
      </c>
      <c r="G1428" s="7">
        <f>C1428*시뮬레이션!D1428*시뮬레이션!F1428</f>
        <v>30597826.039975502</v>
      </c>
      <c r="H1428" s="2">
        <f>D1428*시뮬레이션!E1428*시뮬레이션!D1428</f>
        <v>7509252.2335835304</v>
      </c>
      <c r="J1428" s="5">
        <v>42613</v>
      </c>
      <c r="K1428" s="2">
        <f t="shared" si="22"/>
        <v>38107078.273559034</v>
      </c>
      <c r="L1428" s="2">
        <f>$C$2*시뮬레이션!F1428*시뮬레이션!D1428</f>
        <v>37924406.055889055</v>
      </c>
    </row>
    <row r="1429" spans="2:12" x14ac:dyDescent="0.3">
      <c r="B1429" s="5">
        <v>42614</v>
      </c>
      <c r="C1429" s="6">
        <f>VLOOKUP(시뮬레이션!B1429,시뮬레이션!$K:$Q,6,0)</f>
        <v>140.50815736374963</v>
      </c>
      <c r="D1429" s="6">
        <f>VLOOKUP(시뮬레이션!B1429,시뮬레이션!$K:$Q,7,0)</f>
        <v>121.11066071807784</v>
      </c>
      <c r="F1429" s="5">
        <v>42614</v>
      </c>
      <c r="G1429" s="7">
        <f>C1429*시뮬레이션!D1429*시뮬레이션!F1429</f>
        <v>30796862.712919991</v>
      </c>
      <c r="H1429" s="2">
        <f>D1429*시뮬레이션!E1429*시뮬레이션!D1429</f>
        <v>7572153.0663910974</v>
      </c>
      <c r="J1429" s="5">
        <v>42614</v>
      </c>
      <c r="K1429" s="2">
        <f t="shared" si="22"/>
        <v>38369015.779311091</v>
      </c>
      <c r="L1429" s="2">
        <f>$C$2*시뮬레이션!F1429*시뮬레이션!D1429</f>
        <v>38171101.608537085</v>
      </c>
    </row>
    <row r="1430" spans="2:12" x14ac:dyDescent="0.3">
      <c r="B1430" s="5">
        <v>42615</v>
      </c>
      <c r="C1430" s="6">
        <f>VLOOKUP(시뮬레이션!B1430,시뮬레이션!$K:$Q,6,0)</f>
        <v>140.50815736374963</v>
      </c>
      <c r="D1430" s="6">
        <f>VLOOKUP(시뮬레이션!B1430,시뮬레이션!$K:$Q,7,0)</f>
        <v>121.11066071807784</v>
      </c>
      <c r="F1430" s="5">
        <v>42615</v>
      </c>
      <c r="G1430" s="7">
        <f>C1430*시뮬레이션!D1430*시뮬레이션!F1430</f>
        <v>30801965.646026678</v>
      </c>
      <c r="H1430" s="2">
        <f>D1430*시뮬레이션!E1430*시뮬레이션!D1430</f>
        <v>7561365.496953507</v>
      </c>
      <c r="J1430" s="5">
        <v>42615</v>
      </c>
      <c r="K1430" s="2">
        <f t="shared" si="22"/>
        <v>38363331.142980188</v>
      </c>
      <c r="L1430" s="2">
        <f>$C$2*시뮬레이션!F1430*시뮬레이션!D1430</f>
        <v>38177426.427397132</v>
      </c>
    </row>
    <row r="1431" spans="2:12" x14ac:dyDescent="0.3">
      <c r="B1431" s="5">
        <v>42619</v>
      </c>
      <c r="C1431" s="6">
        <f>VLOOKUP(시뮬레이션!B1431,시뮬레이션!$K:$Q,6,0)</f>
        <v>140.50815736374963</v>
      </c>
      <c r="D1431" s="6">
        <f>VLOOKUP(시뮬레이션!B1431,시뮬레이션!$K:$Q,7,0)</f>
        <v>121.11066071807784</v>
      </c>
      <c r="F1431" s="5">
        <v>42619</v>
      </c>
      <c r="G1431" s="7">
        <f>C1431*시뮬레이션!D1431*시뮬레이션!F1431</f>
        <v>30566090.524010886</v>
      </c>
      <c r="H1431" s="2">
        <f>D1431*시뮬레이션!E1431*시뮬레이션!D1431</f>
        <v>7508917.063735811</v>
      </c>
      <c r="J1431" s="5">
        <v>42619</v>
      </c>
      <c r="K1431" s="2">
        <f t="shared" si="22"/>
        <v>38075007.587746695</v>
      </c>
      <c r="L1431" s="2">
        <f>$C$2*시뮬레이션!F1431*시뮬레이션!D1431</f>
        <v>37885071.542637594</v>
      </c>
    </row>
    <row r="1432" spans="2:12" x14ac:dyDescent="0.3">
      <c r="B1432" s="5">
        <v>42620</v>
      </c>
      <c r="C1432" s="6">
        <f>VLOOKUP(시뮬레이션!B1432,시뮬레이션!$K:$Q,6,0)</f>
        <v>140.50815736374963</v>
      </c>
      <c r="D1432" s="6">
        <f>VLOOKUP(시뮬레이션!B1432,시뮬레이션!$K:$Q,7,0)</f>
        <v>121.11066071807784</v>
      </c>
      <c r="F1432" s="5">
        <v>42620</v>
      </c>
      <c r="G1432" s="7">
        <f>C1432*시뮬레이션!D1432*시뮬레이션!F1432</f>
        <v>30179643.028344616</v>
      </c>
      <c r="H1432" s="2">
        <f>D1432*시뮬레이션!E1432*시뮬레이션!D1432</f>
        <v>7408474.4906420503</v>
      </c>
      <c r="J1432" s="5">
        <v>42620</v>
      </c>
      <c r="K1432" s="2">
        <f t="shared" si="22"/>
        <v>37588117.518986665</v>
      </c>
      <c r="L1432" s="2">
        <f>$C$2*시뮬레이션!F1432*시뮬레이션!D1432</f>
        <v>37406090.071019925</v>
      </c>
    </row>
    <row r="1433" spans="2:12" x14ac:dyDescent="0.3">
      <c r="B1433" s="5">
        <v>42621</v>
      </c>
      <c r="C1433" s="6">
        <f>VLOOKUP(시뮬레이션!B1433,시뮬레이션!$K:$Q,6,0)</f>
        <v>140.50815736374963</v>
      </c>
      <c r="D1433" s="6">
        <f>VLOOKUP(시뮬레이션!B1433,시뮬레이션!$K:$Q,7,0)</f>
        <v>121.11066071807784</v>
      </c>
      <c r="F1433" s="5">
        <v>42621</v>
      </c>
      <c r="G1433" s="7">
        <f>C1433*시뮬레이션!D1433*시뮬레이션!F1433</f>
        <v>30143008.352493092</v>
      </c>
      <c r="H1433" s="2">
        <f>D1433*시뮬레이션!E1433*시뮬레이션!D1433</f>
        <v>7408492.0391650107</v>
      </c>
      <c r="J1433" s="5">
        <v>42621</v>
      </c>
      <c r="K1433" s="2">
        <f t="shared" si="22"/>
        <v>37551500.391658105</v>
      </c>
      <c r="L1433" s="2">
        <f>$C$2*시뮬레이션!F1433*시뮬레이션!D1433</f>
        <v>37360683.305163287</v>
      </c>
    </row>
    <row r="1434" spans="2:12" x14ac:dyDescent="0.3">
      <c r="B1434" s="5">
        <v>42622</v>
      </c>
      <c r="C1434" s="6">
        <f>VLOOKUP(시뮬레이션!B1434,시뮬레이션!$K:$Q,6,0)</f>
        <v>140.50815736374963</v>
      </c>
      <c r="D1434" s="6">
        <f>VLOOKUP(시뮬레이션!B1434,시뮬레이션!$K:$Q,7,0)</f>
        <v>121.11066071807784</v>
      </c>
      <c r="F1434" s="5">
        <v>42622</v>
      </c>
      <c r="G1434" s="7">
        <f>C1434*시뮬레이션!D1434*시뮬레이션!F1434</f>
        <v>29616784.155283086</v>
      </c>
      <c r="H1434" s="2">
        <f>D1434*시뮬레이션!E1434*시뮬레이션!D1434</f>
        <v>7264051.7881518621</v>
      </c>
      <c r="J1434" s="5">
        <v>42622</v>
      </c>
      <c r="K1434" s="2">
        <f t="shared" si="22"/>
        <v>36880835.943434946</v>
      </c>
      <c r="L1434" s="2">
        <f>$C$2*시뮬레이션!F1434*시뮬레이션!D1434</f>
        <v>36708455.917983778</v>
      </c>
    </row>
    <row r="1435" spans="2:12" x14ac:dyDescent="0.3">
      <c r="B1435" s="5">
        <v>42625</v>
      </c>
      <c r="C1435" s="6">
        <f>VLOOKUP(시뮬레이션!B1435,시뮬레이션!$K:$Q,6,0)</f>
        <v>140.50815736374963</v>
      </c>
      <c r="D1435" s="6">
        <f>VLOOKUP(시뮬레이션!B1435,시뮬레이션!$K:$Q,7,0)</f>
        <v>121.11066071807784</v>
      </c>
      <c r="F1435" s="5">
        <v>42625</v>
      </c>
      <c r="G1435" s="7">
        <f>C1435*시뮬레이션!D1435*시뮬레이션!F1435</f>
        <v>30403645.04161033</v>
      </c>
      <c r="H1435" s="2">
        <f>D1435*시뮬레이션!E1435*시뮬레이션!D1435</f>
        <v>7458564.4203755669</v>
      </c>
      <c r="J1435" s="5">
        <v>42625</v>
      </c>
      <c r="K1435" s="2">
        <f t="shared" si="22"/>
        <v>37862209.461985901</v>
      </c>
      <c r="L1435" s="2">
        <f>$C$2*시뮬레이션!F1435*시뮬레이션!D1435</f>
        <v>37683728.85808038</v>
      </c>
    </row>
    <row r="1436" spans="2:12" x14ac:dyDescent="0.3">
      <c r="B1436" s="5">
        <v>42626</v>
      </c>
      <c r="C1436" s="6">
        <f>VLOOKUP(시뮬레이션!B1436,시뮬레이션!$K:$Q,6,0)</f>
        <v>140.50815736374963</v>
      </c>
      <c r="D1436" s="6">
        <f>VLOOKUP(시뮬레이션!B1436,시뮬레이션!$K:$Q,7,0)</f>
        <v>121.11066071807784</v>
      </c>
      <c r="F1436" s="5">
        <v>42626</v>
      </c>
      <c r="G1436" s="7">
        <f>C1436*시뮬레이션!D1436*시뮬레이션!F1436</f>
        <v>30131612.231281083</v>
      </c>
      <c r="H1436" s="2">
        <f>D1436*시뮬레이션!E1436*시뮬레이션!D1436</f>
        <v>7407276.1083689937</v>
      </c>
      <c r="J1436" s="5">
        <v>42626</v>
      </c>
      <c r="K1436" s="2">
        <f t="shared" si="22"/>
        <v>37538888.33965008</v>
      </c>
      <c r="L1436" s="2">
        <f>$C$2*시뮬레이션!F1436*시뮬레이션!D1436</f>
        <v>37346558.408585943</v>
      </c>
    </row>
    <row r="1437" spans="2:12" x14ac:dyDescent="0.3">
      <c r="B1437" s="5">
        <v>42627</v>
      </c>
      <c r="C1437" s="6">
        <f>VLOOKUP(시뮬레이션!B1437,시뮬레이션!$K:$Q,6,0)</f>
        <v>140.50815736374963</v>
      </c>
      <c r="D1437" s="6">
        <f>VLOOKUP(시뮬레이션!B1437,시뮬레이션!$K:$Q,7,0)</f>
        <v>121.11066071807784</v>
      </c>
      <c r="F1437" s="5">
        <v>42627</v>
      </c>
      <c r="G1437" s="7">
        <f>C1437*시뮬레이션!D1437*시뮬레이션!F1437</f>
        <v>30120305.674464837</v>
      </c>
      <c r="H1437" s="2">
        <f>D1437*시뮬레이션!E1437*시뮬레이션!D1437</f>
        <v>7428202.843680826</v>
      </c>
      <c r="J1437" s="5">
        <v>42627</v>
      </c>
      <c r="K1437" s="2">
        <f t="shared" si="22"/>
        <v>37548508.518145666</v>
      </c>
      <c r="L1437" s="2">
        <f>$C$2*시뮬레이션!F1437*시뮬레이션!D1437</f>
        <v>37332544.522395693</v>
      </c>
    </row>
    <row r="1438" spans="2:12" x14ac:dyDescent="0.3">
      <c r="B1438" s="5">
        <v>42628</v>
      </c>
      <c r="C1438" s="6">
        <f>VLOOKUP(시뮬레이션!B1438,시뮬레이션!$K:$Q,6,0)</f>
        <v>140.50815736374963</v>
      </c>
      <c r="D1438" s="6">
        <f>VLOOKUP(시뮬레이션!B1438,시뮬레이션!$K:$Q,7,0)</f>
        <v>121.11066071807784</v>
      </c>
      <c r="F1438" s="5">
        <v>42628</v>
      </c>
      <c r="G1438" s="7">
        <f>C1438*시뮬레이션!D1438*시뮬레이션!F1438</f>
        <v>30421289.676499542</v>
      </c>
      <c r="H1438" s="2">
        <f>D1438*시뮬레이션!E1438*시뮬레이션!D1438</f>
        <v>7534871.0451252088</v>
      </c>
      <c r="J1438" s="5">
        <v>42628</v>
      </c>
      <c r="K1438" s="2">
        <f t="shared" si="22"/>
        <v>37956160.721624747</v>
      </c>
      <c r="L1438" s="2">
        <f>$C$2*시뮬레이션!F1438*시뮬레이션!D1438</f>
        <v>37705598.460756466</v>
      </c>
    </row>
    <row r="1439" spans="2:12" x14ac:dyDescent="0.3">
      <c r="B1439" s="5">
        <v>42629</v>
      </c>
      <c r="C1439" s="6">
        <f>VLOOKUP(시뮬레이션!B1439,시뮬레이션!$K:$Q,6,0)</f>
        <v>140.50815736374963</v>
      </c>
      <c r="D1439" s="6">
        <f>VLOOKUP(시뮬레이션!B1439,시뮬레이션!$K:$Q,7,0)</f>
        <v>121.11066071807784</v>
      </c>
      <c r="F1439" s="5">
        <v>42629</v>
      </c>
      <c r="G1439" s="7">
        <f>C1439*시뮬레이션!D1439*시뮬레이션!F1439</f>
        <v>30303695.195453797</v>
      </c>
      <c r="H1439" s="2">
        <f>D1439*시뮬레이션!E1439*시뮬레이션!D1439</f>
        <v>7522360.9535674304</v>
      </c>
      <c r="J1439" s="5">
        <v>42629</v>
      </c>
      <c r="K1439" s="2">
        <f t="shared" si="22"/>
        <v>37826056.149021223</v>
      </c>
      <c r="L1439" s="2">
        <f>$C$2*시뮬레이션!F1439*시뮬레이션!D1439</f>
        <v>37559846.248057313</v>
      </c>
    </row>
    <row r="1440" spans="2:12" x14ac:dyDescent="0.3">
      <c r="B1440" s="5">
        <v>42632</v>
      </c>
      <c r="C1440" s="6">
        <f>VLOOKUP(시뮬레이션!B1440,시뮬레이션!$K:$Q,6,0)</f>
        <v>140.50815736374963</v>
      </c>
      <c r="D1440" s="6">
        <f>VLOOKUP(시뮬레이션!B1440,시뮬레이션!$K:$Q,7,0)</f>
        <v>121.11066071807784</v>
      </c>
      <c r="F1440" s="5">
        <v>42632</v>
      </c>
      <c r="G1440" s="7">
        <f>C1440*시뮬레이션!D1440*시뮬레이션!F1440</f>
        <v>30278769.665168278</v>
      </c>
      <c r="H1440" s="2">
        <f>D1440*시뮬레이션!E1440*시뮬레이션!D1440</f>
        <v>7504004.3351333151</v>
      </c>
      <c r="J1440" s="5">
        <v>42632</v>
      </c>
      <c r="K1440" s="2">
        <f t="shared" si="22"/>
        <v>37782774.000301592</v>
      </c>
      <c r="L1440" s="2">
        <f>$C$2*시뮬레이션!F1440*시뮬레이션!D1440</f>
        <v>37528952.356103308</v>
      </c>
    </row>
    <row r="1441" spans="2:12" x14ac:dyDescent="0.3">
      <c r="B1441" s="5">
        <v>42633</v>
      </c>
      <c r="C1441" s="6">
        <f>VLOOKUP(시뮬레이션!B1441,시뮬레이션!$K:$Q,6,0)</f>
        <v>140.50815736374963</v>
      </c>
      <c r="D1441" s="6">
        <f>VLOOKUP(시뮬레이션!B1441,시뮬레이션!$K:$Q,7,0)</f>
        <v>121.11066071807784</v>
      </c>
      <c r="F1441" s="5">
        <v>42633</v>
      </c>
      <c r="G1441" s="7">
        <f>C1441*시뮬레이션!D1441*시뮬레이션!F1441</f>
        <v>30339240.270589788</v>
      </c>
      <c r="H1441" s="2">
        <f>D1441*시뮬레이션!E1441*시뮬레이션!D1441</f>
        <v>7509509.8547068089</v>
      </c>
      <c r="J1441" s="5">
        <v>42633</v>
      </c>
      <c r="K1441" s="2">
        <f t="shared" si="22"/>
        <v>37848750.125296593</v>
      </c>
      <c r="L1441" s="2">
        <f>$C$2*시뮬레이션!F1441*시뮬레이션!D1441</f>
        <v>37603902.51077947</v>
      </c>
    </row>
    <row r="1442" spans="2:12" x14ac:dyDescent="0.3">
      <c r="B1442" s="5">
        <v>42634</v>
      </c>
      <c r="C1442" s="6">
        <f>VLOOKUP(시뮬레이션!B1442,시뮬레이션!$K:$Q,6,0)</f>
        <v>140.50815736374963</v>
      </c>
      <c r="D1442" s="6">
        <f>VLOOKUP(시뮬레이션!B1442,시뮬레이션!$K:$Q,7,0)</f>
        <v>121.11066071807784</v>
      </c>
      <c r="F1442" s="5">
        <v>42634</v>
      </c>
      <c r="G1442" s="7">
        <f>C1442*시뮬레이션!D1442*시뮬레이션!F1442</f>
        <v>30679586.292321619</v>
      </c>
      <c r="H1442" s="2">
        <f>D1442*시뮬레이션!E1442*시뮬레이션!D1442</f>
        <v>7601916.514235138</v>
      </c>
      <c r="J1442" s="5">
        <v>42634</v>
      </c>
      <c r="K1442" s="2">
        <f t="shared" si="22"/>
        <v>38281502.806556754</v>
      </c>
      <c r="L1442" s="2">
        <f>$C$2*시뮬레이션!F1442*시뮬레이션!D1442</f>
        <v>38025743.615137711</v>
      </c>
    </row>
    <row r="1443" spans="2:12" x14ac:dyDescent="0.3">
      <c r="B1443" s="5">
        <v>42635</v>
      </c>
      <c r="C1443" s="6">
        <f>VLOOKUP(시뮬레이션!B1443,시뮬레이션!$K:$Q,6,0)</f>
        <v>140.50815736374963</v>
      </c>
      <c r="D1443" s="6">
        <f>VLOOKUP(시뮬레이션!B1443,시뮬레이션!$K:$Q,7,0)</f>
        <v>121.11066071807784</v>
      </c>
      <c r="F1443" s="5">
        <v>42635</v>
      </c>
      <c r="G1443" s="7">
        <f>C1443*시뮬레이션!D1443*시뮬레이션!F1443</f>
        <v>30397504.157884218</v>
      </c>
      <c r="H1443" s="2">
        <f>D1443*시뮬레이션!E1443*시뮬레이션!D1443</f>
        <v>7530772.1113900505</v>
      </c>
      <c r="J1443" s="5">
        <v>42635</v>
      </c>
      <c r="K1443" s="2">
        <f t="shared" si="22"/>
        <v>37928276.269274265</v>
      </c>
      <c r="L1443" s="2">
        <f>$C$2*시뮬레이션!F1443*시뮬레이션!D1443</f>
        <v>37676117.553680301</v>
      </c>
    </row>
    <row r="1444" spans="2:12" x14ac:dyDescent="0.3">
      <c r="B1444" s="5">
        <v>42636</v>
      </c>
      <c r="C1444" s="6">
        <f>VLOOKUP(시뮬레이션!B1444,시뮬레이션!$K:$Q,6,0)</f>
        <v>140.50815736374963</v>
      </c>
      <c r="D1444" s="6">
        <f>VLOOKUP(시뮬레이션!B1444,시뮬레이션!$K:$Q,7,0)</f>
        <v>121.11066071807784</v>
      </c>
      <c r="F1444" s="5">
        <v>42636</v>
      </c>
      <c r="G1444" s="7">
        <f>C1444*시뮬레이션!D1444*시뮬레이션!F1444</f>
        <v>30217249.577763379</v>
      </c>
      <c r="H1444" s="2">
        <f>D1444*시뮬레이션!E1444*시뮬레이션!D1444</f>
        <v>7478800.1995421862</v>
      </c>
      <c r="J1444" s="5">
        <v>42636</v>
      </c>
      <c r="K1444" s="2">
        <f t="shared" si="22"/>
        <v>37696049.777305566</v>
      </c>
      <c r="L1444" s="2">
        <f>$C$2*시뮬레이션!F1444*시뮬레이션!D1444</f>
        <v>37452701.423364192</v>
      </c>
    </row>
    <row r="1445" spans="2:12" x14ac:dyDescent="0.3">
      <c r="B1445" s="5">
        <v>42639</v>
      </c>
      <c r="C1445" s="6">
        <f>VLOOKUP(시뮬레이션!B1445,시뮬레이션!$K:$Q,6,0)</f>
        <v>140.50815736374963</v>
      </c>
      <c r="D1445" s="6">
        <f>VLOOKUP(시뮬레이션!B1445,시뮬레이션!$K:$Q,7,0)</f>
        <v>121.11066071807784</v>
      </c>
      <c r="F1445" s="5">
        <v>42639</v>
      </c>
      <c r="G1445" s="7">
        <f>C1445*시뮬레이션!D1445*시뮬레이션!F1445</f>
        <v>30121954.124738023</v>
      </c>
      <c r="H1445" s="2">
        <f>D1445*시뮬레이션!E1445*시뮬레이션!D1445</f>
        <v>7449620.6384559209</v>
      </c>
      <c r="J1445" s="5">
        <v>42639</v>
      </c>
      <c r="K1445" s="2">
        <f t="shared" si="22"/>
        <v>37571574.763193943</v>
      </c>
      <c r="L1445" s="2">
        <f>$C$2*시뮬레이션!F1445*시뮬레이션!D1445</f>
        <v>37334587.690346301</v>
      </c>
    </row>
    <row r="1446" spans="2:12" x14ac:dyDescent="0.3">
      <c r="B1446" s="5">
        <v>42640</v>
      </c>
      <c r="C1446" s="6">
        <f>VLOOKUP(시뮬레이션!B1446,시뮬레이션!$K:$Q,6,0)</f>
        <v>140.50815736374963</v>
      </c>
      <c r="D1446" s="6">
        <f>VLOOKUP(시뮬레이션!B1446,시뮬레이션!$K:$Q,7,0)</f>
        <v>121.11066071807784</v>
      </c>
      <c r="F1446" s="5">
        <v>42640</v>
      </c>
      <c r="G1446" s="7">
        <f>C1446*시뮬레이션!D1446*시뮬레이션!F1446</f>
        <v>30024982.649383247</v>
      </c>
      <c r="H1446" s="2">
        <f>D1446*시뮬레이션!E1446*시뮬레이션!D1446</f>
        <v>7461574.1019290537</v>
      </c>
      <c r="J1446" s="5">
        <v>42640</v>
      </c>
      <c r="K1446" s="2">
        <f t="shared" si="22"/>
        <v>37486556.751312301</v>
      </c>
      <c r="L1446" s="2">
        <f>$C$2*시뮬레이션!F1446*시뮬레이션!D1446</f>
        <v>37214396.615255274</v>
      </c>
    </row>
    <row r="1447" spans="2:12" x14ac:dyDescent="0.3">
      <c r="B1447" s="5">
        <v>42641</v>
      </c>
      <c r="C1447" s="6">
        <f>VLOOKUP(시뮬레이션!B1447,시뮬레이션!$K:$Q,6,0)</f>
        <v>140.50815736374963</v>
      </c>
      <c r="D1447" s="6">
        <f>VLOOKUP(시뮬레이션!B1447,시뮬레이션!$K:$Q,7,0)</f>
        <v>121.11066071807784</v>
      </c>
      <c r="F1447" s="5">
        <v>42641</v>
      </c>
      <c r="G1447" s="7">
        <f>C1447*시뮬레이션!D1447*시뮬레이션!F1447</f>
        <v>30152849.902130648</v>
      </c>
      <c r="H1447" s="2">
        <f>D1447*시뮬레이션!E1447*시뮬레이션!D1447</f>
        <v>7497547.253252659</v>
      </c>
      <c r="J1447" s="5">
        <v>42641</v>
      </c>
      <c r="K1447" s="2">
        <f t="shared" si="22"/>
        <v>37650397.155383304</v>
      </c>
      <c r="L1447" s="2">
        <f>$C$2*시뮬레이션!F1447*시뮬레이션!D1447</f>
        <v>37372881.391530164</v>
      </c>
    </row>
    <row r="1448" spans="2:12" x14ac:dyDescent="0.3">
      <c r="B1448" s="5">
        <v>42642</v>
      </c>
      <c r="C1448" s="6">
        <f>VLOOKUP(시뮬레이션!B1448,시뮬레이션!$K:$Q,6,0)</f>
        <v>140.50815736374963</v>
      </c>
      <c r="D1448" s="6">
        <f>VLOOKUP(시뮬레이션!B1448,시뮬레이션!$K:$Q,7,0)</f>
        <v>121.11066071807784</v>
      </c>
      <c r="F1448" s="5">
        <v>42642</v>
      </c>
      <c r="G1448" s="7">
        <f>C1448*시뮬레이션!D1448*시뮬레이션!F1448</f>
        <v>29921454.789555486</v>
      </c>
      <c r="H1448" s="2">
        <f>D1448*시뮬레이션!E1448*시뮬레이션!D1448</f>
        <v>7475792.534275312</v>
      </c>
      <c r="J1448" s="5">
        <v>42642</v>
      </c>
      <c r="K1448" s="2">
        <f t="shared" si="22"/>
        <v>37397247.323830798</v>
      </c>
      <c r="L1448" s="2">
        <f>$C$2*시뮬레이션!F1448*시뮬레이션!D1448</f>
        <v>37086079.244306251</v>
      </c>
    </row>
    <row r="1449" spans="2:12" x14ac:dyDescent="0.3">
      <c r="B1449" s="5">
        <v>42643</v>
      </c>
      <c r="C1449" s="6">
        <f>VLOOKUP(시뮬레이션!B1449,시뮬레이션!$K:$Q,6,0)</f>
        <v>140.50815736374963</v>
      </c>
      <c r="D1449" s="6">
        <f>VLOOKUP(시뮬레이션!B1449,시뮬레이션!$K:$Q,7,0)</f>
        <v>121.11066071807784</v>
      </c>
      <c r="F1449" s="5">
        <v>42643</v>
      </c>
      <c r="G1449" s="7">
        <f>C1449*시뮬레이션!D1449*시뮬레이션!F1449</f>
        <v>30227684.253080532</v>
      </c>
      <c r="H1449" s="2">
        <f>D1449*시뮬레이션!E1449*시뮬레이션!D1449</f>
        <v>7574068.4838707149</v>
      </c>
      <c r="J1449" s="5">
        <v>42643</v>
      </c>
      <c r="K1449" s="2">
        <f t="shared" si="22"/>
        <v>37801752.736951247</v>
      </c>
      <c r="L1449" s="2">
        <f>$C$2*시뮬레이션!F1449*시뮬레이션!D1449</f>
        <v>37465634.658008777</v>
      </c>
    </row>
    <row r="1450" spans="2:12" x14ac:dyDescent="0.3">
      <c r="B1450" s="5">
        <v>42646</v>
      </c>
      <c r="C1450" s="6">
        <f>VLOOKUP(시뮬레이션!B1450,시뮬레이션!$K:$Q,6,0)</f>
        <v>140.50815736374963</v>
      </c>
      <c r="D1450" s="6">
        <f>VLOOKUP(시뮬레이션!B1450,시뮬레이션!$K:$Q,7,0)</f>
        <v>121.11066071807784</v>
      </c>
      <c r="F1450" s="5">
        <v>42646</v>
      </c>
      <c r="G1450" s="7">
        <f>C1450*시뮬레이션!D1450*시뮬레이션!F1450</f>
        <v>30155005.407563515</v>
      </c>
      <c r="H1450" s="2">
        <f>D1450*시뮬레이션!E1450*시뮬레이션!D1450</f>
        <v>7554712.0436739596</v>
      </c>
      <c r="J1450" s="5">
        <v>42646</v>
      </c>
      <c r="K1450" s="2">
        <f t="shared" si="22"/>
        <v>37709717.451237477</v>
      </c>
      <c r="L1450" s="2">
        <f>$C$2*시뮬레이션!F1450*시뮬레이션!D1450</f>
        <v>37375553.027847871</v>
      </c>
    </row>
    <row r="1451" spans="2:12" x14ac:dyDescent="0.3">
      <c r="B1451" s="5">
        <v>42647</v>
      </c>
      <c r="C1451" s="6">
        <f>VLOOKUP(시뮬레이션!B1451,시뮬레이션!$K:$Q,6,0)</f>
        <v>140.50815736374963</v>
      </c>
      <c r="D1451" s="6">
        <f>VLOOKUP(시뮬레이션!B1451,시뮬레이션!$K:$Q,7,0)</f>
        <v>121.11066071807784</v>
      </c>
      <c r="F1451" s="5">
        <v>42647</v>
      </c>
      <c r="G1451" s="7">
        <f>C1451*시뮬레이션!D1451*시뮬레이션!F1451</f>
        <v>30179172.906597149</v>
      </c>
      <c r="H1451" s="2">
        <f>D1451*시뮬레이션!E1451*시뮬레이션!D1451</f>
        <v>7585567.6784047578</v>
      </c>
      <c r="J1451" s="5">
        <v>42647</v>
      </c>
      <c r="K1451" s="2">
        <f t="shared" si="22"/>
        <v>37764740.585001908</v>
      </c>
      <c r="L1451" s="2">
        <f>$C$2*시뮬레이션!F1451*시뮬레이션!D1451</f>
        <v>37405507.379686773</v>
      </c>
    </row>
    <row r="1452" spans="2:12" x14ac:dyDescent="0.3">
      <c r="B1452" s="5">
        <v>42648</v>
      </c>
      <c r="C1452" s="6">
        <f>VLOOKUP(시뮬레이션!B1452,시뮬레이션!$K:$Q,6,0)</f>
        <v>140.50815736374963</v>
      </c>
      <c r="D1452" s="6">
        <f>VLOOKUP(시뮬레이션!B1452,시뮬레이션!$K:$Q,7,0)</f>
        <v>121.11066071807784</v>
      </c>
      <c r="F1452" s="5">
        <v>42648</v>
      </c>
      <c r="G1452" s="7">
        <f>C1452*시뮬레이션!D1452*시뮬레이션!F1452</f>
        <v>30471157.014659591</v>
      </c>
      <c r="H1452" s="2">
        <f>D1452*시뮬레이션!E1452*시뮬레이션!D1452</f>
        <v>7674217.5295822853</v>
      </c>
      <c r="J1452" s="5">
        <v>42648</v>
      </c>
      <c r="K1452" s="2">
        <f t="shared" si="22"/>
        <v>38145374.544241875</v>
      </c>
      <c r="L1452" s="2">
        <f>$C$2*시뮬레이션!F1452*시뮬레이션!D1452</f>
        <v>37767406.419885233</v>
      </c>
    </row>
    <row r="1453" spans="2:12" x14ac:dyDescent="0.3">
      <c r="B1453" s="5">
        <v>42649</v>
      </c>
      <c r="C1453" s="6">
        <f>VLOOKUP(시뮬레이션!B1453,시뮬레이션!$K:$Q,6,0)</f>
        <v>140.50815736374963</v>
      </c>
      <c r="D1453" s="6">
        <f>VLOOKUP(시뮬레이션!B1453,시뮬레이션!$K:$Q,7,0)</f>
        <v>121.11066071807784</v>
      </c>
      <c r="F1453" s="5">
        <v>42649</v>
      </c>
      <c r="G1453" s="7">
        <f>C1453*시뮬레이션!D1453*시뮬레이션!F1453</f>
        <v>30443343.393435609</v>
      </c>
      <c r="H1453" s="2">
        <f>D1453*시뮬레이션!E1453*시뮬레이션!D1453</f>
        <v>7652868.2998213712</v>
      </c>
      <c r="J1453" s="5">
        <v>42649</v>
      </c>
      <c r="K1453" s="2">
        <f t="shared" si="22"/>
        <v>38096211.693256982</v>
      </c>
      <c r="L1453" s="2">
        <f>$C$2*시뮬레이션!F1453*시뮬레이션!D1453</f>
        <v>37732932.890170902</v>
      </c>
    </row>
    <row r="1454" spans="2:12" x14ac:dyDescent="0.3">
      <c r="B1454" s="5">
        <v>42650</v>
      </c>
      <c r="C1454" s="6">
        <f>VLOOKUP(시뮬레이션!B1454,시뮬레이션!$K:$Q,6,0)</f>
        <v>140.50815736374963</v>
      </c>
      <c r="D1454" s="6">
        <f>VLOOKUP(시뮬레이션!B1454,시뮬레이션!$K:$Q,7,0)</f>
        <v>121.11066071807784</v>
      </c>
      <c r="F1454" s="5">
        <v>42650</v>
      </c>
      <c r="G1454" s="7">
        <f>C1454*시뮬레이션!D1454*시뮬레이션!F1454</f>
        <v>30444006.670060903</v>
      </c>
      <c r="H1454" s="2">
        <f>D1454*시뮬레이션!E1454*시뮬레이션!D1454</f>
        <v>7660806.8035434466</v>
      </c>
      <c r="J1454" s="5">
        <v>42650</v>
      </c>
      <c r="K1454" s="2">
        <f t="shared" si="22"/>
        <v>38104813.473604351</v>
      </c>
      <c r="L1454" s="2">
        <f>$C$2*시뮬레이션!F1454*시뮬레이션!D1454</f>
        <v>37733754.986879095</v>
      </c>
    </row>
    <row r="1455" spans="2:12" x14ac:dyDescent="0.3">
      <c r="B1455" s="5">
        <v>42653</v>
      </c>
      <c r="C1455" s="6">
        <f>VLOOKUP(시뮬레이션!B1455,시뮬레이션!$K:$Q,6,0)</f>
        <v>140.50815736374963</v>
      </c>
      <c r="D1455" s="6">
        <f>VLOOKUP(시뮬레이션!B1455,시뮬레이션!$K:$Q,7,0)</f>
        <v>121.11066071807784</v>
      </c>
      <c r="F1455" s="5">
        <v>42653</v>
      </c>
      <c r="G1455" s="7">
        <f>C1455*시뮬레이션!D1455*시뮬레이션!F1455</f>
        <v>30446757.825542919</v>
      </c>
      <c r="H1455" s="2">
        <f>D1455*시뮬레이션!E1455*시뮬레이션!D1455</f>
        <v>7644724.4959562216</v>
      </c>
      <c r="J1455" s="5">
        <v>42653</v>
      </c>
      <c r="K1455" s="2">
        <f t="shared" si="22"/>
        <v>38091482.321499139</v>
      </c>
      <c r="L1455" s="2">
        <f>$C$2*시뮬레이션!F1455*시뮬레이션!D1455</f>
        <v>37737164.90029864</v>
      </c>
    </row>
    <row r="1456" spans="2:12" x14ac:dyDescent="0.3">
      <c r="B1456" s="5">
        <v>42654</v>
      </c>
      <c r="C1456" s="6">
        <f>VLOOKUP(시뮬레이션!B1456,시뮬레이션!$K:$Q,6,0)</f>
        <v>140.50815736374963</v>
      </c>
      <c r="D1456" s="6">
        <f>VLOOKUP(시뮬레이션!B1456,시뮬레이션!$K:$Q,7,0)</f>
        <v>121.11066071807784</v>
      </c>
      <c r="F1456" s="5">
        <v>42654</v>
      </c>
      <c r="G1456" s="7">
        <f>C1456*시뮬레이션!D1456*시뮬레이션!F1456</f>
        <v>30346073.745720096</v>
      </c>
      <c r="H1456" s="2">
        <f>D1456*시뮬레이션!E1456*시뮬레이션!D1456</f>
        <v>7579987.6842466202</v>
      </c>
      <c r="J1456" s="5">
        <v>42654</v>
      </c>
      <c r="K1456" s="2">
        <f t="shared" si="22"/>
        <v>37926061.429966718</v>
      </c>
      <c r="L1456" s="2">
        <f>$C$2*시뮬레이션!F1456*시뮬레이션!D1456</f>
        <v>37612372.246023946</v>
      </c>
    </row>
    <row r="1457" spans="2:12" x14ac:dyDescent="0.3">
      <c r="B1457" s="5">
        <v>42655</v>
      </c>
      <c r="C1457" s="6">
        <f>VLOOKUP(시뮬레이션!B1457,시뮬레이션!$K:$Q,6,0)</f>
        <v>140.50815736374963</v>
      </c>
      <c r="D1457" s="6">
        <f>VLOOKUP(시뮬레이션!B1457,시뮬레이션!$K:$Q,7,0)</f>
        <v>121.11066071807784</v>
      </c>
      <c r="F1457" s="5">
        <v>42655</v>
      </c>
      <c r="G1457" s="7">
        <f>C1457*시뮬레이션!D1457*시뮬레이션!F1457</f>
        <v>30474027.175633106</v>
      </c>
      <c r="H1457" s="2">
        <f>D1457*시뮬레이션!E1457*시뮬레이션!D1457</f>
        <v>7591081.4485511808</v>
      </c>
      <c r="J1457" s="5">
        <v>42655</v>
      </c>
      <c r="K1457" s="2">
        <f t="shared" si="22"/>
        <v>38065108.624184288</v>
      </c>
      <c r="L1457" s="2">
        <f>$C$2*시뮬레이션!F1457*시뮬레이션!D1457</f>
        <v>37770963.834391199</v>
      </c>
    </row>
    <row r="1458" spans="2:12" x14ac:dyDescent="0.3">
      <c r="B1458" s="5">
        <v>42656</v>
      </c>
      <c r="C1458" s="6">
        <f>VLOOKUP(시뮬레이션!B1458,시뮬레이션!$K:$Q,6,0)</f>
        <v>140.50815736374963</v>
      </c>
      <c r="D1458" s="6">
        <f>VLOOKUP(시뮬레이션!B1458,시뮬레이션!$K:$Q,7,0)</f>
        <v>121.11066071807784</v>
      </c>
      <c r="F1458" s="5">
        <v>42656</v>
      </c>
      <c r="G1458" s="7">
        <f>C1458*시뮬레이션!D1458*시뮬레이션!F1458</f>
        <v>30684257.264010288</v>
      </c>
      <c r="H1458" s="2">
        <f>D1458*시뮬레이션!E1458*시뮬레이션!D1458</f>
        <v>7611402.6124352124</v>
      </c>
      <c r="J1458" s="5">
        <v>42656</v>
      </c>
      <c r="K1458" s="2">
        <f t="shared" si="22"/>
        <v>38295659.876445502</v>
      </c>
      <c r="L1458" s="2">
        <f>$C$2*시뮬레이션!F1458*시뮬레이션!D1458</f>
        <v>38031533.040398359</v>
      </c>
    </row>
    <row r="1459" spans="2:12" x14ac:dyDescent="0.3">
      <c r="B1459" s="5">
        <v>42657</v>
      </c>
      <c r="C1459" s="6">
        <f>VLOOKUP(시뮬레이션!B1459,시뮬레이션!$K:$Q,6,0)</f>
        <v>140.50815736374963</v>
      </c>
      <c r="D1459" s="6">
        <f>VLOOKUP(시뮬레이션!B1459,시뮬레이션!$K:$Q,7,0)</f>
        <v>121.11066071807784</v>
      </c>
      <c r="F1459" s="5">
        <v>42657</v>
      </c>
      <c r="G1459" s="7">
        <f>C1459*시뮬레이션!D1459*시뮬레이션!F1459</f>
        <v>30652766.705049429</v>
      </c>
      <c r="H1459" s="2">
        <f>D1459*시뮬레이션!E1459*시뮬레이션!D1459</f>
        <v>7614146.0522085885</v>
      </c>
      <c r="J1459" s="5">
        <v>42657</v>
      </c>
      <c r="K1459" s="2">
        <f t="shared" si="22"/>
        <v>38266912.75725802</v>
      </c>
      <c r="L1459" s="2">
        <f>$C$2*시뮬레이션!F1459*시뮬레이션!D1459</f>
        <v>37992502.138549373</v>
      </c>
    </row>
    <row r="1460" spans="2:12" x14ac:dyDescent="0.3">
      <c r="B1460" s="5">
        <v>42660</v>
      </c>
      <c r="C1460" s="6">
        <f>VLOOKUP(시뮬레이션!B1460,시뮬레이션!$K:$Q,6,0)</f>
        <v>140.50815736374963</v>
      </c>
      <c r="D1460" s="6">
        <f>VLOOKUP(시뮬레이션!B1460,시뮬레이션!$K:$Q,7,0)</f>
        <v>121.11066071807784</v>
      </c>
      <c r="F1460" s="5">
        <v>42660</v>
      </c>
      <c r="G1460" s="7">
        <f>C1460*시뮬레이션!D1460*시뮬레이션!F1460</f>
        <v>30672469.620470989</v>
      </c>
      <c r="H1460" s="2">
        <f>D1460*시뮬레이션!E1460*시뮬레이션!D1460</f>
        <v>7616726.5435647806</v>
      </c>
      <c r="J1460" s="5">
        <v>42660</v>
      </c>
      <c r="K1460" s="2">
        <f t="shared" si="22"/>
        <v>38289196.164035767</v>
      </c>
      <c r="L1460" s="2">
        <f>$C$2*시뮬레이션!F1460*시뮬레이션!D1460</f>
        <v>38016922.872360848</v>
      </c>
    </row>
    <row r="1461" spans="2:12" x14ac:dyDescent="0.3">
      <c r="B1461" s="5">
        <v>42661</v>
      </c>
      <c r="C1461" s="6">
        <f>VLOOKUP(시뮬레이션!B1461,시뮬레이션!$K:$Q,6,0)</f>
        <v>140.50815736374963</v>
      </c>
      <c r="D1461" s="6">
        <f>VLOOKUP(시뮬레이션!B1461,시뮬레이션!$K:$Q,7,0)</f>
        <v>121.11066071807784</v>
      </c>
      <c r="F1461" s="5">
        <v>42661</v>
      </c>
      <c r="G1461" s="7">
        <f>C1461*시뮬레이션!D1461*시뮬레이션!F1461</f>
        <v>30628610.290844832</v>
      </c>
      <c r="H1461" s="2">
        <f>D1461*시뮬레이션!E1461*시뮬레이션!D1461</f>
        <v>7648421.3414560789</v>
      </c>
      <c r="J1461" s="5">
        <v>42661</v>
      </c>
      <c r="K1461" s="2">
        <f t="shared" si="22"/>
        <v>38277031.632300913</v>
      </c>
      <c r="L1461" s="2">
        <f>$C$2*시뮬레이션!F1461*시뮬레이션!D1461</f>
        <v>37962561.525776669</v>
      </c>
    </row>
    <row r="1462" spans="2:12" x14ac:dyDescent="0.3">
      <c r="B1462" s="5">
        <v>42662</v>
      </c>
      <c r="C1462" s="6">
        <f>VLOOKUP(시뮬레이션!B1462,시뮬레이션!$K:$Q,6,0)</f>
        <v>140.50815736374963</v>
      </c>
      <c r="D1462" s="6">
        <f>VLOOKUP(시뮬레이션!B1462,시뮬레이션!$K:$Q,7,0)</f>
        <v>121.11066071807784</v>
      </c>
      <c r="F1462" s="5">
        <v>42662</v>
      </c>
      <c r="G1462" s="7">
        <f>C1462*시뮬레이션!D1462*시뮬레이션!F1462</f>
        <v>30538719.765811328</v>
      </c>
      <c r="H1462" s="2">
        <f>D1462*시뮬레이션!E1462*시뮬레이션!D1462</f>
        <v>7628025.075325341</v>
      </c>
      <c r="J1462" s="5">
        <v>42662</v>
      </c>
      <c r="K1462" s="2">
        <f t="shared" si="22"/>
        <v>38166744.841136672</v>
      </c>
      <c r="L1462" s="2">
        <f>$C$2*시뮬레이션!F1462*시뮬레이션!D1462</f>
        <v>37851146.918493986</v>
      </c>
    </row>
    <row r="1463" spans="2:12" x14ac:dyDescent="0.3">
      <c r="B1463" s="5">
        <v>42663</v>
      </c>
      <c r="C1463" s="6">
        <f>VLOOKUP(시뮬레이션!B1463,시뮬레이션!$K:$Q,6,0)</f>
        <v>140.50815736374963</v>
      </c>
      <c r="D1463" s="6">
        <f>VLOOKUP(시뮬레이션!B1463,시뮬레이션!$K:$Q,7,0)</f>
        <v>121.11066071807784</v>
      </c>
      <c r="F1463" s="5">
        <v>42663</v>
      </c>
      <c r="G1463" s="7">
        <f>C1463*시뮬레이션!D1463*시뮬레이션!F1463</f>
        <v>30600043.006205551</v>
      </c>
      <c r="H1463" s="2">
        <f>D1463*시뮬레이션!E1463*시뮬레이션!D1463</f>
        <v>7656239.8229752742</v>
      </c>
      <c r="J1463" s="5">
        <v>42663</v>
      </c>
      <c r="K1463" s="2">
        <f t="shared" si="22"/>
        <v>38256282.829180822</v>
      </c>
      <c r="L1463" s="2">
        <f>$C$2*시뮬레이션!F1463*시뮬레이션!D1463</f>
        <v>37927153.869652383</v>
      </c>
    </row>
    <row r="1464" spans="2:12" x14ac:dyDescent="0.3">
      <c r="B1464" s="5">
        <v>42664</v>
      </c>
      <c r="C1464" s="6">
        <f>VLOOKUP(시뮬레이션!B1464,시뮬레이션!$K:$Q,6,0)</f>
        <v>140.50815736374963</v>
      </c>
      <c r="D1464" s="6">
        <f>VLOOKUP(시뮬레이션!B1464,시뮬레이션!$K:$Q,7,0)</f>
        <v>121.11066071807784</v>
      </c>
      <c r="F1464" s="5">
        <v>42664</v>
      </c>
      <c r="G1464" s="7">
        <f>C1464*시뮬레이션!D1464*시뮬레이션!F1464</f>
        <v>30818546.547190096</v>
      </c>
      <c r="H1464" s="2">
        <f>D1464*시뮬레이션!E1464*시뮬레이션!D1464</f>
        <v>7740923.1105063753</v>
      </c>
      <c r="J1464" s="5">
        <v>42664</v>
      </c>
      <c r="K1464" s="2">
        <f t="shared" si="22"/>
        <v>38559469.657696471</v>
      </c>
      <c r="L1464" s="2">
        <f>$C$2*시뮬레이션!F1464*시뮬레이션!D1464</f>
        <v>38197977.587720498</v>
      </c>
    </row>
    <row r="1465" spans="2:12" x14ac:dyDescent="0.3">
      <c r="B1465" s="5">
        <v>42667</v>
      </c>
      <c r="C1465" s="6">
        <f>VLOOKUP(시뮬레이션!B1465,시뮬레이션!$K:$Q,6,0)</f>
        <v>140.50815736374963</v>
      </c>
      <c r="D1465" s="6">
        <f>VLOOKUP(시뮬레이션!B1465,시뮬레이션!$K:$Q,7,0)</f>
        <v>121.11066071807784</v>
      </c>
      <c r="F1465" s="5">
        <v>42667</v>
      </c>
      <c r="G1465" s="7">
        <f>C1465*시뮬레이션!D1465*시뮬레이션!F1465</f>
        <v>30854989.263326172</v>
      </c>
      <c r="H1465" s="2">
        <f>D1465*시뮬레이션!E1465*시뮬레이션!D1465</f>
        <v>7786567.2447004421</v>
      </c>
      <c r="J1465" s="5">
        <v>42667</v>
      </c>
      <c r="K1465" s="2">
        <f t="shared" si="22"/>
        <v>38641556.508026615</v>
      </c>
      <c r="L1465" s="2">
        <f>$C$2*시뮬레이션!F1465*시뮬레이션!D1465</f>
        <v>38243146.429543391</v>
      </c>
    </row>
    <row r="1466" spans="2:12" x14ac:dyDescent="0.3">
      <c r="B1466" s="5">
        <v>42668</v>
      </c>
      <c r="C1466" s="6">
        <f>VLOOKUP(시뮬레이션!B1466,시뮬레이션!$K:$Q,6,0)</f>
        <v>140.50815736374963</v>
      </c>
      <c r="D1466" s="6">
        <f>VLOOKUP(시뮬레이션!B1466,시뮬레이션!$K:$Q,7,0)</f>
        <v>121.11066071807784</v>
      </c>
      <c r="F1466" s="5">
        <v>42668</v>
      </c>
      <c r="G1466" s="7">
        <f>C1466*시뮬레이션!D1466*시뮬레이션!F1466</f>
        <v>30803785.325020254</v>
      </c>
      <c r="H1466" s="2">
        <f>D1466*시뮬레이션!E1466*시뮬레이션!D1466</f>
        <v>7775317.8922671564</v>
      </c>
      <c r="J1466" s="5">
        <v>42668</v>
      </c>
      <c r="K1466" s="2">
        <f t="shared" si="22"/>
        <v>38579103.217287406</v>
      </c>
      <c r="L1466" s="2">
        <f>$C$2*시뮬레이션!F1466*시뮬레이션!D1466</f>
        <v>38179681.824396692</v>
      </c>
    </row>
    <row r="1467" spans="2:12" x14ac:dyDescent="0.3">
      <c r="B1467" s="5">
        <v>42669</v>
      </c>
      <c r="C1467" s="6">
        <f>VLOOKUP(시뮬레이션!B1467,시뮬레이션!$K:$Q,6,0)</f>
        <v>140.50815736374963</v>
      </c>
      <c r="D1467" s="6">
        <f>VLOOKUP(시뮬레이션!B1467,시뮬레이션!$K:$Q,7,0)</f>
        <v>121.11066071807784</v>
      </c>
      <c r="F1467" s="5">
        <v>42669</v>
      </c>
      <c r="G1467" s="7">
        <f>C1467*시뮬레이션!D1467*시뮬레이션!F1467</f>
        <v>30758764.459138758</v>
      </c>
      <c r="H1467" s="2">
        <f>D1467*시뮬레이션!E1467*시뮬레이션!D1467</f>
        <v>7754623.0401133178</v>
      </c>
      <c r="J1467" s="5">
        <v>42669</v>
      </c>
      <c r="K1467" s="2">
        <f t="shared" si="22"/>
        <v>38513387.499252073</v>
      </c>
      <c r="L1467" s="2">
        <f>$C$2*시뮬레이션!F1467*시뮬레이션!D1467</f>
        <v>38123880.814336471</v>
      </c>
    </row>
    <row r="1468" spans="2:12" x14ac:dyDescent="0.3">
      <c r="B1468" s="5">
        <v>42670</v>
      </c>
      <c r="C1468" s="6">
        <f>VLOOKUP(시뮬레이션!B1468,시뮬레이션!$K:$Q,6,0)</f>
        <v>140.50815736374963</v>
      </c>
      <c r="D1468" s="6">
        <f>VLOOKUP(시뮬레이션!B1468,시뮬레이션!$K:$Q,7,0)</f>
        <v>121.11066071807784</v>
      </c>
      <c r="F1468" s="5">
        <v>42670</v>
      </c>
      <c r="G1468" s="7">
        <f>C1468*시뮬레이션!D1468*시뮬레이션!F1468</f>
        <v>30890712.643594872</v>
      </c>
      <c r="H1468" s="2">
        <f>D1468*시뮬레이션!E1468*시뮬레이션!D1468</f>
        <v>7775463.6055654902</v>
      </c>
      <c r="J1468" s="5">
        <v>42670</v>
      </c>
      <c r="K1468" s="2">
        <f t="shared" si="22"/>
        <v>38666176.249160364</v>
      </c>
      <c r="L1468" s="2">
        <f>$C$2*시뮬레이션!F1468*시뮬레이션!D1468</f>
        <v>38287423.692157701</v>
      </c>
    </row>
    <row r="1469" spans="2:12" x14ac:dyDescent="0.3">
      <c r="B1469" s="5">
        <v>42671</v>
      </c>
      <c r="C1469" s="6">
        <f>VLOOKUP(시뮬레이션!B1469,시뮬레이션!$K:$Q,6,0)</f>
        <v>140.50815736374963</v>
      </c>
      <c r="D1469" s="6">
        <f>VLOOKUP(시뮬레이션!B1469,시뮬레이션!$K:$Q,7,0)</f>
        <v>121.11066071807784</v>
      </c>
      <c r="F1469" s="5">
        <v>42671</v>
      </c>
      <c r="G1469" s="7">
        <f>C1469*시뮬레이션!D1469*시뮬레이션!F1469</f>
        <v>30874936.155847613</v>
      </c>
      <c r="H1469" s="2">
        <f>D1469*시뮬레이션!E1469*시뮬레이션!D1469</f>
        <v>7748246.4053834891</v>
      </c>
      <c r="J1469" s="5">
        <v>42671</v>
      </c>
      <c r="K1469" s="2">
        <f t="shared" si="22"/>
        <v>38623182.561231099</v>
      </c>
      <c r="L1469" s="2">
        <f>$C$2*시뮬레이션!F1469*시뮬레이션!D1469</f>
        <v>38267869.560217701</v>
      </c>
    </row>
    <row r="1470" spans="2:12" x14ac:dyDescent="0.3">
      <c r="B1470" s="5">
        <v>42674</v>
      </c>
      <c r="C1470" s="6">
        <f>VLOOKUP(시뮬레이션!B1470,시뮬레이션!$K:$Q,6,0)</f>
        <v>140.50815736374963</v>
      </c>
      <c r="D1470" s="6">
        <f>VLOOKUP(시뮬레이션!B1470,시뮬레이션!$K:$Q,7,0)</f>
        <v>121.11066071807784</v>
      </c>
      <c r="F1470" s="5">
        <v>42674</v>
      </c>
      <c r="G1470" s="7">
        <f>C1470*시뮬레이션!D1470*시뮬레이션!F1470</f>
        <v>30857502.906910159</v>
      </c>
      <c r="H1470" s="2">
        <f>D1470*시뮬레이션!E1470*시뮬레이션!D1470</f>
        <v>7741716.1699629901</v>
      </c>
      <c r="J1470" s="5">
        <v>42674</v>
      </c>
      <c r="K1470" s="2">
        <f t="shared" si="22"/>
        <v>38599219.076873146</v>
      </c>
      <c r="L1470" s="2">
        <f>$C$2*시뮬레이션!F1470*시뮬레이션!D1470</f>
        <v>38246261.959379867</v>
      </c>
    </row>
    <row r="1471" spans="2:12" x14ac:dyDescent="0.3">
      <c r="B1471" s="5">
        <v>42675</v>
      </c>
      <c r="C1471" s="6">
        <f>VLOOKUP(시뮬레이션!B1471,시뮬레이션!$K:$Q,6,0)</f>
        <v>140.50815736374963</v>
      </c>
      <c r="D1471" s="6">
        <f>VLOOKUP(시뮬레이션!B1471,시뮬레이션!$K:$Q,7,0)</f>
        <v>121.11066071807784</v>
      </c>
      <c r="F1471" s="5">
        <v>42675</v>
      </c>
      <c r="G1471" s="7">
        <f>C1471*시뮬레이션!D1471*시뮬레이션!F1471</f>
        <v>30517992.656080976</v>
      </c>
      <c r="H1471" s="2">
        <f>D1471*시뮬레이션!E1471*시뮬레이션!D1471</f>
        <v>7653547.1655498799</v>
      </c>
      <c r="J1471" s="5">
        <v>42675</v>
      </c>
      <c r="K1471" s="2">
        <f t="shared" si="22"/>
        <v>38171539.821630858</v>
      </c>
      <c r="L1471" s="2">
        <f>$C$2*시뮬레이션!F1471*시뮬레이션!D1471</f>
        <v>37825456.749370471</v>
      </c>
    </row>
    <row r="1472" spans="2:12" x14ac:dyDescent="0.3">
      <c r="B1472" s="5">
        <v>42676</v>
      </c>
      <c r="C1472" s="6">
        <f>VLOOKUP(시뮬레이션!B1472,시뮬레이션!$K:$Q,6,0)</f>
        <v>140.50815736374963</v>
      </c>
      <c r="D1472" s="6">
        <f>VLOOKUP(시뮬레이션!B1472,시뮬레이션!$K:$Q,7,0)</f>
        <v>121.11066071807784</v>
      </c>
      <c r="F1472" s="5">
        <v>42676</v>
      </c>
      <c r="G1472" s="7">
        <f>C1472*시뮬레이션!D1472*시뮬레이션!F1472</f>
        <v>30584506.244624365</v>
      </c>
      <c r="H1472" s="2">
        <f>D1472*시뮬레이션!E1472*시뮬레이션!D1472</f>
        <v>7639357.7421377366</v>
      </c>
      <c r="J1472" s="5">
        <v>42676</v>
      </c>
      <c r="K1472" s="2">
        <f t="shared" si="22"/>
        <v>38223863.986762099</v>
      </c>
      <c r="L1472" s="2">
        <f>$C$2*시뮬레이션!F1472*시뮬레이션!D1472</f>
        <v>37907896.865764961</v>
      </c>
    </row>
    <row r="1473" spans="2:12" x14ac:dyDescent="0.3">
      <c r="B1473" s="5">
        <v>42677</v>
      </c>
      <c r="C1473" s="6">
        <f>VLOOKUP(시뮬레이션!B1473,시뮬레이션!$K:$Q,6,0)</f>
        <v>140.50815736374963</v>
      </c>
      <c r="D1473" s="6">
        <f>VLOOKUP(시뮬레이션!B1473,시뮬레이션!$K:$Q,7,0)</f>
        <v>121.11066071807784</v>
      </c>
      <c r="F1473" s="5">
        <v>42677</v>
      </c>
      <c r="G1473" s="7">
        <f>C1473*시뮬레이션!D1473*시뮬레이션!F1473</f>
        <v>30246594.269448433</v>
      </c>
      <c r="H1473" s="2">
        <f>D1473*시뮬레이션!E1473*시뮬레이션!D1473</f>
        <v>7558423.1217777198</v>
      </c>
      <c r="J1473" s="5">
        <v>42677</v>
      </c>
      <c r="K1473" s="2">
        <f t="shared" si="22"/>
        <v>37805017.39122615</v>
      </c>
      <c r="L1473" s="2">
        <f>$C$2*시뮬레이션!F1473*시뮬레이션!D1473</f>
        <v>37489072.634887353</v>
      </c>
    </row>
    <row r="1474" spans="2:12" x14ac:dyDescent="0.3">
      <c r="B1474" s="5">
        <v>42678</v>
      </c>
      <c r="C1474" s="6">
        <f>VLOOKUP(시뮬레이션!B1474,시뮬레이션!$K:$Q,6,0)</f>
        <v>140.50815736374963</v>
      </c>
      <c r="D1474" s="6">
        <f>VLOOKUP(시뮬레이션!B1474,시뮬레이션!$K:$Q,7,0)</f>
        <v>121.11066071807784</v>
      </c>
      <c r="F1474" s="5">
        <v>42678</v>
      </c>
      <c r="G1474" s="7">
        <f>C1474*시뮬레이션!D1474*시뮬레이션!F1474</f>
        <v>30260120.571043532</v>
      </c>
      <c r="H1474" s="2">
        <f>D1474*시뮬레이션!E1474*시뮬레이션!D1474</f>
        <v>7547864.8680187277</v>
      </c>
      <c r="J1474" s="5">
        <v>42678</v>
      </c>
      <c r="K1474" s="2">
        <f t="shared" ref="K1474:K1537" si="23">SUM(G1474:H1474)</f>
        <v>37807985.43906226</v>
      </c>
      <c r="L1474" s="2">
        <f>$C$2*시뮬레이션!F1474*시뮬레이션!D1474</f>
        <v>37505837.778706945</v>
      </c>
    </row>
    <row r="1475" spans="2:12" x14ac:dyDescent="0.3">
      <c r="B1475" s="5">
        <v>42681</v>
      </c>
      <c r="C1475" s="6">
        <f>VLOOKUP(시뮬레이션!B1475,시뮬레이션!$K:$Q,6,0)</f>
        <v>140.50815736374963</v>
      </c>
      <c r="D1475" s="6">
        <f>VLOOKUP(시뮬레이션!B1475,시뮬레이션!$K:$Q,7,0)</f>
        <v>121.11066071807784</v>
      </c>
      <c r="F1475" s="5">
        <v>42681</v>
      </c>
      <c r="G1475" s="7">
        <f>C1475*시뮬레이션!D1475*시뮬레이션!F1475</f>
        <v>30920267.020801958</v>
      </c>
      <c r="H1475" s="2">
        <f>D1475*시뮬레이션!E1475*시뮬레이션!D1475</f>
        <v>7726511.9692384368</v>
      </c>
      <c r="J1475" s="5">
        <v>42681</v>
      </c>
      <c r="K1475" s="2">
        <f t="shared" si="23"/>
        <v>38646778.990040392</v>
      </c>
      <c r="L1475" s="2">
        <f>$C$2*시뮬레이션!F1475*시뮬레이션!D1475</f>
        <v>38324054.797925346</v>
      </c>
    </row>
    <row r="1476" spans="2:12" x14ac:dyDescent="0.3">
      <c r="B1476" s="5">
        <v>42682</v>
      </c>
      <c r="C1476" s="6">
        <f>VLOOKUP(시뮬레이션!B1476,시뮬레이션!$K:$Q,6,0)</f>
        <v>140.50815736374963</v>
      </c>
      <c r="D1476" s="6">
        <f>VLOOKUP(시뮬레이션!B1476,시뮬레이션!$K:$Q,7,0)</f>
        <v>121.11066071807784</v>
      </c>
      <c r="F1476" s="5">
        <v>42682</v>
      </c>
      <c r="G1476" s="7">
        <f>C1476*시뮬레이션!D1476*시뮬레이션!F1476</f>
        <v>30833192.704419702</v>
      </c>
      <c r="H1476" s="2">
        <f>D1476*시뮬레이션!E1476*시뮬레이션!D1476</f>
        <v>7690856.5517211119</v>
      </c>
      <c r="J1476" s="5">
        <v>42682</v>
      </c>
      <c r="K1476" s="2">
        <f t="shared" si="23"/>
        <v>38524049.256140813</v>
      </c>
      <c r="L1476" s="2">
        <f>$C$2*시뮬레이션!F1476*시뮬레이션!D1476</f>
        <v>38216130.73406522</v>
      </c>
    </row>
    <row r="1477" spans="2:12" x14ac:dyDescent="0.3">
      <c r="B1477" s="5">
        <v>42683</v>
      </c>
      <c r="C1477" s="6">
        <f>VLOOKUP(시뮬레이션!B1477,시뮬레이션!$K:$Q,6,0)</f>
        <v>140.50815736374963</v>
      </c>
      <c r="D1477" s="6">
        <f>VLOOKUP(시뮬레이션!B1477,시뮬레이션!$K:$Q,7,0)</f>
        <v>121.11066071807784</v>
      </c>
      <c r="F1477" s="5">
        <v>42683</v>
      </c>
      <c r="G1477" s="7">
        <f>C1477*시뮬레이션!D1477*시뮬레이션!F1477</f>
        <v>31561701.573645044</v>
      </c>
      <c r="H1477" s="2">
        <f>D1477*시뮬레이션!E1477*시뮬레이션!D1477</f>
        <v>7837130.8287026742</v>
      </c>
      <c r="J1477" s="5">
        <v>42683</v>
      </c>
      <c r="K1477" s="2">
        <f t="shared" si="23"/>
        <v>39398832.402347721</v>
      </c>
      <c r="L1477" s="2">
        <f>$C$2*시뮬레이션!F1477*시뮬레이션!D1477</f>
        <v>39119079.398971103</v>
      </c>
    </row>
    <row r="1478" spans="2:12" x14ac:dyDescent="0.3">
      <c r="B1478" s="5">
        <v>42684</v>
      </c>
      <c r="C1478" s="6">
        <f>VLOOKUP(시뮬레이션!B1478,시뮬레이션!$K:$Q,6,0)</f>
        <v>140.50815736374963</v>
      </c>
      <c r="D1478" s="6">
        <f>VLOOKUP(시뮬레이션!B1478,시뮬레이션!$K:$Q,7,0)</f>
        <v>121.11066071807784</v>
      </c>
      <c r="F1478" s="5">
        <v>42684</v>
      </c>
      <c r="G1478" s="7">
        <f>C1478*시뮬레이션!D1478*시뮬레이션!F1478</f>
        <v>31650214.786715604</v>
      </c>
      <c r="H1478" s="2">
        <f>D1478*시뮬레이션!E1478*시뮬레이션!D1478</f>
        <v>7775086.6617260687</v>
      </c>
      <c r="J1478" s="5">
        <v>42684</v>
      </c>
      <c r="K1478" s="2">
        <f t="shared" si="23"/>
        <v>39425301.448441669</v>
      </c>
      <c r="L1478" s="2">
        <f>$C$2*시뮬레이션!F1478*시뮬레이션!D1478</f>
        <v>39228786.900066562</v>
      </c>
    </row>
    <row r="1479" spans="2:12" x14ac:dyDescent="0.3">
      <c r="B1479" s="5">
        <v>42685</v>
      </c>
      <c r="C1479" s="6">
        <f>VLOOKUP(시뮬레이션!B1479,시뮬레이션!$K:$Q,6,0)</f>
        <v>140.50815736374963</v>
      </c>
      <c r="D1479" s="6">
        <f>VLOOKUP(시뮬레이션!B1479,시뮬레이션!$K:$Q,7,0)</f>
        <v>121.11066071807784</v>
      </c>
      <c r="F1479" s="5">
        <v>42685</v>
      </c>
      <c r="G1479" s="7">
        <f>C1479*시뮬레이션!D1479*시뮬레이션!F1479</f>
        <v>31957630.018111277</v>
      </c>
      <c r="H1479" s="2">
        <f>D1479*시뮬레이션!E1479*시뮬레이션!D1479</f>
        <v>7935957.1606938355</v>
      </c>
      <c r="J1479" s="5">
        <v>42685</v>
      </c>
      <c r="K1479" s="2">
        <f t="shared" si="23"/>
        <v>39893587.178805113</v>
      </c>
      <c r="L1479" s="2">
        <f>$C$2*시뮬레이션!F1479*시뮬레이션!D1479</f>
        <v>39609812.011065722</v>
      </c>
    </row>
    <row r="1480" spans="2:12" x14ac:dyDescent="0.3">
      <c r="B1480" s="5">
        <v>42688</v>
      </c>
      <c r="C1480" s="6">
        <f>VLOOKUP(시뮬레이션!B1480,시뮬레이션!$K:$Q,6,0)</f>
        <v>140.50815736374963</v>
      </c>
      <c r="D1480" s="6">
        <f>VLOOKUP(시뮬레이션!B1480,시뮬레이션!$K:$Q,7,0)</f>
        <v>121.11066071807784</v>
      </c>
      <c r="F1480" s="5">
        <v>42688</v>
      </c>
      <c r="G1480" s="7">
        <f>C1480*시뮬레이션!D1480*시뮬레이션!F1480</f>
        <v>32210047.143293217</v>
      </c>
      <c r="H1480" s="2">
        <f>D1480*시뮬레이션!E1480*시뮬레이션!D1480</f>
        <v>7952357.130922718</v>
      </c>
      <c r="J1480" s="5">
        <v>42688</v>
      </c>
      <c r="K1480" s="2">
        <f t="shared" si="23"/>
        <v>40162404.274215937</v>
      </c>
      <c r="L1480" s="2">
        <f>$C$2*시뮬레이션!F1480*시뮬레이션!D1480</f>
        <v>39922669.844114169</v>
      </c>
    </row>
    <row r="1481" spans="2:12" x14ac:dyDescent="0.3">
      <c r="B1481" s="5">
        <v>42689</v>
      </c>
      <c r="C1481" s="6">
        <f>VLOOKUP(시뮬레이션!B1481,시뮬레이션!$K:$Q,6,0)</f>
        <v>140.50815736374963</v>
      </c>
      <c r="D1481" s="6">
        <f>VLOOKUP(시뮬레이션!B1481,시뮬레이션!$K:$Q,7,0)</f>
        <v>121.11066071807784</v>
      </c>
      <c r="F1481" s="5">
        <v>42689</v>
      </c>
      <c r="G1481" s="7">
        <f>C1481*시뮬레이션!D1481*시뮬레이션!F1481</f>
        <v>32422590.316018179</v>
      </c>
      <c r="H1481" s="2">
        <f>D1481*시뮬레이션!E1481*시뮬레이션!D1481</f>
        <v>8051713.7345937667</v>
      </c>
      <c r="J1481" s="5">
        <v>42689</v>
      </c>
      <c r="K1481" s="2">
        <f t="shared" si="23"/>
        <v>40474304.050611943</v>
      </c>
      <c r="L1481" s="2">
        <f>$C$2*시뮬레이션!F1481*시뮬레이션!D1481</f>
        <v>40186105.997267574</v>
      </c>
    </row>
    <row r="1482" spans="2:12" x14ac:dyDescent="0.3">
      <c r="B1482" s="5">
        <v>42690</v>
      </c>
      <c r="C1482" s="6">
        <f>VLOOKUP(시뮬레이션!B1482,시뮬레이션!$K:$Q,6,0)</f>
        <v>140.50815736374963</v>
      </c>
      <c r="D1482" s="6">
        <f>VLOOKUP(시뮬레이션!B1482,시뮬레이션!$K:$Q,7,0)</f>
        <v>121.11066071807784</v>
      </c>
      <c r="F1482" s="5">
        <v>42690</v>
      </c>
      <c r="G1482" s="7">
        <f>C1482*시뮬레이션!D1482*시뮬레이션!F1482</f>
        <v>32328511.703680422</v>
      </c>
      <c r="H1482" s="2">
        <f>D1482*시뮬레이션!E1482*시뮬레이션!D1482</f>
        <v>8070910.3949491624</v>
      </c>
      <c r="J1482" s="5">
        <v>42690</v>
      </c>
      <c r="K1482" s="2">
        <f t="shared" si="23"/>
        <v>40399422.098629586</v>
      </c>
      <c r="L1482" s="2">
        <f>$C$2*시뮬레이션!F1482*시뮬레이션!D1482</f>
        <v>40069500.474678807</v>
      </c>
    </row>
    <row r="1483" spans="2:12" x14ac:dyDescent="0.3">
      <c r="B1483" s="5">
        <v>42691</v>
      </c>
      <c r="C1483" s="6">
        <f>VLOOKUP(시뮬레이션!B1483,시뮬레이션!$K:$Q,6,0)</f>
        <v>140.50815736374963</v>
      </c>
      <c r="D1483" s="6">
        <f>VLOOKUP(시뮬레이션!B1483,시뮬레이션!$K:$Q,7,0)</f>
        <v>121.11066071807784</v>
      </c>
      <c r="F1483" s="5">
        <v>42691</v>
      </c>
      <c r="G1483" s="7">
        <f>C1483*시뮬레이션!D1483*시뮬레이션!F1483</f>
        <v>32682278.934071556</v>
      </c>
      <c r="H1483" s="2">
        <f>D1483*시뮬레이션!E1483*시뮬레이션!D1483</f>
        <v>8184027.0185531303</v>
      </c>
      <c r="J1483" s="5">
        <v>42691</v>
      </c>
      <c r="K1483" s="2">
        <f t="shared" si="23"/>
        <v>40866305.952624686</v>
      </c>
      <c r="L1483" s="2">
        <f>$C$2*시뮬레이션!F1483*시뮬레이션!D1483</f>
        <v>40507976.465655826</v>
      </c>
    </row>
    <row r="1484" spans="2:12" x14ac:dyDescent="0.3">
      <c r="B1484" s="5">
        <v>42692</v>
      </c>
      <c r="C1484" s="6">
        <f>VLOOKUP(시뮬레이션!B1484,시뮬레이션!$K:$Q,6,0)</f>
        <v>140.50815736374963</v>
      </c>
      <c r="D1484" s="6">
        <f>VLOOKUP(시뮬레이션!B1484,시뮬레이션!$K:$Q,7,0)</f>
        <v>121.11066071807784</v>
      </c>
      <c r="F1484" s="5">
        <v>42692</v>
      </c>
      <c r="G1484" s="7">
        <f>C1484*시뮬레이션!D1484*시뮬레이션!F1484</f>
        <v>32806856.670819297</v>
      </c>
      <c r="H1484" s="2">
        <f>D1484*시뮬레이션!E1484*시뮬레이션!D1484</f>
        <v>8240922.7580567701</v>
      </c>
      <c r="J1484" s="5">
        <v>42692</v>
      </c>
      <c r="K1484" s="2">
        <f t="shared" si="23"/>
        <v>41047779.428876065</v>
      </c>
      <c r="L1484" s="2">
        <f>$C$2*시뮬레이션!F1484*시뮬레이션!D1484</f>
        <v>40662384.058789149</v>
      </c>
    </row>
    <row r="1485" spans="2:12" x14ac:dyDescent="0.3">
      <c r="B1485" s="5">
        <v>42695</v>
      </c>
      <c r="C1485" s="6">
        <f>VLOOKUP(시뮬레이션!B1485,시뮬레이션!$K:$Q,6,0)</f>
        <v>140.50815736374963</v>
      </c>
      <c r="D1485" s="6">
        <f>VLOOKUP(시뮬레이션!B1485,시뮬레이션!$K:$Q,7,0)</f>
        <v>121.11066071807784</v>
      </c>
      <c r="F1485" s="5">
        <v>42695</v>
      </c>
      <c r="G1485" s="7">
        <f>C1485*시뮬레이션!D1485*시뮬레이션!F1485</f>
        <v>33150980.052311119</v>
      </c>
      <c r="H1485" s="2">
        <f>D1485*시뮬레이션!E1485*시뮬레이션!D1485</f>
        <v>8333939.0362041816</v>
      </c>
      <c r="J1485" s="5">
        <v>42695</v>
      </c>
      <c r="K1485" s="2">
        <f t="shared" si="23"/>
        <v>41484919.088515297</v>
      </c>
      <c r="L1485" s="2">
        <f>$C$2*시뮬레이션!F1485*시뮬레이션!D1485</f>
        <v>41088907.003130727</v>
      </c>
    </row>
    <row r="1486" spans="2:12" x14ac:dyDescent="0.3">
      <c r="B1486" s="5">
        <v>42696</v>
      </c>
      <c r="C1486" s="6">
        <f>VLOOKUP(시뮬레이션!B1486,시뮬레이션!$K:$Q,6,0)</f>
        <v>140.50815736374963</v>
      </c>
      <c r="D1486" s="6">
        <f>VLOOKUP(시뮬레이션!B1486,시뮬레이션!$K:$Q,7,0)</f>
        <v>121.11066071807784</v>
      </c>
      <c r="F1486" s="5">
        <v>42696</v>
      </c>
      <c r="G1486" s="7">
        <f>C1486*시뮬레이션!D1486*시뮬레이션!F1486</f>
        <v>32923768.952444158</v>
      </c>
      <c r="H1486" s="2">
        <f>D1486*시뮬레이션!E1486*시뮬레이션!D1486</f>
        <v>8276926.4079998471</v>
      </c>
      <c r="J1486" s="5">
        <v>42696</v>
      </c>
      <c r="K1486" s="2">
        <f t="shared" si="23"/>
        <v>41200695.360444009</v>
      </c>
      <c r="L1486" s="2">
        <f>$C$2*시뮬레이션!F1486*시뮬레이션!D1486</f>
        <v>40807290.720964082</v>
      </c>
    </row>
    <row r="1487" spans="2:12" x14ac:dyDescent="0.3">
      <c r="B1487" s="5">
        <v>42697</v>
      </c>
      <c r="C1487" s="6">
        <f>VLOOKUP(시뮬레이션!B1487,시뮬레이션!$K:$Q,6,0)</f>
        <v>140.50815736374963</v>
      </c>
      <c r="D1487" s="6">
        <f>VLOOKUP(시뮬레이션!B1487,시뮬레이션!$K:$Q,7,0)</f>
        <v>121.11066071807784</v>
      </c>
      <c r="F1487" s="5">
        <v>42697</v>
      </c>
      <c r="G1487" s="7">
        <f>C1487*시뮬레이션!D1487*시뮬레이션!F1487</f>
        <v>32945884.7846644</v>
      </c>
      <c r="H1487" s="2">
        <f>D1487*시뮬레이션!E1487*시뮬레이션!D1487</f>
        <v>8280344.0870502684</v>
      </c>
      <c r="J1487" s="5">
        <v>42697</v>
      </c>
      <c r="K1487" s="2">
        <f t="shared" si="23"/>
        <v>41226228.871714666</v>
      </c>
      <c r="L1487" s="2">
        <f>$C$2*시뮬레이션!F1487*시뮬레이션!D1487</f>
        <v>40834702.139026538</v>
      </c>
    </row>
    <row r="1488" spans="2:12" x14ac:dyDescent="0.3">
      <c r="B1488" s="5">
        <v>42699</v>
      </c>
      <c r="C1488" s="6">
        <f>VLOOKUP(시뮬레이션!B1488,시뮬레이션!$K:$Q,6,0)</f>
        <v>140.50815736374963</v>
      </c>
      <c r="D1488" s="6">
        <f>VLOOKUP(시뮬레이션!B1488,시뮬레이션!$K:$Q,7,0)</f>
        <v>121.11066071807784</v>
      </c>
      <c r="F1488" s="5">
        <v>42699</v>
      </c>
      <c r="G1488" s="7">
        <f>C1488*시뮬레이션!D1488*시뮬레이션!F1488</f>
        <v>33098655.974965729</v>
      </c>
      <c r="H1488" s="2">
        <f>D1488*시뮬레이션!E1488*시뮬레이션!D1488</f>
        <v>8305128.014840317</v>
      </c>
      <c r="J1488" s="5">
        <v>42699</v>
      </c>
      <c r="K1488" s="2">
        <f t="shared" si="23"/>
        <v>41403783.989806049</v>
      </c>
      <c r="L1488" s="2">
        <f>$C$2*시뮬레이션!F1488*시뮬레이션!D1488</f>
        <v>41024054.04419326</v>
      </c>
    </row>
    <row r="1489" spans="2:12" x14ac:dyDescent="0.3">
      <c r="B1489" s="5">
        <v>42702</v>
      </c>
      <c r="C1489" s="6">
        <f>VLOOKUP(시뮬레이션!B1489,시뮬레이션!$K:$Q,6,0)</f>
        <v>140.50815736374963</v>
      </c>
      <c r="D1489" s="6">
        <f>VLOOKUP(시뮬레이션!B1489,시뮬레이션!$K:$Q,7,0)</f>
        <v>121.11066071807784</v>
      </c>
      <c r="F1489" s="5">
        <v>42702</v>
      </c>
      <c r="G1489" s="7">
        <f>C1489*시뮬레이션!D1489*시뮬레이션!F1489</f>
        <v>32747406.896784335</v>
      </c>
      <c r="H1489" s="2">
        <f>D1489*시뮬레이션!E1489*시뮬레이션!D1489</f>
        <v>8210918.879476076</v>
      </c>
      <c r="J1489" s="5">
        <v>42702</v>
      </c>
      <c r="K1489" s="2">
        <f t="shared" si="23"/>
        <v>40958325.776260413</v>
      </c>
      <c r="L1489" s="2">
        <f>$C$2*시뮬레이션!F1489*시뮬레이션!D1489</f>
        <v>40588699.171258681</v>
      </c>
    </row>
    <row r="1490" spans="2:12" x14ac:dyDescent="0.3">
      <c r="B1490" s="5">
        <v>42703</v>
      </c>
      <c r="C1490" s="6">
        <f>VLOOKUP(시뮬레이션!B1490,시뮬레이션!$K:$Q,6,0)</f>
        <v>140.50815736374963</v>
      </c>
      <c r="D1490" s="6">
        <f>VLOOKUP(시뮬레이션!B1490,시뮬레이션!$K:$Q,7,0)</f>
        <v>121.11066071807784</v>
      </c>
      <c r="F1490" s="5">
        <v>42703</v>
      </c>
      <c r="G1490" s="7">
        <f>C1490*시뮬레이션!D1490*시뮬레이션!F1490</f>
        <v>32761381.525906608</v>
      </c>
      <c r="H1490" s="2">
        <f>D1490*시뮬레이션!E1490*시뮬레이션!D1490</f>
        <v>8202355.0206878297</v>
      </c>
      <c r="J1490" s="5">
        <v>42703</v>
      </c>
      <c r="K1490" s="2">
        <f t="shared" si="23"/>
        <v>40963736.546594441</v>
      </c>
      <c r="L1490" s="2">
        <f>$C$2*시뮬레이션!F1490*시뮬레이션!D1490</f>
        <v>40606019.993614525</v>
      </c>
    </row>
    <row r="1491" spans="2:12" x14ac:dyDescent="0.3">
      <c r="B1491" s="5">
        <v>42704</v>
      </c>
      <c r="C1491" s="6">
        <f>VLOOKUP(시뮬레이션!B1491,시뮬레이션!$K:$Q,6,0)</f>
        <v>140.50815736374963</v>
      </c>
      <c r="D1491" s="6">
        <f>VLOOKUP(시뮬레이션!B1491,시뮬레이션!$K:$Q,7,0)</f>
        <v>121.11066071807784</v>
      </c>
      <c r="F1491" s="5">
        <v>42704</v>
      </c>
      <c r="G1491" s="7">
        <f>C1491*시뮬레이션!D1491*시뮬레이션!F1491</f>
        <v>32685013.961605746</v>
      </c>
      <c r="H1491" s="2">
        <f>D1491*시뮬레이션!E1491*시뮬레이션!D1491</f>
        <v>8177148.1254934035</v>
      </c>
      <c r="J1491" s="5">
        <v>42704</v>
      </c>
      <c r="K1491" s="2">
        <f t="shared" si="23"/>
        <v>40862162.08709915</v>
      </c>
      <c r="L1491" s="2">
        <f>$C$2*시뮬레이션!F1491*시뮬레이션!D1491</f>
        <v>40511366.389327042</v>
      </c>
    </row>
    <row r="1492" spans="2:12" x14ac:dyDescent="0.3">
      <c r="B1492" s="5">
        <v>42705</v>
      </c>
      <c r="C1492" s="6">
        <f>VLOOKUP(시뮬레이션!B1492,시뮬레이션!$K:$Q,6,0)</f>
        <v>140.50815736374963</v>
      </c>
      <c r="D1492" s="6">
        <f>VLOOKUP(시뮬레이션!B1492,시뮬레이션!$K:$Q,7,0)</f>
        <v>121.11066071807784</v>
      </c>
      <c r="F1492" s="5">
        <v>42705</v>
      </c>
      <c r="G1492" s="7">
        <f>C1492*시뮬레이션!D1492*시뮬레이션!F1492</f>
        <v>32555137.665897038</v>
      </c>
      <c r="H1492" s="2">
        <f>D1492*시뮬레이션!E1492*시뮬레이션!D1492</f>
        <v>8004696.5713340193</v>
      </c>
      <c r="J1492" s="5">
        <v>42705</v>
      </c>
      <c r="K1492" s="2">
        <f t="shared" si="23"/>
        <v>40559834.237231061</v>
      </c>
      <c r="L1492" s="2">
        <f>$C$2*시뮬레이션!F1492*시뮬레이션!D1492</f>
        <v>40350391.509312473</v>
      </c>
    </row>
    <row r="1493" spans="2:12" x14ac:dyDescent="0.3">
      <c r="B1493" s="5">
        <v>42706</v>
      </c>
      <c r="C1493" s="6">
        <f>VLOOKUP(시뮬레이션!B1493,시뮬레이션!$K:$Q,6,0)</f>
        <v>140.50815736374963</v>
      </c>
      <c r="D1493" s="6">
        <f>VLOOKUP(시뮬레이션!B1493,시뮬레이션!$K:$Q,7,0)</f>
        <v>121.11066071807784</v>
      </c>
      <c r="F1493" s="5">
        <v>42706</v>
      </c>
      <c r="G1493" s="7">
        <f>C1493*시뮬레이션!D1493*시뮬레이션!F1493</f>
        <v>32686294.480168734</v>
      </c>
      <c r="H1493" s="2">
        <f>D1493*시뮬레이션!E1493*시뮬레이션!D1493</f>
        <v>8072819.3748521646</v>
      </c>
      <c r="J1493" s="5">
        <v>42706</v>
      </c>
      <c r="K1493" s="2">
        <f t="shared" si="23"/>
        <v>40759113.855020896</v>
      </c>
      <c r="L1493" s="2">
        <f>$C$2*시뮬레이션!F1493*시뮬레이션!D1493</f>
        <v>40512953.525154322</v>
      </c>
    </row>
    <row r="1494" spans="2:12" x14ac:dyDescent="0.3">
      <c r="B1494" s="5">
        <v>42709</v>
      </c>
      <c r="C1494" s="6">
        <f>VLOOKUP(시뮬레이션!B1494,시뮬레이션!$K:$Q,6,0)</f>
        <v>140.50815736374963</v>
      </c>
      <c r="D1494" s="6">
        <f>VLOOKUP(시뮬레이션!B1494,시뮬레이션!$K:$Q,7,0)</f>
        <v>121.11066071807784</v>
      </c>
      <c r="F1494" s="5">
        <v>42709</v>
      </c>
      <c r="G1494" s="7">
        <f>C1494*시뮬레이션!D1494*시뮬레이션!F1494</f>
        <v>32937392.093666393</v>
      </c>
      <c r="H1494" s="2">
        <f>D1494*시뮬레이션!E1494*시뮬레이션!D1494</f>
        <v>8168365.3125461936</v>
      </c>
      <c r="J1494" s="5">
        <v>42709</v>
      </c>
      <c r="K1494" s="2">
        <f t="shared" si="23"/>
        <v>41105757.406212583</v>
      </c>
      <c r="L1494" s="2">
        <f>$C$2*시뮬레이션!F1494*시뮬레이션!D1494</f>
        <v>40824175.892439783</v>
      </c>
    </row>
    <row r="1495" spans="2:12" x14ac:dyDescent="0.3">
      <c r="B1495" s="5">
        <v>42710</v>
      </c>
      <c r="C1495" s="6">
        <f>VLOOKUP(시뮬레이션!B1495,시뮬레이션!$K:$Q,6,0)</f>
        <v>140.50815736374963</v>
      </c>
      <c r="D1495" s="6">
        <f>VLOOKUP(시뮬레이션!B1495,시뮬레이션!$K:$Q,7,0)</f>
        <v>121.11066071807784</v>
      </c>
      <c r="F1495" s="5">
        <v>42710</v>
      </c>
      <c r="G1495" s="7">
        <f>C1495*시뮬레이션!D1495*시뮬레이션!F1495</f>
        <v>32956753.599838052</v>
      </c>
      <c r="H1495" s="2">
        <f>D1495*시뮬레이션!E1495*시뮬레이션!D1495</f>
        <v>8203937.7331881169</v>
      </c>
      <c r="J1495" s="5">
        <v>42710</v>
      </c>
      <c r="K1495" s="2">
        <f t="shared" si="23"/>
        <v>41160691.333026171</v>
      </c>
      <c r="L1495" s="2">
        <f>$C$2*시뮬레이션!F1495*시뮬레이션!D1495</f>
        <v>40848173.467331164</v>
      </c>
    </row>
    <row r="1496" spans="2:12" x14ac:dyDescent="0.3">
      <c r="B1496" s="5">
        <v>42711</v>
      </c>
      <c r="C1496" s="6">
        <f>VLOOKUP(시뮬레이션!B1496,시뮬레이션!$K:$Q,6,0)</f>
        <v>140.50815736374963</v>
      </c>
      <c r="D1496" s="6">
        <f>VLOOKUP(시뮬레이션!B1496,시뮬레이션!$K:$Q,7,0)</f>
        <v>121.11066071807784</v>
      </c>
      <c r="F1496" s="5">
        <v>42711</v>
      </c>
      <c r="G1496" s="7">
        <f>C1496*시뮬레이션!D1496*시뮬레이션!F1496</f>
        <v>33273838.458743144</v>
      </c>
      <c r="H1496" s="2">
        <f>D1496*시뮬레이션!E1496*시뮬레이션!D1496</f>
        <v>8273256.6780869309</v>
      </c>
      <c r="J1496" s="5">
        <v>42711</v>
      </c>
      <c r="K1496" s="2">
        <f t="shared" si="23"/>
        <v>41547095.136830077</v>
      </c>
      <c r="L1496" s="2">
        <f>$C$2*시뮬레이션!F1496*시뮬레이션!D1496</f>
        <v>41241183.576205567</v>
      </c>
    </row>
    <row r="1497" spans="2:12" x14ac:dyDescent="0.3">
      <c r="B1497" s="5">
        <v>42712</v>
      </c>
      <c r="C1497" s="6">
        <f>VLOOKUP(시뮬레이션!B1497,시뮬레이션!$K:$Q,6,0)</f>
        <v>140.50815736374963</v>
      </c>
      <c r="D1497" s="6">
        <f>VLOOKUP(시뮬레이션!B1497,시뮬레이션!$K:$Q,7,0)</f>
        <v>121.11066071807784</v>
      </c>
      <c r="F1497" s="5">
        <v>42712</v>
      </c>
      <c r="G1497" s="7">
        <f>C1497*시뮬레이션!D1497*시뮬레이션!F1497</f>
        <v>33108741.174740676</v>
      </c>
      <c r="H1497" s="2">
        <f>D1497*시뮬레이션!E1497*시뮬레이션!D1497</f>
        <v>8267803.8902707249</v>
      </c>
      <c r="J1497" s="5">
        <v>42712</v>
      </c>
      <c r="K1497" s="2">
        <f t="shared" si="23"/>
        <v>41376545.065011397</v>
      </c>
      <c r="L1497" s="2">
        <f>$C$2*시뮬레이션!F1497*시뮬레이션!D1497</f>
        <v>41036554.122170046</v>
      </c>
    </row>
    <row r="1498" spans="2:12" x14ac:dyDescent="0.3">
      <c r="B1498" s="5">
        <v>42713</v>
      </c>
      <c r="C1498" s="6">
        <f>VLOOKUP(시뮬레이션!B1498,시뮬레이션!$K:$Q,6,0)</f>
        <v>140.50815736374963</v>
      </c>
      <c r="D1498" s="6">
        <f>VLOOKUP(시뮬레이션!B1498,시뮬레이션!$K:$Q,7,0)</f>
        <v>121.11066071807784</v>
      </c>
      <c r="F1498" s="5">
        <v>42713</v>
      </c>
      <c r="G1498" s="7">
        <f>C1498*시뮬레이션!D1498*시뮬레이션!F1498</f>
        <v>33514254.780940074</v>
      </c>
      <c r="H1498" s="2">
        <f>D1498*시뮬레이션!E1498*시뮬레이션!D1498</f>
        <v>8340107.7729127649</v>
      </c>
      <c r="J1498" s="5">
        <v>42713</v>
      </c>
      <c r="K1498" s="2">
        <f t="shared" si="23"/>
        <v>41854362.553852841</v>
      </c>
      <c r="L1498" s="2">
        <f>$C$2*시뮬레이션!F1498*시뮬레이션!D1498</f>
        <v>41539167.041225195</v>
      </c>
    </row>
    <row r="1499" spans="2:12" x14ac:dyDescent="0.3">
      <c r="B1499" s="5">
        <v>42716</v>
      </c>
      <c r="C1499" s="6">
        <f>VLOOKUP(시뮬레이션!B1499,시뮬레이션!$K:$Q,6,0)</f>
        <v>140.50815736374963</v>
      </c>
      <c r="D1499" s="6">
        <f>VLOOKUP(시뮬레이션!B1499,시뮬레이션!$K:$Q,7,0)</f>
        <v>121.11066071807784</v>
      </c>
      <c r="F1499" s="5">
        <v>42716</v>
      </c>
      <c r="G1499" s="7">
        <f>C1499*시뮬레이션!D1499*시뮬레이션!F1499</f>
        <v>33542398.471000578</v>
      </c>
      <c r="H1499" s="2">
        <f>D1499*시뮬레이션!E1499*시뮬레이션!D1499</f>
        <v>8314549.4732408859</v>
      </c>
      <c r="J1499" s="5">
        <v>42716</v>
      </c>
      <c r="K1499" s="2">
        <f t="shared" si="23"/>
        <v>41856947.944241464</v>
      </c>
      <c r="L1499" s="2">
        <f>$C$2*시뮬레이션!F1499*시뮬레이션!D1499</f>
        <v>41574049.674010001</v>
      </c>
    </row>
    <row r="1500" spans="2:12" x14ac:dyDescent="0.3">
      <c r="B1500" s="5">
        <v>42717</v>
      </c>
      <c r="C1500" s="6">
        <f>VLOOKUP(시뮬레이션!B1500,시뮬레이션!$K:$Q,6,0)</f>
        <v>140.50815736374963</v>
      </c>
      <c r="D1500" s="6">
        <f>VLOOKUP(시뮬레이션!B1500,시뮬레이션!$K:$Q,7,0)</f>
        <v>121.11066071807784</v>
      </c>
      <c r="F1500" s="5">
        <v>42717</v>
      </c>
      <c r="G1500" s="7">
        <f>C1500*시뮬레이션!D1500*시뮬레이션!F1500</f>
        <v>33717133.487582266</v>
      </c>
      <c r="H1500" s="2">
        <f>D1500*시뮬레이션!E1500*시뮬레이션!D1500</f>
        <v>8376165.5742722927</v>
      </c>
      <c r="J1500" s="5">
        <v>42717</v>
      </c>
      <c r="K1500" s="2">
        <f t="shared" si="23"/>
        <v>42093299.061854556</v>
      </c>
      <c r="L1500" s="2">
        <f>$C$2*시뮬레이션!F1500*시뮬레이션!D1500</f>
        <v>41790624.593821898</v>
      </c>
    </row>
    <row r="1501" spans="2:12" x14ac:dyDescent="0.3">
      <c r="B1501" s="5">
        <v>42718</v>
      </c>
      <c r="C1501" s="6">
        <f>VLOOKUP(시뮬레이션!B1501,시뮬레이션!$K:$Q,6,0)</f>
        <v>140.50815736374963</v>
      </c>
      <c r="D1501" s="6">
        <f>VLOOKUP(시뮬레이션!B1501,시뮬레이션!$K:$Q,7,0)</f>
        <v>121.11066071807784</v>
      </c>
      <c r="F1501" s="5">
        <v>42718</v>
      </c>
      <c r="G1501" s="7">
        <f>C1501*시뮬레이션!D1501*시뮬레이션!F1501</f>
        <v>33527955.590434927</v>
      </c>
      <c r="H1501" s="2">
        <f>D1501*시뮬레이션!E1501*시뮬레이션!D1501</f>
        <v>8356454.5292549301</v>
      </c>
      <c r="J1501" s="5">
        <v>42718</v>
      </c>
      <c r="K1501" s="2">
        <f t="shared" si="23"/>
        <v>41884410.119689859</v>
      </c>
      <c r="L1501" s="2">
        <f>$C$2*시뮬레이션!F1501*시뮬레이션!D1501</f>
        <v>41556148.478465162</v>
      </c>
    </row>
    <row r="1502" spans="2:12" x14ac:dyDescent="0.3">
      <c r="B1502" s="5">
        <v>42719</v>
      </c>
      <c r="C1502" s="6">
        <f>VLOOKUP(시뮬레이션!B1502,시뮬레이션!$K:$Q,6,0)</f>
        <v>140.50815736374963</v>
      </c>
      <c r="D1502" s="6">
        <f>VLOOKUP(시뮬레이션!B1502,시뮬레이션!$K:$Q,7,0)</f>
        <v>121.11066071807784</v>
      </c>
      <c r="F1502" s="5">
        <v>42719</v>
      </c>
      <c r="G1502" s="7">
        <f>C1502*시뮬레이션!D1502*시뮬레이션!F1502</f>
        <v>33912097.38180387</v>
      </c>
      <c r="H1502" s="2">
        <f>D1502*시뮬레이션!E1502*시뮬레이션!D1502</f>
        <v>8476333.4686721563</v>
      </c>
      <c r="J1502" s="5">
        <v>42719</v>
      </c>
      <c r="K1502" s="2">
        <f t="shared" si="23"/>
        <v>42388430.850476027</v>
      </c>
      <c r="L1502" s="2">
        <f>$C$2*시뮬레이션!F1502*시뮬레이션!D1502</f>
        <v>42032272.150123373</v>
      </c>
    </row>
    <row r="1503" spans="2:12" x14ac:dyDescent="0.3">
      <c r="B1503" s="5">
        <v>42720</v>
      </c>
      <c r="C1503" s="6">
        <f>VLOOKUP(시뮬레이션!B1503,시뮬레이션!$K:$Q,6,0)</f>
        <v>140.50815736374963</v>
      </c>
      <c r="D1503" s="6">
        <f>VLOOKUP(시뮬레이션!B1503,시뮬레이션!$K:$Q,7,0)</f>
        <v>121.11066071807784</v>
      </c>
      <c r="F1503" s="5">
        <v>42720</v>
      </c>
      <c r="G1503" s="7">
        <f>C1503*시뮬레이션!D1503*시뮬레이션!F1503</f>
        <v>34006322.48162362</v>
      </c>
      <c r="H1503" s="2">
        <f>D1503*시뮬레이션!E1503*시뮬레이션!D1503</f>
        <v>8471280.681016298</v>
      </c>
      <c r="J1503" s="5">
        <v>42720</v>
      </c>
      <c r="K1503" s="2">
        <f t="shared" si="23"/>
        <v>42477603.162639916</v>
      </c>
      <c r="L1503" s="2">
        <f>$C$2*시뮬레이션!F1503*시뮬레이션!D1503</f>
        <v>42149059.236289315</v>
      </c>
    </row>
    <row r="1504" spans="2:12" x14ac:dyDescent="0.3">
      <c r="B1504" s="5">
        <v>42723</v>
      </c>
      <c r="C1504" s="6">
        <f>VLOOKUP(시뮬레이션!B1504,시뮬레이션!$K:$Q,6,0)</f>
        <v>140.50815736374963</v>
      </c>
      <c r="D1504" s="6">
        <f>VLOOKUP(시뮬레이션!B1504,시뮬레이션!$K:$Q,7,0)</f>
        <v>121.11066071807784</v>
      </c>
      <c r="F1504" s="5">
        <v>42723</v>
      </c>
      <c r="G1504" s="7">
        <f>C1504*시뮬레이션!D1504*시뮬레이션!F1504</f>
        <v>34177104.716539994</v>
      </c>
      <c r="H1504" s="2">
        <f>D1504*시뮬레이션!E1504*시뮬레이션!D1504</f>
        <v>8535516.0425735004</v>
      </c>
      <c r="J1504" s="5">
        <v>42723</v>
      </c>
      <c r="K1504" s="2">
        <f t="shared" si="23"/>
        <v>42712620.759113491</v>
      </c>
      <c r="L1504" s="2">
        <f>$C$2*시뮬레이션!F1504*시뮬레이션!D1504</f>
        <v>42360734.88983538</v>
      </c>
    </row>
    <row r="1505" spans="2:12" x14ac:dyDescent="0.3">
      <c r="B1505" s="5">
        <v>42724</v>
      </c>
      <c r="C1505" s="6">
        <f>VLOOKUP(시뮬레이션!B1505,시뮬레이션!$K:$Q,6,0)</f>
        <v>140.50815736374963</v>
      </c>
      <c r="D1505" s="6">
        <f>VLOOKUP(시뮬레이션!B1505,시뮬레이션!$K:$Q,7,0)</f>
        <v>121.11066071807784</v>
      </c>
      <c r="F1505" s="5">
        <v>42724</v>
      </c>
      <c r="G1505" s="7">
        <f>C1505*시뮬레이션!D1505*시뮬레이션!F1505</f>
        <v>34489572.229256712</v>
      </c>
      <c r="H1505" s="2">
        <f>D1505*시뮬레이션!E1505*시뮬레이션!D1505</f>
        <v>8621037.2140761334</v>
      </c>
      <c r="J1505" s="5">
        <v>42724</v>
      </c>
      <c r="K1505" s="2">
        <f t="shared" si="23"/>
        <v>43110609.443332843</v>
      </c>
      <c r="L1505" s="2">
        <f>$C$2*시뮬레이션!F1505*시뮬레이션!D1505</f>
        <v>42748022.039453804</v>
      </c>
    </row>
    <row r="1506" spans="2:12" x14ac:dyDescent="0.3">
      <c r="B1506" s="5">
        <v>42725</v>
      </c>
      <c r="C1506" s="6">
        <f>VLOOKUP(시뮬레이션!B1506,시뮬레이션!$K:$Q,6,0)</f>
        <v>140.50815736374963</v>
      </c>
      <c r="D1506" s="6">
        <f>VLOOKUP(시뮬레이션!B1506,시뮬레이션!$K:$Q,7,0)</f>
        <v>121.11066071807784</v>
      </c>
      <c r="F1506" s="5">
        <v>42725</v>
      </c>
      <c r="G1506" s="7">
        <f>C1506*시뮬레이션!D1506*시뮬레이션!F1506</f>
        <v>34410015.282375552</v>
      </c>
      <c r="H1506" s="2">
        <f>D1506*시뮬레이션!E1506*시뮬레이션!D1506</f>
        <v>8602446.5268120412</v>
      </c>
      <c r="J1506" s="5">
        <v>42725</v>
      </c>
      <c r="K1506" s="2">
        <f t="shared" si="23"/>
        <v>43012461.809187591</v>
      </c>
      <c r="L1506" s="2">
        <f>$C$2*시뮬레이션!F1506*시뮬레이션!D1506</f>
        <v>42649415.362164177</v>
      </c>
    </row>
    <row r="1507" spans="2:12" x14ac:dyDescent="0.3">
      <c r="B1507" s="5">
        <v>42726</v>
      </c>
      <c r="C1507" s="6">
        <f>VLOOKUP(시뮬레이션!B1507,시뮬레이션!$K:$Q,6,0)</f>
        <v>140.50815736374963</v>
      </c>
      <c r="D1507" s="6">
        <f>VLOOKUP(시뮬레이션!B1507,시뮬레이션!$K:$Q,7,0)</f>
        <v>121.11066071807784</v>
      </c>
      <c r="F1507" s="5">
        <v>42726</v>
      </c>
      <c r="G1507" s="7">
        <f>C1507*시뮬레이션!D1507*시뮬레이션!F1507</f>
        <v>34498737.556549899</v>
      </c>
      <c r="H1507" s="2">
        <f>D1507*시뮬레이션!E1507*시뮬레이션!D1507</f>
        <v>8630207.5192743149</v>
      </c>
      <c r="J1507" s="5">
        <v>42726</v>
      </c>
      <c r="K1507" s="2">
        <f t="shared" si="23"/>
        <v>43128945.075824216</v>
      </c>
      <c r="L1507" s="2">
        <f>$C$2*시뮬레이션!F1507*시뮬레이션!D1507</f>
        <v>42759381.983570352</v>
      </c>
    </row>
    <row r="1508" spans="2:12" x14ac:dyDescent="0.3">
      <c r="B1508" s="5">
        <v>42727</v>
      </c>
      <c r="C1508" s="6">
        <f>VLOOKUP(시뮬레이션!B1508,시뮬레이션!$K:$Q,6,0)</f>
        <v>140.50815736374963</v>
      </c>
      <c r="D1508" s="6">
        <f>VLOOKUP(시뮬레이션!B1508,시뮬레이션!$K:$Q,7,0)</f>
        <v>121.11066071807784</v>
      </c>
      <c r="F1508" s="5">
        <v>42727</v>
      </c>
      <c r="G1508" s="7">
        <f>C1508*시뮬레이션!D1508*시뮬레이션!F1508</f>
        <v>34656717.676220648</v>
      </c>
      <c r="H1508" s="2">
        <f>D1508*시뮬레이션!E1508*시뮬레이션!D1508</f>
        <v>8684448.2475901693</v>
      </c>
      <c r="J1508" s="5">
        <v>42727</v>
      </c>
      <c r="K1508" s="2">
        <f t="shared" si="23"/>
        <v>43341165.923810817</v>
      </c>
      <c r="L1508" s="2">
        <f>$C$2*시뮬레이션!F1508*시뮬레이션!D1508</f>
        <v>42955190.084424436</v>
      </c>
    </row>
    <row r="1509" spans="2:12" x14ac:dyDescent="0.3">
      <c r="B1509" s="5">
        <v>42731</v>
      </c>
      <c r="C1509" s="6">
        <f>VLOOKUP(시뮬레이션!B1509,시뮬레이션!$K:$Q,6,0)</f>
        <v>140.50815736374963</v>
      </c>
      <c r="D1509" s="6">
        <f>VLOOKUP(시뮬레이션!B1509,시뮬레이션!$K:$Q,7,0)</f>
        <v>121.11066071807784</v>
      </c>
      <c r="F1509" s="5">
        <v>42731</v>
      </c>
      <c r="G1509" s="7">
        <f>C1509*시뮬레이션!D1509*시뮬레이션!F1509</f>
        <v>34876151.417598553</v>
      </c>
      <c r="H1509" s="2">
        <f>D1509*시뮬레이션!E1509*시뮬레이션!D1509</f>
        <v>8775364.5583132207</v>
      </c>
      <c r="J1509" s="5">
        <v>42731</v>
      </c>
      <c r="K1509" s="2">
        <f t="shared" si="23"/>
        <v>43651515.975911774</v>
      </c>
      <c r="L1509" s="2">
        <f>$C$2*시뮬레이션!F1509*시뮬레이션!D1509</f>
        <v>43227166.737259388</v>
      </c>
    </row>
    <row r="1510" spans="2:12" x14ac:dyDescent="0.3">
      <c r="B1510" s="5">
        <v>42732</v>
      </c>
      <c r="C1510" s="6">
        <f>VLOOKUP(시뮬레이션!B1510,시뮬레이션!$K:$Q,6,0)</f>
        <v>140.50815736374963</v>
      </c>
      <c r="D1510" s="6">
        <f>VLOOKUP(시뮬레이션!B1510,시뮬레이션!$K:$Q,7,0)</f>
        <v>121.11066071807784</v>
      </c>
      <c r="F1510" s="5">
        <v>42732</v>
      </c>
      <c r="G1510" s="7">
        <f>C1510*시뮬레이션!D1510*시뮬레이션!F1510</f>
        <v>34628871.179038517</v>
      </c>
      <c r="H1510" s="2">
        <f>D1510*시뮬레이션!E1510*시뮬레이션!D1510</f>
        <v>8685916.9967996012</v>
      </c>
      <c r="J1510" s="5">
        <v>42732</v>
      </c>
      <c r="K1510" s="2">
        <f t="shared" si="23"/>
        <v>43314788.17583812</v>
      </c>
      <c r="L1510" s="2">
        <f>$C$2*시뮬레이션!F1510*시뮬레이션!D1510</f>
        <v>42920675.806678377</v>
      </c>
    </row>
    <row r="1511" spans="2:12" x14ac:dyDescent="0.3">
      <c r="B1511" s="5">
        <v>42733</v>
      </c>
      <c r="C1511" s="6">
        <f>VLOOKUP(시뮬레이션!B1511,시뮬레이션!$K:$Q,6,0)</f>
        <v>140.50815736374963</v>
      </c>
      <c r="D1511" s="6">
        <f>VLOOKUP(시뮬레이션!B1511,시뮬레이션!$K:$Q,7,0)</f>
        <v>121.11066071807784</v>
      </c>
      <c r="F1511" s="5">
        <v>42733</v>
      </c>
      <c r="G1511" s="7">
        <f>C1511*시뮬레이션!D1511*시뮬레이션!F1511</f>
        <v>34589371.312970556</v>
      </c>
      <c r="H1511" s="2">
        <f>D1511*시뮬레이션!E1511*시뮬레이션!D1511</f>
        <v>8671997.0575482305</v>
      </c>
      <c r="J1511" s="5">
        <v>42733</v>
      </c>
      <c r="K1511" s="2">
        <f t="shared" si="23"/>
        <v>43261368.370518789</v>
      </c>
      <c r="L1511" s="2">
        <f>$C$2*시뮬레이션!F1511*시뮬레이션!D1511</f>
        <v>42871717.787309378</v>
      </c>
    </row>
    <row r="1512" spans="2:12" x14ac:dyDescent="0.3">
      <c r="B1512" s="5">
        <v>42734</v>
      </c>
      <c r="C1512" s="6">
        <f>VLOOKUP(시뮬레이션!B1512,시뮬레이션!$K:$Q,6,0)</f>
        <v>140.50815736374963</v>
      </c>
      <c r="D1512" s="6">
        <f>VLOOKUP(시뮬레이션!B1512,시뮬레이션!$K:$Q,7,0)</f>
        <v>121.11066071807784</v>
      </c>
      <c r="F1512" s="5">
        <v>42734</v>
      </c>
      <c r="G1512" s="7">
        <f>C1512*시뮬레이션!D1512*시뮬레이션!F1512</f>
        <v>34462938.433813378</v>
      </c>
      <c r="H1512" s="2">
        <f>D1512*시뮬레이션!E1512*시뮬레이션!D1512</f>
        <v>8600666.6005276646</v>
      </c>
      <c r="J1512" s="5">
        <v>42734</v>
      </c>
      <c r="K1512" s="2">
        <f t="shared" si="23"/>
        <v>43063605.034341045</v>
      </c>
      <c r="L1512" s="2">
        <f>$C$2*시뮬레이션!F1512*시뮬레이션!D1512</f>
        <v>42715010.842126168</v>
      </c>
    </row>
    <row r="1513" spans="2:12" x14ac:dyDescent="0.3">
      <c r="B1513" s="5">
        <v>42738</v>
      </c>
      <c r="C1513" s="6">
        <f>VLOOKUP(시뮬레이션!B1513,시뮬레이션!$K:$Q,6,0)</f>
        <v>141.48588370582445</v>
      </c>
      <c r="D1513" s="6">
        <f>VLOOKUP(시뮬레이션!B1513,시뮬레이션!$K:$Q,7,0)</f>
        <v>117.14660469571034</v>
      </c>
      <c r="F1513" s="5">
        <v>42738</v>
      </c>
      <c r="G1513" s="7">
        <f>C1513*시뮬레이션!D1513*시뮬레이션!F1513</f>
        <v>34835048.683865838</v>
      </c>
      <c r="H1513" s="2">
        <f>D1513*시뮬레이션!E1513*시뮬레이션!D1513</f>
        <v>8351359.2368003372</v>
      </c>
      <c r="J1513" s="5">
        <v>42738</v>
      </c>
      <c r="K1513" s="2">
        <f t="shared" si="23"/>
        <v>43186407.920666173</v>
      </c>
      <c r="L1513" s="2">
        <f>$C$2*시뮬레이션!F1513*시뮬레이션!D1513</f>
        <v>42877856.383141667</v>
      </c>
    </row>
    <row r="1514" spans="2:12" x14ac:dyDescent="0.3">
      <c r="B1514" s="5">
        <v>42739</v>
      </c>
      <c r="C1514" s="6">
        <f>VLOOKUP(시뮬레이션!B1514,시뮬레이션!$K:$Q,6,0)</f>
        <v>141.48588370582445</v>
      </c>
      <c r="D1514" s="6">
        <f>VLOOKUP(시뮬레이션!B1514,시뮬레이션!$K:$Q,7,0)</f>
        <v>117.14660469571034</v>
      </c>
      <c r="F1514" s="5">
        <v>42739</v>
      </c>
      <c r="G1514" s="7">
        <f>C1514*시뮬레이션!D1514*시뮬레이션!F1514</f>
        <v>35133454.596516803</v>
      </c>
      <c r="H1514" s="2">
        <f>D1514*시뮬레이션!E1514*시뮬레이션!D1514</f>
        <v>8434768.0462786276</v>
      </c>
      <c r="J1514" s="5">
        <v>42739</v>
      </c>
      <c r="K1514" s="2">
        <f t="shared" si="23"/>
        <v>43568222.642795429</v>
      </c>
      <c r="L1514" s="2">
        <f>$C$2*시뮬레이션!F1514*시뮬레이션!D1514</f>
        <v>43245159.03808111</v>
      </c>
    </row>
    <row r="1515" spans="2:12" x14ac:dyDescent="0.3">
      <c r="B1515" s="5">
        <v>42740</v>
      </c>
      <c r="C1515" s="6">
        <f>VLOOKUP(시뮬레이션!B1515,시뮬레이션!$K:$Q,6,0)</f>
        <v>141.48588370582445</v>
      </c>
      <c r="D1515" s="6">
        <f>VLOOKUP(시뮬레이션!B1515,시뮬레이션!$K:$Q,7,0)</f>
        <v>117.14660469571034</v>
      </c>
      <c r="F1515" s="5">
        <v>42740</v>
      </c>
      <c r="G1515" s="7">
        <f>C1515*시뮬레이션!D1515*시뮬레이션!F1515</f>
        <v>34520043.443457335</v>
      </c>
      <c r="H1515" s="2">
        <f>D1515*시뮬레이션!E1515*시뮬레이션!D1515</f>
        <v>8300117.0380556919</v>
      </c>
      <c r="J1515" s="5">
        <v>42740</v>
      </c>
      <c r="K1515" s="2">
        <f t="shared" si="23"/>
        <v>42820160.481513023</v>
      </c>
      <c r="L1515" s="2">
        <f>$C$2*시뮬레이션!F1515*시뮬레이션!D1515</f>
        <v>42490121.90397533</v>
      </c>
    </row>
    <row r="1516" spans="2:12" x14ac:dyDescent="0.3">
      <c r="B1516" s="5">
        <v>42741</v>
      </c>
      <c r="C1516" s="6">
        <f>VLOOKUP(시뮬레이션!B1516,시뮬레이션!$K:$Q,6,0)</f>
        <v>141.48588370582445</v>
      </c>
      <c r="D1516" s="6">
        <f>VLOOKUP(시뮬레이션!B1516,시뮬레이션!$K:$Q,7,0)</f>
        <v>117.14660469571034</v>
      </c>
      <c r="F1516" s="5">
        <v>42741</v>
      </c>
      <c r="G1516" s="7">
        <f>C1516*시뮬레이션!D1516*시뮬레이션!F1516</f>
        <v>34840668.270280868</v>
      </c>
      <c r="H1516" s="2">
        <f>D1516*시뮬레이션!E1516*시뮬레이션!D1516</f>
        <v>8400131.3815786894</v>
      </c>
      <c r="J1516" s="5">
        <v>42741</v>
      </c>
      <c r="K1516" s="2">
        <f t="shared" si="23"/>
        <v>43240799.651859559</v>
      </c>
      <c r="L1516" s="2">
        <f>$C$2*시뮬레이션!F1516*시뮬레이션!D1516</f>
        <v>42884773.434454642</v>
      </c>
    </row>
    <row r="1517" spans="2:12" x14ac:dyDescent="0.3">
      <c r="B1517" s="5">
        <v>42744</v>
      </c>
      <c r="C1517" s="6">
        <f>VLOOKUP(시뮬레이션!B1517,시뮬레이션!$K:$Q,6,0)</f>
        <v>141.48588370582445</v>
      </c>
      <c r="D1517" s="6">
        <f>VLOOKUP(시뮬레이션!B1517,시뮬레이션!$K:$Q,7,0)</f>
        <v>117.14660469571034</v>
      </c>
      <c r="F1517" s="5">
        <v>42744</v>
      </c>
      <c r="G1517" s="7">
        <f>C1517*시뮬레이션!D1517*시뮬레이션!F1517</f>
        <v>35172193.750384644</v>
      </c>
      <c r="H1517" s="2">
        <f>D1517*시뮬레이션!E1517*시뮬레이션!D1517</f>
        <v>8531468.2303462997</v>
      </c>
      <c r="J1517" s="5">
        <v>42744</v>
      </c>
      <c r="K1517" s="2">
        <f t="shared" si="23"/>
        <v>43703661.980730943</v>
      </c>
      <c r="L1517" s="2">
        <f>$C$2*시뮬레이션!F1517*시뮬레이션!D1517</f>
        <v>43292842.389725715</v>
      </c>
    </row>
    <row r="1518" spans="2:12" x14ac:dyDescent="0.3">
      <c r="B1518" s="5">
        <v>42745</v>
      </c>
      <c r="C1518" s="6">
        <f>VLOOKUP(시뮬레이션!B1518,시뮬레이션!$K:$Q,6,0)</f>
        <v>141.48588370582445</v>
      </c>
      <c r="D1518" s="6">
        <f>VLOOKUP(시뮬레이션!B1518,시뮬레이션!$K:$Q,7,0)</f>
        <v>117.14660469571034</v>
      </c>
      <c r="F1518" s="5">
        <v>42745</v>
      </c>
      <c r="G1518" s="7">
        <f>C1518*시뮬레이션!D1518*시뮬레이션!F1518</f>
        <v>34787381.447865374</v>
      </c>
      <c r="H1518" s="2">
        <f>D1518*시뮬레이션!E1518*시뮬레이션!D1518</f>
        <v>8452654.3520715814</v>
      </c>
      <c r="J1518" s="5">
        <v>42745</v>
      </c>
      <c r="K1518" s="2">
        <f t="shared" si="23"/>
        <v>43240035.799936958</v>
      </c>
      <c r="L1518" s="2">
        <f>$C$2*시뮬레이션!F1518*시뮬레이션!D1518</f>
        <v>42819183.610269792</v>
      </c>
    </row>
    <row r="1519" spans="2:12" x14ac:dyDescent="0.3">
      <c r="B1519" s="5">
        <v>42746</v>
      </c>
      <c r="C1519" s="6">
        <f>VLOOKUP(시뮬레이션!B1519,시뮬레이션!$K:$Q,6,0)</f>
        <v>141.48588370582445</v>
      </c>
      <c r="D1519" s="6">
        <f>VLOOKUP(시뮬레이션!B1519,시뮬레이션!$K:$Q,7,0)</f>
        <v>117.14660469571034</v>
      </c>
      <c r="F1519" s="5">
        <v>42746</v>
      </c>
      <c r="G1519" s="7">
        <f>C1519*시뮬레이션!D1519*시뮬레이션!F1519</f>
        <v>34922178.500112616</v>
      </c>
      <c r="H1519" s="2">
        <f>D1519*시뮬레이션!E1519*시뮬레이션!D1519</f>
        <v>8485656.8748029992</v>
      </c>
      <c r="J1519" s="5">
        <v>42746</v>
      </c>
      <c r="K1519" s="2">
        <f t="shared" si="23"/>
        <v>43407835.374915615</v>
      </c>
      <c r="L1519" s="2">
        <f>$C$2*시뮬레이션!F1519*시뮬레이션!D1519</f>
        <v>42985102.960622385</v>
      </c>
    </row>
    <row r="1520" spans="2:12" x14ac:dyDescent="0.3">
      <c r="B1520" s="5">
        <v>42747</v>
      </c>
      <c r="C1520" s="6">
        <f>VLOOKUP(시뮬레이션!B1520,시뮬레이션!$K:$Q,6,0)</f>
        <v>141.48588370582445</v>
      </c>
      <c r="D1520" s="6">
        <f>VLOOKUP(시뮬레이션!B1520,시뮬레이션!$K:$Q,7,0)</f>
        <v>117.14660469571034</v>
      </c>
      <c r="F1520" s="5">
        <v>42747</v>
      </c>
      <c r="G1520" s="7">
        <f>C1520*시뮬레이션!D1520*시뮬레이션!F1520</f>
        <v>34500556.321466096</v>
      </c>
      <c r="H1520" s="2">
        <f>D1520*시뮬레이션!E1520*시뮬레이션!D1520</f>
        <v>8373034.9277277905</v>
      </c>
      <c r="J1520" s="5">
        <v>42747</v>
      </c>
      <c r="K1520" s="2">
        <f t="shared" si="23"/>
        <v>42873591.249193884</v>
      </c>
      <c r="L1520" s="2">
        <f>$C$2*시뮬레이션!F1520*시뮬레이션!D1520</f>
        <v>42466135.543983586</v>
      </c>
    </row>
    <row r="1521" spans="2:12" x14ac:dyDescent="0.3">
      <c r="B1521" s="5">
        <v>42748</v>
      </c>
      <c r="C1521" s="6">
        <f>VLOOKUP(시뮬레이션!B1521,시뮬레이션!$K:$Q,6,0)</f>
        <v>141.48588370582445</v>
      </c>
      <c r="D1521" s="6">
        <f>VLOOKUP(시뮬레이션!B1521,시뮬레이션!$K:$Q,7,0)</f>
        <v>117.14660469571034</v>
      </c>
      <c r="F1521" s="5">
        <v>42748</v>
      </c>
      <c r="G1521" s="7">
        <f>C1521*시뮬레이션!D1521*시뮬레이션!F1521</f>
        <v>34287909.449264608</v>
      </c>
      <c r="H1521" s="2">
        <f>D1521*시뮬레이션!E1521*시뮬레이션!D1521</f>
        <v>8343120.3760008635</v>
      </c>
      <c r="J1521" s="5">
        <v>42748</v>
      </c>
      <c r="K1521" s="2">
        <f t="shared" si="23"/>
        <v>42631029.825265475</v>
      </c>
      <c r="L1521" s="2">
        <f>$C$2*시뮬레이션!F1521*시뮬레이션!D1521</f>
        <v>42204392.202404656</v>
      </c>
    </row>
    <row r="1522" spans="2:12" x14ac:dyDescent="0.3">
      <c r="B1522" s="5">
        <v>42752</v>
      </c>
      <c r="C1522" s="6">
        <f>VLOOKUP(시뮬레이션!B1522,시뮬레이션!$K:$Q,6,0)</f>
        <v>141.48588370582445</v>
      </c>
      <c r="D1522" s="6">
        <f>VLOOKUP(시뮬레이션!B1522,시뮬레이션!$K:$Q,7,0)</f>
        <v>117.14660469571034</v>
      </c>
      <c r="F1522" s="5">
        <v>42752</v>
      </c>
      <c r="G1522" s="7">
        <f>C1522*시뮬레이션!D1522*시뮬레이션!F1522</f>
        <v>34156043.346992351</v>
      </c>
      <c r="H1522" s="2">
        <f>D1522*시뮬레이션!E1522*시뮬레이션!D1522</f>
        <v>8255804.1691988334</v>
      </c>
      <c r="J1522" s="5">
        <v>42752</v>
      </c>
      <c r="K1522" s="2">
        <f t="shared" si="23"/>
        <v>42411847.516191185</v>
      </c>
      <c r="L1522" s="2">
        <f>$C$2*시뮬레이션!F1522*시뮬레이션!D1522</f>
        <v>42042080.507469289</v>
      </c>
    </row>
    <row r="1523" spans="2:12" x14ac:dyDescent="0.3">
      <c r="B1523" s="5">
        <v>42753</v>
      </c>
      <c r="C1523" s="6">
        <f>VLOOKUP(시뮬레이션!B1523,시뮬레이션!$K:$Q,6,0)</f>
        <v>141.48588370582445</v>
      </c>
      <c r="D1523" s="6">
        <f>VLOOKUP(시뮬레이션!B1523,시뮬레이션!$K:$Q,7,0)</f>
        <v>117.14660469571034</v>
      </c>
      <c r="F1523" s="5">
        <v>42753</v>
      </c>
      <c r="G1523" s="7">
        <f>C1523*시뮬레이션!D1523*시뮬레이션!F1523</f>
        <v>33972998.539900035</v>
      </c>
      <c r="H1523" s="2">
        <f>D1523*시뮬레이션!E1523*시뮬레이션!D1523</f>
        <v>8239251.1027578646</v>
      </c>
      <c r="J1523" s="5">
        <v>42753</v>
      </c>
      <c r="K1523" s="2">
        <f t="shared" si="23"/>
        <v>42212249.642657898</v>
      </c>
      <c r="L1523" s="2">
        <f>$C$2*시뮬레이션!F1523*시뮬레이션!D1523</f>
        <v>41816773.833681881</v>
      </c>
    </row>
    <row r="1524" spans="2:12" x14ac:dyDescent="0.3">
      <c r="B1524" s="5">
        <v>42754</v>
      </c>
      <c r="C1524" s="6">
        <f>VLOOKUP(시뮬레이션!B1524,시뮬레이션!$K:$Q,6,0)</f>
        <v>141.48588370582445</v>
      </c>
      <c r="D1524" s="6">
        <f>VLOOKUP(시뮬레이션!B1524,시뮬레이션!$K:$Q,7,0)</f>
        <v>117.14660469571034</v>
      </c>
      <c r="F1524" s="5">
        <v>42754</v>
      </c>
      <c r="G1524" s="7">
        <f>C1524*시뮬레이션!D1524*시뮬레이션!F1524</f>
        <v>34164239.005234689</v>
      </c>
      <c r="H1524" s="2">
        <f>D1524*시뮬레이션!E1524*시뮬레이션!D1524</f>
        <v>8288528.0513214599</v>
      </c>
      <c r="J1524" s="5">
        <v>42754</v>
      </c>
      <c r="K1524" s="2">
        <f t="shared" si="23"/>
        <v>42452767.05655615</v>
      </c>
      <c r="L1524" s="2">
        <f>$C$2*시뮬레이션!F1524*시뮬레이션!D1524</f>
        <v>42052168.400851302</v>
      </c>
    </row>
    <row r="1525" spans="2:12" x14ac:dyDescent="0.3">
      <c r="B1525" s="5">
        <v>42755</v>
      </c>
      <c r="C1525" s="6">
        <f>VLOOKUP(시뮬레이션!B1525,시뮬레이션!$K:$Q,6,0)</f>
        <v>141.48588370582445</v>
      </c>
      <c r="D1525" s="6">
        <f>VLOOKUP(시뮬레이션!B1525,시뮬레이션!$K:$Q,7,0)</f>
        <v>117.14660469571034</v>
      </c>
      <c r="F1525" s="5">
        <v>42755</v>
      </c>
      <c r="G1525" s="7">
        <f>C1525*시뮬레이션!D1525*시뮬레이션!F1525</f>
        <v>34073502.898309849</v>
      </c>
      <c r="H1525" s="2">
        <f>D1525*시뮬레이션!E1525*시뮬레이션!D1525</f>
        <v>8275334.5187829277</v>
      </c>
      <c r="J1525" s="5">
        <v>42755</v>
      </c>
      <c r="K1525" s="2">
        <f t="shared" si="23"/>
        <v>42348837.417092778</v>
      </c>
      <c r="L1525" s="2">
        <f>$C$2*시뮬레이션!F1525*시뮬레이션!D1525</f>
        <v>41940482.902811773</v>
      </c>
    </row>
    <row r="1526" spans="2:12" x14ac:dyDescent="0.3">
      <c r="B1526" s="5">
        <v>42758</v>
      </c>
      <c r="C1526" s="6">
        <f>VLOOKUP(시뮬레이션!B1526,시뮬레이션!$K:$Q,6,0)</f>
        <v>141.48588370582445</v>
      </c>
      <c r="D1526" s="6">
        <f>VLOOKUP(시뮬레이션!B1526,시뮬레이션!$K:$Q,7,0)</f>
        <v>117.14660469571034</v>
      </c>
      <c r="F1526" s="5">
        <v>42758</v>
      </c>
      <c r="G1526" s="7">
        <f>C1526*시뮬레이션!D1526*시뮬레이션!F1526</f>
        <v>33901704.375694036</v>
      </c>
      <c r="H1526" s="2">
        <f>D1526*시뮬레이션!E1526*시뮬레이션!D1526</f>
        <v>8237012.0240108185</v>
      </c>
      <c r="J1526" s="5">
        <v>42758</v>
      </c>
      <c r="K1526" s="2">
        <f t="shared" si="23"/>
        <v>42138716.399704859</v>
      </c>
      <c r="L1526" s="2">
        <f>$C$2*시뮬레이션!F1526*시뮬레이션!D1526</f>
        <v>41729019.085252412</v>
      </c>
    </row>
    <row r="1527" spans="2:12" x14ac:dyDescent="0.3">
      <c r="B1527" s="5">
        <v>42759</v>
      </c>
      <c r="C1527" s="6">
        <f>VLOOKUP(시뮬레이션!B1527,시뮬레이션!$K:$Q,6,0)</f>
        <v>141.48588370582445</v>
      </c>
      <c r="D1527" s="6">
        <f>VLOOKUP(시뮬레이션!B1527,시뮬레이션!$K:$Q,7,0)</f>
        <v>117.14660469571034</v>
      </c>
      <c r="F1527" s="5">
        <v>42759</v>
      </c>
      <c r="G1527" s="7">
        <f>C1527*시뮬레이션!D1527*시뮬레이션!F1527</f>
        <v>34108248.725025415</v>
      </c>
      <c r="H1527" s="2">
        <f>D1527*시뮬레이션!E1527*시뮬레이션!D1527</f>
        <v>8311819.2112829359</v>
      </c>
      <c r="J1527" s="5">
        <v>42759</v>
      </c>
      <c r="K1527" s="2">
        <f t="shared" si="23"/>
        <v>42420067.936308354</v>
      </c>
      <c r="L1527" s="2">
        <f>$C$2*시뮬레이션!F1527*시뮬레이션!D1527</f>
        <v>41983250.937423818</v>
      </c>
    </row>
    <row r="1528" spans="2:12" x14ac:dyDescent="0.3">
      <c r="B1528" s="5">
        <v>42760</v>
      </c>
      <c r="C1528" s="6">
        <f>VLOOKUP(시뮬레이션!B1528,시뮬레이션!$K:$Q,6,0)</f>
        <v>141.48588370582445</v>
      </c>
      <c r="D1528" s="6">
        <f>VLOOKUP(시뮬레이션!B1528,시뮬레이션!$K:$Q,7,0)</f>
        <v>117.14660469571034</v>
      </c>
      <c r="F1528" s="5">
        <v>42760</v>
      </c>
      <c r="G1528" s="7">
        <f>C1528*시뮬레이션!D1528*시뮬레이션!F1528</f>
        <v>34407015.728893682</v>
      </c>
      <c r="H1528" s="2">
        <f>D1528*시뮬레이션!E1528*시뮬레이션!D1528</f>
        <v>8404514.5426418167</v>
      </c>
      <c r="J1528" s="5">
        <v>42760</v>
      </c>
      <c r="K1528" s="2">
        <f t="shared" si="23"/>
        <v>42811530.271535501</v>
      </c>
      <c r="L1528" s="2">
        <f>$C$2*시뮬레이션!F1528*시뮬레이션!D1528</f>
        <v>42350998.053270921</v>
      </c>
    </row>
    <row r="1529" spans="2:12" x14ac:dyDescent="0.3">
      <c r="B1529" s="5">
        <v>42761</v>
      </c>
      <c r="C1529" s="6">
        <f>VLOOKUP(시뮬레이션!B1529,시뮬레이션!$K:$Q,6,0)</f>
        <v>141.48588370582445</v>
      </c>
      <c r="D1529" s="6">
        <f>VLOOKUP(시뮬레이션!B1529,시뮬레이션!$K:$Q,7,0)</f>
        <v>117.14660469571034</v>
      </c>
      <c r="F1529" s="5">
        <v>42761</v>
      </c>
      <c r="G1529" s="7">
        <f>C1529*시뮬레이션!D1529*시뮬레이션!F1529</f>
        <v>34179743.812202968</v>
      </c>
      <c r="H1529" s="2">
        <f>D1529*시뮬레이션!E1529*시뮬레이션!D1529</f>
        <v>8334011.9167368291</v>
      </c>
      <c r="J1529" s="5">
        <v>42761</v>
      </c>
      <c r="K1529" s="2">
        <f t="shared" si="23"/>
        <v>42513755.728939794</v>
      </c>
      <c r="L1529" s="2">
        <f>$C$2*시뮬레이션!F1529*시뮬레이션!D1529</f>
        <v>42071252.998449191</v>
      </c>
    </row>
    <row r="1530" spans="2:12" x14ac:dyDescent="0.3">
      <c r="B1530" s="5">
        <v>42762</v>
      </c>
      <c r="C1530" s="6">
        <f>VLOOKUP(시뮬레이션!B1530,시뮬레이션!$K:$Q,6,0)</f>
        <v>141.48588370582445</v>
      </c>
      <c r="D1530" s="6">
        <f>VLOOKUP(시뮬레이션!B1530,시뮬레이션!$K:$Q,7,0)</f>
        <v>117.14660469571034</v>
      </c>
      <c r="F1530" s="5">
        <v>42762</v>
      </c>
      <c r="G1530" s="7">
        <f>C1530*시뮬레이션!D1530*시뮬레이션!F1530</f>
        <v>34126080.72604847</v>
      </c>
      <c r="H1530" s="2">
        <f>D1530*시뮬레이션!E1530*시뮬레이션!D1530</f>
        <v>8371601.5369905028</v>
      </c>
      <c r="J1530" s="5">
        <v>42762</v>
      </c>
      <c r="K1530" s="2">
        <f t="shared" si="23"/>
        <v>42497682.263038971</v>
      </c>
      <c r="L1530" s="2">
        <f>$C$2*시뮬레이션!F1530*시뮬레이션!D1530</f>
        <v>42005200.037763231</v>
      </c>
    </row>
    <row r="1531" spans="2:12" x14ac:dyDescent="0.3">
      <c r="B1531" s="5">
        <v>42765</v>
      </c>
      <c r="C1531" s="6">
        <f>VLOOKUP(시뮬레이션!B1531,시뮬레이션!$K:$Q,6,0)</f>
        <v>141.48588370582445</v>
      </c>
      <c r="D1531" s="6">
        <f>VLOOKUP(시뮬레이션!B1531,시뮬레이션!$K:$Q,7,0)</f>
        <v>117.14660469571034</v>
      </c>
      <c r="F1531" s="5">
        <v>42765</v>
      </c>
      <c r="G1531" s="7">
        <f>C1531*시뮬레이션!D1531*시뮬레이션!F1531</f>
        <v>33914447.032562368</v>
      </c>
      <c r="H1531" s="2">
        <f>D1531*시뮬레이션!E1531*시뮬레이션!D1531</f>
        <v>8309519.5074283341</v>
      </c>
      <c r="J1531" s="5">
        <v>42765</v>
      </c>
      <c r="K1531" s="2">
        <f t="shared" si="23"/>
        <v>42223966.539990701</v>
      </c>
      <c r="L1531" s="2">
        <f>$C$2*시뮬레이션!F1531*시뮬레이션!D1531</f>
        <v>41744703.800267406</v>
      </c>
    </row>
    <row r="1532" spans="2:12" x14ac:dyDescent="0.3">
      <c r="B1532" s="5">
        <v>42766</v>
      </c>
      <c r="C1532" s="6">
        <f>VLOOKUP(시뮬레이션!B1532,시뮬레이션!$K:$Q,6,0)</f>
        <v>141.48588370582445</v>
      </c>
      <c r="D1532" s="6">
        <f>VLOOKUP(시뮬레이션!B1532,시뮬레이션!$K:$Q,7,0)</f>
        <v>117.14660469571034</v>
      </c>
      <c r="F1532" s="5">
        <v>42766</v>
      </c>
      <c r="G1532" s="7">
        <f>C1532*시뮬레이션!D1532*시뮬레이션!F1532</f>
        <v>33972000.139385194</v>
      </c>
      <c r="H1532" s="2">
        <f>D1532*시뮬레이션!E1532*시뮬레이션!D1532</f>
        <v>8305249.7924668081</v>
      </c>
      <c r="J1532" s="5">
        <v>42766</v>
      </c>
      <c r="K1532" s="2">
        <f t="shared" si="23"/>
        <v>42277249.931851998</v>
      </c>
      <c r="L1532" s="2">
        <f>$C$2*시뮬레이션!F1532*시뮬레이션!D1532</f>
        <v>41815544.919829145</v>
      </c>
    </row>
    <row r="1533" spans="2:12" x14ac:dyDescent="0.3">
      <c r="B1533" s="5">
        <v>42767</v>
      </c>
      <c r="C1533" s="6">
        <f>VLOOKUP(시뮬레이션!B1533,시뮬레이션!$K:$Q,6,0)</f>
        <v>141.48588370582445</v>
      </c>
      <c r="D1533" s="6">
        <f>VLOOKUP(시뮬레이션!B1533,시뮬레이션!$K:$Q,7,0)</f>
        <v>117.14660469571034</v>
      </c>
      <c r="F1533" s="5">
        <v>42767</v>
      </c>
      <c r="G1533" s="7">
        <f>C1533*시뮬레이션!D1533*시뮬레이션!F1533</f>
        <v>33886553.817544229</v>
      </c>
      <c r="H1533" s="2">
        <f>D1533*시뮬레이션!E1533*시뮬레이션!D1533</f>
        <v>8332809.219610068</v>
      </c>
      <c r="J1533" s="5">
        <v>42767</v>
      </c>
      <c r="K1533" s="2">
        <f t="shared" si="23"/>
        <v>42219363.037154295</v>
      </c>
      <c r="L1533" s="2">
        <f>$C$2*시뮬레이션!F1533*시뮬레이션!D1533</f>
        <v>41710370.526372321</v>
      </c>
    </row>
    <row r="1534" spans="2:12" x14ac:dyDescent="0.3">
      <c r="B1534" s="5">
        <v>42768</v>
      </c>
      <c r="C1534" s="6">
        <f>VLOOKUP(시뮬레이션!B1534,시뮬레이션!$K:$Q,6,0)</f>
        <v>141.48588370582445</v>
      </c>
      <c r="D1534" s="6">
        <f>VLOOKUP(시뮬레이션!B1534,시뮬레이션!$K:$Q,7,0)</f>
        <v>117.14660469571034</v>
      </c>
      <c r="F1534" s="5">
        <v>42768</v>
      </c>
      <c r="G1534" s="7">
        <f>C1534*시뮬레이션!D1534*시뮬레이션!F1534</f>
        <v>33578355.305102579</v>
      </c>
      <c r="H1534" s="2">
        <f>D1534*시뮬레이션!E1534*시뮬레이션!D1534</f>
        <v>8248131.6775986673</v>
      </c>
      <c r="J1534" s="5">
        <v>42768</v>
      </c>
      <c r="K1534" s="2">
        <f t="shared" si="23"/>
        <v>41826486.982701249</v>
      </c>
      <c r="L1534" s="2">
        <f>$C$2*시뮬레이션!F1534*시뮬레이션!D1534</f>
        <v>41331014.330435917</v>
      </c>
    </row>
    <row r="1535" spans="2:12" x14ac:dyDescent="0.3">
      <c r="B1535" s="5">
        <v>42769</v>
      </c>
      <c r="C1535" s="6">
        <f>VLOOKUP(시뮬레이션!B1535,시뮬레이션!$K:$Q,6,0)</f>
        <v>141.48588370582445</v>
      </c>
      <c r="D1535" s="6">
        <f>VLOOKUP(시뮬레이션!B1535,시뮬레이션!$K:$Q,7,0)</f>
        <v>117.14660469571034</v>
      </c>
      <c r="F1535" s="5">
        <v>42769</v>
      </c>
      <c r="G1535" s="7">
        <f>C1535*시뮬레이션!D1535*시뮬레이션!F1535</f>
        <v>33823662.196201339</v>
      </c>
      <c r="H1535" s="2">
        <f>D1535*시뮬레이션!E1535*시뮬레이션!D1535</f>
        <v>8294768.7943395851</v>
      </c>
      <c r="J1535" s="5">
        <v>42769</v>
      </c>
      <c r="K1535" s="2">
        <f t="shared" si="23"/>
        <v>42118430.990540922</v>
      </c>
      <c r="L1535" s="2">
        <f>$C$2*시뮬레이션!F1535*시뮬레이션!D1535</f>
        <v>41632958.322011247</v>
      </c>
    </row>
    <row r="1536" spans="2:12" x14ac:dyDescent="0.3">
      <c r="B1536" s="5">
        <v>42772</v>
      </c>
      <c r="C1536" s="6">
        <f>VLOOKUP(시뮬레이션!B1536,시뮬레이션!$K:$Q,6,0)</f>
        <v>141.48588370582445</v>
      </c>
      <c r="D1536" s="6">
        <f>VLOOKUP(시뮬레이션!B1536,시뮬레이션!$K:$Q,7,0)</f>
        <v>117.14660469571034</v>
      </c>
      <c r="F1536" s="5">
        <v>42772</v>
      </c>
      <c r="G1536" s="7">
        <f>C1536*시뮬레이션!D1536*시뮬레이션!F1536</f>
        <v>33488647.273941804</v>
      </c>
      <c r="H1536" s="2">
        <f>D1536*시뮬레이션!E1536*시뮬레이션!D1536</f>
        <v>8235999.6821038593</v>
      </c>
      <c r="J1536" s="5">
        <v>42772</v>
      </c>
      <c r="K1536" s="2">
        <f t="shared" si="23"/>
        <v>41724646.956045665</v>
      </c>
      <c r="L1536" s="2">
        <f>$C$2*시뮬레이션!F1536*시뮬레이션!D1536</f>
        <v>41220594.272997968</v>
      </c>
    </row>
    <row r="1537" spans="2:12" x14ac:dyDescent="0.3">
      <c r="B1537" s="5">
        <v>42773</v>
      </c>
      <c r="C1537" s="6">
        <f>VLOOKUP(시뮬레이션!B1537,시뮬레이션!$K:$Q,6,0)</f>
        <v>141.48588370582445</v>
      </c>
      <c r="D1537" s="6">
        <f>VLOOKUP(시뮬레이션!B1537,시뮬레이션!$K:$Q,7,0)</f>
        <v>117.14660469571034</v>
      </c>
      <c r="F1537" s="5">
        <v>42773</v>
      </c>
      <c r="G1537" s="7">
        <f>C1537*시뮬레이션!D1537*시뮬레이션!F1537</f>
        <v>33669912.213660114</v>
      </c>
      <c r="H1537" s="2">
        <f>D1537*시뮬레이션!E1537*시뮬레이션!D1537</f>
        <v>8287535.0184550583</v>
      </c>
      <c r="J1537" s="5">
        <v>42773</v>
      </c>
      <c r="K1537" s="2">
        <f t="shared" si="23"/>
        <v>41957447.232115172</v>
      </c>
      <c r="L1537" s="2">
        <f>$C$2*시뮬레이션!F1537*시뮬레이션!D1537</f>
        <v>41443710.138948806</v>
      </c>
    </row>
    <row r="1538" spans="2:12" x14ac:dyDescent="0.3">
      <c r="B1538" s="5">
        <v>42774</v>
      </c>
      <c r="C1538" s="6">
        <f>VLOOKUP(시뮬레이션!B1538,시뮬레이션!$K:$Q,6,0)</f>
        <v>141.48588370582445</v>
      </c>
      <c r="D1538" s="6">
        <f>VLOOKUP(시뮬레이션!B1538,시뮬레이션!$K:$Q,7,0)</f>
        <v>117.14660469571034</v>
      </c>
      <c r="F1538" s="5">
        <v>42774</v>
      </c>
      <c r="G1538" s="7">
        <f>C1538*시뮬레이션!D1538*시뮬레이션!F1538</f>
        <v>33799181.738272958</v>
      </c>
      <c r="H1538" s="2">
        <f>D1538*시뮬레이션!E1538*시뮬레이션!D1538</f>
        <v>8314086.7983356845</v>
      </c>
      <c r="J1538" s="5">
        <v>42774</v>
      </c>
      <c r="K1538" s="2">
        <f t="shared" ref="K1538:K1601" si="24">SUM(G1538:H1538)</f>
        <v>42113268.536608644</v>
      </c>
      <c r="L1538" s="2">
        <f>$C$2*시뮬레이션!F1538*시뮬레이션!D1538</f>
        <v>41602825.751542553</v>
      </c>
    </row>
    <row r="1539" spans="2:12" x14ac:dyDescent="0.3">
      <c r="B1539" s="5">
        <v>42775</v>
      </c>
      <c r="C1539" s="6">
        <f>VLOOKUP(시뮬레이션!B1539,시뮬레이션!$K:$Q,6,0)</f>
        <v>141.48588370582445</v>
      </c>
      <c r="D1539" s="6">
        <f>VLOOKUP(시뮬레이션!B1539,시뮬레이션!$K:$Q,7,0)</f>
        <v>117.14660469571034</v>
      </c>
      <c r="F1539" s="5">
        <v>42775</v>
      </c>
      <c r="G1539" s="7">
        <f>C1539*시뮬레이션!D1539*시뮬레이션!F1539</f>
        <v>33972427.003711201</v>
      </c>
      <c r="H1539" s="2">
        <f>D1539*시뮬레이션!E1539*시뮬레이션!D1539</f>
        <v>8318270.0452269288</v>
      </c>
      <c r="J1539" s="5">
        <v>42775</v>
      </c>
      <c r="K1539" s="2">
        <f t="shared" si="24"/>
        <v>42290697.048938133</v>
      </c>
      <c r="L1539" s="2">
        <f>$C$2*시뮬레이션!F1539*시뮬레이션!D1539</f>
        <v>41816070.339713924</v>
      </c>
    </row>
    <row r="1540" spans="2:12" x14ac:dyDescent="0.3">
      <c r="B1540" s="5">
        <v>42776</v>
      </c>
      <c r="C1540" s="6">
        <f>VLOOKUP(시뮬레이션!B1540,시뮬레이션!$K:$Q,6,0)</f>
        <v>141.48588370582445</v>
      </c>
      <c r="D1540" s="6">
        <f>VLOOKUP(시뮬레이션!B1540,시뮬레이션!$K:$Q,7,0)</f>
        <v>117.14660469571034</v>
      </c>
      <c r="F1540" s="5">
        <v>42776</v>
      </c>
      <c r="G1540" s="7">
        <f>C1540*시뮬레이션!D1540*시뮬레이션!F1540</f>
        <v>34240412.773082092</v>
      </c>
      <c r="H1540" s="2">
        <f>D1540*시뮬레이션!E1540*시뮬레이션!D1540</f>
        <v>8363888.9748728992</v>
      </c>
      <c r="J1540" s="5">
        <v>42776</v>
      </c>
      <c r="K1540" s="2">
        <f t="shared" si="24"/>
        <v>42604301.747954994</v>
      </c>
      <c r="L1540" s="2">
        <f>$C$2*시뮬레이션!F1540*시뮬레이션!D1540</f>
        <v>42145929.36865028</v>
      </c>
    </row>
    <row r="1541" spans="2:12" x14ac:dyDescent="0.3">
      <c r="B1541" s="5">
        <v>42779</v>
      </c>
      <c r="C1541" s="6">
        <f>VLOOKUP(시뮬레이션!B1541,시뮬레이션!$K:$Q,6,0)</f>
        <v>141.48588370582445</v>
      </c>
      <c r="D1541" s="6">
        <f>VLOOKUP(시뮬레이션!B1541,시뮬레이션!$K:$Q,7,0)</f>
        <v>117.14660469571034</v>
      </c>
      <c r="F1541" s="5">
        <v>42779</v>
      </c>
      <c r="G1541" s="7">
        <f>C1541*시뮬레이션!D1541*시뮬레이션!F1541</f>
        <v>34465051.319558255</v>
      </c>
      <c r="H1541" s="2">
        <f>D1541*시뮬레이션!E1541*시뮬레이션!D1541</f>
        <v>8407693.7218489386</v>
      </c>
      <c r="J1541" s="5">
        <v>42779</v>
      </c>
      <c r="K1541" s="2">
        <f t="shared" si="24"/>
        <v>42872745.041407198</v>
      </c>
      <c r="L1541" s="2">
        <f>$C$2*시뮬레이션!F1541*시뮬레이션!D1541</f>
        <v>42422433.053813323</v>
      </c>
    </row>
    <row r="1542" spans="2:12" x14ac:dyDescent="0.3">
      <c r="B1542" s="5">
        <v>42780</v>
      </c>
      <c r="C1542" s="6">
        <f>VLOOKUP(시뮬레이션!B1542,시뮬레이션!$K:$Q,6,0)</f>
        <v>141.48588370582445</v>
      </c>
      <c r="D1542" s="6">
        <f>VLOOKUP(시뮬레이션!B1542,시뮬레이션!$K:$Q,7,0)</f>
        <v>117.14660469571034</v>
      </c>
      <c r="F1542" s="5">
        <v>42780</v>
      </c>
      <c r="G1542" s="7">
        <f>C1542*시뮬레이션!D1542*시뮬레이션!F1542</f>
        <v>34166288.89162644</v>
      </c>
      <c r="H1542" s="2">
        <f>D1542*시뮬레이션!E1542*시뮬레이션!D1542</f>
        <v>8320023.7970828041</v>
      </c>
      <c r="J1542" s="5">
        <v>42780</v>
      </c>
      <c r="K1542" s="2">
        <f t="shared" si="24"/>
        <v>42486312.688709244</v>
      </c>
      <c r="L1542" s="2">
        <f>$C$2*시뮬레이션!F1542*시뮬레이션!D1542</f>
        <v>42054691.570406914</v>
      </c>
    </row>
    <row r="1543" spans="2:12" x14ac:dyDescent="0.3">
      <c r="B1543" s="5">
        <v>42781</v>
      </c>
      <c r="C1543" s="6">
        <f>VLOOKUP(시뮬레이션!B1543,시뮬레이션!$K:$Q,6,0)</f>
        <v>141.48588370582445</v>
      </c>
      <c r="D1543" s="6">
        <f>VLOOKUP(시뮬레이션!B1543,시뮬레이션!$K:$Q,7,0)</f>
        <v>117.14660469571034</v>
      </c>
      <c r="F1543" s="5">
        <v>42781</v>
      </c>
      <c r="G1543" s="7">
        <f>C1543*시뮬레이션!D1543*시뮬레이션!F1543</f>
        <v>34488995.059700407</v>
      </c>
      <c r="H1543" s="2">
        <f>D1543*시뮬레이션!E1543*시뮬레이션!D1543</f>
        <v>8406665.7926783394</v>
      </c>
      <c r="J1543" s="5">
        <v>42781</v>
      </c>
      <c r="K1543" s="2">
        <f t="shared" si="24"/>
        <v>42895660.852378748</v>
      </c>
      <c r="L1543" s="2">
        <f>$C$2*시뮬레이션!F1543*시뮬레이션!D1543</f>
        <v>42451904.987681068</v>
      </c>
    </row>
    <row r="1544" spans="2:12" x14ac:dyDescent="0.3">
      <c r="B1544" s="5">
        <v>42782</v>
      </c>
      <c r="C1544" s="6">
        <f>VLOOKUP(시뮬레이션!B1544,시뮬레이션!$K:$Q,6,0)</f>
        <v>141.48588370582445</v>
      </c>
      <c r="D1544" s="6">
        <f>VLOOKUP(시뮬레이션!B1544,시뮬레이션!$K:$Q,7,0)</f>
        <v>117.14660469571034</v>
      </c>
      <c r="F1544" s="5">
        <v>42782</v>
      </c>
      <c r="G1544" s="7">
        <f>C1544*시뮬레이션!D1544*시뮬레이션!F1544</f>
        <v>34440624.779494897</v>
      </c>
      <c r="H1544" s="2">
        <f>D1544*시뮬레이션!E1544*시뮬레이션!D1544</f>
        <v>8386281.6469393522</v>
      </c>
      <c r="J1544" s="5">
        <v>42782</v>
      </c>
      <c r="K1544" s="2">
        <f t="shared" si="24"/>
        <v>42826906.426434249</v>
      </c>
      <c r="L1544" s="2">
        <f>$C$2*시뮬레이션!F1544*시뮬레이션!D1544</f>
        <v>42392366.849908203</v>
      </c>
    </row>
    <row r="1545" spans="2:12" x14ac:dyDescent="0.3">
      <c r="B1545" s="5">
        <v>42783</v>
      </c>
      <c r="C1545" s="6">
        <f>VLOOKUP(시뮬레이션!B1545,시뮬레이션!$K:$Q,6,0)</f>
        <v>141.48588370582445</v>
      </c>
      <c r="D1545" s="6">
        <f>VLOOKUP(시뮬레이션!B1545,시뮬레이션!$K:$Q,7,0)</f>
        <v>117.14660469571034</v>
      </c>
      <c r="F1545" s="5">
        <v>42783</v>
      </c>
      <c r="G1545" s="7">
        <f>C1545*시뮬레이션!D1545*시뮬레이션!F1545</f>
        <v>34652040.926408499</v>
      </c>
      <c r="H1545" s="2">
        <f>D1545*시뮬레이션!E1545*시뮬레이션!D1545</f>
        <v>8450475.9554004874</v>
      </c>
      <c r="J1545" s="5">
        <v>42783</v>
      </c>
      <c r="K1545" s="2">
        <f t="shared" si="24"/>
        <v>43102516.881808989</v>
      </c>
      <c r="L1545" s="2">
        <f>$C$2*시뮬레이션!F1545*시뮬레이션!D1545</f>
        <v>42652595.313106455</v>
      </c>
    </row>
    <row r="1546" spans="2:12" x14ac:dyDescent="0.3">
      <c r="B1546" s="5">
        <v>42787</v>
      </c>
      <c r="C1546" s="6">
        <f>VLOOKUP(시뮬레이션!B1546,시뮬레이션!$K:$Q,6,0)</f>
        <v>141.48588370582445</v>
      </c>
      <c r="D1546" s="6">
        <f>VLOOKUP(시뮬레이션!B1546,시뮬레이션!$K:$Q,7,0)</f>
        <v>117.14660469571034</v>
      </c>
      <c r="F1546" s="5">
        <v>42787</v>
      </c>
      <c r="G1546" s="7">
        <f>C1546*시뮬레이션!D1546*시뮬레이션!F1546</f>
        <v>34839558.860507622</v>
      </c>
      <c r="H1546" s="2">
        <f>D1546*시뮬레이션!E1546*시뮬레이션!D1546</f>
        <v>8510220.8550873585</v>
      </c>
      <c r="J1546" s="5">
        <v>42787</v>
      </c>
      <c r="K1546" s="2">
        <f t="shared" si="24"/>
        <v>43349779.715594977</v>
      </c>
      <c r="L1546" s="2">
        <f>$C$2*시뮬레이션!F1546*시뮬레이션!D1546</f>
        <v>42883407.881233841</v>
      </c>
    </row>
    <row r="1547" spans="2:12" x14ac:dyDescent="0.3">
      <c r="B1547" s="5">
        <v>42788</v>
      </c>
      <c r="C1547" s="6">
        <f>VLOOKUP(시뮬레이션!B1547,시뮬레이션!$K:$Q,6,0)</f>
        <v>141.48588370582445</v>
      </c>
      <c r="D1547" s="6">
        <f>VLOOKUP(시뮬레이션!B1547,시뮬레이션!$K:$Q,7,0)</f>
        <v>117.14660469571034</v>
      </c>
      <c r="F1547" s="5">
        <v>42788</v>
      </c>
      <c r="G1547" s="7">
        <f>C1547*시뮬레이션!D1547*시뮬레이션!F1547</f>
        <v>34698980.751929484</v>
      </c>
      <c r="H1547" s="2">
        <f>D1547*시뮬레이션!E1547*시뮬레이션!D1547</f>
        <v>8473060.5757341348</v>
      </c>
      <c r="J1547" s="5">
        <v>42788</v>
      </c>
      <c r="K1547" s="2">
        <f t="shared" si="24"/>
        <v>43172041.327663615</v>
      </c>
      <c r="L1547" s="2">
        <f>$C$2*시뮬레이션!F1547*시뮬레이션!D1547</f>
        <v>42710372.729053356</v>
      </c>
    </row>
    <row r="1548" spans="2:12" x14ac:dyDescent="0.3">
      <c r="B1548" s="5">
        <v>42789</v>
      </c>
      <c r="C1548" s="6">
        <f>VLOOKUP(시뮬레이션!B1548,시뮬레이션!$K:$Q,6,0)</f>
        <v>141.48588370582445</v>
      </c>
      <c r="D1548" s="6">
        <f>VLOOKUP(시뮬레이션!B1548,시뮬레이션!$K:$Q,7,0)</f>
        <v>117.14660469571034</v>
      </c>
      <c r="F1548" s="5">
        <v>42789</v>
      </c>
      <c r="G1548" s="7">
        <f>C1548*시뮬레이션!D1548*시뮬레이션!F1548</f>
        <v>34568993.379443571</v>
      </c>
      <c r="H1548" s="2">
        <f>D1548*시뮬레이션!E1548*시뮬레이션!D1548</f>
        <v>8392924.9789078403</v>
      </c>
      <c r="J1548" s="5">
        <v>42789</v>
      </c>
      <c r="K1548" s="2">
        <f t="shared" si="24"/>
        <v>42961918.358351409</v>
      </c>
      <c r="L1548" s="2">
        <f>$C$2*시뮬레이션!F1548*시뮬레이션!D1548</f>
        <v>42550373.529980779</v>
      </c>
    </row>
    <row r="1549" spans="2:12" x14ac:dyDescent="0.3">
      <c r="B1549" s="5">
        <v>42790</v>
      </c>
      <c r="C1549" s="6">
        <f>VLOOKUP(시뮬레이션!B1549,시뮬레이션!$K:$Q,6,0)</f>
        <v>141.48588370582445</v>
      </c>
      <c r="D1549" s="6">
        <f>VLOOKUP(시뮬레이션!B1549,시뮬레이션!$K:$Q,7,0)</f>
        <v>117.14660469571034</v>
      </c>
      <c r="F1549" s="5">
        <v>42790</v>
      </c>
      <c r="G1549" s="7">
        <f>C1549*시뮬레이션!D1549*시뮬레이션!F1549</f>
        <v>34435763.697346076</v>
      </c>
      <c r="H1549" s="2">
        <f>D1549*시뮬레이션!E1549*시뮬레이션!D1549</f>
        <v>8351208.5097055351</v>
      </c>
      <c r="J1549" s="5">
        <v>42790</v>
      </c>
      <c r="K1549" s="2">
        <f t="shared" si="24"/>
        <v>42786972.207051612</v>
      </c>
      <c r="L1549" s="2">
        <f>$C$2*시뮬레이션!F1549*시뮬레이션!D1549</f>
        <v>42386383.428322218</v>
      </c>
    </row>
    <row r="1550" spans="2:12" x14ac:dyDescent="0.3">
      <c r="B1550" s="5">
        <v>42793</v>
      </c>
      <c r="C1550" s="6">
        <f>VLOOKUP(시뮬레이션!B1550,시뮬레이션!$K:$Q,6,0)</f>
        <v>141.48588370582445</v>
      </c>
      <c r="D1550" s="6">
        <f>VLOOKUP(시뮬레이션!B1550,시뮬레이션!$K:$Q,7,0)</f>
        <v>117.14660469571034</v>
      </c>
      <c r="F1550" s="5">
        <v>42793</v>
      </c>
      <c r="G1550" s="7">
        <f>C1550*시뮬레이션!D1550*시뮬레이션!F1550</f>
        <v>34553579.729141936</v>
      </c>
      <c r="H1550" s="2">
        <f>D1550*시뮬레이션!E1550*시뮬레이션!D1550</f>
        <v>8404144.3717650883</v>
      </c>
      <c r="J1550" s="5">
        <v>42793</v>
      </c>
      <c r="K1550" s="2">
        <f t="shared" si="24"/>
        <v>42957724.100907028</v>
      </c>
      <c r="L1550" s="2">
        <f>$C$2*시뮬레이션!F1550*시뮬레이션!D1550</f>
        <v>42531401.13554059</v>
      </c>
    </row>
    <row r="1551" spans="2:12" x14ac:dyDescent="0.3">
      <c r="B1551" s="5">
        <v>42794</v>
      </c>
      <c r="C1551" s="6">
        <f>VLOOKUP(시뮬레이션!B1551,시뮬레이션!$K:$Q,6,0)</f>
        <v>141.48588370582445</v>
      </c>
      <c r="D1551" s="6">
        <f>VLOOKUP(시뮬레이션!B1551,시뮬레이션!$K:$Q,7,0)</f>
        <v>117.14660469571034</v>
      </c>
      <c r="F1551" s="5">
        <v>42794</v>
      </c>
      <c r="G1551" s="7">
        <f>C1551*시뮬레이션!D1551*시뮬레이션!F1551</f>
        <v>34356974.616702996</v>
      </c>
      <c r="H1551" s="2">
        <f>D1551*시뮬레이션!E1551*시뮬레이션!D1551</f>
        <v>8307305.7752118455</v>
      </c>
      <c r="J1551" s="5">
        <v>42794</v>
      </c>
      <c r="K1551" s="2">
        <f t="shared" si="24"/>
        <v>42664280.391914845</v>
      </c>
      <c r="L1551" s="2">
        <f>$C$2*시뮬레이션!F1551*시뮬레이션!D1551</f>
        <v>42289403.317427799</v>
      </c>
    </row>
    <row r="1552" spans="2:12" x14ac:dyDescent="0.3">
      <c r="B1552" s="5">
        <v>42795</v>
      </c>
      <c r="C1552" s="6">
        <f>VLOOKUP(시뮬레이션!B1552,시뮬레이션!$K:$Q,6,0)</f>
        <v>141.48588370582445</v>
      </c>
      <c r="D1552" s="6">
        <f>VLOOKUP(시뮬레이션!B1552,시뮬레이션!$K:$Q,7,0)</f>
        <v>117.14660469571034</v>
      </c>
      <c r="F1552" s="5">
        <v>42795</v>
      </c>
      <c r="G1552" s="7">
        <f>C1552*시뮬레이션!D1552*시뮬레이션!F1552</f>
        <v>34837879.822624162</v>
      </c>
      <c r="H1552" s="2">
        <f>D1552*시뮬레이션!E1552*시뮬레이션!D1552</f>
        <v>8438109.6048545968</v>
      </c>
      <c r="J1552" s="5">
        <v>42795</v>
      </c>
      <c r="K1552" s="2">
        <f t="shared" si="24"/>
        <v>43275989.42747876</v>
      </c>
      <c r="L1552" s="2">
        <f>$C$2*시뮬레이션!F1552*시뮬레이션!D1552</f>
        <v>42881341.182665907</v>
      </c>
    </row>
    <row r="1553" spans="2:12" x14ac:dyDescent="0.3">
      <c r="B1553" s="5">
        <v>42796</v>
      </c>
      <c r="C1553" s="6">
        <f>VLOOKUP(시뮬레이션!B1553,시뮬레이션!$K:$Q,6,0)</f>
        <v>141.48588370582445</v>
      </c>
      <c r="D1553" s="6">
        <f>VLOOKUP(시뮬레이션!B1553,시뮬레이션!$K:$Q,7,0)</f>
        <v>117.14660469571034</v>
      </c>
      <c r="F1553" s="5">
        <v>42796</v>
      </c>
      <c r="G1553" s="7">
        <f>C1553*시뮬레이션!D1553*시뮬레이션!F1553</f>
        <v>34963036.200783327</v>
      </c>
      <c r="H1553" s="2">
        <f>D1553*시뮬레이션!E1553*시뮬레이션!D1553</f>
        <v>8445778.3669754546</v>
      </c>
      <c r="J1553" s="5">
        <v>42796</v>
      </c>
      <c r="K1553" s="2">
        <f t="shared" si="24"/>
        <v>43408814.567758784</v>
      </c>
      <c r="L1553" s="2">
        <f>$C$2*시뮬레이션!F1553*시뮬레이션!D1553</f>
        <v>43035393.994730107</v>
      </c>
    </row>
    <row r="1554" spans="2:12" x14ac:dyDescent="0.3">
      <c r="B1554" s="5">
        <v>42797</v>
      </c>
      <c r="C1554" s="6">
        <f>VLOOKUP(시뮬레이션!B1554,시뮬레이션!$K:$Q,6,0)</f>
        <v>141.48588370582445</v>
      </c>
      <c r="D1554" s="6">
        <f>VLOOKUP(시뮬레이션!B1554,시뮬레이션!$K:$Q,7,0)</f>
        <v>117.14660469571034</v>
      </c>
      <c r="F1554" s="5">
        <v>42797</v>
      </c>
      <c r="G1554" s="7">
        <f>C1554*시뮬레이션!D1554*시뮬레이션!F1554</f>
        <v>35433090.528865568</v>
      </c>
      <c r="H1554" s="2">
        <f>D1554*시뮬레이션!E1554*시뮬레이션!D1554</f>
        <v>8563568.9093014859</v>
      </c>
      <c r="J1554" s="5">
        <v>42797</v>
      </c>
      <c r="K1554" s="2">
        <f t="shared" si="24"/>
        <v>43996659.43816705</v>
      </c>
      <c r="L1554" s="2">
        <f>$C$2*시뮬레이션!F1554*시뮬레이션!D1554</f>
        <v>43613975.70290263</v>
      </c>
    </row>
    <row r="1555" spans="2:12" x14ac:dyDescent="0.3">
      <c r="B1555" s="5">
        <v>42800</v>
      </c>
      <c r="C1555" s="6">
        <f>VLOOKUP(시뮬레이션!B1555,시뮬레이션!$K:$Q,6,0)</f>
        <v>141.48588370582445</v>
      </c>
      <c r="D1555" s="6">
        <f>VLOOKUP(시뮬레이션!B1555,시뮬레이션!$K:$Q,7,0)</f>
        <v>117.14660469571034</v>
      </c>
      <c r="F1555" s="5">
        <v>42800</v>
      </c>
      <c r="G1555" s="7">
        <f>C1555*시뮬레이션!D1555*시뮬레이션!F1555</f>
        <v>35377379.373422518</v>
      </c>
      <c r="H1555" s="2">
        <f>D1555*시뮬레이션!E1555*시뮬레이션!D1555</f>
        <v>8562311.6964851748</v>
      </c>
      <c r="J1555" s="5">
        <v>42800</v>
      </c>
      <c r="K1555" s="2">
        <f t="shared" si="24"/>
        <v>43939691.069907695</v>
      </c>
      <c r="L1555" s="2">
        <f>$C$2*시뮬레이션!F1555*시뮬레이션!D1555</f>
        <v>43545401.809301846</v>
      </c>
    </row>
    <row r="1556" spans="2:12" x14ac:dyDescent="0.3">
      <c r="B1556" s="5">
        <v>42801</v>
      </c>
      <c r="C1556" s="6">
        <f>VLOOKUP(시뮬레이션!B1556,시뮬레이션!$K:$Q,6,0)</f>
        <v>141.48588370582445</v>
      </c>
      <c r="D1556" s="6">
        <f>VLOOKUP(시뮬레이션!B1556,시뮬레이션!$K:$Q,7,0)</f>
        <v>117.14660469571034</v>
      </c>
      <c r="F1556" s="5">
        <v>42801</v>
      </c>
      <c r="G1556" s="7">
        <f>C1556*시뮬레이션!D1556*시뮬레이션!F1556</f>
        <v>34916211.307499871</v>
      </c>
      <c r="H1556" s="2">
        <f>D1556*시뮬레이션!E1556*시뮬레이션!D1556</f>
        <v>8460637.2243799139</v>
      </c>
      <c r="J1556" s="5">
        <v>42801</v>
      </c>
      <c r="K1556" s="2">
        <f t="shared" si="24"/>
        <v>43376848.531879783</v>
      </c>
      <c r="L1556" s="2">
        <f>$C$2*시뮬레이션!F1556*시뮬레이션!D1556</f>
        <v>42977758.046878137</v>
      </c>
    </row>
    <row r="1557" spans="2:12" x14ac:dyDescent="0.3">
      <c r="B1557" s="5">
        <v>42802</v>
      </c>
      <c r="C1557" s="6">
        <f>VLOOKUP(시뮬레이션!B1557,시뮬레이션!$K:$Q,6,0)</f>
        <v>141.48588370582445</v>
      </c>
      <c r="D1557" s="6">
        <f>VLOOKUP(시뮬레이션!B1557,시뮬레이션!$K:$Q,7,0)</f>
        <v>117.14660469571034</v>
      </c>
      <c r="F1557" s="5">
        <v>42802</v>
      </c>
      <c r="G1557" s="7">
        <f>C1557*시뮬레이션!D1557*시뮬레이션!F1557</f>
        <v>34832844.63940721</v>
      </c>
      <c r="H1557" s="2">
        <f>D1557*시뮬레이션!E1557*시뮬레이션!D1557</f>
        <v>8460762.9965184014</v>
      </c>
      <c r="J1557" s="5">
        <v>42802</v>
      </c>
      <c r="K1557" s="2">
        <f t="shared" si="24"/>
        <v>43293607.635925613</v>
      </c>
      <c r="L1557" s="2">
        <f>$C$2*시뮬레이션!F1557*시뮬레이션!D1557</f>
        <v>42875143.46309907</v>
      </c>
    </row>
    <row r="1558" spans="2:12" x14ac:dyDescent="0.3">
      <c r="B1558" s="5">
        <v>42803</v>
      </c>
      <c r="C1558" s="6">
        <f>VLOOKUP(시뮬레이션!B1558,시뮬레이션!$K:$Q,6,0)</f>
        <v>141.48588370582445</v>
      </c>
      <c r="D1558" s="6">
        <f>VLOOKUP(시뮬레이션!B1558,시뮬레이션!$K:$Q,7,0)</f>
        <v>117.14660469571034</v>
      </c>
      <c r="F1558" s="5">
        <v>42803</v>
      </c>
      <c r="G1558" s="7">
        <f>C1558*시뮬레이션!D1558*시뮬레이션!F1558</f>
        <v>35251791.362721592</v>
      </c>
      <c r="H1558" s="2">
        <f>D1558*시뮬레이션!E1558*시뮬레이션!D1558</f>
        <v>8569926.6982075106</v>
      </c>
      <c r="J1558" s="5">
        <v>42803</v>
      </c>
      <c r="K1558" s="2">
        <f t="shared" si="24"/>
        <v>43821718.060929105</v>
      </c>
      <c r="L1558" s="2">
        <f>$C$2*시뮬레이션!F1558*시뮬레이션!D1558</f>
        <v>43390817.708238915</v>
      </c>
    </row>
    <row r="1559" spans="2:12" x14ac:dyDescent="0.3">
      <c r="B1559" s="5">
        <v>42804</v>
      </c>
      <c r="C1559" s="6">
        <f>VLOOKUP(시뮬레이션!B1559,시뮬레이션!$K:$Q,6,0)</f>
        <v>141.48588370582445</v>
      </c>
      <c r="D1559" s="6">
        <f>VLOOKUP(시뮬레이션!B1559,시뮬레이션!$K:$Q,7,0)</f>
        <v>117.14660469571034</v>
      </c>
      <c r="F1559" s="5">
        <v>42804</v>
      </c>
      <c r="G1559" s="7">
        <f>C1559*시뮬레이션!D1559*시뮬레이션!F1559</f>
        <v>35360038.515318781</v>
      </c>
      <c r="H1559" s="2">
        <f>D1559*시뮬레이션!E1559*시뮬레이션!D1559</f>
        <v>8610455.2540908493</v>
      </c>
      <c r="J1559" s="5">
        <v>42804</v>
      </c>
      <c r="K1559" s="2">
        <f t="shared" si="24"/>
        <v>43970493.769409627</v>
      </c>
      <c r="L1559" s="2">
        <f>$C$2*시뮬레이션!F1559*시뮬레이션!D1559</f>
        <v>43524057.248251267</v>
      </c>
    </row>
    <row r="1560" spans="2:12" x14ac:dyDescent="0.3">
      <c r="B1560" s="5">
        <v>42807</v>
      </c>
      <c r="C1560" s="6">
        <f>VLOOKUP(시뮬레이션!B1560,시뮬레이션!$K:$Q,6,0)</f>
        <v>141.48588370582445</v>
      </c>
      <c r="D1560" s="6">
        <f>VLOOKUP(시뮬레이션!B1560,시뮬레이션!$K:$Q,7,0)</f>
        <v>117.14660469571034</v>
      </c>
      <c r="F1560" s="5">
        <v>42807</v>
      </c>
      <c r="G1560" s="7">
        <f>C1560*시뮬레이션!D1560*시뮬레이션!F1560</f>
        <v>34977473.209825672</v>
      </c>
      <c r="H1560" s="2">
        <f>D1560*시뮬레이션!E1560*시뮬레이션!D1560</f>
        <v>8551414.0041949358</v>
      </c>
      <c r="J1560" s="5">
        <v>42807</v>
      </c>
      <c r="K1560" s="2">
        <f t="shared" si="24"/>
        <v>43528887.21402061</v>
      </c>
      <c r="L1560" s="2">
        <f>$C$2*시뮬레이션!F1560*시뮬레이션!D1560</f>
        <v>43053164.258407295</v>
      </c>
    </row>
    <row r="1561" spans="2:12" x14ac:dyDescent="0.3">
      <c r="B1561" s="5">
        <v>42808</v>
      </c>
      <c r="C1561" s="6">
        <f>VLOOKUP(시뮬레이션!B1561,시뮬레이션!$K:$Q,6,0)</f>
        <v>141.48588370582445</v>
      </c>
      <c r="D1561" s="6">
        <f>VLOOKUP(시뮬레이션!B1561,시뮬레이션!$K:$Q,7,0)</f>
        <v>117.14660469571034</v>
      </c>
      <c r="F1561" s="5">
        <v>42808</v>
      </c>
      <c r="G1561" s="7">
        <f>C1561*시뮬레이션!D1561*시뮬레이션!F1561</f>
        <v>34984294.896246091</v>
      </c>
      <c r="H1561" s="2">
        <f>D1561*시뮬레이션!E1561*시뮬레이션!D1561</f>
        <v>8551265.0841509402</v>
      </c>
      <c r="J1561" s="5">
        <v>42808</v>
      </c>
      <c r="K1561" s="2">
        <f t="shared" si="24"/>
        <v>43535559.980397031</v>
      </c>
      <c r="L1561" s="2">
        <f>$C$2*시뮬레이션!F1561*시뮬레이션!D1561</f>
        <v>43061560.9537379</v>
      </c>
    </row>
    <row r="1562" spans="2:12" x14ac:dyDescent="0.3">
      <c r="B1562" s="5">
        <v>42809</v>
      </c>
      <c r="C1562" s="6">
        <f>VLOOKUP(시뮬레이션!B1562,시뮬레이션!$K:$Q,6,0)</f>
        <v>141.48588370582445</v>
      </c>
      <c r="D1562" s="6">
        <f>VLOOKUP(시뮬레이션!B1562,시뮬레이션!$K:$Q,7,0)</f>
        <v>117.14660469571034</v>
      </c>
      <c r="F1562" s="5">
        <v>42809</v>
      </c>
      <c r="G1562" s="7">
        <f>C1562*시뮬레이션!D1562*시뮬레이션!F1562</f>
        <v>35121793.84357553</v>
      </c>
      <c r="H1562" s="2">
        <f>D1562*시뮬레이션!E1562*시뮬레이션!D1562</f>
        <v>8580798.9501093403</v>
      </c>
      <c r="J1562" s="5">
        <v>42809</v>
      </c>
      <c r="K1562" s="2">
        <f t="shared" si="24"/>
        <v>43702592.79368487</v>
      </c>
      <c r="L1562" s="2">
        <f>$C$2*시뮬레이션!F1562*시뮬레이션!D1562</f>
        <v>43230806.019818597</v>
      </c>
    </row>
    <row r="1563" spans="2:12" x14ac:dyDescent="0.3">
      <c r="B1563" s="5">
        <v>42810</v>
      </c>
      <c r="C1563" s="6">
        <f>VLOOKUP(시뮬레이션!B1563,시뮬레이션!$K:$Q,6,0)</f>
        <v>141.48588370582445</v>
      </c>
      <c r="D1563" s="6">
        <f>VLOOKUP(시뮬레이션!B1563,시뮬레이션!$K:$Q,7,0)</f>
        <v>117.14660469571034</v>
      </c>
      <c r="F1563" s="5">
        <v>42810</v>
      </c>
      <c r="G1563" s="7">
        <f>C1563*시뮬레이션!D1563*시뮬레이션!F1563</f>
        <v>34695903.795030855</v>
      </c>
      <c r="H1563" s="2">
        <f>D1563*시뮬레이션!E1563*시뮬레이션!D1563</f>
        <v>8486777.3062830642</v>
      </c>
      <c r="J1563" s="5">
        <v>42810</v>
      </c>
      <c r="K1563" s="2">
        <f t="shared" si="24"/>
        <v>43182681.101313919</v>
      </c>
      <c r="L1563" s="2">
        <f>$C$2*시뮬레이션!F1563*시뮬레이션!D1563</f>
        <v>42706585.356249787</v>
      </c>
    </row>
    <row r="1564" spans="2:12" x14ac:dyDescent="0.3">
      <c r="B1564" s="5">
        <v>42811</v>
      </c>
      <c r="C1564" s="6">
        <f>VLOOKUP(시뮬레이션!B1564,시뮬레이션!$K:$Q,6,0)</f>
        <v>141.48588370582445</v>
      </c>
      <c r="D1564" s="6">
        <f>VLOOKUP(시뮬레이션!B1564,시뮬레이션!$K:$Q,7,0)</f>
        <v>117.14660469571034</v>
      </c>
      <c r="F1564" s="5">
        <v>42811</v>
      </c>
      <c r="G1564" s="7">
        <f>C1564*시뮬레이션!D1564*시뮬레이션!F1564</f>
        <v>34620296.851467907</v>
      </c>
      <c r="H1564" s="2">
        <f>D1564*시뮬레이션!E1564*시뮬레이션!D1564</f>
        <v>8474747.4429586362</v>
      </c>
      <c r="J1564" s="5">
        <v>42811</v>
      </c>
      <c r="K1564" s="2">
        <f t="shared" si="24"/>
        <v>43095044.294426546</v>
      </c>
      <c r="L1564" s="2">
        <f>$C$2*시뮬레이션!F1564*시뮬레이션!D1564</f>
        <v>42613522.082617506</v>
      </c>
    </row>
    <row r="1565" spans="2:12" x14ac:dyDescent="0.3">
      <c r="B1565" s="5">
        <v>42814</v>
      </c>
      <c r="C1565" s="6">
        <f>VLOOKUP(시뮬레이션!B1565,시뮬레이션!$K:$Q,6,0)</f>
        <v>141.48588370582445</v>
      </c>
      <c r="D1565" s="6">
        <f>VLOOKUP(시뮬레이션!B1565,시뮬레이션!$K:$Q,7,0)</f>
        <v>117.14660469571034</v>
      </c>
      <c r="F1565" s="5">
        <v>42814</v>
      </c>
      <c r="G1565" s="7">
        <f>C1565*시뮬레이션!D1565*시뮬레이션!F1565</f>
        <v>34237848.193162724</v>
      </c>
      <c r="H1565" s="2">
        <f>D1565*시뮬레이션!E1565*시뮬레이션!D1565</f>
        <v>8403624.7026380152</v>
      </c>
      <c r="J1565" s="5">
        <v>42814</v>
      </c>
      <c r="K1565" s="2">
        <f t="shared" si="24"/>
        <v>42641472.89580074</v>
      </c>
      <c r="L1565" s="2">
        <f>$C$2*시뮬레이션!F1565*시뮬레이션!D1565</f>
        <v>42142772.671771117</v>
      </c>
    </row>
    <row r="1566" spans="2:12" x14ac:dyDescent="0.3">
      <c r="B1566" s="5">
        <v>42815</v>
      </c>
      <c r="C1566" s="6">
        <f>VLOOKUP(시뮬레이션!B1566,시뮬레이션!$K:$Q,6,0)</f>
        <v>141.48588370582445</v>
      </c>
      <c r="D1566" s="6">
        <f>VLOOKUP(시뮬레이션!B1566,시뮬레이션!$K:$Q,7,0)</f>
        <v>117.14660469571034</v>
      </c>
      <c r="F1566" s="5">
        <v>42815</v>
      </c>
      <c r="G1566" s="7">
        <f>C1566*시뮬레이션!D1566*시뮬레이션!F1566</f>
        <v>33819974.128946252</v>
      </c>
      <c r="H1566" s="2">
        <f>D1566*시뮬레이션!E1566*시뮬레이션!D1566</f>
        <v>8255505.379227601</v>
      </c>
      <c r="J1566" s="5">
        <v>42815</v>
      </c>
      <c r="K1566" s="2">
        <f t="shared" si="24"/>
        <v>42075479.508173853</v>
      </c>
      <c r="L1566" s="2">
        <f>$C$2*시뮬레이션!F1566*시뮬레이션!D1566</f>
        <v>41628418.744084142</v>
      </c>
    </row>
    <row r="1567" spans="2:12" x14ac:dyDescent="0.3">
      <c r="B1567" s="5">
        <v>42816</v>
      </c>
      <c r="C1567" s="6">
        <f>VLOOKUP(시뮬레이션!B1567,시뮬레이션!$K:$Q,6,0)</f>
        <v>141.48588370582445</v>
      </c>
      <c r="D1567" s="6">
        <f>VLOOKUP(시뮬레이션!B1567,시뮬레이션!$K:$Q,7,0)</f>
        <v>117.14660469571034</v>
      </c>
      <c r="F1567" s="5">
        <v>42816</v>
      </c>
      <c r="G1567" s="7">
        <f>C1567*시뮬레이션!D1567*시뮬레이션!F1567</f>
        <v>33975178.960036188</v>
      </c>
      <c r="H1567" s="2">
        <f>D1567*시뮬레이션!E1567*시뮬레이션!D1567</f>
        <v>8316348.2602141993</v>
      </c>
      <c r="J1567" s="5">
        <v>42816</v>
      </c>
      <c r="K1567" s="2">
        <f t="shared" si="24"/>
        <v>42291527.22025039</v>
      </c>
      <c r="L1567" s="2">
        <f>$C$2*시뮬레이션!F1567*시뮬레이션!D1567</f>
        <v>41819457.67495627</v>
      </c>
    </row>
    <row r="1568" spans="2:12" x14ac:dyDescent="0.3">
      <c r="B1568" s="5">
        <v>42817</v>
      </c>
      <c r="C1568" s="6">
        <f>VLOOKUP(시뮬레이션!B1568,시뮬레이션!$K:$Q,6,0)</f>
        <v>141.48588370582445</v>
      </c>
      <c r="D1568" s="6">
        <f>VLOOKUP(시뮬레이션!B1568,시뮬레이션!$K:$Q,7,0)</f>
        <v>117.14660469571034</v>
      </c>
      <c r="F1568" s="5">
        <v>42817</v>
      </c>
      <c r="G1568" s="7">
        <f>C1568*시뮬레이션!D1568*시뮬레이션!F1568</f>
        <v>33905691.694789737</v>
      </c>
      <c r="H1568" s="2">
        <f>D1568*시뮬레이션!E1568*시뮬레이션!D1568</f>
        <v>8298025.2259337483</v>
      </c>
      <c r="J1568" s="5">
        <v>42817</v>
      </c>
      <c r="K1568" s="2">
        <f t="shared" si="24"/>
        <v>42203716.920723483</v>
      </c>
      <c r="L1568" s="2">
        <f>$C$2*시뮬레이션!F1568*시뮬레이션!D1568</f>
        <v>41733927.007072493</v>
      </c>
    </row>
    <row r="1569" spans="2:12" x14ac:dyDescent="0.3">
      <c r="B1569" s="5">
        <v>42818</v>
      </c>
      <c r="C1569" s="6">
        <f>VLOOKUP(시뮬레이션!B1569,시뮬레이션!$K:$Q,6,0)</f>
        <v>141.48588370582445</v>
      </c>
      <c r="D1569" s="6">
        <f>VLOOKUP(시뮬레이션!B1569,시뮬레이션!$K:$Q,7,0)</f>
        <v>117.14660469571034</v>
      </c>
      <c r="F1569" s="5">
        <v>42818</v>
      </c>
      <c r="G1569" s="7">
        <f>C1569*시뮬레이션!D1569*시뮬레이션!F1569</f>
        <v>33889200.022933692</v>
      </c>
      <c r="H1569" s="2">
        <f>D1569*시뮬레이션!E1569*시뮬레이션!D1569</f>
        <v>8321222.6239376096</v>
      </c>
      <c r="J1569" s="5">
        <v>42818</v>
      </c>
      <c r="K1569" s="2">
        <f t="shared" si="24"/>
        <v>42210422.646871299</v>
      </c>
      <c r="L1569" s="2">
        <f>$C$2*시뮬레이션!F1569*시뮬레이션!D1569</f>
        <v>41713627.694624886</v>
      </c>
    </row>
    <row r="1570" spans="2:12" x14ac:dyDescent="0.3">
      <c r="B1570" s="5">
        <v>42821</v>
      </c>
      <c r="C1570" s="6">
        <f>VLOOKUP(시뮬레이션!B1570,시뮬레이션!$K:$Q,6,0)</f>
        <v>141.48588370582445</v>
      </c>
      <c r="D1570" s="6">
        <f>VLOOKUP(시뮬레이션!B1570,시뮬레이션!$K:$Q,7,0)</f>
        <v>117.14660469571034</v>
      </c>
      <c r="F1570" s="5">
        <v>42821</v>
      </c>
      <c r="G1570" s="7">
        <f>C1570*시뮬레이션!D1570*시뮬레이션!F1570</f>
        <v>33563698.368563287</v>
      </c>
      <c r="H1570" s="2">
        <f>D1570*시뮬레이션!E1570*시뮬레이션!D1570</f>
        <v>8253288.6231058063</v>
      </c>
      <c r="J1570" s="5">
        <v>42821</v>
      </c>
      <c r="K1570" s="2">
        <f t="shared" si="24"/>
        <v>41816986.991669096</v>
      </c>
      <c r="L1570" s="2">
        <f>$C$2*시뮬레이션!F1570*시뮬레이션!D1570</f>
        <v>41312973.361822605</v>
      </c>
    </row>
    <row r="1571" spans="2:12" x14ac:dyDescent="0.3">
      <c r="B1571" s="5">
        <v>42822</v>
      </c>
      <c r="C1571" s="6">
        <f>VLOOKUP(시뮬레이션!B1571,시뮬레이션!$K:$Q,6,0)</f>
        <v>141.48588370582445</v>
      </c>
      <c r="D1571" s="6">
        <f>VLOOKUP(시뮬레이션!B1571,시뮬레이션!$K:$Q,7,0)</f>
        <v>117.14660469571034</v>
      </c>
      <c r="F1571" s="5">
        <v>42822</v>
      </c>
      <c r="G1571" s="7">
        <f>C1571*시뮬레이션!D1571*시뮬레이션!F1571</f>
        <v>33817043.259052277</v>
      </c>
      <c r="H1571" s="2">
        <f>D1571*시뮬레이션!E1571*시뮬레이션!D1571</f>
        <v>8300170.0974547928</v>
      </c>
      <c r="J1571" s="5">
        <v>42822</v>
      </c>
      <c r="K1571" s="2">
        <f t="shared" si="24"/>
        <v>42117213.35650707</v>
      </c>
      <c r="L1571" s="2">
        <f>$C$2*시뮬레이션!F1571*시뮬레이션!D1571</f>
        <v>41624811.187237248</v>
      </c>
    </row>
    <row r="1572" spans="2:12" x14ac:dyDescent="0.3">
      <c r="B1572" s="5">
        <v>42823</v>
      </c>
      <c r="C1572" s="6">
        <f>VLOOKUP(시뮬레이션!B1572,시뮬레이션!$K:$Q,6,0)</f>
        <v>141.48588370582445</v>
      </c>
      <c r="D1572" s="6">
        <f>VLOOKUP(시뮬레이션!B1572,시뮬레이션!$K:$Q,7,0)</f>
        <v>117.14660469571034</v>
      </c>
      <c r="F1572" s="5">
        <v>42823</v>
      </c>
      <c r="G1572" s="7">
        <f>C1572*시뮬레이션!D1572*시뮬레이션!F1572</f>
        <v>33881189.031500824</v>
      </c>
      <c r="H1572" s="2">
        <f>D1572*시뮬레이션!E1572*시뮬레이션!D1572</f>
        <v>8325051.3664361611</v>
      </c>
      <c r="J1572" s="5">
        <v>42823</v>
      </c>
      <c r="K1572" s="2">
        <f t="shared" si="24"/>
        <v>42206240.397936985</v>
      </c>
      <c r="L1572" s="2">
        <f>$C$2*시뮬레이션!F1572*시뮬레이션!D1572</f>
        <v>41703767.104411207</v>
      </c>
    </row>
    <row r="1573" spans="2:12" x14ac:dyDescent="0.3">
      <c r="B1573" s="5">
        <v>42824</v>
      </c>
      <c r="C1573" s="6">
        <f>VLOOKUP(시뮬레이션!B1573,시뮬레이션!$K:$Q,6,0)</f>
        <v>141.48588370582445</v>
      </c>
      <c r="D1573" s="6">
        <f>VLOOKUP(시뮬레이션!B1573,시뮬레이션!$K:$Q,7,0)</f>
        <v>117.14660469571034</v>
      </c>
      <c r="F1573" s="5">
        <v>42824</v>
      </c>
      <c r="G1573" s="7">
        <f>C1573*시뮬레이션!D1573*시뮬레이션!F1573</f>
        <v>34082716.613700829</v>
      </c>
      <c r="H1573" s="2">
        <f>D1573*시뮬레이션!E1573*시뮬레이션!D1573</f>
        <v>8369634.0051450338</v>
      </c>
      <c r="J1573" s="5">
        <v>42824</v>
      </c>
      <c r="K1573" s="2">
        <f t="shared" si="24"/>
        <v>42452350.618845865</v>
      </c>
      <c r="L1573" s="2">
        <f>$C$2*시뮬레이션!F1573*시뮬레이션!D1573</f>
        <v>41951823.905055664</v>
      </c>
    </row>
    <row r="1574" spans="2:12" x14ac:dyDescent="0.3">
      <c r="B1574" s="5">
        <v>42825</v>
      </c>
      <c r="C1574" s="6">
        <f>VLOOKUP(시뮬레이션!B1574,시뮬레이션!$K:$Q,6,0)</f>
        <v>141.48588370582445</v>
      </c>
      <c r="D1574" s="6">
        <f>VLOOKUP(시뮬레이션!B1574,시뮬레이션!$K:$Q,7,0)</f>
        <v>117.14660469571034</v>
      </c>
      <c r="F1574" s="5">
        <v>42825</v>
      </c>
      <c r="G1574" s="7">
        <f>C1574*시뮬레이션!D1574*시뮬레이션!F1574</f>
        <v>34036257.1872271</v>
      </c>
      <c r="H1574" s="2">
        <f>D1574*시뮬레이션!E1574*시뮬레이션!D1574</f>
        <v>8371653.4203489795</v>
      </c>
      <c r="J1574" s="5">
        <v>42825</v>
      </c>
      <c r="K1574" s="2">
        <f t="shared" si="24"/>
        <v>42407910.60757608</v>
      </c>
      <c r="L1574" s="2">
        <f>$C$2*시뮬레이션!F1574*시뮬레이션!D1574</f>
        <v>41894637.80395209</v>
      </c>
    </row>
    <row r="1575" spans="2:12" x14ac:dyDescent="0.3">
      <c r="B1575" s="5">
        <v>42828</v>
      </c>
      <c r="C1575" s="6">
        <f>VLOOKUP(시뮬레이션!B1575,시뮬레이션!$K:$Q,6,0)</f>
        <v>141.48588370582445</v>
      </c>
      <c r="D1575" s="6">
        <f>VLOOKUP(시뮬레이션!B1575,시뮬레이션!$K:$Q,7,0)</f>
        <v>117.14660469571034</v>
      </c>
      <c r="F1575" s="5">
        <v>42828</v>
      </c>
      <c r="G1575" s="7">
        <f>C1575*시뮬레이션!D1575*시뮬레이션!F1575</f>
        <v>33886831.639932908</v>
      </c>
      <c r="H1575" s="2">
        <f>D1575*시뮬레이션!E1575*시뮬레이션!D1575</f>
        <v>8330507.5157934856</v>
      </c>
      <c r="J1575" s="5">
        <v>42828</v>
      </c>
      <c r="K1575" s="2">
        <f t="shared" si="24"/>
        <v>42217339.155726396</v>
      </c>
      <c r="L1575" s="2">
        <f>$C$2*시뮬레이션!F1575*시뮬레이션!D1575</f>
        <v>41710712.493125111</v>
      </c>
    </row>
    <row r="1576" spans="2:12" x14ac:dyDescent="0.3">
      <c r="B1576" s="5">
        <v>42829</v>
      </c>
      <c r="C1576" s="6">
        <f>VLOOKUP(시뮬레이션!B1576,시뮬레이션!$K:$Q,6,0)</f>
        <v>141.48588370582445</v>
      </c>
      <c r="D1576" s="6">
        <f>VLOOKUP(시뮬레이션!B1576,시뮬레이션!$K:$Q,7,0)</f>
        <v>117.14660469571034</v>
      </c>
      <c r="F1576" s="5">
        <v>42829</v>
      </c>
      <c r="G1576" s="7">
        <f>C1576*시뮬레이션!D1576*시뮬레이션!F1576</f>
        <v>34106033.168143399</v>
      </c>
      <c r="H1576" s="2">
        <f>D1576*시뮬레이션!E1576*시뮬레이션!D1576</f>
        <v>8366235.2093178853</v>
      </c>
      <c r="J1576" s="5">
        <v>42829</v>
      </c>
      <c r="K1576" s="2">
        <f t="shared" si="24"/>
        <v>42472268.377461284</v>
      </c>
      <c r="L1576" s="2">
        <f>$C$2*시뮬레이션!F1576*시뮬레이션!D1576</f>
        <v>41980523.846939236</v>
      </c>
    </row>
    <row r="1577" spans="2:12" x14ac:dyDescent="0.3">
      <c r="B1577" s="5">
        <v>42830</v>
      </c>
      <c r="C1577" s="6">
        <f>VLOOKUP(시뮬레이션!B1577,시뮬레이션!$K:$Q,6,0)</f>
        <v>141.48588370582445</v>
      </c>
      <c r="D1577" s="6">
        <f>VLOOKUP(시뮬레이션!B1577,시뮬레이션!$K:$Q,7,0)</f>
        <v>117.14660469571034</v>
      </c>
      <c r="F1577" s="5">
        <v>42830</v>
      </c>
      <c r="G1577" s="7">
        <f>C1577*시뮬레이션!D1577*시뮬레이션!F1577</f>
        <v>34065871.990168899</v>
      </c>
      <c r="H1577" s="2">
        <f>D1577*시뮬레이션!E1577*시뮬레이션!D1577</f>
        <v>8344271.6403852785</v>
      </c>
      <c r="J1577" s="5">
        <v>42830</v>
      </c>
      <c r="K1577" s="2">
        <f t="shared" si="24"/>
        <v>42410143.630554177</v>
      </c>
      <c r="L1577" s="2">
        <f>$C$2*시뮬레이션!F1577*시뮬레이션!D1577</f>
        <v>41931090.150520541</v>
      </c>
    </row>
    <row r="1578" spans="2:12" x14ac:dyDescent="0.3">
      <c r="B1578" s="5">
        <v>42831</v>
      </c>
      <c r="C1578" s="6">
        <f>VLOOKUP(시뮬레이션!B1578,시뮬레이션!$K:$Q,6,0)</f>
        <v>141.48588370582445</v>
      </c>
      <c r="D1578" s="6">
        <f>VLOOKUP(시뮬레이션!B1578,시뮬레이션!$K:$Q,7,0)</f>
        <v>117.14660469571034</v>
      </c>
      <c r="F1578" s="5">
        <v>42831</v>
      </c>
      <c r="G1578" s="7">
        <f>C1578*시뮬레이션!D1578*시뮬레이션!F1578</f>
        <v>34440655.041486107</v>
      </c>
      <c r="H1578" s="2">
        <f>D1578*시뮬레이션!E1578*시뮬레이션!D1578</f>
        <v>8433693.8101973701</v>
      </c>
      <c r="J1578" s="5">
        <v>42831</v>
      </c>
      <c r="K1578" s="2">
        <f t="shared" si="24"/>
        <v>42874348.851683475</v>
      </c>
      <c r="L1578" s="2">
        <f>$C$2*시뮬레이션!F1578*시뮬레이션!D1578</f>
        <v>42392404.098867573</v>
      </c>
    </row>
    <row r="1579" spans="2:12" x14ac:dyDescent="0.3">
      <c r="B1579" s="5">
        <v>42832</v>
      </c>
      <c r="C1579" s="6">
        <f>VLOOKUP(시뮬레이션!B1579,시뮬레이션!$K:$Q,6,0)</f>
        <v>141.48588370582445</v>
      </c>
      <c r="D1579" s="6">
        <f>VLOOKUP(시뮬레이션!B1579,시뮬레이션!$K:$Q,7,0)</f>
        <v>117.14660469571034</v>
      </c>
      <c r="F1579" s="5">
        <v>42832</v>
      </c>
      <c r="G1579" s="7">
        <f>C1579*시뮬레이션!D1579*시뮬레이션!F1579</f>
        <v>34444105.912326194</v>
      </c>
      <c r="H1579" s="2">
        <f>D1579*시뮬레이션!E1579*시뮬레이션!D1579</f>
        <v>8447079.1164839417</v>
      </c>
      <c r="J1579" s="5">
        <v>42832</v>
      </c>
      <c r="K1579" s="2">
        <f t="shared" si="24"/>
        <v>42891185.028810136</v>
      </c>
      <c r="L1579" s="2">
        <f>$C$2*시뮬레이션!F1579*시뮬레이션!D1579</f>
        <v>42396651.715847254</v>
      </c>
    </row>
    <row r="1580" spans="2:12" x14ac:dyDescent="0.3">
      <c r="B1580" s="5">
        <v>42835</v>
      </c>
      <c r="C1580" s="6">
        <f>VLOOKUP(시뮬레이션!B1580,시뮬레이션!$K:$Q,6,0)</f>
        <v>141.48588370582445</v>
      </c>
      <c r="D1580" s="6">
        <f>VLOOKUP(시뮬레이션!B1580,시뮬레이션!$K:$Q,7,0)</f>
        <v>117.14660469571034</v>
      </c>
      <c r="F1580" s="5">
        <v>42835</v>
      </c>
      <c r="G1580" s="7">
        <f>C1580*시뮬레이션!D1580*시뮬레이션!F1580</f>
        <v>34704614.619646639</v>
      </c>
      <c r="H1580" s="2">
        <f>D1580*시뮬레이션!E1580*시뮬레이션!D1580</f>
        <v>8489794.0158598796</v>
      </c>
      <c r="J1580" s="5">
        <v>42835</v>
      </c>
      <c r="K1580" s="2">
        <f t="shared" si="24"/>
        <v>43194408.635506518</v>
      </c>
      <c r="L1580" s="2">
        <f>$C$2*시뮬레이션!F1580*시뮬레이션!D1580</f>
        <v>42717307.358973071</v>
      </c>
    </row>
    <row r="1581" spans="2:12" x14ac:dyDescent="0.3">
      <c r="B1581" s="5">
        <v>42836</v>
      </c>
      <c r="C1581" s="6">
        <f>VLOOKUP(시뮬레이션!B1581,시뮬레이션!$K:$Q,6,0)</f>
        <v>141.48588370582445</v>
      </c>
      <c r="D1581" s="6">
        <f>VLOOKUP(시뮬레이션!B1581,시뮬레이션!$K:$Q,7,0)</f>
        <v>117.14660469571034</v>
      </c>
      <c r="F1581" s="5">
        <v>42836</v>
      </c>
      <c r="G1581" s="7">
        <f>C1581*시뮬레이션!D1581*시뮬레이션!F1581</f>
        <v>34769545.290270023</v>
      </c>
      <c r="H1581" s="2">
        <f>D1581*시뮬레이션!E1581*시뮬레이션!D1581</f>
        <v>8489317.0757167153</v>
      </c>
      <c r="J1581" s="5">
        <v>42836</v>
      </c>
      <c r="K1581" s="2">
        <f t="shared" si="24"/>
        <v>43258862.365986735</v>
      </c>
      <c r="L1581" s="2">
        <f>$C$2*시뮬레이션!F1581*시뮬레이션!D1581</f>
        <v>42797229.393677734</v>
      </c>
    </row>
    <row r="1582" spans="2:12" x14ac:dyDescent="0.3">
      <c r="B1582" s="5">
        <v>42837</v>
      </c>
      <c r="C1582" s="6">
        <f>VLOOKUP(시뮬레이션!B1582,시뮬레이션!$K:$Q,6,0)</f>
        <v>141.48588370582445</v>
      </c>
      <c r="D1582" s="6">
        <f>VLOOKUP(시뮬레이션!B1582,시뮬레이션!$K:$Q,7,0)</f>
        <v>117.14660469571034</v>
      </c>
      <c r="F1582" s="5">
        <v>42837</v>
      </c>
      <c r="G1582" s="7">
        <f>C1582*시뮬레이션!D1582*시뮬레이션!F1582</f>
        <v>34487277.406640664</v>
      </c>
      <c r="H1582" s="2">
        <f>D1582*시뮬레이션!E1582*시뮬레이션!D1582</f>
        <v>8390569.8879921027</v>
      </c>
      <c r="J1582" s="5">
        <v>42837</v>
      </c>
      <c r="K1582" s="2">
        <f t="shared" si="24"/>
        <v>42877847.294632763</v>
      </c>
      <c r="L1582" s="2">
        <f>$C$2*시뮬레이션!F1582*시뮬레이션!D1582</f>
        <v>42449790.758363329</v>
      </c>
    </row>
    <row r="1583" spans="2:12" x14ac:dyDescent="0.3">
      <c r="B1583" s="5">
        <v>42838</v>
      </c>
      <c r="C1583" s="6">
        <f>VLOOKUP(시뮬레이션!B1583,시뮬레이션!$K:$Q,6,0)</f>
        <v>141.48588370582445</v>
      </c>
      <c r="D1583" s="6">
        <f>VLOOKUP(시뮬레이션!B1583,시뮬레이션!$K:$Q,7,0)</f>
        <v>117.14660469571034</v>
      </c>
      <c r="F1583" s="5">
        <v>42838</v>
      </c>
      <c r="G1583" s="7">
        <f>C1583*시뮬레이션!D1583*시뮬레이션!F1583</f>
        <v>33912697.456042677</v>
      </c>
      <c r="H1583" s="2">
        <f>D1583*시뮬레이션!E1583*시뮬레이션!D1583</f>
        <v>8253873.6254390515</v>
      </c>
      <c r="J1583" s="5">
        <v>42838</v>
      </c>
      <c r="K1583" s="2">
        <f t="shared" si="24"/>
        <v>42166571.081481725</v>
      </c>
      <c r="L1583" s="2">
        <f>$C$2*시뮬레이션!F1583*시뮬레이션!D1583</f>
        <v>41742550.276917309</v>
      </c>
    </row>
    <row r="1584" spans="2:12" x14ac:dyDescent="0.3">
      <c r="B1584" s="5">
        <v>42842</v>
      </c>
      <c r="C1584" s="6">
        <f>VLOOKUP(시뮬레이션!B1584,시뮬레이션!$K:$Q,6,0)</f>
        <v>141.48588370582445</v>
      </c>
      <c r="D1584" s="6">
        <f>VLOOKUP(시뮬레이션!B1584,시뮬레이션!$K:$Q,7,0)</f>
        <v>117.14660469571034</v>
      </c>
      <c r="F1584" s="5">
        <v>42842</v>
      </c>
      <c r="G1584" s="7">
        <f>C1584*시뮬레이션!D1584*시뮬레이션!F1584</f>
        <v>34466921.02891209</v>
      </c>
      <c r="H1584" s="2">
        <f>D1584*시뮬레이션!E1584*시뮬레이션!D1584</f>
        <v>8399093.3669405952</v>
      </c>
      <c r="J1584" s="5">
        <v>42842</v>
      </c>
      <c r="K1584" s="2">
        <f t="shared" si="24"/>
        <v>42866014.395852685</v>
      </c>
      <c r="L1584" s="2">
        <f>$C$2*시뮬레이션!F1584*시뮬레이션!D1584</f>
        <v>42424734.446582399</v>
      </c>
    </row>
    <row r="1585" spans="2:12" x14ac:dyDescent="0.3">
      <c r="B1585" s="5">
        <v>42843</v>
      </c>
      <c r="C1585" s="6">
        <f>VLOOKUP(시뮬레이션!B1585,시뮬레이션!$K:$Q,6,0)</f>
        <v>141.48588370582445</v>
      </c>
      <c r="D1585" s="6">
        <f>VLOOKUP(시뮬레이션!B1585,시뮬레이션!$K:$Q,7,0)</f>
        <v>117.14660469571034</v>
      </c>
      <c r="F1585" s="5">
        <v>42843</v>
      </c>
      <c r="G1585" s="7">
        <f>C1585*시뮬레이션!D1585*시뮬레이션!F1585</f>
        <v>34472754.987097867</v>
      </c>
      <c r="H1585" s="2">
        <f>D1585*시뮬레이션!E1585*시뮬레이션!D1585</f>
        <v>8405288.0914630052</v>
      </c>
      <c r="J1585" s="5">
        <v>42843</v>
      </c>
      <c r="K1585" s="2">
        <f t="shared" si="24"/>
        <v>42878043.078560874</v>
      </c>
      <c r="L1585" s="2">
        <f>$C$2*시뮬레이션!F1585*시뮬레이션!D1585</f>
        <v>42431915.364384621</v>
      </c>
    </row>
    <row r="1586" spans="2:12" x14ac:dyDescent="0.3">
      <c r="B1586" s="5">
        <v>42844</v>
      </c>
      <c r="C1586" s="6">
        <f>VLOOKUP(시뮬레이션!B1586,시뮬레이션!$K:$Q,6,0)</f>
        <v>141.48588370582445</v>
      </c>
      <c r="D1586" s="6">
        <f>VLOOKUP(시뮬레이션!B1586,시뮬레이션!$K:$Q,7,0)</f>
        <v>117.14660469571034</v>
      </c>
      <c r="F1586" s="5">
        <v>42844</v>
      </c>
      <c r="G1586" s="7">
        <f>C1586*시뮬레이션!D1586*시뮬레이션!F1586</f>
        <v>34360542.892104931</v>
      </c>
      <c r="H1586" s="2">
        <f>D1586*시뮬레이션!E1586*시뮬레이션!D1586</f>
        <v>8406905.0458749738</v>
      </c>
      <c r="J1586" s="5">
        <v>42844</v>
      </c>
      <c r="K1586" s="2">
        <f t="shared" si="24"/>
        <v>42767447.937979907</v>
      </c>
      <c r="L1586" s="2">
        <f>$C$2*시뮬레이션!F1586*시뮬레이션!D1586</f>
        <v>42293795.445643492</v>
      </c>
    </row>
    <row r="1587" spans="2:12" x14ac:dyDescent="0.3">
      <c r="B1587" s="5">
        <v>42845</v>
      </c>
      <c r="C1587" s="6">
        <f>VLOOKUP(시뮬레이션!B1587,시뮬레이션!$K:$Q,6,0)</f>
        <v>141.48588370582445</v>
      </c>
      <c r="D1587" s="6">
        <f>VLOOKUP(시뮬레이션!B1587,시뮬레이션!$K:$Q,7,0)</f>
        <v>117.14660469571034</v>
      </c>
      <c r="F1587" s="5">
        <v>42845</v>
      </c>
      <c r="G1587" s="7">
        <f>C1587*시뮬레이션!D1587*시뮬레이션!F1587</f>
        <v>34631699.382767409</v>
      </c>
      <c r="H1587" s="2">
        <f>D1587*시뮬레이션!E1587*시뮬레이션!D1587</f>
        <v>8490380.6339259557</v>
      </c>
      <c r="J1587" s="5">
        <v>42845</v>
      </c>
      <c r="K1587" s="2">
        <f t="shared" si="24"/>
        <v>43122080.016693369</v>
      </c>
      <c r="L1587" s="2">
        <f>$C$2*시뮬레이션!F1587*시뮬레이션!D1587</f>
        <v>42627557.260346152</v>
      </c>
    </row>
    <row r="1588" spans="2:12" x14ac:dyDescent="0.3">
      <c r="B1588" s="5">
        <v>42846</v>
      </c>
      <c r="C1588" s="6">
        <f>VLOOKUP(시뮬레이션!B1588,시뮬레이션!$K:$Q,6,0)</f>
        <v>141.48588370582445</v>
      </c>
      <c r="D1588" s="6">
        <f>VLOOKUP(시뮬레이션!B1588,시뮬레이션!$K:$Q,7,0)</f>
        <v>117.14660469571034</v>
      </c>
      <c r="F1588" s="5">
        <v>42846</v>
      </c>
      <c r="G1588" s="7">
        <f>C1588*시뮬레이션!D1588*시뮬레이션!F1588</f>
        <v>34351742.276302755</v>
      </c>
      <c r="H1588" s="2">
        <f>D1588*시뮬레이션!E1588*시뮬레이션!D1588</f>
        <v>8423469.2651295811</v>
      </c>
      <c r="J1588" s="5">
        <v>42846</v>
      </c>
      <c r="K1588" s="2">
        <f t="shared" si="24"/>
        <v>42775211.541432336</v>
      </c>
      <c r="L1588" s="2">
        <f>$C$2*시뮬레이션!F1588*시뮬레이션!D1588</f>
        <v>42282962.920508444</v>
      </c>
    </row>
    <row r="1589" spans="2:12" x14ac:dyDescent="0.3">
      <c r="B1589" s="5">
        <v>42849</v>
      </c>
      <c r="C1589" s="6">
        <f>VLOOKUP(시뮬레이션!B1589,시뮬레이션!$K:$Q,6,0)</f>
        <v>141.48588370582445</v>
      </c>
      <c r="D1589" s="6">
        <f>VLOOKUP(시뮬레이션!B1589,시뮬레이션!$K:$Q,7,0)</f>
        <v>117.14660469571034</v>
      </c>
      <c r="F1589" s="5">
        <v>42849</v>
      </c>
      <c r="G1589" s="7">
        <f>C1589*시뮬레이션!D1589*시뮬레이션!F1589</f>
        <v>34597890.065972097</v>
      </c>
      <c r="H1589" s="2">
        <f>D1589*시뮬레이션!E1589*시뮬레이션!D1589</f>
        <v>8497400.3336566985</v>
      </c>
      <c r="J1589" s="5">
        <v>42849</v>
      </c>
      <c r="K1589" s="2">
        <f t="shared" si="24"/>
        <v>43095290.399628796</v>
      </c>
      <c r="L1589" s="2">
        <f>$C$2*시뮬레이션!F1589*시뮬레이션!D1589</f>
        <v>42585941.959528945</v>
      </c>
    </row>
    <row r="1590" spans="2:12" x14ac:dyDescent="0.3">
      <c r="B1590" s="5">
        <v>42850</v>
      </c>
      <c r="C1590" s="6">
        <f>VLOOKUP(시뮬레이션!B1590,시뮬레이션!$K:$Q,6,0)</f>
        <v>141.48588370582445</v>
      </c>
      <c r="D1590" s="6">
        <f>VLOOKUP(시뮬레이션!B1590,시뮬레이션!$K:$Q,7,0)</f>
        <v>117.14660469571034</v>
      </c>
      <c r="F1590" s="5">
        <v>42850</v>
      </c>
      <c r="G1590" s="7">
        <f>C1590*시뮬레이션!D1590*시뮬레이션!F1590</f>
        <v>34658457.213609308</v>
      </c>
      <c r="H1590" s="2">
        <f>D1590*시뮬레이션!E1590*시뮬레이션!D1590</f>
        <v>8532317.4797544554</v>
      </c>
      <c r="J1590" s="5">
        <v>42850</v>
      </c>
      <c r="K1590" s="2">
        <f t="shared" si="24"/>
        <v>43190774.693363763</v>
      </c>
      <c r="L1590" s="2">
        <f>$C$2*시뮬레이션!F1590*시뮬레이션!D1590</f>
        <v>42660493.009578928</v>
      </c>
    </row>
    <row r="1591" spans="2:12" x14ac:dyDescent="0.3">
      <c r="B1591" s="5">
        <v>42851</v>
      </c>
      <c r="C1591" s="6">
        <f>VLOOKUP(시뮬레이션!B1591,시뮬레이션!$K:$Q,6,0)</f>
        <v>141.48588370582445</v>
      </c>
      <c r="D1591" s="6">
        <f>VLOOKUP(시뮬레이션!B1591,시뮬레이션!$K:$Q,7,0)</f>
        <v>117.14660469571034</v>
      </c>
      <c r="F1591" s="5">
        <v>42851</v>
      </c>
      <c r="G1591" s="7">
        <f>C1591*시뮬레이션!D1591*시뮬레이션!F1591</f>
        <v>34632673.282454729</v>
      </c>
      <c r="H1591" s="2">
        <f>D1591*시뮬레이션!E1591*시뮬레이션!D1591</f>
        <v>8524809.1951038893</v>
      </c>
      <c r="J1591" s="5">
        <v>42851</v>
      </c>
      <c r="K1591" s="2">
        <f t="shared" si="24"/>
        <v>43157482.47755862</v>
      </c>
      <c r="L1591" s="2">
        <f>$C$2*시뮬레이션!F1591*시뮬레이션!D1591</f>
        <v>42628756.016555846</v>
      </c>
    </row>
    <row r="1592" spans="2:12" x14ac:dyDescent="0.3">
      <c r="B1592" s="5">
        <v>42852</v>
      </c>
      <c r="C1592" s="6">
        <f>VLOOKUP(시뮬레이션!B1592,시뮬레이션!$K:$Q,6,0)</f>
        <v>141.48588370582445</v>
      </c>
      <c r="D1592" s="6">
        <f>VLOOKUP(시뮬레이션!B1592,시뮬레이션!$K:$Q,7,0)</f>
        <v>117.14660469571034</v>
      </c>
      <c r="F1592" s="5">
        <v>42852</v>
      </c>
      <c r="G1592" s="7">
        <f>C1592*시뮬레이션!D1592*시뮬레이션!F1592</f>
        <v>34809564.480510391</v>
      </c>
      <c r="H1592" s="2">
        <f>D1592*시뮬레이션!E1592*시뮬레이션!D1592</f>
        <v>8614283.1858763192</v>
      </c>
      <c r="J1592" s="5">
        <v>42852</v>
      </c>
      <c r="K1592" s="2">
        <f t="shared" si="24"/>
        <v>43423847.666386709</v>
      </c>
      <c r="L1592" s="2">
        <f>$C$2*시뮬레이션!F1592*시뮬레이션!D1592</f>
        <v>42846488.31986063</v>
      </c>
    </row>
    <row r="1593" spans="2:12" x14ac:dyDescent="0.3">
      <c r="B1593" s="5">
        <v>42853</v>
      </c>
      <c r="C1593" s="6">
        <f>VLOOKUP(시뮬레이션!B1593,시뮬레이션!$K:$Q,6,0)</f>
        <v>141.48588370582445</v>
      </c>
      <c r="D1593" s="6">
        <f>VLOOKUP(시뮬레이션!B1593,시뮬레이션!$K:$Q,7,0)</f>
        <v>117.14660469571034</v>
      </c>
      <c r="F1593" s="5">
        <v>42853</v>
      </c>
      <c r="G1593" s="7">
        <f>C1593*시뮬레이션!D1593*시뮬레이션!F1593</f>
        <v>34970371.244963139</v>
      </c>
      <c r="H1593" s="2">
        <f>D1593*시뮬레이션!E1593*시뮬레이션!D1593</f>
        <v>8638319.8444257919</v>
      </c>
      <c r="J1593" s="5">
        <v>42853</v>
      </c>
      <c r="K1593" s="2">
        <f t="shared" si="24"/>
        <v>43608691.089388929</v>
      </c>
      <c r="L1593" s="2">
        <f>$C$2*시뮬레이션!F1593*시뮬레이션!D1593</f>
        <v>43044422.573210366</v>
      </c>
    </row>
    <row r="1594" spans="2:12" x14ac:dyDescent="0.3">
      <c r="B1594" s="5">
        <v>42856</v>
      </c>
      <c r="C1594" s="6">
        <f>VLOOKUP(시뮬레이션!B1594,시뮬레이션!$K:$Q,6,0)</f>
        <v>141.48588370582445</v>
      </c>
      <c r="D1594" s="6">
        <f>VLOOKUP(시뮬레이션!B1594,시뮬레이션!$K:$Q,7,0)</f>
        <v>117.14660469571034</v>
      </c>
      <c r="F1594" s="5">
        <v>42856</v>
      </c>
      <c r="G1594" s="7">
        <f>C1594*시뮬레이션!D1594*시뮬레이션!F1594</f>
        <v>35058493.141267352</v>
      </c>
      <c r="H1594" s="2">
        <f>D1594*시뮬레이션!E1594*시뮬레이션!D1594</f>
        <v>8708142.1672958378</v>
      </c>
      <c r="J1594" s="5">
        <v>42856</v>
      </c>
      <c r="K1594" s="2">
        <f t="shared" si="24"/>
        <v>43766635.308563188</v>
      </c>
      <c r="L1594" s="2">
        <f>$C$2*시뮬레이션!F1594*시뮬레이션!D1594</f>
        <v>43152890.284802578</v>
      </c>
    </row>
    <row r="1595" spans="2:12" x14ac:dyDescent="0.3">
      <c r="B1595" s="5">
        <v>42857</v>
      </c>
      <c r="C1595" s="6">
        <f>VLOOKUP(시뮬레이션!B1595,시뮬레이션!$K:$Q,6,0)</f>
        <v>141.48588370582445</v>
      </c>
      <c r="D1595" s="6">
        <f>VLOOKUP(시뮬레이션!B1595,시뮬레이션!$K:$Q,7,0)</f>
        <v>117.14660469571034</v>
      </c>
      <c r="F1595" s="5">
        <v>42857</v>
      </c>
      <c r="G1595" s="7">
        <f>C1595*시뮬레이션!D1595*시뮬레이션!F1595</f>
        <v>34855956.814661041</v>
      </c>
      <c r="H1595" s="2">
        <f>D1595*시뮬레이션!E1595*시뮬레이션!D1595</f>
        <v>8649323.9292038456</v>
      </c>
      <c r="J1595" s="5">
        <v>42857</v>
      </c>
      <c r="K1595" s="2">
        <f t="shared" si="24"/>
        <v>43505280.743864886</v>
      </c>
      <c r="L1595" s="2">
        <f>$C$2*시뮬레이션!F1595*시뮬레이션!D1595</f>
        <v>42903591.838189043</v>
      </c>
    </row>
    <row r="1596" spans="2:12" x14ac:dyDescent="0.3">
      <c r="B1596" s="5">
        <v>42858</v>
      </c>
      <c r="C1596" s="6">
        <f>VLOOKUP(시뮬레이션!B1596,시뮬레이션!$K:$Q,6,0)</f>
        <v>141.48588370582445</v>
      </c>
      <c r="D1596" s="6">
        <f>VLOOKUP(시뮬레이션!B1596,시뮬레이션!$K:$Q,7,0)</f>
        <v>117.14660469571034</v>
      </c>
      <c r="F1596" s="5">
        <v>42858</v>
      </c>
      <c r="G1596" s="7">
        <f>C1596*시뮬레이션!D1596*시뮬레이션!F1596</f>
        <v>34813622.8686729</v>
      </c>
      <c r="H1596" s="2">
        <f>D1596*시뮬레이션!E1596*시뮬레이션!D1596</f>
        <v>8639021.7854753695</v>
      </c>
      <c r="J1596" s="5">
        <v>42858</v>
      </c>
      <c r="K1596" s="2">
        <f t="shared" si="24"/>
        <v>43452644.654148266</v>
      </c>
      <c r="L1596" s="2">
        <f>$C$2*시뮬레이션!F1596*시뮬레이션!D1596</f>
        <v>42851483.719360672</v>
      </c>
    </row>
    <row r="1597" spans="2:12" x14ac:dyDescent="0.3">
      <c r="B1597" s="5">
        <v>42859</v>
      </c>
      <c r="C1597" s="6">
        <f>VLOOKUP(시뮬레이션!B1597,시뮬레이션!$K:$Q,6,0)</f>
        <v>141.48588370582445</v>
      </c>
      <c r="D1597" s="6">
        <f>VLOOKUP(시뮬레이션!B1597,시뮬레이션!$K:$Q,7,0)</f>
        <v>117.14660469571034</v>
      </c>
      <c r="F1597" s="5">
        <v>42859</v>
      </c>
      <c r="G1597" s="7">
        <f>C1597*시뮬레이션!D1597*시뮬레이션!F1597</f>
        <v>34912431.854229532</v>
      </c>
      <c r="H1597" s="2">
        <f>D1597*시뮬레이션!E1597*시뮬레이션!D1597</f>
        <v>8650894.5823340546</v>
      </c>
      <c r="J1597" s="5">
        <v>42859</v>
      </c>
      <c r="K1597" s="2">
        <f t="shared" si="24"/>
        <v>43563326.436563589</v>
      </c>
      <c r="L1597" s="2">
        <f>$C$2*시뮬레이션!F1597*시뮬레이션!D1597</f>
        <v>42973105.983492121</v>
      </c>
    </row>
    <row r="1598" spans="2:12" x14ac:dyDescent="0.3">
      <c r="B1598" s="5">
        <v>42860</v>
      </c>
      <c r="C1598" s="6">
        <f>VLOOKUP(시뮬레이션!B1598,시뮬레이션!$K:$Q,6,0)</f>
        <v>141.48588370582445</v>
      </c>
      <c r="D1598" s="6">
        <f>VLOOKUP(시뮬레이션!B1598,시뮬레이션!$K:$Q,7,0)</f>
        <v>117.14660469571034</v>
      </c>
      <c r="F1598" s="5">
        <v>42860</v>
      </c>
      <c r="G1598" s="7">
        <f>C1598*시뮬레이션!D1598*시뮬레이션!F1598</f>
        <v>35049885.33874888</v>
      </c>
      <c r="H1598" s="2">
        <f>D1598*시뮬레이션!E1598*시뮬레이션!D1598</f>
        <v>8686495.8698104024</v>
      </c>
      <c r="J1598" s="5">
        <v>42860</v>
      </c>
      <c r="K1598" s="2">
        <f t="shared" si="24"/>
        <v>43736381.208559282</v>
      </c>
      <c r="L1598" s="2">
        <f>$C$2*시뮬레이션!F1598*시뮬레이션!D1598</f>
        <v>43142295.090189494</v>
      </c>
    </row>
    <row r="1599" spans="2:12" x14ac:dyDescent="0.3">
      <c r="B1599" s="5">
        <v>42863</v>
      </c>
      <c r="C1599" s="6">
        <f>VLOOKUP(시뮬레이션!B1599,시뮬레이션!$K:$Q,6,0)</f>
        <v>141.48588370582445</v>
      </c>
      <c r="D1599" s="6">
        <f>VLOOKUP(시뮬레이션!B1599,시뮬레이션!$K:$Q,7,0)</f>
        <v>117.14660469571034</v>
      </c>
      <c r="F1599" s="5">
        <v>42863</v>
      </c>
      <c r="G1599" s="7">
        <f>C1599*시뮬레이션!D1599*시뮬레이션!F1599</f>
        <v>35005980.88968908</v>
      </c>
      <c r="H1599" s="2">
        <f>D1599*시뮬레이션!E1599*시뮬레이션!D1599</f>
        <v>8661834.8737160545</v>
      </c>
      <c r="J1599" s="5">
        <v>42863</v>
      </c>
      <c r="K1599" s="2">
        <f t="shared" si="24"/>
        <v>43667815.763405137</v>
      </c>
      <c r="L1599" s="2">
        <f>$C$2*시뮬레이션!F1599*시뮬레이션!D1599</f>
        <v>43088253.866407916</v>
      </c>
    </row>
    <row r="1600" spans="2:12" x14ac:dyDescent="0.3">
      <c r="B1600" s="5">
        <v>42864</v>
      </c>
      <c r="C1600" s="6">
        <f>VLOOKUP(시뮬레이션!B1600,시뮬레이션!$K:$Q,6,0)</f>
        <v>141.48588370582445</v>
      </c>
      <c r="D1600" s="6">
        <f>VLOOKUP(시뮬레이션!B1600,시뮬레이션!$K:$Q,7,0)</f>
        <v>117.14660469571034</v>
      </c>
      <c r="F1600" s="5">
        <v>42864</v>
      </c>
      <c r="G1600" s="7">
        <f>C1600*시뮬레이션!D1600*시뮬레이션!F1600</f>
        <v>34973851.990123108</v>
      </c>
      <c r="H1600" s="2">
        <f>D1600*시뮬레이션!E1600*시뮬레이션!D1600</f>
        <v>8686291.5114243515</v>
      </c>
      <c r="J1600" s="5">
        <v>42864</v>
      </c>
      <c r="K1600" s="2">
        <f t="shared" si="24"/>
        <v>43660143.501547456</v>
      </c>
      <c r="L1600" s="2">
        <f>$C$2*시뮬레이션!F1600*시뮬레이션!D1600</f>
        <v>43048706.961971521</v>
      </c>
    </row>
    <row r="1601" spans="2:12" x14ac:dyDescent="0.3">
      <c r="B1601" s="5">
        <v>42865</v>
      </c>
      <c r="C1601" s="6">
        <f>VLOOKUP(시뮬레이션!B1601,시뮬레이션!$K:$Q,6,0)</f>
        <v>141.48588370582445</v>
      </c>
      <c r="D1601" s="6">
        <f>VLOOKUP(시뮬레이션!B1601,시뮬레이션!$K:$Q,7,0)</f>
        <v>117.14660469571034</v>
      </c>
      <c r="F1601" s="5">
        <v>42865</v>
      </c>
      <c r="G1601" s="7">
        <f>C1601*시뮬레이션!D1601*시뮬레이션!F1601</f>
        <v>35174452.400754146</v>
      </c>
      <c r="H1601" s="2">
        <f>D1601*시뮬레이션!E1601*시뮬레이션!D1601</f>
        <v>8790367.3970712237</v>
      </c>
      <c r="J1601" s="5">
        <v>42865</v>
      </c>
      <c r="K1601" s="2">
        <f t="shared" si="24"/>
        <v>43964819.797825366</v>
      </c>
      <c r="L1601" s="2">
        <f>$C$2*시뮬레이션!F1601*시뮬레이션!D1601</f>
        <v>43295622.523235567</v>
      </c>
    </row>
    <row r="1602" spans="2:12" x14ac:dyDescent="0.3">
      <c r="B1602" s="5">
        <v>42866</v>
      </c>
      <c r="C1602" s="6">
        <f>VLOOKUP(시뮬레이션!B1602,시뮬레이션!$K:$Q,6,0)</f>
        <v>141.48588370582445</v>
      </c>
      <c r="D1602" s="6">
        <f>VLOOKUP(시뮬레이션!B1602,시뮬레이션!$K:$Q,7,0)</f>
        <v>117.14660469571034</v>
      </c>
      <c r="F1602" s="5">
        <v>42866</v>
      </c>
      <c r="G1602" s="7">
        <f>C1602*시뮬레이션!D1602*시뮬레이션!F1602</f>
        <v>34851356.72600393</v>
      </c>
      <c r="H1602" s="2">
        <f>D1602*시뮬레이션!E1602*시뮬레이션!D1602</f>
        <v>8718653.1022554617</v>
      </c>
      <c r="J1602" s="5">
        <v>42866</v>
      </c>
      <c r="K1602" s="2">
        <f t="shared" ref="K1602:K1665" si="25">SUM(G1602:H1602)</f>
        <v>43570009.828259394</v>
      </c>
      <c r="L1602" s="2">
        <f>$C$2*시뮬레이션!F1602*시뮬레이션!D1602</f>
        <v>42897929.668958873</v>
      </c>
    </row>
    <row r="1603" spans="2:12" x14ac:dyDescent="0.3">
      <c r="B1603" s="5">
        <v>42867</v>
      </c>
      <c r="C1603" s="6">
        <f>VLOOKUP(시뮬레이션!B1603,시뮬레이션!$K:$Q,6,0)</f>
        <v>141.48588370582445</v>
      </c>
      <c r="D1603" s="6">
        <f>VLOOKUP(시뮬레이션!B1603,시뮬레이션!$K:$Q,7,0)</f>
        <v>117.14660469571034</v>
      </c>
      <c r="F1603" s="5">
        <v>42867</v>
      </c>
      <c r="G1603" s="7">
        <f>C1603*시뮬레이션!D1603*시뮬레이션!F1603</f>
        <v>34782642.561697841</v>
      </c>
      <c r="H1603" s="2">
        <f>D1603*시뮬레이션!E1603*시뮬레이션!D1603</f>
        <v>8721090.9850111622</v>
      </c>
      <c r="J1603" s="5">
        <v>42867</v>
      </c>
      <c r="K1603" s="2">
        <f t="shared" si="25"/>
        <v>43503733.546709001</v>
      </c>
      <c r="L1603" s="2">
        <f>$C$2*시뮬레이션!F1603*시뮬레이션!D1603</f>
        <v>42813350.597594783</v>
      </c>
    </row>
    <row r="1604" spans="2:12" x14ac:dyDescent="0.3">
      <c r="B1604" s="5">
        <v>42870</v>
      </c>
      <c r="C1604" s="6">
        <f>VLOOKUP(시뮬레이션!B1604,시뮬레이션!$K:$Q,6,0)</f>
        <v>141.48588370582445</v>
      </c>
      <c r="D1604" s="6">
        <f>VLOOKUP(시뮬레이션!B1604,시뮬레이션!$K:$Q,7,0)</f>
        <v>117.14660469571034</v>
      </c>
      <c r="F1604" s="5">
        <v>42870</v>
      </c>
      <c r="G1604" s="7">
        <f>C1604*시뮬레이션!D1604*시뮬레이션!F1604</f>
        <v>34857501.027674712</v>
      </c>
      <c r="H1604" s="2">
        <f>D1604*시뮬레이션!E1604*시뮬레이션!D1604</f>
        <v>8767973.9368131254</v>
      </c>
      <c r="J1604" s="5">
        <v>42870</v>
      </c>
      <c r="K1604" s="2">
        <f t="shared" si="25"/>
        <v>43625474.964487836</v>
      </c>
      <c r="L1604" s="2">
        <f>$C$2*시뮬레이션!F1604*시뮬레이션!D1604</f>
        <v>42905492.583166495</v>
      </c>
    </row>
    <row r="1605" spans="2:12" x14ac:dyDescent="0.3">
      <c r="B1605" s="5">
        <v>42871</v>
      </c>
      <c r="C1605" s="6">
        <f>VLOOKUP(시뮬레이션!B1605,시뮬레이션!$K:$Q,6,0)</f>
        <v>141.48588370582445</v>
      </c>
      <c r="D1605" s="6">
        <f>VLOOKUP(시뮬레이션!B1605,시뮬레이션!$K:$Q,7,0)</f>
        <v>117.14660469571034</v>
      </c>
      <c r="F1605" s="5">
        <v>42871</v>
      </c>
      <c r="G1605" s="7">
        <f>C1605*시뮬레이션!D1605*시뮬레이션!F1605</f>
        <v>34587859.40868333</v>
      </c>
      <c r="H1605" s="2">
        <f>D1605*시뮬레이션!E1605*시뮬레이션!D1605</f>
        <v>8760487.2685109302</v>
      </c>
      <c r="J1605" s="5">
        <v>42871</v>
      </c>
      <c r="K1605" s="2">
        <f t="shared" si="25"/>
        <v>43348346.67719426</v>
      </c>
      <c r="L1605" s="2">
        <f>$C$2*시뮬레이션!F1605*시뮬레이션!D1605</f>
        <v>42573595.397692338</v>
      </c>
    </row>
    <row r="1606" spans="2:12" x14ac:dyDescent="0.3">
      <c r="B1606" s="5">
        <v>42872</v>
      </c>
      <c r="C1606" s="6">
        <f>VLOOKUP(시뮬레이션!B1606,시뮬레이션!$K:$Q,6,0)</f>
        <v>141.48588370582445</v>
      </c>
      <c r="D1606" s="6">
        <f>VLOOKUP(시뮬레이션!B1606,시뮬레이션!$K:$Q,7,0)</f>
        <v>117.14660469571034</v>
      </c>
      <c r="F1606" s="5">
        <v>42872</v>
      </c>
      <c r="G1606" s="7">
        <f>C1606*시뮬레이션!D1606*시뮬레이션!F1606</f>
        <v>34041719.88362433</v>
      </c>
      <c r="H1606" s="2">
        <f>D1606*시뮬레이션!E1606*시뮬레이션!D1606</f>
        <v>8509221.4861301202</v>
      </c>
      <c r="J1606" s="5">
        <v>42872</v>
      </c>
      <c r="K1606" s="2">
        <f t="shared" si="25"/>
        <v>42550941.369754449</v>
      </c>
      <c r="L1606" s="2">
        <f>$C$2*시뮬레이션!F1606*시뮬레이션!D1606</f>
        <v>41901361.742067128</v>
      </c>
    </row>
    <row r="1607" spans="2:12" x14ac:dyDescent="0.3">
      <c r="B1607" s="5">
        <v>42873</v>
      </c>
      <c r="C1607" s="6">
        <f>VLOOKUP(시뮬레이션!B1607,시뮬레이션!$K:$Q,6,0)</f>
        <v>141.48588370582445</v>
      </c>
      <c r="D1607" s="6">
        <f>VLOOKUP(시뮬레이션!B1607,시뮬레이션!$K:$Q,7,0)</f>
        <v>117.14660469571034</v>
      </c>
      <c r="F1607" s="5">
        <v>42873</v>
      </c>
      <c r="G1607" s="7">
        <f>C1607*시뮬레이션!D1607*시뮬레이션!F1607</f>
        <v>34371421.436093554</v>
      </c>
      <c r="H1607" s="2">
        <f>D1607*시뮬레이션!E1607*시뮬레이션!D1607</f>
        <v>8636744.4530785792</v>
      </c>
      <c r="J1607" s="5">
        <v>42873</v>
      </c>
      <c r="K1607" s="2">
        <f t="shared" si="25"/>
        <v>43008165.889172137</v>
      </c>
      <c r="L1607" s="2">
        <f>$C$2*시뮬레이션!F1607*시뮬레이션!D1607</f>
        <v>42307185.656492203</v>
      </c>
    </row>
    <row r="1608" spans="2:12" x14ac:dyDescent="0.3">
      <c r="B1608" s="5">
        <v>42874</v>
      </c>
      <c r="C1608" s="6">
        <f>VLOOKUP(시뮬레이션!B1608,시뮬레이션!$K:$Q,6,0)</f>
        <v>141.48588370582445</v>
      </c>
      <c r="D1608" s="6">
        <f>VLOOKUP(시뮬레이션!B1608,시뮬레이션!$K:$Q,7,0)</f>
        <v>117.14660469571034</v>
      </c>
      <c r="F1608" s="5">
        <v>42874</v>
      </c>
      <c r="G1608" s="7">
        <f>C1608*시뮬레이션!D1608*시뮬레이션!F1608</f>
        <v>34671885.980520226</v>
      </c>
      <c r="H1608" s="2">
        <f>D1608*시뮬레이션!E1608*시뮬레이션!D1608</f>
        <v>8718255.2448388916</v>
      </c>
      <c r="J1608" s="5">
        <v>42874</v>
      </c>
      <c r="K1608" s="2">
        <f t="shared" si="25"/>
        <v>43390141.225359119</v>
      </c>
      <c r="L1608" s="2">
        <f>$C$2*시뮬레이션!F1608*시뮬레이션!D1608</f>
        <v>42677022.245528474</v>
      </c>
    </row>
    <row r="1609" spans="2:12" x14ac:dyDescent="0.3">
      <c r="B1609" s="5">
        <v>42877</v>
      </c>
      <c r="C1609" s="6">
        <f>VLOOKUP(시뮬레이션!B1609,시뮬레이션!$K:$Q,6,0)</f>
        <v>141.48588370582445</v>
      </c>
      <c r="D1609" s="6">
        <f>VLOOKUP(시뮬레이션!B1609,시뮬레이션!$K:$Q,7,0)</f>
        <v>117.14660469571034</v>
      </c>
      <c r="F1609" s="5">
        <v>42877</v>
      </c>
      <c r="G1609" s="7">
        <f>C1609*시뮬레이션!D1609*시뮬레이션!F1609</f>
        <v>34589749.645941056</v>
      </c>
      <c r="H1609" s="2">
        <f>D1609*시뮬레이션!E1609*시뮬레이션!D1609</f>
        <v>8710719.3559029698</v>
      </c>
      <c r="J1609" s="5">
        <v>42877</v>
      </c>
      <c r="K1609" s="2">
        <f t="shared" si="25"/>
        <v>43300469.001844026</v>
      </c>
      <c r="L1609" s="2">
        <f>$C$2*시뮬레이션!F1609*시뮬레이션!D1609</f>
        <v>42575922.057901785</v>
      </c>
    </row>
    <row r="1610" spans="2:12" x14ac:dyDescent="0.3">
      <c r="B1610" s="5">
        <v>42878</v>
      </c>
      <c r="C1610" s="6">
        <f>VLOOKUP(시뮬레이션!B1610,시뮬레이션!$K:$Q,6,0)</f>
        <v>141.48588370582445</v>
      </c>
      <c r="D1610" s="6">
        <f>VLOOKUP(시뮬레이션!B1610,시뮬레이션!$K:$Q,7,0)</f>
        <v>117.14660469571034</v>
      </c>
      <c r="F1610" s="5">
        <v>42878</v>
      </c>
      <c r="G1610" s="7">
        <f>C1610*시뮬레이션!D1610*시뮬레이션!F1610</f>
        <v>34835182.779092923</v>
      </c>
      <c r="H1610" s="2">
        <f>D1610*시뮬레이션!E1610*시뮬레이션!D1610</f>
        <v>8755234.8145543057</v>
      </c>
      <c r="J1610" s="5">
        <v>42878</v>
      </c>
      <c r="K1610" s="2">
        <f t="shared" si="25"/>
        <v>43590417.593647227</v>
      </c>
      <c r="L1610" s="2">
        <f>$C$2*시뮬레이션!F1610*시뮬레이션!D1610</f>
        <v>42878021.438627608</v>
      </c>
    </row>
    <row r="1611" spans="2:12" x14ac:dyDescent="0.3">
      <c r="B1611" s="5">
        <v>42879</v>
      </c>
      <c r="C1611" s="6">
        <f>VLOOKUP(시뮬레이션!B1611,시뮬레이션!$K:$Q,6,0)</f>
        <v>141.48588370582445</v>
      </c>
      <c r="D1611" s="6">
        <f>VLOOKUP(시뮬레이션!B1611,시뮬레이션!$K:$Q,7,0)</f>
        <v>117.14660469571034</v>
      </c>
      <c r="F1611" s="5">
        <v>42879</v>
      </c>
      <c r="G1611" s="7">
        <f>C1611*시뮬레이션!D1611*시뮬레이션!F1611</f>
        <v>34984774.206559457</v>
      </c>
      <c r="H1611" s="2">
        <f>D1611*시뮬레이션!E1611*시뮬레이션!D1611</f>
        <v>8807909.8272942156</v>
      </c>
      <c r="J1611" s="5">
        <v>42879</v>
      </c>
      <c r="K1611" s="2">
        <f t="shared" si="25"/>
        <v>43792684.033853672</v>
      </c>
      <c r="L1611" s="2">
        <f>$C$2*시뮬레이션!F1611*시뮬레이션!D1611</f>
        <v>43062150.928477593</v>
      </c>
    </row>
    <row r="1612" spans="2:12" x14ac:dyDescent="0.3">
      <c r="B1612" s="5">
        <v>42880</v>
      </c>
      <c r="C1612" s="6">
        <f>VLOOKUP(시뮬레이션!B1612,시뮬레이션!$K:$Q,6,0)</f>
        <v>141.48588370582445</v>
      </c>
      <c r="D1612" s="6">
        <f>VLOOKUP(시뮬레이션!B1612,시뮬레이션!$K:$Q,7,0)</f>
        <v>117.14660469571034</v>
      </c>
      <c r="F1612" s="5">
        <v>42880</v>
      </c>
      <c r="G1612" s="7">
        <f>C1612*시뮬레이션!D1612*시뮬레이션!F1612</f>
        <v>34844566.060646504</v>
      </c>
      <c r="H1612" s="2">
        <f>D1612*시뮬레이션!E1612*시뮬레이션!D1612</f>
        <v>8778369.2824388705</v>
      </c>
      <c r="J1612" s="5">
        <v>42880</v>
      </c>
      <c r="K1612" s="2">
        <f t="shared" si="25"/>
        <v>43622935.343085378</v>
      </c>
      <c r="L1612" s="2">
        <f>$C$2*시뮬레이션!F1612*시뮬레이션!D1612</f>
        <v>42889571.156915896</v>
      </c>
    </row>
    <row r="1613" spans="2:12" x14ac:dyDescent="0.3">
      <c r="B1613" s="5">
        <v>42881</v>
      </c>
      <c r="C1613" s="6">
        <f>VLOOKUP(시뮬레이션!B1613,시뮬레이션!$K:$Q,6,0)</f>
        <v>141.48588370582445</v>
      </c>
      <c r="D1613" s="6">
        <f>VLOOKUP(시뮬레이션!B1613,시뮬레이션!$K:$Q,7,0)</f>
        <v>117.14660469571034</v>
      </c>
      <c r="F1613" s="5">
        <v>42881</v>
      </c>
      <c r="G1613" s="7">
        <f>C1613*시뮬레이션!D1613*시뮬레이션!F1613</f>
        <v>34973099.061674088</v>
      </c>
      <c r="H1613" s="2">
        <f>D1613*시뮬레이션!E1613*시뮬레이션!D1613</f>
        <v>8827714.1849011909</v>
      </c>
      <c r="J1613" s="5">
        <v>42881</v>
      </c>
      <c r="K1613" s="2">
        <f t="shared" si="25"/>
        <v>43800813.246575281</v>
      </c>
      <c r="L1613" s="2">
        <f>$C$2*시뮬레이션!F1613*시뮬레이션!D1613</f>
        <v>43047780.195421062</v>
      </c>
    </row>
    <row r="1614" spans="2:12" x14ac:dyDescent="0.3">
      <c r="B1614" s="5">
        <v>42885</v>
      </c>
      <c r="C1614" s="6">
        <f>VLOOKUP(시뮬레이션!B1614,시뮬레이션!$K:$Q,6,0)</f>
        <v>141.48588370582445</v>
      </c>
      <c r="D1614" s="6">
        <f>VLOOKUP(시뮬레이션!B1614,시뮬레이션!$K:$Q,7,0)</f>
        <v>117.14660469571034</v>
      </c>
      <c r="F1614" s="5">
        <v>42885</v>
      </c>
      <c r="G1614" s="7">
        <f>C1614*시뮬레이션!D1614*시뮬레이션!F1614</f>
        <v>35083010.265121013</v>
      </c>
      <c r="H1614" s="2">
        <f>D1614*시뮬레이션!E1614*시뮬레이션!D1614</f>
        <v>8864645.6679268666</v>
      </c>
      <c r="J1614" s="5">
        <v>42885</v>
      </c>
      <c r="K1614" s="2">
        <f t="shared" si="25"/>
        <v>43947655.933047876</v>
      </c>
      <c r="L1614" s="2">
        <f>$C$2*시뮬레이션!F1614*시뮬레이션!D1614</f>
        <v>43183067.986721851</v>
      </c>
    </row>
    <row r="1615" spans="2:12" x14ac:dyDescent="0.3">
      <c r="B1615" s="5">
        <v>42886</v>
      </c>
      <c r="C1615" s="6">
        <f>VLOOKUP(시뮬레이션!B1615,시뮬레이션!$K:$Q,6,0)</f>
        <v>141.48588370582445</v>
      </c>
      <c r="D1615" s="6">
        <f>VLOOKUP(시뮬레이션!B1615,시뮬레이션!$K:$Q,7,0)</f>
        <v>117.14660469571034</v>
      </c>
      <c r="F1615" s="5">
        <v>42886</v>
      </c>
      <c r="G1615" s="7">
        <f>C1615*시뮬레이션!D1615*시뮬레이션!F1615</f>
        <v>34898181.44016628</v>
      </c>
      <c r="H1615" s="2">
        <f>D1615*시뮬레이션!E1615*시뮬레이션!D1615</f>
        <v>8806068.7519576978</v>
      </c>
      <c r="J1615" s="5">
        <v>42886</v>
      </c>
      <c r="K1615" s="2">
        <f t="shared" si="25"/>
        <v>43704250.192123979</v>
      </c>
      <c r="L1615" s="2">
        <f>$C$2*시뮬레이션!F1615*시뮬레이션!D1615</f>
        <v>42955565.396333776</v>
      </c>
    </row>
    <row r="1616" spans="2:12" x14ac:dyDescent="0.3">
      <c r="B1616" s="5">
        <v>42887</v>
      </c>
      <c r="C1616" s="6">
        <f>VLOOKUP(시뮬레이션!B1616,시뮬레이션!$K:$Q,6,0)</f>
        <v>141.48588370582445</v>
      </c>
      <c r="D1616" s="6">
        <f>VLOOKUP(시뮬레이션!B1616,시뮬레이션!$K:$Q,7,0)</f>
        <v>117.14660469571034</v>
      </c>
      <c r="F1616" s="5">
        <v>42887</v>
      </c>
      <c r="G1616" s="7">
        <f>C1616*시뮬레이션!D1616*시뮬레이션!F1616</f>
        <v>35251108.17988044</v>
      </c>
      <c r="H1616" s="2">
        <f>D1616*시뮬레이션!E1616*시뮬레이션!D1616</f>
        <v>8890268.0383515675</v>
      </c>
      <c r="J1616" s="5">
        <v>42887</v>
      </c>
      <c r="K1616" s="2">
        <f t="shared" si="25"/>
        <v>44141376.218232006</v>
      </c>
      <c r="L1616" s="2">
        <f>$C$2*시뮬레이션!F1616*시뮬레이션!D1616</f>
        <v>43389976.790345781</v>
      </c>
    </row>
    <row r="1617" spans="2:12" x14ac:dyDescent="0.3">
      <c r="B1617" s="5">
        <v>42888</v>
      </c>
      <c r="C1617" s="6">
        <f>VLOOKUP(시뮬레이션!B1617,시뮬레이션!$K:$Q,6,0)</f>
        <v>141.48588370582445</v>
      </c>
      <c r="D1617" s="6">
        <f>VLOOKUP(시뮬레이션!B1617,시뮬레이션!$K:$Q,7,0)</f>
        <v>117.14660469571034</v>
      </c>
      <c r="F1617" s="5">
        <v>42888</v>
      </c>
      <c r="G1617" s="7">
        <f>C1617*시뮬레이션!D1617*시뮬레이션!F1617</f>
        <v>35360563.117527291</v>
      </c>
      <c r="H1617" s="2">
        <f>D1617*시뮬레이션!E1617*시뮬레이션!D1617</f>
        <v>8951304.0363067444</v>
      </c>
      <c r="J1617" s="5">
        <v>42888</v>
      </c>
      <c r="K1617" s="2">
        <f t="shared" si="25"/>
        <v>44311867.153834037</v>
      </c>
      <c r="L1617" s="2">
        <f>$C$2*시뮬레이션!F1617*시뮬레이션!D1617</f>
        <v>43524702.971998028</v>
      </c>
    </row>
    <row r="1618" spans="2:12" x14ac:dyDescent="0.3">
      <c r="B1618" s="5">
        <v>42891</v>
      </c>
      <c r="C1618" s="6">
        <f>VLOOKUP(시뮬레이션!B1618,시뮬레이션!$K:$Q,6,0)</f>
        <v>141.48588370582445</v>
      </c>
      <c r="D1618" s="6">
        <f>VLOOKUP(시뮬레이션!B1618,시뮬레이션!$K:$Q,7,0)</f>
        <v>117.14660469571034</v>
      </c>
      <c r="F1618" s="5">
        <v>42891</v>
      </c>
      <c r="G1618" s="7">
        <f>C1618*시뮬레이션!D1618*시뮬레이션!F1618</f>
        <v>35221092.714383453</v>
      </c>
      <c r="H1618" s="2">
        <f>D1618*시뮬레이션!E1618*시뮬레이션!D1618</f>
        <v>8933400.1684512608</v>
      </c>
      <c r="J1618" s="5">
        <v>42891</v>
      </c>
      <c r="K1618" s="2">
        <f t="shared" si="25"/>
        <v>44154492.882834718</v>
      </c>
      <c r="L1618" s="2">
        <f>$C$2*시뮬레이션!F1618*시뮬레이션!D1618</f>
        <v>43353031.275197148</v>
      </c>
    </row>
    <row r="1619" spans="2:12" x14ac:dyDescent="0.3">
      <c r="B1619" s="5">
        <v>42892</v>
      </c>
      <c r="C1619" s="6">
        <f>VLOOKUP(시뮬레이션!B1619,시뮬레이션!$K:$Q,6,0)</f>
        <v>141.48588370582445</v>
      </c>
      <c r="D1619" s="6">
        <f>VLOOKUP(시뮬레이션!B1619,시뮬레이션!$K:$Q,7,0)</f>
        <v>117.14660469571034</v>
      </c>
      <c r="F1619" s="5">
        <v>42892</v>
      </c>
      <c r="G1619" s="7">
        <f>C1619*시뮬레이션!D1619*시뮬레이션!F1619</f>
        <v>35108495.002444185</v>
      </c>
      <c r="H1619" s="2">
        <f>D1619*시뮬레이션!E1619*시뮬레이션!D1619</f>
        <v>8927798.8935163319</v>
      </c>
      <c r="J1619" s="5">
        <v>42892</v>
      </c>
      <c r="K1619" s="2">
        <f t="shared" si="25"/>
        <v>44036293.895960517</v>
      </c>
      <c r="L1619" s="2">
        <f>$C$2*시뮬레이션!F1619*시뮬레이션!D1619</f>
        <v>43214436.707254477</v>
      </c>
    </row>
    <row r="1620" spans="2:12" x14ac:dyDescent="0.3">
      <c r="B1620" s="5">
        <v>42893</v>
      </c>
      <c r="C1620" s="6">
        <f>VLOOKUP(시뮬레이션!B1620,시뮬레이션!$K:$Q,6,0)</f>
        <v>141.48588370582445</v>
      </c>
      <c r="D1620" s="6">
        <f>VLOOKUP(시뮬레이션!B1620,시뮬레이션!$K:$Q,7,0)</f>
        <v>117.14660469571034</v>
      </c>
      <c r="F1620" s="5">
        <v>42893</v>
      </c>
      <c r="G1620" s="7">
        <f>C1620*시뮬레이션!D1620*시뮬레이션!F1620</f>
        <v>35357470.063496709</v>
      </c>
      <c r="H1620" s="2">
        <f>D1620*시뮬레이션!E1620*시뮬레이션!D1620</f>
        <v>8998504.8555685245</v>
      </c>
      <c r="J1620" s="5">
        <v>42893</v>
      </c>
      <c r="K1620" s="2">
        <f t="shared" si="25"/>
        <v>44355974.919065237</v>
      </c>
      <c r="L1620" s="2">
        <f>$C$2*시뮬레이션!F1620*시뮬레이션!D1620</f>
        <v>43520895.78551431</v>
      </c>
    </row>
    <row r="1621" spans="2:12" x14ac:dyDescent="0.3">
      <c r="B1621" s="5">
        <v>42894</v>
      </c>
      <c r="C1621" s="6">
        <f>VLOOKUP(시뮬레이션!B1621,시뮬레이션!$K:$Q,6,0)</f>
        <v>141.48588370582445</v>
      </c>
      <c r="D1621" s="6">
        <f>VLOOKUP(시뮬레이션!B1621,시뮬레이션!$K:$Q,7,0)</f>
        <v>117.14660469571034</v>
      </c>
      <c r="F1621" s="5">
        <v>42894</v>
      </c>
      <c r="G1621" s="7">
        <f>C1621*시뮬레이션!D1621*시뮬레이션!F1621</f>
        <v>35313516.348910719</v>
      </c>
      <c r="H1621" s="2">
        <f>D1621*시뮬레이션!E1621*시뮬레이션!D1621</f>
        <v>9068722.0473105349</v>
      </c>
      <c r="J1621" s="5">
        <v>42894</v>
      </c>
      <c r="K1621" s="2">
        <f t="shared" si="25"/>
        <v>44382238.39622125</v>
      </c>
      <c r="L1621" s="2">
        <f>$C$2*시뮬레이션!F1621*시뮬레이션!D1621</f>
        <v>43466793.92165222</v>
      </c>
    </row>
    <row r="1622" spans="2:12" x14ac:dyDescent="0.3">
      <c r="B1622" s="5">
        <v>42895</v>
      </c>
      <c r="C1622" s="6">
        <f>VLOOKUP(시뮬레이션!B1622,시뮬레이션!$K:$Q,6,0)</f>
        <v>141.48588370582445</v>
      </c>
      <c r="D1622" s="6">
        <f>VLOOKUP(시뮬레이션!B1622,시뮬레이션!$K:$Q,7,0)</f>
        <v>117.14660469571034</v>
      </c>
      <c r="F1622" s="5">
        <v>42895</v>
      </c>
      <c r="G1622" s="7">
        <f>C1622*시뮬레이션!D1622*시뮬레이션!F1622</f>
        <v>35292912.839911364</v>
      </c>
      <c r="H1622" s="2">
        <f>D1622*시뮬레이션!E1622*시뮬레이션!D1622</f>
        <v>8893444.3669132125</v>
      </c>
      <c r="J1622" s="5">
        <v>42895</v>
      </c>
      <c r="K1622" s="2">
        <f t="shared" si="25"/>
        <v>44186357.206824578</v>
      </c>
      <c r="L1622" s="2">
        <f>$C$2*시뮬레이션!F1622*시뮬레이션!D1622</f>
        <v>43441433.420282461</v>
      </c>
    </row>
    <row r="1623" spans="2:12" x14ac:dyDescent="0.3">
      <c r="B1623" s="5">
        <v>42898</v>
      </c>
      <c r="C1623" s="6">
        <f>VLOOKUP(시뮬레이션!B1623,시뮬레이션!$K:$Q,6,0)</f>
        <v>141.48588370582445</v>
      </c>
      <c r="D1623" s="6">
        <f>VLOOKUP(시뮬레이션!B1623,시뮬레이션!$K:$Q,7,0)</f>
        <v>117.14660469571034</v>
      </c>
      <c r="F1623" s="5">
        <v>42898</v>
      </c>
      <c r="G1623" s="7">
        <f>C1623*시뮬레이션!D1623*시뮬레이션!F1623</f>
        <v>35416045.854622535</v>
      </c>
      <c r="H1623" s="2">
        <f>D1623*시뮬레이션!E1623*시뮬레이션!D1623</f>
        <v>8880907.2842991222</v>
      </c>
      <c r="J1623" s="5">
        <v>42898</v>
      </c>
      <c r="K1623" s="2">
        <f t="shared" si="25"/>
        <v>44296953.138921656</v>
      </c>
      <c r="L1623" s="2">
        <f>$C$2*시뮬레이션!F1623*시뮬레이션!D1623</f>
        <v>43592995.709421858</v>
      </c>
    </row>
    <row r="1624" spans="2:12" x14ac:dyDescent="0.3">
      <c r="B1624" s="5">
        <v>42899</v>
      </c>
      <c r="C1624" s="6">
        <f>VLOOKUP(시뮬레이션!B1624,시뮬레이션!$K:$Q,6,0)</f>
        <v>141.48588370582445</v>
      </c>
      <c r="D1624" s="6">
        <f>VLOOKUP(시뮬레이션!B1624,시뮬레이션!$K:$Q,7,0)</f>
        <v>117.14660469571034</v>
      </c>
      <c r="F1624" s="5">
        <v>42899</v>
      </c>
      <c r="G1624" s="7">
        <f>C1624*시뮬레이션!D1624*시뮬레이션!F1624</f>
        <v>35619219.546130337</v>
      </c>
      <c r="H1624" s="2">
        <f>D1624*시뮬레이션!E1624*시뮬레이션!D1624</f>
        <v>8948521.7956592292</v>
      </c>
      <c r="J1624" s="5">
        <v>42899</v>
      </c>
      <c r="K1624" s="2">
        <f t="shared" si="25"/>
        <v>44567741.341789566</v>
      </c>
      <c r="L1624" s="2">
        <f>$C$2*시뮬레이션!F1624*시뮬레이션!D1624</f>
        <v>43843078.677422397</v>
      </c>
    </row>
    <row r="1625" spans="2:12" x14ac:dyDescent="0.3">
      <c r="B1625" s="5">
        <v>42900</v>
      </c>
      <c r="C1625" s="6">
        <f>VLOOKUP(시뮬레이션!B1625,시뮬레이션!$K:$Q,6,0)</f>
        <v>141.48588370582445</v>
      </c>
      <c r="D1625" s="6">
        <f>VLOOKUP(시뮬레이션!B1625,시뮬레이션!$K:$Q,7,0)</f>
        <v>117.14660469571034</v>
      </c>
      <c r="F1625" s="5">
        <v>42900</v>
      </c>
      <c r="G1625" s="7">
        <f>C1625*시뮬레이션!D1625*시뮬레이션!F1625</f>
        <v>35438479.523851112</v>
      </c>
      <c r="H1625" s="2">
        <f>D1625*시뮬레이션!E1625*시뮬레이션!D1625</f>
        <v>8871546.3303067144</v>
      </c>
      <c r="J1625" s="5">
        <v>42900</v>
      </c>
      <c r="K1625" s="2">
        <f t="shared" si="25"/>
        <v>44310025.854157828</v>
      </c>
      <c r="L1625" s="2">
        <f>$C$2*시뮬레이션!F1625*시뮬레이션!D1625</f>
        <v>43620608.923230141</v>
      </c>
    </row>
    <row r="1626" spans="2:12" x14ac:dyDescent="0.3">
      <c r="B1626" s="5">
        <v>42901</v>
      </c>
      <c r="C1626" s="6">
        <f>VLOOKUP(시뮬레이션!B1626,시뮬레이션!$K:$Q,6,0)</f>
        <v>141.48588370582445</v>
      </c>
      <c r="D1626" s="6">
        <f>VLOOKUP(시뮬레이션!B1626,시뮬레이션!$K:$Q,7,0)</f>
        <v>117.14660469571034</v>
      </c>
      <c r="F1626" s="5">
        <v>42901</v>
      </c>
      <c r="G1626" s="7">
        <f>C1626*시뮬레이션!D1626*시뮬레이션!F1626</f>
        <v>35375010.88062869</v>
      </c>
      <c r="H1626" s="2">
        <f>D1626*시뮬레이션!E1626*시뮬레이션!D1626</f>
        <v>8827555.2826192882</v>
      </c>
      <c r="J1626" s="5">
        <v>42901</v>
      </c>
      <c r="K1626" s="2">
        <f t="shared" si="25"/>
        <v>44202566.16324798</v>
      </c>
      <c r="L1626" s="2">
        <f>$C$2*시뮬레이션!F1626*시뮬레이션!D1626</f>
        <v>43542486.472659715</v>
      </c>
    </row>
    <row r="1627" spans="2:12" x14ac:dyDescent="0.3">
      <c r="B1627" s="5">
        <v>42902</v>
      </c>
      <c r="C1627" s="6">
        <f>VLOOKUP(시뮬레이션!B1627,시뮬레이션!$K:$Q,6,0)</f>
        <v>141.48588370582445</v>
      </c>
      <c r="D1627" s="6">
        <f>VLOOKUP(시뮬레이션!B1627,시뮬레이션!$K:$Q,7,0)</f>
        <v>117.14660469571034</v>
      </c>
      <c r="F1627" s="5">
        <v>42902</v>
      </c>
      <c r="G1627" s="7">
        <f>C1627*시뮬레이션!D1627*시뮬레이션!F1627</f>
        <v>35700653.143670335</v>
      </c>
      <c r="H1627" s="2">
        <f>D1627*시뮬레이션!E1627*시뮬레이션!D1627</f>
        <v>8904556.6738626081</v>
      </c>
      <c r="J1627" s="5">
        <v>42902</v>
      </c>
      <c r="K1627" s="2">
        <f t="shared" si="25"/>
        <v>44605209.817532942</v>
      </c>
      <c r="L1627" s="2">
        <f>$C$2*시뮬레이션!F1627*시뮬레이션!D1627</f>
        <v>43943313.878233224</v>
      </c>
    </row>
    <row r="1628" spans="2:12" x14ac:dyDescent="0.3">
      <c r="B1628" s="5">
        <v>42905</v>
      </c>
      <c r="C1628" s="6">
        <f>VLOOKUP(시뮬레이션!B1628,시뮬레이션!$K:$Q,6,0)</f>
        <v>141.48588370582445</v>
      </c>
      <c r="D1628" s="6">
        <f>VLOOKUP(시뮬레이션!B1628,시뮬레이션!$K:$Q,7,0)</f>
        <v>117.14660469571034</v>
      </c>
      <c r="F1628" s="5">
        <v>42905</v>
      </c>
      <c r="G1628" s="7">
        <f>C1628*시뮬레이션!D1628*시뮬레이션!F1628</f>
        <v>35948670.967120633</v>
      </c>
      <c r="H1628" s="2">
        <f>D1628*시뮬레이션!E1628*시뮬레이션!D1628</f>
        <v>9008338.0925994013</v>
      </c>
      <c r="J1628" s="5">
        <v>42905</v>
      </c>
      <c r="K1628" s="2">
        <f t="shared" si="25"/>
        <v>44957009.059720032</v>
      </c>
      <c r="L1628" s="2">
        <f>$C$2*시뮬레이션!F1628*시뮬레이션!D1628</f>
        <v>44248594.709354512</v>
      </c>
    </row>
    <row r="1629" spans="2:12" x14ac:dyDescent="0.3">
      <c r="B1629" s="5">
        <v>42906</v>
      </c>
      <c r="C1629" s="6">
        <f>VLOOKUP(시뮬레이션!B1629,시뮬레이션!$K:$Q,6,0)</f>
        <v>141.48588370582445</v>
      </c>
      <c r="D1629" s="6">
        <f>VLOOKUP(시뮬레이션!B1629,시뮬레이션!$K:$Q,7,0)</f>
        <v>117.14660469571034</v>
      </c>
      <c r="F1629" s="5">
        <v>42906</v>
      </c>
      <c r="G1629" s="7">
        <f>C1629*시뮬레이션!D1629*시뮬레이션!F1629</f>
        <v>35794491.305957697</v>
      </c>
      <c r="H1629" s="2">
        <f>D1629*시뮬레이션!E1629*시뮬레이션!D1629</f>
        <v>8958965.3478449732</v>
      </c>
      <c r="J1629" s="5">
        <v>42906</v>
      </c>
      <c r="K1629" s="2">
        <f t="shared" si="25"/>
        <v>44753456.653802671</v>
      </c>
      <c r="L1629" s="2">
        <f>$C$2*시뮬레이션!F1629*시뮬레이션!D1629</f>
        <v>44058817.642339602</v>
      </c>
    </row>
    <row r="1630" spans="2:12" x14ac:dyDescent="0.3">
      <c r="B1630" s="5">
        <v>42907</v>
      </c>
      <c r="C1630" s="6">
        <f>VLOOKUP(시뮬레이션!B1630,시뮬레이션!$K:$Q,6,0)</f>
        <v>141.48588370582445</v>
      </c>
      <c r="D1630" s="6">
        <f>VLOOKUP(시뮬레이션!B1630,시뮬레이션!$K:$Q,7,0)</f>
        <v>117.14660469571034</v>
      </c>
      <c r="F1630" s="5">
        <v>42907</v>
      </c>
      <c r="G1630" s="7">
        <f>C1630*시뮬레이션!D1630*시뮬레이션!F1630</f>
        <v>36055123.472445406</v>
      </c>
      <c r="H1630" s="2">
        <f>D1630*시뮬레이션!E1630*시뮬레이션!D1630</f>
        <v>9091636.2091438789</v>
      </c>
      <c r="J1630" s="5">
        <v>42907</v>
      </c>
      <c r="K1630" s="2">
        <f t="shared" si="25"/>
        <v>45146759.681589283</v>
      </c>
      <c r="L1630" s="2">
        <f>$C$2*시뮬레이션!F1630*시뮬레이션!D1630</f>
        <v>44379625.249210075</v>
      </c>
    </row>
    <row r="1631" spans="2:12" x14ac:dyDescent="0.3">
      <c r="B1631" s="5">
        <v>42908</v>
      </c>
      <c r="C1631" s="6">
        <f>VLOOKUP(시뮬레이션!B1631,시뮬레이션!$K:$Q,6,0)</f>
        <v>141.48588370582445</v>
      </c>
      <c r="D1631" s="6">
        <f>VLOOKUP(시뮬레이션!B1631,시뮬레이션!$K:$Q,7,0)</f>
        <v>117.14660469571034</v>
      </c>
      <c r="F1631" s="5">
        <v>42908</v>
      </c>
      <c r="G1631" s="7">
        <f>C1631*시뮬레이션!D1631*시뮬레이션!F1631</f>
        <v>35941150.390379235</v>
      </c>
      <c r="H1631" s="2">
        <f>D1631*시뮬레이션!E1631*시뮬레이션!D1631</f>
        <v>9081471.6816906445</v>
      </c>
      <c r="J1631" s="5">
        <v>42908</v>
      </c>
      <c r="K1631" s="2">
        <f t="shared" si="25"/>
        <v>45022622.072069883</v>
      </c>
      <c r="L1631" s="2">
        <f>$C$2*시뮬레이션!F1631*시뮬레이션!D1631</f>
        <v>44239337.76206667</v>
      </c>
    </row>
    <row r="1632" spans="2:12" x14ac:dyDescent="0.3">
      <c r="B1632" s="5">
        <v>42909</v>
      </c>
      <c r="C1632" s="6">
        <f>VLOOKUP(시뮬레이션!B1632,시뮬레이션!$K:$Q,6,0)</f>
        <v>141.48588370582445</v>
      </c>
      <c r="D1632" s="6">
        <f>VLOOKUP(시뮬레이션!B1632,시뮬레이션!$K:$Q,7,0)</f>
        <v>117.14660469571034</v>
      </c>
      <c r="F1632" s="5">
        <v>42909</v>
      </c>
      <c r="G1632" s="7">
        <f>C1632*시뮬레이션!D1632*시뮬레이션!F1632</f>
        <v>35922569.151849411</v>
      </c>
      <c r="H1632" s="2">
        <f>D1632*시뮬레이션!E1632*시뮬레이션!D1632</f>
        <v>9109740.3045618422</v>
      </c>
      <c r="J1632" s="5">
        <v>42909</v>
      </c>
      <c r="K1632" s="2">
        <f t="shared" si="25"/>
        <v>45032309.456411257</v>
      </c>
      <c r="L1632" s="2">
        <f>$C$2*시뮬레이션!F1632*시뮬레이션!D1632</f>
        <v>44216466.438293509</v>
      </c>
    </row>
    <row r="1633" spans="2:12" x14ac:dyDescent="0.3">
      <c r="B1633" s="5">
        <v>42912</v>
      </c>
      <c r="C1633" s="6">
        <f>VLOOKUP(시뮬레이션!B1633,시뮬레이션!$K:$Q,6,0)</f>
        <v>141.48588370582445</v>
      </c>
      <c r="D1633" s="6">
        <f>VLOOKUP(시뮬레이션!B1633,시뮬레이션!$K:$Q,7,0)</f>
        <v>117.14660469571034</v>
      </c>
      <c r="F1633" s="5">
        <v>42912</v>
      </c>
      <c r="G1633" s="7">
        <f>C1633*시뮬레이션!D1633*시뮬레이션!F1633</f>
        <v>35889399.677373417</v>
      </c>
      <c r="H1633" s="2">
        <f>D1633*시뮬레이션!E1633*시뮬레이션!D1633</f>
        <v>9048752.5714763831</v>
      </c>
      <c r="J1633" s="5">
        <v>42912</v>
      </c>
      <c r="K1633" s="2">
        <f t="shared" si="25"/>
        <v>44938152.248849802</v>
      </c>
      <c r="L1633" s="2">
        <f>$C$2*시뮬레이션!F1633*시뮬레이션!D1633</f>
        <v>44175638.708273865</v>
      </c>
    </row>
    <row r="1634" spans="2:12" x14ac:dyDescent="0.3">
      <c r="B1634" s="5">
        <v>42913</v>
      </c>
      <c r="C1634" s="6">
        <f>VLOOKUP(시뮬레이션!B1634,시뮬레이션!$K:$Q,6,0)</f>
        <v>141.48588370582445</v>
      </c>
      <c r="D1634" s="6">
        <f>VLOOKUP(시뮬레이션!B1634,시뮬레이션!$K:$Q,7,0)</f>
        <v>117.14660469571034</v>
      </c>
      <c r="F1634" s="5">
        <v>42913</v>
      </c>
      <c r="G1634" s="7">
        <f>C1634*시뮬레이션!D1634*시뮬레이션!F1634</f>
        <v>35595567.064442322</v>
      </c>
      <c r="H1634" s="2">
        <f>D1634*시뮬레이션!E1634*시뮬레이션!D1634</f>
        <v>8907640.2201461215</v>
      </c>
      <c r="J1634" s="5">
        <v>42913</v>
      </c>
      <c r="K1634" s="2">
        <f t="shared" si="25"/>
        <v>44503207.284588441</v>
      </c>
      <c r="L1634" s="2">
        <f>$C$2*시뮬레이션!F1634*시뮬레이션!D1634</f>
        <v>43813965.24852705</v>
      </c>
    </row>
    <row r="1635" spans="2:12" x14ac:dyDescent="0.3">
      <c r="B1635" s="5">
        <v>42914</v>
      </c>
      <c r="C1635" s="6">
        <f>VLOOKUP(시뮬레이션!B1635,시뮬레이션!$K:$Q,6,0)</f>
        <v>141.48588370582445</v>
      </c>
      <c r="D1635" s="6">
        <f>VLOOKUP(시뮬레이션!B1635,시뮬레이션!$K:$Q,7,0)</f>
        <v>117.14660469571034</v>
      </c>
      <c r="F1635" s="5">
        <v>42914</v>
      </c>
      <c r="G1635" s="7">
        <f>C1635*시뮬레이션!D1635*시뮬레이션!F1635</f>
        <v>36136839.622954592</v>
      </c>
      <c r="H1635" s="2">
        <f>D1635*시뮬레이션!E1635*시뮬레이션!D1635</f>
        <v>9082818.9176076688</v>
      </c>
      <c r="J1635" s="5">
        <v>42914</v>
      </c>
      <c r="K1635" s="2">
        <f t="shared" si="25"/>
        <v>45219658.540562257</v>
      </c>
      <c r="L1635" s="2">
        <f>$C$2*시뮬레이션!F1635*시뮬레이션!D1635</f>
        <v>44480208.239563093</v>
      </c>
    </row>
    <row r="1636" spans="2:12" x14ac:dyDescent="0.3">
      <c r="B1636" s="5">
        <v>42915</v>
      </c>
      <c r="C1636" s="6">
        <f>VLOOKUP(시뮬레이션!B1636,시뮬레이션!$K:$Q,6,0)</f>
        <v>141.48588370582445</v>
      </c>
      <c r="D1636" s="6">
        <f>VLOOKUP(시뮬레이션!B1636,시뮬레이션!$K:$Q,7,0)</f>
        <v>117.14660469571034</v>
      </c>
      <c r="F1636" s="5">
        <v>42915</v>
      </c>
      <c r="G1636" s="7">
        <f>C1636*시뮬레이션!D1636*시뮬레이션!F1636</f>
        <v>35728443.974975467</v>
      </c>
      <c r="H1636" s="2">
        <f>D1636*시뮬레이션!E1636*시뮬레이션!D1636</f>
        <v>8924967.7941243742</v>
      </c>
      <c r="J1636" s="5">
        <v>42915</v>
      </c>
      <c r="K1636" s="2">
        <f t="shared" si="25"/>
        <v>44653411.769099839</v>
      </c>
      <c r="L1636" s="2">
        <f>$C$2*시뮬레이션!F1636*시뮬레이션!D1636</f>
        <v>43977521.129794255</v>
      </c>
    </row>
    <row r="1637" spans="2:12" x14ac:dyDescent="0.3">
      <c r="B1637" s="5">
        <v>42916</v>
      </c>
      <c r="C1637" s="6">
        <f>VLOOKUP(시뮬레이션!B1637,시뮬레이션!$K:$Q,6,0)</f>
        <v>141.48588370582445</v>
      </c>
      <c r="D1637" s="6">
        <f>VLOOKUP(시뮬레이션!B1637,시뮬레이션!$K:$Q,7,0)</f>
        <v>117.14660469571034</v>
      </c>
      <c r="F1637" s="5">
        <v>42916</v>
      </c>
      <c r="G1637" s="7">
        <f>C1637*시뮬레이션!D1637*시뮬레이션!F1637</f>
        <v>35884458.445593752</v>
      </c>
      <c r="H1637" s="2">
        <f>D1637*시뮬레이션!E1637*시뮬레이션!D1637</f>
        <v>8938913.9096859656</v>
      </c>
      <c r="J1637" s="5">
        <v>42916</v>
      </c>
      <c r="K1637" s="2">
        <f t="shared" si="25"/>
        <v>44823372.355279714</v>
      </c>
      <c r="L1637" s="2">
        <f>$C$2*시뮬레이션!F1637*시뮬레이션!D1637</f>
        <v>44169556.631899372</v>
      </c>
    </row>
    <row r="1638" spans="2:12" x14ac:dyDescent="0.3">
      <c r="B1638" s="5">
        <v>42919</v>
      </c>
      <c r="C1638" s="6">
        <f>VLOOKUP(시뮬레이션!B1638,시뮬레이션!$K:$Q,6,0)</f>
        <v>141.48588370582445</v>
      </c>
      <c r="D1638" s="6">
        <f>VLOOKUP(시뮬레이션!B1638,시뮬레이션!$K:$Q,7,0)</f>
        <v>117.14660469571034</v>
      </c>
      <c r="F1638" s="5">
        <v>42919</v>
      </c>
      <c r="G1638" s="7">
        <f>C1638*시뮬레이션!D1638*시뮬레이션!F1638</f>
        <v>36033279.574389338</v>
      </c>
      <c r="H1638" s="2">
        <f>D1638*시뮬레이션!E1638*시뮬레이션!D1638</f>
        <v>8918009.2672377136</v>
      </c>
      <c r="J1638" s="5">
        <v>42919</v>
      </c>
      <c r="K1638" s="2">
        <f t="shared" si="25"/>
        <v>44951288.841627054</v>
      </c>
      <c r="L1638" s="2">
        <f>$C$2*시뮬레이션!F1638*시뮬레이션!D1638</f>
        <v>44352737.97449442</v>
      </c>
    </row>
    <row r="1639" spans="2:12" x14ac:dyDescent="0.3">
      <c r="B1639" s="5">
        <v>42921</v>
      </c>
      <c r="C1639" s="6">
        <f>VLOOKUP(시뮬레이션!B1639,시뮬레이션!$K:$Q,6,0)</f>
        <v>141.48588370582445</v>
      </c>
      <c r="D1639" s="6">
        <f>VLOOKUP(시뮬레이션!B1639,시뮬레이션!$K:$Q,7,0)</f>
        <v>117.14660469571034</v>
      </c>
      <c r="F1639" s="5">
        <v>42921</v>
      </c>
      <c r="G1639" s="7">
        <f>C1639*시뮬레이션!D1639*시뮬레이션!F1639</f>
        <v>36231548.840962708</v>
      </c>
      <c r="H1639" s="2">
        <f>D1639*시뮬레이션!E1639*시뮬레이션!D1639</f>
        <v>9033681.2437403668</v>
      </c>
      <c r="J1639" s="5">
        <v>42921</v>
      </c>
      <c r="K1639" s="2">
        <f t="shared" si="25"/>
        <v>45265230.084703073</v>
      </c>
      <c r="L1639" s="2">
        <f>$C$2*시뮬레이션!F1639*시뮬레이션!D1639</f>
        <v>44596784.171026967</v>
      </c>
    </row>
    <row r="1640" spans="2:12" x14ac:dyDescent="0.3">
      <c r="B1640" s="5">
        <v>42922</v>
      </c>
      <c r="C1640" s="6">
        <f>VLOOKUP(시뮬레이션!B1640,시뮬레이션!$K:$Q,6,0)</f>
        <v>141.48588370582445</v>
      </c>
      <c r="D1640" s="6">
        <f>VLOOKUP(시뮬레이션!B1640,시뮬레이션!$K:$Q,7,0)</f>
        <v>117.14660469571034</v>
      </c>
      <c r="F1640" s="5">
        <v>42922</v>
      </c>
      <c r="G1640" s="7">
        <f>C1640*시뮬레이션!D1640*시뮬레이션!F1640</f>
        <v>36117102.917317756</v>
      </c>
      <c r="H1640" s="2">
        <f>D1640*시뮬레이션!E1640*시뮬레이션!D1640</f>
        <v>9004175.4770761598</v>
      </c>
      <c r="J1640" s="5">
        <v>42922</v>
      </c>
      <c r="K1640" s="2">
        <f t="shared" si="25"/>
        <v>45121278.394393913</v>
      </c>
      <c r="L1640" s="2">
        <f>$C$2*시뮬레이션!F1640*시뮬레이션!D1640</f>
        <v>44455914.671396933</v>
      </c>
    </row>
    <row r="1641" spans="2:12" x14ac:dyDescent="0.3">
      <c r="B1641" s="5">
        <v>42923</v>
      </c>
      <c r="C1641" s="6">
        <f>VLOOKUP(시뮬레이션!B1641,시뮬레이션!$K:$Q,6,0)</f>
        <v>141.48588370582445</v>
      </c>
      <c r="D1641" s="6">
        <f>VLOOKUP(시뮬레이션!B1641,시뮬레이션!$K:$Q,7,0)</f>
        <v>117.14660469571034</v>
      </c>
      <c r="F1641" s="5">
        <v>42923</v>
      </c>
      <c r="G1641" s="7">
        <f>C1641*시뮬레이션!D1641*시뮬레이션!F1641</f>
        <v>36255545.496966839</v>
      </c>
      <c r="H1641" s="2">
        <f>D1641*시뮬레이션!E1641*시뮬레이션!D1641</f>
        <v>9083352.112516867</v>
      </c>
      <c r="J1641" s="5">
        <v>42923</v>
      </c>
      <c r="K1641" s="2">
        <f t="shared" si="25"/>
        <v>45338897.609483704</v>
      </c>
      <c r="L1641" s="2">
        <f>$C$2*시뮬레이션!F1641*시뮬레이션!D1641</f>
        <v>44626321.23811014</v>
      </c>
    </row>
    <row r="1642" spans="2:12" x14ac:dyDescent="0.3">
      <c r="B1642" s="5">
        <v>42926</v>
      </c>
      <c r="C1642" s="6">
        <f>VLOOKUP(시뮬레이션!B1642,시뮬레이션!$K:$Q,6,0)</f>
        <v>141.48588370582445</v>
      </c>
      <c r="D1642" s="6">
        <f>VLOOKUP(시뮬레이션!B1642,시뮬레이션!$K:$Q,7,0)</f>
        <v>117.14660469571034</v>
      </c>
      <c r="F1642" s="5">
        <v>42926</v>
      </c>
      <c r="G1642" s="7">
        <f>C1642*시뮬레이션!D1642*시뮬레이션!F1642</f>
        <v>36141974.511415288</v>
      </c>
      <c r="H1642" s="2">
        <f>D1642*시뮬레이션!E1642*시뮬레이션!D1642</f>
        <v>9105362.5980906393</v>
      </c>
      <c r="J1642" s="5">
        <v>42926</v>
      </c>
      <c r="K1642" s="2">
        <f t="shared" si="25"/>
        <v>45247337.109505929</v>
      </c>
      <c r="L1642" s="2">
        <f>$C$2*시뮬레이션!F1642*시뮬레이션!D1642</f>
        <v>44486528.68458268</v>
      </c>
    </row>
    <row r="1643" spans="2:12" x14ac:dyDescent="0.3">
      <c r="B1643" s="5">
        <v>42927</v>
      </c>
      <c r="C1643" s="6">
        <f>VLOOKUP(시뮬레이션!B1643,시뮬레이션!$K:$Q,6,0)</f>
        <v>141.48588370582445</v>
      </c>
      <c r="D1643" s="6">
        <f>VLOOKUP(시뮬레이션!B1643,시뮬레이션!$K:$Q,7,0)</f>
        <v>117.14660469571034</v>
      </c>
      <c r="F1643" s="5">
        <v>42927</v>
      </c>
      <c r="G1643" s="7">
        <f>C1643*시뮬레이션!D1643*시뮬레이션!F1643</f>
        <v>36168550.056796633</v>
      </c>
      <c r="H1643" s="2">
        <f>D1643*시뮬레이션!E1643*시뮬레이션!D1643</f>
        <v>9151225.7728136461</v>
      </c>
      <c r="J1643" s="5">
        <v>42927</v>
      </c>
      <c r="K1643" s="2">
        <f t="shared" si="25"/>
        <v>45319775.829610281</v>
      </c>
      <c r="L1643" s="2">
        <f>$C$2*시뮬레이션!F1643*시뮬레이션!D1643</f>
        <v>44519240.061808124</v>
      </c>
    </row>
    <row r="1644" spans="2:12" x14ac:dyDescent="0.3">
      <c r="B1644" s="5">
        <v>42928</v>
      </c>
      <c r="C1644" s="6">
        <f>VLOOKUP(시뮬레이션!B1644,시뮬레이션!$K:$Q,6,0)</f>
        <v>141.48588370582445</v>
      </c>
      <c r="D1644" s="6">
        <f>VLOOKUP(시뮬레이션!B1644,시뮬레이션!$K:$Q,7,0)</f>
        <v>117.14660469571034</v>
      </c>
      <c r="F1644" s="5">
        <v>42928</v>
      </c>
      <c r="G1644" s="7">
        <f>C1644*시뮬레이션!D1644*시뮬레이션!F1644</f>
        <v>36252002.844658464</v>
      </c>
      <c r="H1644" s="2">
        <f>D1644*시뮬레이션!E1644*시뮬레이션!D1644</f>
        <v>9221073.1740188114</v>
      </c>
      <c r="J1644" s="5">
        <v>42928</v>
      </c>
      <c r="K1644" s="2">
        <f t="shared" si="25"/>
        <v>45473076.018677279</v>
      </c>
      <c r="L1644" s="2">
        <f>$C$2*시뮬레이션!F1644*시뮬레이션!D1644</f>
        <v>44621960.648915261</v>
      </c>
    </row>
    <row r="1645" spans="2:12" x14ac:dyDescent="0.3">
      <c r="B1645" s="5">
        <v>42929</v>
      </c>
      <c r="C1645" s="6">
        <f>VLOOKUP(시뮬레이션!B1645,시뮬레이션!$K:$Q,6,0)</f>
        <v>141.48588370582445</v>
      </c>
      <c r="D1645" s="6">
        <f>VLOOKUP(시뮬레이션!B1645,시뮬레이션!$K:$Q,7,0)</f>
        <v>117.14660469571034</v>
      </c>
      <c r="F1645" s="5">
        <v>42929</v>
      </c>
      <c r="G1645" s="7">
        <f>C1645*시뮬레이션!D1645*시뮬레이션!F1645</f>
        <v>36030716.485448211</v>
      </c>
      <c r="H1645" s="2">
        <f>D1645*시뮬레이션!E1645*시뮬레이션!D1645</f>
        <v>9157311.4198187795</v>
      </c>
      <c r="J1645" s="5">
        <v>42929</v>
      </c>
      <c r="K1645" s="2">
        <f t="shared" si="25"/>
        <v>45188027.905266993</v>
      </c>
      <c r="L1645" s="2">
        <f>$C$2*시뮬레이션!F1645*시뮬레이션!D1645</f>
        <v>44349583.112834468</v>
      </c>
    </row>
    <row r="1646" spans="2:12" x14ac:dyDescent="0.3">
      <c r="B1646" s="5">
        <v>42930</v>
      </c>
      <c r="C1646" s="6">
        <f>VLOOKUP(시뮬레이션!B1646,시뮬레이션!$K:$Q,6,0)</f>
        <v>141.48588370582445</v>
      </c>
      <c r="D1646" s="6">
        <f>VLOOKUP(시뮬레이션!B1646,시뮬레이션!$K:$Q,7,0)</f>
        <v>117.14660469571034</v>
      </c>
      <c r="F1646" s="5">
        <v>42930</v>
      </c>
      <c r="G1646" s="7">
        <f>C1646*시뮬레이션!D1646*시뮬레이션!F1646</f>
        <v>36101618.505539604</v>
      </c>
      <c r="H1646" s="2">
        <f>D1646*시뮬레이션!E1646*시뮬레이션!D1646</f>
        <v>9205683.1005631741</v>
      </c>
      <c r="J1646" s="5">
        <v>42930</v>
      </c>
      <c r="K1646" s="2">
        <f t="shared" si="25"/>
        <v>45307301.60610278</v>
      </c>
      <c r="L1646" s="2">
        <f>$C$2*시뮬레이션!F1646*시뮬레이션!D1646</f>
        <v>44436855.177884348</v>
      </c>
    </row>
    <row r="1647" spans="2:12" x14ac:dyDescent="0.3">
      <c r="B1647" s="5">
        <v>42933</v>
      </c>
      <c r="C1647" s="6">
        <f>VLOOKUP(시뮬레이션!B1647,시뮬레이션!$K:$Q,6,0)</f>
        <v>141.48588370582445</v>
      </c>
      <c r="D1647" s="6">
        <f>VLOOKUP(시뮬레이션!B1647,시뮬레이션!$K:$Q,7,0)</f>
        <v>117.14660469571034</v>
      </c>
      <c r="F1647" s="5">
        <v>42933</v>
      </c>
      <c r="G1647" s="7">
        <f>C1647*시뮬레이션!D1647*시뮬레이션!F1647</f>
        <v>35937951.915216692</v>
      </c>
      <c r="H1647" s="2">
        <f>D1647*시뮬레이션!E1647*시뮬레이션!D1647</f>
        <v>9157187.5735704768</v>
      </c>
      <c r="J1647" s="5">
        <v>42933</v>
      </c>
      <c r="K1647" s="2">
        <f t="shared" si="25"/>
        <v>45095139.488787167</v>
      </c>
      <c r="L1647" s="2">
        <f>$C$2*시뮬레이션!F1647*시뮬레이션!D1647</f>
        <v>44235400.814542666</v>
      </c>
    </row>
    <row r="1648" spans="2:12" x14ac:dyDescent="0.3">
      <c r="B1648" s="5">
        <v>42934</v>
      </c>
      <c r="C1648" s="6">
        <f>VLOOKUP(시뮬레이션!B1648,시뮬레이션!$K:$Q,6,0)</f>
        <v>141.48588370582445</v>
      </c>
      <c r="D1648" s="6">
        <f>VLOOKUP(시뮬레이션!B1648,시뮬레이션!$K:$Q,7,0)</f>
        <v>117.14660469571034</v>
      </c>
      <c r="F1648" s="5">
        <v>42934</v>
      </c>
      <c r="G1648" s="7">
        <f>C1648*시뮬레이션!D1648*시뮬레이션!F1648</f>
        <v>35796046.010857061</v>
      </c>
      <c r="H1648" s="2">
        <f>D1648*시뮬레이션!E1648*시뮬레이션!D1648</f>
        <v>9163291.838509772</v>
      </c>
      <c r="J1648" s="5">
        <v>42934</v>
      </c>
      <c r="K1648" s="2">
        <f t="shared" si="25"/>
        <v>44959337.849366829</v>
      </c>
      <c r="L1648" s="2">
        <f>$C$2*시뮬레이션!F1648*시뮬레이션!D1648</f>
        <v>44060731.301596932</v>
      </c>
    </row>
    <row r="1649" spans="2:12" x14ac:dyDescent="0.3">
      <c r="B1649" s="5">
        <v>42935</v>
      </c>
      <c r="C1649" s="6">
        <f>VLOOKUP(시뮬레이션!B1649,시뮬레이션!$K:$Q,6,0)</f>
        <v>141.48588370582445</v>
      </c>
      <c r="D1649" s="6">
        <f>VLOOKUP(시뮬레이션!B1649,시뮬레이션!$K:$Q,7,0)</f>
        <v>117.14660469571034</v>
      </c>
      <c r="F1649" s="5">
        <v>42935</v>
      </c>
      <c r="G1649" s="7">
        <f>C1649*시뮬레이션!D1649*시뮬레이션!F1649</f>
        <v>35908133.898222417</v>
      </c>
      <c r="H1649" s="2">
        <f>D1649*시뮬레이션!E1649*시뮬레이션!D1649</f>
        <v>9209019.2891387865</v>
      </c>
      <c r="J1649" s="5">
        <v>42935</v>
      </c>
      <c r="K1649" s="2">
        <f t="shared" si="25"/>
        <v>45117153.187361203</v>
      </c>
      <c r="L1649" s="2">
        <f>$C$2*시뮬레이션!F1649*시뮬레이션!D1649</f>
        <v>44198698.33532659</v>
      </c>
    </row>
    <row r="1650" spans="2:12" x14ac:dyDescent="0.3">
      <c r="B1650" s="5">
        <v>42936</v>
      </c>
      <c r="C1650" s="6">
        <f>VLOOKUP(시뮬레이션!B1650,시뮬레이션!$K:$Q,6,0)</f>
        <v>141.48588370582445</v>
      </c>
      <c r="D1650" s="6">
        <f>VLOOKUP(시뮬레이션!B1650,시뮬레이션!$K:$Q,7,0)</f>
        <v>117.14660469571034</v>
      </c>
      <c r="F1650" s="5">
        <v>42936</v>
      </c>
      <c r="G1650" s="7">
        <f>C1650*시뮬레이션!D1650*시뮬레이션!F1650</f>
        <v>36082805.595194094</v>
      </c>
      <c r="H1650" s="2">
        <f>D1650*시뮬레이션!E1650*시뮬레이션!D1650</f>
        <v>9259934.503588682</v>
      </c>
      <c r="J1650" s="5">
        <v>42936</v>
      </c>
      <c r="K1650" s="2">
        <f t="shared" si="25"/>
        <v>45342740.098782778</v>
      </c>
      <c r="L1650" s="2">
        <f>$C$2*시뮬레이션!F1650*시뮬레이션!D1650</f>
        <v>44413698.693297096</v>
      </c>
    </row>
    <row r="1651" spans="2:12" x14ac:dyDescent="0.3">
      <c r="B1651" s="5">
        <v>42937</v>
      </c>
      <c r="C1651" s="6">
        <f>VLOOKUP(시뮬레이션!B1651,시뮬레이션!$K:$Q,6,0)</f>
        <v>141.48588370582445</v>
      </c>
      <c r="D1651" s="6">
        <f>VLOOKUP(시뮬레이션!B1651,시뮬레이션!$K:$Q,7,0)</f>
        <v>117.14660469571034</v>
      </c>
      <c r="F1651" s="5">
        <v>42937</v>
      </c>
      <c r="G1651" s="7">
        <f>C1651*시뮬레이션!D1651*시뮬레이션!F1651</f>
        <v>35816888.340246387</v>
      </c>
      <c r="H1651" s="2">
        <f>D1651*시뮬레이션!E1651*시뮬레이션!D1651</f>
        <v>9164493.8484252635</v>
      </c>
      <c r="J1651" s="5">
        <v>42937</v>
      </c>
      <c r="K1651" s="2">
        <f t="shared" si="25"/>
        <v>44981382.188671649</v>
      </c>
      <c r="L1651" s="2">
        <f>$C$2*시뮬레이션!F1651*시뮬레이션!D1651</f>
        <v>44086385.762836695</v>
      </c>
    </row>
    <row r="1652" spans="2:12" x14ac:dyDescent="0.3">
      <c r="B1652" s="5">
        <v>42940</v>
      </c>
      <c r="C1652" s="6">
        <f>VLOOKUP(시뮬레이션!B1652,시뮬레이션!$K:$Q,6,0)</f>
        <v>141.48588370582445</v>
      </c>
      <c r="D1652" s="6">
        <f>VLOOKUP(시뮬레이션!B1652,시뮬레이션!$K:$Q,7,0)</f>
        <v>117.14660469571034</v>
      </c>
      <c r="F1652" s="5">
        <v>42940</v>
      </c>
      <c r="G1652" s="7">
        <f>C1652*시뮬레이션!D1652*시뮬레이션!F1652</f>
        <v>35670489.198642403</v>
      </c>
      <c r="H1652" s="2">
        <f>D1652*시뮬레이션!E1652*시뮬레이션!D1652</f>
        <v>9139754.1710481644</v>
      </c>
      <c r="J1652" s="5">
        <v>42940</v>
      </c>
      <c r="K1652" s="2">
        <f t="shared" si="25"/>
        <v>44810243.369690567</v>
      </c>
      <c r="L1652" s="2">
        <f>$C$2*시뮬레이션!F1652*시뮬레이션!D1652</f>
        <v>43906185.602208868</v>
      </c>
    </row>
    <row r="1653" spans="2:12" x14ac:dyDescent="0.3">
      <c r="B1653" s="5">
        <v>42941</v>
      </c>
      <c r="C1653" s="6">
        <f>VLOOKUP(시뮬레이션!B1653,시뮬레이션!$K:$Q,6,0)</f>
        <v>141.48588370582445</v>
      </c>
      <c r="D1653" s="6">
        <f>VLOOKUP(시뮬레이션!B1653,시뮬레이션!$K:$Q,7,0)</f>
        <v>117.14660469571034</v>
      </c>
      <c r="F1653" s="5">
        <v>42941</v>
      </c>
      <c r="G1653" s="7">
        <f>C1653*시뮬레이션!D1653*시뮬레이션!F1653</f>
        <v>35800543.419812702</v>
      </c>
      <c r="H1653" s="2">
        <f>D1653*시뮬레이션!E1653*시뮬레이션!D1653</f>
        <v>9161936.883422235</v>
      </c>
      <c r="J1653" s="5">
        <v>42941</v>
      </c>
      <c r="K1653" s="2">
        <f t="shared" si="25"/>
        <v>44962480.303234935</v>
      </c>
      <c r="L1653" s="2">
        <f>$C$2*시뮬레이션!F1653*시뮬레이션!D1653</f>
        <v>44066267.084165975</v>
      </c>
    </row>
    <row r="1654" spans="2:12" x14ac:dyDescent="0.3">
      <c r="B1654" s="5">
        <v>42942</v>
      </c>
      <c r="C1654" s="6">
        <f>VLOOKUP(시뮬레이션!B1654,시뮬레이션!$K:$Q,6,0)</f>
        <v>141.48588370582445</v>
      </c>
      <c r="D1654" s="6">
        <f>VLOOKUP(시뮬레이션!B1654,시뮬레이션!$K:$Q,7,0)</f>
        <v>117.14660469571034</v>
      </c>
      <c r="F1654" s="5">
        <v>42942</v>
      </c>
      <c r="G1654" s="7">
        <f>C1654*시뮬레이션!D1654*시뮬레이션!F1654</f>
        <v>36007405.977263398</v>
      </c>
      <c r="H1654" s="2">
        <f>D1654*시뮬레이션!E1654*시뮬레이션!D1654</f>
        <v>9229614.1957299262</v>
      </c>
      <c r="J1654" s="5">
        <v>42942</v>
      </c>
      <c r="K1654" s="2">
        <f t="shared" si="25"/>
        <v>45237020.172993325</v>
      </c>
      <c r="L1654" s="2">
        <f>$C$2*시뮬레이션!F1654*시뮬레이션!D1654</f>
        <v>44320890.613184564</v>
      </c>
    </row>
    <row r="1655" spans="2:12" x14ac:dyDescent="0.3">
      <c r="B1655" s="5">
        <v>42943</v>
      </c>
      <c r="C1655" s="6">
        <f>VLOOKUP(시뮬레이션!B1655,시뮬레이션!$K:$Q,6,0)</f>
        <v>141.48588370582445</v>
      </c>
      <c r="D1655" s="6">
        <f>VLOOKUP(시뮬레이션!B1655,시뮬레이션!$K:$Q,7,0)</f>
        <v>117.14660469571034</v>
      </c>
      <c r="F1655" s="5">
        <v>42943</v>
      </c>
      <c r="G1655" s="7">
        <f>C1655*시뮬레이션!D1655*시뮬레이션!F1655</f>
        <v>35686938.91696272</v>
      </c>
      <c r="H1655" s="2">
        <f>D1655*시뮬레이션!E1655*시뮬레이션!D1655</f>
        <v>9070272.4237282258</v>
      </c>
      <c r="J1655" s="5">
        <v>42943</v>
      </c>
      <c r="K1655" s="2">
        <f t="shared" si="25"/>
        <v>44757211.340690948</v>
      </c>
      <c r="L1655" s="2">
        <f>$C$2*시뮬레이션!F1655*시뮬레이션!D1655</f>
        <v>43926433.274778031</v>
      </c>
    </row>
    <row r="1656" spans="2:12" x14ac:dyDescent="0.3">
      <c r="B1656" s="5">
        <v>42944</v>
      </c>
      <c r="C1656" s="6">
        <f>VLOOKUP(시뮬레이션!B1656,시뮬레이션!$K:$Q,6,0)</f>
        <v>141.48588370582445</v>
      </c>
      <c r="D1656" s="6">
        <f>VLOOKUP(시뮬레이션!B1656,시뮬레이션!$K:$Q,7,0)</f>
        <v>117.14660469571034</v>
      </c>
      <c r="F1656" s="5">
        <v>42944</v>
      </c>
      <c r="G1656" s="7">
        <f>C1656*시뮬레이션!D1656*시뮬레이션!F1656</f>
        <v>35942955.347727977</v>
      </c>
      <c r="H1656" s="2">
        <f>D1656*시뮬레이션!E1656*시뮬레이션!D1656</f>
        <v>9138943.1153458357</v>
      </c>
      <c r="J1656" s="5">
        <v>42944</v>
      </c>
      <c r="K1656" s="2">
        <f t="shared" si="25"/>
        <v>45081898.463073812</v>
      </c>
      <c r="L1656" s="2">
        <f>$C$2*시뮬레이션!F1656*시뮬레이션!D1656</f>
        <v>44241559.452717356</v>
      </c>
    </row>
    <row r="1657" spans="2:12" x14ac:dyDescent="0.3">
      <c r="B1657" s="5">
        <v>42947</v>
      </c>
      <c r="C1657" s="6">
        <f>VLOOKUP(시뮬레이션!B1657,시뮬레이션!$K:$Q,6,0)</f>
        <v>141.48588370582445</v>
      </c>
      <c r="D1657" s="6">
        <f>VLOOKUP(시뮬레이션!B1657,시뮬레이션!$K:$Q,7,0)</f>
        <v>117.14660469571034</v>
      </c>
      <c r="F1657" s="5">
        <v>42947</v>
      </c>
      <c r="G1657" s="7">
        <f>C1657*시뮬레이션!D1657*시뮬레이션!F1657</f>
        <v>35826532.675281711</v>
      </c>
      <c r="H1657" s="2">
        <f>D1657*시뮬레이션!E1657*시뮬레이션!D1657</f>
        <v>9061971.1829299144</v>
      </c>
      <c r="J1657" s="5">
        <v>42947</v>
      </c>
      <c r="K1657" s="2">
        <f t="shared" si="25"/>
        <v>44888503.858211622</v>
      </c>
      <c r="L1657" s="2">
        <f>$C$2*시뮬레이션!F1657*시뮬레이션!D1657</f>
        <v>44098256.807321467</v>
      </c>
    </row>
    <row r="1658" spans="2:12" x14ac:dyDescent="0.3">
      <c r="B1658" s="5">
        <v>42948</v>
      </c>
      <c r="C1658" s="6">
        <f>VLOOKUP(시뮬레이션!B1658,시뮬레이션!$K:$Q,6,0)</f>
        <v>141.48588370582445</v>
      </c>
      <c r="D1658" s="6">
        <f>VLOOKUP(시뮬레이션!B1658,시뮬레이션!$K:$Q,7,0)</f>
        <v>117.14660469571034</v>
      </c>
      <c r="F1658" s="5">
        <v>42948</v>
      </c>
      <c r="G1658" s="7">
        <f>C1658*시뮬레이션!D1658*시뮬레이션!F1658</f>
        <v>35972156.942561269</v>
      </c>
      <c r="H1658" s="2">
        <f>D1658*시뮬레이션!E1658*시뮬레이션!D1658</f>
        <v>9104479.4942098986</v>
      </c>
      <c r="J1658" s="5">
        <v>42948</v>
      </c>
      <c r="K1658" s="2">
        <f t="shared" si="25"/>
        <v>45076636.436771169</v>
      </c>
      <c r="L1658" s="2">
        <f>$C$2*시뮬레이션!F1658*시뮬레이션!D1658</f>
        <v>44277503.188601971</v>
      </c>
    </row>
    <row r="1659" spans="2:12" x14ac:dyDescent="0.3">
      <c r="B1659" s="5">
        <v>42949</v>
      </c>
      <c r="C1659" s="6">
        <f>VLOOKUP(시뮬레이션!B1659,시뮬레이션!$K:$Q,6,0)</f>
        <v>141.48588370582445</v>
      </c>
      <c r="D1659" s="6">
        <f>VLOOKUP(시뮬레이션!B1659,시뮬레이션!$K:$Q,7,0)</f>
        <v>117.14660469571034</v>
      </c>
      <c r="F1659" s="5">
        <v>42949</v>
      </c>
      <c r="G1659" s="7">
        <f>C1659*시뮬레이션!D1659*시뮬레이션!F1659</f>
        <v>36076274.480172366</v>
      </c>
      <c r="H1659" s="2">
        <f>D1659*시뮬레이션!E1659*시뮬레이션!D1659</f>
        <v>9093972.2309938744</v>
      </c>
      <c r="J1659" s="5">
        <v>42949</v>
      </c>
      <c r="K1659" s="2">
        <f t="shared" si="25"/>
        <v>45170246.71116624</v>
      </c>
      <c r="L1659" s="2">
        <f>$C$2*시뮬레이션!F1659*시뮬레이션!D1659</f>
        <v>44405659.657254271</v>
      </c>
    </row>
    <row r="1660" spans="2:12" x14ac:dyDescent="0.3">
      <c r="B1660" s="5">
        <v>42950</v>
      </c>
      <c r="C1660" s="6">
        <f>VLOOKUP(시뮬레이션!B1660,시뮬레이션!$K:$Q,6,0)</f>
        <v>141.48588370582445</v>
      </c>
      <c r="D1660" s="6">
        <f>VLOOKUP(시뮬레이션!B1660,시뮬레이션!$K:$Q,7,0)</f>
        <v>117.14660469571034</v>
      </c>
      <c r="F1660" s="5">
        <v>42950</v>
      </c>
      <c r="G1660" s="7">
        <f>C1660*시뮬레이션!D1660*시뮬레이션!F1660</f>
        <v>36160068.749166533</v>
      </c>
      <c r="H1660" s="2">
        <f>D1660*시뮬레이션!E1660*시뮬레이션!D1660</f>
        <v>9116630.9808965195</v>
      </c>
      <c r="J1660" s="5">
        <v>42950</v>
      </c>
      <c r="K1660" s="2">
        <f t="shared" si="25"/>
        <v>45276699.730063051</v>
      </c>
      <c r="L1660" s="2">
        <f>$C$2*시뮬레이션!F1660*시뮬레이션!D1660</f>
        <v>44508800.567556091</v>
      </c>
    </row>
    <row r="1661" spans="2:12" x14ac:dyDescent="0.3">
      <c r="B1661" s="5">
        <v>42951</v>
      </c>
      <c r="C1661" s="6">
        <f>VLOOKUP(시뮬레이션!B1661,시뮬레이션!$K:$Q,6,0)</f>
        <v>141.48588370582445</v>
      </c>
      <c r="D1661" s="6">
        <f>VLOOKUP(시뮬레이션!B1661,시뮬레이션!$K:$Q,7,0)</f>
        <v>117.14660469571034</v>
      </c>
      <c r="F1661" s="5">
        <v>42951</v>
      </c>
      <c r="G1661" s="7">
        <f>C1661*시뮬레이션!D1661*시뮬레이션!F1661</f>
        <v>36103996.835139506</v>
      </c>
      <c r="H1661" s="2">
        <f>D1661*시뮬레이션!E1661*시뮬레이션!D1661</f>
        <v>9116935.5040225871</v>
      </c>
      <c r="J1661" s="5">
        <v>42951</v>
      </c>
      <c r="K1661" s="2">
        <f t="shared" si="25"/>
        <v>45220932.339162096</v>
      </c>
      <c r="L1661" s="2">
        <f>$C$2*시뮬레이션!F1661*시뮬레이션!D1661</f>
        <v>44439782.622480206</v>
      </c>
    </row>
    <row r="1662" spans="2:12" x14ac:dyDescent="0.3">
      <c r="B1662" s="5">
        <v>42954</v>
      </c>
      <c r="C1662" s="6">
        <f>VLOOKUP(시뮬레이션!B1662,시뮬레이션!$K:$Q,6,0)</f>
        <v>141.48588370582445</v>
      </c>
      <c r="D1662" s="6">
        <f>VLOOKUP(시뮬레이션!B1662,시뮬레이션!$K:$Q,7,0)</f>
        <v>117.14660469571034</v>
      </c>
      <c r="F1662" s="5">
        <v>42954</v>
      </c>
      <c r="G1662" s="7">
        <f>C1662*시뮬레이션!D1662*시뮬레이션!F1662</f>
        <v>36243478.14613755</v>
      </c>
      <c r="H1662" s="2">
        <f>D1662*시뮬레이션!E1662*시뮬레이션!D1662</f>
        <v>9201071.7356707435</v>
      </c>
      <c r="J1662" s="5">
        <v>42954</v>
      </c>
      <c r="K1662" s="2">
        <f t="shared" si="25"/>
        <v>45444549.881808296</v>
      </c>
      <c r="L1662" s="2">
        <f>$C$2*시뮬레이션!F1662*시뮬레이션!D1662</f>
        <v>44611467.745569378</v>
      </c>
    </row>
    <row r="1663" spans="2:12" x14ac:dyDescent="0.3">
      <c r="B1663" s="5">
        <v>42955</v>
      </c>
      <c r="C1663" s="6">
        <f>VLOOKUP(시뮬레이션!B1663,시뮬레이션!$K:$Q,6,0)</f>
        <v>141.48588370582445</v>
      </c>
      <c r="D1663" s="6">
        <f>VLOOKUP(시뮬레이션!B1663,시뮬레이션!$K:$Q,7,0)</f>
        <v>117.14660469571034</v>
      </c>
      <c r="F1663" s="5">
        <v>42955</v>
      </c>
      <c r="G1663" s="7">
        <f>C1663*시뮬레이션!D1663*시뮬레이션!F1663</f>
        <v>36091735.435005844</v>
      </c>
      <c r="H1663" s="2">
        <f>D1663*시뮬레이션!E1663*시뮬레이션!D1663</f>
        <v>9161023.8789835367</v>
      </c>
      <c r="J1663" s="5">
        <v>42955</v>
      </c>
      <c r="K1663" s="2">
        <f t="shared" si="25"/>
        <v>45252759.313989379</v>
      </c>
      <c r="L1663" s="2">
        <f>$C$2*시뮬레이션!F1663*시뮬레이션!D1663</f>
        <v>44424690.278021082</v>
      </c>
    </row>
    <row r="1664" spans="2:12" x14ac:dyDescent="0.3">
      <c r="B1664" s="5">
        <v>42956</v>
      </c>
      <c r="C1664" s="6">
        <f>VLOOKUP(시뮬레이션!B1664,시뮬레이션!$K:$Q,6,0)</f>
        <v>141.48588370582445</v>
      </c>
      <c r="D1664" s="6">
        <f>VLOOKUP(시뮬레이션!B1664,시뮬레이션!$K:$Q,7,0)</f>
        <v>117.14660469571034</v>
      </c>
      <c r="F1664" s="5">
        <v>42956</v>
      </c>
      <c r="G1664" s="7">
        <f>C1664*시뮬레이션!D1664*시뮬레이션!F1664</f>
        <v>36414223.635303847</v>
      </c>
      <c r="H1664" s="2">
        <f>D1664*시뮬레이션!E1664*시뮬레이션!D1664</f>
        <v>9220654.1296606101</v>
      </c>
      <c r="J1664" s="5">
        <v>42956</v>
      </c>
      <c r="K1664" s="2">
        <f t="shared" si="25"/>
        <v>45634877.764964461</v>
      </c>
      <c r="L1664" s="2">
        <f>$C$2*시뮬레이션!F1664*시뮬레이션!D1664</f>
        <v>44821635.402545616</v>
      </c>
    </row>
    <row r="1665" spans="2:12" x14ac:dyDescent="0.3">
      <c r="B1665" s="5">
        <v>42957</v>
      </c>
      <c r="C1665" s="6">
        <f>VLOOKUP(시뮬레이션!B1665,시뮬레이션!$K:$Q,6,0)</f>
        <v>141.48588370582445</v>
      </c>
      <c r="D1665" s="6">
        <f>VLOOKUP(시뮬레이션!B1665,시뮬레이션!$K:$Q,7,0)</f>
        <v>117.14660469571034</v>
      </c>
      <c r="F1665" s="5">
        <v>42957</v>
      </c>
      <c r="G1665" s="7">
        <f>C1665*시뮬레이션!D1665*시뮬레이션!F1665</f>
        <v>36104187.738505237</v>
      </c>
      <c r="H1665" s="2">
        <f>D1665*시뮬레이션!E1665*시뮬레이션!D1665</f>
        <v>9063399.8412723821</v>
      </c>
      <c r="J1665" s="5">
        <v>42957</v>
      </c>
      <c r="K1665" s="2">
        <f t="shared" si="25"/>
        <v>45167587.579777621</v>
      </c>
      <c r="L1665" s="2">
        <f>$C$2*시뮬레이션!F1665*시뮬레이션!D1665</f>
        <v>44440017.60211733</v>
      </c>
    </row>
    <row r="1666" spans="2:12" x14ac:dyDescent="0.3">
      <c r="B1666" s="5">
        <v>42958</v>
      </c>
      <c r="C1666" s="6">
        <f>VLOOKUP(시뮬레이션!B1666,시뮬레이션!$K:$Q,6,0)</f>
        <v>141.48588370582445</v>
      </c>
      <c r="D1666" s="6">
        <f>VLOOKUP(시뮬레이션!B1666,시뮬레이션!$K:$Q,7,0)</f>
        <v>117.14660469571034</v>
      </c>
      <c r="F1666" s="5">
        <v>42958</v>
      </c>
      <c r="G1666" s="7">
        <f>C1666*시뮬레이션!D1666*시뮬레이션!F1666</f>
        <v>36219266.16984129</v>
      </c>
      <c r="H1666" s="2">
        <f>D1666*시뮬레이션!E1666*시뮬레이션!D1666</f>
        <v>9124904.9388656188</v>
      </c>
      <c r="J1666" s="5">
        <v>42958</v>
      </c>
      <c r="K1666" s="2">
        <f t="shared" ref="K1666:K1729" si="26">SUM(G1666:H1666)</f>
        <v>45344171.108706906</v>
      </c>
      <c r="L1666" s="2">
        <f>$C$2*시뮬레이션!F1666*시뮬레이션!D1666</f>
        <v>44581665.644478478</v>
      </c>
    </row>
    <row r="1667" spans="2:12" x14ac:dyDescent="0.3">
      <c r="B1667" s="5">
        <v>42961</v>
      </c>
      <c r="C1667" s="6">
        <f>VLOOKUP(시뮬레이션!B1667,시뮬레이션!$K:$Q,6,0)</f>
        <v>141.48588370582445</v>
      </c>
      <c r="D1667" s="6">
        <f>VLOOKUP(시뮬레이션!B1667,시뮬레이션!$K:$Q,7,0)</f>
        <v>117.14660469571034</v>
      </c>
      <c r="F1667" s="5">
        <v>42961</v>
      </c>
      <c r="G1667" s="7">
        <f>C1667*시뮬레이션!D1667*시뮬레이션!F1667</f>
        <v>36450376.903459027</v>
      </c>
      <c r="H1667" s="2">
        <f>D1667*시뮬레이션!E1667*시뮬레이션!D1667</f>
        <v>9233081.428773405</v>
      </c>
      <c r="J1667" s="5">
        <v>42961</v>
      </c>
      <c r="K1667" s="2">
        <f t="shared" si="26"/>
        <v>45683458.332232431</v>
      </c>
      <c r="L1667" s="2">
        <f>$C$2*시뮬레이션!F1667*시뮬레이션!D1667</f>
        <v>44866135.832380153</v>
      </c>
    </row>
    <row r="1668" spans="2:12" x14ac:dyDescent="0.3">
      <c r="B1668" s="5">
        <v>42962</v>
      </c>
      <c r="C1668" s="6">
        <f>VLOOKUP(시뮬레이션!B1668,시뮬레이션!$K:$Q,6,0)</f>
        <v>141.48588370582445</v>
      </c>
      <c r="D1668" s="6">
        <f>VLOOKUP(시뮬레이션!B1668,시뮬레이션!$K:$Q,7,0)</f>
        <v>117.14660469571034</v>
      </c>
      <c r="F1668" s="5">
        <v>42962</v>
      </c>
      <c r="G1668" s="7">
        <f>C1668*시뮬레이션!D1668*시뮬레이션!F1668</f>
        <v>36445942.488263384</v>
      </c>
      <c r="H1668" s="2">
        <f>D1668*시뮬레이션!E1668*시뮬레이션!D1668</f>
        <v>9236544.7296739463</v>
      </c>
      <c r="J1668" s="5">
        <v>42962</v>
      </c>
      <c r="K1668" s="2">
        <f t="shared" si="26"/>
        <v>45682487.217937328</v>
      </c>
      <c r="L1668" s="2">
        <f>$C$2*시뮬레이션!F1668*시뮬레이션!D1668</f>
        <v>44860677.58773616</v>
      </c>
    </row>
    <row r="1669" spans="2:12" x14ac:dyDescent="0.3">
      <c r="B1669" s="5">
        <v>42963</v>
      </c>
      <c r="C1669" s="6">
        <f>VLOOKUP(시뮬레이션!B1669,시뮬레이션!$K:$Q,6,0)</f>
        <v>141.48588370582445</v>
      </c>
      <c r="D1669" s="6">
        <f>VLOOKUP(시뮬레이션!B1669,시뮬레이션!$K:$Q,7,0)</f>
        <v>117.14660469571034</v>
      </c>
      <c r="F1669" s="5">
        <v>42963</v>
      </c>
      <c r="G1669" s="7">
        <f>C1669*시뮬레이션!D1669*시뮬레이션!F1669</f>
        <v>36571990.879739821</v>
      </c>
      <c r="H1669" s="2">
        <f>D1669*시뮬레이션!E1669*시뮬레이션!D1669</f>
        <v>9274080.3910710327</v>
      </c>
      <c r="J1669" s="5">
        <v>42963</v>
      </c>
      <c r="K1669" s="2">
        <f t="shared" si="26"/>
        <v>45846071.270810857</v>
      </c>
      <c r="L1669" s="2">
        <f>$C$2*시뮬레이션!F1669*시뮬레이션!D1669</f>
        <v>45015828.363499425</v>
      </c>
    </row>
    <row r="1670" spans="2:12" x14ac:dyDescent="0.3">
      <c r="B1670" s="5">
        <v>42964</v>
      </c>
      <c r="C1670" s="6">
        <f>VLOOKUP(시뮬레이션!B1670,시뮬레이션!$K:$Q,6,0)</f>
        <v>141.48588370582445</v>
      </c>
      <c r="D1670" s="6">
        <f>VLOOKUP(시뮬레이션!B1670,시뮬레이션!$K:$Q,7,0)</f>
        <v>117.14660469571034</v>
      </c>
      <c r="F1670" s="5">
        <v>42964</v>
      </c>
      <c r="G1670" s="7">
        <f>C1670*시뮬레이션!D1670*시뮬레이션!F1670</f>
        <v>35861469.072163768</v>
      </c>
      <c r="H1670" s="2">
        <f>D1670*시뮬레이션!E1670*시뮬레이션!D1670</f>
        <v>9064134.2616574094</v>
      </c>
      <c r="J1670" s="5">
        <v>42964</v>
      </c>
      <c r="K1670" s="2">
        <f t="shared" si="26"/>
        <v>44925603.333821177</v>
      </c>
      <c r="L1670" s="2">
        <f>$C$2*시뮬레이션!F1670*시뮬레이션!D1670</f>
        <v>44141259.411441475</v>
      </c>
    </row>
    <row r="1671" spans="2:12" x14ac:dyDescent="0.3">
      <c r="B1671" s="5">
        <v>42965</v>
      </c>
      <c r="C1671" s="6">
        <f>VLOOKUP(시뮬레이션!B1671,시뮬레이션!$K:$Q,6,0)</f>
        <v>141.48588370582445</v>
      </c>
      <c r="D1671" s="6">
        <f>VLOOKUP(시뮬레이션!B1671,시뮬레이션!$K:$Q,7,0)</f>
        <v>117.14660469571034</v>
      </c>
      <c r="F1671" s="5">
        <v>42965</v>
      </c>
      <c r="G1671" s="7">
        <f>C1671*시뮬레이션!D1671*시뮬레이션!F1671</f>
        <v>35934503.213779666</v>
      </c>
      <c r="H1671" s="2">
        <f>D1671*시뮬레이션!E1671*시뮬레이션!D1671</f>
        <v>9099898.7201910745</v>
      </c>
      <c r="J1671" s="5">
        <v>42965</v>
      </c>
      <c r="K1671" s="2">
        <f t="shared" si="26"/>
        <v>45034401.933970742</v>
      </c>
      <c r="L1671" s="2">
        <f>$C$2*시뮬레이션!F1671*시뮬레이션!D1671</f>
        <v>44231155.867843531</v>
      </c>
    </row>
    <row r="1672" spans="2:12" x14ac:dyDescent="0.3">
      <c r="B1672" s="5">
        <v>42968</v>
      </c>
      <c r="C1672" s="6">
        <f>VLOOKUP(시뮬레이션!B1672,시뮬레이션!$K:$Q,6,0)</f>
        <v>141.48588370582445</v>
      </c>
      <c r="D1672" s="6">
        <f>VLOOKUP(시뮬레이션!B1672,시뮬레이션!$K:$Q,7,0)</f>
        <v>117.14660469571034</v>
      </c>
      <c r="F1672" s="5">
        <v>42968</v>
      </c>
      <c r="G1672" s="7">
        <f>C1672*시뮬레이션!D1672*시뮬레이션!F1672</f>
        <v>35890159.109928496</v>
      </c>
      <c r="H1672" s="2">
        <f>D1672*시뮬레이션!E1672*시뮬레이션!D1672</f>
        <v>9063474.4207546283</v>
      </c>
      <c r="J1672" s="5">
        <v>42968</v>
      </c>
      <c r="K1672" s="2">
        <f t="shared" si="26"/>
        <v>44953633.530683123</v>
      </c>
      <c r="L1672" s="2">
        <f>$C$2*시뮬레이션!F1672*시뮬레이션!D1672</f>
        <v>44176573.480615504</v>
      </c>
    </row>
    <row r="1673" spans="2:12" x14ac:dyDescent="0.3">
      <c r="B1673" s="5">
        <v>42969</v>
      </c>
      <c r="C1673" s="6">
        <f>VLOOKUP(시뮬레이션!B1673,시뮬레이션!$K:$Q,6,0)</f>
        <v>141.48588370582445</v>
      </c>
      <c r="D1673" s="6">
        <f>VLOOKUP(시뮬레이션!B1673,시뮬레이션!$K:$Q,7,0)</f>
        <v>117.14660469571034</v>
      </c>
      <c r="F1673" s="5">
        <v>42969</v>
      </c>
      <c r="G1673" s="7">
        <f>C1673*시뮬레이션!D1673*시뮬레이션!F1673</f>
        <v>36103084.296465084</v>
      </c>
      <c r="H1673" s="2">
        <f>D1673*시뮬레이션!E1673*시뮬레이션!D1673</f>
        <v>9151539.3455149252</v>
      </c>
      <c r="J1673" s="5">
        <v>42969</v>
      </c>
      <c r="K1673" s="2">
        <f t="shared" si="26"/>
        <v>45254623.641980007</v>
      </c>
      <c r="L1673" s="2">
        <f>$C$2*시뮬레이션!F1673*시뮬레이션!D1673</f>
        <v>44438659.394475527</v>
      </c>
    </row>
    <row r="1674" spans="2:12" x14ac:dyDescent="0.3">
      <c r="B1674" s="5">
        <v>42970</v>
      </c>
      <c r="C1674" s="6">
        <f>VLOOKUP(시뮬레이션!B1674,시뮬레이션!$K:$Q,6,0)</f>
        <v>141.48588370582445</v>
      </c>
      <c r="D1674" s="6">
        <f>VLOOKUP(시뮬레이션!B1674,시뮬레이션!$K:$Q,7,0)</f>
        <v>117.14660469571034</v>
      </c>
      <c r="F1674" s="5">
        <v>42970</v>
      </c>
      <c r="G1674" s="7">
        <f>C1674*시뮬레이션!D1674*시뮬레이션!F1674</f>
        <v>35907008.935471922</v>
      </c>
      <c r="H1674" s="2">
        <f>D1674*시뮬레이션!E1674*시뮬레이션!D1674</f>
        <v>9128903.2567443606</v>
      </c>
      <c r="J1674" s="5">
        <v>42970</v>
      </c>
      <c r="K1674" s="2">
        <f t="shared" si="26"/>
        <v>45035912.192216285</v>
      </c>
      <c r="L1674" s="2">
        <f>$C$2*시뮬레이션!F1674*시뮬레이션!D1674</f>
        <v>44197313.63821622</v>
      </c>
    </row>
    <row r="1675" spans="2:12" x14ac:dyDescent="0.3">
      <c r="B1675" s="5">
        <v>42971</v>
      </c>
      <c r="C1675" s="6">
        <f>VLOOKUP(시뮬레이션!B1675,시뮬레이션!$K:$Q,6,0)</f>
        <v>141.48588370582445</v>
      </c>
      <c r="D1675" s="6">
        <f>VLOOKUP(시뮬레이션!B1675,시뮬레이션!$K:$Q,7,0)</f>
        <v>117.14660469571034</v>
      </c>
      <c r="F1675" s="5">
        <v>42971</v>
      </c>
      <c r="G1675" s="7">
        <f>C1675*시뮬레이션!D1675*시뮬레이션!F1675</f>
        <v>35698299.084558927</v>
      </c>
      <c r="H1675" s="2">
        <f>D1675*시뮬레이션!E1675*시뮬레이션!D1675</f>
        <v>9106677.0459323358</v>
      </c>
      <c r="J1675" s="5">
        <v>42971</v>
      </c>
      <c r="K1675" s="2">
        <f t="shared" si="26"/>
        <v>44804976.130491264</v>
      </c>
      <c r="L1675" s="2">
        <f>$C$2*시뮬레이션!F1675*시뮬레이션!D1675</f>
        <v>43940416.307760097</v>
      </c>
    </row>
    <row r="1676" spans="2:12" x14ac:dyDescent="0.3">
      <c r="B1676" s="5">
        <v>42972</v>
      </c>
      <c r="C1676" s="6">
        <f>VLOOKUP(시뮬레이션!B1676,시뮬레이션!$K:$Q,6,0)</f>
        <v>141.48588370582445</v>
      </c>
      <c r="D1676" s="6">
        <f>VLOOKUP(시뮬레이션!B1676,시뮬레이션!$K:$Q,7,0)</f>
        <v>117.14660469571034</v>
      </c>
      <c r="F1676" s="5">
        <v>42972</v>
      </c>
      <c r="G1676" s="7">
        <f>C1676*시뮬레이션!D1676*시뮬레이션!F1676</f>
        <v>35803900.807675235</v>
      </c>
      <c r="H1676" s="2">
        <f>D1676*시뮬레이션!E1676*시뮬레이션!D1676</f>
        <v>9082637.6644564737</v>
      </c>
      <c r="J1676" s="5">
        <v>42972</v>
      </c>
      <c r="K1676" s="2">
        <f t="shared" si="26"/>
        <v>44886538.472131707</v>
      </c>
      <c r="L1676" s="2">
        <f>$C$2*시뮬레이션!F1676*시뮬레이션!D1676</f>
        <v>44070399.63457229</v>
      </c>
    </row>
    <row r="1677" spans="2:12" x14ac:dyDescent="0.3">
      <c r="B1677" s="5">
        <v>42975</v>
      </c>
      <c r="C1677" s="6">
        <f>VLOOKUP(시뮬레이션!B1677,시뮬레이션!$K:$Q,6,0)</f>
        <v>141.48588370582445</v>
      </c>
      <c r="D1677" s="6">
        <f>VLOOKUP(시뮬레이션!B1677,시뮬레이션!$K:$Q,7,0)</f>
        <v>117.14660469571034</v>
      </c>
      <c r="F1677" s="5">
        <v>42975</v>
      </c>
      <c r="G1677" s="7">
        <f>C1677*시뮬레이션!D1677*시뮬레이션!F1677</f>
        <v>35537277.676116586</v>
      </c>
      <c r="H1677" s="2">
        <f>D1677*시뮬레이션!E1677*시뮬레이션!D1677</f>
        <v>9030975.1587240864</v>
      </c>
      <c r="J1677" s="5">
        <v>42975</v>
      </c>
      <c r="K1677" s="2">
        <f t="shared" si="26"/>
        <v>44568252.83484067</v>
      </c>
      <c r="L1677" s="2">
        <f>$C$2*시뮬레이션!F1677*시뮬레이션!D1677</f>
        <v>43742217.852851674</v>
      </c>
    </row>
    <row r="1678" spans="2:12" x14ac:dyDescent="0.3">
      <c r="B1678" s="5">
        <v>42976</v>
      </c>
      <c r="C1678" s="6">
        <f>VLOOKUP(시뮬레이션!B1678,시뮬레이션!$K:$Q,6,0)</f>
        <v>141.48588370582445</v>
      </c>
      <c r="D1678" s="6">
        <f>VLOOKUP(시뮬레이션!B1678,시뮬레이션!$K:$Q,7,0)</f>
        <v>117.14660469571034</v>
      </c>
      <c r="F1678" s="5">
        <v>42976</v>
      </c>
      <c r="G1678" s="7">
        <f>C1678*시뮬레이션!D1678*시뮬레이션!F1678</f>
        <v>35778067.218512632</v>
      </c>
      <c r="H1678" s="2">
        <f>D1678*시뮬레이션!E1678*시뮬레이션!D1678</f>
        <v>9099592.8768227771</v>
      </c>
      <c r="J1678" s="5">
        <v>42976</v>
      </c>
      <c r="K1678" s="2">
        <f t="shared" si="26"/>
        <v>44877660.095335409</v>
      </c>
      <c r="L1678" s="2">
        <f>$C$2*시뮬레이션!F1678*시뮬레이션!D1678</f>
        <v>44038601.518369615</v>
      </c>
    </row>
    <row r="1679" spans="2:12" x14ac:dyDescent="0.3">
      <c r="B1679" s="5">
        <v>42977</v>
      </c>
      <c r="C1679" s="6">
        <f>VLOOKUP(시뮬레이션!B1679,시뮬레이션!$K:$Q,6,0)</f>
        <v>141.48588370582445</v>
      </c>
      <c r="D1679" s="6">
        <f>VLOOKUP(시뮬레이션!B1679,시뮬레이션!$K:$Q,7,0)</f>
        <v>117.14660469571034</v>
      </c>
      <c r="F1679" s="5">
        <v>42977</v>
      </c>
      <c r="G1679" s="7">
        <f>C1679*시뮬레이션!D1679*시뮬레이션!F1679</f>
        <v>35882149.780105844</v>
      </c>
      <c r="H1679" s="2">
        <f>D1679*시뮬레이션!E1679*시뮬레이션!D1679</f>
        <v>9181027.720154902</v>
      </c>
      <c r="J1679" s="5">
        <v>42977</v>
      </c>
      <c r="K1679" s="2">
        <f t="shared" si="26"/>
        <v>45063177.500260748</v>
      </c>
      <c r="L1679" s="2">
        <f>$C$2*시뮬레이션!F1679*시뮬레이션!D1679</f>
        <v>44166714.935648993</v>
      </c>
    </row>
    <row r="1680" spans="2:12" x14ac:dyDescent="0.3">
      <c r="B1680" s="5">
        <v>42978</v>
      </c>
      <c r="C1680" s="6">
        <f>VLOOKUP(시뮬레이션!B1680,시뮬레이션!$K:$Q,6,0)</f>
        <v>141.48588370582445</v>
      </c>
      <c r="D1680" s="6">
        <f>VLOOKUP(시뮬레이션!B1680,시뮬레이션!$K:$Q,7,0)</f>
        <v>117.14660469571034</v>
      </c>
      <c r="F1680" s="5">
        <v>42978</v>
      </c>
      <c r="G1680" s="7">
        <f>C1680*시뮬레이션!D1680*시뮬레이션!F1680</f>
        <v>36195943.192505553</v>
      </c>
      <c r="H1680" s="2">
        <f>D1680*시뮬레이션!E1680*시뮬레이션!D1680</f>
        <v>9301381.9878446553</v>
      </c>
      <c r="J1680" s="5">
        <v>42978</v>
      </c>
      <c r="K1680" s="2">
        <f t="shared" si="26"/>
        <v>45497325.180350207</v>
      </c>
      <c r="L1680" s="2">
        <f>$C$2*시뮬레이션!F1680*시뮬레이션!D1680</f>
        <v>44552957.796767257</v>
      </c>
    </row>
    <row r="1681" spans="2:12" x14ac:dyDescent="0.3">
      <c r="B1681" s="5">
        <v>42979</v>
      </c>
      <c r="C1681" s="6">
        <f>VLOOKUP(시뮬레이션!B1681,시뮬레이션!$K:$Q,6,0)</f>
        <v>141.48588370582445</v>
      </c>
      <c r="D1681" s="6">
        <f>VLOOKUP(시뮬레이션!B1681,시뮬레이션!$K:$Q,7,0)</f>
        <v>117.14660469571034</v>
      </c>
      <c r="F1681" s="5">
        <v>42979</v>
      </c>
      <c r="G1681" s="7">
        <f>C1681*시뮬레이션!D1681*시뮬레이션!F1681</f>
        <v>36102450.460928969</v>
      </c>
      <c r="H1681" s="2">
        <f>D1681*시뮬레이션!E1681*시뮬레이션!D1681</f>
        <v>9279270.7437440194</v>
      </c>
      <c r="J1681" s="5">
        <v>42979</v>
      </c>
      <c r="K1681" s="2">
        <f t="shared" si="26"/>
        <v>45381721.204672992</v>
      </c>
      <c r="L1681" s="2">
        <f>$C$2*시뮬레이션!F1681*시뮬레이션!D1681</f>
        <v>44437879.217323065</v>
      </c>
    </row>
    <row r="1682" spans="2:12" x14ac:dyDescent="0.3">
      <c r="B1682" s="5">
        <v>42983</v>
      </c>
      <c r="C1682" s="6">
        <f>VLOOKUP(시뮬레이션!B1682,시뮬레이션!$K:$Q,6,0)</f>
        <v>141.48588370582445</v>
      </c>
      <c r="D1682" s="6">
        <f>VLOOKUP(시뮬레이션!B1682,시뮬레이션!$K:$Q,7,0)</f>
        <v>117.14660469571034</v>
      </c>
      <c r="F1682" s="5">
        <v>42983</v>
      </c>
      <c r="G1682" s="7">
        <f>C1682*시뮬레이션!D1682*시뮬레이션!F1682</f>
        <v>36104896.730635345</v>
      </c>
      <c r="H1682" s="2">
        <f>D1682*시뮬레이션!E1682*시뮬레이션!D1682</f>
        <v>9259340.6494646929</v>
      </c>
      <c r="J1682" s="5">
        <v>42983</v>
      </c>
      <c r="K1682" s="2">
        <f t="shared" si="26"/>
        <v>45364237.380100042</v>
      </c>
      <c r="L1682" s="2">
        <f>$C$2*시뮬레이션!F1682*시뮬레이션!D1682</f>
        <v>44440890.288215965</v>
      </c>
    </row>
    <row r="1683" spans="2:12" x14ac:dyDescent="0.3">
      <c r="B1683" s="5">
        <v>42984</v>
      </c>
      <c r="C1683" s="6">
        <f>VLOOKUP(시뮬레이션!B1683,시뮬레이션!$K:$Q,6,0)</f>
        <v>141.48588370582445</v>
      </c>
      <c r="D1683" s="6">
        <f>VLOOKUP(시뮬레이션!B1683,시뮬레이션!$K:$Q,7,0)</f>
        <v>117.14660469571034</v>
      </c>
      <c r="F1683" s="5">
        <v>42984</v>
      </c>
      <c r="G1683" s="7">
        <f>C1683*시뮬레이션!D1683*시뮬레이션!F1683</f>
        <v>36372286.554389782</v>
      </c>
      <c r="H1683" s="2">
        <f>D1683*시뮬레이션!E1683*시뮬레이션!D1683</f>
        <v>9320670.7336913459</v>
      </c>
      <c r="J1683" s="5">
        <v>42984</v>
      </c>
      <c r="K1683" s="2">
        <f t="shared" si="26"/>
        <v>45692957.288081124</v>
      </c>
      <c r="L1683" s="2">
        <f>$C$2*시뮬레이션!F1683*시뮬레이션!D1683</f>
        <v>44770015.778043866</v>
      </c>
    </row>
    <row r="1684" spans="2:12" x14ac:dyDescent="0.3">
      <c r="B1684" s="5">
        <v>42985</v>
      </c>
      <c r="C1684" s="6">
        <f>VLOOKUP(시뮬레이션!B1684,시뮬레이션!$K:$Q,6,0)</f>
        <v>141.48588370582445</v>
      </c>
      <c r="D1684" s="6">
        <f>VLOOKUP(시뮬레이션!B1684,시뮬레이션!$K:$Q,7,0)</f>
        <v>117.14660469571034</v>
      </c>
      <c r="F1684" s="5">
        <v>42985</v>
      </c>
      <c r="G1684" s="7">
        <f>C1684*시뮬레이션!D1684*시뮬레이션!F1684</f>
        <v>36172514.09792731</v>
      </c>
      <c r="H1684" s="2">
        <f>D1684*시뮬레이션!E1684*시뮬레이션!D1684</f>
        <v>9305431.57101053</v>
      </c>
      <c r="J1684" s="5">
        <v>42985</v>
      </c>
      <c r="K1684" s="2">
        <f t="shared" si="26"/>
        <v>45477945.66893784</v>
      </c>
      <c r="L1684" s="2">
        <f>$C$2*시뮬레이션!F1684*시뮬레이션!D1684</f>
        <v>44524119.331185371</v>
      </c>
    </row>
    <row r="1685" spans="2:12" x14ac:dyDescent="0.3">
      <c r="B1685" s="5">
        <v>42986</v>
      </c>
      <c r="C1685" s="6">
        <f>VLOOKUP(시뮬레이션!B1685,시뮬레이션!$K:$Q,6,0)</f>
        <v>141.48588370582445</v>
      </c>
      <c r="D1685" s="6">
        <f>VLOOKUP(시뮬레이션!B1685,시뮬레이션!$K:$Q,7,0)</f>
        <v>117.14660469571034</v>
      </c>
      <c r="F1685" s="5">
        <v>42986</v>
      </c>
      <c r="G1685" s="7">
        <f>C1685*시뮬레이션!D1685*시뮬레이션!F1685</f>
        <v>36059648.297120728</v>
      </c>
      <c r="H1685" s="2">
        <f>D1685*시뮬레이션!E1685*시뮬레이션!D1685</f>
        <v>9233746.80379894</v>
      </c>
      <c r="J1685" s="5">
        <v>42986</v>
      </c>
      <c r="K1685" s="2">
        <f t="shared" si="26"/>
        <v>45293395.100919664</v>
      </c>
      <c r="L1685" s="2">
        <f>$C$2*시뮬레이션!F1685*시뮬레이션!D1685</f>
        <v>44385194.777312301</v>
      </c>
    </row>
    <row r="1686" spans="2:12" x14ac:dyDescent="0.3">
      <c r="B1686" s="5">
        <v>42989</v>
      </c>
      <c r="C1686" s="6">
        <f>VLOOKUP(시뮬레이션!B1686,시뮬레이션!$K:$Q,6,0)</f>
        <v>141.48588370582445</v>
      </c>
      <c r="D1686" s="6">
        <f>VLOOKUP(시뮬레이션!B1686,시뮬레이션!$K:$Q,7,0)</f>
        <v>117.14660469571034</v>
      </c>
      <c r="F1686" s="5">
        <v>42989</v>
      </c>
      <c r="G1686" s="7">
        <f>C1686*시뮬레이션!D1686*시뮬레이션!F1686</f>
        <v>36594588.384669721</v>
      </c>
      <c r="H1686" s="2">
        <f>D1686*시뮬레이션!E1686*시뮬레이션!D1686</f>
        <v>9407127.0721496623</v>
      </c>
      <c r="J1686" s="5">
        <v>42989</v>
      </c>
      <c r="K1686" s="2">
        <f t="shared" si="26"/>
        <v>46001715.456819385</v>
      </c>
      <c r="L1686" s="2">
        <f>$C$2*시뮬레이션!F1686*시뮬레이션!D1686</f>
        <v>45043643.239826843</v>
      </c>
    </row>
    <row r="1687" spans="2:12" x14ac:dyDescent="0.3">
      <c r="B1687" s="5">
        <v>42990</v>
      </c>
      <c r="C1687" s="6">
        <f>VLOOKUP(시뮬레이션!B1687,시뮬레이션!$K:$Q,6,0)</f>
        <v>141.48588370582445</v>
      </c>
      <c r="D1687" s="6">
        <f>VLOOKUP(시뮬레이션!B1687,시뮬레이션!$K:$Q,7,0)</f>
        <v>117.14660469571034</v>
      </c>
      <c r="F1687" s="5">
        <v>42990</v>
      </c>
      <c r="G1687" s="7">
        <f>C1687*시뮬레이션!D1687*시뮬레이션!F1687</f>
        <v>36612516.954477437</v>
      </c>
      <c r="H1687" s="2">
        <f>D1687*시뮬레이션!E1687*시뮬레이션!D1687</f>
        <v>9417655.3390490264</v>
      </c>
      <c r="J1687" s="5">
        <v>42990</v>
      </c>
      <c r="K1687" s="2">
        <f t="shared" si="26"/>
        <v>46030172.293526463</v>
      </c>
      <c r="L1687" s="2">
        <f>$C$2*시뮬레이션!F1687*시뮬레이션!D1687</f>
        <v>45065711.205006018</v>
      </c>
    </row>
    <row r="1688" spans="2:12" x14ac:dyDescent="0.3">
      <c r="B1688" s="5">
        <v>42991</v>
      </c>
      <c r="C1688" s="6">
        <f>VLOOKUP(시뮬레이션!B1688,시뮬레이션!$K:$Q,6,0)</f>
        <v>141.48588370582445</v>
      </c>
      <c r="D1688" s="6">
        <f>VLOOKUP(시뮬레이션!B1688,시뮬레이션!$K:$Q,7,0)</f>
        <v>117.14660469571034</v>
      </c>
      <c r="F1688" s="5">
        <v>42991</v>
      </c>
      <c r="G1688" s="7">
        <f>C1688*시뮬레이션!D1688*시뮬레이션!F1688</f>
        <v>36620347.415723614</v>
      </c>
      <c r="H1688" s="2">
        <f>D1688*시뮬레이션!E1688*시뮬레이션!D1688</f>
        <v>9422831.0110559445</v>
      </c>
      <c r="J1688" s="5">
        <v>42991</v>
      </c>
      <c r="K1688" s="2">
        <f t="shared" si="26"/>
        <v>46043178.426779561</v>
      </c>
      <c r="L1688" s="2">
        <f>$C$2*시뮬레이션!F1688*시뮬레이션!D1688</f>
        <v>45075349.58374849</v>
      </c>
    </row>
    <row r="1689" spans="2:12" x14ac:dyDescent="0.3">
      <c r="B1689" s="5">
        <v>42992</v>
      </c>
      <c r="C1689" s="6">
        <f>VLOOKUP(시뮬레이션!B1689,시뮬레이션!$K:$Q,6,0)</f>
        <v>141.48588370582445</v>
      </c>
      <c r="D1689" s="6">
        <f>VLOOKUP(시뮬레이션!B1689,시뮬레이션!$K:$Q,7,0)</f>
        <v>117.14660469571034</v>
      </c>
      <c r="F1689" s="5">
        <v>42992</v>
      </c>
      <c r="G1689" s="7">
        <f>C1689*시뮬레이션!D1689*시뮬레이션!F1689</f>
        <v>36743267.167347424</v>
      </c>
      <c r="H1689" s="2">
        <f>D1689*시뮬레이션!E1689*시뮬레이션!D1689</f>
        <v>9461209.5591136403</v>
      </c>
      <c r="J1689" s="5">
        <v>42992</v>
      </c>
      <c r="K1689" s="2">
        <f t="shared" si="26"/>
        <v>46204476.726461068</v>
      </c>
      <c r="L1689" s="2">
        <f>$C$2*시뮬레이션!F1689*시뮬레이션!D1689</f>
        <v>45226649.371057764</v>
      </c>
    </row>
    <row r="1690" spans="2:12" x14ac:dyDescent="0.3">
      <c r="B1690" s="5">
        <v>42993</v>
      </c>
      <c r="C1690" s="6">
        <f>VLOOKUP(시뮬레이션!B1690,시뮬레이션!$K:$Q,6,0)</f>
        <v>141.48588370582445</v>
      </c>
      <c r="D1690" s="6">
        <f>VLOOKUP(시뮬레이션!B1690,시뮬레이션!$K:$Q,7,0)</f>
        <v>117.14660469571034</v>
      </c>
      <c r="F1690" s="5">
        <v>42993</v>
      </c>
      <c r="G1690" s="7">
        <f>C1690*시뮬레이션!D1690*시뮬레이션!F1690</f>
        <v>36771536.821547061</v>
      </c>
      <c r="H1690" s="2">
        <f>D1690*시뮬레이션!E1690*시뮬레이션!D1690</f>
        <v>9514515.2412602715</v>
      </c>
      <c r="J1690" s="5">
        <v>42993</v>
      </c>
      <c r="K1690" s="2">
        <f t="shared" si="26"/>
        <v>46286052.062807336</v>
      </c>
      <c r="L1690" s="2">
        <f>$C$2*시뮬레이션!F1690*시뮬레이션!D1690</f>
        <v>45261445.997403078</v>
      </c>
    </row>
    <row r="1691" spans="2:12" x14ac:dyDescent="0.3">
      <c r="B1691" s="5">
        <v>42996</v>
      </c>
      <c r="C1691" s="6">
        <f>VLOOKUP(시뮬레이션!B1691,시뮬레이션!$K:$Q,6,0)</f>
        <v>141.48588370582445</v>
      </c>
      <c r="D1691" s="6">
        <f>VLOOKUP(시뮬레이션!B1691,시뮬레이션!$K:$Q,7,0)</f>
        <v>117.14660469571034</v>
      </c>
      <c r="F1691" s="5">
        <v>42996</v>
      </c>
      <c r="G1691" s="7">
        <f>C1691*시뮬레이션!D1691*시뮬레이션!F1691</f>
        <v>36688602.518610075</v>
      </c>
      <c r="H1691" s="2">
        <f>D1691*시뮬레이션!E1691*시뮬레이션!D1691</f>
        <v>9525197.0685856473</v>
      </c>
      <c r="J1691" s="5">
        <v>42996</v>
      </c>
      <c r="K1691" s="2">
        <f t="shared" si="26"/>
        <v>46213799.587195724</v>
      </c>
      <c r="L1691" s="2">
        <f>$C$2*시뮬레이션!F1691*시뮬레이션!D1691</f>
        <v>45159363.604384489</v>
      </c>
    </row>
    <row r="1692" spans="2:12" x14ac:dyDescent="0.3">
      <c r="B1692" s="5">
        <v>42997</v>
      </c>
      <c r="C1692" s="6">
        <f>VLOOKUP(시뮬레이션!B1692,시뮬레이션!$K:$Q,6,0)</f>
        <v>141.48588370582445</v>
      </c>
      <c r="D1692" s="6">
        <f>VLOOKUP(시뮬레이션!B1692,시뮬레이션!$K:$Q,7,0)</f>
        <v>117.14660469571034</v>
      </c>
      <c r="F1692" s="5">
        <v>42997</v>
      </c>
      <c r="G1692" s="7">
        <f>C1692*시뮬레이션!D1692*시뮬레이션!F1692</f>
        <v>36873599.79878024</v>
      </c>
      <c r="H1692" s="2">
        <f>D1692*시뮬레이션!E1692*시뮬레이션!D1692</f>
        <v>9580578.0371877048</v>
      </c>
      <c r="J1692" s="5">
        <v>42997</v>
      </c>
      <c r="K1692" s="2">
        <f t="shared" si="26"/>
        <v>46454177.835967943</v>
      </c>
      <c r="L1692" s="2">
        <f>$C$2*시뮬레이션!F1692*시뮬레이션!D1692</f>
        <v>45387073.543371372</v>
      </c>
    </row>
    <row r="1693" spans="2:12" x14ac:dyDescent="0.3">
      <c r="B1693" s="5">
        <v>42998</v>
      </c>
      <c r="C1693" s="6">
        <f>VLOOKUP(시뮬레이션!B1693,시뮬레이션!$K:$Q,6,0)</f>
        <v>141.48588370582445</v>
      </c>
      <c r="D1693" s="6">
        <f>VLOOKUP(시뮬레이션!B1693,시뮬레이션!$K:$Q,7,0)</f>
        <v>117.14660469571034</v>
      </c>
      <c r="F1693" s="5">
        <v>42998</v>
      </c>
      <c r="G1693" s="7">
        <f>C1693*시뮬레이션!D1693*시뮬레이션!F1693</f>
        <v>36789071.441597335</v>
      </c>
      <c r="H1693" s="2">
        <f>D1693*시뮬레이션!E1693*시뮬레이션!D1693</f>
        <v>9511379.4127399474</v>
      </c>
      <c r="J1693" s="5">
        <v>42998</v>
      </c>
      <c r="K1693" s="2">
        <f t="shared" si="26"/>
        <v>46300450.854337282</v>
      </c>
      <c r="L1693" s="2">
        <f>$C$2*시뮬레이션!F1693*시뮬레이션!D1693</f>
        <v>45283029.056668237</v>
      </c>
    </row>
    <row r="1694" spans="2:12" x14ac:dyDescent="0.3">
      <c r="B1694" s="5">
        <v>42999</v>
      </c>
      <c r="C1694" s="6">
        <f>VLOOKUP(시뮬레이션!B1694,시뮬레이션!$K:$Q,6,0)</f>
        <v>141.48588370582445</v>
      </c>
      <c r="D1694" s="6">
        <f>VLOOKUP(시뮬레이션!B1694,시뮬레이션!$K:$Q,7,0)</f>
        <v>117.14660469571034</v>
      </c>
      <c r="F1694" s="5">
        <v>42999</v>
      </c>
      <c r="G1694" s="7">
        <f>C1694*시뮬레이션!D1694*시뮬레이션!F1694</f>
        <v>36830313.446225367</v>
      </c>
      <c r="H1694" s="2">
        <f>D1694*시뮬레이션!E1694*시뮬레이션!D1694</f>
        <v>9515511.6216319017</v>
      </c>
      <c r="J1694" s="5">
        <v>42999</v>
      </c>
      <c r="K1694" s="2">
        <f t="shared" si="26"/>
        <v>46345825.067857265</v>
      </c>
      <c r="L1694" s="2">
        <f>$C$2*시뮬레이션!F1694*시뮬레이션!D1694</f>
        <v>45333793.123842135</v>
      </c>
    </row>
    <row r="1695" spans="2:12" x14ac:dyDescent="0.3">
      <c r="B1695" s="5">
        <v>43000</v>
      </c>
      <c r="C1695" s="6">
        <f>VLOOKUP(시뮬레이션!B1695,시뮬레이션!$K:$Q,6,0)</f>
        <v>141.48588370582445</v>
      </c>
      <c r="D1695" s="6">
        <f>VLOOKUP(시뮬레이션!B1695,시뮬레이션!$K:$Q,7,0)</f>
        <v>117.14660469571034</v>
      </c>
      <c r="F1695" s="5">
        <v>43000</v>
      </c>
      <c r="G1695" s="7">
        <f>C1695*시뮬레이션!D1695*시뮬레이션!F1695</f>
        <v>36964526.849394307</v>
      </c>
      <c r="H1695" s="2">
        <f>D1695*시뮬레이션!E1695*시뮬레이션!D1695</f>
        <v>9561656.2250236087</v>
      </c>
      <c r="J1695" s="5">
        <v>43000</v>
      </c>
      <c r="K1695" s="2">
        <f t="shared" si="26"/>
        <v>46526183.074417919</v>
      </c>
      <c r="L1695" s="2">
        <f>$C$2*시뮬레이션!F1695*시뮬레이션!D1695</f>
        <v>45498994.070681505</v>
      </c>
    </row>
    <row r="1696" spans="2:12" x14ac:dyDescent="0.3">
      <c r="B1696" s="5">
        <v>43003</v>
      </c>
      <c r="C1696" s="6">
        <f>VLOOKUP(시뮬레이션!B1696,시뮬레이션!$K:$Q,6,0)</f>
        <v>141.48588370582445</v>
      </c>
      <c r="D1696" s="6">
        <f>VLOOKUP(시뮬레이션!B1696,시뮬레이션!$K:$Q,7,0)</f>
        <v>117.14660469571034</v>
      </c>
      <c r="F1696" s="5">
        <v>43003</v>
      </c>
      <c r="G1696" s="7">
        <f>C1696*시뮬레이션!D1696*시뮬레이션!F1696</f>
        <v>36725052.226573937</v>
      </c>
      <c r="H1696" s="2">
        <f>D1696*시뮬레이션!E1696*시뮬레이션!D1696</f>
        <v>9392134.6432083566</v>
      </c>
      <c r="J1696" s="5">
        <v>43003</v>
      </c>
      <c r="K1696" s="2">
        <f t="shared" si="26"/>
        <v>46117186.869782291</v>
      </c>
      <c r="L1696" s="2">
        <f>$C$2*시뮬레이션!F1696*시뮬레이션!D1696</f>
        <v>45204228.916830733</v>
      </c>
    </row>
    <row r="1697" spans="2:12" x14ac:dyDescent="0.3">
      <c r="B1697" s="5">
        <v>43004</v>
      </c>
      <c r="C1697" s="6">
        <f>VLOOKUP(시뮬레이션!B1697,시뮬레이션!$K:$Q,6,0)</f>
        <v>141.48588370582445</v>
      </c>
      <c r="D1697" s="6">
        <f>VLOOKUP(시뮬레이션!B1697,시뮬레이션!$K:$Q,7,0)</f>
        <v>117.14660469571034</v>
      </c>
      <c r="F1697" s="5">
        <v>43004</v>
      </c>
      <c r="G1697" s="7">
        <f>C1697*시뮬레이션!D1697*시뮬레이션!F1697</f>
        <v>36922529.723993488</v>
      </c>
      <c r="H1697" s="2">
        <f>D1697*시뮬레이션!E1697*시뮬레이션!D1697</f>
        <v>9438521.7495313678</v>
      </c>
      <c r="J1697" s="5">
        <v>43004</v>
      </c>
      <c r="K1697" s="2">
        <f t="shared" si="26"/>
        <v>46361051.473524854</v>
      </c>
      <c r="L1697" s="2">
        <f>$C$2*시뮬레이션!F1697*시뮬레이션!D1697</f>
        <v>45447300.538463905</v>
      </c>
    </row>
    <row r="1698" spans="2:12" x14ac:dyDescent="0.3">
      <c r="B1698" s="5">
        <v>43005</v>
      </c>
      <c r="C1698" s="6">
        <f>VLOOKUP(시뮬레이션!B1698,시뮬레이션!$K:$Q,6,0)</f>
        <v>141.48588370582445</v>
      </c>
      <c r="D1698" s="6">
        <f>VLOOKUP(시뮬레이션!B1698,시뮬레이션!$K:$Q,7,0)</f>
        <v>117.14660469571034</v>
      </c>
      <c r="F1698" s="5">
        <v>43005</v>
      </c>
      <c r="G1698" s="7">
        <f>C1698*시뮬레이션!D1698*시뮬레이션!F1698</f>
        <v>37183676.384089284</v>
      </c>
      <c r="H1698" s="2">
        <f>D1698*시뮬레이션!E1698*시뮬레이션!D1698</f>
        <v>9602881.3962434381</v>
      </c>
      <c r="J1698" s="5">
        <v>43005</v>
      </c>
      <c r="K1698" s="2">
        <f t="shared" si="26"/>
        <v>46786557.780332722</v>
      </c>
      <c r="L1698" s="2">
        <f>$C$2*시뮬레이션!F1698*시뮬레이션!D1698</f>
        <v>45768741.426580444</v>
      </c>
    </row>
    <row r="1699" spans="2:12" x14ac:dyDescent="0.3">
      <c r="B1699" s="5">
        <v>43006</v>
      </c>
      <c r="C1699" s="6">
        <f>VLOOKUP(시뮬레이션!B1699,시뮬레이션!$K:$Q,6,0)</f>
        <v>141.48588370582445</v>
      </c>
      <c r="D1699" s="6">
        <f>VLOOKUP(시뮬레이션!B1699,시뮬레이션!$K:$Q,7,0)</f>
        <v>117.14660469571034</v>
      </c>
      <c r="F1699" s="5">
        <v>43006</v>
      </c>
      <c r="G1699" s="7">
        <f>C1699*시뮬레이션!D1699*시뮬레이션!F1699</f>
        <v>37502457.046552315</v>
      </c>
      <c r="H1699" s="2">
        <f>D1699*시뮬레이션!E1699*시뮬레이션!D1699</f>
        <v>9705095.9117245544</v>
      </c>
      <c r="J1699" s="5">
        <v>43006</v>
      </c>
      <c r="K1699" s="2">
        <f t="shared" si="26"/>
        <v>47207552.958276868</v>
      </c>
      <c r="L1699" s="2">
        <f>$C$2*시뮬레이션!F1699*시뮬레이션!D1699</f>
        <v>46161123.007179283</v>
      </c>
    </row>
    <row r="1700" spans="2:12" x14ac:dyDescent="0.3">
      <c r="B1700" s="5">
        <v>43007</v>
      </c>
      <c r="C1700" s="6">
        <f>VLOOKUP(시뮬레이션!B1700,시뮬레이션!$K:$Q,6,0)</f>
        <v>141.48588370582445</v>
      </c>
      <c r="D1700" s="6">
        <f>VLOOKUP(시뮬레이션!B1700,시뮬레이션!$K:$Q,7,0)</f>
        <v>117.14660469571034</v>
      </c>
      <c r="F1700" s="5">
        <v>43007</v>
      </c>
      <c r="G1700" s="7">
        <f>C1700*시뮬레이션!D1700*시뮬레이션!F1700</f>
        <v>37514725.669540338</v>
      </c>
      <c r="H1700" s="2">
        <f>D1700*시뮬레이션!E1700*시뮬레이션!D1700</f>
        <v>9742397.0674668849</v>
      </c>
      <c r="J1700" s="5">
        <v>43007</v>
      </c>
      <c r="K1700" s="2">
        <f t="shared" si="26"/>
        <v>47257122.737007223</v>
      </c>
      <c r="L1700" s="2">
        <f>$C$2*시뮬레이션!F1700*시뮬레이션!D1700</f>
        <v>46176224.242124386</v>
      </c>
    </row>
    <row r="1701" spans="2:12" x14ac:dyDescent="0.3">
      <c r="B1701" s="5">
        <v>43010</v>
      </c>
      <c r="C1701" s="6">
        <f>VLOOKUP(시뮬레이션!B1701,시뮬레이션!$K:$Q,6,0)</f>
        <v>141.48588370582445</v>
      </c>
      <c r="D1701" s="6">
        <f>VLOOKUP(시뮬레이션!B1701,시뮬레이션!$K:$Q,7,0)</f>
        <v>117.14660469571034</v>
      </c>
      <c r="F1701" s="5">
        <v>43010</v>
      </c>
      <c r="G1701" s="7">
        <f>C1701*시뮬레이션!D1701*시뮬레이션!F1701</f>
        <v>37677496.655634254</v>
      </c>
      <c r="H1701" s="2">
        <f>D1701*시뮬레이션!E1701*시뮬레이션!D1701</f>
        <v>9796653.9794579111</v>
      </c>
      <c r="J1701" s="5">
        <v>43010</v>
      </c>
      <c r="K1701" s="2">
        <f t="shared" si="26"/>
        <v>47474150.635092169</v>
      </c>
      <c r="L1701" s="2">
        <f>$C$2*시뮬레이션!F1701*시뮬레이션!D1701</f>
        <v>46376576.221776128</v>
      </c>
    </row>
    <row r="1702" spans="2:12" x14ac:dyDescent="0.3">
      <c r="B1702" s="5">
        <v>43011</v>
      </c>
      <c r="C1702" s="6">
        <f>VLOOKUP(시뮬레이션!B1702,시뮬레이션!$K:$Q,6,0)</f>
        <v>141.48588370582445</v>
      </c>
      <c r="D1702" s="6">
        <f>VLOOKUP(시뮬레이션!B1702,시뮬레이션!$K:$Q,7,0)</f>
        <v>117.14660469571034</v>
      </c>
      <c r="F1702" s="5">
        <v>43011</v>
      </c>
      <c r="G1702" s="7">
        <f>C1702*시뮬레이션!D1702*시뮬레이션!F1702</f>
        <v>37758120.476404592</v>
      </c>
      <c r="H1702" s="2">
        <f>D1702*시뮬레이션!E1702*시뮬레이션!D1702</f>
        <v>9828912.7970865667</v>
      </c>
      <c r="J1702" s="5">
        <v>43011</v>
      </c>
      <c r="K1702" s="2">
        <f t="shared" si="26"/>
        <v>47587033.273491159</v>
      </c>
      <c r="L1702" s="2">
        <f>$C$2*시뮬레이션!F1702*시뮬레이션!D1702</f>
        <v>46475814.682426006</v>
      </c>
    </row>
    <row r="1703" spans="2:12" x14ac:dyDescent="0.3">
      <c r="B1703" s="5">
        <v>43012</v>
      </c>
      <c r="C1703" s="6">
        <f>VLOOKUP(시뮬레이션!B1703,시뮬레이션!$K:$Q,6,0)</f>
        <v>141.48588370582445</v>
      </c>
      <c r="D1703" s="6">
        <f>VLOOKUP(시뮬레이션!B1703,시뮬레이션!$K:$Q,7,0)</f>
        <v>117.14660469571034</v>
      </c>
      <c r="F1703" s="5">
        <v>43012</v>
      </c>
      <c r="G1703" s="7">
        <f>C1703*시뮬레이션!D1703*시뮬레이션!F1703</f>
        <v>37802929.494380467</v>
      </c>
      <c r="H1703" s="2">
        <f>D1703*시뮬레이션!E1703*시뮬레이션!D1703</f>
        <v>9853318.0756440088</v>
      </c>
      <c r="J1703" s="5">
        <v>43012</v>
      </c>
      <c r="K1703" s="2">
        <f t="shared" si="26"/>
        <v>47656247.570024475</v>
      </c>
      <c r="L1703" s="2">
        <f>$C$2*시뮬레이션!F1703*시뮬레이션!D1703</f>
        <v>46530969.324375138</v>
      </c>
    </row>
    <row r="1704" spans="2:12" x14ac:dyDescent="0.3">
      <c r="B1704" s="5">
        <v>43013</v>
      </c>
      <c r="C1704" s="6">
        <f>VLOOKUP(시뮬레이션!B1704,시뮬레이션!$K:$Q,6,0)</f>
        <v>141.48588370582445</v>
      </c>
      <c r="D1704" s="6">
        <f>VLOOKUP(시뮬레이션!B1704,시뮬레이션!$K:$Q,7,0)</f>
        <v>117.14660469571034</v>
      </c>
      <c r="F1704" s="5">
        <v>43013</v>
      </c>
      <c r="G1704" s="7">
        <f>C1704*시뮬레이션!D1704*시뮬레이션!F1704</f>
        <v>38026909.761087358</v>
      </c>
      <c r="H1704" s="2">
        <f>D1704*시뮬레이션!E1704*시뮬레이션!D1704</f>
        <v>9914126.9834123664</v>
      </c>
      <c r="J1704" s="5">
        <v>43013</v>
      </c>
      <c r="K1704" s="2">
        <f t="shared" si="26"/>
        <v>47941036.744499728</v>
      </c>
      <c r="L1704" s="2">
        <f>$C$2*시뮬레이션!F1704*시뮬레이션!D1704</f>
        <v>46806662.74440369</v>
      </c>
    </row>
    <row r="1705" spans="2:12" x14ac:dyDescent="0.3">
      <c r="B1705" s="5">
        <v>43014</v>
      </c>
      <c r="C1705" s="6">
        <f>VLOOKUP(시뮬레이션!B1705,시뮬레이션!$K:$Q,6,0)</f>
        <v>141.48588370582445</v>
      </c>
      <c r="D1705" s="6">
        <f>VLOOKUP(시뮬레이션!B1705,시뮬레이션!$K:$Q,7,0)</f>
        <v>117.14660469571034</v>
      </c>
      <c r="F1705" s="5">
        <v>43014</v>
      </c>
      <c r="G1705" s="7">
        <f>C1705*시뮬레이션!D1705*시뮬레이션!F1705</f>
        <v>37983607.881871611</v>
      </c>
      <c r="H1705" s="2">
        <f>D1705*시뮬레이션!E1705*시뮬레이션!D1705</f>
        <v>9920570.2936156727</v>
      </c>
      <c r="J1705" s="5">
        <v>43014</v>
      </c>
      <c r="K1705" s="2">
        <f t="shared" si="26"/>
        <v>47904178.17548728</v>
      </c>
      <c r="L1705" s="2">
        <f>$C$2*시뮬레이션!F1705*시뮬레이션!D1705</f>
        <v>46753363.21337726</v>
      </c>
    </row>
    <row r="1706" spans="2:12" x14ac:dyDescent="0.3">
      <c r="B1706" s="5">
        <v>43017</v>
      </c>
      <c r="C1706" s="6">
        <f>VLOOKUP(시뮬레이션!B1706,시뮬레이션!$K:$Q,6,0)</f>
        <v>141.48588370582445</v>
      </c>
      <c r="D1706" s="6">
        <f>VLOOKUP(시뮬레이션!B1706,시뮬레이션!$K:$Q,7,0)</f>
        <v>117.14660469571034</v>
      </c>
      <c r="F1706" s="5">
        <v>43017</v>
      </c>
      <c r="G1706" s="7">
        <f>C1706*시뮬레이션!D1706*시뮬레이션!F1706</f>
        <v>37920891.462498508</v>
      </c>
      <c r="H1706" s="2">
        <f>D1706*시뮬레이션!E1706*시뮬레이션!D1706</f>
        <v>9930572.7209189944</v>
      </c>
      <c r="J1706" s="5">
        <v>43017</v>
      </c>
      <c r="K1706" s="2">
        <f t="shared" si="26"/>
        <v>47851464.183417499</v>
      </c>
      <c r="L1706" s="2">
        <f>$C$2*시뮬레이션!F1706*시뮬레이션!D1706</f>
        <v>46676166.662077755</v>
      </c>
    </row>
    <row r="1707" spans="2:12" x14ac:dyDescent="0.3">
      <c r="B1707" s="5">
        <v>43018</v>
      </c>
      <c r="C1707" s="6">
        <f>VLOOKUP(시뮬레이션!B1707,시뮬레이션!$K:$Q,6,0)</f>
        <v>141.48588370582445</v>
      </c>
      <c r="D1707" s="6">
        <f>VLOOKUP(시뮬레이션!B1707,시뮬레이션!$K:$Q,7,0)</f>
        <v>117.14660469571034</v>
      </c>
      <c r="F1707" s="5">
        <v>43018</v>
      </c>
      <c r="G1707" s="7">
        <f>C1707*시뮬레이션!D1707*시뮬레이션!F1707</f>
        <v>37682346.372929476</v>
      </c>
      <c r="H1707" s="2">
        <f>D1707*시뮬레이션!E1707*시뮬레이션!D1707</f>
        <v>9856314.6416278537</v>
      </c>
      <c r="J1707" s="5">
        <v>43018</v>
      </c>
      <c r="K1707" s="2">
        <f t="shared" si="26"/>
        <v>47538661.014557332</v>
      </c>
      <c r="L1707" s="2">
        <f>$C$2*시뮬레이션!F1707*시뮬레이션!D1707</f>
        <v>46382545.654561207</v>
      </c>
    </row>
    <row r="1708" spans="2:12" x14ac:dyDescent="0.3">
      <c r="B1708" s="5">
        <v>43019</v>
      </c>
      <c r="C1708" s="6">
        <f>VLOOKUP(시뮬레이션!B1708,시뮬레이션!$K:$Q,6,0)</f>
        <v>141.48588370582445</v>
      </c>
      <c r="D1708" s="6">
        <f>VLOOKUP(시뮬레이션!B1708,시뮬레이션!$K:$Q,7,0)</f>
        <v>117.14660469571034</v>
      </c>
      <c r="F1708" s="5">
        <v>43019</v>
      </c>
      <c r="G1708" s="7">
        <f>C1708*시뮬레이션!D1708*시뮬레이션!F1708</f>
        <v>37739886.648680486</v>
      </c>
      <c r="H1708" s="2">
        <f>D1708*시뮬레이션!E1708*시뮬레이션!D1708</f>
        <v>9897781.5272651967</v>
      </c>
      <c r="J1708" s="5">
        <v>43019</v>
      </c>
      <c r="K1708" s="2">
        <f t="shared" si="26"/>
        <v>47637668.175945684</v>
      </c>
      <c r="L1708" s="2">
        <f>$C$2*시뮬레이션!F1708*시뮬레이션!D1708</f>
        <v>46453370.980579503</v>
      </c>
    </row>
    <row r="1709" spans="2:12" x14ac:dyDescent="0.3">
      <c r="B1709" s="5">
        <v>43020</v>
      </c>
      <c r="C1709" s="6">
        <f>VLOOKUP(시뮬레이션!B1709,시뮬레이션!$K:$Q,6,0)</f>
        <v>141.48588370582445</v>
      </c>
      <c r="D1709" s="6">
        <f>VLOOKUP(시뮬레이션!B1709,시뮬레이션!$K:$Q,7,0)</f>
        <v>117.14660469571034</v>
      </c>
      <c r="F1709" s="5">
        <v>43020</v>
      </c>
      <c r="G1709" s="7">
        <f>C1709*시뮬레이션!D1709*시뮬레이션!F1709</f>
        <v>37617263.745759562</v>
      </c>
      <c r="H1709" s="2">
        <f>D1709*시뮬레이션!E1709*시뮬레이션!D1709</f>
        <v>9871703.783767987</v>
      </c>
      <c r="J1709" s="5">
        <v>43020</v>
      </c>
      <c r="K1709" s="2">
        <f t="shared" si="26"/>
        <v>47488967.529527545</v>
      </c>
      <c r="L1709" s="2">
        <f>$C$2*시뮬레이션!F1709*시뮬레이션!D1709</f>
        <v>46302436.579182722</v>
      </c>
    </row>
    <row r="1710" spans="2:12" x14ac:dyDescent="0.3">
      <c r="B1710" s="5">
        <v>43021</v>
      </c>
      <c r="C1710" s="6">
        <f>VLOOKUP(시뮬레이션!B1710,시뮬레이션!$K:$Q,6,0)</f>
        <v>141.48588370582445</v>
      </c>
      <c r="D1710" s="6">
        <f>VLOOKUP(시뮬레이션!B1710,시뮬레이션!$K:$Q,7,0)</f>
        <v>117.14660469571034</v>
      </c>
      <c r="F1710" s="5">
        <v>43021</v>
      </c>
      <c r="G1710" s="7">
        <f>C1710*시뮬레이션!D1710*시뮬레이션!F1710</f>
        <v>37525116.9389752</v>
      </c>
      <c r="H1710" s="2">
        <f>D1710*시뮬레이션!E1710*시뮬레이션!D1710</f>
        <v>9867108.2835423537</v>
      </c>
      <c r="J1710" s="5">
        <v>43021</v>
      </c>
      <c r="K1710" s="2">
        <f t="shared" si="26"/>
        <v>47392225.22251755</v>
      </c>
      <c r="L1710" s="2">
        <f>$C$2*시뮬레이션!F1710*시뮬레이션!D1710</f>
        <v>46189014.675188228</v>
      </c>
    </row>
    <row r="1711" spans="2:12" x14ac:dyDescent="0.3">
      <c r="B1711" s="5">
        <v>43024</v>
      </c>
      <c r="C1711" s="6">
        <f>VLOOKUP(시뮬레이션!B1711,시뮬레이션!$K:$Q,6,0)</f>
        <v>141.48588370582445</v>
      </c>
      <c r="D1711" s="6">
        <f>VLOOKUP(시뮬레이션!B1711,시뮬레이션!$K:$Q,7,0)</f>
        <v>117.14660469571034</v>
      </c>
      <c r="F1711" s="5">
        <v>43024</v>
      </c>
      <c r="G1711" s="7">
        <f>C1711*시뮬레이션!D1711*시뮬레이션!F1711</f>
        <v>37536888.636657327</v>
      </c>
      <c r="H1711" s="2">
        <f>D1711*시뮬레이션!E1711*시뮬레이션!D1711</f>
        <v>9868983.1358179785</v>
      </c>
      <c r="J1711" s="5">
        <v>43024</v>
      </c>
      <c r="K1711" s="2">
        <f t="shared" si="26"/>
        <v>47405871.772475302</v>
      </c>
      <c r="L1711" s="2">
        <f>$C$2*시뮬레이션!F1711*시뮬레이션!D1711</f>
        <v>46203504.253405288</v>
      </c>
    </row>
    <row r="1712" spans="2:12" x14ac:dyDescent="0.3">
      <c r="B1712" s="5">
        <v>43025</v>
      </c>
      <c r="C1712" s="6">
        <f>VLOOKUP(시뮬레이션!B1712,시뮬레이션!$K:$Q,6,0)</f>
        <v>141.48588370582445</v>
      </c>
      <c r="D1712" s="6">
        <f>VLOOKUP(시뮬레이션!B1712,시뮬레이션!$K:$Q,7,0)</f>
        <v>117.14660469571034</v>
      </c>
      <c r="F1712" s="5">
        <v>43025</v>
      </c>
      <c r="G1712" s="7">
        <f>C1712*시뮬레이션!D1712*시뮬레이션!F1712</f>
        <v>37718215.642129727</v>
      </c>
      <c r="H1712" s="2">
        <f>D1712*시뮬레이션!E1712*시뮬레이션!D1712</f>
        <v>9920360.2947963215</v>
      </c>
      <c r="J1712" s="5">
        <v>43025</v>
      </c>
      <c r="K1712" s="2">
        <f t="shared" si="26"/>
        <v>47638575.936926052</v>
      </c>
      <c r="L1712" s="2">
        <f>$C$2*시뮬레이션!F1712*시뮬레이션!D1712</f>
        <v>46426696.515014827</v>
      </c>
    </row>
    <row r="1713" spans="2:12" x14ac:dyDescent="0.3">
      <c r="B1713" s="5">
        <v>43026</v>
      </c>
      <c r="C1713" s="6">
        <f>VLOOKUP(시뮬레이션!B1713,시뮬레이션!$K:$Q,6,0)</f>
        <v>141.48588370582445</v>
      </c>
      <c r="D1713" s="6">
        <f>VLOOKUP(시뮬레이션!B1713,시뮬레이션!$K:$Q,7,0)</f>
        <v>117.14660469571034</v>
      </c>
      <c r="F1713" s="5">
        <v>43026</v>
      </c>
      <c r="G1713" s="7">
        <f>C1713*시뮬레이션!D1713*시뮬레이션!F1713</f>
        <v>37671788.605736382</v>
      </c>
      <c r="H1713" s="2">
        <f>D1713*시뮬레이션!E1713*시뮬레이션!D1713</f>
        <v>9914923.2821861878</v>
      </c>
      <c r="J1713" s="5">
        <v>43026</v>
      </c>
      <c r="K1713" s="2">
        <f t="shared" si="26"/>
        <v>47586711.88792257</v>
      </c>
      <c r="L1713" s="2">
        <f>$C$2*시뮬레이션!F1713*시뮬레이션!D1713</f>
        <v>46369550.282298617</v>
      </c>
    </row>
    <row r="1714" spans="2:12" x14ac:dyDescent="0.3">
      <c r="B1714" s="5">
        <v>43027</v>
      </c>
      <c r="C1714" s="6">
        <f>VLOOKUP(시뮬레이션!B1714,시뮬레이션!$K:$Q,6,0)</f>
        <v>141.48588370582445</v>
      </c>
      <c r="D1714" s="6">
        <f>VLOOKUP(시뮬레이션!B1714,시뮬레이션!$K:$Q,7,0)</f>
        <v>117.14660469571034</v>
      </c>
      <c r="F1714" s="5">
        <v>43027</v>
      </c>
      <c r="G1714" s="7">
        <f>C1714*시뮬레이션!D1714*시뮬레이션!F1714</f>
        <v>37762133.584839739</v>
      </c>
      <c r="H1714" s="2">
        <f>D1714*시뮬레이션!E1714*시뮬레이션!D1714</f>
        <v>9920817.525784703</v>
      </c>
      <c r="J1714" s="5">
        <v>43027</v>
      </c>
      <c r="K1714" s="2">
        <f t="shared" si="26"/>
        <v>47682951.11062444</v>
      </c>
      <c r="L1714" s="2">
        <f>$C$2*시뮬레이션!F1714*시뮬레이션!D1714</f>
        <v>46480754.347896099</v>
      </c>
    </row>
    <row r="1715" spans="2:12" x14ac:dyDescent="0.3">
      <c r="B1715" s="5">
        <v>43028</v>
      </c>
      <c r="C1715" s="6">
        <f>VLOOKUP(시뮬레이션!B1715,시뮬레이션!$K:$Q,6,0)</f>
        <v>141.48588370582445</v>
      </c>
      <c r="D1715" s="6">
        <f>VLOOKUP(시뮬레이션!B1715,시뮬레이션!$K:$Q,7,0)</f>
        <v>117.14660469571034</v>
      </c>
      <c r="F1715" s="5">
        <v>43028</v>
      </c>
      <c r="G1715" s="7">
        <f>C1715*시뮬레이션!D1715*시뮬레이션!F1715</f>
        <v>37920136.496652767</v>
      </c>
      <c r="H1715" s="2">
        <f>D1715*시뮬레이션!E1715*시뮬레이션!D1715</f>
        <v>9962221.7142077666</v>
      </c>
      <c r="J1715" s="5">
        <v>43028</v>
      </c>
      <c r="K1715" s="2">
        <f t="shared" si="26"/>
        <v>47882358.210860536</v>
      </c>
      <c r="L1715" s="2">
        <f>$C$2*시뮬레이션!F1715*시뮬레이션!D1715</f>
        <v>46675237.387731053</v>
      </c>
    </row>
    <row r="1716" spans="2:12" x14ac:dyDescent="0.3">
      <c r="B1716" s="5">
        <v>43031</v>
      </c>
      <c r="C1716" s="6">
        <f>VLOOKUP(시뮬레이션!B1716,시뮬레이션!$K:$Q,6,0)</f>
        <v>141.48588370582445</v>
      </c>
      <c r="D1716" s="6">
        <f>VLOOKUP(시뮬레이션!B1716,시뮬레이션!$K:$Q,7,0)</f>
        <v>117.14660469571034</v>
      </c>
      <c r="F1716" s="5">
        <v>43031</v>
      </c>
      <c r="G1716" s="7">
        <f>C1716*시뮬레이션!D1716*시뮬레이션!F1716</f>
        <v>37737596.314811103</v>
      </c>
      <c r="H1716" s="2">
        <f>D1716*시뮬레이션!E1716*시뮬레이션!D1716</f>
        <v>9926874.4320711214</v>
      </c>
      <c r="J1716" s="5">
        <v>43031</v>
      </c>
      <c r="K1716" s="2">
        <f t="shared" si="26"/>
        <v>47664470.746882223</v>
      </c>
      <c r="L1716" s="2">
        <f>$C$2*시뮬레이션!F1716*시뮬레이션!D1716</f>
        <v>46450551.84839996</v>
      </c>
    </row>
    <row r="1717" spans="2:12" x14ac:dyDescent="0.3">
      <c r="B1717" s="5">
        <v>43032</v>
      </c>
      <c r="C1717" s="6">
        <f>VLOOKUP(시뮬레이션!B1717,시뮬레이션!$K:$Q,6,0)</f>
        <v>141.48588370582445</v>
      </c>
      <c r="D1717" s="6">
        <f>VLOOKUP(시뮬레이션!B1717,시뮬레이션!$K:$Q,7,0)</f>
        <v>117.14660469571034</v>
      </c>
      <c r="F1717" s="5">
        <v>43032</v>
      </c>
      <c r="G1717" s="7">
        <f>C1717*시뮬레이션!D1717*시뮬레이션!F1717</f>
        <v>37710244.180296421</v>
      </c>
      <c r="H1717" s="2">
        <f>D1717*시뮬레이션!E1717*시뮬레이션!D1717</f>
        <v>9936638.1613355707</v>
      </c>
      <c r="J1717" s="5">
        <v>43032</v>
      </c>
      <c r="K1717" s="2">
        <f t="shared" si="26"/>
        <v>47646882.341631994</v>
      </c>
      <c r="L1717" s="2">
        <f>$C$2*시뮬레이션!F1717*시뮬레이션!D1717</f>
        <v>46416884.581098676</v>
      </c>
    </row>
    <row r="1718" spans="2:12" x14ac:dyDescent="0.3">
      <c r="B1718" s="5">
        <v>43033</v>
      </c>
      <c r="C1718" s="6">
        <f>VLOOKUP(시뮬레이션!B1718,시뮬레이션!$K:$Q,6,0)</f>
        <v>141.48588370582445</v>
      </c>
      <c r="D1718" s="6">
        <f>VLOOKUP(시뮬레이션!B1718,시뮬레이션!$K:$Q,7,0)</f>
        <v>117.14660469571034</v>
      </c>
      <c r="F1718" s="5">
        <v>43033</v>
      </c>
      <c r="G1718" s="7">
        <f>C1718*시뮬레이션!D1718*시뮬레이션!F1718</f>
        <v>37538552.727123119</v>
      </c>
      <c r="H1718" s="2">
        <f>D1718*시뮬레이션!E1718*시뮬레이션!D1718</f>
        <v>9870937.4973685555</v>
      </c>
      <c r="J1718" s="5">
        <v>43033</v>
      </c>
      <c r="K1718" s="2">
        <f t="shared" si="26"/>
        <v>47409490.224491671</v>
      </c>
      <c r="L1718" s="2">
        <f>$C$2*시뮬레이션!F1718*시뮬레이션!D1718</f>
        <v>46205552.553456426</v>
      </c>
    </row>
    <row r="1719" spans="2:12" x14ac:dyDescent="0.3">
      <c r="B1719" s="5">
        <v>43034</v>
      </c>
      <c r="C1719" s="6">
        <f>VLOOKUP(시뮬레이션!B1719,시뮬레이션!$K:$Q,6,0)</f>
        <v>141.48588370582445</v>
      </c>
      <c r="D1719" s="6">
        <f>VLOOKUP(시뮬레이션!B1719,시뮬레이션!$K:$Q,7,0)</f>
        <v>117.14660469571034</v>
      </c>
      <c r="F1719" s="5">
        <v>43034</v>
      </c>
      <c r="G1719" s="7">
        <f>C1719*시뮬레이션!D1719*시뮬레이션!F1719</f>
        <v>37475443.393669233</v>
      </c>
      <c r="H1719" s="2">
        <f>D1719*시뮬레이션!E1719*시뮬레이션!D1719</f>
        <v>9871714.32195439</v>
      </c>
      <c r="J1719" s="5">
        <v>43034</v>
      </c>
      <c r="K1719" s="2">
        <f t="shared" si="26"/>
        <v>47347157.715623625</v>
      </c>
      <c r="L1719" s="2">
        <f>$C$2*시뮬레이션!F1719*시뮬레이션!D1719</f>
        <v>46127872.371039316</v>
      </c>
    </row>
    <row r="1720" spans="2:12" x14ac:dyDescent="0.3">
      <c r="B1720" s="5">
        <v>43035</v>
      </c>
      <c r="C1720" s="6">
        <f>VLOOKUP(시뮬레이션!B1720,시뮬레이션!$K:$Q,6,0)</f>
        <v>141.48588370582445</v>
      </c>
      <c r="D1720" s="6">
        <f>VLOOKUP(시뮬레이션!B1720,시뮬레이션!$K:$Q,7,0)</f>
        <v>117.14660469571034</v>
      </c>
      <c r="F1720" s="5">
        <v>43035</v>
      </c>
      <c r="G1720" s="7">
        <f>C1720*시뮬레이션!D1720*시뮬레이션!F1720</f>
        <v>37978381.747042224</v>
      </c>
      <c r="H1720" s="2">
        <f>D1720*시뮬레이션!E1720*시뮬레이션!D1720</f>
        <v>10086969.781676413</v>
      </c>
      <c r="J1720" s="5">
        <v>43035</v>
      </c>
      <c r="K1720" s="2">
        <f t="shared" si="26"/>
        <v>48065351.528718635</v>
      </c>
      <c r="L1720" s="2">
        <f>$C$2*시뮬레이션!F1720*시뮬레이션!D1720</f>
        <v>46746930.454787284</v>
      </c>
    </row>
    <row r="1721" spans="2:12" x14ac:dyDescent="0.3">
      <c r="B1721" s="5">
        <v>43038</v>
      </c>
      <c r="C1721" s="6">
        <f>VLOOKUP(시뮬레이션!B1721,시뮬레이션!$K:$Q,6,0)</f>
        <v>141.48588370582445</v>
      </c>
      <c r="D1721" s="6">
        <f>VLOOKUP(시뮬레이션!B1721,시뮬레이션!$K:$Q,7,0)</f>
        <v>117.14660469571034</v>
      </c>
      <c r="F1721" s="5">
        <v>43038</v>
      </c>
      <c r="G1721" s="7">
        <f>C1721*시뮬레이션!D1721*시뮬레이션!F1721</f>
        <v>37647801.021807097</v>
      </c>
      <c r="H1721" s="2">
        <f>D1721*시뮬레이션!E1721*시뮬레이션!D1721</f>
        <v>10027889.517175695</v>
      </c>
      <c r="J1721" s="5">
        <v>43038</v>
      </c>
      <c r="K1721" s="2">
        <f t="shared" si="26"/>
        <v>47675690.538982794</v>
      </c>
      <c r="L1721" s="2">
        <f>$C$2*시뮬레이션!F1721*시뮬레이션!D1721</f>
        <v>46340024.381874815</v>
      </c>
    </row>
    <row r="1722" spans="2:12" x14ac:dyDescent="0.3">
      <c r="B1722" s="5">
        <v>43039</v>
      </c>
      <c r="C1722" s="6">
        <f>VLOOKUP(시뮬레이션!B1722,시뮬레이션!$K:$Q,6,0)</f>
        <v>141.48588370582445</v>
      </c>
      <c r="D1722" s="6">
        <f>VLOOKUP(시뮬레이션!B1722,시뮬레이션!$K:$Q,7,0)</f>
        <v>117.14660469571034</v>
      </c>
      <c r="F1722" s="5">
        <v>43039</v>
      </c>
      <c r="G1722" s="7">
        <f>C1722*시뮬레이션!D1722*시뮬레이션!F1722</f>
        <v>37560612.077053174</v>
      </c>
      <c r="H1722" s="2">
        <f>D1722*시뮬레이션!E1722*시뮬레이션!D1722</f>
        <v>10023696.952097932</v>
      </c>
      <c r="J1722" s="5">
        <v>43039</v>
      </c>
      <c r="K1722" s="2">
        <f t="shared" si="26"/>
        <v>47584309.029151104</v>
      </c>
      <c r="L1722" s="2">
        <f>$C$2*시뮬레이션!F1722*시뮬레이션!D1722</f>
        <v>46232705.024141639</v>
      </c>
    </row>
    <row r="1723" spans="2:12" x14ac:dyDescent="0.3">
      <c r="B1723" s="5">
        <v>43040</v>
      </c>
      <c r="C1723" s="6">
        <f>VLOOKUP(시뮬레이션!B1723,시뮬레이션!$K:$Q,6,0)</f>
        <v>141.48588370582445</v>
      </c>
      <c r="D1723" s="6">
        <f>VLOOKUP(시뮬레이션!B1723,시뮬레이션!$K:$Q,7,0)</f>
        <v>117.14660469571034</v>
      </c>
      <c r="F1723" s="5">
        <v>43040</v>
      </c>
      <c r="G1723" s="7">
        <f>C1723*시뮬레이션!D1723*시뮬레이션!F1723</f>
        <v>37408864.946609892</v>
      </c>
      <c r="H1723" s="2">
        <f>D1723*시뮬레이션!E1723*시뮬레이션!D1723</f>
        <v>9965379.3700106386</v>
      </c>
      <c r="J1723" s="5">
        <v>43040</v>
      </c>
      <c r="K1723" s="2">
        <f t="shared" si="26"/>
        <v>47374244.316620529</v>
      </c>
      <c r="L1723" s="2">
        <f>$C$2*시뮬레이션!F1723*시뮬레이션!D1723</f>
        <v>46045922.116939485</v>
      </c>
    </row>
    <row r="1724" spans="2:12" x14ac:dyDescent="0.3">
      <c r="B1724" s="5">
        <v>43041</v>
      </c>
      <c r="C1724" s="6">
        <f>VLOOKUP(시뮬레이션!B1724,시뮬레이션!$K:$Q,6,0)</f>
        <v>141.48588370582445</v>
      </c>
      <c r="D1724" s="6">
        <f>VLOOKUP(시뮬레이션!B1724,시뮬레이션!$K:$Q,7,0)</f>
        <v>117.14660469571034</v>
      </c>
      <c r="F1724" s="5">
        <v>43041</v>
      </c>
      <c r="G1724" s="7">
        <f>C1724*시뮬레이션!D1724*시뮬레이션!F1724</f>
        <v>37421723.209895961</v>
      </c>
      <c r="H1724" s="2">
        <f>D1724*시뮬레이션!E1724*시뮬레이션!D1724</f>
        <v>9973024.5697613023</v>
      </c>
      <c r="J1724" s="5">
        <v>43041</v>
      </c>
      <c r="K1724" s="2">
        <f t="shared" si="26"/>
        <v>47394747.77965726</v>
      </c>
      <c r="L1724" s="2">
        <f>$C$2*시뮬레이션!F1724*시뮬레이션!D1724</f>
        <v>46061749.129886121</v>
      </c>
    </row>
    <row r="1725" spans="2:12" x14ac:dyDescent="0.3">
      <c r="B1725" s="5">
        <v>43042</v>
      </c>
      <c r="C1725" s="6">
        <f>VLOOKUP(시뮬레이션!B1725,시뮬레이션!$K:$Q,6,0)</f>
        <v>141.48588370582445</v>
      </c>
      <c r="D1725" s="6">
        <f>VLOOKUP(시뮬레이션!B1725,시뮬레이션!$K:$Q,7,0)</f>
        <v>117.14660469571034</v>
      </c>
      <c r="F1725" s="5">
        <v>43042</v>
      </c>
      <c r="G1725" s="7">
        <f>C1725*시뮬레이션!D1725*시뮬레이션!F1725</f>
        <v>37526440.52880583</v>
      </c>
      <c r="H1725" s="2">
        <f>D1725*시뮬레이션!E1725*시뮬레이션!D1725</f>
        <v>10056152.663296694</v>
      </c>
      <c r="J1725" s="5">
        <v>43042</v>
      </c>
      <c r="K1725" s="2">
        <f t="shared" si="26"/>
        <v>47582593.192102522</v>
      </c>
      <c r="L1725" s="2">
        <f>$C$2*시뮬레이션!F1725*시뮬레이션!D1725</f>
        <v>46190643.858921625</v>
      </c>
    </row>
    <row r="1726" spans="2:12" x14ac:dyDescent="0.3">
      <c r="B1726" s="5">
        <v>43045</v>
      </c>
      <c r="C1726" s="6">
        <f>VLOOKUP(시뮬레이션!B1726,시뮬레이션!$K:$Q,6,0)</f>
        <v>141.48588370582445</v>
      </c>
      <c r="D1726" s="6">
        <f>VLOOKUP(시뮬레이션!B1726,시뮬레이션!$K:$Q,7,0)</f>
        <v>117.14660469571034</v>
      </c>
      <c r="F1726" s="5">
        <v>43045</v>
      </c>
      <c r="G1726" s="7">
        <f>C1726*시뮬레이션!D1726*시뮬레이션!F1726</f>
        <v>37628394.184141241</v>
      </c>
      <c r="H1726" s="2">
        <f>D1726*시뮬레이션!E1726*시뮬레이션!D1726</f>
        <v>10135811.213071836</v>
      </c>
      <c r="J1726" s="5">
        <v>43045</v>
      </c>
      <c r="K1726" s="2">
        <f t="shared" si="26"/>
        <v>47764205.397213079</v>
      </c>
      <c r="L1726" s="2">
        <f>$C$2*시뮬레이션!F1726*시뮬레이션!D1726</f>
        <v>46316136.842464745</v>
      </c>
    </row>
    <row r="1727" spans="2:12" x14ac:dyDescent="0.3">
      <c r="B1727" s="5">
        <v>43046</v>
      </c>
      <c r="C1727" s="6">
        <f>VLOOKUP(시뮬레이션!B1727,시뮬레이션!$K:$Q,6,0)</f>
        <v>141.48588370582445</v>
      </c>
      <c r="D1727" s="6">
        <f>VLOOKUP(시뮬레이션!B1727,시뮬레이션!$K:$Q,7,0)</f>
        <v>117.14660469571034</v>
      </c>
      <c r="F1727" s="5">
        <v>43046</v>
      </c>
      <c r="G1727" s="7">
        <f>C1727*시뮬레이션!D1727*시뮬레이션!F1727</f>
        <v>37495995.437178396</v>
      </c>
      <c r="H1727" s="2">
        <f>D1727*시뮬레이션!E1727*시뮬레이션!D1727</f>
        <v>10077463.85284479</v>
      </c>
      <c r="J1727" s="5">
        <v>43046</v>
      </c>
      <c r="K1727" s="2">
        <f t="shared" si="26"/>
        <v>47573459.290023185</v>
      </c>
      <c r="L1727" s="2">
        <f>$C$2*시뮬레이션!F1727*시뮬레이션!D1727</f>
        <v>46153169.524431102</v>
      </c>
    </row>
    <row r="1728" spans="2:12" x14ac:dyDescent="0.3">
      <c r="B1728" s="5">
        <v>43047</v>
      </c>
      <c r="C1728" s="6">
        <f>VLOOKUP(시뮬레이션!B1728,시뮬레이션!$K:$Q,6,0)</f>
        <v>141.48588370582445</v>
      </c>
      <c r="D1728" s="6">
        <f>VLOOKUP(시뮬레이션!B1728,시뮬레이션!$K:$Q,7,0)</f>
        <v>117.14660469571034</v>
      </c>
      <c r="F1728" s="5">
        <v>43047</v>
      </c>
      <c r="G1728" s="7">
        <f>C1728*시뮬레이션!D1728*시뮬레이션!F1728</f>
        <v>37681379.537632324</v>
      </c>
      <c r="H1728" s="2">
        <f>D1728*시뮬레이션!E1728*시뮬레이션!D1728</f>
        <v>10137995.791188531</v>
      </c>
      <c r="J1728" s="5">
        <v>43047</v>
      </c>
      <c r="K1728" s="2">
        <f t="shared" si="26"/>
        <v>47819375.328820854</v>
      </c>
      <c r="L1728" s="2">
        <f>$C$2*시뮬레이션!F1728*시뮬레이션!D1728</f>
        <v>46381355.593786679</v>
      </c>
    </row>
    <row r="1729" spans="2:12" x14ac:dyDescent="0.3">
      <c r="B1729" s="5">
        <v>43048</v>
      </c>
      <c r="C1729" s="6">
        <f>VLOOKUP(시뮬레이션!B1729,시뮬레이션!$K:$Q,6,0)</f>
        <v>141.48588370582445</v>
      </c>
      <c r="D1729" s="6">
        <f>VLOOKUP(시뮬레이션!B1729,시뮬레이션!$K:$Q,7,0)</f>
        <v>117.14660469571034</v>
      </c>
      <c r="F1729" s="5">
        <v>43048</v>
      </c>
      <c r="G1729" s="7">
        <f>C1729*시뮬레이션!D1729*시뮬레이션!F1729</f>
        <v>37546368.000567101</v>
      </c>
      <c r="H1729" s="2">
        <f>D1729*시뮬레이션!E1729*시뮬레이션!D1729</f>
        <v>10034020.197942182</v>
      </c>
      <c r="J1729" s="5">
        <v>43048</v>
      </c>
      <c r="K1729" s="2">
        <f t="shared" si="26"/>
        <v>47580388.198509283</v>
      </c>
      <c r="L1729" s="2">
        <f>$C$2*시뮬레이션!F1729*시뮬레이션!D1729</f>
        <v>46215172.237796962</v>
      </c>
    </row>
    <row r="1730" spans="2:12" x14ac:dyDescent="0.3">
      <c r="B1730" s="5">
        <v>43049</v>
      </c>
      <c r="C1730" s="6">
        <f>VLOOKUP(시뮬레이션!B1730,시뮬레이션!$K:$Q,6,0)</f>
        <v>141.48588370582445</v>
      </c>
      <c r="D1730" s="6">
        <f>VLOOKUP(시뮬레이션!B1730,시뮬레이션!$K:$Q,7,0)</f>
        <v>117.14660469571034</v>
      </c>
      <c r="F1730" s="5">
        <v>43049</v>
      </c>
      <c r="G1730" s="7">
        <f>C1730*시뮬레이션!D1730*시뮬레이션!F1730</f>
        <v>37585205.856543757</v>
      </c>
      <c r="H1730" s="2">
        <f>D1730*시뮬레이션!E1730*시뮬레이션!D1730</f>
        <v>10058042.417294025</v>
      </c>
      <c r="J1730" s="5">
        <v>43049</v>
      </c>
      <c r="K1730" s="2">
        <f t="shared" ref="K1730:K1793" si="27">SUM(G1730:H1730)</f>
        <v>47643248.273837782</v>
      </c>
      <c r="L1730" s="2">
        <f>$C$2*시뮬레이션!F1730*시뮬레이션!D1730</f>
        <v>46262977.080152974</v>
      </c>
    </row>
    <row r="1731" spans="2:12" x14ac:dyDescent="0.3">
      <c r="B1731" s="5">
        <v>43052</v>
      </c>
      <c r="C1731" s="6">
        <f>VLOOKUP(시뮬레이션!B1731,시뮬레이션!$K:$Q,6,0)</f>
        <v>141.48588370582445</v>
      </c>
      <c r="D1731" s="6">
        <f>VLOOKUP(시뮬레이션!B1731,시뮬레이션!$K:$Q,7,0)</f>
        <v>117.14660469571034</v>
      </c>
      <c r="F1731" s="5">
        <v>43052</v>
      </c>
      <c r="G1731" s="7">
        <f>C1731*시뮬레이션!D1731*시뮬레이션!F1731</f>
        <v>37744759.069508031</v>
      </c>
      <c r="H1731" s="2">
        <f>D1731*시뮬레이션!E1731*시뮬레이션!D1731</f>
        <v>10107380.511400688</v>
      </c>
      <c r="J1731" s="5">
        <v>43052</v>
      </c>
      <c r="K1731" s="2">
        <f t="shared" si="27"/>
        <v>47852139.580908716</v>
      </c>
      <c r="L1731" s="2">
        <f>$C$2*시뮬레이션!F1731*시뮬레이션!D1731</f>
        <v>46459368.35874819</v>
      </c>
    </row>
    <row r="1732" spans="2:12" x14ac:dyDescent="0.3">
      <c r="B1732" s="5">
        <v>43053</v>
      </c>
      <c r="C1732" s="6">
        <f>VLOOKUP(시뮬레이션!B1732,시뮬레이션!$K:$Q,6,0)</f>
        <v>141.48588370582445</v>
      </c>
      <c r="D1732" s="6">
        <f>VLOOKUP(시뮬레이션!B1732,시뮬레이션!$K:$Q,7,0)</f>
        <v>117.14660469571034</v>
      </c>
      <c r="F1732" s="5">
        <v>43053</v>
      </c>
      <c r="G1732" s="7">
        <f>C1732*시뮬레이션!D1732*시뮬레이션!F1732</f>
        <v>37568061.638492391</v>
      </c>
      <c r="H1732" s="2">
        <f>D1732*시뮬레이션!E1732*시뮬레이션!D1732</f>
        <v>10068099.249501349</v>
      </c>
      <c r="J1732" s="5">
        <v>43053</v>
      </c>
      <c r="K1732" s="2">
        <f t="shared" si="27"/>
        <v>47636160.887993738</v>
      </c>
      <c r="L1732" s="2">
        <f>$C$2*시뮬레이션!F1732*시뮬레이션!D1732</f>
        <v>46241874.559927471</v>
      </c>
    </row>
    <row r="1733" spans="2:12" x14ac:dyDescent="0.3">
      <c r="B1733" s="5">
        <v>43054</v>
      </c>
      <c r="C1733" s="6">
        <f>VLOOKUP(시뮬레이션!B1733,시뮬레이션!$K:$Q,6,0)</f>
        <v>141.48588370582445</v>
      </c>
      <c r="D1733" s="6">
        <f>VLOOKUP(시뮬레이션!B1733,시뮬레이션!$K:$Q,7,0)</f>
        <v>117.14660469571034</v>
      </c>
      <c r="F1733" s="5">
        <v>43054</v>
      </c>
      <c r="G1733" s="7">
        <f>C1733*시뮬레이션!D1733*시뮬레이션!F1733</f>
        <v>37189453.95802813</v>
      </c>
      <c r="H1733" s="2">
        <f>D1733*시뮬레이션!E1733*시뮬레이션!D1733</f>
        <v>9947546.7515401561</v>
      </c>
      <c r="J1733" s="5">
        <v>43054</v>
      </c>
      <c r="K1733" s="2">
        <f t="shared" si="27"/>
        <v>47137000.709568284</v>
      </c>
      <c r="L1733" s="2">
        <f>$C$2*시뮬레이션!F1733*시뮬레이션!D1733</f>
        <v>45775852.941992432</v>
      </c>
    </row>
    <row r="1734" spans="2:12" x14ac:dyDescent="0.3">
      <c r="B1734" s="5">
        <v>43055</v>
      </c>
      <c r="C1734" s="6">
        <f>VLOOKUP(시뮬레이션!B1734,시뮬레이션!$K:$Q,6,0)</f>
        <v>141.48588370582445</v>
      </c>
      <c r="D1734" s="6">
        <f>VLOOKUP(시뮬레이션!B1734,시뮬레이션!$K:$Q,7,0)</f>
        <v>117.14660469571034</v>
      </c>
      <c r="F1734" s="5">
        <v>43055</v>
      </c>
      <c r="G1734" s="7">
        <f>C1734*시뮬레이션!D1734*시뮬레이션!F1734</f>
        <v>37139783.190090045</v>
      </c>
      <c r="H1734" s="2">
        <f>D1734*시뮬레이션!E1734*시뮬레이션!D1734</f>
        <v>9971426.9075559247</v>
      </c>
      <c r="J1734" s="5">
        <v>43055</v>
      </c>
      <c r="K1734" s="2">
        <f t="shared" si="27"/>
        <v>47111210.097645968</v>
      </c>
      <c r="L1734" s="2">
        <f>$C$2*시뮬레이션!F1734*시뮬레이션!D1734</f>
        <v>45714714.056457423</v>
      </c>
    </row>
    <row r="1735" spans="2:12" x14ac:dyDescent="0.3">
      <c r="B1735" s="5">
        <v>43056</v>
      </c>
      <c r="C1735" s="6">
        <f>VLOOKUP(시뮬레이션!B1735,시뮬레이션!$K:$Q,6,0)</f>
        <v>141.48588370582445</v>
      </c>
      <c r="D1735" s="6">
        <f>VLOOKUP(시뮬레이션!B1735,시뮬레이션!$K:$Q,7,0)</f>
        <v>117.14660469571034</v>
      </c>
      <c r="F1735" s="5">
        <v>43056</v>
      </c>
      <c r="G1735" s="7">
        <f>C1735*시뮬레이션!D1735*시뮬레이션!F1735</f>
        <v>36892825.2423466</v>
      </c>
      <c r="H1735" s="2">
        <f>D1735*시뮬레이션!E1735*시뮬레이션!D1735</f>
        <v>9906295.3422631044</v>
      </c>
      <c r="J1735" s="5">
        <v>43056</v>
      </c>
      <c r="K1735" s="2">
        <f t="shared" si="27"/>
        <v>46799120.584609702</v>
      </c>
      <c r="L1735" s="2">
        <f>$C$2*시뮬레이션!F1735*시뮬레이션!D1735</f>
        <v>45410737.807934955</v>
      </c>
    </row>
    <row r="1736" spans="2:12" x14ac:dyDescent="0.3">
      <c r="B1736" s="5">
        <v>43059</v>
      </c>
      <c r="C1736" s="6">
        <f>VLOOKUP(시뮬레이션!B1736,시뮬레이션!$K:$Q,6,0)</f>
        <v>141.48588370582445</v>
      </c>
      <c r="D1736" s="6">
        <f>VLOOKUP(시뮬레이션!B1736,시뮬레이션!$K:$Q,7,0)</f>
        <v>117.14660469571034</v>
      </c>
      <c r="F1736" s="5">
        <v>43059</v>
      </c>
      <c r="G1736" s="7">
        <f>C1736*시뮬레이션!D1736*시뮬레이션!F1736</f>
        <v>37061846.987768821</v>
      </c>
      <c r="H1736" s="2">
        <f>D1736*시뮬레이션!E1736*시뮬레이션!D1736</f>
        <v>9982784.6533648353</v>
      </c>
      <c r="J1736" s="5">
        <v>43059</v>
      </c>
      <c r="K1736" s="2">
        <f t="shared" si="27"/>
        <v>47044631.641133659</v>
      </c>
      <c r="L1736" s="2">
        <f>$C$2*시뮬레이션!F1736*시뮬레이션!D1736</f>
        <v>45618783.738675922</v>
      </c>
    </row>
    <row r="1737" spans="2:12" x14ac:dyDescent="0.3">
      <c r="B1737" s="5">
        <v>43060</v>
      </c>
      <c r="C1737" s="6">
        <f>VLOOKUP(시뮬레이션!B1737,시뮬레이션!$K:$Q,6,0)</f>
        <v>141.48588370582445</v>
      </c>
      <c r="D1737" s="6">
        <f>VLOOKUP(시뮬레이션!B1737,시뮬레이션!$K:$Q,7,0)</f>
        <v>117.14660469571034</v>
      </c>
      <c r="F1737" s="5">
        <v>43060</v>
      </c>
      <c r="G1737" s="7">
        <f>C1737*시뮬레이션!D1737*시뮬레이션!F1737</f>
        <v>37145028.83228565</v>
      </c>
      <c r="H1737" s="2">
        <f>D1737*시뮬레이션!E1737*시뮬레이션!D1737</f>
        <v>10046588.42837413</v>
      </c>
      <c r="J1737" s="5">
        <v>43060</v>
      </c>
      <c r="K1737" s="2">
        <f t="shared" si="27"/>
        <v>47191617.260659784</v>
      </c>
      <c r="L1737" s="2">
        <f>$C$2*시뮬레이션!F1737*시뮬레이션!D1737</f>
        <v>45721170.826325655</v>
      </c>
    </row>
    <row r="1738" spans="2:12" x14ac:dyDescent="0.3">
      <c r="B1738" s="5">
        <v>43061</v>
      </c>
      <c r="C1738" s="6">
        <f>VLOOKUP(시뮬레이션!B1738,시뮬레이션!$K:$Q,6,0)</f>
        <v>141.48588370582445</v>
      </c>
      <c r="D1738" s="6">
        <f>VLOOKUP(시뮬레이션!B1738,시뮬레이션!$K:$Q,7,0)</f>
        <v>117.14660469571034</v>
      </c>
      <c r="F1738" s="5">
        <v>43061</v>
      </c>
      <c r="G1738" s="7">
        <f>C1738*시뮬레이션!D1738*시뮬레이션!F1738</f>
        <v>36873427.651490673</v>
      </c>
      <c r="H1738" s="2">
        <f>D1738*시뮬레이션!E1738*시뮬레이션!D1738</f>
        <v>9966737.5247233901</v>
      </c>
      <c r="J1738" s="5">
        <v>43061</v>
      </c>
      <c r="K1738" s="2">
        <f t="shared" si="27"/>
        <v>46840165.176214062</v>
      </c>
      <c r="L1738" s="2">
        <f>$C$2*시뮬레이션!F1738*시뮬레이션!D1738</f>
        <v>45386861.650262631</v>
      </c>
    </row>
    <row r="1739" spans="2:12" x14ac:dyDescent="0.3">
      <c r="B1739" s="5">
        <v>43063</v>
      </c>
      <c r="C1739" s="6">
        <f>VLOOKUP(시뮬레이션!B1739,시뮬레이션!$K:$Q,6,0)</f>
        <v>141.48588370582445</v>
      </c>
      <c r="D1739" s="6">
        <f>VLOOKUP(시뮬레이션!B1739,시뮬레이션!$K:$Q,7,0)</f>
        <v>117.14660469571034</v>
      </c>
      <c r="F1739" s="5">
        <v>43063</v>
      </c>
      <c r="G1739" s="7">
        <f>C1739*시뮬레이션!D1739*시뮬레이션!F1739</f>
        <v>36838093.457850002</v>
      </c>
      <c r="H1739" s="2">
        <f>D1739*시뮬레이션!E1739*시뮬레이션!D1739</f>
        <v>9994804.2571653463</v>
      </c>
      <c r="J1739" s="5">
        <v>43063</v>
      </c>
      <c r="K1739" s="2">
        <f t="shared" si="27"/>
        <v>46832897.715015352</v>
      </c>
      <c r="L1739" s="2">
        <f>$C$2*시뮬레이션!F1739*시뮬레이션!D1739</f>
        <v>45343369.405021682</v>
      </c>
    </row>
    <row r="1740" spans="2:12" x14ac:dyDescent="0.3">
      <c r="B1740" s="5">
        <v>43066</v>
      </c>
      <c r="C1740" s="6">
        <f>VLOOKUP(시뮬레이션!B1740,시뮬레이션!$K:$Q,6,0)</f>
        <v>141.48588370582445</v>
      </c>
      <c r="D1740" s="6">
        <f>VLOOKUP(시뮬레이션!B1740,시뮬레이션!$K:$Q,7,0)</f>
        <v>117.14660469571034</v>
      </c>
      <c r="F1740" s="5">
        <v>43066</v>
      </c>
      <c r="G1740" s="7">
        <f>C1740*시뮬레이션!D1740*시뮬레이션!F1740</f>
        <v>36931652.834937245</v>
      </c>
      <c r="H1740" s="2">
        <f>D1740*시뮬레이션!E1740*시뮬레이션!D1740</f>
        <v>9977382.8274360467</v>
      </c>
      <c r="J1740" s="5">
        <v>43066</v>
      </c>
      <c r="K1740" s="2">
        <f t="shared" si="27"/>
        <v>46909035.662373289</v>
      </c>
      <c r="L1740" s="2">
        <f>$C$2*시뮬레이션!F1740*시뮬레이션!D1740</f>
        <v>45458530.017267391</v>
      </c>
    </row>
    <row r="1741" spans="2:12" x14ac:dyDescent="0.3">
      <c r="B1741" s="5">
        <v>43067</v>
      </c>
      <c r="C1741" s="6">
        <f>VLOOKUP(시뮬레이션!B1741,시뮬레이션!$K:$Q,6,0)</f>
        <v>141.48588370582445</v>
      </c>
      <c r="D1741" s="6">
        <f>VLOOKUP(시뮬레이션!B1741,시뮬레이션!$K:$Q,7,0)</f>
        <v>117.14660469571034</v>
      </c>
      <c r="F1741" s="5">
        <v>43067</v>
      </c>
      <c r="G1741" s="7">
        <f>C1741*시뮬레이션!D1741*시뮬레이션!F1741</f>
        <v>37157251.101668447</v>
      </c>
      <c r="H1741" s="2">
        <f>D1741*시뮬레이션!E1741*시뮬레이션!D1741</f>
        <v>9985131.3641982023</v>
      </c>
      <c r="J1741" s="5">
        <v>43067</v>
      </c>
      <c r="K1741" s="2">
        <f t="shared" si="27"/>
        <v>47142382.465866648</v>
      </c>
      <c r="L1741" s="2">
        <f>$C$2*시뮬레이션!F1741*시뮬레이션!D1741</f>
        <v>45736215.005423203</v>
      </c>
    </row>
    <row r="1742" spans="2:12" x14ac:dyDescent="0.3">
      <c r="B1742" s="5">
        <v>43068</v>
      </c>
      <c r="C1742" s="6">
        <f>VLOOKUP(시뮬레이션!B1742,시뮬레이션!$K:$Q,6,0)</f>
        <v>141.48588370582445</v>
      </c>
      <c r="D1742" s="6">
        <f>VLOOKUP(시뮬레이션!B1742,시뮬레이션!$K:$Q,7,0)</f>
        <v>117.14660469571034</v>
      </c>
      <c r="F1742" s="5">
        <v>43068</v>
      </c>
      <c r="G1742" s="7">
        <f>C1742*시뮬레이션!D1742*시뮬레이션!F1742</f>
        <v>36882907.807013974</v>
      </c>
      <c r="H1742" s="2">
        <f>D1742*시뮬레이션!E1742*시뮬레이션!D1742</f>
        <v>9709672.0913999751</v>
      </c>
      <c r="J1742" s="5">
        <v>43068</v>
      </c>
      <c r="K1742" s="2">
        <f t="shared" si="27"/>
        <v>46592579.898413949</v>
      </c>
      <c r="L1742" s="2">
        <f>$C$2*시뮬레이션!F1742*시뮬레이션!D1742</f>
        <v>45398530.609037653</v>
      </c>
    </row>
    <row r="1743" spans="2:12" x14ac:dyDescent="0.3">
      <c r="B1743" s="5">
        <v>43069</v>
      </c>
      <c r="C1743" s="6">
        <f>VLOOKUP(시뮬레이션!B1743,시뮬레이션!$K:$Q,6,0)</f>
        <v>141.48588370582445</v>
      </c>
      <c r="D1743" s="6">
        <f>VLOOKUP(시뮬레이션!B1743,시뮬레이션!$K:$Q,7,0)</f>
        <v>117.14660469571034</v>
      </c>
      <c r="F1743" s="5">
        <v>43069</v>
      </c>
      <c r="G1743" s="7">
        <f>C1743*시뮬레이션!D1743*시뮬레이션!F1743</f>
        <v>37591023.333038948</v>
      </c>
      <c r="H1743" s="2">
        <f>D1743*시뮬레이션!E1743*시뮬레이션!D1743</f>
        <v>9867715.2336024307</v>
      </c>
      <c r="J1743" s="5">
        <v>43069</v>
      </c>
      <c r="K1743" s="2">
        <f t="shared" si="27"/>
        <v>47458738.566641375</v>
      </c>
      <c r="L1743" s="2">
        <f>$C$2*시뮬레이션!F1743*시뮬레이션!D1743</f>
        <v>46270137.710928515</v>
      </c>
    </row>
    <row r="1744" spans="2:12" x14ac:dyDescent="0.3">
      <c r="B1744" s="5">
        <v>43070</v>
      </c>
      <c r="C1744" s="6">
        <f>VLOOKUP(시뮬레이션!B1744,시뮬레이션!$K:$Q,6,0)</f>
        <v>141.48588370582445</v>
      </c>
      <c r="D1744" s="6">
        <f>VLOOKUP(시뮬레이션!B1744,시뮬레이션!$K:$Q,7,0)</f>
        <v>117.14660469571034</v>
      </c>
      <c r="F1744" s="5">
        <v>43070</v>
      </c>
      <c r="G1744" s="7">
        <f>C1744*시뮬레이션!D1744*시뮬레이션!F1744</f>
        <v>37456132.516681723</v>
      </c>
      <c r="H1744" s="2">
        <f>D1744*시뮬레이션!E1744*시뮬레이션!D1744</f>
        <v>9806728.415841965</v>
      </c>
      <c r="J1744" s="5">
        <v>43070</v>
      </c>
      <c r="K1744" s="2">
        <f t="shared" si="27"/>
        <v>47262860.93252369</v>
      </c>
      <c r="L1744" s="2">
        <f>$C$2*시뮬레이션!F1744*시뮬레이션!D1744</f>
        <v>46104102.947961509</v>
      </c>
    </row>
    <row r="1745" spans="2:12" x14ac:dyDescent="0.3">
      <c r="B1745" s="5">
        <v>43073</v>
      </c>
      <c r="C1745" s="6">
        <f>VLOOKUP(시뮬레이션!B1745,시뮬레이션!$K:$Q,6,0)</f>
        <v>141.48588370582445</v>
      </c>
      <c r="D1745" s="6">
        <f>VLOOKUP(시뮬레이션!B1745,시뮬레이션!$K:$Q,7,0)</f>
        <v>117.14660469571034</v>
      </c>
      <c r="F1745" s="5">
        <v>43073</v>
      </c>
      <c r="G1745" s="7">
        <f>C1745*시뮬레이션!D1745*시뮬레이션!F1745</f>
        <v>37495170.506563157</v>
      </c>
      <c r="H1745" s="2">
        <f>D1745*시뮬레이션!E1745*시뮬레이션!D1745</f>
        <v>9664974.0929762833</v>
      </c>
      <c r="J1745" s="5">
        <v>43073</v>
      </c>
      <c r="K1745" s="2">
        <f t="shared" si="27"/>
        <v>47160144.599539444</v>
      </c>
      <c r="L1745" s="2">
        <f>$C$2*시뮬레이션!F1745*시뮬레이션!D1745</f>
        <v>46152154.131664842</v>
      </c>
    </row>
    <row r="1746" spans="2:12" x14ac:dyDescent="0.3">
      <c r="B1746" s="5">
        <v>43074</v>
      </c>
      <c r="C1746" s="6">
        <f>VLOOKUP(시뮬레이션!B1746,시뮬레이션!$K:$Q,6,0)</f>
        <v>141.48588370582445</v>
      </c>
      <c r="D1746" s="6">
        <f>VLOOKUP(시뮬레이션!B1746,시뮬레이션!$K:$Q,7,0)</f>
        <v>117.14660469571034</v>
      </c>
      <c r="F1746" s="5">
        <v>43074</v>
      </c>
      <c r="G1746" s="7">
        <f>C1746*시뮬레이션!D1746*시뮬레이션!F1746</f>
        <v>37257389.315551132</v>
      </c>
      <c r="H1746" s="2">
        <f>D1746*시뮬레이션!E1746*시뮬레이션!D1746</f>
        <v>9638151.8025608044</v>
      </c>
      <c r="J1746" s="5">
        <v>43074</v>
      </c>
      <c r="K1746" s="2">
        <f t="shared" si="27"/>
        <v>46895541.118111938</v>
      </c>
      <c r="L1746" s="2">
        <f>$C$2*시뮬레이션!F1746*시뮬레이션!D1746</f>
        <v>45859473.393614136</v>
      </c>
    </row>
    <row r="1747" spans="2:12" x14ac:dyDescent="0.3">
      <c r="B1747" s="5">
        <v>43075</v>
      </c>
      <c r="C1747" s="6">
        <f>VLOOKUP(시뮬레이션!B1747,시뮬레이션!$K:$Q,6,0)</f>
        <v>141.48588370582445</v>
      </c>
      <c r="D1747" s="6">
        <f>VLOOKUP(시뮬레이션!B1747,시뮬레이션!$K:$Q,7,0)</f>
        <v>117.14660469571034</v>
      </c>
      <c r="F1747" s="5">
        <v>43075</v>
      </c>
      <c r="G1747" s="7">
        <f>C1747*시뮬레이션!D1747*시뮬레이션!F1747</f>
        <v>37525275.000637621</v>
      </c>
      <c r="H1747" s="2">
        <f>D1747*시뮬레이션!E1747*시뮬레이션!D1747</f>
        <v>9724346.0951640569</v>
      </c>
      <c r="J1747" s="5">
        <v>43075</v>
      </c>
      <c r="K1747" s="2">
        <f t="shared" si="27"/>
        <v>47249621.095801681</v>
      </c>
      <c r="L1747" s="2">
        <f>$C$2*시뮬레이션!F1747*시뮬레이션!D1747</f>
        <v>46189209.230543159</v>
      </c>
    </row>
    <row r="1748" spans="2:12" x14ac:dyDescent="0.3">
      <c r="B1748" s="5">
        <v>43076</v>
      </c>
      <c r="C1748" s="6">
        <f>VLOOKUP(시뮬레이션!B1748,시뮬레이션!$K:$Q,6,0)</f>
        <v>141.48588370582445</v>
      </c>
      <c r="D1748" s="6">
        <f>VLOOKUP(시뮬레이션!B1748,시뮬레이션!$K:$Q,7,0)</f>
        <v>117.14660469571034</v>
      </c>
      <c r="F1748" s="5">
        <v>43076</v>
      </c>
      <c r="G1748" s="7">
        <f>C1748*시뮬레이션!D1748*시뮬레이션!F1748</f>
        <v>37643595.479836382</v>
      </c>
      <c r="H1748" s="2">
        <f>D1748*시뮬레이션!E1748*시뮬레이션!D1748</f>
        <v>9792930.1604990382</v>
      </c>
      <c r="J1748" s="5">
        <v>43076</v>
      </c>
      <c r="K1748" s="2">
        <f t="shared" si="27"/>
        <v>47436525.640335418</v>
      </c>
      <c r="L1748" s="2">
        <f>$C$2*시뮬레이션!F1748*시뮬레이션!D1748</f>
        <v>46334847.853308134</v>
      </c>
    </row>
    <row r="1749" spans="2:12" x14ac:dyDescent="0.3">
      <c r="B1749" s="5">
        <v>43077</v>
      </c>
      <c r="C1749" s="6">
        <f>VLOOKUP(시뮬레이션!B1749,시뮬레이션!$K:$Q,6,0)</f>
        <v>141.48588370582445</v>
      </c>
      <c r="D1749" s="6">
        <f>VLOOKUP(시뮬레이션!B1749,시뮬레이션!$K:$Q,7,0)</f>
        <v>117.14660469571034</v>
      </c>
      <c r="F1749" s="5">
        <v>43077</v>
      </c>
      <c r="G1749" s="7">
        <f>C1749*시뮬레이션!D1749*시뮬레이션!F1749</f>
        <v>37850607.888523653</v>
      </c>
      <c r="H1749" s="2">
        <f>D1749*시뮬레이션!E1749*시뮬레이션!D1749</f>
        <v>9820168.754862193</v>
      </c>
      <c r="J1749" s="5">
        <v>43077</v>
      </c>
      <c r="K1749" s="2">
        <f t="shared" si="27"/>
        <v>47670776.643385842</v>
      </c>
      <c r="L1749" s="2">
        <f>$C$2*시뮬레이션!F1749*시뮬레이션!D1749</f>
        <v>46589655.831611097</v>
      </c>
    </row>
    <row r="1750" spans="2:12" x14ac:dyDescent="0.3">
      <c r="B1750" s="5">
        <v>43080</v>
      </c>
      <c r="C1750" s="6">
        <f>VLOOKUP(시뮬레이션!B1750,시뮬레이션!$K:$Q,6,0)</f>
        <v>141.48588370582445</v>
      </c>
      <c r="D1750" s="6">
        <f>VLOOKUP(시뮬레이션!B1750,시뮬레이션!$K:$Q,7,0)</f>
        <v>117.14660469571034</v>
      </c>
      <c r="F1750" s="5">
        <v>43080</v>
      </c>
      <c r="G1750" s="7">
        <f>C1750*시뮬레이션!D1750*시뮬레이션!F1750</f>
        <v>37919514.165333852</v>
      </c>
      <c r="H1750" s="2">
        <f>D1750*시뮬레이션!E1750*시뮬레이션!D1750</f>
        <v>9861703.0104575753</v>
      </c>
      <c r="J1750" s="5">
        <v>43080</v>
      </c>
      <c r="K1750" s="2">
        <f t="shared" si="27"/>
        <v>47781217.175791427</v>
      </c>
      <c r="L1750" s="2">
        <f>$C$2*시뮬레이션!F1750*시뮬레이션!D1750</f>
        <v>46674471.370919734</v>
      </c>
    </row>
    <row r="1751" spans="2:12" x14ac:dyDescent="0.3">
      <c r="B1751" s="5">
        <v>43081</v>
      </c>
      <c r="C1751" s="6">
        <f>VLOOKUP(시뮬레이션!B1751,시뮬레이션!$K:$Q,6,0)</f>
        <v>141.48588370582445</v>
      </c>
      <c r="D1751" s="6">
        <f>VLOOKUP(시뮬레이션!B1751,시뮬레이션!$K:$Q,7,0)</f>
        <v>117.14660469571034</v>
      </c>
      <c r="F1751" s="5">
        <v>43081</v>
      </c>
      <c r="G1751" s="7">
        <f>C1751*시뮬레이션!D1751*시뮬레이션!F1751</f>
        <v>37989919.465273887</v>
      </c>
      <c r="H1751" s="2">
        <f>D1751*시뮬레이션!E1751*시뮬레이션!D1751</f>
        <v>9835087.0180830583</v>
      </c>
      <c r="J1751" s="5">
        <v>43081</v>
      </c>
      <c r="K1751" s="2">
        <f t="shared" si="27"/>
        <v>47825006.483356945</v>
      </c>
      <c r="L1751" s="2">
        <f>$C$2*시뮬레이션!F1751*시뮬레이션!D1751</f>
        <v>46761132.031762704</v>
      </c>
    </row>
    <row r="1752" spans="2:12" x14ac:dyDescent="0.3">
      <c r="B1752" s="5">
        <v>43082</v>
      </c>
      <c r="C1752" s="6">
        <f>VLOOKUP(시뮬레이션!B1752,시뮬레이션!$K:$Q,6,0)</f>
        <v>141.48588370582445</v>
      </c>
      <c r="D1752" s="6">
        <f>VLOOKUP(시뮬레이션!B1752,시뮬레이션!$K:$Q,7,0)</f>
        <v>117.14660469571034</v>
      </c>
      <c r="F1752" s="5">
        <v>43082</v>
      </c>
      <c r="G1752" s="7">
        <f>C1752*시뮬레이션!D1752*시뮬레이션!F1752</f>
        <v>37928258.449238844</v>
      </c>
      <c r="H1752" s="2">
        <f>D1752*시뮬레이션!E1752*시뮬레이션!D1752</f>
        <v>9829023.2434619181</v>
      </c>
      <c r="J1752" s="5">
        <v>43082</v>
      </c>
      <c r="K1752" s="2">
        <f t="shared" si="27"/>
        <v>47757281.692700759</v>
      </c>
      <c r="L1752" s="2">
        <f>$C$2*시뮬레이션!F1752*시뮬레이션!D1752</f>
        <v>46685234.558100961</v>
      </c>
    </row>
    <row r="1753" spans="2:12" x14ac:dyDescent="0.3">
      <c r="B1753" s="5">
        <v>43083</v>
      </c>
      <c r="C1753" s="6">
        <f>VLOOKUP(시뮬레이션!B1753,시뮬레이션!$K:$Q,6,0)</f>
        <v>141.48588370582445</v>
      </c>
      <c r="D1753" s="6">
        <f>VLOOKUP(시뮬레이션!B1753,시뮬레이션!$K:$Q,7,0)</f>
        <v>117.14660469571034</v>
      </c>
      <c r="F1753" s="5">
        <v>43083</v>
      </c>
      <c r="G1753" s="7">
        <f>C1753*시뮬레이션!D1753*시뮬레이션!F1753</f>
        <v>37714405.980491333</v>
      </c>
      <c r="H1753" s="2">
        <f>D1753*시뮬레이션!E1753*시뮬레이션!D1753</f>
        <v>9788766.590992419</v>
      </c>
      <c r="J1753" s="5">
        <v>43083</v>
      </c>
      <c r="K1753" s="2">
        <f t="shared" si="27"/>
        <v>47503172.571483754</v>
      </c>
      <c r="L1753" s="2">
        <f>$C$2*시뮬레이션!F1753*시뮬레이션!D1753</f>
        <v>46422007.268673256</v>
      </c>
    </row>
    <row r="1754" spans="2:12" x14ac:dyDescent="0.3">
      <c r="B1754" s="5">
        <v>43084</v>
      </c>
      <c r="C1754" s="6">
        <f>VLOOKUP(시뮬레이션!B1754,시뮬레이션!$K:$Q,6,0)</f>
        <v>141.48588370582445</v>
      </c>
      <c r="D1754" s="6">
        <f>VLOOKUP(시뮬레이션!B1754,시뮬레이션!$K:$Q,7,0)</f>
        <v>117.14660469571034</v>
      </c>
      <c r="F1754" s="5">
        <v>43084</v>
      </c>
      <c r="G1754" s="7">
        <f>C1754*시뮬레이션!D1754*시뮬레이션!F1754</f>
        <v>38043542.58803311</v>
      </c>
      <c r="H1754" s="2">
        <f>D1754*시뮬레이션!E1754*시뮬레이션!D1754</f>
        <v>9909067.9280389063</v>
      </c>
      <c r="J1754" s="5">
        <v>43084</v>
      </c>
      <c r="K1754" s="2">
        <f t="shared" si="27"/>
        <v>47952610.51607202</v>
      </c>
      <c r="L1754" s="2">
        <f>$C$2*시뮬레이션!F1754*시뮬레이션!D1754</f>
        <v>46827135.802199528</v>
      </c>
    </row>
    <row r="1755" spans="2:12" x14ac:dyDescent="0.3">
      <c r="B1755" s="5">
        <v>43087</v>
      </c>
      <c r="C1755" s="6">
        <f>VLOOKUP(시뮬레이션!B1755,시뮬레이션!$K:$Q,6,0)</f>
        <v>141.48588370582445</v>
      </c>
      <c r="D1755" s="6">
        <f>VLOOKUP(시뮬레이션!B1755,시뮬레이션!$K:$Q,7,0)</f>
        <v>117.14660469571034</v>
      </c>
      <c r="F1755" s="5">
        <v>43087</v>
      </c>
      <c r="G1755" s="7">
        <f>C1755*시뮬레이션!D1755*시뮬레이션!F1755</f>
        <v>38255605.194136344</v>
      </c>
      <c r="H1755" s="2">
        <f>D1755*시뮬레이션!E1755*시뮬레이션!D1755</f>
        <v>10023657.429469304</v>
      </c>
      <c r="J1755" s="5">
        <v>43087</v>
      </c>
      <c r="K1755" s="2">
        <f t="shared" si="27"/>
        <v>48279262.623605646</v>
      </c>
      <c r="L1755" s="2">
        <f>$C$2*시뮬레이션!F1755*시뮬레이션!D1755</f>
        <v>47088159.9807861</v>
      </c>
    </row>
    <row r="1756" spans="2:12" x14ac:dyDescent="0.3">
      <c r="B1756" s="5">
        <v>43088</v>
      </c>
      <c r="C1756" s="6">
        <f>VLOOKUP(시뮬레이션!B1756,시뮬레이션!$K:$Q,6,0)</f>
        <v>141.48588370582445</v>
      </c>
      <c r="D1756" s="6">
        <f>VLOOKUP(시뮬레이션!B1756,시뮬레이션!$K:$Q,7,0)</f>
        <v>117.14660469571034</v>
      </c>
      <c r="F1756" s="5">
        <v>43088</v>
      </c>
      <c r="G1756" s="7">
        <f>C1756*시뮬레이션!D1756*시뮬레이션!F1756</f>
        <v>37980909.146169193</v>
      </c>
      <c r="H1756" s="2">
        <f>D1756*시뮬레이션!E1756*시뮬레이션!D1756</f>
        <v>9957274.5911264792</v>
      </c>
      <c r="J1756" s="5">
        <v>43088</v>
      </c>
      <c r="K1756" s="2">
        <f t="shared" si="27"/>
        <v>47938183.737295672</v>
      </c>
      <c r="L1756" s="2">
        <f>$C$2*시뮬레이션!F1756*시뮬레이션!D1756</f>
        <v>46750041.386474863</v>
      </c>
    </row>
    <row r="1757" spans="2:12" x14ac:dyDescent="0.3">
      <c r="B1757" s="5">
        <v>43089</v>
      </c>
      <c r="C1757" s="6">
        <f>VLOOKUP(시뮬레이션!B1757,시뮬레이션!$K:$Q,6,0)</f>
        <v>141.48588370582445</v>
      </c>
      <c r="D1757" s="6">
        <f>VLOOKUP(시뮬레이션!B1757,시뮬레이션!$K:$Q,7,0)</f>
        <v>117.14660469571034</v>
      </c>
      <c r="F1757" s="5">
        <v>43089</v>
      </c>
      <c r="G1757" s="7">
        <f>C1757*시뮬레이션!D1757*시뮬레이션!F1757</f>
        <v>37821054.455791354</v>
      </c>
      <c r="H1757" s="2">
        <f>D1757*시뮬레이션!E1757*시뮬레이션!D1757</f>
        <v>9923382.2723388076</v>
      </c>
      <c r="J1757" s="5">
        <v>43089</v>
      </c>
      <c r="K1757" s="2">
        <f t="shared" si="27"/>
        <v>47744436.728130162</v>
      </c>
      <c r="L1757" s="2">
        <f>$C$2*시뮬레이션!F1757*시뮬레이션!D1757</f>
        <v>46553279.024567574</v>
      </c>
    </row>
    <row r="1758" spans="2:12" x14ac:dyDescent="0.3">
      <c r="B1758" s="5">
        <v>43090</v>
      </c>
      <c r="C1758" s="6">
        <f>VLOOKUP(시뮬레이션!B1758,시뮬레이션!$K:$Q,6,0)</f>
        <v>141.48588370582445</v>
      </c>
      <c r="D1758" s="6">
        <f>VLOOKUP(시뮬레이션!B1758,시뮬레이션!$K:$Q,7,0)</f>
        <v>117.14660469571034</v>
      </c>
      <c r="F1758" s="5">
        <v>43090</v>
      </c>
      <c r="G1758" s="7">
        <f>C1758*시뮬레이션!D1758*시뮬레이션!F1758</f>
        <v>37962055.08111725</v>
      </c>
      <c r="H1758" s="2">
        <f>D1758*시뮬레이션!E1758*시뮬레이션!D1758</f>
        <v>9911302.4579364303</v>
      </c>
      <c r="J1758" s="5">
        <v>43090</v>
      </c>
      <c r="K1758" s="2">
        <f t="shared" si="27"/>
        <v>47873357.539053679</v>
      </c>
      <c r="L1758" s="2">
        <f>$C$2*시뮬레이션!F1758*시뮬레이션!D1758</f>
        <v>46726834.245274283</v>
      </c>
    </row>
    <row r="1759" spans="2:12" x14ac:dyDescent="0.3">
      <c r="B1759" s="5">
        <v>43091</v>
      </c>
      <c r="C1759" s="6">
        <f>VLOOKUP(시뮬레이션!B1759,시뮬레이션!$K:$Q,6,0)</f>
        <v>141.48588370582445</v>
      </c>
      <c r="D1759" s="6">
        <f>VLOOKUP(시뮬레이션!B1759,시뮬레이션!$K:$Q,7,0)</f>
        <v>117.14660469571034</v>
      </c>
      <c r="F1759" s="5">
        <v>43091</v>
      </c>
      <c r="G1759" s="7">
        <f>C1759*시뮬레이션!D1759*시뮬레이션!F1759</f>
        <v>37846968.898477063</v>
      </c>
      <c r="H1759" s="2">
        <f>D1759*시뮬레이션!E1759*시뮬레이션!D1759</f>
        <v>9866655.7129973508</v>
      </c>
      <c r="J1759" s="5">
        <v>43091</v>
      </c>
      <c r="K1759" s="2">
        <f t="shared" si="27"/>
        <v>47713624.61147441</v>
      </c>
      <c r="L1759" s="2">
        <f>$C$2*시뮬레이션!F1759*시뮬레이션!D1759</f>
        <v>46585176.661967516</v>
      </c>
    </row>
    <row r="1760" spans="2:12" x14ac:dyDescent="0.3">
      <c r="B1760" s="5">
        <v>43095</v>
      </c>
      <c r="C1760" s="6">
        <f>VLOOKUP(시뮬레이션!B1760,시뮬레이션!$K:$Q,6,0)</f>
        <v>141.48588370582445</v>
      </c>
      <c r="D1760" s="6">
        <f>VLOOKUP(시뮬레이션!B1760,시뮬레이션!$K:$Q,7,0)</f>
        <v>117.14660469571034</v>
      </c>
      <c r="F1760" s="5">
        <v>43095</v>
      </c>
      <c r="G1760" s="7">
        <f>C1760*시뮬레이션!D1760*시뮬레이션!F1760</f>
        <v>37677415.29559169</v>
      </c>
      <c r="H1760" s="2">
        <f>D1760*시뮬레이션!E1760*시뮬레이션!D1760</f>
        <v>9794066.61019581</v>
      </c>
      <c r="J1760" s="5">
        <v>43095</v>
      </c>
      <c r="K1760" s="2">
        <f t="shared" si="27"/>
        <v>47471481.905787498</v>
      </c>
      <c r="L1760" s="2">
        <f>$C$2*시뮬레이션!F1760*시뮬레이션!D1760</f>
        <v>46376476.077112861</v>
      </c>
    </row>
    <row r="1761" spans="2:12" x14ac:dyDescent="0.3">
      <c r="B1761" s="5">
        <v>43096</v>
      </c>
      <c r="C1761" s="6">
        <f>VLOOKUP(시뮬레이션!B1761,시뮬레이션!$K:$Q,6,0)</f>
        <v>141.48588370582445</v>
      </c>
      <c r="D1761" s="6">
        <f>VLOOKUP(시뮬레이션!B1761,시뮬레이션!$K:$Q,7,0)</f>
        <v>117.14660469571034</v>
      </c>
      <c r="F1761" s="5">
        <v>43096</v>
      </c>
      <c r="G1761" s="7">
        <f>C1761*시뮬레이션!D1761*시뮬레이션!F1761</f>
        <v>37627426.943487048</v>
      </c>
      <c r="H1761" s="2">
        <f>D1761*시뮬레이션!E1761*시뮬레이션!D1761</f>
        <v>9793546.327917546</v>
      </c>
      <c r="J1761" s="5">
        <v>43096</v>
      </c>
      <c r="K1761" s="2">
        <f t="shared" si="27"/>
        <v>47420973.271404594</v>
      </c>
      <c r="L1761" s="2">
        <f>$C$2*시뮬레이션!F1761*시뮬레이션!D1761</f>
        <v>46314946.282743268</v>
      </c>
    </row>
    <row r="1762" spans="2:12" x14ac:dyDescent="0.3">
      <c r="B1762" s="5">
        <v>43097</v>
      </c>
      <c r="C1762" s="6">
        <f>VLOOKUP(시뮬레이션!B1762,시뮬레이션!$K:$Q,6,0)</f>
        <v>141.48588370582445</v>
      </c>
      <c r="D1762" s="6">
        <f>VLOOKUP(시뮬레이션!B1762,시뮬레이션!$K:$Q,7,0)</f>
        <v>117.14660469571034</v>
      </c>
      <c r="F1762" s="5">
        <v>43097</v>
      </c>
      <c r="G1762" s="7">
        <f>C1762*시뮬레이션!D1762*시뮬레이션!F1762</f>
        <v>37580241.249173827</v>
      </c>
      <c r="H1762" s="2">
        <f>D1762*시뮬레이션!E1762*시뮬레이션!D1762</f>
        <v>9790600.6122289896</v>
      </c>
      <c r="J1762" s="5">
        <v>43097</v>
      </c>
      <c r="K1762" s="2">
        <f t="shared" si="27"/>
        <v>47370841.861402817</v>
      </c>
      <c r="L1762" s="2">
        <f>$C$2*시뮬레이션!F1762*시뮬레이션!D1762</f>
        <v>46256866.231170438</v>
      </c>
    </row>
    <row r="1763" spans="2:12" x14ac:dyDescent="0.3">
      <c r="B1763" s="5">
        <v>43098</v>
      </c>
      <c r="C1763" s="6">
        <f>VLOOKUP(시뮬레이션!B1763,시뮬레이션!$K:$Q,6,0)</f>
        <v>141.48588370582445</v>
      </c>
      <c r="D1763" s="6">
        <f>VLOOKUP(시뮬레이션!B1763,시뮬레이션!$K:$Q,7,0)</f>
        <v>117.14660469571034</v>
      </c>
      <c r="F1763" s="5">
        <v>43098</v>
      </c>
      <c r="G1763" s="7">
        <f>C1763*시뮬레이션!D1763*시뮬레이션!F1763</f>
        <v>37438545.116029955</v>
      </c>
      <c r="H1763" s="2">
        <f>D1763*시뮬레이션!E1763*시뮬레이션!D1763</f>
        <v>9722132.1898048874</v>
      </c>
      <c r="J1763" s="5">
        <v>43098</v>
      </c>
      <c r="K1763" s="2">
        <f t="shared" si="27"/>
        <v>47160677.305834845</v>
      </c>
      <c r="L1763" s="2">
        <f>$C$2*시뮬레이션!F1763*시뮬레이션!D1763</f>
        <v>46082454.921970703</v>
      </c>
    </row>
    <row r="1764" spans="2:12" x14ac:dyDescent="0.3">
      <c r="B1764" s="5">
        <v>43102</v>
      </c>
      <c r="C1764" s="6">
        <f>VLOOKUP(시뮬레이션!B1764,시뮬레이션!$K:$Q,6,0)</f>
        <v>177.47079559880001</v>
      </c>
      <c r="D1764" s="6">
        <f>VLOOKUP(시뮬레이션!B1764,시뮬레이션!$K:$Q,7,0)</f>
        <v>1.8354293911477981</v>
      </c>
      <c r="F1764" s="5">
        <v>43102</v>
      </c>
      <c r="G1764" s="7">
        <f>C1764*시뮬레이션!D1764*시뮬레이션!F1764</f>
        <v>46879151.506589152</v>
      </c>
      <c r="H1764" s="2">
        <f>D1764*시뮬레이션!E1764*시뮬레이션!D1764</f>
        <v>153250.4596963737</v>
      </c>
      <c r="J1764" s="5">
        <v>43102</v>
      </c>
      <c r="K1764" s="2">
        <f t="shared" si="27"/>
        <v>47032401.966285527</v>
      </c>
      <c r="L1764" s="2">
        <f>$C$2*시뮬레이션!F1764*시뮬레이션!D1764</f>
        <v>46002623.663394675</v>
      </c>
    </row>
    <row r="1765" spans="2:12" x14ac:dyDescent="0.3">
      <c r="B1765" s="5">
        <v>43103</v>
      </c>
      <c r="C1765" s="6">
        <f>VLOOKUP(시뮬레이션!B1765,시뮬레이션!$K:$Q,6,0)</f>
        <v>177.47079559880001</v>
      </c>
      <c r="D1765" s="6">
        <f>VLOOKUP(시뮬레이션!B1765,시뮬레이션!$K:$Q,7,0)</f>
        <v>1.8354293911477981</v>
      </c>
      <c r="F1765" s="5">
        <v>43103</v>
      </c>
      <c r="G1765" s="7">
        <f>C1765*시뮬레이션!D1765*시뮬레이션!F1765</f>
        <v>47324604.611772895</v>
      </c>
      <c r="H1765" s="2">
        <f>D1765*시뮬레이션!E1765*시뮬레이션!D1765</f>
        <v>155633.52620818574</v>
      </c>
      <c r="J1765" s="5">
        <v>43103</v>
      </c>
      <c r="K1765" s="2">
        <f t="shared" si="27"/>
        <v>47480238.13798108</v>
      </c>
      <c r="L1765" s="2">
        <f>$C$2*시뮬레이션!F1765*시뮬레이션!D1765</f>
        <v>46439747.86250861</v>
      </c>
    </row>
    <row r="1766" spans="2:12" x14ac:dyDescent="0.3">
      <c r="B1766" s="5">
        <v>43104</v>
      </c>
      <c r="C1766" s="6">
        <f>VLOOKUP(시뮬레이션!B1766,시뮬레이션!$K:$Q,6,0)</f>
        <v>177.47079559880001</v>
      </c>
      <c r="D1766" s="6">
        <f>VLOOKUP(시뮬레이션!B1766,시뮬레이션!$K:$Q,7,0)</f>
        <v>1.8354293911477981</v>
      </c>
      <c r="F1766" s="5">
        <v>43104</v>
      </c>
      <c r="G1766" s="7">
        <f>C1766*시뮬레이션!D1766*시뮬레이션!F1766</f>
        <v>47416931.473639883</v>
      </c>
      <c r="H1766" s="2">
        <f>D1766*시뮬레이션!E1766*시뮬레이션!D1766</f>
        <v>155910.16974809897</v>
      </c>
      <c r="J1766" s="5">
        <v>43104</v>
      </c>
      <c r="K1766" s="2">
        <f t="shared" si="27"/>
        <v>47572841.643387981</v>
      </c>
      <c r="L1766" s="2">
        <f>$C$2*시뮬레이션!F1766*시뮬레이션!D1766</f>
        <v>46530348.433209889</v>
      </c>
    </row>
    <row r="1767" spans="2:12" x14ac:dyDescent="0.3">
      <c r="B1767" s="5">
        <v>43105</v>
      </c>
      <c r="C1767" s="6">
        <f>VLOOKUP(시뮬레이션!B1767,시뮬레이션!$K:$Q,6,0)</f>
        <v>177.47079559880001</v>
      </c>
      <c r="D1767" s="6">
        <f>VLOOKUP(시뮬레이션!B1767,시뮬레이션!$K:$Q,7,0)</f>
        <v>1.8354293911477981</v>
      </c>
      <c r="F1767" s="5">
        <v>43105</v>
      </c>
      <c r="G1767" s="7">
        <f>C1767*시뮬레이션!D1767*시뮬레이션!F1767</f>
        <v>47759878.978858724</v>
      </c>
      <c r="H1767" s="2">
        <f>D1767*시뮬레이션!E1767*시뮬레이션!D1767</f>
        <v>157171.23701491544</v>
      </c>
      <c r="J1767" s="5">
        <v>43105</v>
      </c>
      <c r="K1767" s="2">
        <f t="shared" si="27"/>
        <v>47917050.215873636</v>
      </c>
      <c r="L1767" s="2">
        <f>$C$2*시뮬레이션!F1767*시뮬레이션!D1767</f>
        <v>46866883.641545847</v>
      </c>
    </row>
    <row r="1768" spans="2:12" x14ac:dyDescent="0.3">
      <c r="B1768" s="5">
        <v>43108</v>
      </c>
      <c r="C1768" s="6">
        <f>VLOOKUP(시뮬레이션!B1768,시뮬레이션!$K:$Q,6,0)</f>
        <v>177.47079559880001</v>
      </c>
      <c r="D1768" s="6">
        <f>VLOOKUP(시뮬레이션!B1768,시뮬레이션!$K:$Q,7,0)</f>
        <v>1.8354293911477981</v>
      </c>
      <c r="F1768" s="5">
        <v>43108</v>
      </c>
      <c r="G1768" s="7">
        <f>C1768*시뮬레이션!D1768*시뮬레이션!F1768</f>
        <v>47998027.992490917</v>
      </c>
      <c r="H1768" s="2">
        <f>D1768*시뮬레이션!E1768*시뮬레이션!D1768</f>
        <v>158383.88015131731</v>
      </c>
      <c r="J1768" s="5">
        <v>43108</v>
      </c>
      <c r="K1768" s="2">
        <f t="shared" si="27"/>
        <v>48156411.872642234</v>
      </c>
      <c r="L1768" s="2">
        <f>$C$2*시뮬레이션!F1768*시뮬레이션!D1768</f>
        <v>47100579.83906322</v>
      </c>
    </row>
    <row r="1769" spans="2:12" x14ac:dyDescent="0.3">
      <c r="B1769" s="5">
        <v>43109</v>
      </c>
      <c r="C1769" s="6">
        <f>VLOOKUP(시뮬레이션!B1769,시뮬레이션!$K:$Q,6,0)</f>
        <v>177.47079559880001</v>
      </c>
      <c r="D1769" s="6">
        <f>VLOOKUP(시뮬레이션!B1769,시뮬레이션!$K:$Q,7,0)</f>
        <v>1.8354293911477981</v>
      </c>
      <c r="F1769" s="5">
        <v>43109</v>
      </c>
      <c r="G1769" s="7">
        <f>C1769*시뮬레이션!D1769*시뮬레이션!F1769</f>
        <v>48151810.470788471</v>
      </c>
      <c r="H1769" s="2">
        <f>D1769*시뮬레이션!E1769*시뮬레이션!D1769</f>
        <v>158204.69406455519</v>
      </c>
      <c r="J1769" s="5">
        <v>43109</v>
      </c>
      <c r="K1769" s="2">
        <f t="shared" si="27"/>
        <v>48310015.164853029</v>
      </c>
      <c r="L1769" s="2">
        <f>$C$2*시뮬레이션!F1769*시뮬레이션!D1769</f>
        <v>47251486.953372911</v>
      </c>
    </row>
    <row r="1770" spans="2:12" x14ac:dyDescent="0.3">
      <c r="B1770" s="5">
        <v>43110</v>
      </c>
      <c r="C1770" s="6">
        <f>VLOOKUP(시뮬레이션!B1770,시뮬레이션!$K:$Q,6,0)</f>
        <v>177.47079559880001</v>
      </c>
      <c r="D1770" s="6">
        <f>VLOOKUP(시뮬레이션!B1770,시뮬레이션!$K:$Q,7,0)</f>
        <v>1.8354293911477981</v>
      </c>
      <c r="F1770" s="5">
        <v>43110</v>
      </c>
      <c r="G1770" s="7">
        <f>C1770*시뮬레이션!D1770*시뮬레이션!F1770</f>
        <v>48292153.040480264</v>
      </c>
      <c r="H1770" s="2">
        <f>D1770*시뮬레이션!E1770*시뮬레이션!D1770</f>
        <v>158108.25946775469</v>
      </c>
      <c r="J1770" s="5">
        <v>43110</v>
      </c>
      <c r="K1770" s="2">
        <f t="shared" si="27"/>
        <v>48450261.299948022</v>
      </c>
      <c r="L1770" s="2">
        <f>$C$2*시뮬레이션!F1770*시뮬레이션!D1770</f>
        <v>47389205.45317506</v>
      </c>
    </row>
    <row r="1771" spans="2:12" x14ac:dyDescent="0.3">
      <c r="B1771" s="5">
        <v>43111</v>
      </c>
      <c r="C1771" s="6">
        <f>VLOOKUP(시뮬레이션!B1771,시뮬레이션!$K:$Q,6,0)</f>
        <v>177.47079559880001</v>
      </c>
      <c r="D1771" s="6">
        <f>VLOOKUP(시뮬레이션!B1771,시뮬레이션!$K:$Q,7,0)</f>
        <v>1.8354293911477981</v>
      </c>
      <c r="F1771" s="5">
        <v>43111</v>
      </c>
      <c r="G1771" s="7">
        <f>C1771*시뮬레이션!D1771*시뮬레이션!F1771</f>
        <v>48655828.27921582</v>
      </c>
      <c r="H1771" s="2">
        <f>D1771*시뮬레이션!E1771*시뮬레이션!D1771</f>
        <v>159290.29674013564</v>
      </c>
      <c r="J1771" s="5">
        <v>43111</v>
      </c>
      <c r="K1771" s="2">
        <f t="shared" si="27"/>
        <v>48815118.575955957</v>
      </c>
      <c r="L1771" s="2">
        <f>$C$2*시뮬레이션!F1771*시뮬레이션!D1771</f>
        <v>47746080.836060256</v>
      </c>
    </row>
    <row r="1772" spans="2:12" x14ac:dyDescent="0.3">
      <c r="B1772" s="5">
        <v>43112</v>
      </c>
      <c r="C1772" s="6">
        <f>VLOOKUP(시뮬레이션!B1772,시뮬레이션!$K:$Q,6,0)</f>
        <v>177.47079559880001</v>
      </c>
      <c r="D1772" s="6">
        <f>VLOOKUP(시뮬레이션!B1772,시뮬레이션!$K:$Q,7,0)</f>
        <v>1.8354293911477981</v>
      </c>
      <c r="F1772" s="5">
        <v>43112</v>
      </c>
      <c r="G1772" s="7">
        <f>C1772*시뮬레이션!D1772*시뮬레이션!F1772</f>
        <v>48644128.863084026</v>
      </c>
      <c r="H1772" s="2">
        <f>D1772*시뮬레이션!E1772*시뮬레이션!D1772</f>
        <v>159439.31475316614</v>
      </c>
      <c r="J1772" s="5">
        <v>43112</v>
      </c>
      <c r="K1772" s="2">
        <f t="shared" si="27"/>
        <v>48803568.177837193</v>
      </c>
      <c r="L1772" s="2">
        <f>$C$2*시뮬레이션!F1772*시뮬레이션!D1772</f>
        <v>47734600.170986429</v>
      </c>
    </row>
    <row r="1773" spans="2:12" x14ac:dyDescent="0.3">
      <c r="B1773" s="5">
        <v>43116</v>
      </c>
      <c r="C1773" s="6">
        <f>VLOOKUP(시뮬레이션!B1773,시뮬레이션!$K:$Q,6,0)</f>
        <v>177.47079559880001</v>
      </c>
      <c r="D1773" s="6">
        <f>VLOOKUP(시뮬레이션!B1773,시뮬레이션!$K:$Q,7,0)</f>
        <v>1.8354293911477981</v>
      </c>
      <c r="F1773" s="5">
        <v>43116</v>
      </c>
      <c r="G1773" s="7">
        <f>C1773*시뮬레이션!D1773*시뮬레이션!F1773</f>
        <v>48375429.02398745</v>
      </c>
      <c r="H1773" s="2">
        <f>D1773*시뮬레이션!E1773*시뮬레이션!D1773</f>
        <v>158630.5258595401</v>
      </c>
      <c r="J1773" s="5">
        <v>43116</v>
      </c>
      <c r="K1773" s="2">
        <f t="shared" si="27"/>
        <v>48534059.549846992</v>
      </c>
      <c r="L1773" s="2">
        <f>$C$2*시뮬레이션!F1773*시뮬레이션!D1773</f>
        <v>47470924.375262246</v>
      </c>
    </row>
    <row r="1774" spans="2:12" x14ac:dyDescent="0.3">
      <c r="B1774" s="5">
        <v>43117</v>
      </c>
      <c r="C1774" s="6">
        <f>VLOOKUP(시뮬레이션!B1774,시뮬레이션!$K:$Q,6,0)</f>
        <v>177.47079559880001</v>
      </c>
      <c r="D1774" s="6">
        <f>VLOOKUP(시뮬레이션!B1774,시뮬레이션!$K:$Q,7,0)</f>
        <v>1.8354293911477981</v>
      </c>
      <c r="F1774" s="5">
        <v>43117</v>
      </c>
      <c r="G1774" s="7">
        <f>C1774*시뮬레이션!D1774*시뮬레이션!F1774</f>
        <v>49139848.174378037</v>
      </c>
      <c r="H1774" s="2">
        <f>D1774*시뮬레이션!E1774*시뮬레이션!D1774</f>
        <v>162042.4734215819</v>
      </c>
      <c r="J1774" s="5">
        <v>43117</v>
      </c>
      <c r="K1774" s="2">
        <f t="shared" si="27"/>
        <v>49301890.647799619</v>
      </c>
      <c r="L1774" s="2">
        <f>$C$2*시뮬레이션!F1774*시뮬레이션!D1774</f>
        <v>48221050.718559377</v>
      </c>
    </row>
    <row r="1775" spans="2:12" x14ac:dyDescent="0.3">
      <c r="B1775" s="5">
        <v>43118</v>
      </c>
      <c r="C1775" s="6">
        <f>VLOOKUP(시뮬레이션!B1775,시뮬레이션!$K:$Q,6,0)</f>
        <v>177.47079559880001</v>
      </c>
      <c r="D1775" s="6">
        <f>VLOOKUP(시뮬레이션!B1775,시뮬레이션!$K:$Q,7,0)</f>
        <v>1.8354293911477981</v>
      </c>
      <c r="F1775" s="5">
        <v>43118</v>
      </c>
      <c r="G1775" s="7">
        <f>C1775*시뮬레이션!D1775*시뮬레이션!F1775</f>
        <v>49114595.428942375</v>
      </c>
      <c r="H1775" s="2">
        <f>D1775*시뮬레이션!E1775*시뮬레이션!D1775</f>
        <v>162219.94236044682</v>
      </c>
      <c r="J1775" s="5">
        <v>43118</v>
      </c>
      <c r="K1775" s="2">
        <f t="shared" si="27"/>
        <v>49276815.371302821</v>
      </c>
      <c r="L1775" s="2">
        <f>$C$2*시뮬레이션!F1775*시뮬레이션!D1775</f>
        <v>48196270.138975278</v>
      </c>
    </row>
    <row r="1776" spans="2:12" x14ac:dyDescent="0.3">
      <c r="B1776" s="5">
        <v>43119</v>
      </c>
      <c r="C1776" s="6">
        <f>VLOOKUP(시뮬레이션!B1776,시뮬레이션!$K:$Q,6,0)</f>
        <v>177.47079559880001</v>
      </c>
      <c r="D1776" s="6">
        <f>VLOOKUP(시뮬레이션!B1776,시뮬레이션!$K:$Q,7,0)</f>
        <v>1.8354293911477981</v>
      </c>
      <c r="F1776" s="5">
        <v>43119</v>
      </c>
      <c r="G1776" s="7">
        <f>C1776*시뮬레이션!D1776*시뮬레이션!F1776</f>
        <v>49126044.382315055</v>
      </c>
      <c r="H1776" s="2">
        <f>D1776*시뮬레이션!E1776*시뮬레이션!D1776</f>
        <v>162034.7912171818</v>
      </c>
      <c r="J1776" s="5">
        <v>43119</v>
      </c>
      <c r="K1776" s="2">
        <f t="shared" si="27"/>
        <v>49288079.173532233</v>
      </c>
      <c r="L1776" s="2">
        <f>$C$2*시뮬레이션!F1776*시뮬레이션!D1776</f>
        <v>48207505.024343655</v>
      </c>
    </row>
    <row r="1777" spans="2:12" x14ac:dyDescent="0.3">
      <c r="B1777" s="5">
        <v>43122</v>
      </c>
      <c r="C1777" s="6">
        <f>VLOOKUP(시뮬레이션!B1777,시뮬레이션!$K:$Q,6,0)</f>
        <v>177.47079559880001</v>
      </c>
      <c r="D1777" s="6">
        <f>VLOOKUP(시뮬레이션!B1777,시뮬레이션!$K:$Q,7,0)</f>
        <v>1.8354293911477981</v>
      </c>
      <c r="F1777" s="5">
        <v>43122</v>
      </c>
      <c r="G1777" s="7">
        <f>C1777*시뮬레이션!D1777*시뮬레이션!F1777</f>
        <v>49720634.432572737</v>
      </c>
      <c r="H1777" s="2">
        <f>D1777*시뮬레이션!E1777*시뮬레이션!D1777</f>
        <v>164275.71647796597</v>
      </c>
      <c r="J1777" s="5">
        <v>43122</v>
      </c>
      <c r="K1777" s="2">
        <f t="shared" si="27"/>
        <v>49884910.149050705</v>
      </c>
      <c r="L1777" s="2">
        <f>$C$2*시뮬레이션!F1777*시뮬레이션!D1777</f>
        <v>48790977.664887473</v>
      </c>
    </row>
    <row r="1778" spans="2:12" x14ac:dyDescent="0.3">
      <c r="B1778" s="5">
        <v>43123</v>
      </c>
      <c r="C1778" s="6">
        <f>VLOOKUP(시뮬레이션!B1778,시뮬레이션!$K:$Q,6,0)</f>
        <v>177.47079559880001</v>
      </c>
      <c r="D1778" s="6">
        <f>VLOOKUP(시뮬레이션!B1778,시뮬레이션!$K:$Q,7,0)</f>
        <v>1.8354293911477981</v>
      </c>
      <c r="F1778" s="5">
        <v>43123</v>
      </c>
      <c r="G1778" s="7">
        <f>C1778*시뮬레이션!D1778*시뮬레이션!F1778</f>
        <v>49828477.368218988</v>
      </c>
      <c r="H1778" s="2">
        <f>D1778*시뮬레이션!E1778*시뮬레이션!D1778</f>
        <v>165287.83700002919</v>
      </c>
      <c r="J1778" s="5">
        <v>43123</v>
      </c>
      <c r="K1778" s="2">
        <f t="shared" si="27"/>
        <v>49993765.205219015</v>
      </c>
      <c r="L1778" s="2">
        <f>$C$2*시뮬레이션!F1778*시뮬레이션!D1778</f>
        <v>48896804.195954114</v>
      </c>
    </row>
    <row r="1779" spans="2:12" x14ac:dyDescent="0.3">
      <c r="B1779" s="5">
        <v>43124</v>
      </c>
      <c r="C1779" s="6">
        <f>VLOOKUP(시뮬레이션!B1779,시뮬레이션!$K:$Q,6,0)</f>
        <v>177.47079559880001</v>
      </c>
      <c r="D1779" s="6">
        <f>VLOOKUP(시뮬레이션!B1779,시뮬레이션!$K:$Q,7,0)</f>
        <v>1.8354293911477981</v>
      </c>
      <c r="F1779" s="5">
        <v>43124</v>
      </c>
      <c r="G1779" s="7">
        <f>C1779*시뮬레이션!D1779*시뮬레이션!F1779</f>
        <v>49809143.474358551</v>
      </c>
      <c r="H1779" s="2">
        <f>D1779*시뮬레이션!E1779*시뮬레이션!D1779</f>
        <v>164014.73100408408</v>
      </c>
      <c r="J1779" s="5">
        <v>43124</v>
      </c>
      <c r="K1779" s="2">
        <f t="shared" si="27"/>
        <v>49973158.205362633</v>
      </c>
      <c r="L1779" s="2">
        <f>$C$2*시뮬레이션!F1779*시뮬레이션!D1779</f>
        <v>48877831.799598254</v>
      </c>
    </row>
    <row r="1780" spans="2:12" x14ac:dyDescent="0.3">
      <c r="B1780" s="5">
        <v>43125</v>
      </c>
      <c r="C1780" s="6">
        <f>VLOOKUP(시뮬레이션!B1780,시뮬레이션!$K:$Q,6,0)</f>
        <v>177.47079559880001</v>
      </c>
      <c r="D1780" s="6">
        <f>VLOOKUP(시뮬레이션!B1780,시뮬레이션!$K:$Q,7,0)</f>
        <v>1.8354293911477981</v>
      </c>
      <c r="F1780" s="5">
        <v>43125</v>
      </c>
      <c r="G1780" s="7">
        <f>C1780*시뮬레이션!D1780*시뮬레이션!F1780</f>
        <v>49294760.00228104</v>
      </c>
      <c r="H1780" s="2">
        <f>D1780*시뮬레이션!E1780*시뮬레이션!D1780</f>
        <v>161743.8841975613</v>
      </c>
      <c r="J1780" s="5">
        <v>43125</v>
      </c>
      <c r="K1780" s="2">
        <f t="shared" si="27"/>
        <v>49456503.886478603</v>
      </c>
      <c r="L1780" s="2">
        <f>$C$2*시뮬레이션!F1780*시뮬레이션!D1780</f>
        <v>48373066.066342041</v>
      </c>
    </row>
    <row r="1781" spans="2:12" x14ac:dyDescent="0.3">
      <c r="B1781" s="5">
        <v>43126</v>
      </c>
      <c r="C1781" s="6">
        <f>VLOOKUP(시뮬레이션!B1781,시뮬레이션!$K:$Q,6,0)</f>
        <v>177.47079559880001</v>
      </c>
      <c r="D1781" s="6">
        <f>VLOOKUP(시뮬레이션!B1781,시뮬레이션!$K:$Q,7,0)</f>
        <v>1.8354293911477981</v>
      </c>
      <c r="F1781" s="5">
        <v>43126</v>
      </c>
      <c r="G1781" s="7">
        <f>C1781*시뮬레이션!D1781*시뮬레이션!F1781</f>
        <v>50112771.638000511</v>
      </c>
      <c r="H1781" s="2">
        <f>D1781*시뮬레이션!E1781*시뮬레이션!D1781</f>
        <v>165715.77671317037</v>
      </c>
      <c r="J1781" s="5">
        <v>43126</v>
      </c>
      <c r="K1781" s="2">
        <f t="shared" si="27"/>
        <v>50278487.414713681</v>
      </c>
      <c r="L1781" s="2">
        <f>$C$2*시뮬레이션!F1781*시뮬레이션!D1781</f>
        <v>49175782.843862884</v>
      </c>
    </row>
    <row r="1782" spans="2:12" x14ac:dyDescent="0.3">
      <c r="B1782" s="5">
        <v>43129</v>
      </c>
      <c r="C1782" s="6">
        <f>VLOOKUP(시뮬레이션!B1782,시뮬레이션!$K:$Q,6,0)</f>
        <v>177.47079559880001</v>
      </c>
      <c r="D1782" s="6">
        <f>VLOOKUP(시뮬레이션!B1782,시뮬레이션!$K:$Q,7,0)</f>
        <v>1.8354293911477981</v>
      </c>
      <c r="F1782" s="5">
        <v>43129</v>
      </c>
      <c r="G1782" s="7">
        <f>C1782*시뮬레이션!D1782*시뮬레이션!F1782</f>
        <v>49855404.476960741</v>
      </c>
      <c r="H1782" s="2">
        <f>D1782*시뮬레이션!E1782*시뮬레이션!D1782</f>
        <v>165388.47116802592</v>
      </c>
      <c r="J1782" s="5">
        <v>43129</v>
      </c>
      <c r="K1782" s="2">
        <f t="shared" si="27"/>
        <v>50020792.948128767</v>
      </c>
      <c r="L1782" s="2">
        <f>$C$2*시뮬레이션!F1782*시뮬레이션!D1782</f>
        <v>48923227.8322611</v>
      </c>
    </row>
    <row r="1783" spans="2:12" x14ac:dyDescent="0.3">
      <c r="B1783" s="5">
        <v>43130</v>
      </c>
      <c r="C1783" s="6">
        <f>VLOOKUP(시뮬레이션!B1783,시뮬레이션!$K:$Q,6,0)</f>
        <v>177.47079559880001</v>
      </c>
      <c r="D1783" s="6">
        <f>VLOOKUP(시뮬레이션!B1783,시뮬레이션!$K:$Q,7,0)</f>
        <v>1.8354293911477981</v>
      </c>
      <c r="F1783" s="5">
        <v>43130</v>
      </c>
      <c r="G1783" s="7">
        <f>C1783*시뮬레이션!D1783*시뮬레이션!F1783</f>
        <v>49726097.658050299</v>
      </c>
      <c r="H1783" s="2">
        <f>D1783*시뮬레이션!E1783*시뮬레이션!D1783</f>
        <v>164391.38387676634</v>
      </c>
      <c r="J1783" s="5">
        <v>43130</v>
      </c>
      <c r="K1783" s="2">
        <f t="shared" si="27"/>
        <v>49890489.041927062</v>
      </c>
      <c r="L1783" s="2">
        <f>$C$2*시뮬레이션!F1783*시뮬레이션!D1783</f>
        <v>48796338.741134696</v>
      </c>
    </row>
    <row r="1784" spans="2:12" x14ac:dyDescent="0.3">
      <c r="B1784" s="5">
        <v>43131</v>
      </c>
      <c r="C1784" s="6">
        <f>VLOOKUP(시뮬레이션!B1784,시뮬레이션!$K:$Q,6,0)</f>
        <v>177.47079559880001</v>
      </c>
      <c r="D1784" s="6">
        <f>VLOOKUP(시뮬레이션!B1784,시뮬레이션!$K:$Q,7,0)</f>
        <v>1.8354293911477981</v>
      </c>
      <c r="F1784" s="5">
        <v>43131</v>
      </c>
      <c r="G1784" s="7">
        <f>C1784*시뮬레이션!D1784*시뮬레이션!F1784</f>
        <v>49472792.029749133</v>
      </c>
      <c r="H1784" s="2">
        <f>D1784*시뮬레이션!E1784*시뮬레이션!D1784</f>
        <v>163883.64045218931</v>
      </c>
      <c r="J1784" s="5">
        <v>43131</v>
      </c>
      <c r="K1784" s="2">
        <f t="shared" si="27"/>
        <v>49636675.670201324</v>
      </c>
      <c r="L1784" s="2">
        <f>$C$2*시뮬레이션!F1784*시뮬레이션!D1784</f>
        <v>48547769.321337923</v>
      </c>
    </row>
    <row r="1785" spans="2:12" x14ac:dyDescent="0.3">
      <c r="B1785" s="5">
        <v>43132</v>
      </c>
      <c r="C1785" s="6">
        <f>VLOOKUP(시뮬레이션!B1785,시뮬레이션!$K:$Q,6,0)</f>
        <v>177.47079559880001</v>
      </c>
      <c r="D1785" s="6">
        <f>VLOOKUP(시뮬레이션!B1785,시뮬레이션!$K:$Q,7,0)</f>
        <v>1.8354293911477981</v>
      </c>
      <c r="F1785" s="5">
        <v>43132</v>
      </c>
      <c r="G1785" s="7">
        <f>C1785*시뮬레이션!D1785*시뮬레이션!F1785</f>
        <v>49613339.502784759</v>
      </c>
      <c r="H1785" s="2">
        <f>D1785*시뮬레이션!E1785*시뮬레이션!D1785</f>
        <v>164317.96360612765</v>
      </c>
      <c r="J1785" s="5">
        <v>43132</v>
      </c>
      <c r="K1785" s="2">
        <f t="shared" si="27"/>
        <v>49777657.466390885</v>
      </c>
      <c r="L1785" s="2">
        <f>$C$2*시뮬레이션!F1785*시뮬레이션!D1785</f>
        <v>48685688.893282175</v>
      </c>
    </row>
    <row r="1786" spans="2:12" x14ac:dyDescent="0.3">
      <c r="B1786" s="5">
        <v>43133</v>
      </c>
      <c r="C1786" s="6">
        <f>VLOOKUP(시뮬레이션!B1786,시뮬레이션!$K:$Q,6,0)</f>
        <v>177.47079559880001</v>
      </c>
      <c r="D1786" s="6">
        <f>VLOOKUP(시뮬레이션!B1786,시뮬레이션!$K:$Q,7,0)</f>
        <v>1.8354293911477981</v>
      </c>
      <c r="F1786" s="5">
        <v>43133</v>
      </c>
      <c r="G1786" s="7">
        <f>C1786*시뮬레이션!D1786*시뮬레이션!F1786</f>
        <v>48899956.315896481</v>
      </c>
      <c r="H1786" s="2">
        <f>D1786*시뮬레이션!E1786*시뮬레이션!D1786</f>
        <v>161805.47401992785</v>
      </c>
      <c r="J1786" s="5">
        <v>43133</v>
      </c>
      <c r="K1786" s="2">
        <f t="shared" si="27"/>
        <v>49061761.789916411</v>
      </c>
      <c r="L1786" s="2">
        <f>$C$2*시뮬레이션!F1786*시뮬레이션!D1786</f>
        <v>47985644.263216689</v>
      </c>
    </row>
    <row r="1787" spans="2:12" x14ac:dyDescent="0.3">
      <c r="B1787" s="5">
        <v>43136</v>
      </c>
      <c r="C1787" s="6">
        <f>VLOOKUP(시뮬레이션!B1787,시뮬레이션!$K:$Q,6,0)</f>
        <v>177.47079559880001</v>
      </c>
      <c r="D1787" s="6">
        <f>VLOOKUP(시뮬레이션!B1787,시뮬레이션!$K:$Q,7,0)</f>
        <v>1.8354293911477981</v>
      </c>
      <c r="F1787" s="5">
        <v>43136</v>
      </c>
      <c r="G1787" s="7">
        <f>C1787*시뮬레이션!D1787*시뮬레이션!F1787</f>
        <v>47221398.7865863</v>
      </c>
      <c r="H1787" s="2">
        <f>D1787*시뮬레이션!E1787*시뮬레이션!D1787</f>
        <v>156300.71922155496</v>
      </c>
      <c r="J1787" s="5">
        <v>43136</v>
      </c>
      <c r="K1787" s="2">
        <f t="shared" si="27"/>
        <v>47377699.505807854</v>
      </c>
      <c r="L1787" s="2">
        <f>$C$2*시뮬레이션!F1787*시뮬레이션!D1787</f>
        <v>46338471.739043325</v>
      </c>
    </row>
    <row r="1788" spans="2:12" x14ac:dyDescent="0.3">
      <c r="B1788" s="5">
        <v>43137</v>
      </c>
      <c r="C1788" s="6">
        <f>VLOOKUP(시뮬레이션!B1788,시뮬레이션!$K:$Q,6,0)</f>
        <v>177.47079559880001</v>
      </c>
      <c r="D1788" s="6">
        <f>VLOOKUP(시뮬레이션!B1788,시뮬레이션!$K:$Q,7,0)</f>
        <v>1.8354293911477981</v>
      </c>
      <c r="F1788" s="5">
        <v>43137</v>
      </c>
      <c r="G1788" s="7">
        <f>C1788*시뮬레이션!D1788*시뮬레이션!F1788</f>
        <v>48277850.920184135</v>
      </c>
      <c r="H1788" s="2">
        <f>D1788*시뮬레이션!E1788*시뮬레이션!D1788</f>
        <v>160599.63940105186</v>
      </c>
      <c r="J1788" s="5">
        <v>43137</v>
      </c>
      <c r="K1788" s="2">
        <f t="shared" si="27"/>
        <v>48438450.559585184</v>
      </c>
      <c r="L1788" s="2">
        <f>$C$2*시뮬레이션!F1788*시뮬레이션!D1788</f>
        <v>47375170.748270504</v>
      </c>
    </row>
    <row r="1789" spans="2:12" x14ac:dyDescent="0.3">
      <c r="B1789" s="5">
        <v>43138</v>
      </c>
      <c r="C1789" s="6">
        <f>VLOOKUP(시뮬레이션!B1789,시뮬레이션!$K:$Q,6,0)</f>
        <v>177.47079559880001</v>
      </c>
      <c r="D1789" s="6">
        <f>VLOOKUP(시뮬레이션!B1789,시뮬레이션!$K:$Q,7,0)</f>
        <v>1.8354293911477981</v>
      </c>
      <c r="F1789" s="5">
        <v>43138</v>
      </c>
      <c r="G1789" s="7">
        <f>C1789*시뮬레이션!D1789*시뮬레이션!F1789</f>
        <v>47804765.991025791</v>
      </c>
      <c r="H1789" s="2">
        <f>D1789*시뮬레이션!E1789*시뮬레이션!D1789</f>
        <v>158466.02257560167</v>
      </c>
      <c r="J1789" s="5">
        <v>43138</v>
      </c>
      <c r="K1789" s="2">
        <f t="shared" si="27"/>
        <v>47963232.013601393</v>
      </c>
      <c r="L1789" s="2">
        <f>$C$2*시뮬레이션!F1789*시뮬레이션!D1789</f>
        <v>46910931.374103576</v>
      </c>
    </row>
    <row r="1790" spans="2:12" x14ac:dyDescent="0.3">
      <c r="B1790" s="5">
        <v>43139</v>
      </c>
      <c r="C1790" s="6">
        <f>VLOOKUP(시뮬레이션!B1790,시뮬레이션!$K:$Q,6,0)</f>
        <v>177.47079559880001</v>
      </c>
      <c r="D1790" s="6">
        <f>VLOOKUP(시뮬레이션!B1790,시뮬레이션!$K:$Q,7,0)</f>
        <v>1.8354293911477981</v>
      </c>
      <c r="F1790" s="5">
        <v>43139</v>
      </c>
      <c r="G1790" s="7">
        <f>C1790*시뮬레이션!D1790*시뮬레이션!F1790</f>
        <v>46066712.71295885</v>
      </c>
      <c r="H1790" s="2">
        <f>D1790*시뮬레이션!E1790*시뮬레이션!D1790</f>
        <v>152774.29259478863</v>
      </c>
      <c r="J1790" s="5">
        <v>43139</v>
      </c>
      <c r="K1790" s="2">
        <f t="shared" si="27"/>
        <v>46219487.00555364</v>
      </c>
      <c r="L1790" s="2">
        <f>$C$2*시뮬레이션!F1790*시뮬레이션!D1790</f>
        <v>45205375.529164605</v>
      </c>
    </row>
    <row r="1791" spans="2:12" x14ac:dyDescent="0.3">
      <c r="B1791" s="5">
        <v>43140</v>
      </c>
      <c r="C1791" s="6">
        <f>VLOOKUP(시뮬레이션!B1791,시뮬레이션!$K:$Q,6,0)</f>
        <v>177.47079559880001</v>
      </c>
      <c r="D1791" s="6">
        <f>VLOOKUP(시뮬레이션!B1791,시뮬레이션!$K:$Q,7,0)</f>
        <v>1.8354293911477981</v>
      </c>
      <c r="F1791" s="5">
        <v>43140</v>
      </c>
      <c r="G1791" s="7">
        <f>C1791*시뮬레이션!D1791*시뮬레이션!F1791</f>
        <v>46937066.493686825</v>
      </c>
      <c r="H1791" s="2">
        <f>D1791*시뮬레이션!E1791*시뮬레이션!D1791</f>
        <v>156112.73159148425</v>
      </c>
      <c r="J1791" s="5">
        <v>43140</v>
      </c>
      <c r="K1791" s="2">
        <f t="shared" si="27"/>
        <v>47093179.22527831</v>
      </c>
      <c r="L1791" s="2">
        <f>$C$2*시뮬레이션!F1791*시뮬레이션!D1791</f>
        <v>46059455.778957821</v>
      </c>
    </row>
    <row r="1792" spans="2:12" x14ac:dyDescent="0.3">
      <c r="B1792" s="5">
        <v>43143</v>
      </c>
      <c r="C1792" s="6">
        <f>VLOOKUP(시뮬레이션!B1792,시뮬레이션!$K:$Q,6,0)</f>
        <v>177.47079559880001</v>
      </c>
      <c r="D1792" s="6">
        <f>VLOOKUP(시뮬레이션!B1792,시뮬레이션!$K:$Q,7,0)</f>
        <v>1.8354293911477981</v>
      </c>
      <c r="F1792" s="5">
        <v>43143</v>
      </c>
      <c r="G1792" s="7">
        <f>C1792*시뮬레이션!D1792*시뮬레이션!F1792</f>
        <v>47299232.764798954</v>
      </c>
      <c r="H1792" s="2">
        <f>D1792*시뮬레이션!E1792*시뮬레이션!D1792</f>
        <v>157525.65160163105</v>
      </c>
      <c r="J1792" s="5">
        <v>43143</v>
      </c>
      <c r="K1792" s="2">
        <f t="shared" si="27"/>
        <v>47456758.416400582</v>
      </c>
      <c r="L1792" s="2">
        <f>$C$2*시뮬레이션!F1792*시뮬레이션!D1792</f>
        <v>46414850.408299707</v>
      </c>
    </row>
    <row r="1793" spans="2:12" x14ac:dyDescent="0.3">
      <c r="B1793" s="5">
        <v>43144</v>
      </c>
      <c r="C1793" s="6">
        <f>VLOOKUP(시뮬레이션!B1793,시뮬레이션!$K:$Q,6,0)</f>
        <v>177.47079559880001</v>
      </c>
      <c r="D1793" s="6">
        <f>VLOOKUP(시뮬레이션!B1793,시뮬레이션!$K:$Q,7,0)</f>
        <v>1.8354293911477981</v>
      </c>
      <c r="F1793" s="5">
        <v>43144</v>
      </c>
      <c r="G1793" s="7">
        <f>C1793*시뮬레이션!D1793*시뮬레이션!F1793</f>
        <v>47416874.06627427</v>
      </c>
      <c r="H1793" s="2">
        <f>D1793*시뮬레이션!E1793*시뮬레이션!D1793</f>
        <v>157977.11311834748</v>
      </c>
      <c r="J1793" s="5">
        <v>43144</v>
      </c>
      <c r="K1793" s="2">
        <f t="shared" si="27"/>
        <v>47574851.179392621</v>
      </c>
      <c r="L1793" s="2">
        <f>$C$2*시뮬레이션!F1793*시뮬레이션!D1793</f>
        <v>46530292.099224515</v>
      </c>
    </row>
    <row r="1794" spans="2:12" x14ac:dyDescent="0.3">
      <c r="B1794" s="5">
        <v>43145</v>
      </c>
      <c r="C1794" s="6">
        <f>VLOOKUP(시뮬레이션!B1794,시뮬레이션!$K:$Q,6,0)</f>
        <v>177.47079559880001</v>
      </c>
      <c r="D1794" s="6">
        <f>VLOOKUP(시뮬레이션!B1794,시뮬레이션!$K:$Q,7,0)</f>
        <v>1.8354293911477981</v>
      </c>
      <c r="F1794" s="5">
        <v>43145</v>
      </c>
      <c r="G1794" s="7">
        <f>C1794*시뮬레이션!D1794*시뮬레이션!F1794</f>
        <v>47731155.964161798</v>
      </c>
      <c r="H1794" s="2">
        <f>D1794*시뮬레이션!E1794*시뮬레이션!D1794</f>
        <v>160079.45032117871</v>
      </c>
      <c r="J1794" s="5">
        <v>43145</v>
      </c>
      <c r="K1794" s="2">
        <f t="shared" ref="K1794:K1857" si="28">SUM(G1794:H1794)</f>
        <v>47891235.414482974</v>
      </c>
      <c r="L1794" s="2">
        <f>$C$2*시뮬레이션!F1794*시뮬레이션!D1794</f>
        <v>46838697.678423308</v>
      </c>
    </row>
    <row r="1795" spans="2:12" x14ac:dyDescent="0.3">
      <c r="B1795" s="5">
        <v>43146</v>
      </c>
      <c r="C1795" s="6">
        <f>VLOOKUP(시뮬레이션!B1795,시뮬레이션!$K:$Q,6,0)</f>
        <v>177.47079559880001</v>
      </c>
      <c r="D1795" s="6">
        <f>VLOOKUP(시뮬레이션!B1795,시뮬레이션!$K:$Q,7,0)</f>
        <v>1.8354293911477981</v>
      </c>
      <c r="F1795" s="5">
        <v>43146</v>
      </c>
      <c r="G1795" s="7">
        <f>C1795*시뮬레이션!D1795*시뮬레이션!F1795</f>
        <v>48340209.376694322</v>
      </c>
      <c r="H1795" s="2">
        <f>D1795*시뮬레이션!E1795*시뮬레이션!D1795</f>
        <v>162195.30969030509</v>
      </c>
      <c r="J1795" s="5">
        <v>43146</v>
      </c>
      <c r="K1795" s="2">
        <f t="shared" si="28"/>
        <v>48502404.686384626</v>
      </c>
      <c r="L1795" s="2">
        <f>$C$2*시뮬레이션!F1795*시뮬레이션!D1795</f>
        <v>47436363.25101161</v>
      </c>
    </row>
    <row r="1796" spans="2:12" x14ac:dyDescent="0.3">
      <c r="B1796" s="5">
        <v>43147</v>
      </c>
      <c r="C1796" s="6">
        <f>VLOOKUP(시뮬레이션!B1796,시뮬레이션!$K:$Q,6,0)</f>
        <v>177.47079559880001</v>
      </c>
      <c r="D1796" s="6">
        <f>VLOOKUP(시뮬레이션!B1796,시뮬레이션!$K:$Q,7,0)</f>
        <v>1.8354293911477981</v>
      </c>
      <c r="F1796" s="5">
        <v>43147</v>
      </c>
      <c r="G1796" s="7">
        <f>C1796*시뮬레이션!D1796*시뮬레이션!F1796</f>
        <v>48354375.187883832</v>
      </c>
      <c r="H1796" s="2">
        <f>D1796*시뮬레이션!E1796*시뮬레이션!D1796</f>
        <v>161724.9023340912</v>
      </c>
      <c r="J1796" s="5">
        <v>43147</v>
      </c>
      <c r="K1796" s="2">
        <f t="shared" si="28"/>
        <v>48516100.090217926</v>
      </c>
      <c r="L1796" s="2">
        <f>$C$2*시뮬레이션!F1796*시뮬레이션!D1796</f>
        <v>47450264.195463344</v>
      </c>
    </row>
    <row r="1797" spans="2:12" x14ac:dyDescent="0.3">
      <c r="B1797" s="5">
        <v>43151</v>
      </c>
      <c r="C1797" s="6">
        <f>VLOOKUP(시뮬레이션!B1797,시뮬레이션!$K:$Q,6,0)</f>
        <v>177.47079559880001</v>
      </c>
      <c r="D1797" s="6">
        <f>VLOOKUP(시뮬레이션!B1797,시뮬레이션!$K:$Q,7,0)</f>
        <v>1.8354293911477981</v>
      </c>
      <c r="F1797" s="5">
        <v>43151</v>
      </c>
      <c r="G1797" s="7">
        <f>C1797*시뮬레이션!D1797*시뮬레이션!F1797</f>
        <v>47884337.238842756</v>
      </c>
      <c r="H1797" s="2">
        <f>D1797*시뮬레이션!E1797*시뮬레이션!D1797</f>
        <v>161725.82046680583</v>
      </c>
      <c r="J1797" s="5">
        <v>43151</v>
      </c>
      <c r="K1797" s="2">
        <f t="shared" si="28"/>
        <v>48046063.059309565</v>
      </c>
      <c r="L1797" s="2">
        <f>$C$2*시뮬레이션!F1797*시뮬레이션!D1797</f>
        <v>46989014.830183968</v>
      </c>
    </row>
    <row r="1798" spans="2:12" x14ac:dyDescent="0.3">
      <c r="B1798" s="5">
        <v>43152</v>
      </c>
      <c r="C1798" s="6">
        <f>VLOOKUP(시뮬레이션!B1798,시뮬레이션!$K:$Q,6,0)</f>
        <v>177.47079559880001</v>
      </c>
      <c r="D1798" s="6">
        <f>VLOOKUP(시뮬레이션!B1798,시뮬레이션!$K:$Q,7,0)</f>
        <v>1.8354293911477981</v>
      </c>
      <c r="F1798" s="5">
        <v>43152</v>
      </c>
      <c r="G1798" s="7">
        <f>C1798*시뮬레이션!D1798*시뮬레이션!F1798</f>
        <v>47765989.744690247</v>
      </c>
      <c r="H1798" s="2">
        <f>D1798*시뮬레이션!E1798*시뮬레이션!D1798</f>
        <v>161015.23293825221</v>
      </c>
      <c r="J1798" s="5">
        <v>43152</v>
      </c>
      <c r="K1798" s="2">
        <f t="shared" si="28"/>
        <v>47927004.977628499</v>
      </c>
      <c r="L1798" s="2">
        <f>$C$2*시뮬레이션!F1798*시뮬레이션!D1798</f>
        <v>46872880.150693484</v>
      </c>
    </row>
    <row r="1799" spans="2:12" x14ac:dyDescent="0.3">
      <c r="B1799" s="5">
        <v>43153</v>
      </c>
      <c r="C1799" s="6">
        <f>VLOOKUP(시뮬레이션!B1799,시뮬레이션!$K:$Q,6,0)</f>
        <v>177.47079559880001</v>
      </c>
      <c r="D1799" s="6">
        <f>VLOOKUP(시뮬레이션!B1799,시뮬레이션!$K:$Q,7,0)</f>
        <v>1.8354293911477981</v>
      </c>
      <c r="F1799" s="5">
        <v>43153</v>
      </c>
      <c r="G1799" s="7">
        <f>C1799*시뮬레이션!D1799*시뮬레이션!F1799</f>
        <v>48190102.689487584</v>
      </c>
      <c r="H1799" s="2">
        <f>D1799*시뮬레이션!E1799*시뮬레이션!D1799</f>
        <v>161946.80235927831</v>
      </c>
      <c r="J1799" s="5">
        <v>43153</v>
      </c>
      <c r="K1799" s="2">
        <f t="shared" si="28"/>
        <v>48352049.491846859</v>
      </c>
      <c r="L1799" s="2">
        <f>$C$2*시뮬레이션!F1799*시뮬레이션!D1799</f>
        <v>47289063.199303985</v>
      </c>
    </row>
    <row r="1800" spans="2:12" x14ac:dyDescent="0.3">
      <c r="B1800" s="5">
        <v>43154</v>
      </c>
      <c r="C1800" s="6">
        <f>VLOOKUP(시뮬레이션!B1800,시뮬레이션!$K:$Q,6,0)</f>
        <v>177.47079559880001</v>
      </c>
      <c r="D1800" s="6">
        <f>VLOOKUP(시뮬레이션!B1800,시뮬레이션!$K:$Q,7,0)</f>
        <v>1.8354293911477981</v>
      </c>
      <c r="F1800" s="5">
        <v>43154</v>
      </c>
      <c r="G1800" s="7">
        <f>C1800*시뮬레이션!D1800*시뮬레이션!F1800</f>
        <v>48716669.045412973</v>
      </c>
      <c r="H1800" s="2">
        <f>D1800*시뮬레이션!E1800*시뮬레이션!D1800</f>
        <v>164214.34795056796</v>
      </c>
      <c r="J1800" s="5">
        <v>43154</v>
      </c>
      <c r="K1800" s="2">
        <f t="shared" si="28"/>
        <v>48880883.393363543</v>
      </c>
      <c r="L1800" s="2">
        <f>$C$2*시뮬레이션!F1800*시뮬레이션!D1800</f>
        <v>47805784.025661871</v>
      </c>
    </row>
    <row r="1801" spans="2:12" x14ac:dyDescent="0.3">
      <c r="B1801" s="5">
        <v>43157</v>
      </c>
      <c r="C1801" s="6">
        <f>VLOOKUP(시뮬레이션!B1801,시뮬레이션!$K:$Q,6,0)</f>
        <v>177.47079559880001</v>
      </c>
      <c r="D1801" s="6">
        <f>VLOOKUP(시뮬레이션!B1801,시뮬레이션!$K:$Q,7,0)</f>
        <v>1.8354293911477981</v>
      </c>
      <c r="F1801" s="5">
        <v>43157</v>
      </c>
      <c r="G1801" s="7">
        <f>C1801*시뮬레이션!D1801*시뮬레이션!F1801</f>
        <v>49026596.837532409</v>
      </c>
      <c r="H1801" s="2">
        <f>D1801*시뮬레이션!E1801*시뮬레이션!D1801</f>
        <v>165564.55265809287</v>
      </c>
      <c r="J1801" s="5">
        <v>43157</v>
      </c>
      <c r="K1801" s="2">
        <f t="shared" si="28"/>
        <v>49192161.390190504</v>
      </c>
      <c r="L1801" s="2">
        <f>$C$2*시뮬레이션!F1801*시뮬레이션!D1801</f>
        <v>48109916.910440996</v>
      </c>
    </row>
    <row r="1802" spans="2:12" x14ac:dyDescent="0.3">
      <c r="B1802" s="5">
        <v>43158</v>
      </c>
      <c r="C1802" s="6">
        <f>VLOOKUP(시뮬레이션!B1802,시뮬레이션!$K:$Q,6,0)</f>
        <v>177.47079559880001</v>
      </c>
      <c r="D1802" s="6">
        <f>VLOOKUP(시뮬레이션!B1802,시뮬레이션!$K:$Q,7,0)</f>
        <v>1.8354293911477981</v>
      </c>
      <c r="F1802" s="5">
        <v>43158</v>
      </c>
      <c r="G1802" s="7">
        <f>C1802*시뮬레이션!D1802*시뮬레이션!F1802</f>
        <v>48319702.253574207</v>
      </c>
      <c r="H1802" s="2">
        <f>D1802*시뮬레이션!E1802*시뮬레이션!D1802</f>
        <v>163887.71174430757</v>
      </c>
      <c r="J1802" s="5">
        <v>43158</v>
      </c>
      <c r="K1802" s="2">
        <f t="shared" si="28"/>
        <v>48483589.965318516</v>
      </c>
      <c r="L1802" s="2">
        <f>$C$2*시뮬레이션!F1802*시뮬레이션!D1802</f>
        <v>47416239.561972983</v>
      </c>
    </row>
    <row r="1803" spans="2:12" x14ac:dyDescent="0.3">
      <c r="B1803" s="5">
        <v>43159</v>
      </c>
      <c r="C1803" s="6">
        <f>VLOOKUP(시뮬레이션!B1803,시뮬레이션!$K:$Q,6,0)</f>
        <v>177.47079559880001</v>
      </c>
      <c r="D1803" s="6">
        <f>VLOOKUP(시뮬레이션!B1803,시뮬레이션!$K:$Q,7,0)</f>
        <v>1.8354293911477981</v>
      </c>
      <c r="F1803" s="5">
        <v>43159</v>
      </c>
      <c r="G1803" s="7">
        <f>C1803*시뮬레이션!D1803*시뮬레이션!F1803</f>
        <v>48359301.967063397</v>
      </c>
      <c r="H1803" s="2">
        <f>D1803*시뮬레이션!E1803*시뮬레이션!D1803</f>
        <v>164291.80892727073</v>
      </c>
      <c r="J1803" s="5">
        <v>43159</v>
      </c>
      <c r="K1803" s="2">
        <f t="shared" si="28"/>
        <v>48523593.775990665</v>
      </c>
      <c r="L1803" s="2">
        <f>$C$2*시뮬레이션!F1803*시뮬레이션!D1803</f>
        <v>47455098.855673417</v>
      </c>
    </row>
    <row r="1804" spans="2:12" x14ac:dyDescent="0.3">
      <c r="B1804" s="5">
        <v>43160</v>
      </c>
      <c r="C1804" s="6">
        <f>VLOOKUP(시뮬레이션!B1804,시뮬레이션!$K:$Q,6,0)</f>
        <v>177.47079559880001</v>
      </c>
      <c r="D1804" s="6">
        <f>VLOOKUP(시뮬레이션!B1804,시뮬레이션!$K:$Q,7,0)</f>
        <v>1.8354293911477981</v>
      </c>
      <c r="F1804" s="5">
        <v>43160</v>
      </c>
      <c r="G1804" s="7">
        <f>C1804*시뮬레이션!D1804*시뮬레이션!F1804</f>
        <v>47656127.816087283</v>
      </c>
      <c r="H1804" s="2">
        <f>D1804*시뮬레이션!E1804*시뮬레이션!D1804</f>
        <v>162066.59309471503</v>
      </c>
      <c r="J1804" s="5">
        <v>43160</v>
      </c>
      <c r="K1804" s="2">
        <f t="shared" si="28"/>
        <v>47818194.409181997</v>
      </c>
      <c r="L1804" s="2">
        <f>$C$2*시뮬레이션!F1804*시뮬레이션!D1804</f>
        <v>46765072.377002306</v>
      </c>
    </row>
    <row r="1805" spans="2:12" x14ac:dyDescent="0.3">
      <c r="B1805" s="5">
        <v>43161</v>
      </c>
      <c r="C1805" s="6">
        <f>VLOOKUP(시뮬레이션!B1805,시뮬레이션!$K:$Q,6,0)</f>
        <v>177.47079559880001</v>
      </c>
      <c r="D1805" s="6">
        <f>VLOOKUP(시뮬레이션!B1805,시뮬레이션!$K:$Q,7,0)</f>
        <v>1.8354293911477981</v>
      </c>
      <c r="F1805" s="5">
        <v>43161</v>
      </c>
      <c r="G1805" s="7">
        <f>C1805*시뮬레이션!D1805*시뮬레이션!F1805</f>
        <v>47780160.180768684</v>
      </c>
      <c r="H1805" s="2">
        <f>D1805*시뮬레이션!E1805*시뮬레이션!D1805</f>
        <v>163731.19747009888</v>
      </c>
      <c r="J1805" s="5">
        <v>43161</v>
      </c>
      <c r="K1805" s="2">
        <f t="shared" si="28"/>
        <v>47943891.378238782</v>
      </c>
      <c r="L1805" s="2">
        <f>$C$2*시뮬레이션!F1805*시뮬레이션!D1805</f>
        <v>46886785.633559801</v>
      </c>
    </row>
    <row r="1806" spans="2:12" x14ac:dyDescent="0.3">
      <c r="B1806" s="5">
        <v>43164</v>
      </c>
      <c r="C1806" s="6">
        <f>VLOOKUP(시뮬레이션!B1806,시뮬레이션!$K:$Q,6,0)</f>
        <v>177.47079559880001</v>
      </c>
      <c r="D1806" s="6">
        <f>VLOOKUP(시뮬레이션!B1806,시뮬레이션!$K:$Q,7,0)</f>
        <v>1.8354293911477981</v>
      </c>
      <c r="F1806" s="5">
        <v>43164</v>
      </c>
      <c r="G1806" s="7">
        <f>C1806*시뮬레이션!D1806*시뮬레이션!F1806</f>
        <v>48406219.00022243</v>
      </c>
      <c r="H1806" s="2">
        <f>D1806*시뮬레이션!E1806*시뮬레이션!D1806</f>
        <v>165917.2000135495</v>
      </c>
      <c r="J1806" s="5">
        <v>43164</v>
      </c>
      <c r="K1806" s="2">
        <f t="shared" si="28"/>
        <v>48572136.200235978</v>
      </c>
      <c r="L1806" s="2">
        <f>$C$2*시뮬레이션!F1806*시뮬레이션!D1806</f>
        <v>47501138.652693093</v>
      </c>
    </row>
    <row r="1807" spans="2:12" x14ac:dyDescent="0.3">
      <c r="B1807" s="5">
        <v>43165</v>
      </c>
      <c r="C1807" s="6">
        <f>VLOOKUP(시뮬레이션!B1807,시뮬레이션!$K:$Q,6,0)</f>
        <v>177.47079559880001</v>
      </c>
      <c r="D1807" s="6">
        <f>VLOOKUP(시뮬레이션!B1807,시뮬레이션!$K:$Q,7,0)</f>
        <v>1.8354293911477981</v>
      </c>
      <c r="F1807" s="5">
        <v>43165</v>
      </c>
      <c r="G1807" s="7">
        <f>C1807*시뮬레이션!D1807*시뮬레이션!F1807</f>
        <v>48259834.273133986</v>
      </c>
      <c r="H1807" s="2">
        <f>D1807*시뮬레이션!E1807*시뮬레이션!D1807</f>
        <v>166248.5805680156</v>
      </c>
      <c r="J1807" s="5">
        <v>43165</v>
      </c>
      <c r="K1807" s="2">
        <f t="shared" si="28"/>
        <v>48426082.853702001</v>
      </c>
      <c r="L1807" s="2">
        <f>$C$2*시뮬레이션!F1807*시뮬레이션!D1807</f>
        <v>47357490.969364777</v>
      </c>
    </row>
    <row r="1808" spans="2:12" x14ac:dyDescent="0.3">
      <c r="B1808" s="5">
        <v>43166</v>
      </c>
      <c r="C1808" s="6">
        <f>VLOOKUP(시뮬레이션!B1808,시뮬레이션!$K:$Q,6,0)</f>
        <v>177.47079559880001</v>
      </c>
      <c r="D1808" s="6">
        <f>VLOOKUP(시뮬레이션!B1808,시뮬레이션!$K:$Q,7,0)</f>
        <v>1.8354293911477981</v>
      </c>
      <c r="F1808" s="5">
        <v>43166</v>
      </c>
      <c r="G1808" s="7">
        <f>C1808*시뮬레이션!D1808*시뮬레이션!F1808</f>
        <v>47932791.987232029</v>
      </c>
      <c r="H1808" s="2">
        <f>D1808*시뮬레이션!E1808*시뮬레이션!D1808</f>
        <v>166059.97070581501</v>
      </c>
      <c r="J1808" s="5">
        <v>43166</v>
      </c>
      <c r="K1808" s="2">
        <f t="shared" si="28"/>
        <v>48098851.957937844</v>
      </c>
      <c r="L1808" s="2">
        <f>$C$2*시뮬레이션!F1808*시뮬레이션!D1808</f>
        <v>47036563.590842381</v>
      </c>
    </row>
    <row r="1809" spans="2:12" x14ac:dyDescent="0.3">
      <c r="B1809" s="5">
        <v>43167</v>
      </c>
      <c r="C1809" s="6">
        <f>VLOOKUP(시뮬레이션!B1809,시뮬레이션!$K:$Q,6,0)</f>
        <v>177.47079559880001</v>
      </c>
      <c r="D1809" s="6">
        <f>VLOOKUP(시뮬레이션!B1809,시뮬레이션!$K:$Q,7,0)</f>
        <v>1.8354293911477981</v>
      </c>
      <c r="F1809" s="5">
        <v>43167</v>
      </c>
      <c r="G1809" s="7">
        <f>C1809*시뮬레이션!D1809*시뮬레이션!F1809</f>
        <v>48216551.257989906</v>
      </c>
      <c r="H1809" s="2">
        <f>D1809*시뮬레이션!E1809*시뮬레이션!D1809</f>
        <v>166734.92373936655</v>
      </c>
      <c r="J1809" s="5">
        <v>43167</v>
      </c>
      <c r="K1809" s="2">
        <f t="shared" si="28"/>
        <v>48383286.181729272</v>
      </c>
      <c r="L1809" s="2">
        <f>$C$2*시뮬레이션!F1809*시뮬레이션!D1809</f>
        <v>47315017.242927775</v>
      </c>
    </row>
    <row r="1810" spans="2:12" x14ac:dyDescent="0.3">
      <c r="B1810" s="5">
        <v>43168</v>
      </c>
      <c r="C1810" s="6">
        <f>VLOOKUP(시뮬레이션!B1810,시뮬레이션!$K:$Q,6,0)</f>
        <v>177.47079559880001</v>
      </c>
      <c r="D1810" s="6">
        <f>VLOOKUP(시뮬레이션!B1810,시뮬레이션!$K:$Q,7,0)</f>
        <v>1.8354293911477981</v>
      </c>
      <c r="F1810" s="5">
        <v>43168</v>
      </c>
      <c r="G1810" s="7">
        <f>C1810*시뮬레이션!D1810*시뮬레이션!F1810</f>
        <v>49041871.192538656</v>
      </c>
      <c r="H1810" s="2">
        <f>D1810*시뮬레이션!E1810*시뮬레이션!D1810</f>
        <v>169774.9348127885</v>
      </c>
      <c r="J1810" s="5">
        <v>43168</v>
      </c>
      <c r="K1810" s="2">
        <f t="shared" si="28"/>
        <v>49211646.127351448</v>
      </c>
      <c r="L1810" s="2">
        <f>$C$2*시뮬레이션!F1810*시뮬레이션!D1810</f>
        <v>48124905.67159541</v>
      </c>
    </row>
    <row r="1811" spans="2:12" x14ac:dyDescent="0.3">
      <c r="B1811" s="5">
        <v>43171</v>
      </c>
      <c r="C1811" s="6">
        <f>VLOOKUP(시뮬레이션!B1811,시뮬레이션!$K:$Q,6,0)</f>
        <v>177.47079559880001</v>
      </c>
      <c r="D1811" s="6">
        <f>VLOOKUP(시뮬레이션!B1811,시뮬레이션!$K:$Q,7,0)</f>
        <v>1.8354293911477981</v>
      </c>
      <c r="F1811" s="5">
        <v>43171</v>
      </c>
      <c r="G1811" s="7">
        <f>C1811*시뮬레이션!D1811*시뮬레이션!F1811</f>
        <v>48760594.393030517</v>
      </c>
      <c r="H1811" s="2">
        <f>D1811*시뮬레이션!E1811*시뮬레이션!D1811</f>
        <v>169636.60711600096</v>
      </c>
      <c r="J1811" s="5">
        <v>43171</v>
      </c>
      <c r="K1811" s="2">
        <f t="shared" si="28"/>
        <v>48930231.000146516</v>
      </c>
      <c r="L1811" s="2">
        <f>$C$2*시뮬레이션!F1811*시뮬레이션!D1811</f>
        <v>47848888.074493669</v>
      </c>
    </row>
    <row r="1812" spans="2:12" x14ac:dyDescent="0.3">
      <c r="B1812" s="5">
        <v>43172</v>
      </c>
      <c r="C1812" s="6">
        <f>VLOOKUP(시뮬레이션!B1812,시뮬레이션!$K:$Q,6,0)</f>
        <v>177.47079559880001</v>
      </c>
      <c r="D1812" s="6">
        <f>VLOOKUP(시뮬레이션!B1812,시뮬레이션!$K:$Q,7,0)</f>
        <v>1.8354293911477981</v>
      </c>
      <c r="F1812" s="5">
        <v>43172</v>
      </c>
      <c r="G1812" s="7">
        <f>C1812*시뮬레이션!D1812*시뮬레이션!F1812</f>
        <v>48550066.707750052</v>
      </c>
      <c r="H1812" s="2">
        <f>D1812*시뮬레이션!E1812*시뮬레이션!D1812</f>
        <v>167928.30857323037</v>
      </c>
      <c r="J1812" s="5">
        <v>43172</v>
      </c>
      <c r="K1812" s="2">
        <f t="shared" si="28"/>
        <v>48717995.016323283</v>
      </c>
      <c r="L1812" s="2">
        <f>$C$2*시뮬레이션!F1812*시뮬레이션!D1812</f>
        <v>47642296.752649419</v>
      </c>
    </row>
    <row r="1813" spans="2:12" x14ac:dyDescent="0.3">
      <c r="B1813" s="5">
        <v>43173</v>
      </c>
      <c r="C1813" s="6">
        <f>VLOOKUP(시뮬레이션!B1813,시뮬레이션!$K:$Q,6,0)</f>
        <v>177.47079559880001</v>
      </c>
      <c r="D1813" s="6">
        <f>VLOOKUP(시뮬레이션!B1813,시뮬레이션!$K:$Q,7,0)</f>
        <v>1.8354293911477981</v>
      </c>
      <c r="F1813" s="5">
        <v>43173</v>
      </c>
      <c r="G1813" s="7">
        <f>C1813*시뮬레이션!D1813*시뮬레이션!F1813</f>
        <v>48169710.790168874</v>
      </c>
      <c r="H1813" s="2">
        <f>D1813*시뮬레이션!E1813*시뮬레이션!D1813</f>
        <v>167747.32554006626</v>
      </c>
      <c r="J1813" s="5">
        <v>43173</v>
      </c>
      <c r="K1813" s="2">
        <f t="shared" si="28"/>
        <v>48337458.11570894</v>
      </c>
      <c r="L1813" s="2">
        <f>$C$2*시뮬레이션!F1813*시뮬레이션!D1813</f>
        <v>47269052.579657666</v>
      </c>
    </row>
    <row r="1814" spans="2:12" x14ac:dyDescent="0.3">
      <c r="B1814" s="5">
        <v>43174</v>
      </c>
      <c r="C1814" s="6">
        <f>VLOOKUP(시뮬레이션!B1814,시뮬레이션!$K:$Q,6,0)</f>
        <v>177.47079559880001</v>
      </c>
      <c r="D1814" s="6">
        <f>VLOOKUP(시뮬레이션!B1814,시뮬레이션!$K:$Q,7,0)</f>
        <v>1.8354293911477981</v>
      </c>
      <c r="F1814" s="5">
        <v>43174</v>
      </c>
      <c r="G1814" s="7">
        <f>C1814*시뮬레이션!D1814*시뮬레이션!F1814</f>
        <v>48160166.612210922</v>
      </c>
      <c r="H1814" s="2">
        <f>D1814*시뮬레이션!E1814*시뮬레이션!D1814</f>
        <v>167610.72517276159</v>
      </c>
      <c r="J1814" s="5">
        <v>43174</v>
      </c>
      <c r="K1814" s="2">
        <f t="shared" si="28"/>
        <v>48327777.33738368</v>
      </c>
      <c r="L1814" s="2">
        <f>$C$2*시뮬레이션!F1814*시뮬레이션!D1814</f>
        <v>47259686.85496629</v>
      </c>
    </row>
    <row r="1815" spans="2:12" x14ac:dyDescent="0.3">
      <c r="B1815" s="5">
        <v>43175</v>
      </c>
      <c r="C1815" s="6">
        <f>VLOOKUP(시뮬레이션!B1815,시뮬레이션!$K:$Q,6,0)</f>
        <v>177.47079559880001</v>
      </c>
      <c r="D1815" s="6">
        <f>VLOOKUP(시뮬레이션!B1815,시뮬레이션!$K:$Q,7,0)</f>
        <v>1.8354293911477981</v>
      </c>
      <c r="F1815" s="5">
        <v>43175</v>
      </c>
      <c r="G1815" s="7">
        <f>C1815*시뮬레이션!D1815*시뮬레이션!F1815</f>
        <v>48248536.805283017</v>
      </c>
      <c r="H1815" s="2">
        <f>D1815*시뮬레이션!E1815*시뮬레이션!D1815</f>
        <v>167595.60941049879</v>
      </c>
      <c r="J1815" s="5">
        <v>43175</v>
      </c>
      <c r="K1815" s="2">
        <f t="shared" si="28"/>
        <v>48416132.414693519</v>
      </c>
      <c r="L1815" s="2">
        <f>$C$2*시뮬레이션!F1815*시뮬레이션!D1815</f>
        <v>47346404.737101711</v>
      </c>
    </row>
    <row r="1816" spans="2:12" x14ac:dyDescent="0.3">
      <c r="B1816" s="5">
        <v>43178</v>
      </c>
      <c r="C1816" s="6">
        <f>VLOOKUP(시뮬레이션!B1816,시뮬레이션!$K:$Q,6,0)</f>
        <v>177.47079559880001</v>
      </c>
      <c r="D1816" s="6">
        <f>VLOOKUP(시뮬레이션!B1816,시뮬레이션!$K:$Q,7,0)</f>
        <v>1.8354293911477981</v>
      </c>
      <c r="F1816" s="5">
        <v>43178</v>
      </c>
      <c r="G1816" s="7">
        <f>C1816*시뮬레이션!D1816*시뮬레이션!F1816</f>
        <v>47830047.298611298</v>
      </c>
      <c r="H1816" s="2">
        <f>D1816*시뮬레이션!E1816*시뮬레이션!D1816</f>
        <v>165307.22853592795</v>
      </c>
      <c r="J1816" s="5">
        <v>43178</v>
      </c>
      <c r="K1816" s="2">
        <f t="shared" si="28"/>
        <v>47995354.527147226</v>
      </c>
      <c r="L1816" s="2">
        <f>$C$2*시뮬레이션!F1816*시뮬레이션!D1816</f>
        <v>46935739.981793746</v>
      </c>
    </row>
    <row r="1817" spans="2:12" x14ac:dyDescent="0.3">
      <c r="B1817" s="5">
        <v>43179</v>
      </c>
      <c r="C1817" s="6">
        <f>VLOOKUP(시뮬레이션!B1817,시뮬레이션!$K:$Q,6,0)</f>
        <v>177.47079559880001</v>
      </c>
      <c r="D1817" s="6">
        <f>VLOOKUP(시뮬레이션!B1817,시뮬레이션!$K:$Q,7,0)</f>
        <v>1.8354293911477981</v>
      </c>
      <c r="F1817" s="5">
        <v>43179</v>
      </c>
      <c r="G1817" s="7">
        <f>C1817*시뮬레이션!D1817*시뮬레이션!F1817</f>
        <v>47783971.638521835</v>
      </c>
      <c r="H1817" s="2">
        <f>D1817*시뮬레이션!E1817*시뮬레이션!D1817</f>
        <v>165493.85594028942</v>
      </c>
      <c r="J1817" s="5">
        <v>43179</v>
      </c>
      <c r="K1817" s="2">
        <f t="shared" si="28"/>
        <v>47949465.494462125</v>
      </c>
      <c r="L1817" s="2">
        <f>$C$2*시뮬레이션!F1817*시뮬레이션!D1817</f>
        <v>46890525.826182589</v>
      </c>
    </row>
    <row r="1818" spans="2:12" x14ac:dyDescent="0.3">
      <c r="B1818" s="5">
        <v>43180</v>
      </c>
      <c r="C1818" s="6">
        <f>VLOOKUP(시뮬레이션!B1818,시뮬레이션!$K:$Q,6,0)</f>
        <v>177.47079559880001</v>
      </c>
      <c r="D1818" s="6">
        <f>VLOOKUP(시뮬레이션!B1818,시뮬레이션!$K:$Q,7,0)</f>
        <v>1.8354293911477981</v>
      </c>
      <c r="F1818" s="5">
        <v>43180</v>
      </c>
      <c r="G1818" s="7">
        <f>C1818*시뮬레이션!D1818*시뮬레이션!F1818</f>
        <v>47852905.689709313</v>
      </c>
      <c r="H1818" s="2">
        <f>D1818*시뮬레이션!E1818*시뮬레이션!D1818</f>
        <v>166139.51711620516</v>
      </c>
      <c r="J1818" s="5">
        <v>43180</v>
      </c>
      <c r="K1818" s="2">
        <f t="shared" si="28"/>
        <v>48019045.206825517</v>
      </c>
      <c r="L1818" s="2">
        <f>$C$2*시뮬레이션!F1818*시뮬레이션!D1818</f>
        <v>46958170.975731097</v>
      </c>
    </row>
    <row r="1819" spans="2:12" x14ac:dyDescent="0.3">
      <c r="B1819" s="5">
        <v>43181</v>
      </c>
      <c r="C1819" s="6">
        <f>VLOOKUP(시뮬레이션!B1819,시뮬레이션!$K:$Q,6,0)</f>
        <v>177.47079559880001</v>
      </c>
      <c r="D1819" s="6">
        <f>VLOOKUP(시뮬레이션!B1819,시뮬레이션!$K:$Q,7,0)</f>
        <v>1.8354293911477981</v>
      </c>
      <c r="F1819" s="5">
        <v>43181</v>
      </c>
      <c r="G1819" s="7">
        <f>C1819*시뮬레이션!D1819*시뮬레이션!F1819</f>
        <v>46667602.544318907</v>
      </c>
      <c r="H1819" s="2">
        <f>D1819*시뮬레이션!E1819*시뮬레이션!D1819</f>
        <v>161762.01558637372</v>
      </c>
      <c r="J1819" s="5">
        <v>43181</v>
      </c>
      <c r="K1819" s="2">
        <f t="shared" si="28"/>
        <v>46829364.559905283</v>
      </c>
      <c r="L1819" s="2">
        <f>$C$2*시뮬레이션!F1819*시뮬레이션!D1819</f>
        <v>45795030.159994088</v>
      </c>
    </row>
    <row r="1820" spans="2:12" x14ac:dyDescent="0.3">
      <c r="B1820" s="5">
        <v>43182</v>
      </c>
      <c r="C1820" s="6">
        <f>VLOOKUP(시뮬레이션!B1820,시뮬레이션!$K:$Q,6,0)</f>
        <v>177.47079559880001</v>
      </c>
      <c r="D1820" s="6">
        <f>VLOOKUP(시뮬레이션!B1820,시뮬레이션!$K:$Q,7,0)</f>
        <v>1.8354293911477981</v>
      </c>
      <c r="F1820" s="5">
        <v>43182</v>
      </c>
      <c r="G1820" s="7">
        <f>C1820*시뮬레이션!D1820*시뮬레이션!F1820</f>
        <v>46081711.268587843</v>
      </c>
      <c r="H1820" s="2">
        <f>D1820*시뮬레이션!E1820*시뮬레이션!D1820</f>
        <v>158820.09575455511</v>
      </c>
      <c r="J1820" s="5">
        <v>43182</v>
      </c>
      <c r="K1820" s="2">
        <f t="shared" si="28"/>
        <v>46240531.364342399</v>
      </c>
      <c r="L1820" s="2">
        <f>$C$2*시뮬레이션!F1820*시뮬레이션!D1820</f>
        <v>45220093.647729479</v>
      </c>
    </row>
    <row r="1821" spans="2:12" x14ac:dyDescent="0.3">
      <c r="B1821" s="5">
        <v>43185</v>
      </c>
      <c r="C1821" s="6">
        <f>VLOOKUP(시뮬레이션!B1821,시뮬레이션!$K:$Q,6,0)</f>
        <v>177.47079559880001</v>
      </c>
      <c r="D1821" s="6">
        <f>VLOOKUP(시뮬레이션!B1821,시뮬레이션!$K:$Q,7,0)</f>
        <v>1.8354293911477981</v>
      </c>
      <c r="F1821" s="5">
        <v>43185</v>
      </c>
      <c r="G1821" s="7">
        <f>C1821*시뮬레이션!D1821*시뮬레이션!F1821</f>
        <v>47300900.949459299</v>
      </c>
      <c r="H1821" s="2">
        <f>D1821*시뮬레이션!E1821*시뮬레이션!D1821</f>
        <v>164127.74258198234</v>
      </c>
      <c r="J1821" s="5">
        <v>43185</v>
      </c>
      <c r="K1821" s="2">
        <f t="shared" si="28"/>
        <v>47465028.692041285</v>
      </c>
      <c r="L1821" s="2">
        <f>$C$2*시뮬레이션!F1821*시뮬레이션!D1821</f>
        <v>46416487.40190272</v>
      </c>
    </row>
    <row r="1822" spans="2:12" x14ac:dyDescent="0.3">
      <c r="B1822" s="5">
        <v>43186</v>
      </c>
      <c r="C1822" s="6">
        <f>VLOOKUP(시뮬레이션!B1822,시뮬레이션!$K:$Q,6,0)</f>
        <v>177.47079559880001</v>
      </c>
      <c r="D1822" s="6">
        <f>VLOOKUP(시뮬레이션!B1822,시뮬레이션!$K:$Q,7,0)</f>
        <v>1.8354293911477981</v>
      </c>
      <c r="F1822" s="5">
        <v>43186</v>
      </c>
      <c r="G1822" s="7">
        <f>C1822*시뮬레이션!D1822*시뮬레이션!F1822</f>
        <v>46031780.790193081</v>
      </c>
      <c r="H1822" s="2">
        <f>D1822*시뮬레이션!E1822*시뮬레이션!D1822</f>
        <v>157517.718767971</v>
      </c>
      <c r="J1822" s="5">
        <v>43186</v>
      </c>
      <c r="K1822" s="2">
        <f t="shared" si="28"/>
        <v>46189298.508961052</v>
      </c>
      <c r="L1822" s="2">
        <f>$C$2*시뮬레이션!F1822*시뮬레이션!D1822</f>
        <v>45171096.74968186</v>
      </c>
    </row>
    <row r="1823" spans="2:12" x14ac:dyDescent="0.3">
      <c r="B1823" s="5">
        <v>43187</v>
      </c>
      <c r="C1823" s="6">
        <f>VLOOKUP(시뮬레이션!B1823,시뮬레이션!$K:$Q,6,0)</f>
        <v>177.47079559880001</v>
      </c>
      <c r="D1823" s="6">
        <f>VLOOKUP(시뮬레이션!B1823,시뮬레이션!$K:$Q,7,0)</f>
        <v>1.8354293911477981</v>
      </c>
      <c r="F1823" s="5">
        <v>43187</v>
      </c>
      <c r="G1823" s="7">
        <f>C1823*시뮬레이션!D1823*시뮬레이션!F1823</f>
        <v>45908629.19975993</v>
      </c>
      <c r="H1823" s="2">
        <f>D1823*시뮬레이션!E1823*시뮬레이션!D1823</f>
        <v>155699.12726375004</v>
      </c>
      <c r="J1823" s="5">
        <v>43187</v>
      </c>
      <c r="K1823" s="2">
        <f t="shared" si="28"/>
        <v>46064328.327023678</v>
      </c>
      <c r="L1823" s="2">
        <f>$C$2*시뮬레이션!F1823*시뮬레이션!D1823</f>
        <v>45050247.799003892</v>
      </c>
    </row>
    <row r="1824" spans="2:12" x14ac:dyDescent="0.3">
      <c r="B1824" s="5">
        <v>43188</v>
      </c>
      <c r="C1824" s="6">
        <f>VLOOKUP(시뮬레이션!B1824,시뮬레이션!$K:$Q,6,0)</f>
        <v>177.47079559880001</v>
      </c>
      <c r="D1824" s="6">
        <f>VLOOKUP(시뮬레이션!B1824,시뮬레이션!$K:$Q,7,0)</f>
        <v>1.8354293911477981</v>
      </c>
      <c r="F1824" s="5">
        <v>43188</v>
      </c>
      <c r="G1824" s="7">
        <f>C1824*시뮬레이션!D1824*시뮬레이션!F1824</f>
        <v>46288964.575983874</v>
      </c>
      <c r="H1824" s="2">
        <f>D1824*시뮬레이션!E1824*시뮬레이션!D1824</f>
        <v>157878.7764422083</v>
      </c>
      <c r="J1824" s="5">
        <v>43188</v>
      </c>
      <c r="K1824" s="2">
        <f t="shared" si="28"/>
        <v>46446843.352426082</v>
      </c>
      <c r="L1824" s="2">
        <f>$C$2*시뮬레이션!F1824*시뮬레이션!D1824</f>
        <v>45423471.814712591</v>
      </c>
    </row>
    <row r="1825" spans="2:12" x14ac:dyDescent="0.3">
      <c r="B1825" s="5">
        <v>43192</v>
      </c>
      <c r="C1825" s="6">
        <f>VLOOKUP(시뮬레이션!B1825,시뮬레이션!$K:$Q,6,0)</f>
        <v>177.47079559880001</v>
      </c>
      <c r="D1825" s="6">
        <f>VLOOKUP(시뮬레이션!B1825,시뮬레이션!$K:$Q,7,0)</f>
        <v>1.8354293911477981</v>
      </c>
      <c r="F1825" s="5">
        <v>43192</v>
      </c>
      <c r="G1825" s="7">
        <f>C1825*시뮬레이션!D1825*시뮬레이션!F1825</f>
        <v>44892576.206610955</v>
      </c>
      <c r="H1825" s="2">
        <f>D1825*시뮬레이션!E1825*시뮬레이션!D1825</f>
        <v>152009.86611489399</v>
      </c>
      <c r="J1825" s="5">
        <v>43192</v>
      </c>
      <c r="K1825" s="2">
        <f t="shared" si="28"/>
        <v>45044586.072725847</v>
      </c>
      <c r="L1825" s="2">
        <f>$C$2*시뮬레이션!F1825*시뮬레이션!D1825</f>
        <v>44053192.563067548</v>
      </c>
    </row>
    <row r="1826" spans="2:12" x14ac:dyDescent="0.3">
      <c r="B1826" s="5">
        <v>43193</v>
      </c>
      <c r="C1826" s="6">
        <f>VLOOKUP(시뮬레이션!B1826,시뮬레이션!$K:$Q,6,0)</f>
        <v>177.47079559880001</v>
      </c>
      <c r="D1826" s="6">
        <f>VLOOKUP(시뮬레이션!B1826,시뮬레이션!$K:$Q,7,0)</f>
        <v>1.8354293911477981</v>
      </c>
      <c r="F1826" s="5">
        <v>43193</v>
      </c>
      <c r="G1826" s="7">
        <f>C1826*시뮬레이션!D1826*시뮬레이션!F1826</f>
        <v>45381884.564659469</v>
      </c>
      <c r="H1826" s="2">
        <f>D1826*시뮬레이션!E1826*시뮬레이션!D1826</f>
        <v>153707.59943465295</v>
      </c>
      <c r="J1826" s="5">
        <v>43193</v>
      </c>
      <c r="K1826" s="2">
        <f t="shared" si="28"/>
        <v>45535592.16409412</v>
      </c>
      <c r="L1826" s="2">
        <f>$C$2*시뮬레이션!F1826*시뮬레이션!D1826</f>
        <v>44533352.026864484</v>
      </c>
    </row>
    <row r="1827" spans="2:12" x14ac:dyDescent="0.3">
      <c r="B1827" s="5">
        <v>43194</v>
      </c>
      <c r="C1827" s="6">
        <f>VLOOKUP(시뮬레이션!B1827,시뮬레이션!$K:$Q,6,0)</f>
        <v>177.47079559880001</v>
      </c>
      <c r="D1827" s="6">
        <f>VLOOKUP(시뮬레이션!B1827,시뮬레이션!$K:$Q,7,0)</f>
        <v>1.8354293911477981</v>
      </c>
      <c r="F1827" s="5">
        <v>43194</v>
      </c>
      <c r="G1827" s="7">
        <f>C1827*시뮬레이션!D1827*시뮬레이션!F1827</f>
        <v>46089248.506518155</v>
      </c>
      <c r="H1827" s="2">
        <f>D1827*시뮬레이션!E1827*시뮬레이션!D1827</f>
        <v>156453.59664932339</v>
      </c>
      <c r="J1827" s="5">
        <v>43194</v>
      </c>
      <c r="K1827" s="2">
        <f t="shared" si="28"/>
        <v>46245702.103167482</v>
      </c>
      <c r="L1827" s="2">
        <f>$C$2*시뮬레이션!F1827*시뮬레이션!D1827</f>
        <v>45227489.9573645</v>
      </c>
    </row>
    <row r="1828" spans="2:12" x14ac:dyDescent="0.3">
      <c r="B1828" s="5">
        <v>43195</v>
      </c>
      <c r="C1828" s="6">
        <f>VLOOKUP(시뮬레이션!B1828,시뮬레이션!$K:$Q,6,0)</f>
        <v>177.47079559880001</v>
      </c>
      <c r="D1828" s="6">
        <f>VLOOKUP(시뮬레이션!B1828,시뮬레이션!$K:$Q,7,0)</f>
        <v>1.8354293911477981</v>
      </c>
      <c r="F1828" s="5">
        <v>43195</v>
      </c>
      <c r="G1828" s="7">
        <f>C1828*시뮬레이션!D1828*시뮬레이션!F1828</f>
        <v>46466137.367946826</v>
      </c>
      <c r="H1828" s="2">
        <f>D1828*시뮬레이션!E1828*시뮬레이션!D1828</f>
        <v>156832.81582442779</v>
      </c>
      <c r="J1828" s="5">
        <v>43195</v>
      </c>
      <c r="K1828" s="2">
        <f t="shared" si="28"/>
        <v>46622970.183771253</v>
      </c>
      <c r="L1828" s="2">
        <f>$C$2*시뮬레이션!F1828*시뮬레이션!D1828</f>
        <v>45597331.899849132</v>
      </c>
    </row>
    <row r="1829" spans="2:12" x14ac:dyDescent="0.3">
      <c r="B1829" s="5">
        <v>43196</v>
      </c>
      <c r="C1829" s="6">
        <f>VLOOKUP(시뮬레이션!B1829,시뮬레이션!$K:$Q,6,0)</f>
        <v>177.47079559880001</v>
      </c>
      <c r="D1829" s="6">
        <f>VLOOKUP(시뮬레이션!B1829,시뮬레이션!$K:$Q,7,0)</f>
        <v>1.8354293911477981</v>
      </c>
      <c r="F1829" s="5">
        <v>43196</v>
      </c>
      <c r="G1829" s="7">
        <f>C1829*시뮬레이션!D1829*시뮬레이션!F1829</f>
        <v>45846331.305158742</v>
      </c>
      <c r="H1829" s="2">
        <f>D1829*시뮬레이션!E1829*시뮬레이션!D1829</f>
        <v>154415.98202517038</v>
      </c>
      <c r="J1829" s="5">
        <v>43196</v>
      </c>
      <c r="K1829" s="2">
        <f t="shared" si="28"/>
        <v>46000747.287183911</v>
      </c>
      <c r="L1829" s="2">
        <f>$C$2*시뮬레이션!F1829*시뮬레이션!D1829</f>
        <v>44989114.725809142</v>
      </c>
    </row>
    <row r="1830" spans="2:12" x14ac:dyDescent="0.3">
      <c r="B1830" s="5">
        <v>43199</v>
      </c>
      <c r="C1830" s="6">
        <f>VLOOKUP(시뮬레이션!B1830,시뮬레이션!$K:$Q,6,0)</f>
        <v>177.47079559880001</v>
      </c>
      <c r="D1830" s="6">
        <f>VLOOKUP(시뮬레이션!B1830,시뮬레이션!$K:$Q,7,0)</f>
        <v>1.8354293911477981</v>
      </c>
      <c r="F1830" s="5">
        <v>43199</v>
      </c>
      <c r="G1830" s="7">
        <f>C1830*시뮬레이션!D1830*시뮬레이션!F1830</f>
        <v>45962450.263924122</v>
      </c>
      <c r="H1830" s="2">
        <f>D1830*시뮬레이션!E1830*시뮬레이션!D1830</f>
        <v>154872.00187528902</v>
      </c>
      <c r="J1830" s="5">
        <v>43199</v>
      </c>
      <c r="K1830" s="2">
        <f t="shared" si="28"/>
        <v>46117322.265799411</v>
      </c>
      <c r="L1830" s="2">
        <f>$C$2*시뮬레이션!F1830*시뮬레이션!D1830</f>
        <v>45103062.538186207</v>
      </c>
    </row>
    <row r="1831" spans="2:12" x14ac:dyDescent="0.3">
      <c r="B1831" s="5">
        <v>43200</v>
      </c>
      <c r="C1831" s="6">
        <f>VLOOKUP(시뮬레이션!B1831,시뮬레이션!$K:$Q,6,0)</f>
        <v>177.47079559880001</v>
      </c>
      <c r="D1831" s="6">
        <f>VLOOKUP(시뮬레이션!B1831,시뮬레이션!$K:$Q,7,0)</f>
        <v>1.8354293911477981</v>
      </c>
      <c r="F1831" s="5">
        <v>43200</v>
      </c>
      <c r="G1831" s="7">
        <f>C1831*시뮬레이션!D1831*시뮬레이션!F1831</f>
        <v>46664838.631007977</v>
      </c>
      <c r="H1831" s="2">
        <f>D1831*시뮬레이션!E1831*시뮬레이션!D1831</f>
        <v>158497.69440929181</v>
      </c>
      <c r="J1831" s="5">
        <v>43200</v>
      </c>
      <c r="K1831" s="2">
        <f t="shared" si="28"/>
        <v>46823336.325417265</v>
      </c>
      <c r="L1831" s="2">
        <f>$C$2*시뮬레이션!F1831*시뮬레이션!D1831</f>
        <v>45792317.925241649</v>
      </c>
    </row>
    <row r="1832" spans="2:12" x14ac:dyDescent="0.3">
      <c r="B1832" s="5">
        <v>43201</v>
      </c>
      <c r="C1832" s="6">
        <f>VLOOKUP(시뮬레이션!B1832,시뮬레이션!$K:$Q,6,0)</f>
        <v>177.47079559880001</v>
      </c>
      <c r="D1832" s="6">
        <f>VLOOKUP(시뮬레이션!B1832,시뮬레이션!$K:$Q,7,0)</f>
        <v>1.8354293911477981</v>
      </c>
      <c r="F1832" s="5">
        <v>43201</v>
      </c>
      <c r="G1832" s="7">
        <f>C1832*시뮬레이션!D1832*시뮬레이션!F1832</f>
        <v>46415851.216781199</v>
      </c>
      <c r="H1832" s="2">
        <f>D1832*시뮬레이션!E1832*시뮬레이션!D1832</f>
        <v>158150.56135732873</v>
      </c>
      <c r="J1832" s="5">
        <v>43201</v>
      </c>
      <c r="K1832" s="2">
        <f t="shared" si="28"/>
        <v>46574001.778138526</v>
      </c>
      <c r="L1832" s="2">
        <f>$C$2*시뮬레이션!F1832*시뮬레이션!D1832</f>
        <v>45547985.979259521</v>
      </c>
    </row>
    <row r="1833" spans="2:12" x14ac:dyDescent="0.3">
      <c r="B1833" s="5">
        <v>43202</v>
      </c>
      <c r="C1833" s="6">
        <f>VLOOKUP(시뮬레이션!B1833,시뮬레이션!$K:$Q,6,0)</f>
        <v>177.47079559880001</v>
      </c>
      <c r="D1833" s="6">
        <f>VLOOKUP(시뮬레이션!B1833,시뮬레이션!$K:$Q,7,0)</f>
        <v>1.8354293911477981</v>
      </c>
      <c r="F1833" s="5">
        <v>43202</v>
      </c>
      <c r="G1833" s="7">
        <f>C1833*시뮬레이션!D1833*시뮬레이션!F1833</f>
        <v>46935944.788635887</v>
      </c>
      <c r="H1833" s="2">
        <f>D1833*시뮬레이션!E1833*시뮬레이션!D1833</f>
        <v>160539.65379765941</v>
      </c>
      <c r="J1833" s="5">
        <v>43202</v>
      </c>
      <c r="K1833" s="2">
        <f t="shared" si="28"/>
        <v>47096484.442433544</v>
      </c>
      <c r="L1833" s="2">
        <f>$C$2*시뮬레이션!F1833*시뮬레이션!D1833</f>
        <v>46058355.047104508</v>
      </c>
    </row>
    <row r="1834" spans="2:12" x14ac:dyDescent="0.3">
      <c r="B1834" s="5">
        <v>43203</v>
      </c>
      <c r="C1834" s="6">
        <f>VLOOKUP(시뮬레이션!B1834,시뮬레이션!$K:$Q,6,0)</f>
        <v>177.47079559880001</v>
      </c>
      <c r="D1834" s="6">
        <f>VLOOKUP(시뮬레이션!B1834,시뮬레이션!$K:$Q,7,0)</f>
        <v>1.8354293911477981</v>
      </c>
      <c r="F1834" s="5">
        <v>43203</v>
      </c>
      <c r="G1834" s="7">
        <f>C1834*시뮬레이션!D1834*시뮬레이션!F1834</f>
        <v>46800479.512167029</v>
      </c>
      <c r="H1834" s="2">
        <f>D1834*시뮬레이션!E1834*시뮬레이션!D1834</f>
        <v>159708.49032871609</v>
      </c>
      <c r="J1834" s="5">
        <v>43203</v>
      </c>
      <c r="K1834" s="2">
        <f t="shared" si="28"/>
        <v>46960188.002495743</v>
      </c>
      <c r="L1834" s="2">
        <f>$C$2*시뮬레이션!F1834*시뮬레이션!D1834</f>
        <v>45925422.646824628</v>
      </c>
    </row>
    <row r="1835" spans="2:12" x14ac:dyDescent="0.3">
      <c r="B1835" s="5">
        <v>43206</v>
      </c>
      <c r="C1835" s="6">
        <f>VLOOKUP(시뮬레이션!B1835,시뮬레이션!$K:$Q,6,0)</f>
        <v>177.47079559880001</v>
      </c>
      <c r="D1835" s="6">
        <f>VLOOKUP(시뮬레이션!B1835,시뮬레이션!$K:$Q,7,0)</f>
        <v>1.8354293911477981</v>
      </c>
      <c r="F1835" s="5">
        <v>43206</v>
      </c>
      <c r="G1835" s="7">
        <f>C1835*시뮬레이션!D1835*시뮬레이션!F1835</f>
        <v>47377149.877431102</v>
      </c>
      <c r="H1835" s="2">
        <f>D1835*시뮬레이션!E1835*시뮬레이션!D1835</f>
        <v>161167.35365794439</v>
      </c>
      <c r="J1835" s="5">
        <v>43206</v>
      </c>
      <c r="K1835" s="2">
        <f t="shared" si="28"/>
        <v>47538317.231089048</v>
      </c>
      <c r="L1835" s="2">
        <f>$C$2*시뮬레이션!F1835*시뮬레이션!D1835</f>
        <v>46491310.657561071</v>
      </c>
    </row>
    <row r="1836" spans="2:12" x14ac:dyDescent="0.3">
      <c r="B1836" s="5">
        <v>43207</v>
      </c>
      <c r="C1836" s="6">
        <f>VLOOKUP(시뮬레이션!B1836,시뮬레이션!$K:$Q,6,0)</f>
        <v>177.47079559880001</v>
      </c>
      <c r="D1836" s="6">
        <f>VLOOKUP(시뮬레이션!B1836,시뮬레이션!$K:$Q,7,0)</f>
        <v>1.8354293911477981</v>
      </c>
      <c r="F1836" s="5">
        <v>43207</v>
      </c>
      <c r="G1836" s="7">
        <f>C1836*시뮬레이션!D1836*시뮬레이션!F1836</f>
        <v>47578597.853333674</v>
      </c>
      <c r="H1836" s="2">
        <f>D1836*시뮬레이션!E1836*시뮬레이션!D1836</f>
        <v>163189.83583578133</v>
      </c>
      <c r="J1836" s="5">
        <v>43207</v>
      </c>
      <c r="K1836" s="2">
        <f t="shared" si="28"/>
        <v>47741787.689169459</v>
      </c>
      <c r="L1836" s="2">
        <f>$C$2*시뮬레이션!F1836*시뮬레이션!D1836</f>
        <v>46688992.038844086</v>
      </c>
    </row>
    <row r="1837" spans="2:12" x14ac:dyDescent="0.3">
      <c r="B1837" s="5">
        <v>43208</v>
      </c>
      <c r="C1837" s="6">
        <f>VLOOKUP(시뮬레이션!B1837,시뮬레이션!$K:$Q,6,0)</f>
        <v>177.47079559880001</v>
      </c>
      <c r="D1837" s="6">
        <f>VLOOKUP(시뮬레이션!B1837,시뮬레이션!$K:$Q,7,0)</f>
        <v>1.8354293911477981</v>
      </c>
      <c r="F1837" s="5">
        <v>43208</v>
      </c>
      <c r="G1837" s="7">
        <f>C1837*시뮬레이션!D1837*시뮬레이션!F1837</f>
        <v>47680752.110815108</v>
      </c>
      <c r="H1837" s="2">
        <f>D1837*시뮬레이션!E1837*시뮬레이션!D1837</f>
        <v>163163.91093708307</v>
      </c>
      <c r="J1837" s="5">
        <v>43208</v>
      </c>
      <c r="K1837" s="2">
        <f t="shared" si="28"/>
        <v>47843916.021752194</v>
      </c>
      <c r="L1837" s="2">
        <f>$C$2*시뮬레이션!F1837*시뮬레이션!D1837</f>
        <v>46789236.256401472</v>
      </c>
    </row>
    <row r="1838" spans="2:12" x14ac:dyDescent="0.3">
      <c r="B1838" s="5">
        <v>43209</v>
      </c>
      <c r="C1838" s="6">
        <f>VLOOKUP(시뮬레이션!B1838,시뮬레이션!$K:$Q,6,0)</f>
        <v>177.47079559880001</v>
      </c>
      <c r="D1838" s="6">
        <f>VLOOKUP(시뮬레이션!B1838,시뮬레이션!$K:$Q,7,0)</f>
        <v>1.8354293911477981</v>
      </c>
      <c r="F1838" s="5">
        <v>43209</v>
      </c>
      <c r="G1838" s="7">
        <f>C1838*시뮬레이션!D1838*시뮬레이션!F1838</f>
        <v>47101191.559994332</v>
      </c>
      <c r="H1838" s="2">
        <f>D1838*시뮬레이션!E1838*시뮬레이션!D1838</f>
        <v>159768.01189884983</v>
      </c>
      <c r="J1838" s="5">
        <v>43209</v>
      </c>
      <c r="K1838" s="2">
        <f t="shared" si="28"/>
        <v>47260959.571893185</v>
      </c>
      <c r="L1838" s="2">
        <f>$C$2*시뮬레이션!F1838*시뮬레이션!D1838</f>
        <v>46220512.099655367</v>
      </c>
    </row>
    <row r="1839" spans="2:12" x14ac:dyDescent="0.3">
      <c r="B1839" s="5">
        <v>43210</v>
      </c>
      <c r="C1839" s="6">
        <f>VLOOKUP(시뮬레이션!B1839,시뮬레이션!$K:$Q,6,0)</f>
        <v>177.47079559880001</v>
      </c>
      <c r="D1839" s="6">
        <f>VLOOKUP(시뮬레이션!B1839,시뮬레이션!$K:$Q,7,0)</f>
        <v>1.8354293911477981</v>
      </c>
      <c r="F1839" s="5">
        <v>43210</v>
      </c>
      <c r="G1839" s="7">
        <f>C1839*시뮬레이션!D1839*시뮬레이션!F1839</f>
        <v>46950373.615981251</v>
      </c>
      <c r="H1839" s="2">
        <f>D1839*시뮬레이션!E1839*시뮬레이션!D1839</f>
        <v>159167.47191097646</v>
      </c>
      <c r="J1839" s="5">
        <v>43210</v>
      </c>
      <c r="K1839" s="2">
        <f t="shared" si="28"/>
        <v>47109541.087892227</v>
      </c>
      <c r="L1839" s="2">
        <f>$C$2*시뮬레이션!F1839*시뮬레이션!D1839</f>
        <v>46072514.089939989</v>
      </c>
    </row>
    <row r="1840" spans="2:12" x14ac:dyDescent="0.3">
      <c r="B1840" s="5">
        <v>43213</v>
      </c>
      <c r="C1840" s="6">
        <f>VLOOKUP(시뮬레이션!B1840,시뮬레이션!$K:$Q,6,0)</f>
        <v>177.47079559880001</v>
      </c>
      <c r="D1840" s="6">
        <f>VLOOKUP(시뮬레이션!B1840,시뮬레이션!$K:$Q,7,0)</f>
        <v>1.8354293911477981</v>
      </c>
      <c r="F1840" s="5">
        <v>43213</v>
      </c>
      <c r="G1840" s="7">
        <f>C1840*시뮬레이션!D1840*시뮬레이션!F1840</f>
        <v>47020309.899767414</v>
      </c>
      <c r="H1840" s="2">
        <f>D1840*시뮬레이션!E1840*시뮬레이션!D1840</f>
        <v>158725.48355743245</v>
      </c>
      <c r="J1840" s="5">
        <v>43213</v>
      </c>
      <c r="K1840" s="2">
        <f t="shared" si="28"/>
        <v>47179035.383324847</v>
      </c>
      <c r="L1840" s="2">
        <f>$C$2*시뮬레이션!F1840*시뮬레이션!D1840</f>
        <v>46141142.732738249</v>
      </c>
    </row>
    <row r="1841" spans="2:12" x14ac:dyDescent="0.3">
      <c r="B1841" s="5">
        <v>43214</v>
      </c>
      <c r="C1841" s="6">
        <f>VLOOKUP(시뮬레이션!B1841,시뮬레이션!$K:$Q,6,0)</f>
        <v>177.47079559880001</v>
      </c>
      <c r="D1841" s="6">
        <f>VLOOKUP(시뮬레이션!B1841,시뮬레이션!$K:$Q,7,0)</f>
        <v>1.8354293911477981</v>
      </c>
      <c r="F1841" s="5">
        <v>43214</v>
      </c>
      <c r="G1841" s="7">
        <f>C1841*시뮬레이션!D1841*시뮬레이션!F1841</f>
        <v>46732083.553319156</v>
      </c>
      <c r="H1841" s="2">
        <f>D1841*시뮬레이션!E1841*시뮬레이션!D1841</f>
        <v>157616.6534315944</v>
      </c>
      <c r="J1841" s="5">
        <v>43214</v>
      </c>
      <c r="K1841" s="2">
        <f t="shared" si="28"/>
        <v>46889700.206750751</v>
      </c>
      <c r="L1841" s="2">
        <f>$C$2*시뮬레이션!F1841*시뮬레이션!D1841</f>
        <v>45858305.528577879</v>
      </c>
    </row>
    <row r="1842" spans="2:12" x14ac:dyDescent="0.3">
      <c r="B1842" s="5">
        <v>43215</v>
      </c>
      <c r="C1842" s="6">
        <f>VLOOKUP(시뮬레이션!B1842,시뮬레이션!$K:$Q,6,0)</f>
        <v>177.47079559880001</v>
      </c>
      <c r="D1842" s="6">
        <f>VLOOKUP(시뮬레이션!B1842,시뮬레이션!$K:$Q,7,0)</f>
        <v>1.8354293911477981</v>
      </c>
      <c r="F1842" s="5">
        <v>43215</v>
      </c>
      <c r="G1842" s="7">
        <f>C1842*시뮬레이션!D1842*시뮬레이션!F1842</f>
        <v>47010731.162034079</v>
      </c>
      <c r="H1842" s="2">
        <f>D1842*시뮬레이션!E1842*시뮬레이션!D1842</f>
        <v>157790.58914456193</v>
      </c>
      <c r="J1842" s="5">
        <v>43215</v>
      </c>
      <c r="K1842" s="2">
        <f t="shared" si="28"/>
        <v>47168521.751178645</v>
      </c>
      <c r="L1842" s="2">
        <f>$C$2*시뮬레이션!F1842*시뮬레이션!D1842</f>
        <v>46131743.094456501</v>
      </c>
    </row>
    <row r="1843" spans="2:12" x14ac:dyDescent="0.3">
      <c r="B1843" s="5">
        <v>43216</v>
      </c>
      <c r="C1843" s="6">
        <f>VLOOKUP(시뮬레이션!B1843,시뮬레이션!$K:$Q,6,0)</f>
        <v>177.47079559880001</v>
      </c>
      <c r="D1843" s="6">
        <f>VLOOKUP(시뮬레이션!B1843,시뮬레이션!$K:$Q,7,0)</f>
        <v>1.8354293911477981</v>
      </c>
      <c r="F1843" s="5">
        <v>43216</v>
      </c>
      <c r="G1843" s="7">
        <f>C1843*시뮬레이션!D1843*시뮬레이션!F1843</f>
        <v>47501818.279696852</v>
      </c>
      <c r="H1843" s="2">
        <f>D1843*시뮬레이션!E1843*시뮬레이션!D1843</f>
        <v>160591.65138750148</v>
      </c>
      <c r="J1843" s="5">
        <v>43216</v>
      </c>
      <c r="K1843" s="2">
        <f t="shared" si="28"/>
        <v>47662409.93108435</v>
      </c>
      <c r="L1843" s="2">
        <f>$C$2*시뮬레이션!F1843*시뮬레이션!D1843</f>
        <v>46613648.059323601</v>
      </c>
    </row>
    <row r="1844" spans="2:12" x14ac:dyDescent="0.3">
      <c r="B1844" s="5">
        <v>43217</v>
      </c>
      <c r="C1844" s="6">
        <f>VLOOKUP(시뮬레이션!B1844,시뮬레이션!$K:$Q,6,0)</f>
        <v>177.47079559880001</v>
      </c>
      <c r="D1844" s="6">
        <f>VLOOKUP(시뮬레이션!B1844,시뮬레이션!$K:$Q,7,0)</f>
        <v>1.8354293911477981</v>
      </c>
      <c r="F1844" s="5">
        <v>43217</v>
      </c>
      <c r="G1844" s="7">
        <f>C1844*시뮬레이션!D1844*시뮬레이션!F1844</f>
        <v>47359451.053955257</v>
      </c>
      <c r="H1844" s="2">
        <f>D1844*시뮬레이션!E1844*시뮬레이션!D1844</f>
        <v>159790.14535105485</v>
      </c>
      <c r="J1844" s="5">
        <v>43217</v>
      </c>
      <c r="K1844" s="2">
        <f t="shared" si="28"/>
        <v>47519241.199306309</v>
      </c>
      <c r="L1844" s="2">
        <f>$C$2*시뮬레이션!F1844*시뮬레이션!D1844</f>
        <v>46473942.759690091</v>
      </c>
    </row>
    <row r="1845" spans="2:12" x14ac:dyDescent="0.3">
      <c r="B1845" s="5">
        <v>43220</v>
      </c>
      <c r="C1845" s="6">
        <f>VLOOKUP(시뮬레이션!B1845,시뮬레이션!$K:$Q,6,0)</f>
        <v>177.47079559880001</v>
      </c>
      <c r="D1845" s="6">
        <f>VLOOKUP(시뮬레이션!B1845,시뮬레이션!$K:$Q,7,0)</f>
        <v>1.8354293911477981</v>
      </c>
      <c r="F1845" s="5">
        <v>43220</v>
      </c>
      <c r="G1845" s="7">
        <f>C1845*시뮬레이션!D1845*시뮬레이션!F1845</f>
        <v>46624224.196300209</v>
      </c>
      <c r="H1845" s="2">
        <f>D1845*시뮬레이션!E1845*시뮬레이션!D1845</f>
        <v>157336.45577538534</v>
      </c>
      <c r="J1845" s="5">
        <v>43220</v>
      </c>
      <c r="K1845" s="2">
        <f t="shared" si="28"/>
        <v>46781560.652075596</v>
      </c>
      <c r="L1845" s="2">
        <f>$C$2*시뮬레이션!F1845*시뮬레이션!D1845</f>
        <v>45752462.883178867</v>
      </c>
    </row>
    <row r="1846" spans="2:12" x14ac:dyDescent="0.3">
      <c r="B1846" s="5">
        <v>43221</v>
      </c>
      <c r="C1846" s="6">
        <f>VLOOKUP(시뮬레이션!B1846,시뮬레이션!$K:$Q,6,0)</f>
        <v>177.47079559880001</v>
      </c>
      <c r="D1846" s="6">
        <f>VLOOKUP(시뮬레이션!B1846,시뮬레이션!$K:$Q,7,0)</f>
        <v>1.8354293911477981</v>
      </c>
      <c r="F1846" s="5">
        <v>43221</v>
      </c>
      <c r="G1846" s="7">
        <f>C1846*시뮬레이션!D1846*시뮬레이션!F1846</f>
        <v>46707064.289349541</v>
      </c>
      <c r="H1846" s="2">
        <f>D1846*시뮬레이션!E1846*시뮬레이션!D1846</f>
        <v>158618.77890724523</v>
      </c>
      <c r="J1846" s="5">
        <v>43221</v>
      </c>
      <c r="K1846" s="2">
        <f t="shared" si="28"/>
        <v>46865683.068256788</v>
      </c>
      <c r="L1846" s="2">
        <f>$C$2*시뮬레이션!F1846*시뮬레이션!D1846</f>
        <v>45833754.064915664</v>
      </c>
    </row>
    <row r="1847" spans="2:12" x14ac:dyDescent="0.3">
      <c r="B1847" s="5">
        <v>43222</v>
      </c>
      <c r="C1847" s="6">
        <f>VLOOKUP(시뮬레이션!B1847,시뮬레이션!$K:$Q,6,0)</f>
        <v>177.47079559880001</v>
      </c>
      <c r="D1847" s="6">
        <f>VLOOKUP(시뮬레이션!B1847,시뮬레이션!$K:$Q,7,0)</f>
        <v>1.8354293911477981</v>
      </c>
      <c r="F1847" s="5">
        <v>43222</v>
      </c>
      <c r="G1847" s="7">
        <f>C1847*시뮬레이션!D1847*시뮬레이션!F1847</f>
        <v>46738609.542247012</v>
      </c>
      <c r="H1847" s="2">
        <f>D1847*시뮬레이션!E1847*시뮬레이션!D1847</f>
        <v>159109.70503657777</v>
      </c>
      <c r="J1847" s="5">
        <v>43222</v>
      </c>
      <c r="K1847" s="2">
        <f t="shared" si="28"/>
        <v>46897719.247283593</v>
      </c>
      <c r="L1847" s="2">
        <f>$C$2*시뮬레이션!F1847*시뮬레이션!D1847</f>
        <v>45864709.497144528</v>
      </c>
    </row>
    <row r="1848" spans="2:12" x14ac:dyDescent="0.3">
      <c r="B1848" s="5">
        <v>43223</v>
      </c>
      <c r="C1848" s="6">
        <f>VLOOKUP(시뮬레이션!B1848,시뮬레이션!$K:$Q,6,0)</f>
        <v>177.47079559880001</v>
      </c>
      <c r="D1848" s="6">
        <f>VLOOKUP(시뮬레이션!B1848,시뮬레이션!$K:$Q,7,0)</f>
        <v>1.8354293911477981</v>
      </c>
      <c r="F1848" s="5">
        <v>43223</v>
      </c>
      <c r="G1848" s="7">
        <f>C1848*시뮬레이션!D1848*시뮬레이션!F1848</f>
        <v>46642116.654611714</v>
      </c>
      <c r="H1848" s="2">
        <f>D1848*시뮬레이션!E1848*시뮬레이션!D1848</f>
        <v>159332.1971946882</v>
      </c>
      <c r="J1848" s="5">
        <v>43223</v>
      </c>
      <c r="K1848" s="2">
        <f t="shared" si="28"/>
        <v>46801448.851806402</v>
      </c>
      <c r="L1848" s="2">
        <f>$C$2*시뮬레이션!F1848*시뮬레이션!D1848</f>
        <v>45770020.79537788</v>
      </c>
    </row>
    <row r="1849" spans="2:12" x14ac:dyDescent="0.3">
      <c r="B1849" s="5">
        <v>43224</v>
      </c>
      <c r="C1849" s="6">
        <f>VLOOKUP(시뮬레이션!B1849,시뮬레이션!$K:$Q,6,0)</f>
        <v>177.47079559880001</v>
      </c>
      <c r="D1849" s="6">
        <f>VLOOKUP(시뮬레이션!B1849,시뮬레이션!$K:$Q,7,0)</f>
        <v>1.8354293911477981</v>
      </c>
      <c r="F1849" s="5">
        <v>43224</v>
      </c>
      <c r="G1849" s="7">
        <f>C1849*시뮬레이션!D1849*시뮬레이션!F1849</f>
        <v>47285462.172197707</v>
      </c>
      <c r="H1849" s="2">
        <f>D1849*시뮬레이션!E1849*시뮬레이션!D1849</f>
        <v>161896.77179131421</v>
      </c>
      <c r="J1849" s="5">
        <v>43224</v>
      </c>
      <c r="K1849" s="2">
        <f t="shared" si="28"/>
        <v>47447358.943989024</v>
      </c>
      <c r="L1849" s="2">
        <f>$C$2*시뮬레이션!F1849*시뮬레이션!D1849</f>
        <v>46401337.2927953</v>
      </c>
    </row>
    <row r="1850" spans="2:12" x14ac:dyDescent="0.3">
      <c r="B1850" s="5">
        <v>43227</v>
      </c>
      <c r="C1850" s="6">
        <f>VLOOKUP(시뮬레이션!B1850,시뮬레이션!$K:$Q,6,0)</f>
        <v>177.47079559880001</v>
      </c>
      <c r="D1850" s="6">
        <f>VLOOKUP(시뮬레이션!B1850,시뮬레이션!$K:$Q,7,0)</f>
        <v>1.8354293911477981</v>
      </c>
      <c r="F1850" s="5">
        <v>43227</v>
      </c>
      <c r="G1850" s="7">
        <f>C1850*시뮬레이션!D1850*시뮬레이션!F1850</f>
        <v>47445446.208611086</v>
      </c>
      <c r="H1850" s="2">
        <f>D1850*시뮬레이션!E1850*시뮬레이션!D1850</f>
        <v>163253.24362939355</v>
      </c>
      <c r="J1850" s="5">
        <v>43227</v>
      </c>
      <c r="K1850" s="2">
        <f t="shared" si="28"/>
        <v>47608699.452240482</v>
      </c>
      <c r="L1850" s="2">
        <f>$C$2*시뮬레이션!F1850*시뮬레이션!D1850</f>
        <v>46558330.010938689</v>
      </c>
    </row>
    <row r="1851" spans="2:12" x14ac:dyDescent="0.3">
      <c r="B1851" s="5">
        <v>43228</v>
      </c>
      <c r="C1851" s="6">
        <f>VLOOKUP(시뮬레이션!B1851,시뮬레이션!$K:$Q,6,0)</f>
        <v>177.47079559880001</v>
      </c>
      <c r="D1851" s="6">
        <f>VLOOKUP(시뮬레이션!B1851,시뮬레이션!$K:$Q,7,0)</f>
        <v>1.8354293911477981</v>
      </c>
      <c r="F1851" s="5">
        <v>43228</v>
      </c>
      <c r="G1851" s="7">
        <f>C1851*시뮬레이션!D1851*시뮬레이션!F1851</f>
        <v>47416815.525757633</v>
      </c>
      <c r="H1851" s="2">
        <f>D1851*시뮬레이션!E1851*시뮬레이션!D1851</f>
        <v>163698.56940339206</v>
      </c>
      <c r="J1851" s="5">
        <v>43228</v>
      </c>
      <c r="K1851" s="2">
        <f t="shared" si="28"/>
        <v>47580514.095161028</v>
      </c>
      <c r="L1851" s="2">
        <f>$C$2*시뮬레이션!F1851*시뮬레이션!D1851</f>
        <v>46530234.653275311</v>
      </c>
    </row>
    <row r="1852" spans="2:12" x14ac:dyDescent="0.3">
      <c r="B1852" s="5">
        <v>43229</v>
      </c>
      <c r="C1852" s="6">
        <f>VLOOKUP(시뮬레이션!B1852,시뮬레이션!$K:$Q,6,0)</f>
        <v>177.47079559880001</v>
      </c>
      <c r="D1852" s="6">
        <f>VLOOKUP(시뮬레이션!B1852,시뮬레이션!$K:$Q,7,0)</f>
        <v>1.8354293911477981</v>
      </c>
      <c r="F1852" s="5">
        <v>43229</v>
      </c>
      <c r="G1852" s="7">
        <f>C1852*시뮬레이션!D1852*시뮬레이션!F1852</f>
        <v>48073042.683842361</v>
      </c>
      <c r="H1852" s="2">
        <f>D1852*시뮬레이션!E1852*시뮬레이션!D1852</f>
        <v>166882.72903372403</v>
      </c>
      <c r="J1852" s="5">
        <v>43229</v>
      </c>
      <c r="K1852" s="2">
        <f t="shared" si="28"/>
        <v>48239925.412876084</v>
      </c>
      <c r="L1852" s="2">
        <f>$C$2*시뮬레이션!F1852*시뮬레이션!D1852</f>
        <v>47174191.935369633</v>
      </c>
    </row>
    <row r="1853" spans="2:12" x14ac:dyDescent="0.3">
      <c r="B1853" s="5">
        <v>43230</v>
      </c>
      <c r="C1853" s="6">
        <f>VLOOKUP(시뮬레이션!B1853,시뮬레이션!$K:$Q,6,0)</f>
        <v>177.47079559880001</v>
      </c>
      <c r="D1853" s="6">
        <f>VLOOKUP(시뮬레이션!B1853,시뮬레이션!$K:$Q,7,0)</f>
        <v>1.8354293911477981</v>
      </c>
      <c r="F1853" s="5">
        <v>43230</v>
      </c>
      <c r="G1853" s="7">
        <f>C1853*시뮬레이션!D1853*시뮬레이션!F1853</f>
        <v>48167933.704104222</v>
      </c>
      <c r="H1853" s="2">
        <f>D1853*시뮬레이션!E1853*시뮬레이션!D1853</f>
        <v>167784.41260398342</v>
      </c>
      <c r="J1853" s="5">
        <v>43230</v>
      </c>
      <c r="K1853" s="2">
        <f t="shared" si="28"/>
        <v>48335718.116708204</v>
      </c>
      <c r="L1853" s="2">
        <f>$C$2*시뮬레이션!F1853*시뮬레이션!D1853</f>
        <v>47267308.720845759</v>
      </c>
    </row>
    <row r="1854" spans="2:12" x14ac:dyDescent="0.3">
      <c r="B1854" s="5">
        <v>43231</v>
      </c>
      <c r="C1854" s="6">
        <f>VLOOKUP(시뮬레이션!B1854,시뮬레이션!$K:$Q,6,0)</f>
        <v>177.47079559880001</v>
      </c>
      <c r="D1854" s="6">
        <f>VLOOKUP(시뮬레이션!B1854,시뮬레이션!$K:$Q,7,0)</f>
        <v>1.8354293911477981</v>
      </c>
      <c r="F1854" s="5">
        <v>43231</v>
      </c>
      <c r="G1854" s="7">
        <f>C1854*시뮬레이션!D1854*시뮬레이션!F1854</f>
        <v>48150567.374825999</v>
      </c>
      <c r="H1854" s="2">
        <f>D1854*시뮬레이션!E1854*시뮬레이션!D1854</f>
        <v>167071.20067019601</v>
      </c>
      <c r="J1854" s="5">
        <v>43231</v>
      </c>
      <c r="K1854" s="2">
        <f t="shared" si="28"/>
        <v>48317638.575496197</v>
      </c>
      <c r="L1854" s="2">
        <f>$C$2*시뮬레이션!F1854*시뮬레이션!D1854</f>
        <v>47250267.100327335</v>
      </c>
    </row>
    <row r="1855" spans="2:12" x14ac:dyDescent="0.3">
      <c r="B1855" s="5">
        <v>43234</v>
      </c>
      <c r="C1855" s="6">
        <f>VLOOKUP(시뮬레이션!B1855,시뮬레이션!$K:$Q,6,0)</f>
        <v>177.47079559880001</v>
      </c>
      <c r="D1855" s="6">
        <f>VLOOKUP(시뮬레이션!B1855,시뮬레이션!$K:$Q,7,0)</f>
        <v>1.8354293911477981</v>
      </c>
      <c r="F1855" s="5">
        <v>43234</v>
      </c>
      <c r="G1855" s="7">
        <f>C1855*시뮬레이션!D1855*시뮬레이션!F1855</f>
        <v>48105941.80376146</v>
      </c>
      <c r="H1855" s="2">
        <f>D1855*시뮬레이션!E1855*시뮬레이션!D1855</f>
        <v>167321.44170836388</v>
      </c>
      <c r="J1855" s="5">
        <v>43234</v>
      </c>
      <c r="K1855" s="2">
        <f t="shared" si="28"/>
        <v>48273263.245469823</v>
      </c>
      <c r="L1855" s="2">
        <f>$C$2*시뮬레이션!F1855*시뮬레이션!D1855</f>
        <v>47206475.920549743</v>
      </c>
    </row>
    <row r="1856" spans="2:12" x14ac:dyDescent="0.3">
      <c r="B1856" s="5">
        <v>43235</v>
      </c>
      <c r="C1856" s="6">
        <f>VLOOKUP(시뮬레이션!B1856,시뮬레이션!$K:$Q,6,0)</f>
        <v>177.47079559880001</v>
      </c>
      <c r="D1856" s="6">
        <f>VLOOKUP(시뮬레이션!B1856,시뮬레이션!$K:$Q,7,0)</f>
        <v>1.8354293911477981</v>
      </c>
      <c r="F1856" s="5">
        <v>43235</v>
      </c>
      <c r="G1856" s="7">
        <f>C1856*시뮬레이션!D1856*시뮬레이션!F1856</f>
        <v>48034095.566850096</v>
      </c>
      <c r="H1856" s="2">
        <f>D1856*시뮬레이션!E1856*시뮬레이션!D1856</f>
        <v>166773.94227885947</v>
      </c>
      <c r="J1856" s="5">
        <v>43235</v>
      </c>
      <c r="K1856" s="2">
        <f t="shared" si="28"/>
        <v>48200869.509128958</v>
      </c>
      <c r="L1856" s="2">
        <f>$C$2*시뮬레이션!F1856*시뮬레이션!D1856</f>
        <v>47135973.036174804</v>
      </c>
    </row>
    <row r="1857" spans="2:12" x14ac:dyDescent="0.3">
      <c r="B1857" s="5">
        <v>43236</v>
      </c>
      <c r="C1857" s="6">
        <f>VLOOKUP(시뮬레이션!B1857,시뮬레이션!$K:$Q,6,0)</f>
        <v>177.47079559880001</v>
      </c>
      <c r="D1857" s="6">
        <f>VLOOKUP(시뮬레이션!B1857,시뮬레이션!$K:$Q,7,0)</f>
        <v>1.8354293911477981</v>
      </c>
      <c r="F1857" s="5">
        <v>43236</v>
      </c>
      <c r="G1857" s="7">
        <f>C1857*시뮬레이션!D1857*시뮬레이션!F1857</f>
        <v>48420291.018096462</v>
      </c>
      <c r="H1857" s="2">
        <f>D1857*시뮬레이션!E1857*시뮬레이션!D1857</f>
        <v>168611.96906322669</v>
      </c>
      <c r="J1857" s="5">
        <v>43236</v>
      </c>
      <c r="K1857" s="2">
        <f t="shared" si="28"/>
        <v>48588902.987159692</v>
      </c>
      <c r="L1857" s="2">
        <f>$C$2*시뮬레이션!F1857*시뮬레이션!D1857</f>
        <v>47514947.557539679</v>
      </c>
    </row>
    <row r="1858" spans="2:12" x14ac:dyDescent="0.3">
      <c r="B1858" s="5">
        <v>43237</v>
      </c>
      <c r="C1858" s="6">
        <f>VLOOKUP(시뮬레이션!B1858,시뮬레이션!$K:$Q,6,0)</f>
        <v>177.47079559880001</v>
      </c>
      <c r="D1858" s="6">
        <f>VLOOKUP(시뮬레이션!B1858,시뮬레이션!$K:$Q,7,0)</f>
        <v>1.8354293911477981</v>
      </c>
      <c r="F1858" s="5">
        <v>43237</v>
      </c>
      <c r="G1858" s="7">
        <f>C1858*시뮬레이션!D1858*시뮬레이션!F1858</f>
        <v>48531992.978993207</v>
      </c>
      <c r="H1858" s="2">
        <f>D1858*시뮬레이션!E1858*시뮬레이션!D1858</f>
        <v>169013.23060551714</v>
      </c>
      <c r="J1858" s="5">
        <v>43237</v>
      </c>
      <c r="K1858" s="2">
        <f t="shared" ref="K1858:K1921" si="29">SUM(G1858:H1858)</f>
        <v>48701006.209598728</v>
      </c>
      <c r="L1858" s="2">
        <f>$C$2*시뮬레이션!F1858*시뮬레이션!D1858</f>
        <v>47624560.959328197</v>
      </c>
    </row>
    <row r="1859" spans="2:12" x14ac:dyDescent="0.3">
      <c r="B1859" s="5">
        <v>43238</v>
      </c>
      <c r="C1859" s="6">
        <f>VLOOKUP(시뮬레이션!B1859,시뮬레이션!$K:$Q,6,0)</f>
        <v>177.47079559880001</v>
      </c>
      <c r="D1859" s="6">
        <f>VLOOKUP(시뮬레이션!B1859,시뮬레이션!$K:$Q,7,0)</f>
        <v>1.8354293911477981</v>
      </c>
      <c r="F1859" s="5">
        <v>43238</v>
      </c>
      <c r="G1859" s="7">
        <f>C1859*시뮬레이션!D1859*시뮬레이션!F1859</f>
        <v>48249476.566386946</v>
      </c>
      <c r="H1859" s="2">
        <f>D1859*시뮬레이션!E1859*시뮬레이션!D1859</f>
        <v>167631.39771127186</v>
      </c>
      <c r="J1859" s="5">
        <v>43238</v>
      </c>
      <c r="K1859" s="2">
        <f t="shared" si="29"/>
        <v>48417107.964098215</v>
      </c>
      <c r="L1859" s="2">
        <f>$C$2*시뮬레이션!F1859*시뮬레이션!D1859</f>
        <v>47347326.92692402</v>
      </c>
    </row>
    <row r="1860" spans="2:12" x14ac:dyDescent="0.3">
      <c r="B1860" s="5">
        <v>43241</v>
      </c>
      <c r="C1860" s="6">
        <f>VLOOKUP(시뮬레이션!B1860,시뮬레이션!$K:$Q,6,0)</f>
        <v>177.47079559880001</v>
      </c>
      <c r="D1860" s="6">
        <f>VLOOKUP(시뮬레이션!B1860,시뮬레이션!$K:$Q,7,0)</f>
        <v>1.8354293911477981</v>
      </c>
      <c r="F1860" s="5">
        <v>43241</v>
      </c>
      <c r="G1860" s="7">
        <f>C1860*시뮬레이션!D1860*시뮬레이션!F1860</f>
        <v>48966370.466356084</v>
      </c>
      <c r="H1860" s="2">
        <f>D1860*시뮬레이션!E1860*시뮬레이션!D1860</f>
        <v>170160.80514763304</v>
      </c>
      <c r="J1860" s="5">
        <v>43241</v>
      </c>
      <c r="K1860" s="2">
        <f t="shared" si="29"/>
        <v>49136531.271503717</v>
      </c>
      <c r="L1860" s="2">
        <f>$C$2*시뮬레이션!F1860*시뮬레이션!D1860</f>
        <v>48050816.628145002</v>
      </c>
    </row>
    <row r="1861" spans="2:12" x14ac:dyDescent="0.3">
      <c r="B1861" s="5">
        <v>43242</v>
      </c>
      <c r="C1861" s="6">
        <f>VLOOKUP(시뮬레이션!B1861,시뮬레이션!$K:$Q,6,0)</f>
        <v>177.47079559880001</v>
      </c>
      <c r="D1861" s="6">
        <f>VLOOKUP(시뮬레이션!B1861,시뮬레이션!$K:$Q,7,0)</f>
        <v>1.8354293911477981</v>
      </c>
      <c r="F1861" s="5">
        <v>43242</v>
      </c>
      <c r="G1861" s="7">
        <f>C1861*시뮬레이션!D1861*시뮬레이션!F1861</f>
        <v>48830234.834775135</v>
      </c>
      <c r="H1861" s="2">
        <f>D1861*시뮬레이션!E1861*시뮬레이션!D1861</f>
        <v>169935.58934353941</v>
      </c>
      <c r="J1861" s="5">
        <v>43242</v>
      </c>
      <c r="K1861" s="2">
        <f t="shared" si="29"/>
        <v>49000170.424118675</v>
      </c>
      <c r="L1861" s="2">
        <f>$C$2*시뮬레이션!F1861*시뮬레이션!D1861</f>
        <v>47917226.406787924</v>
      </c>
    </row>
    <row r="1862" spans="2:12" x14ac:dyDescent="0.3">
      <c r="B1862" s="5">
        <v>43243</v>
      </c>
      <c r="C1862" s="6">
        <f>VLOOKUP(시뮬레이션!B1862,시뮬레이션!$K:$Q,6,0)</f>
        <v>177.47079559880001</v>
      </c>
      <c r="D1862" s="6">
        <f>VLOOKUP(시뮬레이션!B1862,시뮬레이션!$K:$Q,7,0)</f>
        <v>1.8354293911477981</v>
      </c>
      <c r="F1862" s="5">
        <v>43243</v>
      </c>
      <c r="G1862" s="7">
        <f>C1862*시뮬레이션!D1862*시뮬레이션!F1862</f>
        <v>48743540.273037963</v>
      </c>
      <c r="H1862" s="2">
        <f>D1862*시뮬레이션!E1862*시뮬레이션!D1862</f>
        <v>170122.37121809728</v>
      </c>
      <c r="J1862" s="5">
        <v>43243</v>
      </c>
      <c r="K1862" s="2">
        <f t="shared" si="29"/>
        <v>48913662.644256063</v>
      </c>
      <c r="L1862" s="2">
        <f>$C$2*시뮬레이션!F1862*시뮬레이션!D1862</f>
        <v>47832152.825695112</v>
      </c>
    </row>
    <row r="1863" spans="2:12" x14ac:dyDescent="0.3">
      <c r="B1863" s="5">
        <v>43244</v>
      </c>
      <c r="C1863" s="6">
        <f>VLOOKUP(시뮬레이션!B1863,시뮬레이션!$K:$Q,6,0)</f>
        <v>177.47079559880001</v>
      </c>
      <c r="D1863" s="6">
        <f>VLOOKUP(시뮬레이션!B1863,시뮬레이션!$K:$Q,7,0)</f>
        <v>1.8354293911477981</v>
      </c>
      <c r="F1863" s="5">
        <v>43244</v>
      </c>
      <c r="G1863" s="7">
        <f>C1863*시뮬레이션!D1863*시뮬레이션!F1863</f>
        <v>48603171.907966033</v>
      </c>
      <c r="H1863" s="2">
        <f>D1863*시뮬레이션!E1863*시뮬레이션!D1863</f>
        <v>169804.38970106331</v>
      </c>
      <c r="J1863" s="5">
        <v>43244</v>
      </c>
      <c r="K1863" s="2">
        <f t="shared" si="29"/>
        <v>48772976.297667094</v>
      </c>
      <c r="L1863" s="2">
        <f>$C$2*시뮬레이션!F1863*시뮬레이션!D1863</f>
        <v>47694409.012824647</v>
      </c>
    </row>
    <row r="1864" spans="2:12" x14ac:dyDescent="0.3">
      <c r="B1864" s="5">
        <v>43245</v>
      </c>
      <c r="C1864" s="6">
        <f>VLOOKUP(시뮬레이션!B1864,시뮬레이션!$K:$Q,6,0)</f>
        <v>177.47079559880001</v>
      </c>
      <c r="D1864" s="6">
        <f>VLOOKUP(시뮬레이션!B1864,시뮬레이션!$K:$Q,7,0)</f>
        <v>1.8354293911477981</v>
      </c>
      <c r="F1864" s="5">
        <v>43245</v>
      </c>
      <c r="G1864" s="7">
        <f>C1864*시뮬레이션!D1864*시뮬레이션!F1864</f>
        <v>48408772.073791422</v>
      </c>
      <c r="H1864" s="2">
        <f>D1864*시뮬레이션!E1864*시뮬레이션!D1864</f>
        <v>169621.73416773969</v>
      </c>
      <c r="J1864" s="5">
        <v>43245</v>
      </c>
      <c r="K1864" s="2">
        <f t="shared" si="29"/>
        <v>48578393.807959162</v>
      </c>
      <c r="L1864" s="2">
        <f>$C$2*시뮬레이션!F1864*시뮬레이션!D1864</f>
        <v>47503643.989901729</v>
      </c>
    </row>
    <row r="1865" spans="2:12" x14ac:dyDescent="0.3">
      <c r="B1865" s="5">
        <v>43249</v>
      </c>
      <c r="C1865" s="6">
        <f>VLOOKUP(시뮬레이션!B1865,시뮬레이션!$K:$Q,6,0)</f>
        <v>177.47079559880001</v>
      </c>
      <c r="D1865" s="6">
        <f>VLOOKUP(시뮬레이션!B1865,시뮬레이션!$K:$Q,7,0)</f>
        <v>1.8354293911477981</v>
      </c>
      <c r="F1865" s="5">
        <v>43249</v>
      </c>
      <c r="G1865" s="7">
        <f>C1865*시뮬레이션!D1865*시뮬레이션!F1865</f>
        <v>47800972.048752822</v>
      </c>
      <c r="H1865" s="2">
        <f>D1865*시뮬레이션!E1865*시뮬레이션!D1865</f>
        <v>168276.57845482623</v>
      </c>
      <c r="J1865" s="5">
        <v>43249</v>
      </c>
      <c r="K1865" s="2">
        <f t="shared" si="29"/>
        <v>47969248.627207652</v>
      </c>
      <c r="L1865" s="2">
        <f>$C$2*시뮬레이션!F1865*시뮬레이션!D1865</f>
        <v>46907208.369463451</v>
      </c>
    </row>
    <row r="1866" spans="2:12" x14ac:dyDescent="0.3">
      <c r="B1866" s="5">
        <v>43250</v>
      </c>
      <c r="C1866" s="6">
        <f>VLOOKUP(시뮬레이션!B1866,시뮬레이션!$K:$Q,6,0)</f>
        <v>177.47079559880001</v>
      </c>
      <c r="D1866" s="6">
        <f>VLOOKUP(시뮬레이션!B1866,시뮬레이션!$K:$Q,7,0)</f>
        <v>1.8354293911477981</v>
      </c>
      <c r="F1866" s="5">
        <v>43250</v>
      </c>
      <c r="G1866" s="7">
        <f>C1866*시뮬레이션!D1866*시뮬레이션!F1866</f>
        <v>48625547.775492601</v>
      </c>
      <c r="H1866" s="2">
        <f>D1866*시뮬레이션!E1866*시뮬레이션!D1866</f>
        <v>170807.88443594793</v>
      </c>
      <c r="J1866" s="5">
        <v>43250</v>
      </c>
      <c r="K1866" s="2">
        <f t="shared" si="29"/>
        <v>48796355.659928545</v>
      </c>
      <c r="L1866" s="2">
        <f>$C$2*시뮬레이션!F1866*시뮬레이션!D1866</f>
        <v>47716366.505225547</v>
      </c>
    </row>
    <row r="1867" spans="2:12" x14ac:dyDescent="0.3">
      <c r="B1867" s="5">
        <v>43251</v>
      </c>
      <c r="C1867" s="6">
        <f>VLOOKUP(시뮬레이션!B1867,시뮬레이션!$K:$Q,6,0)</f>
        <v>177.47079559880001</v>
      </c>
      <c r="D1867" s="6">
        <f>VLOOKUP(시뮬레이션!B1867,시뮬레이션!$K:$Q,7,0)</f>
        <v>1.8354293911477981</v>
      </c>
      <c r="F1867" s="5">
        <v>43251</v>
      </c>
      <c r="G1867" s="7">
        <f>C1867*시뮬레이션!D1867*시뮬레이션!F1867</f>
        <v>48188179.93148955</v>
      </c>
      <c r="H1867" s="2">
        <f>D1867*시뮬레이션!E1867*시뮬레이션!D1867</f>
        <v>169678.08112138245</v>
      </c>
      <c r="J1867" s="5">
        <v>43251</v>
      </c>
      <c r="K1867" s="2">
        <f t="shared" si="29"/>
        <v>48357858.012610935</v>
      </c>
      <c r="L1867" s="2">
        <f>$C$2*시뮬레이션!F1867*시뮬레이션!D1867</f>
        <v>47287176.392274916</v>
      </c>
    </row>
    <row r="1868" spans="2:12" x14ac:dyDescent="0.3">
      <c r="B1868" s="5">
        <v>43252</v>
      </c>
      <c r="C1868" s="6">
        <f>VLOOKUP(시뮬레이션!B1868,시뮬레이션!$K:$Q,6,0)</f>
        <v>177.47079559880001</v>
      </c>
      <c r="D1868" s="6">
        <f>VLOOKUP(시뮬레이션!B1868,시뮬레이션!$K:$Q,7,0)</f>
        <v>1.8354293911477981</v>
      </c>
      <c r="F1868" s="5">
        <v>43252</v>
      </c>
      <c r="G1868" s="7">
        <f>C1868*시뮬레이션!D1868*시뮬레이션!F1868</f>
        <v>48535762.476438798</v>
      </c>
      <c r="H1868" s="2">
        <f>D1868*시뮬레이션!E1868*시뮬레이션!D1868</f>
        <v>172096.7859362537</v>
      </c>
      <c r="J1868" s="5">
        <v>43252</v>
      </c>
      <c r="K1868" s="2">
        <f t="shared" si="29"/>
        <v>48707859.262375049</v>
      </c>
      <c r="L1868" s="2">
        <f>$C$2*시뮬레이션!F1868*시뮬레이션!D1868</f>
        <v>47628259.976200663</v>
      </c>
    </row>
    <row r="1869" spans="2:12" x14ac:dyDescent="0.3">
      <c r="B1869" s="5">
        <v>43255</v>
      </c>
      <c r="C1869" s="6">
        <f>VLOOKUP(시뮬레이션!B1869,시뮬레이션!$K:$Q,6,0)</f>
        <v>177.47079559880001</v>
      </c>
      <c r="D1869" s="6">
        <f>VLOOKUP(시뮬레이션!B1869,시뮬레이션!$K:$Q,7,0)</f>
        <v>1.8354293911477981</v>
      </c>
      <c r="F1869" s="5">
        <v>43255</v>
      </c>
      <c r="G1869" s="7">
        <f>C1869*시뮬레이션!D1869*시뮬레이션!F1869</f>
        <v>48628018.253265955</v>
      </c>
      <c r="H1869" s="2">
        <f>D1869*시뮬레이션!E1869*시뮬레이션!D1869</f>
        <v>172893.38956006861</v>
      </c>
      <c r="J1869" s="5">
        <v>43255</v>
      </c>
      <c r="K1869" s="2">
        <f t="shared" si="29"/>
        <v>48800911.642826021</v>
      </c>
      <c r="L1869" s="2">
        <f>$C$2*시뮬레이션!F1869*시뮬레이션!D1869</f>
        <v>47718790.790982097</v>
      </c>
    </row>
    <row r="1870" spans="2:12" x14ac:dyDescent="0.3">
      <c r="B1870" s="5">
        <v>43256</v>
      </c>
      <c r="C1870" s="6">
        <f>VLOOKUP(시뮬레이션!B1870,시뮬레이션!$K:$Q,6,0)</f>
        <v>177.47079559880001</v>
      </c>
      <c r="D1870" s="6">
        <f>VLOOKUP(시뮬레이션!B1870,시뮬레이션!$K:$Q,7,0)</f>
        <v>1.8354293911477981</v>
      </c>
      <c r="F1870" s="5">
        <v>43256</v>
      </c>
      <c r="G1870" s="7">
        <f>C1870*시뮬레이션!D1870*시뮬레이션!F1870</f>
        <v>48613447.064172491</v>
      </c>
      <c r="H1870" s="2">
        <f>D1870*시뮬레이션!E1870*시뮬레이션!D1870</f>
        <v>173427.02977466056</v>
      </c>
      <c r="J1870" s="5">
        <v>43256</v>
      </c>
      <c r="K1870" s="2">
        <f t="shared" si="29"/>
        <v>48786874.09394715</v>
      </c>
      <c r="L1870" s="2">
        <f>$C$2*시뮬레이션!F1870*시뮬레이션!D1870</f>
        <v>47704492.048222199</v>
      </c>
    </row>
    <row r="1871" spans="2:12" x14ac:dyDescent="0.3">
      <c r="B1871" s="5">
        <v>43257</v>
      </c>
      <c r="C1871" s="6">
        <f>VLOOKUP(시뮬레이션!B1871,시뮬레이션!$K:$Q,6,0)</f>
        <v>177.47079559880001</v>
      </c>
      <c r="D1871" s="6">
        <f>VLOOKUP(시뮬레이션!B1871,시뮬레이션!$K:$Q,7,0)</f>
        <v>1.8354293911477981</v>
      </c>
      <c r="F1871" s="5">
        <v>43257</v>
      </c>
      <c r="G1871" s="7">
        <f>C1871*시뮬레이션!D1871*시뮬레이션!F1871</f>
        <v>49019895.453329906</v>
      </c>
      <c r="H1871" s="2">
        <f>D1871*시뮬레이션!E1871*시뮬레이션!D1871</f>
        <v>174528.76391113858</v>
      </c>
      <c r="J1871" s="5">
        <v>43257</v>
      </c>
      <c r="K1871" s="2">
        <f t="shared" si="29"/>
        <v>49194424.217241041</v>
      </c>
      <c r="L1871" s="2">
        <f>$C$2*시뮬레이션!F1871*시뮬레이션!D1871</f>
        <v>48103340.82607121</v>
      </c>
    </row>
    <row r="1872" spans="2:12" x14ac:dyDescent="0.3">
      <c r="B1872" s="5">
        <v>43258</v>
      </c>
      <c r="C1872" s="6">
        <f>VLOOKUP(시뮬레이션!B1872,시뮬레이션!$K:$Q,6,0)</f>
        <v>177.47079559880001</v>
      </c>
      <c r="D1872" s="6">
        <f>VLOOKUP(시뮬레이션!B1872,시뮬레이션!$K:$Q,7,0)</f>
        <v>1.8354293911477981</v>
      </c>
      <c r="F1872" s="5">
        <v>43258</v>
      </c>
      <c r="G1872" s="7">
        <f>C1872*시뮬레이션!D1872*시뮬레이션!F1872</f>
        <v>48934492.785812542</v>
      </c>
      <c r="H1872" s="2">
        <f>D1872*시뮬레이션!E1872*시뮬레이션!D1872</f>
        <v>172876.61800556001</v>
      </c>
      <c r="J1872" s="5">
        <v>43258</v>
      </c>
      <c r="K1872" s="2">
        <f t="shared" si="29"/>
        <v>49107369.403818101</v>
      </c>
      <c r="L1872" s="2">
        <f>$C$2*시뮬레이션!F1872*시뮬레이션!D1872</f>
        <v>48019534.983870767</v>
      </c>
    </row>
    <row r="1873" spans="2:12" x14ac:dyDescent="0.3">
      <c r="B1873" s="5">
        <v>43259</v>
      </c>
      <c r="C1873" s="6">
        <f>VLOOKUP(시뮬레이션!B1873,시뮬레이션!$K:$Q,6,0)</f>
        <v>177.47079559880001</v>
      </c>
      <c r="D1873" s="6">
        <f>VLOOKUP(시뮬레이션!B1873,시뮬레이션!$K:$Q,7,0)</f>
        <v>1.8354293911477981</v>
      </c>
      <c r="F1873" s="5">
        <v>43259</v>
      </c>
      <c r="G1873" s="7">
        <f>C1873*시뮬레이션!D1873*시뮬레이션!F1873</f>
        <v>49389018.083598644</v>
      </c>
      <c r="H1873" s="2">
        <f>D1873*시뮬레이션!E1873*시뮬레이션!D1873</f>
        <v>173869.90382704634</v>
      </c>
      <c r="J1873" s="5">
        <v>43259</v>
      </c>
      <c r="K1873" s="2">
        <f t="shared" si="29"/>
        <v>49562887.987425692</v>
      </c>
      <c r="L1873" s="2">
        <f>$C$2*시뮬레이션!F1873*시뮬레이션!D1873</f>
        <v>48465561.747316085</v>
      </c>
    </row>
    <row r="1874" spans="2:12" x14ac:dyDescent="0.3">
      <c r="B1874" s="5">
        <v>43262</v>
      </c>
      <c r="C1874" s="6">
        <f>VLOOKUP(시뮬레이션!B1874,시뮬레이션!$K:$Q,6,0)</f>
        <v>177.47079559880001</v>
      </c>
      <c r="D1874" s="6">
        <f>VLOOKUP(시뮬레이션!B1874,시뮬레이션!$K:$Q,7,0)</f>
        <v>1.8354293911477981</v>
      </c>
      <c r="F1874" s="5">
        <v>43262</v>
      </c>
      <c r="G1874" s="7">
        <f>C1874*시뮬레이션!D1874*시뮬레이션!F1874</f>
        <v>49422540.140207946</v>
      </c>
      <c r="H1874" s="2">
        <f>D1874*시뮬레이션!E1874*시뮬레이션!D1874</f>
        <v>173900.17987541819</v>
      </c>
      <c r="J1874" s="5">
        <v>43262</v>
      </c>
      <c r="K1874" s="2">
        <f t="shared" si="29"/>
        <v>49596440.320083365</v>
      </c>
      <c r="L1874" s="2">
        <f>$C$2*시뮬레이션!F1874*시뮬레이션!D1874</f>
        <v>48498457.021762431</v>
      </c>
    </row>
    <row r="1875" spans="2:12" x14ac:dyDescent="0.3">
      <c r="B1875" s="5">
        <v>43263</v>
      </c>
      <c r="C1875" s="6">
        <f>VLOOKUP(시뮬레이션!B1875,시뮬레이션!$K:$Q,6,0)</f>
        <v>177.47079559880001</v>
      </c>
      <c r="D1875" s="6">
        <f>VLOOKUP(시뮬레이션!B1875,시뮬레이션!$K:$Q,7,0)</f>
        <v>1.8354293911477981</v>
      </c>
      <c r="F1875" s="5">
        <v>43263</v>
      </c>
      <c r="G1875" s="7">
        <f>C1875*시뮬레이션!D1875*시뮬레이션!F1875</f>
        <v>49580759.740674987</v>
      </c>
      <c r="H1875" s="2">
        <f>D1875*시뮬레이션!E1875*시뮬레이션!D1875</f>
        <v>175062.19894262005</v>
      </c>
      <c r="J1875" s="5">
        <v>43263</v>
      </c>
      <c r="K1875" s="2">
        <f t="shared" si="29"/>
        <v>49755821.939617604</v>
      </c>
      <c r="L1875" s="2">
        <f>$C$2*시뮬레이션!F1875*시뮬레이션!D1875</f>
        <v>48653718.294685319</v>
      </c>
    </row>
    <row r="1876" spans="2:12" x14ac:dyDescent="0.3">
      <c r="B1876" s="5">
        <v>43264</v>
      </c>
      <c r="C1876" s="6">
        <f>VLOOKUP(시뮬레이션!B1876,시뮬레이션!$K:$Q,6,0)</f>
        <v>177.47079559880001</v>
      </c>
      <c r="D1876" s="6">
        <f>VLOOKUP(시뮬레이션!B1876,시뮬레이션!$K:$Q,7,0)</f>
        <v>1.8354293911477981</v>
      </c>
      <c r="F1876" s="5">
        <v>43264</v>
      </c>
      <c r="G1876" s="7">
        <f>C1876*시뮬레이션!D1876*시뮬레이션!F1876</f>
        <v>49422565.290481746</v>
      </c>
      <c r="H1876" s="2">
        <f>D1876*시뮬레이션!E1876*시뮬레이션!D1876</f>
        <v>174925.28306821507</v>
      </c>
      <c r="J1876" s="5">
        <v>43264</v>
      </c>
      <c r="K1876" s="2">
        <f t="shared" si="29"/>
        <v>49597490.573549964</v>
      </c>
      <c r="L1876" s="2">
        <f>$C$2*시뮬레이션!F1876*시뮬레이션!D1876</f>
        <v>48498481.701786354</v>
      </c>
    </row>
    <row r="1877" spans="2:12" x14ac:dyDescent="0.3">
      <c r="B1877" s="5">
        <v>43265</v>
      </c>
      <c r="C1877" s="6">
        <f>VLOOKUP(시뮬레이션!B1877,시뮬레이션!$K:$Q,6,0)</f>
        <v>177.47079559880001</v>
      </c>
      <c r="D1877" s="6">
        <f>VLOOKUP(시뮬레이션!B1877,시뮬레이션!$K:$Q,7,0)</f>
        <v>1.8354293911477981</v>
      </c>
      <c r="F1877" s="5">
        <v>43265</v>
      </c>
      <c r="G1877" s="7">
        <f>C1877*시뮬레이션!D1877*시뮬레이션!F1877</f>
        <v>49816076.031132028</v>
      </c>
      <c r="H1877" s="2">
        <f>D1877*시뮬레이션!E1877*시뮬레이션!D1877</f>
        <v>177131.77542170859</v>
      </c>
      <c r="J1877" s="5">
        <v>43265</v>
      </c>
      <c r="K1877" s="2">
        <f t="shared" si="29"/>
        <v>49993207.806553736</v>
      </c>
      <c r="L1877" s="2">
        <f>$C$2*시뮬레이션!F1877*시뮬레이션!D1877</f>
        <v>48884634.734165668</v>
      </c>
    </row>
    <row r="1878" spans="2:12" x14ac:dyDescent="0.3">
      <c r="B1878" s="5">
        <v>43266</v>
      </c>
      <c r="C1878" s="6">
        <f>VLOOKUP(시뮬레이션!B1878,시뮬레이션!$K:$Q,6,0)</f>
        <v>177.47079559880001</v>
      </c>
      <c r="D1878" s="6">
        <f>VLOOKUP(시뮬레이션!B1878,시뮬레이션!$K:$Q,7,0)</f>
        <v>1.8354293911477981</v>
      </c>
      <c r="F1878" s="5">
        <v>43266</v>
      </c>
      <c r="G1878" s="7">
        <f>C1878*시뮬레이션!D1878*시뮬레이션!F1878</f>
        <v>50427733.754826948</v>
      </c>
      <c r="H1878" s="2">
        <f>D1878*시뮬레이션!E1878*시뮬레이션!D1878</f>
        <v>179124.9887682893</v>
      </c>
      <c r="J1878" s="5">
        <v>43266</v>
      </c>
      <c r="K1878" s="2">
        <f t="shared" si="29"/>
        <v>50606858.743595235</v>
      </c>
      <c r="L1878" s="2">
        <f>$C$2*시뮬레이션!F1878*시뮬레이션!D1878</f>
        <v>49484855.923535764</v>
      </c>
    </row>
    <row r="1879" spans="2:12" x14ac:dyDescent="0.3">
      <c r="B1879" s="5">
        <v>43269</v>
      </c>
      <c r="C1879" s="6">
        <f>VLOOKUP(시뮬레이션!B1879,시뮬레이션!$K:$Q,6,0)</f>
        <v>177.47079559880001</v>
      </c>
      <c r="D1879" s="6">
        <f>VLOOKUP(시뮬레이션!B1879,시뮬레이션!$K:$Q,7,0)</f>
        <v>1.8354293911477981</v>
      </c>
      <c r="F1879" s="5">
        <v>43269</v>
      </c>
      <c r="G1879" s="7">
        <f>C1879*시뮬레이션!D1879*시뮬레이션!F1879</f>
        <v>50651788.882633686</v>
      </c>
      <c r="H1879" s="2">
        <f>D1879*시뮬레이션!E1879*시뮬레이션!D1879</f>
        <v>180065.73166036492</v>
      </c>
      <c r="J1879" s="5">
        <v>43269</v>
      </c>
      <c r="K1879" s="2">
        <f t="shared" si="29"/>
        <v>50831854.614294052</v>
      </c>
      <c r="L1879" s="2">
        <f>$C$2*시뮬레이션!F1879*시뮬레이션!D1879</f>
        <v>49704721.757133417</v>
      </c>
    </row>
    <row r="1880" spans="2:12" x14ac:dyDescent="0.3">
      <c r="B1880" s="5">
        <v>43270</v>
      </c>
      <c r="C1880" s="6">
        <f>VLOOKUP(시뮬레이션!B1880,시뮬레이션!$K:$Q,6,0)</f>
        <v>177.47079559880001</v>
      </c>
      <c r="D1880" s="6">
        <f>VLOOKUP(시뮬레이션!B1880,시뮬레이션!$K:$Q,7,0)</f>
        <v>1.8354293911477981</v>
      </c>
      <c r="F1880" s="5">
        <v>43270</v>
      </c>
      <c r="G1880" s="7">
        <f>C1880*시뮬레이션!D1880*시뮬레이션!F1880</f>
        <v>50649444.729459971</v>
      </c>
      <c r="H1880" s="2">
        <f>D1880*시뮬레이션!E1880*시뮬레이션!D1880</f>
        <v>179802.67099770362</v>
      </c>
      <c r="J1880" s="5">
        <v>43270</v>
      </c>
      <c r="K1880" s="2">
        <f t="shared" si="29"/>
        <v>50829247.400457673</v>
      </c>
      <c r="L1880" s="2">
        <f>$C$2*시뮬레이션!F1880*시뮬레이션!D1880</f>
        <v>49702421.434009083</v>
      </c>
    </row>
    <row r="1881" spans="2:12" x14ac:dyDescent="0.3">
      <c r="B1881" s="5">
        <v>43271</v>
      </c>
      <c r="C1881" s="6">
        <f>VLOOKUP(시뮬레이션!B1881,시뮬레이션!$K:$Q,6,0)</f>
        <v>177.47079559880001</v>
      </c>
      <c r="D1881" s="6">
        <f>VLOOKUP(시뮬레이션!B1881,시뮬레이션!$K:$Q,7,0)</f>
        <v>1.8354293911477981</v>
      </c>
      <c r="F1881" s="5">
        <v>43271</v>
      </c>
      <c r="G1881" s="7">
        <f>C1881*시뮬레이션!D1881*시뮬레이션!F1881</f>
        <v>50557448.59151943</v>
      </c>
      <c r="H1881" s="2">
        <f>D1881*시뮬레이션!E1881*시뮬레이션!D1881</f>
        <v>180254.23536132951</v>
      </c>
      <c r="J1881" s="5">
        <v>43271</v>
      </c>
      <c r="K1881" s="2">
        <f t="shared" si="29"/>
        <v>50737702.82688076</v>
      </c>
      <c r="L1881" s="2">
        <f>$C$2*시뮬레이션!F1881*시뮬레이션!D1881</f>
        <v>49612145.403489001</v>
      </c>
    </row>
    <row r="1882" spans="2:12" x14ac:dyDescent="0.3">
      <c r="B1882" s="5">
        <v>43272</v>
      </c>
      <c r="C1882" s="6">
        <f>VLOOKUP(시뮬레이션!B1882,시뮬레이션!$K:$Q,6,0)</f>
        <v>177.47079559880001</v>
      </c>
      <c r="D1882" s="6">
        <f>VLOOKUP(시뮬레이션!B1882,시뮬레이션!$K:$Q,7,0)</f>
        <v>1.8354293911477981</v>
      </c>
      <c r="F1882" s="5">
        <v>43272</v>
      </c>
      <c r="G1882" s="7">
        <f>C1882*시뮬레이션!D1882*시뮬레이션!F1882</f>
        <v>50570097.159622319</v>
      </c>
      <c r="H1882" s="2">
        <f>D1882*시뮬레이션!E1882*시뮬레이션!D1882</f>
        <v>179626.2613012004</v>
      </c>
      <c r="J1882" s="5">
        <v>43272</v>
      </c>
      <c r="K1882" s="2">
        <f t="shared" si="29"/>
        <v>50749723.420923516</v>
      </c>
      <c r="L1882" s="2">
        <f>$C$2*시뮬레이션!F1882*시뮬레이션!D1882</f>
        <v>49624557.47366558</v>
      </c>
    </row>
    <row r="1883" spans="2:12" x14ac:dyDescent="0.3">
      <c r="B1883" s="5">
        <v>43273</v>
      </c>
      <c r="C1883" s="6">
        <f>VLOOKUP(시뮬레이션!B1883,시뮬레이션!$K:$Q,6,0)</f>
        <v>177.47079559880001</v>
      </c>
      <c r="D1883" s="6">
        <f>VLOOKUP(시뮬레이션!B1883,시뮬레이션!$K:$Q,7,0)</f>
        <v>1.8354293911477981</v>
      </c>
      <c r="F1883" s="5">
        <v>43273</v>
      </c>
      <c r="G1883" s="7">
        <f>C1883*시뮬레이션!D1883*시뮬레이션!F1883</f>
        <v>50439143.922844596</v>
      </c>
      <c r="H1883" s="2">
        <f>D1883*시뮬레이션!E1883*시뮬레이션!D1883</f>
        <v>178067.71028168497</v>
      </c>
      <c r="J1883" s="5">
        <v>43273</v>
      </c>
      <c r="K1883" s="2">
        <f t="shared" si="29"/>
        <v>50617211.633126281</v>
      </c>
      <c r="L1883" s="2">
        <f>$C$2*시뮬레이션!F1883*시뮬레이션!D1883</f>
        <v>49496052.748742342</v>
      </c>
    </row>
    <row r="1884" spans="2:12" x14ac:dyDescent="0.3">
      <c r="B1884" s="5">
        <v>43276</v>
      </c>
      <c r="C1884" s="6">
        <f>VLOOKUP(시뮬레이션!B1884,시뮬레이션!$K:$Q,6,0)</f>
        <v>177.47079559880001</v>
      </c>
      <c r="D1884" s="6">
        <f>VLOOKUP(시뮬레이션!B1884,시뮬레이션!$K:$Q,7,0)</f>
        <v>1.8354293911477981</v>
      </c>
      <c r="F1884" s="5">
        <v>43276</v>
      </c>
      <c r="G1884" s="7">
        <f>C1884*시뮬레이션!D1884*시뮬레이션!F1884</f>
        <v>50183752.442126535</v>
      </c>
      <c r="H1884" s="2">
        <f>D1884*시뮬레이션!E1884*시뮬레이션!D1884</f>
        <v>175317.71467080998</v>
      </c>
      <c r="J1884" s="5">
        <v>43276</v>
      </c>
      <c r="K1884" s="2">
        <f t="shared" si="29"/>
        <v>50359070.156797342</v>
      </c>
      <c r="L1884" s="2">
        <f>$C$2*시뮬레이션!F1884*시뮬레이션!D1884</f>
        <v>49245436.47697261</v>
      </c>
    </row>
    <row r="1885" spans="2:12" x14ac:dyDescent="0.3">
      <c r="B1885" s="5">
        <v>43277</v>
      </c>
      <c r="C1885" s="6">
        <f>VLOOKUP(시뮬레이션!B1885,시뮬레이션!$K:$Q,6,0)</f>
        <v>177.47079559880001</v>
      </c>
      <c r="D1885" s="6">
        <f>VLOOKUP(시뮬레이션!B1885,시뮬레이션!$K:$Q,7,0)</f>
        <v>1.8354293911477981</v>
      </c>
      <c r="F1885" s="5">
        <v>43277</v>
      </c>
      <c r="G1885" s="7">
        <f>C1885*시뮬레이션!D1885*시뮬레이션!F1885</f>
        <v>50186828.32602492</v>
      </c>
      <c r="H1885" s="2">
        <f>D1885*시뮬레이션!E1885*시뮬레이션!D1885</f>
        <v>175731.77972848879</v>
      </c>
      <c r="J1885" s="5">
        <v>43277</v>
      </c>
      <c r="K1885" s="2">
        <f t="shared" si="29"/>
        <v>50362560.105753407</v>
      </c>
      <c r="L1885" s="2">
        <f>$C$2*시뮬레이션!F1885*시뮬레이션!D1885</f>
        <v>49248454.849209778</v>
      </c>
    </row>
    <row r="1886" spans="2:12" x14ac:dyDescent="0.3">
      <c r="B1886" s="5">
        <v>43278</v>
      </c>
      <c r="C1886" s="6">
        <f>VLOOKUP(시뮬레이션!B1886,시뮬레이션!$K:$Q,6,0)</f>
        <v>177.47079559880001</v>
      </c>
      <c r="D1886" s="6">
        <f>VLOOKUP(시뮬레이션!B1886,시뮬레이션!$K:$Q,7,0)</f>
        <v>1.8354293911477981</v>
      </c>
      <c r="F1886" s="5">
        <v>43278</v>
      </c>
      <c r="G1886" s="7">
        <f>C1886*시뮬레이션!D1886*시뮬레이션!F1886</f>
        <v>49898303.124081001</v>
      </c>
      <c r="H1886" s="2">
        <f>D1886*시뮬레이션!E1886*시뮬레이션!D1886</f>
        <v>173290.97672597624</v>
      </c>
      <c r="J1886" s="5">
        <v>43278</v>
      </c>
      <c r="K1886" s="2">
        <f t="shared" si="29"/>
        <v>50071594.100806974</v>
      </c>
      <c r="L1886" s="2">
        <f>$C$2*시뮬레이션!F1886*시뮬레이션!D1886</f>
        <v>48965324.377435662</v>
      </c>
    </row>
    <row r="1887" spans="2:12" x14ac:dyDescent="0.3">
      <c r="B1887" s="5">
        <v>43279</v>
      </c>
      <c r="C1887" s="6">
        <f>VLOOKUP(시뮬레이션!B1887,시뮬레이션!$K:$Q,6,0)</f>
        <v>177.47079559880001</v>
      </c>
      <c r="D1887" s="6">
        <f>VLOOKUP(시뮬레이션!B1887,시뮬레이션!$K:$Q,7,0)</f>
        <v>1.8354293911477981</v>
      </c>
      <c r="F1887" s="5">
        <v>43279</v>
      </c>
      <c r="G1887" s="7">
        <f>C1887*시뮬레이션!D1887*시뮬레이션!F1887</f>
        <v>50470976.563962281</v>
      </c>
      <c r="H1887" s="2">
        <f>D1887*시뮬레이션!E1887*시뮬레이션!D1887</f>
        <v>175819.60843187108</v>
      </c>
      <c r="J1887" s="5">
        <v>43279</v>
      </c>
      <c r="K1887" s="2">
        <f t="shared" si="29"/>
        <v>50646796.172394149</v>
      </c>
      <c r="L1887" s="2">
        <f>$C$2*시뮬레이션!F1887*시뮬레이션!D1887</f>
        <v>49527290.195720091</v>
      </c>
    </row>
    <row r="1888" spans="2:12" x14ac:dyDescent="0.3">
      <c r="B1888" s="5">
        <v>43280</v>
      </c>
      <c r="C1888" s="6">
        <f>VLOOKUP(시뮬레이션!B1888,시뮬레이션!$K:$Q,6,0)</f>
        <v>177.47079559880001</v>
      </c>
      <c r="D1888" s="6">
        <f>VLOOKUP(시뮬레이션!B1888,시뮬레이션!$K:$Q,7,0)</f>
        <v>1.8354293911477981</v>
      </c>
      <c r="F1888" s="5">
        <v>43280</v>
      </c>
      <c r="G1888" s="7">
        <f>C1888*시뮬레이션!D1888*시뮬레이션!F1888</f>
        <v>50120950.125832424</v>
      </c>
      <c r="H1888" s="2">
        <f>D1888*시뮬레이션!E1888*시뮬레이션!D1888</f>
        <v>174439.29593024543</v>
      </c>
      <c r="J1888" s="5">
        <v>43280</v>
      </c>
      <c r="K1888" s="2">
        <f t="shared" si="29"/>
        <v>50295389.421762668</v>
      </c>
      <c r="L1888" s="2">
        <f>$C$2*시뮬레이션!F1888*시뮬레이션!D1888</f>
        <v>49183808.413562343</v>
      </c>
    </row>
    <row r="1889" spans="2:12" x14ac:dyDescent="0.3">
      <c r="B1889" s="5">
        <v>43283</v>
      </c>
      <c r="C1889" s="6">
        <f>VLOOKUP(시뮬레이션!B1889,시뮬레이션!$K:$Q,6,0)</f>
        <v>177.47079559880001</v>
      </c>
      <c r="D1889" s="6">
        <f>VLOOKUP(시뮬레이션!B1889,시뮬레이션!$K:$Q,7,0)</f>
        <v>1.8354293911477981</v>
      </c>
      <c r="F1889" s="5">
        <v>43283</v>
      </c>
      <c r="G1889" s="7">
        <f>C1889*시뮬레이션!D1889*시뮬레이션!F1889</f>
        <v>50475954.092690557</v>
      </c>
      <c r="H1889" s="2">
        <f>D1889*시뮬레이션!E1889*시뮬레이션!D1889</f>
        <v>176633.6657805655</v>
      </c>
      <c r="J1889" s="5">
        <v>43283</v>
      </c>
      <c r="K1889" s="2">
        <f t="shared" si="29"/>
        <v>50652587.758471124</v>
      </c>
      <c r="L1889" s="2">
        <f>$C$2*시뮬레이션!F1889*시뮬레이션!D1889</f>
        <v>49532174.656583861</v>
      </c>
    </row>
    <row r="1890" spans="2:12" x14ac:dyDescent="0.3">
      <c r="B1890" s="5">
        <v>43284</v>
      </c>
      <c r="C1890" s="6">
        <f>VLOOKUP(시뮬레이션!B1890,시뮬레이션!$K:$Q,6,0)</f>
        <v>177.47079559880001</v>
      </c>
      <c r="D1890" s="6">
        <f>VLOOKUP(시뮬레이션!B1890,시뮬레이션!$K:$Q,7,0)</f>
        <v>1.8354293911477981</v>
      </c>
      <c r="F1890" s="5">
        <v>43284</v>
      </c>
      <c r="G1890" s="7">
        <f>C1890*시뮬레이션!D1890*시뮬레이션!F1890</f>
        <v>50234837.03262686</v>
      </c>
      <c r="H1890" s="2">
        <f>D1890*시뮬레이션!E1890*시뮬레이션!D1890</f>
        <v>174700.86642246743</v>
      </c>
      <c r="J1890" s="5">
        <v>43284</v>
      </c>
      <c r="K1890" s="2">
        <f t="shared" si="29"/>
        <v>50409537.899049327</v>
      </c>
      <c r="L1890" s="2">
        <f>$C$2*시뮬레이션!F1890*시뮬레이션!D1890</f>
        <v>49295565.907993868</v>
      </c>
    </row>
    <row r="1891" spans="2:12" x14ac:dyDescent="0.3">
      <c r="B1891" s="5">
        <v>43286</v>
      </c>
      <c r="C1891" s="6">
        <f>VLOOKUP(시뮬레이션!B1891,시뮬레이션!$K:$Q,6,0)</f>
        <v>177.47079559880001</v>
      </c>
      <c r="D1891" s="6">
        <f>VLOOKUP(시뮬레이션!B1891,시뮬레이션!$K:$Q,7,0)</f>
        <v>1.8354293911477981</v>
      </c>
      <c r="F1891" s="5">
        <v>43286</v>
      </c>
      <c r="G1891" s="7">
        <f>C1891*시뮬레이션!D1891*시뮬레이션!F1891</f>
        <v>50635602.04112272</v>
      </c>
      <c r="H1891" s="2">
        <f>D1891*시뮬레이션!E1891*시뮬레이션!D1891</f>
        <v>177305.37729117731</v>
      </c>
      <c r="J1891" s="5">
        <v>43286</v>
      </c>
      <c r="K1891" s="2">
        <f t="shared" si="29"/>
        <v>50812907.4184139</v>
      </c>
      <c r="L1891" s="2">
        <f>$C$2*시뮬레이션!F1891*시뮬레이션!D1891</f>
        <v>49688837.570786253</v>
      </c>
    </row>
    <row r="1892" spans="2:12" x14ac:dyDescent="0.3">
      <c r="B1892" s="5">
        <v>43287</v>
      </c>
      <c r="C1892" s="6">
        <f>VLOOKUP(시뮬레이션!B1892,시뮬레이션!$K:$Q,6,0)</f>
        <v>177.47079559880001</v>
      </c>
      <c r="D1892" s="6">
        <f>VLOOKUP(시뮬레이션!B1892,시뮬레이션!$K:$Q,7,0)</f>
        <v>1.8354293911477981</v>
      </c>
      <c r="F1892" s="5">
        <v>43287</v>
      </c>
      <c r="G1892" s="7">
        <f>C1892*시뮬레이션!D1892*시뮬레이션!F1892</f>
        <v>50949753.229994588</v>
      </c>
      <c r="H1892" s="2">
        <f>D1892*시뮬레이션!E1892*시뮬레이션!D1892</f>
        <v>179122.79770609931</v>
      </c>
      <c r="J1892" s="5">
        <v>43287</v>
      </c>
      <c r="K1892" s="2">
        <f t="shared" si="29"/>
        <v>51128876.027700685</v>
      </c>
      <c r="L1892" s="2">
        <f>$C$2*시뮬레이션!F1892*시뮬레이션!D1892</f>
        <v>49997114.88491489</v>
      </c>
    </row>
    <row r="1893" spans="2:12" x14ac:dyDescent="0.3">
      <c r="B1893" s="5">
        <v>43290</v>
      </c>
      <c r="C1893" s="6">
        <f>VLOOKUP(시뮬레이션!B1893,시뮬레이션!$K:$Q,6,0)</f>
        <v>177.47079559880001</v>
      </c>
      <c r="D1893" s="6">
        <f>VLOOKUP(시뮬레이션!B1893,시뮬레이션!$K:$Q,7,0)</f>
        <v>1.8354293911477981</v>
      </c>
      <c r="F1893" s="5">
        <v>43290</v>
      </c>
      <c r="G1893" s="7">
        <f>C1893*시뮬레이션!D1893*시뮬레이션!F1893</f>
        <v>51233486.432067297</v>
      </c>
      <c r="H1893" s="2">
        <f>D1893*시뮬레이션!E1893*시뮬레이션!D1893</f>
        <v>180081.85376378466</v>
      </c>
      <c r="J1893" s="5">
        <v>43290</v>
      </c>
      <c r="K1893" s="2">
        <f t="shared" si="29"/>
        <v>51413568.285831079</v>
      </c>
      <c r="L1893" s="2">
        <f>$C$2*시뮬레이션!F1893*시뮬레이션!D1893</f>
        <v>50275542.955737069</v>
      </c>
    </row>
    <row r="1894" spans="2:12" x14ac:dyDescent="0.3">
      <c r="B1894" s="5">
        <v>43291</v>
      </c>
      <c r="C1894" s="6">
        <f>VLOOKUP(시뮬레이션!B1894,시뮬레이션!$K:$Q,6,0)</f>
        <v>177.47079559880001</v>
      </c>
      <c r="D1894" s="6">
        <f>VLOOKUP(시뮬레이션!B1894,시뮬레이션!$K:$Q,7,0)</f>
        <v>1.8354293911477981</v>
      </c>
      <c r="F1894" s="5">
        <v>43291</v>
      </c>
      <c r="G1894" s="7">
        <f>C1894*시뮬레이션!D1894*시뮬레이션!F1894</f>
        <v>51607388.2541399</v>
      </c>
      <c r="H1894" s="2">
        <f>D1894*시뮬레이션!E1894*시뮬레이션!D1894</f>
        <v>181180.30549588642</v>
      </c>
      <c r="J1894" s="5">
        <v>43291</v>
      </c>
      <c r="K1894" s="2">
        <f t="shared" si="29"/>
        <v>51788568.559635788</v>
      </c>
      <c r="L1894" s="2">
        <f>$C$2*시뮬레이션!F1894*시뮬레이션!D1894</f>
        <v>50642453.709346727</v>
      </c>
    </row>
    <row r="1895" spans="2:12" x14ac:dyDescent="0.3">
      <c r="B1895" s="5">
        <v>43292</v>
      </c>
      <c r="C1895" s="6">
        <f>VLOOKUP(시뮬레이션!B1895,시뮬레이션!$K:$Q,6,0)</f>
        <v>177.47079559880001</v>
      </c>
      <c r="D1895" s="6">
        <f>VLOOKUP(시뮬레이션!B1895,시뮬레이션!$K:$Q,7,0)</f>
        <v>1.8354293911477981</v>
      </c>
      <c r="F1895" s="5">
        <v>43292</v>
      </c>
      <c r="G1895" s="7">
        <f>C1895*시뮬레이션!D1895*시뮬레이션!F1895</f>
        <v>51402005.4694077</v>
      </c>
      <c r="H1895" s="2">
        <f>D1895*시뮬레이션!E1895*시뮬레이션!D1895</f>
        <v>180030.56206035559</v>
      </c>
      <c r="J1895" s="5">
        <v>43292</v>
      </c>
      <c r="K1895" s="2">
        <f t="shared" si="29"/>
        <v>51582036.031468056</v>
      </c>
      <c r="L1895" s="2">
        <f>$C$2*시뮬레이션!F1895*시뮬레이션!D1895</f>
        <v>50440911.090734109</v>
      </c>
    </row>
    <row r="1896" spans="2:12" x14ac:dyDescent="0.3">
      <c r="B1896" s="5">
        <v>43293</v>
      </c>
      <c r="C1896" s="6">
        <f>VLOOKUP(시뮬레이션!B1896,시뮬레이션!$K:$Q,6,0)</f>
        <v>177.47079559880001</v>
      </c>
      <c r="D1896" s="6">
        <f>VLOOKUP(시뮬레이션!B1896,시뮬레이션!$K:$Q,7,0)</f>
        <v>1.8354293911477981</v>
      </c>
      <c r="F1896" s="5">
        <v>43293</v>
      </c>
      <c r="G1896" s="7">
        <f>C1896*시뮬레이션!D1896*시뮬레이션!F1896</f>
        <v>52141237.412552737</v>
      </c>
      <c r="H1896" s="2">
        <f>D1896*시뮬레이션!E1896*시뮬레이션!D1896</f>
        <v>183177.05659499229</v>
      </c>
      <c r="J1896" s="5">
        <v>43293</v>
      </c>
      <c r="K1896" s="2">
        <f t="shared" si="29"/>
        <v>52324414.469147727</v>
      </c>
      <c r="L1896" s="2">
        <f>$C$2*시뮬레이션!F1896*시뮬레이션!D1896</f>
        <v>51166321.167230077</v>
      </c>
    </row>
    <row r="1897" spans="2:12" x14ac:dyDescent="0.3">
      <c r="B1897" s="5">
        <v>43294</v>
      </c>
      <c r="C1897" s="6">
        <f>VLOOKUP(시뮬레이션!B1897,시뮬레이션!$K:$Q,6,0)</f>
        <v>177.47079559880001</v>
      </c>
      <c r="D1897" s="6">
        <f>VLOOKUP(시뮬레이션!B1897,시뮬레이션!$K:$Q,7,0)</f>
        <v>1.8354293911477981</v>
      </c>
      <c r="F1897" s="5">
        <v>43294</v>
      </c>
      <c r="G1897" s="7">
        <f>C1897*시뮬레이션!D1897*시뮬레이션!F1897</f>
        <v>52066438.259482548</v>
      </c>
      <c r="H1897" s="2">
        <f>D1897*시뮬레이션!E1897*시뮬레이션!D1897</f>
        <v>182322.01701990221</v>
      </c>
      <c r="J1897" s="5">
        <v>43294</v>
      </c>
      <c r="K1897" s="2">
        <f t="shared" si="29"/>
        <v>52248760.276502453</v>
      </c>
      <c r="L1897" s="2">
        <f>$C$2*시뮬레이션!F1897*시뮬레이션!D1897</f>
        <v>51092920.579155333</v>
      </c>
    </row>
    <row r="1898" spans="2:12" x14ac:dyDescent="0.3">
      <c r="B1898" s="5">
        <v>43297</v>
      </c>
      <c r="C1898" s="6">
        <f>VLOOKUP(시뮬레이션!B1898,시뮬레이션!$K:$Q,6,0)</f>
        <v>177.47079559880001</v>
      </c>
      <c r="D1898" s="6">
        <f>VLOOKUP(시뮬레이션!B1898,시뮬레이션!$K:$Q,7,0)</f>
        <v>1.8354293911477981</v>
      </c>
      <c r="F1898" s="5">
        <v>43297</v>
      </c>
      <c r="G1898" s="7">
        <f>C1898*시뮬레이션!D1898*시뮬레이션!F1898</f>
        <v>52281498.992559589</v>
      </c>
      <c r="H1898" s="2">
        <f>D1898*시뮬레이션!E1898*시뮬레이션!D1898</f>
        <v>182970.05028778536</v>
      </c>
      <c r="J1898" s="5">
        <v>43297</v>
      </c>
      <c r="K1898" s="2">
        <f t="shared" si="29"/>
        <v>52464469.042847373</v>
      </c>
      <c r="L1898" s="2">
        <f>$C$2*시뮬레이션!F1898*시뮬레이션!D1898</f>
        <v>51303960.191660412</v>
      </c>
    </row>
    <row r="1899" spans="2:12" x14ac:dyDescent="0.3">
      <c r="B1899" s="5">
        <v>43298</v>
      </c>
      <c r="C1899" s="6">
        <f>VLOOKUP(시뮬레이션!B1899,시뮬레이션!$K:$Q,6,0)</f>
        <v>177.47079559880001</v>
      </c>
      <c r="D1899" s="6">
        <f>VLOOKUP(시뮬레이션!B1899,시뮬레이션!$K:$Q,7,0)</f>
        <v>1.8354293911477981</v>
      </c>
      <c r="F1899" s="5">
        <v>43298</v>
      </c>
      <c r="G1899" s="7">
        <f>C1899*시뮬레이션!D1899*시뮬레이션!F1899</f>
        <v>52260527.470960394</v>
      </c>
      <c r="H1899" s="2">
        <f>D1899*시뮬레이션!E1899*시뮬레이션!D1899</f>
        <v>183714.87241053133</v>
      </c>
      <c r="J1899" s="5">
        <v>43298</v>
      </c>
      <c r="K1899" s="2">
        <f t="shared" si="29"/>
        <v>52444242.343370922</v>
      </c>
      <c r="L1899" s="2">
        <f>$C$2*시뮬레이션!F1899*시뮬레이션!D1899</f>
        <v>51283380.787281878</v>
      </c>
    </row>
    <row r="1900" spans="2:12" x14ac:dyDescent="0.3">
      <c r="B1900" s="5">
        <v>43299</v>
      </c>
      <c r="C1900" s="6">
        <f>VLOOKUP(시뮬레이션!B1900,시뮬레이션!$K:$Q,6,0)</f>
        <v>177.47079559880001</v>
      </c>
      <c r="D1900" s="6">
        <f>VLOOKUP(시뮬레이션!B1900,시뮬레이션!$K:$Q,7,0)</f>
        <v>1.8354293911477981</v>
      </c>
      <c r="F1900" s="5">
        <v>43299</v>
      </c>
      <c r="G1900" s="7">
        <f>C1900*시뮬레이션!D1900*시뮬레이션!F1900</f>
        <v>52754826.715076625</v>
      </c>
      <c r="H1900" s="2">
        <f>D1900*시뮬레이션!E1900*시뮬레이션!D1900</f>
        <v>185497.22536800726</v>
      </c>
      <c r="J1900" s="5">
        <v>43299</v>
      </c>
      <c r="K1900" s="2">
        <f t="shared" si="29"/>
        <v>52940323.940444633</v>
      </c>
      <c r="L1900" s="2">
        <f>$C$2*시뮬레이션!F1900*시뮬레이션!D1900</f>
        <v>51768437.819531769</v>
      </c>
    </row>
    <row r="1901" spans="2:12" x14ac:dyDescent="0.3">
      <c r="B1901" s="5">
        <v>43300</v>
      </c>
      <c r="C1901" s="6">
        <f>VLOOKUP(시뮬레이션!B1901,시뮬레이션!$K:$Q,6,0)</f>
        <v>177.47079559880001</v>
      </c>
      <c r="D1901" s="6">
        <f>VLOOKUP(시뮬레이션!B1901,시뮬레이션!$K:$Q,7,0)</f>
        <v>1.8354293911477981</v>
      </c>
      <c r="F1901" s="5">
        <v>43300</v>
      </c>
      <c r="G1901" s="7">
        <f>C1901*시뮬레이션!D1901*시뮬레이션!F1901</f>
        <v>52595308.276844911</v>
      </c>
      <c r="H1901" s="2">
        <f>D1901*시뮬레이션!E1901*시뮬레이션!D1901</f>
        <v>184500.46462992099</v>
      </c>
      <c r="J1901" s="5">
        <v>43300</v>
      </c>
      <c r="K1901" s="2">
        <f t="shared" si="29"/>
        <v>52779808.74147483</v>
      </c>
      <c r="L1901" s="2">
        <f>$C$2*시뮬레이션!F1901*시뮬레이션!D1901</f>
        <v>51611901.993999295</v>
      </c>
    </row>
    <row r="1902" spans="2:12" x14ac:dyDescent="0.3">
      <c r="B1902" s="5">
        <v>43301</v>
      </c>
      <c r="C1902" s="6">
        <f>VLOOKUP(시뮬레이션!B1902,시뮬레이션!$K:$Q,6,0)</f>
        <v>177.47079559880001</v>
      </c>
      <c r="D1902" s="6">
        <f>VLOOKUP(시뮬레이션!B1902,시뮬레이션!$K:$Q,7,0)</f>
        <v>1.8354293911477981</v>
      </c>
      <c r="F1902" s="5">
        <v>43301</v>
      </c>
      <c r="G1902" s="7">
        <f>C1902*시뮬레이션!D1902*시뮬레이션!F1902</f>
        <v>52560694.54768005</v>
      </c>
      <c r="H1902" s="2">
        <f>D1902*시뮬레이션!E1902*시뮬레이션!D1902</f>
        <v>184241.99941671497</v>
      </c>
      <c r="J1902" s="5">
        <v>43301</v>
      </c>
      <c r="K1902" s="2">
        <f t="shared" si="29"/>
        <v>52744936.547096767</v>
      </c>
      <c r="L1902" s="2">
        <f>$C$2*시뮬레이션!F1902*시뮬레이션!D1902</f>
        <v>51577935.458659299</v>
      </c>
    </row>
    <row r="1903" spans="2:12" x14ac:dyDescent="0.3">
      <c r="B1903" s="5">
        <v>43304</v>
      </c>
      <c r="C1903" s="6">
        <f>VLOOKUP(시뮬레이션!B1903,시뮬레이션!$K:$Q,6,0)</f>
        <v>177.47079559880001</v>
      </c>
      <c r="D1903" s="6">
        <f>VLOOKUP(시뮬레이션!B1903,시뮬레이션!$K:$Q,7,0)</f>
        <v>1.8354293911477981</v>
      </c>
      <c r="F1903" s="5">
        <v>43304</v>
      </c>
      <c r="G1903" s="7">
        <f>C1903*시뮬레이션!D1903*시뮬레이션!F1903</f>
        <v>52546950.069019012</v>
      </c>
      <c r="H1903" s="2">
        <f>D1903*시뮬레이션!E1903*시뮬레이션!D1903</f>
        <v>184397.34827952544</v>
      </c>
      <c r="J1903" s="5">
        <v>43304</v>
      </c>
      <c r="K1903" s="2">
        <f t="shared" si="29"/>
        <v>52731347.41729854</v>
      </c>
      <c r="L1903" s="2">
        <f>$C$2*시뮬레이션!F1903*시뮬레이션!D1903</f>
        <v>51564447.968826972</v>
      </c>
    </row>
    <row r="1904" spans="2:12" x14ac:dyDescent="0.3">
      <c r="B1904" s="5">
        <v>43305</v>
      </c>
      <c r="C1904" s="6">
        <f>VLOOKUP(시뮬레이션!B1904,시뮬레이션!$K:$Q,6,0)</f>
        <v>177.47079559880001</v>
      </c>
      <c r="D1904" s="6">
        <f>VLOOKUP(시뮬레이션!B1904,시뮬레이션!$K:$Q,7,0)</f>
        <v>1.8354293911477981</v>
      </c>
      <c r="F1904" s="5">
        <v>43305</v>
      </c>
      <c r="G1904" s="7">
        <f>C1904*시뮬레이션!D1904*시뮬레이션!F1904</f>
        <v>52988763.286341272</v>
      </c>
      <c r="H1904" s="2">
        <f>D1904*시뮬레이션!E1904*시뮬레이션!D1904</f>
        <v>184795.1787898739</v>
      </c>
      <c r="J1904" s="5">
        <v>43305</v>
      </c>
      <c r="K1904" s="2">
        <f t="shared" si="29"/>
        <v>53173558.465131149</v>
      </c>
      <c r="L1904" s="2">
        <f>$C$2*시뮬레이션!F1904*시뮬레이션!D1904</f>
        <v>51998000.33726377</v>
      </c>
    </row>
    <row r="1905" spans="2:12" x14ac:dyDescent="0.3">
      <c r="B1905" s="5">
        <v>43306</v>
      </c>
      <c r="C1905" s="6">
        <f>VLOOKUP(시뮬레이션!B1905,시뮬레이션!$K:$Q,6,0)</f>
        <v>177.47079559880001</v>
      </c>
      <c r="D1905" s="6">
        <f>VLOOKUP(시뮬레이션!B1905,시뮬레이션!$K:$Q,7,0)</f>
        <v>1.8354293911477981</v>
      </c>
      <c r="F1905" s="5">
        <v>43306</v>
      </c>
      <c r="G1905" s="7">
        <f>C1905*시뮬레이션!D1905*시뮬레이션!F1905</f>
        <v>53026062.493824221</v>
      </c>
      <c r="H1905" s="2">
        <f>D1905*시뮬레이션!E1905*시뮬레이션!D1905</f>
        <v>185710.00315081459</v>
      </c>
      <c r="J1905" s="5">
        <v>43306</v>
      </c>
      <c r="K1905" s="2">
        <f t="shared" si="29"/>
        <v>53211772.496975034</v>
      </c>
      <c r="L1905" s="2">
        <f>$C$2*시뮬레이션!F1905*시뮬레이션!D1905</f>
        <v>52034602.138909854</v>
      </c>
    </row>
    <row r="1906" spans="2:12" x14ac:dyDescent="0.3">
      <c r="B1906" s="5">
        <v>43307</v>
      </c>
      <c r="C1906" s="6">
        <f>VLOOKUP(시뮬레이션!B1906,시뮬레이션!$K:$Q,6,0)</f>
        <v>177.47079559880001</v>
      </c>
      <c r="D1906" s="6">
        <f>VLOOKUP(시뮬레이션!B1906,시뮬레이션!$K:$Q,7,0)</f>
        <v>1.8354293911477981</v>
      </c>
      <c r="F1906" s="5">
        <v>43307</v>
      </c>
      <c r="G1906" s="7">
        <f>C1906*시뮬레이션!D1906*시뮬레이션!F1906</f>
        <v>52576898.294171646</v>
      </c>
      <c r="H1906" s="2">
        <f>D1906*시뮬레이션!E1906*시뮬레이션!D1906</f>
        <v>184132.68839255229</v>
      </c>
      <c r="J1906" s="5">
        <v>43307</v>
      </c>
      <c r="K1906" s="2">
        <f t="shared" si="29"/>
        <v>52761030.982564196</v>
      </c>
      <c r="L1906" s="2">
        <f>$C$2*시뮬레이션!F1906*시뮬레이션!D1906</f>
        <v>51593836.233904451</v>
      </c>
    </row>
    <row r="1907" spans="2:12" x14ac:dyDescent="0.3">
      <c r="B1907" s="5">
        <v>43308</v>
      </c>
      <c r="C1907" s="6">
        <f>VLOOKUP(시뮬레이션!B1907,시뮬레이션!$K:$Q,6,0)</f>
        <v>177.47079559880001</v>
      </c>
      <c r="D1907" s="6">
        <f>VLOOKUP(시뮬레이션!B1907,시뮬레이션!$K:$Q,7,0)</f>
        <v>1.8354293911477981</v>
      </c>
      <c r="F1907" s="5">
        <v>43308</v>
      </c>
      <c r="G1907" s="7">
        <f>C1907*시뮬레이션!D1907*시뮬레이션!F1907</f>
        <v>52159980.948924266</v>
      </c>
      <c r="H1907" s="2">
        <f>D1907*시뮬레이션!E1907*시뮬레이션!D1907</f>
        <v>181337.19582021053</v>
      </c>
      <c r="J1907" s="5">
        <v>43308</v>
      </c>
      <c r="K1907" s="2">
        <f t="shared" si="29"/>
        <v>52341318.144744478</v>
      </c>
      <c r="L1907" s="2">
        <f>$C$2*시뮬레이션!F1907*시뮬레이션!D1907</f>
        <v>51184714.244367994</v>
      </c>
    </row>
    <row r="1908" spans="2:12" x14ac:dyDescent="0.3">
      <c r="B1908" s="5">
        <v>43311</v>
      </c>
      <c r="C1908" s="6">
        <f>VLOOKUP(시뮬레이션!B1908,시뮬레이션!$K:$Q,6,0)</f>
        <v>177.47079559880001</v>
      </c>
      <c r="D1908" s="6">
        <f>VLOOKUP(시뮬레이션!B1908,시뮬레이션!$K:$Q,7,0)</f>
        <v>1.8354293911477981</v>
      </c>
      <c r="F1908" s="5">
        <v>43311</v>
      </c>
      <c r="G1908" s="7">
        <f>C1908*시뮬레이션!D1908*시뮬레이션!F1908</f>
        <v>51991935.037189327</v>
      </c>
      <c r="H1908" s="2">
        <f>D1908*시뮬레이션!E1908*시뮬레이션!D1908</f>
        <v>179145.89609309181</v>
      </c>
      <c r="J1908" s="5">
        <v>43311</v>
      </c>
      <c r="K1908" s="2">
        <f t="shared" si="29"/>
        <v>52171080.93328242</v>
      </c>
      <c r="L1908" s="2">
        <f>$C$2*시뮬레이션!F1908*시뮬레이션!D1908</f>
        <v>51019810.38866087</v>
      </c>
    </row>
    <row r="1909" spans="2:12" x14ac:dyDescent="0.3">
      <c r="B1909" s="5">
        <v>43312</v>
      </c>
      <c r="C1909" s="6">
        <f>VLOOKUP(시뮬레이션!B1909,시뮬레이션!$K:$Q,6,0)</f>
        <v>177.47079559880001</v>
      </c>
      <c r="D1909" s="6">
        <f>VLOOKUP(시뮬레이션!B1909,시뮬레이션!$K:$Q,7,0)</f>
        <v>1.8354293911477981</v>
      </c>
      <c r="F1909" s="5">
        <v>43312</v>
      </c>
      <c r="G1909" s="7">
        <f>C1909*시뮬레이션!D1909*시뮬레이션!F1909</f>
        <v>52168960.531941339</v>
      </c>
      <c r="H1909" s="2">
        <f>D1909*시뮬레이션!E1909*시뮬레이션!D1909</f>
        <v>179509.98071205412</v>
      </c>
      <c r="J1909" s="5">
        <v>43312</v>
      </c>
      <c r="K1909" s="2">
        <f t="shared" si="29"/>
        <v>52348470.512653396</v>
      </c>
      <c r="L1909" s="2">
        <f>$C$2*시뮬레이션!F1909*시뮬레이션!D1909</f>
        <v>51193525.93069151</v>
      </c>
    </row>
    <row r="1910" spans="2:12" x14ac:dyDescent="0.3">
      <c r="B1910" s="5">
        <v>43313</v>
      </c>
      <c r="C1910" s="6">
        <f>VLOOKUP(시뮬레이션!B1910,시뮬레이션!$K:$Q,6,0)</f>
        <v>177.47079559880001</v>
      </c>
      <c r="D1910" s="6">
        <f>VLOOKUP(시뮬레이션!B1910,시뮬레이션!$K:$Q,7,0)</f>
        <v>1.8354293911477981</v>
      </c>
      <c r="F1910" s="5">
        <v>43313</v>
      </c>
      <c r="G1910" s="7">
        <f>C1910*시뮬레이션!D1910*시뮬레이션!F1910</f>
        <v>52172586.486570701</v>
      </c>
      <c r="H1910" s="2">
        <f>D1910*시뮬레이션!E1910*시뮬레이션!D1910</f>
        <v>180361.16751344866</v>
      </c>
      <c r="J1910" s="5">
        <v>43313</v>
      </c>
      <c r="K1910" s="2">
        <f t="shared" si="29"/>
        <v>52352947.654084146</v>
      </c>
      <c r="L1910" s="2">
        <f>$C$2*시뮬레이션!F1910*시뮬레이션!D1910</f>
        <v>51197084.08865457</v>
      </c>
    </row>
    <row r="1911" spans="2:12" x14ac:dyDescent="0.3">
      <c r="B1911" s="5">
        <v>43314</v>
      </c>
      <c r="C1911" s="6">
        <f>VLOOKUP(시뮬레이션!B1911,시뮬레이션!$K:$Q,6,0)</f>
        <v>177.47079559880001</v>
      </c>
      <c r="D1911" s="6">
        <f>VLOOKUP(시뮬레이션!B1911,시뮬레이션!$K:$Q,7,0)</f>
        <v>1.8354293911477981</v>
      </c>
      <c r="F1911" s="5">
        <v>43314</v>
      </c>
      <c r="G1911" s="7">
        <f>C1911*시뮬레이션!D1911*시뮬레이션!F1911</f>
        <v>52711900.220126465</v>
      </c>
      <c r="H1911" s="2">
        <f>D1911*시뮬레이션!E1911*시뮬레이션!D1911</f>
        <v>182911.63176299454</v>
      </c>
      <c r="J1911" s="5">
        <v>43314</v>
      </c>
      <c r="K1911" s="2">
        <f t="shared" si="29"/>
        <v>52894811.851889461</v>
      </c>
      <c r="L1911" s="2">
        <f>$C$2*시뮬레이션!F1911*시뮬레이션!D1911</f>
        <v>51726313.947215028</v>
      </c>
    </row>
    <row r="1912" spans="2:12" x14ac:dyDescent="0.3">
      <c r="B1912" s="5">
        <v>43315</v>
      </c>
      <c r="C1912" s="6">
        <f>VLOOKUP(시뮬레이션!B1912,시뮬레이션!$K:$Q,6,0)</f>
        <v>177.47079559880001</v>
      </c>
      <c r="D1912" s="6">
        <f>VLOOKUP(시뮬레이션!B1912,시뮬레이션!$K:$Q,7,0)</f>
        <v>1.8354293911477981</v>
      </c>
      <c r="F1912" s="5">
        <v>43315</v>
      </c>
      <c r="G1912" s="7">
        <f>C1912*시뮬레이션!D1912*시뮬레이션!F1912</f>
        <v>53012986.264584295</v>
      </c>
      <c r="H1912" s="2">
        <f>D1912*시뮬레이션!E1912*시뮬레이션!D1912</f>
        <v>183375.82995151426</v>
      </c>
      <c r="J1912" s="5">
        <v>43315</v>
      </c>
      <c r="K1912" s="2">
        <f t="shared" si="29"/>
        <v>53196362.094535813</v>
      </c>
      <c r="L1912" s="2">
        <f>$C$2*시뮬레이션!F1912*시뮬레이션!D1912</f>
        <v>52021770.403835133</v>
      </c>
    </row>
    <row r="1913" spans="2:12" x14ac:dyDescent="0.3">
      <c r="B1913" s="5">
        <v>43318</v>
      </c>
      <c r="C1913" s="6">
        <f>VLOOKUP(시뮬레이션!B1913,시뮬레이션!$K:$Q,6,0)</f>
        <v>177.47079559880001</v>
      </c>
      <c r="D1913" s="6">
        <f>VLOOKUP(시뮬레이션!B1913,시뮬레이션!$K:$Q,7,0)</f>
        <v>1.8354293911477981</v>
      </c>
      <c r="F1913" s="5">
        <v>43318</v>
      </c>
      <c r="G1913" s="7">
        <f>C1913*시뮬레이션!D1913*시뮬레이션!F1913</f>
        <v>53030462.906159662</v>
      </c>
      <c r="H1913" s="2">
        <f>D1913*시뮬레이션!E1913*시뮬레이션!D1913</f>
        <v>184089.4005139801</v>
      </c>
      <c r="J1913" s="5">
        <v>43318</v>
      </c>
      <c r="K1913" s="2">
        <f t="shared" si="29"/>
        <v>53214552.306673639</v>
      </c>
      <c r="L1913" s="2">
        <f>$C$2*시뮬레이션!F1913*시뮬레이션!D1913</f>
        <v>52038920.274074972</v>
      </c>
    </row>
    <row r="1914" spans="2:12" x14ac:dyDescent="0.3">
      <c r="B1914" s="5">
        <v>43319</v>
      </c>
      <c r="C1914" s="6">
        <f>VLOOKUP(시뮬레이션!B1914,시뮬레이션!$K:$Q,6,0)</f>
        <v>177.47079559880001</v>
      </c>
      <c r="D1914" s="6">
        <f>VLOOKUP(시뮬레이션!B1914,시뮬레이션!$K:$Q,7,0)</f>
        <v>1.8354293911477981</v>
      </c>
      <c r="F1914" s="5">
        <v>43319</v>
      </c>
      <c r="G1914" s="7">
        <f>C1914*시뮬레이션!D1914*시뮬레이션!F1914</f>
        <v>53198475.423214994</v>
      </c>
      <c r="H1914" s="2">
        <f>D1914*시뮬레이션!E1914*시뮬레이션!D1914</f>
        <v>184857.75837671675</v>
      </c>
      <c r="J1914" s="5">
        <v>43319</v>
      </c>
      <c r="K1914" s="2">
        <f t="shared" si="29"/>
        <v>53383333.181591712</v>
      </c>
      <c r="L1914" s="2">
        <f>$C$2*시뮬레이션!F1914*시뮬레이션!D1914</f>
        <v>52203791.359502986</v>
      </c>
    </row>
    <row r="1915" spans="2:12" x14ac:dyDescent="0.3">
      <c r="B1915" s="5">
        <v>43320</v>
      </c>
      <c r="C1915" s="6">
        <f>VLOOKUP(시뮬레이션!B1915,시뮬레이션!$K:$Q,6,0)</f>
        <v>177.47079559880001</v>
      </c>
      <c r="D1915" s="6">
        <f>VLOOKUP(시뮬레이션!B1915,시뮬레이션!$K:$Q,7,0)</f>
        <v>1.8354293911477981</v>
      </c>
      <c r="F1915" s="5">
        <v>43320</v>
      </c>
      <c r="G1915" s="7">
        <f>C1915*시뮬레이션!D1915*시뮬레이션!F1915</f>
        <v>52993963.074169837</v>
      </c>
      <c r="H1915" s="2">
        <f>D1915*시뮬레이션!E1915*시뮬레이션!D1915</f>
        <v>184506.97870052228</v>
      </c>
      <c r="J1915" s="5">
        <v>43320</v>
      </c>
      <c r="K1915" s="2">
        <f t="shared" si="29"/>
        <v>53178470.052870356</v>
      </c>
      <c r="L1915" s="2">
        <f>$C$2*시뮬레이션!F1915*시뮬레이션!D1915</f>
        <v>52003102.901515022</v>
      </c>
    </row>
    <row r="1916" spans="2:12" x14ac:dyDescent="0.3">
      <c r="B1916" s="5">
        <v>43321</v>
      </c>
      <c r="C1916" s="6">
        <f>VLOOKUP(시뮬레이션!B1916,시뮬레이션!$K:$Q,6,0)</f>
        <v>177.47079559880001</v>
      </c>
      <c r="D1916" s="6">
        <f>VLOOKUP(시뮬레이션!B1916,시뮬레이션!$K:$Q,7,0)</f>
        <v>1.8354293911477981</v>
      </c>
      <c r="F1916" s="5">
        <v>43321</v>
      </c>
      <c r="G1916" s="7">
        <f>C1916*시뮬레이션!D1916*시뮬레이션!F1916</f>
        <v>52786882.912606098</v>
      </c>
      <c r="H1916" s="2">
        <f>D1916*시뮬레이션!E1916*시뮬레이션!D1916</f>
        <v>183689.82539771084</v>
      </c>
      <c r="J1916" s="5">
        <v>43321</v>
      </c>
      <c r="K1916" s="2">
        <f t="shared" si="29"/>
        <v>52970572.738003805</v>
      </c>
      <c r="L1916" s="2">
        <f>$C$2*시뮬레이션!F1916*시뮬레이션!D1916</f>
        <v>51799894.642951898</v>
      </c>
    </row>
    <row r="1917" spans="2:12" x14ac:dyDescent="0.3">
      <c r="B1917" s="5">
        <v>43322</v>
      </c>
      <c r="C1917" s="6">
        <f>VLOOKUP(시뮬레이션!B1917,시뮬레이션!$K:$Q,6,0)</f>
        <v>177.47079559880001</v>
      </c>
      <c r="D1917" s="6">
        <f>VLOOKUP(시뮬레이션!B1917,시뮬레이션!$K:$Q,7,0)</f>
        <v>1.8354293911477981</v>
      </c>
      <c r="F1917" s="5">
        <v>43322</v>
      </c>
      <c r="G1917" s="7">
        <f>C1917*시뮬레이션!D1917*시뮬레이션!F1917</f>
        <v>52987055.534567043</v>
      </c>
      <c r="H1917" s="2">
        <f>D1917*시뮬레이션!E1917*시뮬레이션!D1917</f>
        <v>183414.52529253988</v>
      </c>
      <c r="J1917" s="5">
        <v>43322</v>
      </c>
      <c r="K1917" s="2">
        <f t="shared" si="29"/>
        <v>53170470.059859581</v>
      </c>
      <c r="L1917" s="2">
        <f>$C$2*시뮬레이션!F1917*시뮬레이션!D1917</f>
        <v>51996324.516357131</v>
      </c>
    </row>
    <row r="1918" spans="2:12" x14ac:dyDescent="0.3">
      <c r="B1918" s="5">
        <v>43325</v>
      </c>
      <c r="C1918" s="6">
        <f>VLOOKUP(시뮬레이션!B1918,시뮬레이션!$K:$Q,6,0)</f>
        <v>177.47079559880001</v>
      </c>
      <c r="D1918" s="6">
        <f>VLOOKUP(시뮬레이션!B1918,시뮬레이션!$K:$Q,7,0)</f>
        <v>1.8354293911477981</v>
      </c>
      <c r="F1918" s="5">
        <v>43325</v>
      </c>
      <c r="G1918" s="7">
        <f>C1918*시뮬레이션!D1918*시뮬레이션!F1918</f>
        <v>53029532.371762387</v>
      </c>
      <c r="H1918" s="2">
        <f>D1918*시뮬레이션!E1918*시뮬레이션!D1918</f>
        <v>183855.69325365516</v>
      </c>
      <c r="J1918" s="5">
        <v>43325</v>
      </c>
      <c r="K1918" s="2">
        <f t="shared" si="29"/>
        <v>53213388.065016046</v>
      </c>
      <c r="L1918" s="2">
        <f>$C$2*시뮬레이션!F1918*시뮬레이션!D1918</f>
        <v>52038007.138442002</v>
      </c>
    </row>
    <row r="1919" spans="2:12" x14ac:dyDescent="0.3">
      <c r="B1919" s="5">
        <v>43326</v>
      </c>
      <c r="C1919" s="6">
        <f>VLOOKUP(시뮬레이션!B1919,시뮬레이션!$K:$Q,6,0)</f>
        <v>177.47079559880001</v>
      </c>
      <c r="D1919" s="6">
        <f>VLOOKUP(시뮬레이션!B1919,시뮬레이션!$K:$Q,7,0)</f>
        <v>1.8354293911477981</v>
      </c>
      <c r="F1919" s="5">
        <v>43326</v>
      </c>
      <c r="G1919" s="7">
        <f>C1919*시뮬레이션!D1919*시뮬레이션!F1919</f>
        <v>53087887.58315473</v>
      </c>
      <c r="H1919" s="2">
        <f>D1919*시뮬레이션!E1919*시뮬레이션!D1919</f>
        <v>183712.63355192458</v>
      </c>
      <c r="J1919" s="5">
        <v>43326</v>
      </c>
      <c r="K1919" s="2">
        <f t="shared" si="29"/>
        <v>53271600.216706656</v>
      </c>
      <c r="L1919" s="2">
        <f>$C$2*시뮬레이션!F1919*시뮬레이션!D1919</f>
        <v>52095271.24715998</v>
      </c>
    </row>
    <row r="1920" spans="2:12" x14ac:dyDescent="0.3">
      <c r="B1920" s="5">
        <v>43327</v>
      </c>
      <c r="C1920" s="6">
        <f>VLOOKUP(시뮬레이션!B1920,시뮬레이션!$K:$Q,6,0)</f>
        <v>177.47079559880001</v>
      </c>
      <c r="D1920" s="6">
        <f>VLOOKUP(시뮬레이션!B1920,시뮬레이션!$K:$Q,7,0)</f>
        <v>1.8354293911477981</v>
      </c>
      <c r="F1920" s="5">
        <v>43327</v>
      </c>
      <c r="G1920" s="7">
        <f>C1920*시뮬레이션!D1920*시뮬레이션!F1920</f>
        <v>52691462.04973457</v>
      </c>
      <c r="H1920" s="2">
        <f>D1920*시뮬레이션!E1920*시뮬레이션!D1920</f>
        <v>181459.55650598533</v>
      </c>
      <c r="J1920" s="5">
        <v>43327</v>
      </c>
      <c r="K1920" s="2">
        <f t="shared" si="29"/>
        <v>52872921.606240556</v>
      </c>
      <c r="L1920" s="2">
        <f>$C$2*시뮬레이션!F1920*시뮬레이션!D1920</f>
        <v>51706257.921653755</v>
      </c>
    </row>
    <row r="1921" spans="2:12" x14ac:dyDescent="0.3">
      <c r="B1921" s="5">
        <v>43328</v>
      </c>
      <c r="C1921" s="6">
        <f>VLOOKUP(시뮬레이션!B1921,시뮬레이션!$K:$Q,6,0)</f>
        <v>177.47079559880001</v>
      </c>
      <c r="D1921" s="6">
        <f>VLOOKUP(시뮬레이션!B1921,시뮬레이션!$K:$Q,7,0)</f>
        <v>1.8354293911477981</v>
      </c>
      <c r="F1921" s="5">
        <v>43328</v>
      </c>
      <c r="G1921" s="7">
        <f>C1921*시뮬레이션!D1921*시뮬레이션!F1921</f>
        <v>53207261.718351819</v>
      </c>
      <c r="H1921" s="2">
        <f>D1921*시뮬레이션!E1921*시뮬레이션!D1921</f>
        <v>182394.44165727912</v>
      </c>
      <c r="J1921" s="5">
        <v>43328</v>
      </c>
      <c r="K1921" s="2">
        <f t="shared" si="29"/>
        <v>53389656.160009101</v>
      </c>
      <c r="L1921" s="2">
        <f>$C$2*시뮬레이션!F1921*시뮬레이션!D1921</f>
        <v>52212413.37196663</v>
      </c>
    </row>
    <row r="1922" spans="2:12" x14ac:dyDescent="0.3">
      <c r="B1922" s="5">
        <v>43329</v>
      </c>
      <c r="C1922" s="6">
        <f>VLOOKUP(시뮬레이션!B1922,시뮬레이션!$K:$Q,6,0)</f>
        <v>177.47079559880001</v>
      </c>
      <c r="D1922" s="6">
        <f>VLOOKUP(시뮬레이션!B1922,시뮬레이션!$K:$Q,7,0)</f>
        <v>1.8354293911477981</v>
      </c>
      <c r="F1922" s="5">
        <v>43329</v>
      </c>
      <c r="G1922" s="7">
        <f>C1922*시뮬레이션!D1922*시뮬레이션!F1922</f>
        <v>53155946.203739621</v>
      </c>
      <c r="H1922" s="2">
        <f>D1922*시뮬레이션!E1922*시뮬레이션!D1922</f>
        <v>181232.08430759251</v>
      </c>
      <c r="J1922" s="5">
        <v>43329</v>
      </c>
      <c r="K1922" s="2">
        <f t="shared" ref="K1922:K1985" si="30">SUM(G1922:H1922)</f>
        <v>53337178.288047217</v>
      </c>
      <c r="L1922" s="2">
        <f>$C$2*시뮬레이션!F1922*시뮬레이션!D1922</f>
        <v>52162057.334561251</v>
      </c>
    </row>
    <row r="1923" spans="2:12" x14ac:dyDescent="0.3">
      <c r="B1923" s="5">
        <v>43332</v>
      </c>
      <c r="C1923" s="6">
        <f>VLOOKUP(시뮬레이션!B1923,시뮬레이션!$K:$Q,6,0)</f>
        <v>177.47079559880001</v>
      </c>
      <c r="D1923" s="6">
        <f>VLOOKUP(시뮬레이션!B1923,시뮬레이션!$K:$Q,7,0)</f>
        <v>1.8354293911477981</v>
      </c>
      <c r="F1923" s="5">
        <v>43332</v>
      </c>
      <c r="G1923" s="7">
        <f>C1923*시뮬레이션!D1923*시뮬레이션!F1923</f>
        <v>53186836.696771167</v>
      </c>
      <c r="H1923" s="2">
        <f>D1923*시뮬레이션!E1923*시뮬레이션!D1923</f>
        <v>181311.85490237587</v>
      </c>
      <c r="J1923" s="5">
        <v>43332</v>
      </c>
      <c r="K1923" s="2">
        <f t="shared" si="30"/>
        <v>53368148.551673546</v>
      </c>
      <c r="L1923" s="2">
        <f>$C$2*시뮬레이션!F1923*시뮬레이션!D1923</f>
        <v>52192370.24936533</v>
      </c>
    </row>
    <row r="1924" spans="2:12" x14ac:dyDescent="0.3">
      <c r="B1924" s="5">
        <v>43333</v>
      </c>
      <c r="C1924" s="6">
        <f>VLOOKUP(시뮬레이션!B1924,시뮬레이션!$K:$Q,6,0)</f>
        <v>177.47079559880001</v>
      </c>
      <c r="D1924" s="6">
        <f>VLOOKUP(시뮬레이션!B1924,시뮬레이션!$K:$Q,7,0)</f>
        <v>1.8354293911477981</v>
      </c>
      <c r="F1924" s="5">
        <v>43333</v>
      </c>
      <c r="G1924" s="7">
        <f>C1924*시뮬레이션!D1924*시뮬레이션!F1924</f>
        <v>53093246.198471829</v>
      </c>
      <c r="H1924" s="2">
        <f>D1924*시뮬레이션!E1924*시뮬레이션!D1924</f>
        <v>181725.82039489315</v>
      </c>
      <c r="J1924" s="5">
        <v>43333</v>
      </c>
      <c r="K1924" s="2">
        <f t="shared" si="30"/>
        <v>53274972.018866725</v>
      </c>
      <c r="L1924" s="2">
        <f>$C$2*시뮬레이션!F1924*시뮬레이션!D1924</f>
        <v>52100529.66920618</v>
      </c>
    </row>
    <row r="1925" spans="2:12" x14ac:dyDescent="0.3">
      <c r="B1925" s="5">
        <v>43334</v>
      </c>
      <c r="C1925" s="6">
        <f>VLOOKUP(시뮬레이션!B1925,시뮬레이션!$K:$Q,6,0)</f>
        <v>177.47079559880001</v>
      </c>
      <c r="D1925" s="6">
        <f>VLOOKUP(시뮬레이션!B1925,시뮬레이션!$K:$Q,7,0)</f>
        <v>1.8354293911477981</v>
      </c>
      <c r="F1925" s="5">
        <v>43334</v>
      </c>
      <c r="G1925" s="7">
        <f>C1925*시뮬레이션!D1925*시뮬레이션!F1925</f>
        <v>53080695.740661517</v>
      </c>
      <c r="H1925" s="2">
        <f>D1925*시뮬레이션!E1925*시뮬레이션!D1925</f>
        <v>182676.75049274365</v>
      </c>
      <c r="J1925" s="5">
        <v>43334</v>
      </c>
      <c r="K1925" s="2">
        <f t="shared" si="30"/>
        <v>53263372.491154261</v>
      </c>
      <c r="L1925" s="2">
        <f>$C$2*시뮬레이션!F1925*시뮬레이션!D1925</f>
        <v>52088213.874894708</v>
      </c>
    </row>
    <row r="1926" spans="2:12" x14ac:dyDescent="0.3">
      <c r="B1926" s="5">
        <v>43335</v>
      </c>
      <c r="C1926" s="6">
        <f>VLOOKUP(시뮬레이션!B1926,시뮬레이션!$K:$Q,6,0)</f>
        <v>177.47079559880001</v>
      </c>
      <c r="D1926" s="6">
        <f>VLOOKUP(시뮬레이션!B1926,시뮬레이션!$K:$Q,7,0)</f>
        <v>1.8354293911477981</v>
      </c>
      <c r="F1926" s="5">
        <v>43335</v>
      </c>
      <c r="G1926" s="7">
        <f>C1926*시뮬레이션!D1926*시뮬레이션!F1926</f>
        <v>53123911.047147661</v>
      </c>
      <c r="H1926" s="2">
        <f>D1926*시뮬레이션!E1926*시뮬레이션!D1926</f>
        <v>183126.9739347889</v>
      </c>
      <c r="J1926" s="5">
        <v>43335</v>
      </c>
      <c r="K1926" s="2">
        <f t="shared" si="30"/>
        <v>53307038.021082453</v>
      </c>
      <c r="L1926" s="2">
        <f>$C$2*시뮬레이션!F1926*시뮬레이션!D1926</f>
        <v>52130621.158663519</v>
      </c>
    </row>
    <row r="1927" spans="2:12" x14ac:dyDescent="0.3">
      <c r="B1927" s="5">
        <v>43336</v>
      </c>
      <c r="C1927" s="6">
        <f>VLOOKUP(시뮬레이션!B1927,시뮬레이션!$K:$Q,6,0)</f>
        <v>177.47079559880001</v>
      </c>
      <c r="D1927" s="6">
        <f>VLOOKUP(시뮬레이션!B1927,시뮬레이션!$K:$Q,7,0)</f>
        <v>1.8354293911477981</v>
      </c>
      <c r="F1927" s="5">
        <v>43336</v>
      </c>
      <c r="G1927" s="7">
        <f>C1927*시뮬레이션!D1927*시뮬레이션!F1927</f>
        <v>53329250.759717777</v>
      </c>
      <c r="H1927" s="2">
        <f>D1927*시뮬레이션!E1927*시뮬레이션!D1927</f>
        <v>184999.37247131605</v>
      </c>
      <c r="J1927" s="5">
        <v>43336</v>
      </c>
      <c r="K1927" s="2">
        <f t="shared" si="30"/>
        <v>53514250.132189095</v>
      </c>
      <c r="L1927" s="2">
        <f>$C$2*시뮬레이션!F1927*시뮬레이션!D1927</f>
        <v>52332121.510460302</v>
      </c>
    </row>
    <row r="1928" spans="2:12" x14ac:dyDescent="0.3">
      <c r="B1928" s="5">
        <v>43339</v>
      </c>
      <c r="C1928" s="6">
        <f>VLOOKUP(시뮬레이션!B1928,시뮬레이션!$K:$Q,6,0)</f>
        <v>177.47079559880001</v>
      </c>
      <c r="D1928" s="6">
        <f>VLOOKUP(시뮬레이션!B1928,시뮬레이션!$K:$Q,7,0)</f>
        <v>1.8354293911477981</v>
      </c>
      <c r="F1928" s="5">
        <v>43339</v>
      </c>
      <c r="G1928" s="7">
        <f>C1928*시뮬레이션!D1928*시뮬레이션!F1928</f>
        <v>53505326.334937535</v>
      </c>
      <c r="H1928" s="2">
        <f>D1928*시뮬레이션!E1928*시뮬레이션!D1928</f>
        <v>186121.0127962587</v>
      </c>
      <c r="J1928" s="5">
        <v>43339</v>
      </c>
      <c r="K1928" s="2">
        <f t="shared" si="30"/>
        <v>53691447.347733796</v>
      </c>
      <c r="L1928" s="2">
        <f>$C$2*시뮬레이션!F1928*시뮬레이션!D1928</f>
        <v>52504904.894178577</v>
      </c>
    </row>
    <row r="1929" spans="2:12" x14ac:dyDescent="0.3">
      <c r="B1929" s="5">
        <v>43340</v>
      </c>
      <c r="C1929" s="6">
        <f>VLOOKUP(시뮬레이션!B1929,시뮬레이션!$K:$Q,6,0)</f>
        <v>177.47079559880001</v>
      </c>
      <c r="D1929" s="6">
        <f>VLOOKUP(시뮬레이션!B1929,시뮬레이션!$K:$Q,7,0)</f>
        <v>1.8354293911477981</v>
      </c>
      <c r="F1929" s="5">
        <v>43340</v>
      </c>
      <c r="G1929" s="7">
        <f>C1929*시뮬레이션!D1929*시뮬레이션!F1929</f>
        <v>53341356.604380652</v>
      </c>
      <c r="H1929" s="2">
        <f>D1929*시뮬레이션!E1929*시뮬레이션!D1929</f>
        <v>185860.02202303326</v>
      </c>
      <c r="J1929" s="5">
        <v>43340</v>
      </c>
      <c r="K1929" s="2">
        <f t="shared" si="30"/>
        <v>53527216.626403682</v>
      </c>
      <c r="L1929" s="2">
        <f>$C$2*시뮬레이션!F1929*시뮬레이션!D1929</f>
        <v>52344001.004825197</v>
      </c>
    </row>
    <row r="1930" spans="2:12" x14ac:dyDescent="0.3">
      <c r="B1930" s="5">
        <v>43341</v>
      </c>
      <c r="C1930" s="6">
        <f>VLOOKUP(시뮬레이션!B1930,시뮬레이션!$K:$Q,6,0)</f>
        <v>177.47079559880001</v>
      </c>
      <c r="D1930" s="6">
        <f>VLOOKUP(시뮬레이션!B1930,시뮬레이션!$K:$Q,7,0)</f>
        <v>1.8354293911477981</v>
      </c>
      <c r="F1930" s="5">
        <v>43341</v>
      </c>
      <c r="G1930" s="7">
        <f>C1930*시뮬레이션!D1930*시뮬레이션!F1930</f>
        <v>53642856.674006939</v>
      </c>
      <c r="H1930" s="2">
        <f>D1930*시뮬레이션!E1930*시뮬레이션!D1930</f>
        <v>187005.85171052764</v>
      </c>
      <c r="J1930" s="5">
        <v>43341</v>
      </c>
      <c r="K1930" s="2">
        <f t="shared" si="30"/>
        <v>53829862.525717467</v>
      </c>
      <c r="L1930" s="2">
        <f>$C$2*시뮬레이션!F1930*시뮬레이션!D1930</f>
        <v>52639863.745334826</v>
      </c>
    </row>
    <row r="1931" spans="2:12" x14ac:dyDescent="0.3">
      <c r="B1931" s="5">
        <v>43342</v>
      </c>
      <c r="C1931" s="6">
        <f>VLOOKUP(시뮬레이션!B1931,시뮬레이션!$K:$Q,6,0)</f>
        <v>177.47079559880001</v>
      </c>
      <c r="D1931" s="6">
        <f>VLOOKUP(시뮬레이션!B1931,시뮬레이션!$K:$Q,7,0)</f>
        <v>1.8354293911477981</v>
      </c>
      <c r="F1931" s="5">
        <v>43342</v>
      </c>
      <c r="G1931" s="7">
        <f>C1931*시뮬레이션!D1931*시뮬레이션!F1931</f>
        <v>53348709.569947131</v>
      </c>
      <c r="H1931" s="2">
        <f>D1931*시뮬레이션!E1931*시뮬레이션!D1931</f>
        <v>185933.58622575057</v>
      </c>
      <c r="J1931" s="5">
        <v>43342</v>
      </c>
      <c r="K1931" s="2">
        <f t="shared" si="30"/>
        <v>53534643.156172879</v>
      </c>
      <c r="L1931" s="2">
        <f>$C$2*시뮬레이션!F1931*시뮬레이션!D1931</f>
        <v>52351216.487548195</v>
      </c>
    </row>
    <row r="1932" spans="2:12" x14ac:dyDescent="0.3">
      <c r="B1932" s="5">
        <v>43343</v>
      </c>
      <c r="C1932" s="6">
        <f>VLOOKUP(시뮬레이션!B1932,시뮬레이션!$K:$Q,6,0)</f>
        <v>177.47079559880001</v>
      </c>
      <c r="D1932" s="6">
        <f>VLOOKUP(시뮬레이션!B1932,시뮬레이션!$K:$Q,7,0)</f>
        <v>1.8354293911477981</v>
      </c>
      <c r="F1932" s="5">
        <v>43343</v>
      </c>
      <c r="G1932" s="7">
        <f>C1932*시뮬레이션!D1932*시뮬레이션!F1932</f>
        <v>53555058.195116684</v>
      </c>
      <c r="H1932" s="2">
        <f>D1932*시뮬레이션!E1932*시뮬레이션!D1932</f>
        <v>186936.56018507684</v>
      </c>
      <c r="J1932" s="5">
        <v>43343</v>
      </c>
      <c r="K1932" s="2">
        <f t="shared" si="30"/>
        <v>53741994.755301759</v>
      </c>
      <c r="L1932" s="2">
        <f>$C$2*시뮬레이션!F1932*시뮬레이션!D1932</f>
        <v>52553706.887695476</v>
      </c>
    </row>
    <row r="1933" spans="2:12" x14ac:dyDescent="0.3">
      <c r="B1933" s="5">
        <v>43347</v>
      </c>
      <c r="C1933" s="6">
        <f>VLOOKUP(시뮬레이션!B1933,시뮬레이션!$K:$Q,6,0)</f>
        <v>177.47079559880001</v>
      </c>
      <c r="D1933" s="6">
        <f>VLOOKUP(시뮬레이션!B1933,시뮬레이션!$K:$Q,7,0)</f>
        <v>1.8354293911477981</v>
      </c>
      <c r="F1933" s="5">
        <v>43347</v>
      </c>
      <c r="G1933" s="7">
        <f>C1933*시뮬레이션!D1933*시뮬레이션!F1933</f>
        <v>53561302.663896196</v>
      </c>
      <c r="H1933" s="2">
        <f>D1933*시뮬레이션!E1933*시뮬레이션!D1933</f>
        <v>187220.4834311961</v>
      </c>
      <c r="J1933" s="5">
        <v>43347</v>
      </c>
      <c r="K1933" s="2">
        <f t="shared" si="30"/>
        <v>53748523.147327393</v>
      </c>
      <c r="L1933" s="2">
        <f>$C$2*시뮬레이션!F1933*시뮬레이션!D1933</f>
        <v>52559834.599866219</v>
      </c>
    </row>
    <row r="1934" spans="2:12" x14ac:dyDescent="0.3">
      <c r="B1934" s="5">
        <v>43348</v>
      </c>
      <c r="C1934" s="6">
        <f>VLOOKUP(시뮬레이션!B1934,시뮬레이션!$K:$Q,6,0)</f>
        <v>177.47079559880001</v>
      </c>
      <c r="D1934" s="6">
        <f>VLOOKUP(시뮬레이션!B1934,시뮬레이션!$K:$Q,7,0)</f>
        <v>1.8354293911477981</v>
      </c>
      <c r="F1934" s="5">
        <v>43348</v>
      </c>
      <c r="G1934" s="7">
        <f>C1934*시뮬레이션!D1934*시뮬레이션!F1934</f>
        <v>53714195.032981649</v>
      </c>
      <c r="H1934" s="2">
        <f>D1934*시뮬레이션!E1934*시뮬레이션!D1934</f>
        <v>186038.01968211259</v>
      </c>
      <c r="J1934" s="5">
        <v>43348</v>
      </c>
      <c r="K1934" s="2">
        <f t="shared" si="30"/>
        <v>53900233.052663758</v>
      </c>
      <c r="L1934" s="2">
        <f>$C$2*시뮬레이션!F1934*시뮬레이션!D1934</f>
        <v>52709868.247873999</v>
      </c>
    </row>
    <row r="1935" spans="2:12" x14ac:dyDescent="0.3">
      <c r="B1935" s="5">
        <v>43349</v>
      </c>
      <c r="C1935" s="6">
        <f>VLOOKUP(시뮬레이션!B1935,시뮬레이션!$K:$Q,6,0)</f>
        <v>177.47079559880001</v>
      </c>
      <c r="D1935" s="6">
        <f>VLOOKUP(시뮬레이션!B1935,시뮬레이션!$K:$Q,7,0)</f>
        <v>1.8354293911477981</v>
      </c>
      <c r="F1935" s="5">
        <v>43349</v>
      </c>
      <c r="G1935" s="7">
        <f>C1935*시뮬레이션!D1935*시뮬레이션!F1935</f>
        <v>53683866.553578235</v>
      </c>
      <c r="H1935" s="2">
        <f>D1935*시뮬레이션!E1935*시뮬레이션!D1935</f>
        <v>184287.57754224603</v>
      </c>
      <c r="J1935" s="5">
        <v>43349</v>
      </c>
      <c r="K1935" s="2">
        <f t="shared" si="30"/>
        <v>53868154.131120481</v>
      </c>
      <c r="L1935" s="2">
        <f>$C$2*시뮬레이션!F1935*시뮬레이션!D1935</f>
        <v>52680106.838389404</v>
      </c>
    </row>
    <row r="1936" spans="2:12" x14ac:dyDescent="0.3">
      <c r="B1936" s="5">
        <v>43350</v>
      </c>
      <c r="C1936" s="6">
        <f>VLOOKUP(시뮬레이션!B1936,시뮬레이션!$K:$Q,6,0)</f>
        <v>177.47079559880001</v>
      </c>
      <c r="D1936" s="6">
        <f>VLOOKUP(시뮬레이션!B1936,시뮬레이션!$K:$Q,7,0)</f>
        <v>1.8354293911477981</v>
      </c>
      <c r="F1936" s="5">
        <v>43350</v>
      </c>
      <c r="G1936" s="7">
        <f>C1936*시뮬레이션!D1936*시뮬레이션!F1936</f>
        <v>53531876.393663734</v>
      </c>
      <c r="H1936" s="2">
        <f>D1936*시뮬레이션!E1936*시뮬레이션!D1936</f>
        <v>184097.3282378047</v>
      </c>
      <c r="J1936" s="5">
        <v>43350</v>
      </c>
      <c r="K1936" s="2">
        <f t="shared" si="30"/>
        <v>53715973.721901536</v>
      </c>
      <c r="L1936" s="2">
        <f>$C$2*시뮬레이션!F1936*시뮬레이션!D1936</f>
        <v>52530958.530402154</v>
      </c>
    </row>
    <row r="1937" spans="2:12" x14ac:dyDescent="0.3">
      <c r="B1937" s="5">
        <v>43353</v>
      </c>
      <c r="C1937" s="6">
        <f>VLOOKUP(시뮬레이션!B1937,시뮬레이션!$K:$Q,6,0)</f>
        <v>177.47079559880001</v>
      </c>
      <c r="D1937" s="6">
        <f>VLOOKUP(시뮬레이션!B1937,시뮬레이션!$K:$Q,7,0)</f>
        <v>1.8354293911477981</v>
      </c>
      <c r="F1937" s="5">
        <v>43353</v>
      </c>
      <c r="G1937" s="7">
        <f>C1937*시뮬레이션!D1937*시뮬레이션!F1937</f>
        <v>53889985.526214167</v>
      </c>
      <c r="H1937" s="2">
        <f>D1937*시뮬레이션!E1937*시뮬레이션!D1937</f>
        <v>185827.9183132663</v>
      </c>
      <c r="J1937" s="5">
        <v>43353</v>
      </c>
      <c r="K1937" s="2">
        <f t="shared" si="30"/>
        <v>54075813.444527432</v>
      </c>
      <c r="L1937" s="2">
        <f>$C$2*시뮬레이션!F1937*시뮬레이션!D1937</f>
        <v>52882371.879955344</v>
      </c>
    </row>
    <row r="1938" spans="2:12" x14ac:dyDescent="0.3">
      <c r="B1938" s="5">
        <v>43354</v>
      </c>
      <c r="C1938" s="6">
        <f>VLOOKUP(시뮬레이션!B1938,시뮬레이션!$K:$Q,6,0)</f>
        <v>177.47079559880001</v>
      </c>
      <c r="D1938" s="6">
        <f>VLOOKUP(시뮬레이션!B1938,시뮬레이션!$K:$Q,7,0)</f>
        <v>1.8354293911477981</v>
      </c>
      <c r="F1938" s="5">
        <v>43354</v>
      </c>
      <c r="G1938" s="7">
        <f>C1938*시뮬레이션!D1938*시뮬레이션!F1938</f>
        <v>53921547.017689444</v>
      </c>
      <c r="H1938" s="2">
        <f>D1938*시뮬레이션!E1938*시뮬레이션!D1938</f>
        <v>185856.56728743835</v>
      </c>
      <c r="J1938" s="5">
        <v>43354</v>
      </c>
      <c r="K1938" s="2">
        <f t="shared" si="30"/>
        <v>54107403.584976882</v>
      </c>
      <c r="L1938" s="2">
        <f>$C$2*시뮬레이션!F1938*시뮬레이션!D1938</f>
        <v>52913343.247139506</v>
      </c>
    </row>
    <row r="1939" spans="2:12" x14ac:dyDescent="0.3">
      <c r="B1939" s="5">
        <v>43355</v>
      </c>
      <c r="C1939" s="6">
        <f>VLOOKUP(시뮬레이션!B1939,시뮬레이션!$K:$Q,6,0)</f>
        <v>177.47079559880001</v>
      </c>
      <c r="D1939" s="6">
        <f>VLOOKUP(시뮬레이션!B1939,시뮬레이션!$K:$Q,7,0)</f>
        <v>1.8354293911477981</v>
      </c>
      <c r="F1939" s="5">
        <v>43355</v>
      </c>
      <c r="G1939" s="7">
        <f>C1939*시뮬레이션!D1939*시뮬레이션!F1939</f>
        <v>54080779.820225053</v>
      </c>
      <c r="H1939" s="2">
        <f>D1939*시뮬레이션!E1939*시뮬레이션!D1939</f>
        <v>185726.48176849817</v>
      </c>
      <c r="J1939" s="5">
        <v>43355</v>
      </c>
      <c r="K1939" s="2">
        <f t="shared" si="30"/>
        <v>54266506.301993549</v>
      </c>
      <c r="L1939" s="2">
        <f>$C$2*시뮬레이션!F1939*시뮬레이션!D1939</f>
        <v>53069598.777679212</v>
      </c>
    </row>
    <row r="1940" spans="2:12" x14ac:dyDescent="0.3">
      <c r="B1940" s="5">
        <v>43356</v>
      </c>
      <c r="C1940" s="6">
        <f>VLOOKUP(시뮬레이션!B1940,시뮬레이션!$K:$Q,6,0)</f>
        <v>177.47079559880001</v>
      </c>
      <c r="D1940" s="6">
        <f>VLOOKUP(시뮬레이션!B1940,시뮬레이션!$K:$Q,7,0)</f>
        <v>1.8354293911477981</v>
      </c>
      <c r="F1940" s="5">
        <v>43356</v>
      </c>
      <c r="G1940" s="7">
        <f>C1940*시뮬레이션!D1940*시뮬레이션!F1940</f>
        <v>54113786.890304983</v>
      </c>
      <c r="H1940" s="2">
        <f>D1940*시뮬레이션!E1940*시뮬레이션!D1940</f>
        <v>186088.90748003213</v>
      </c>
      <c r="J1940" s="5">
        <v>43356</v>
      </c>
      <c r="K1940" s="2">
        <f t="shared" si="30"/>
        <v>54299875.797785014</v>
      </c>
      <c r="L1940" s="2">
        <f>$C$2*시뮬레이션!F1940*시뮬레이션!D1940</f>
        <v>53101988.69461073</v>
      </c>
    </row>
    <row r="1941" spans="2:12" x14ac:dyDescent="0.3">
      <c r="B1941" s="5">
        <v>43357</v>
      </c>
      <c r="C1941" s="6">
        <f>VLOOKUP(시뮬레이션!B1941,시뮬레이션!$K:$Q,6,0)</f>
        <v>177.47079559880001</v>
      </c>
      <c r="D1941" s="6">
        <f>VLOOKUP(시뮬레이션!B1941,시뮬레이션!$K:$Q,7,0)</f>
        <v>1.8354293911477981</v>
      </c>
      <c r="F1941" s="5">
        <v>43357</v>
      </c>
      <c r="G1941" s="7">
        <f>C1941*시뮬레이션!D1941*시뮬레이션!F1941</f>
        <v>53841023.158995599</v>
      </c>
      <c r="H1941" s="2">
        <f>D1941*시뮬레이션!E1941*시뮬레이션!D1941</f>
        <v>185626.85137343372</v>
      </c>
      <c r="J1941" s="5">
        <v>43357</v>
      </c>
      <c r="K1941" s="2">
        <f t="shared" si="30"/>
        <v>54026650.010369033</v>
      </c>
      <c r="L1941" s="2">
        <f>$C$2*시뮬레이션!F1941*시뮬레이션!D1941</f>
        <v>52834324.991723835</v>
      </c>
    </row>
    <row r="1942" spans="2:12" x14ac:dyDescent="0.3">
      <c r="B1942" s="5">
        <v>43360</v>
      </c>
      <c r="C1942" s="6">
        <f>VLOOKUP(시뮬레이션!B1942,시뮬레이션!$K:$Q,6,0)</f>
        <v>177.47079559880001</v>
      </c>
      <c r="D1942" s="6">
        <f>VLOOKUP(시뮬레이션!B1942,시뮬레이션!$K:$Q,7,0)</f>
        <v>1.8354293911477981</v>
      </c>
      <c r="F1942" s="5">
        <v>43360</v>
      </c>
      <c r="G1942" s="7">
        <f>C1942*시뮬레이션!D1942*시뮬레이션!F1942</f>
        <v>54037982.392685704</v>
      </c>
      <c r="H1942" s="2">
        <f>D1942*시뮬레이션!E1942*시뮬레이션!D1942</f>
        <v>184872.0172485786</v>
      </c>
      <c r="J1942" s="5">
        <v>43360</v>
      </c>
      <c r="K1942" s="2">
        <f t="shared" si="30"/>
        <v>54222854.409934282</v>
      </c>
      <c r="L1942" s="2">
        <f>$C$2*시뮬레이션!F1942*시뮬레이션!D1942</f>
        <v>53027601.559521854</v>
      </c>
    </row>
    <row r="1943" spans="2:12" x14ac:dyDescent="0.3">
      <c r="B1943" s="5">
        <v>43361</v>
      </c>
      <c r="C1943" s="6">
        <f>VLOOKUP(시뮬레이션!B1943,시뮬레이션!$K:$Q,6,0)</f>
        <v>177.47079559880001</v>
      </c>
      <c r="D1943" s="6">
        <f>VLOOKUP(시뮬레이션!B1943,시뮬레이션!$K:$Q,7,0)</f>
        <v>1.8354293911477981</v>
      </c>
      <c r="F1943" s="5">
        <v>43361</v>
      </c>
      <c r="G1943" s="7">
        <f>C1943*시뮬레이션!D1943*시뮬레이션!F1943</f>
        <v>54167265.109287389</v>
      </c>
      <c r="H1943" s="2">
        <f>D1943*시뮬레이션!E1943*시뮬레이션!D1943</f>
        <v>185771.67120422926</v>
      </c>
      <c r="J1943" s="5">
        <v>43361</v>
      </c>
      <c r="K1943" s="2">
        <f t="shared" si="30"/>
        <v>54353036.78049162</v>
      </c>
      <c r="L1943" s="2">
        <f>$C$2*시뮬레이션!F1943*시뮬레이션!D1943</f>
        <v>53154466.998994939</v>
      </c>
    </row>
    <row r="1944" spans="2:12" x14ac:dyDescent="0.3">
      <c r="B1944" s="5">
        <v>43362</v>
      </c>
      <c r="C1944" s="6">
        <f>VLOOKUP(시뮬레이션!B1944,시뮬레이션!$K:$Q,6,0)</f>
        <v>177.47079559880001</v>
      </c>
      <c r="D1944" s="6">
        <f>VLOOKUP(시뮬레이션!B1944,시뮬레이션!$K:$Q,7,0)</f>
        <v>1.8354293911477981</v>
      </c>
      <c r="F1944" s="5">
        <v>43362</v>
      </c>
      <c r="G1944" s="7">
        <f>C1944*시뮬레이션!D1944*시뮬레이션!F1944</f>
        <v>54111536.410653971</v>
      </c>
      <c r="H1944" s="2">
        <f>D1944*시뮬레이션!E1944*시뮬레이션!D1944</f>
        <v>185297.29465853985</v>
      </c>
      <c r="J1944" s="5">
        <v>43362</v>
      </c>
      <c r="K1944" s="2">
        <f t="shared" si="30"/>
        <v>54296833.705312513</v>
      </c>
      <c r="L1944" s="2">
        <f>$C$2*시뮬레이션!F1944*시뮬레이션!D1944</f>
        <v>53099780.2935386</v>
      </c>
    </row>
    <row r="1945" spans="2:12" x14ac:dyDescent="0.3">
      <c r="B1945" s="5">
        <v>43363</v>
      </c>
      <c r="C1945" s="6">
        <f>VLOOKUP(시뮬레이션!B1945,시뮬레이션!$K:$Q,6,0)</f>
        <v>177.47079559880001</v>
      </c>
      <c r="D1945" s="6">
        <f>VLOOKUP(시뮬레이션!B1945,시뮬레이션!$K:$Q,7,0)</f>
        <v>1.8354293911477981</v>
      </c>
      <c r="F1945" s="5">
        <v>43363</v>
      </c>
      <c r="G1945" s="7">
        <f>C1945*시뮬레이션!D1945*시뮬레이션!F1945</f>
        <v>54525718.726849757</v>
      </c>
      <c r="H1945" s="2">
        <f>D1945*시뮬레이션!E1945*시뮬레이션!D1945</f>
        <v>187064.20333437598</v>
      </c>
      <c r="J1945" s="5">
        <v>43363</v>
      </c>
      <c r="K1945" s="2">
        <f t="shared" si="30"/>
        <v>54712782.930184133</v>
      </c>
      <c r="L1945" s="2">
        <f>$C$2*시뮬레이션!F1945*시뮬레이션!D1945</f>
        <v>53506218.392515503</v>
      </c>
    </row>
    <row r="1946" spans="2:12" x14ac:dyDescent="0.3">
      <c r="B1946" s="5">
        <v>43364</v>
      </c>
      <c r="C1946" s="6">
        <f>VLOOKUP(시뮬레이션!B1946,시뮬레이션!$K:$Q,6,0)</f>
        <v>177.47079559880001</v>
      </c>
      <c r="D1946" s="6">
        <f>VLOOKUP(시뮬레이션!B1946,시뮬레이션!$K:$Q,7,0)</f>
        <v>1.8354293911477981</v>
      </c>
      <c r="F1946" s="5">
        <v>43364</v>
      </c>
      <c r="G1946" s="7">
        <f>C1946*시뮬레이션!D1946*시뮬레이션!F1946</f>
        <v>54230299.008997388</v>
      </c>
      <c r="H1946" s="2">
        <f>D1946*시뮬레이션!E1946*시뮬레이션!D1946</f>
        <v>185375.041404716</v>
      </c>
      <c r="J1946" s="5">
        <v>43364</v>
      </c>
      <c r="K1946" s="2">
        <f t="shared" si="30"/>
        <v>54415674.050402105</v>
      </c>
      <c r="L1946" s="2">
        <f>$C$2*시뮬레이션!F1946*시뮬레이션!D1946</f>
        <v>53216322.315765932</v>
      </c>
    </row>
    <row r="1947" spans="2:12" x14ac:dyDescent="0.3">
      <c r="B1947" s="5">
        <v>43367</v>
      </c>
      <c r="C1947" s="6">
        <f>VLOOKUP(시뮬레이션!B1947,시뮬레이션!$K:$Q,6,0)</f>
        <v>177.47079559880001</v>
      </c>
      <c r="D1947" s="6">
        <f>VLOOKUP(시뮬레이션!B1947,시뮬레이션!$K:$Q,7,0)</f>
        <v>1.8354293911477981</v>
      </c>
      <c r="F1947" s="5">
        <v>43367</v>
      </c>
      <c r="G1947" s="7">
        <f>C1947*시뮬레이션!D1947*시뮬레이션!F1947</f>
        <v>54050143.871780932</v>
      </c>
      <c r="H1947" s="2">
        <f>D1947*시뮬레이션!E1947*시뮬레이션!D1947</f>
        <v>185931.16335571135</v>
      </c>
      <c r="J1947" s="5">
        <v>43367</v>
      </c>
      <c r="K1947" s="2">
        <f t="shared" si="30"/>
        <v>54236075.03513664</v>
      </c>
      <c r="L1947" s="2">
        <f>$C$2*시뮬레이션!F1947*시뮬레이션!D1947</f>
        <v>53039535.648088485</v>
      </c>
    </row>
    <row r="1948" spans="2:12" x14ac:dyDescent="0.3">
      <c r="B1948" s="5">
        <v>43368</v>
      </c>
      <c r="C1948" s="6">
        <f>VLOOKUP(시뮬레이션!B1948,시뮬레이션!$K:$Q,6,0)</f>
        <v>177.47079559880001</v>
      </c>
      <c r="D1948" s="6">
        <f>VLOOKUP(시뮬레이션!B1948,시뮬레이션!$K:$Q,7,0)</f>
        <v>1.8354293911477981</v>
      </c>
      <c r="F1948" s="5">
        <v>43368</v>
      </c>
      <c r="G1948" s="7">
        <f>C1948*시뮬레이션!D1948*시뮬레이션!F1948</f>
        <v>54000002.902374342</v>
      </c>
      <c r="H1948" s="2">
        <f>D1948*시뮬레이션!E1948*시뮬레이션!D1948</f>
        <v>185357.08712795694</v>
      </c>
      <c r="J1948" s="5">
        <v>43368</v>
      </c>
      <c r="K1948" s="2">
        <f t="shared" si="30"/>
        <v>54185359.989502296</v>
      </c>
      <c r="L1948" s="2">
        <f>$C$2*시뮬레이션!F1948*시뮬레이션!D1948</f>
        <v>52990332.194706768</v>
      </c>
    </row>
    <row r="1949" spans="2:12" x14ac:dyDescent="0.3">
      <c r="B1949" s="5">
        <v>43369</v>
      </c>
      <c r="C1949" s="6">
        <f>VLOOKUP(시뮬레이션!B1949,시뮬레이션!$K:$Q,6,0)</f>
        <v>177.47079559880001</v>
      </c>
      <c r="D1949" s="6">
        <f>VLOOKUP(시뮬레이션!B1949,시뮬레이션!$K:$Q,7,0)</f>
        <v>1.8354293911477981</v>
      </c>
      <c r="F1949" s="5">
        <v>43369</v>
      </c>
      <c r="G1949" s="7">
        <f>C1949*시뮬레이션!D1949*시뮬레이션!F1949</f>
        <v>53838415.56196142</v>
      </c>
      <c r="H1949" s="2">
        <f>D1949*시뮬레이션!E1949*시뮬레이션!D1949</f>
        <v>184432.8820310203</v>
      </c>
      <c r="J1949" s="5">
        <v>43369</v>
      </c>
      <c r="K1949" s="2">
        <f t="shared" si="30"/>
        <v>54022848.443992443</v>
      </c>
      <c r="L1949" s="2">
        <f>$C$2*시뮬레이션!F1949*시뮬레이션!D1949</f>
        <v>52831766.150508218</v>
      </c>
    </row>
    <row r="1950" spans="2:12" x14ac:dyDescent="0.3">
      <c r="B1950" s="5">
        <v>43370</v>
      </c>
      <c r="C1950" s="6">
        <f>VLOOKUP(시뮬레이션!B1950,시뮬레이션!$K:$Q,6,0)</f>
        <v>177.47079559880001</v>
      </c>
      <c r="D1950" s="6">
        <f>VLOOKUP(시뮬레이션!B1950,시뮬레이션!$K:$Q,7,0)</f>
        <v>1.8354293911477981</v>
      </c>
      <c r="F1950" s="5">
        <v>43370</v>
      </c>
      <c r="G1950" s="7">
        <f>C1950*시뮬레이션!D1950*시뮬레이션!F1950</f>
        <v>53850909.326726079</v>
      </c>
      <c r="H1950" s="2">
        <f>D1950*시뮬레이션!E1950*시뮬레이션!D1950</f>
        <v>184715.43759132762</v>
      </c>
      <c r="J1950" s="5">
        <v>43370</v>
      </c>
      <c r="K1950" s="2">
        <f t="shared" si="30"/>
        <v>54035624.764317408</v>
      </c>
      <c r="L1950" s="2">
        <f>$C$2*시뮬레이션!F1950*시뮬레이션!D1950</f>
        <v>52844026.31179817</v>
      </c>
    </row>
    <row r="1951" spans="2:12" x14ac:dyDescent="0.3">
      <c r="B1951" s="5">
        <v>43371</v>
      </c>
      <c r="C1951" s="6">
        <f>VLOOKUP(시뮬레이션!B1951,시뮬레이션!$K:$Q,6,0)</f>
        <v>177.47079559880001</v>
      </c>
      <c r="D1951" s="6">
        <f>VLOOKUP(시뮬레이션!B1951,시뮬레이션!$K:$Q,7,0)</f>
        <v>1.8354293911477981</v>
      </c>
      <c r="F1951" s="5">
        <v>43371</v>
      </c>
      <c r="G1951" s="7">
        <f>C1951*시뮬레이션!D1951*시뮬레이션!F1951</f>
        <v>53699131.134380415</v>
      </c>
      <c r="H1951" s="2">
        <f>D1951*시뮬레이션!E1951*시뮬레이션!D1951</f>
        <v>184148.81525524039</v>
      </c>
      <c r="J1951" s="5">
        <v>43371</v>
      </c>
      <c r="K1951" s="2">
        <f t="shared" si="30"/>
        <v>53883279.949635655</v>
      </c>
      <c r="L1951" s="2">
        <f>$C$2*시뮬레이션!F1951*시뮬레이션!D1951</f>
        <v>52695086.008093946</v>
      </c>
    </row>
    <row r="1952" spans="2:12" x14ac:dyDescent="0.3">
      <c r="B1952" s="5">
        <v>43374</v>
      </c>
      <c r="C1952" s="6">
        <f>VLOOKUP(시뮬레이션!B1952,시뮬레이션!$K:$Q,6,0)</f>
        <v>177.47079559880001</v>
      </c>
      <c r="D1952" s="6">
        <f>VLOOKUP(시뮬레이션!B1952,시뮬레이션!$K:$Q,7,0)</f>
        <v>1.8354293911477981</v>
      </c>
      <c r="F1952" s="5">
        <v>43374</v>
      </c>
      <c r="G1952" s="7">
        <f>C1952*시뮬레이션!D1952*시뮬레이션!F1952</f>
        <v>54002266.693222381</v>
      </c>
      <c r="H1952" s="2">
        <f>D1952*시뮬레이션!E1952*시뮬레이션!D1952</f>
        <v>184766.81899632068</v>
      </c>
      <c r="J1952" s="5">
        <v>43374</v>
      </c>
      <c r="K1952" s="2">
        <f t="shared" si="30"/>
        <v>54187033.512218699</v>
      </c>
      <c r="L1952" s="2">
        <f>$C$2*시뮬레이션!F1952*시뮬레이션!D1952</f>
        <v>52992553.658088423</v>
      </c>
    </row>
    <row r="1953" spans="2:12" x14ac:dyDescent="0.3">
      <c r="B1953" s="5">
        <v>43375</v>
      </c>
      <c r="C1953" s="6">
        <f>VLOOKUP(시뮬레이션!B1953,시뮬레이션!$K:$Q,6,0)</f>
        <v>177.47079559880001</v>
      </c>
      <c r="D1953" s="6">
        <f>VLOOKUP(시뮬레이션!B1953,시뮬레이션!$K:$Q,7,0)</f>
        <v>1.8354293911477981</v>
      </c>
      <c r="F1953" s="5">
        <v>43375</v>
      </c>
      <c r="G1953" s="7">
        <f>C1953*시뮬레이션!D1953*시뮬레이션!F1953</f>
        <v>54339762.963777982</v>
      </c>
      <c r="H1953" s="2">
        <f>D1953*시뮬레이션!E1953*시뮬레이션!D1953</f>
        <v>185238.85799144729</v>
      </c>
      <c r="J1953" s="5">
        <v>43375</v>
      </c>
      <c r="K1953" s="2">
        <f t="shared" si="30"/>
        <v>54525001.821769431</v>
      </c>
      <c r="L1953" s="2">
        <f>$C$2*시뮬레이션!F1953*시뮬레이션!D1953</f>
        <v>53323739.556791939</v>
      </c>
    </row>
    <row r="1954" spans="2:12" x14ac:dyDescent="0.3">
      <c r="B1954" s="5">
        <v>43376</v>
      </c>
      <c r="C1954" s="6">
        <f>VLOOKUP(시뮬레이션!B1954,시뮬레이션!$K:$Q,6,0)</f>
        <v>177.47079559880001</v>
      </c>
      <c r="D1954" s="6">
        <f>VLOOKUP(시뮬레이션!B1954,시뮬레이션!$K:$Q,7,0)</f>
        <v>1.8354293911477981</v>
      </c>
      <c r="F1954" s="5">
        <v>43376</v>
      </c>
      <c r="G1954" s="7">
        <f>C1954*시뮬레이션!D1954*시뮬레이션!F1954</f>
        <v>54369599.151617341</v>
      </c>
      <c r="H1954" s="2">
        <f>D1954*시뮬레이션!E1954*시뮬레이션!D1954</f>
        <v>185851.68435330098</v>
      </c>
      <c r="J1954" s="5">
        <v>43376</v>
      </c>
      <c r="K1954" s="2">
        <f t="shared" si="30"/>
        <v>54555450.83597064</v>
      </c>
      <c r="L1954" s="2">
        <f>$C$2*시뮬레이션!F1954*시뮬레이션!D1954</f>
        <v>53353017.879385553</v>
      </c>
    </row>
    <row r="1955" spans="2:12" x14ac:dyDescent="0.3">
      <c r="B1955" s="5">
        <v>43377</v>
      </c>
      <c r="C1955" s="6">
        <f>VLOOKUP(시뮬레이션!B1955,시뮬레이션!$K:$Q,6,0)</f>
        <v>177.47079559880001</v>
      </c>
      <c r="D1955" s="6">
        <f>VLOOKUP(시뮬레이션!B1955,시뮬레이션!$K:$Q,7,0)</f>
        <v>1.8354293911477981</v>
      </c>
      <c r="F1955" s="5">
        <v>43377</v>
      </c>
      <c r="G1955" s="7">
        <f>C1955*시뮬레이션!D1955*시뮬레이션!F1955</f>
        <v>54455528.89941147</v>
      </c>
      <c r="H1955" s="2">
        <f>D1955*시뮬레이션!E1955*시뮬레이션!D1955</f>
        <v>184666.64033417773</v>
      </c>
      <c r="J1955" s="5">
        <v>43377</v>
      </c>
      <c r="K1955" s="2">
        <f t="shared" si="30"/>
        <v>54640195.539745644</v>
      </c>
      <c r="L1955" s="2">
        <f>$C$2*시뮬레이션!F1955*시뮬레이션!D1955</f>
        <v>53437340.946724087</v>
      </c>
    </row>
    <row r="1956" spans="2:12" x14ac:dyDescent="0.3">
      <c r="B1956" s="5">
        <v>43378</v>
      </c>
      <c r="C1956" s="6">
        <f>VLOOKUP(시뮬레이션!B1956,시뮬레이션!$K:$Q,6,0)</f>
        <v>177.47079559880001</v>
      </c>
      <c r="D1956" s="6">
        <f>VLOOKUP(시뮬레이션!B1956,시뮬레이션!$K:$Q,7,0)</f>
        <v>1.8354293911477981</v>
      </c>
      <c r="F1956" s="5">
        <v>43378</v>
      </c>
      <c r="G1956" s="7">
        <f>C1956*시뮬레이션!D1956*시뮬레이션!F1956</f>
        <v>54184279.706533767</v>
      </c>
      <c r="H1956" s="2">
        <f>D1956*시뮬레이션!E1956*시뮬레이션!D1956</f>
        <v>182558.83395555534</v>
      </c>
      <c r="J1956" s="5">
        <v>43378</v>
      </c>
      <c r="K1956" s="2">
        <f t="shared" si="30"/>
        <v>54366838.540489323</v>
      </c>
      <c r="L1956" s="2">
        <f>$C$2*시뮬레이션!F1956*시뮬레이션!D1956</f>
        <v>53171163.464028001</v>
      </c>
    </row>
    <row r="1957" spans="2:12" x14ac:dyDescent="0.3">
      <c r="B1957" s="5">
        <v>43381</v>
      </c>
      <c r="C1957" s="6">
        <f>VLOOKUP(시뮬레이션!B1957,시뮬레이션!$K:$Q,6,0)</f>
        <v>177.47079559880001</v>
      </c>
      <c r="D1957" s="6">
        <f>VLOOKUP(시뮬레이션!B1957,시뮬레이션!$K:$Q,7,0)</f>
        <v>1.8354293911477981</v>
      </c>
      <c r="F1957" s="5">
        <v>43381</v>
      </c>
      <c r="G1957" s="7">
        <f>C1957*시뮬레이션!D1957*시뮬레이션!F1957</f>
        <v>54284922.716779411</v>
      </c>
      <c r="H1957" s="2">
        <f>D1957*시뮬레이션!E1957*시뮬레이션!D1957</f>
        <v>181202.01691955214</v>
      </c>
      <c r="J1957" s="5">
        <v>43381</v>
      </c>
      <c r="K1957" s="2">
        <f t="shared" si="30"/>
        <v>54466124.733698964</v>
      </c>
      <c r="L1957" s="2">
        <f>$C$2*시뮬레이션!F1957*시뮬레이션!D1957</f>
        <v>53269924.691053003</v>
      </c>
    </row>
    <row r="1958" spans="2:12" x14ac:dyDescent="0.3">
      <c r="B1958" s="5">
        <v>43382</v>
      </c>
      <c r="C1958" s="6">
        <f>VLOOKUP(시뮬레이션!B1958,시뮬레이션!$K:$Q,6,0)</f>
        <v>177.47079559880001</v>
      </c>
      <c r="D1958" s="6">
        <f>VLOOKUP(시뮬레이션!B1958,시뮬레이션!$K:$Q,7,0)</f>
        <v>1.8354293911477981</v>
      </c>
      <c r="F1958" s="5">
        <v>43382</v>
      </c>
      <c r="G1958" s="7">
        <f>C1958*시뮬레이션!D1958*시뮬레이션!F1958</f>
        <v>54205700.273613542</v>
      </c>
      <c r="H1958" s="2">
        <f>D1958*시뮬레이션!E1958*시뮬레이션!D1958</f>
        <v>181264.26190624043</v>
      </c>
      <c r="J1958" s="5">
        <v>43382</v>
      </c>
      <c r="K1958" s="2">
        <f t="shared" si="30"/>
        <v>54386964.535519786</v>
      </c>
      <c r="L1958" s="2">
        <f>$C$2*시뮬레이션!F1958*시뮬레이션!D1958</f>
        <v>53192183.517812222</v>
      </c>
    </row>
    <row r="1959" spans="2:12" x14ac:dyDescent="0.3">
      <c r="B1959" s="5">
        <v>43383</v>
      </c>
      <c r="C1959" s="6">
        <f>VLOOKUP(시뮬레이션!B1959,시뮬레이션!$K:$Q,6,0)</f>
        <v>177.47079559880001</v>
      </c>
      <c r="D1959" s="6">
        <f>VLOOKUP(시뮬레이션!B1959,시뮬레이션!$K:$Q,7,0)</f>
        <v>1.8354293911477981</v>
      </c>
      <c r="F1959" s="5">
        <v>43383</v>
      </c>
      <c r="G1959" s="7">
        <f>C1959*시뮬레이션!D1959*시뮬레이션!F1959</f>
        <v>52544989.589958332</v>
      </c>
      <c r="H1959" s="2">
        <f>D1959*시뮬레이션!E1959*시뮬레이션!D1959</f>
        <v>173869.22234633798</v>
      </c>
      <c r="J1959" s="5">
        <v>43383</v>
      </c>
      <c r="K1959" s="2">
        <f t="shared" si="30"/>
        <v>52718858.812304668</v>
      </c>
      <c r="L1959" s="2">
        <f>$C$2*시뮬레이션!F1959*시뮬레이션!D1959</f>
        <v>51562524.146028772</v>
      </c>
    </row>
    <row r="1960" spans="2:12" x14ac:dyDescent="0.3">
      <c r="B1960" s="5">
        <v>43384</v>
      </c>
      <c r="C1960" s="6">
        <f>VLOOKUP(시뮬레이션!B1960,시뮬레이션!$K:$Q,6,0)</f>
        <v>177.47079559880001</v>
      </c>
      <c r="D1960" s="6">
        <f>VLOOKUP(시뮬레이션!B1960,시뮬레이션!$K:$Q,7,0)</f>
        <v>1.8354293911477981</v>
      </c>
      <c r="F1960" s="5">
        <v>43384</v>
      </c>
      <c r="G1960" s="7">
        <f>C1960*시뮬레이션!D1960*시뮬레이션!F1960</f>
        <v>51870262.668499544</v>
      </c>
      <c r="H1960" s="2">
        <f>D1960*시뮬레이션!E1960*시뮬레이션!D1960</f>
        <v>172903.16570674788</v>
      </c>
      <c r="J1960" s="5">
        <v>43384</v>
      </c>
      <c r="K1960" s="2">
        <f t="shared" si="30"/>
        <v>52043165.834206291</v>
      </c>
      <c r="L1960" s="2">
        <f>$C$2*시뮬레이션!F1960*시뮬레이션!D1960</f>
        <v>50900413.001822866</v>
      </c>
    </row>
    <row r="1961" spans="2:12" x14ac:dyDescent="0.3">
      <c r="B1961" s="5">
        <v>43385</v>
      </c>
      <c r="C1961" s="6">
        <f>VLOOKUP(시뮬레이션!B1961,시뮬레이션!$K:$Q,6,0)</f>
        <v>177.47079559880001</v>
      </c>
      <c r="D1961" s="6">
        <f>VLOOKUP(시뮬레이션!B1961,시뮬레이션!$K:$Q,7,0)</f>
        <v>1.8354293911477981</v>
      </c>
      <c r="F1961" s="5">
        <v>43385</v>
      </c>
      <c r="G1961" s="7">
        <f>C1961*시뮬레이션!D1961*시뮬레이션!F1961</f>
        <v>51988714.00613869</v>
      </c>
      <c r="H1961" s="2">
        <f>D1961*시뮬레이션!E1961*시뮬레이션!D1961</f>
        <v>174403.51274573177</v>
      </c>
      <c r="J1961" s="5">
        <v>43385</v>
      </c>
      <c r="K1961" s="2">
        <f t="shared" si="30"/>
        <v>52163117.51888442</v>
      </c>
      <c r="L1961" s="2">
        <f>$C$2*시뮬레이션!F1961*시뮬레이션!D1961</f>
        <v>51016649.583175533</v>
      </c>
    </row>
    <row r="1962" spans="2:12" x14ac:dyDescent="0.3">
      <c r="B1962" s="5">
        <v>43388</v>
      </c>
      <c r="C1962" s="6">
        <f>VLOOKUP(시뮬레이션!B1962,시뮬레이션!$K:$Q,6,0)</f>
        <v>177.47079559880001</v>
      </c>
      <c r="D1962" s="6">
        <f>VLOOKUP(시뮬레이션!B1962,시뮬레이션!$K:$Q,7,0)</f>
        <v>1.8354293911477981</v>
      </c>
      <c r="F1962" s="5">
        <v>43388</v>
      </c>
      <c r="G1962" s="7">
        <f>C1962*시뮬레이션!D1962*시뮬레이션!F1962</f>
        <v>51831478.970165282</v>
      </c>
      <c r="H1962" s="2">
        <f>D1962*시뮬레이션!E1962*시뮬레이션!D1962</f>
        <v>173438.23069313559</v>
      </c>
      <c r="J1962" s="5">
        <v>43388</v>
      </c>
      <c r="K1962" s="2">
        <f t="shared" si="30"/>
        <v>52004917.200858422</v>
      </c>
      <c r="L1962" s="2">
        <f>$C$2*시뮬레이션!F1962*시뮬레이션!D1962</f>
        <v>50862354.465748586</v>
      </c>
    </row>
    <row r="1963" spans="2:12" x14ac:dyDescent="0.3">
      <c r="B1963" s="5">
        <v>43389</v>
      </c>
      <c r="C1963" s="6">
        <f>VLOOKUP(시뮬레이션!B1963,시뮬레이션!$K:$Q,6,0)</f>
        <v>177.47079559880001</v>
      </c>
      <c r="D1963" s="6">
        <f>VLOOKUP(시뮬레이션!B1963,시뮬레이션!$K:$Q,7,0)</f>
        <v>1.8354293911477981</v>
      </c>
      <c r="F1963" s="5">
        <v>43389</v>
      </c>
      <c r="G1963" s="7">
        <f>C1963*시뮬레이션!D1963*시뮬레이션!F1963</f>
        <v>52663677.33200752</v>
      </c>
      <c r="H1963" s="2">
        <f>D1963*시뮬레이션!E1963*시뮬레이션!D1963</f>
        <v>177470.01793039191</v>
      </c>
      <c r="J1963" s="5">
        <v>43389</v>
      </c>
      <c r="K1963" s="2">
        <f t="shared" si="30"/>
        <v>52841147.349937908</v>
      </c>
      <c r="L1963" s="2">
        <f>$C$2*시뮬레이션!F1963*시뮬레이션!D1963</f>
        <v>51678992.711595267</v>
      </c>
    </row>
    <row r="1964" spans="2:12" x14ac:dyDescent="0.3">
      <c r="B1964" s="5">
        <v>43390</v>
      </c>
      <c r="C1964" s="6">
        <f>VLOOKUP(시뮬레이션!B1964,시뮬레이션!$K:$Q,6,0)</f>
        <v>177.47079559880001</v>
      </c>
      <c r="D1964" s="6">
        <f>VLOOKUP(시뮬레이션!B1964,시뮬레이션!$K:$Q,7,0)</f>
        <v>1.8354293911477981</v>
      </c>
      <c r="F1964" s="5">
        <v>43390</v>
      </c>
      <c r="G1964" s="7">
        <f>C1964*시뮬레이션!D1964*시뮬레이션!F1964</f>
        <v>52610023.321103215</v>
      </c>
      <c r="H1964" s="2">
        <f>D1964*시뮬레이션!E1964*시뮬레이션!D1964</f>
        <v>177356.96842518068</v>
      </c>
      <c r="J1964" s="5">
        <v>43390</v>
      </c>
      <c r="K1964" s="2">
        <f t="shared" si="30"/>
        <v>52787380.289528392</v>
      </c>
      <c r="L1964" s="2">
        <f>$C$2*시뮬레이션!F1964*시뮬레이션!D1964</f>
        <v>51626341.902177021</v>
      </c>
    </row>
    <row r="1965" spans="2:12" x14ac:dyDescent="0.3">
      <c r="B1965" s="5">
        <v>43391</v>
      </c>
      <c r="C1965" s="6">
        <f>VLOOKUP(시뮬레이션!B1965,시뮬레이션!$K:$Q,6,0)</f>
        <v>177.47079559880001</v>
      </c>
      <c r="D1965" s="6">
        <f>VLOOKUP(시뮬레이션!B1965,시뮬레이션!$K:$Q,7,0)</f>
        <v>1.8354293911477981</v>
      </c>
      <c r="F1965" s="5">
        <v>43391</v>
      </c>
      <c r="G1965" s="7">
        <f>C1965*시뮬레이션!D1965*시뮬레이션!F1965</f>
        <v>52248381.463769145</v>
      </c>
      <c r="H1965" s="2">
        <f>D1965*시뮬레이션!E1965*시뮬레이션!D1965</f>
        <v>174991.93875967211</v>
      </c>
      <c r="J1965" s="5">
        <v>43391</v>
      </c>
      <c r="K1965" s="2">
        <f t="shared" si="30"/>
        <v>52423373.402528815</v>
      </c>
      <c r="L1965" s="2">
        <f>$C$2*시뮬레이션!F1965*시뮬레이션!D1965</f>
        <v>51271461.881331675</v>
      </c>
    </row>
    <row r="1966" spans="2:12" x14ac:dyDescent="0.3">
      <c r="B1966" s="5">
        <v>43392</v>
      </c>
      <c r="C1966" s="6">
        <f>VLOOKUP(시뮬레이션!B1966,시뮬레이션!$K:$Q,6,0)</f>
        <v>177.47079559880001</v>
      </c>
      <c r="D1966" s="6">
        <f>VLOOKUP(시뮬레이션!B1966,시뮬레이션!$K:$Q,7,0)</f>
        <v>1.8354293911477981</v>
      </c>
      <c r="F1966" s="5">
        <v>43392</v>
      </c>
      <c r="G1966" s="7">
        <f>C1966*시뮬레이션!D1966*시뮬레이션!F1966</f>
        <v>52075138.17869579</v>
      </c>
      <c r="H1966" s="2">
        <f>D1966*시뮬레이션!E1966*시뮬레이션!D1966</f>
        <v>172960.6951265987</v>
      </c>
      <c r="J1966" s="5">
        <v>43392</v>
      </c>
      <c r="K1966" s="2">
        <f t="shared" si="30"/>
        <v>52248098.873822391</v>
      </c>
      <c r="L1966" s="2">
        <f>$C$2*시뮬레이션!F1966*시뮬레이션!D1966</f>
        <v>51101457.830718279</v>
      </c>
    </row>
    <row r="1967" spans="2:12" x14ac:dyDescent="0.3">
      <c r="B1967" s="5">
        <v>43395</v>
      </c>
      <c r="C1967" s="6">
        <f>VLOOKUP(시뮬레이션!B1967,시뮬레이션!$K:$Q,6,0)</f>
        <v>177.47079559880001</v>
      </c>
      <c r="D1967" s="6">
        <f>VLOOKUP(시뮬레이션!B1967,시뮬레이션!$K:$Q,7,0)</f>
        <v>1.8354293911477981</v>
      </c>
      <c r="F1967" s="5">
        <v>43395</v>
      </c>
      <c r="G1967" s="7">
        <f>C1967*시뮬레이션!D1967*시뮬레이션!F1967</f>
        <v>51676541.969804637</v>
      </c>
      <c r="H1967" s="2">
        <f>D1967*시뮬레이션!E1967*시뮬레이션!D1967</f>
        <v>172734.42306363391</v>
      </c>
      <c r="J1967" s="5">
        <v>43395</v>
      </c>
      <c r="K1967" s="2">
        <f t="shared" si="30"/>
        <v>51849276.392868273</v>
      </c>
      <c r="L1967" s="2">
        <f>$C$2*시뮬레이션!F1967*시뮬레이션!D1967</f>
        <v>50710314.416172929</v>
      </c>
    </row>
    <row r="1968" spans="2:12" x14ac:dyDescent="0.3">
      <c r="B1968" s="5">
        <v>43396</v>
      </c>
      <c r="C1968" s="6">
        <f>VLOOKUP(시뮬레이션!B1968,시뮬레이션!$K:$Q,6,0)</f>
        <v>177.47079559880001</v>
      </c>
      <c r="D1968" s="6">
        <f>VLOOKUP(시뮬레이션!B1968,시뮬레이션!$K:$Q,7,0)</f>
        <v>1.8354293911477981</v>
      </c>
      <c r="F1968" s="5">
        <v>43396</v>
      </c>
      <c r="G1968" s="7">
        <f>C1968*시뮬레이션!D1968*시뮬레이션!F1968</f>
        <v>51823491.710665025</v>
      </c>
      <c r="H1968" s="2">
        <f>D1968*시뮬레이션!E1968*시뮬레이션!D1968</f>
        <v>173063.27888861243</v>
      </c>
      <c r="J1968" s="5">
        <v>43396</v>
      </c>
      <c r="K1968" s="2">
        <f t="shared" si="30"/>
        <v>51996554.989553638</v>
      </c>
      <c r="L1968" s="2">
        <f>$C$2*시뮬레이션!F1968*시뮬레이션!D1968</f>
        <v>50854516.548869036</v>
      </c>
    </row>
    <row r="1969" spans="2:12" x14ac:dyDescent="0.3">
      <c r="B1969" s="5">
        <v>43397</v>
      </c>
      <c r="C1969" s="6">
        <f>VLOOKUP(시뮬레이션!B1969,시뮬레이션!$K:$Q,6,0)</f>
        <v>177.47079559880001</v>
      </c>
      <c r="D1969" s="6">
        <f>VLOOKUP(시뮬레이션!B1969,시뮬레이션!$K:$Q,7,0)</f>
        <v>1.8354293911477981</v>
      </c>
      <c r="F1969" s="5">
        <v>43397</v>
      </c>
      <c r="G1969" s="7">
        <f>C1969*시뮬레이션!D1969*시뮬레이션!F1969</f>
        <v>50016966.993646137</v>
      </c>
      <c r="H1969" s="2">
        <f>D1969*시뮬레이션!E1969*시뮬레이션!D1969</f>
        <v>164070.01256071162</v>
      </c>
      <c r="J1969" s="5">
        <v>43397</v>
      </c>
      <c r="K1969" s="2">
        <f t="shared" si="30"/>
        <v>50181037.006206848</v>
      </c>
      <c r="L1969" s="2">
        <f>$C$2*시뮬레이션!F1969*시뮬레이션!D1969</f>
        <v>49081769.51687637</v>
      </c>
    </row>
    <row r="1970" spans="2:12" x14ac:dyDescent="0.3">
      <c r="B1970" s="5">
        <v>43398</v>
      </c>
      <c r="C1970" s="6">
        <f>VLOOKUP(시뮬레이션!B1970,시뮬레이션!$K:$Q,6,0)</f>
        <v>177.47079559880001</v>
      </c>
      <c r="D1970" s="6">
        <f>VLOOKUP(시뮬레이션!B1970,시뮬레이션!$K:$Q,7,0)</f>
        <v>1.8354293911477981</v>
      </c>
      <c r="F1970" s="5">
        <v>43398</v>
      </c>
      <c r="G1970" s="7">
        <f>C1970*시뮬레이션!D1970*시뮬레이션!F1970</f>
        <v>51179622.467000321</v>
      </c>
      <c r="H1970" s="2">
        <f>D1970*시뮬레이션!E1970*시뮬레이션!D1970</f>
        <v>169291.10780038754</v>
      </c>
      <c r="J1970" s="5">
        <v>43398</v>
      </c>
      <c r="K1970" s="2">
        <f t="shared" si="30"/>
        <v>51348913.574800707</v>
      </c>
      <c r="L1970" s="2">
        <f>$C$2*시뮬레이션!F1970*시뮬레이션!D1970</f>
        <v>50222686.117796093</v>
      </c>
    </row>
    <row r="1971" spans="2:12" x14ac:dyDescent="0.3">
      <c r="B1971" s="5">
        <v>43399</v>
      </c>
      <c r="C1971" s="6">
        <f>VLOOKUP(시뮬레이션!B1971,시뮬레이션!$K:$Q,6,0)</f>
        <v>177.47079559880001</v>
      </c>
      <c r="D1971" s="6">
        <f>VLOOKUP(시뮬레이션!B1971,시뮬레이션!$K:$Q,7,0)</f>
        <v>1.8354293911477981</v>
      </c>
      <c r="F1971" s="5">
        <v>43399</v>
      </c>
      <c r="G1971" s="7">
        <f>C1971*시뮬레이션!D1971*시뮬레이션!F1971</f>
        <v>50447405.690622076</v>
      </c>
      <c r="H1971" s="2">
        <f>D1971*시뮬레이션!E1971*시뮬레이션!D1971</f>
        <v>166682.57391777635</v>
      </c>
      <c r="J1971" s="5">
        <v>43399</v>
      </c>
      <c r="K1971" s="2">
        <f t="shared" si="30"/>
        <v>50614088.264539853</v>
      </c>
      <c r="L1971" s="2">
        <f>$C$2*시뮬레이션!F1971*시뮬레이션!D1971</f>
        <v>49504160.041251853</v>
      </c>
    </row>
    <row r="1972" spans="2:12" x14ac:dyDescent="0.3">
      <c r="B1972" s="5">
        <v>43402</v>
      </c>
      <c r="C1972" s="6">
        <f>VLOOKUP(시뮬레이션!B1972,시뮬레이션!$K:$Q,6,0)</f>
        <v>177.47079559880001</v>
      </c>
      <c r="D1972" s="6">
        <f>VLOOKUP(시뮬레이션!B1972,시뮬레이션!$K:$Q,7,0)</f>
        <v>1.8354293911477981</v>
      </c>
      <c r="F1972" s="5">
        <v>43402</v>
      </c>
      <c r="G1972" s="7">
        <f>C1972*시뮬레이션!D1972*시뮬레이션!F1972</f>
        <v>50148126.370739125</v>
      </c>
      <c r="H1972" s="2">
        <f>D1972*시뮬레이션!E1972*시뮬레이션!D1972</f>
        <v>164627.35447573749</v>
      </c>
      <c r="J1972" s="5">
        <v>43402</v>
      </c>
      <c r="K1972" s="2">
        <f t="shared" si="30"/>
        <v>50312753.725214861</v>
      </c>
      <c r="L1972" s="2">
        <f>$C$2*시뮬레이션!F1972*시뮬레이션!D1972</f>
        <v>49210476.527784742</v>
      </c>
    </row>
    <row r="1973" spans="2:12" x14ac:dyDescent="0.3">
      <c r="B1973" s="5">
        <v>43403</v>
      </c>
      <c r="C1973" s="6">
        <f>VLOOKUP(시뮬레이션!B1973,시뮬레이션!$K:$Q,6,0)</f>
        <v>177.47079559880001</v>
      </c>
      <c r="D1973" s="6">
        <f>VLOOKUP(시뮬레이션!B1973,시뮬레이션!$K:$Q,7,0)</f>
        <v>1.8354293911477981</v>
      </c>
      <c r="F1973" s="5">
        <v>43403</v>
      </c>
      <c r="G1973" s="7">
        <f>C1973*시뮬레이션!D1973*시뮬레이션!F1973</f>
        <v>50795395.538678475</v>
      </c>
      <c r="H1973" s="2">
        <f>D1973*시뮬레이션!E1973*시뮬레이션!D1973</f>
        <v>168033.59026410838</v>
      </c>
      <c r="J1973" s="5">
        <v>43403</v>
      </c>
      <c r="K1973" s="2">
        <f t="shared" si="30"/>
        <v>50963429.128942586</v>
      </c>
      <c r="L1973" s="2">
        <f>$C$2*시뮬레이션!F1973*시뮬레이션!D1973</f>
        <v>49845643.312692255</v>
      </c>
    </row>
    <row r="1974" spans="2:12" x14ac:dyDescent="0.3">
      <c r="B1974" s="5">
        <v>43404</v>
      </c>
      <c r="C1974" s="6">
        <f>VLOOKUP(시뮬레이션!B1974,시뮬레이션!$K:$Q,6,0)</f>
        <v>177.47079559880001</v>
      </c>
      <c r="D1974" s="6">
        <f>VLOOKUP(시뮬레이션!B1974,시뮬레이션!$K:$Q,7,0)</f>
        <v>1.8354293911477981</v>
      </c>
      <c r="F1974" s="5">
        <v>43404</v>
      </c>
      <c r="G1974" s="7">
        <f>C1974*시뮬레이션!D1974*시뮬레이션!F1974</f>
        <v>51364972.775142603</v>
      </c>
      <c r="H1974" s="2">
        <f>D1974*시뮬레이션!E1974*시뮬레이션!D1974</f>
        <v>171158.98971731635</v>
      </c>
      <c r="J1974" s="5">
        <v>43404</v>
      </c>
      <c r="K1974" s="2">
        <f t="shared" si="30"/>
        <v>51536131.764859922</v>
      </c>
      <c r="L1974" s="2">
        <f>$C$2*시뮬레이션!F1974*시뮬레이션!D1974</f>
        <v>50404570.81914708</v>
      </c>
    </row>
    <row r="1975" spans="2:12" x14ac:dyDescent="0.3">
      <c r="B1975" s="5">
        <v>43405</v>
      </c>
      <c r="C1975" s="6">
        <f>VLOOKUP(시뮬레이션!B1975,시뮬레이션!$K:$Q,6,0)</f>
        <v>177.47079559880001</v>
      </c>
      <c r="D1975" s="6">
        <f>VLOOKUP(시뮬레이션!B1975,시뮬레이션!$K:$Q,7,0)</f>
        <v>1.8354293911477981</v>
      </c>
      <c r="F1975" s="5">
        <v>43405</v>
      </c>
      <c r="G1975" s="7">
        <f>C1975*시뮬레이션!D1975*시뮬레이션!F1975</f>
        <v>51831881.500550315</v>
      </c>
      <c r="H1975" s="2">
        <f>D1975*시뮬레이션!E1975*시뮬레이션!D1975</f>
        <v>174654.05211734603</v>
      </c>
      <c r="J1975" s="5">
        <v>43405</v>
      </c>
      <c r="K1975" s="2">
        <f t="shared" si="30"/>
        <v>52006535.552667663</v>
      </c>
      <c r="L1975" s="2">
        <f>$C$2*시뮬레이션!F1975*시뮬레이션!D1975</f>
        <v>50862749.469779603</v>
      </c>
    </row>
    <row r="1976" spans="2:12" x14ac:dyDescent="0.3">
      <c r="B1976" s="5">
        <v>43406</v>
      </c>
      <c r="C1976" s="6">
        <f>VLOOKUP(시뮬레이션!B1976,시뮬레이션!$K:$Q,6,0)</f>
        <v>177.47079559880001</v>
      </c>
      <c r="D1976" s="6">
        <f>VLOOKUP(시뮬레이션!B1976,시뮬레이션!$K:$Q,7,0)</f>
        <v>1.8354293911477981</v>
      </c>
      <c r="F1976" s="5">
        <v>43406</v>
      </c>
      <c r="G1976" s="7">
        <f>C1976*시뮬레이션!D1976*시뮬레이션!F1976</f>
        <v>50786927.448678151</v>
      </c>
      <c r="H1976" s="2">
        <f>D1976*시뮬레이션!E1976*시뮬레이션!D1976</f>
        <v>170666.05990478033</v>
      </c>
      <c r="J1976" s="5">
        <v>43406</v>
      </c>
      <c r="K1976" s="2">
        <f t="shared" si="30"/>
        <v>50957593.508582935</v>
      </c>
      <c r="L1976" s="2">
        <f>$C$2*시뮬레이션!F1976*시뮬레이션!D1976</f>
        <v>49837333.555691265</v>
      </c>
    </row>
    <row r="1977" spans="2:12" x14ac:dyDescent="0.3">
      <c r="B1977" s="5">
        <v>43409</v>
      </c>
      <c r="C1977" s="6">
        <f>VLOOKUP(시뮬레이션!B1977,시뮬레이션!$K:$Q,6,0)</f>
        <v>177.47079559880001</v>
      </c>
      <c r="D1977" s="6">
        <f>VLOOKUP(시뮬레이션!B1977,시뮬레이션!$K:$Q,7,0)</f>
        <v>1.8354293911477981</v>
      </c>
      <c r="F1977" s="5">
        <v>43409</v>
      </c>
      <c r="G1977" s="7">
        <f>C1977*시뮬레이션!D1977*시뮬레이션!F1977</f>
        <v>51139958.098238237</v>
      </c>
      <c r="H1977" s="2">
        <f>D1977*시뮬레이션!E1977*시뮬레이션!D1977</f>
        <v>170469.29837939178</v>
      </c>
      <c r="J1977" s="5">
        <v>43409</v>
      </c>
      <c r="K1977" s="2">
        <f t="shared" si="30"/>
        <v>51310427.396617629</v>
      </c>
      <c r="L1977" s="2">
        <f>$C$2*시뮬레이션!F1977*시뮬레이션!D1977</f>
        <v>50183763.377721503</v>
      </c>
    </row>
    <row r="1978" spans="2:12" x14ac:dyDescent="0.3">
      <c r="B1978" s="5">
        <v>43410</v>
      </c>
      <c r="C1978" s="6">
        <f>VLOOKUP(시뮬레이션!B1978,시뮬레이션!$K:$Q,6,0)</f>
        <v>177.47079559880001</v>
      </c>
      <c r="D1978" s="6">
        <f>VLOOKUP(시뮬레이션!B1978,시뮬레이션!$K:$Q,7,0)</f>
        <v>1.8354293911477981</v>
      </c>
      <c r="F1978" s="5">
        <v>43410</v>
      </c>
      <c r="G1978" s="7">
        <f>C1978*시뮬레이션!D1978*시뮬레이션!F1978</f>
        <v>51486481.882236041</v>
      </c>
      <c r="H1978" s="2">
        <f>D1978*시뮬레이션!E1978*시뮬레이션!D1978</f>
        <v>171698.35935690373</v>
      </c>
      <c r="J1978" s="5">
        <v>43410</v>
      </c>
      <c r="K1978" s="2">
        <f t="shared" si="30"/>
        <v>51658180.241592944</v>
      </c>
      <c r="L1978" s="2">
        <f>$C$2*시뮬레이션!F1978*시뮬레이션!D1978</f>
        <v>50523807.996989541</v>
      </c>
    </row>
    <row r="1979" spans="2:12" x14ac:dyDescent="0.3">
      <c r="B1979" s="5">
        <v>43411</v>
      </c>
      <c r="C1979" s="6">
        <f>VLOOKUP(시뮬레이션!B1979,시뮬레이션!$K:$Q,6,0)</f>
        <v>177.47079559880001</v>
      </c>
      <c r="D1979" s="6">
        <f>VLOOKUP(시뮬레이션!B1979,시뮬레이션!$K:$Q,7,0)</f>
        <v>1.8354293911477981</v>
      </c>
      <c r="F1979" s="5">
        <v>43411</v>
      </c>
      <c r="G1979" s="7">
        <f>C1979*시뮬레이션!D1979*시뮬레이션!F1979</f>
        <v>52558320.228020519</v>
      </c>
      <c r="H1979" s="2">
        <f>D1979*시뮬레이션!E1979*시뮬레이션!D1979</f>
        <v>175522.23721852529</v>
      </c>
      <c r="J1979" s="5">
        <v>43411</v>
      </c>
      <c r="K1979" s="2">
        <f t="shared" si="30"/>
        <v>52733842.465239048</v>
      </c>
      <c r="L1979" s="2">
        <f>$C$2*시뮬레이션!F1979*시뮬레이션!D1979</f>
        <v>51575605.533090167</v>
      </c>
    </row>
    <row r="1980" spans="2:12" x14ac:dyDescent="0.3">
      <c r="B1980" s="5">
        <v>43412</v>
      </c>
      <c r="C1980" s="6">
        <f>VLOOKUP(시뮬레이션!B1980,시뮬레이션!$K:$Q,6,0)</f>
        <v>177.47079559880001</v>
      </c>
      <c r="D1980" s="6">
        <f>VLOOKUP(시뮬레이션!B1980,시뮬레이션!$K:$Q,7,0)</f>
        <v>1.8354293911477981</v>
      </c>
      <c r="F1980" s="5">
        <v>43412</v>
      </c>
      <c r="G1980" s="7">
        <f>C1980*시뮬레이션!D1980*시뮬레이션!F1980</f>
        <v>52159342.661897585</v>
      </c>
      <c r="H1980" s="2">
        <f>D1980*시뮬레이션!E1980*시뮬레이션!D1980</f>
        <v>173892.47489471591</v>
      </c>
      <c r="J1980" s="5">
        <v>43412</v>
      </c>
      <c r="K1980" s="2">
        <f t="shared" si="30"/>
        <v>52333235.136792302</v>
      </c>
      <c r="L1980" s="2">
        <f>$C$2*시뮬레이션!F1980*시뮬레이션!D1980</f>
        <v>51184087.89177981</v>
      </c>
    </row>
    <row r="1981" spans="2:12" x14ac:dyDescent="0.3">
      <c r="B1981" s="5">
        <v>43413</v>
      </c>
      <c r="C1981" s="6">
        <f>VLOOKUP(시뮬레이션!B1981,시뮬레이션!$K:$Q,6,0)</f>
        <v>177.47079559880001</v>
      </c>
      <c r="D1981" s="6">
        <f>VLOOKUP(시뮬레이션!B1981,시뮬레이션!$K:$Q,7,0)</f>
        <v>1.8354293911477981</v>
      </c>
      <c r="F1981" s="5">
        <v>43413</v>
      </c>
      <c r="G1981" s="7">
        <f>C1981*시뮬레이션!D1981*시뮬레이션!F1981</f>
        <v>52184023.516567968</v>
      </c>
      <c r="H1981" s="2">
        <f>D1981*시뮬레이션!E1981*시뮬레이션!D1981</f>
        <v>172957.60059356299</v>
      </c>
      <c r="J1981" s="5">
        <v>43413</v>
      </c>
      <c r="K1981" s="2">
        <f t="shared" si="30"/>
        <v>52356981.117161527</v>
      </c>
      <c r="L1981" s="2">
        <f>$C$2*시뮬레이션!F1981*시뮬레이션!D1981</f>
        <v>51208307.273586102</v>
      </c>
    </row>
    <row r="1982" spans="2:12" x14ac:dyDescent="0.3">
      <c r="B1982" s="5">
        <v>43416</v>
      </c>
      <c r="C1982" s="6">
        <f>VLOOKUP(시뮬레이션!B1982,시뮬레이션!$K:$Q,6,0)</f>
        <v>177.47079559880001</v>
      </c>
      <c r="D1982" s="6">
        <f>VLOOKUP(시뮬레이션!B1982,시뮬레이션!$K:$Q,7,0)</f>
        <v>1.8354293911477981</v>
      </c>
      <c r="F1982" s="5">
        <v>43416</v>
      </c>
      <c r="G1982" s="7">
        <f>C1982*시뮬레이션!D1982*시뮬레이션!F1982</f>
        <v>51463134.756088734</v>
      </c>
      <c r="H1982" s="2">
        <f>D1982*시뮬레이션!E1982*시뮬레이션!D1982</f>
        <v>168504.0410731954</v>
      </c>
      <c r="J1982" s="5">
        <v>43416</v>
      </c>
      <c r="K1982" s="2">
        <f t="shared" si="30"/>
        <v>51631638.797161929</v>
      </c>
      <c r="L1982" s="2">
        <f>$C$2*시뮬레이션!F1982*시뮬레이션!D1982</f>
        <v>50500897.40617764</v>
      </c>
    </row>
    <row r="1983" spans="2:12" x14ac:dyDescent="0.3">
      <c r="B1983" s="5">
        <v>43417</v>
      </c>
      <c r="C1983" s="6">
        <f>VLOOKUP(시뮬레이션!B1983,시뮬레이션!$K:$Q,6,0)</f>
        <v>177.47079559880001</v>
      </c>
      <c r="D1983" s="6">
        <f>VLOOKUP(시뮬레이션!B1983,시뮬레이션!$K:$Q,7,0)</f>
        <v>1.8354293911477981</v>
      </c>
      <c r="F1983" s="5">
        <v>43417</v>
      </c>
      <c r="G1983" s="7">
        <f>C1983*시뮬레이션!D1983*시뮬레이션!F1983</f>
        <v>51335113.386546135</v>
      </c>
      <c r="H1983" s="2">
        <f>D1983*시뮬레이션!E1983*시뮬레이션!D1983</f>
        <v>168820.4601809601</v>
      </c>
      <c r="J1983" s="5">
        <v>43417</v>
      </c>
      <c r="K1983" s="2">
        <f t="shared" si="30"/>
        <v>51503933.846727096</v>
      </c>
      <c r="L1983" s="2">
        <f>$C$2*시뮬레이션!F1983*시뮬레이션!D1983</f>
        <v>50375269.729594953</v>
      </c>
    </row>
    <row r="1984" spans="2:12" x14ac:dyDescent="0.3">
      <c r="B1984" s="5">
        <v>43418</v>
      </c>
      <c r="C1984" s="6">
        <f>VLOOKUP(시뮬레이션!B1984,시뮬레이션!$K:$Q,6,0)</f>
        <v>177.47079559880001</v>
      </c>
      <c r="D1984" s="6">
        <f>VLOOKUP(시뮬레이션!B1984,시뮬레이션!$K:$Q,7,0)</f>
        <v>1.8354293911477981</v>
      </c>
      <c r="F1984" s="5">
        <v>43418</v>
      </c>
      <c r="G1984" s="7">
        <f>C1984*시뮬레이션!D1984*시뮬레이션!F1984</f>
        <v>51026898.238183402</v>
      </c>
      <c r="H1984" s="2">
        <f>D1984*시뮬레이션!E1984*시뮬레이션!D1984</f>
        <v>168145.10612581755</v>
      </c>
      <c r="J1984" s="5">
        <v>43418</v>
      </c>
      <c r="K1984" s="2">
        <f t="shared" si="30"/>
        <v>51195043.344309218</v>
      </c>
      <c r="L1984" s="2">
        <f>$C$2*시뮬레이션!F1984*시뮬레이션!D1984</f>
        <v>50072817.466236576</v>
      </c>
    </row>
    <row r="1985" spans="2:12" x14ac:dyDescent="0.3">
      <c r="B1985" s="5">
        <v>43419</v>
      </c>
      <c r="C1985" s="6">
        <f>VLOOKUP(시뮬레이션!B1985,시뮬레이션!$K:$Q,6,0)</f>
        <v>177.47079559880001</v>
      </c>
      <c r="D1985" s="6">
        <f>VLOOKUP(시뮬레이션!B1985,시뮬레이션!$K:$Q,7,0)</f>
        <v>1.8354293911477981</v>
      </c>
      <c r="F1985" s="5">
        <v>43419</v>
      </c>
      <c r="G1985" s="7">
        <f>C1985*시뮬레이션!D1985*시뮬레이션!F1985</f>
        <v>51332156.611284867</v>
      </c>
      <c r="H1985" s="2">
        <f>D1985*시뮬레이션!E1985*시뮬레이션!D1985</f>
        <v>170911.87115017278</v>
      </c>
      <c r="J1985" s="5">
        <v>43419</v>
      </c>
      <c r="K1985" s="2">
        <f t="shared" si="30"/>
        <v>51503068.48243504</v>
      </c>
      <c r="L1985" s="2">
        <f>$C$2*시뮬레이션!F1985*시뮬레이션!D1985</f>
        <v>50372368.238948688</v>
      </c>
    </row>
    <row r="1986" spans="2:12" x14ac:dyDescent="0.3">
      <c r="B1986" s="5">
        <v>43420</v>
      </c>
      <c r="C1986" s="6">
        <f>VLOOKUP(시뮬레이션!B1986,시뮬레이션!$K:$Q,6,0)</f>
        <v>177.47079559880001</v>
      </c>
      <c r="D1986" s="6">
        <f>VLOOKUP(시뮬레이션!B1986,시뮬레이션!$K:$Q,7,0)</f>
        <v>1.8354293911477981</v>
      </c>
      <c r="F1986" s="5">
        <v>43420</v>
      </c>
      <c r="G1986" s="7">
        <f>C1986*시뮬레이션!D1986*시뮬레이션!F1986</f>
        <v>51440568.652292244</v>
      </c>
      <c r="H1986" s="2">
        <f>D1986*시뮬레이션!E1986*시뮬레이션!D1986</f>
        <v>170390.13349420283</v>
      </c>
      <c r="J1986" s="5">
        <v>43420</v>
      </c>
      <c r="K1986" s="2">
        <f t="shared" ref="K1986:K2049" si="31">SUM(G1986:H1986)</f>
        <v>51610958.78578645</v>
      </c>
      <c r="L1986" s="2">
        <f>$C$2*시뮬레이션!F1986*시뮬레이션!D1986</f>
        <v>50478753.234469384</v>
      </c>
    </row>
    <row r="1987" spans="2:12" x14ac:dyDescent="0.3">
      <c r="B1987" s="5">
        <v>43423</v>
      </c>
      <c r="C1987" s="6">
        <f>VLOOKUP(시뮬레이션!B1987,시뮬레이션!$K:$Q,6,0)</f>
        <v>177.47079559880001</v>
      </c>
      <c r="D1987" s="6">
        <f>VLOOKUP(시뮬레이션!B1987,시뮬레이션!$K:$Q,7,0)</f>
        <v>1.8354293911477981</v>
      </c>
      <c r="F1987" s="5">
        <v>43423</v>
      </c>
      <c r="G1987" s="7">
        <f>C1987*시뮬레이션!D1987*시뮬레이션!F1987</f>
        <v>50570473.48555702</v>
      </c>
      <c r="H1987" s="2">
        <f>D1987*시뮬레이션!E1987*시뮬레이션!D1987</f>
        <v>164934.10022178662</v>
      </c>
      <c r="J1987" s="5">
        <v>43423</v>
      </c>
      <c r="K1987" s="2">
        <f t="shared" si="31"/>
        <v>50735407.585778803</v>
      </c>
      <c r="L1987" s="2">
        <f>$C$2*시뮬레이션!F1987*시뮬레이션!D1987</f>
        <v>49624926.763206713</v>
      </c>
    </row>
    <row r="1988" spans="2:12" x14ac:dyDescent="0.3">
      <c r="B1988" s="5">
        <v>43424</v>
      </c>
      <c r="C1988" s="6">
        <f>VLOOKUP(시뮬레이션!B1988,시뮬레이션!$K:$Q,6,0)</f>
        <v>177.47079559880001</v>
      </c>
      <c r="D1988" s="6">
        <f>VLOOKUP(시뮬레이션!B1988,시뮬레이션!$K:$Q,7,0)</f>
        <v>1.8354293911477981</v>
      </c>
      <c r="F1988" s="5">
        <v>43424</v>
      </c>
      <c r="G1988" s="7">
        <f>C1988*시뮬레이션!D1988*시뮬레이션!F1988</f>
        <v>49507083.048681334</v>
      </c>
      <c r="H1988" s="2">
        <f>D1988*시뮬레이션!E1988*시뮬레이션!D1988</f>
        <v>162684.33918923006</v>
      </c>
      <c r="J1988" s="5">
        <v>43424</v>
      </c>
      <c r="K1988" s="2">
        <f t="shared" si="31"/>
        <v>49669767.387870565</v>
      </c>
      <c r="L1988" s="2">
        <f>$C$2*시뮬레이션!F1988*시뮬레이션!D1988</f>
        <v>48581419.180353627</v>
      </c>
    </row>
    <row r="1989" spans="2:12" x14ac:dyDescent="0.3">
      <c r="B1989" s="5">
        <v>43425</v>
      </c>
      <c r="C1989" s="6">
        <f>VLOOKUP(시뮬레이션!B1989,시뮬레이션!$K:$Q,6,0)</f>
        <v>177.47079559880001</v>
      </c>
      <c r="D1989" s="6">
        <f>VLOOKUP(시뮬레이션!B1989,시뮬레이션!$K:$Q,7,0)</f>
        <v>1.8354293911477981</v>
      </c>
      <c r="F1989" s="5">
        <v>43425</v>
      </c>
      <c r="G1989" s="7">
        <f>C1989*시뮬레이션!D1989*시뮬레이션!F1989</f>
        <v>49918484.662828937</v>
      </c>
      <c r="H1989" s="2">
        <f>D1989*시뮬레이션!E1989*시뮬레이션!D1989</f>
        <v>164541.78797991821</v>
      </c>
      <c r="J1989" s="5">
        <v>43425</v>
      </c>
      <c r="K1989" s="2">
        <f t="shared" si="31"/>
        <v>50083026.450808853</v>
      </c>
      <c r="L1989" s="2">
        <f>$C$2*시뮬레이션!F1989*시뮬레이션!D1989</f>
        <v>48985128.569749989</v>
      </c>
    </row>
    <row r="1990" spans="2:12" x14ac:dyDescent="0.3">
      <c r="B1990" s="5">
        <v>43427</v>
      </c>
      <c r="C1990" s="6">
        <f>VLOOKUP(시뮬레이션!B1990,시뮬레이션!$K:$Q,6,0)</f>
        <v>177.47079559880001</v>
      </c>
      <c r="D1990" s="6">
        <f>VLOOKUP(시뮬레이션!B1990,시뮬레이션!$K:$Q,7,0)</f>
        <v>1.8354293911477981</v>
      </c>
      <c r="F1990" s="5">
        <v>43427</v>
      </c>
      <c r="G1990" s="7">
        <f>C1990*시뮬레이션!D1990*시뮬레이션!F1990</f>
        <v>49554407.05077</v>
      </c>
      <c r="H1990" s="2">
        <f>D1990*시뮬레이션!E1990*시뮬레이션!D1990</f>
        <v>163727.93709500507</v>
      </c>
      <c r="J1990" s="5">
        <v>43427</v>
      </c>
      <c r="K1990" s="2">
        <f t="shared" si="31"/>
        <v>49718134.987865001</v>
      </c>
      <c r="L1990" s="2">
        <f>$C$2*시뮬레이션!F1990*시뮬레이션!D1990</f>
        <v>48627858.336958751</v>
      </c>
    </row>
    <row r="1991" spans="2:12" x14ac:dyDescent="0.3">
      <c r="B1991" s="5">
        <v>43430</v>
      </c>
      <c r="C1991" s="6">
        <f>VLOOKUP(시뮬레이션!B1991,시뮬레이션!$K:$Q,6,0)</f>
        <v>177.47079559880001</v>
      </c>
      <c r="D1991" s="6">
        <f>VLOOKUP(시뮬레이션!B1991,시뮬레이션!$K:$Q,7,0)</f>
        <v>1.8354293911477981</v>
      </c>
      <c r="F1991" s="5">
        <v>43430</v>
      </c>
      <c r="G1991" s="7">
        <f>C1991*시뮬레이션!D1991*시뮬레이션!F1991</f>
        <v>50280928.25513038</v>
      </c>
      <c r="H1991" s="2">
        <f>D1991*시뮬레이션!E1991*시뮬레이션!D1991</f>
        <v>166918.2132529447</v>
      </c>
      <c r="J1991" s="5">
        <v>43430</v>
      </c>
      <c r="K1991" s="2">
        <f t="shared" si="31"/>
        <v>50447846.468383327</v>
      </c>
      <c r="L1991" s="2">
        <f>$C$2*시뮬레이션!F1991*시뮬레이션!D1991</f>
        <v>49340795.335039221</v>
      </c>
    </row>
    <row r="1992" spans="2:12" x14ac:dyDescent="0.3">
      <c r="B1992" s="5">
        <v>43431</v>
      </c>
      <c r="C1992" s="6">
        <f>VLOOKUP(시뮬레이션!B1992,시뮬레이션!$K:$Q,6,0)</f>
        <v>177.47079559880001</v>
      </c>
      <c r="D1992" s="6">
        <f>VLOOKUP(시뮬레이션!B1992,시뮬레이션!$K:$Q,7,0)</f>
        <v>1.8354293911477981</v>
      </c>
      <c r="F1992" s="5">
        <v>43431</v>
      </c>
      <c r="G1992" s="7">
        <f>C1992*시뮬레이션!D1992*시뮬레이션!F1992</f>
        <v>50474693.998575285</v>
      </c>
      <c r="H1992" s="2">
        <f>D1992*시뮬레이션!E1992*시뮬레이션!D1992</f>
        <v>167154.37719834223</v>
      </c>
      <c r="J1992" s="5">
        <v>43431</v>
      </c>
      <c r="K1992" s="2">
        <f t="shared" si="31"/>
        <v>50641848.375773624</v>
      </c>
      <c r="L1992" s="2">
        <f>$C$2*시뮬레이션!F1992*시뮬레이션!D1992</f>
        <v>49530938.123210222</v>
      </c>
    </row>
    <row r="1993" spans="2:12" x14ac:dyDescent="0.3">
      <c r="B1993" s="5">
        <v>43432</v>
      </c>
      <c r="C1993" s="6">
        <f>VLOOKUP(시뮬레이션!B1993,시뮬레이션!$K:$Q,6,0)</f>
        <v>177.47079559880001</v>
      </c>
      <c r="D1993" s="6">
        <f>VLOOKUP(시뮬레이션!B1993,시뮬레이션!$K:$Q,7,0)</f>
        <v>1.8354293911477981</v>
      </c>
      <c r="F1993" s="5">
        <v>43432</v>
      </c>
      <c r="G1993" s="7">
        <f>C1993*시뮬레이션!D1993*시뮬레이션!F1993</f>
        <v>51506575.459358826</v>
      </c>
      <c r="H1993" s="2">
        <f>D1993*시뮬레이션!E1993*시뮬레이션!D1993</f>
        <v>171667.6902852832</v>
      </c>
      <c r="J1993" s="5">
        <v>43432</v>
      </c>
      <c r="K1993" s="2">
        <f t="shared" si="31"/>
        <v>51678243.149644107</v>
      </c>
      <c r="L1993" s="2">
        <f>$C$2*시뮬레이션!F1993*시뮬레이션!D1993</f>
        <v>50543525.872350417</v>
      </c>
    </row>
    <row r="1994" spans="2:12" x14ac:dyDescent="0.3">
      <c r="B1994" s="5">
        <v>43433</v>
      </c>
      <c r="C1994" s="6">
        <f>VLOOKUP(시뮬레이션!B1994,시뮬레이션!$K:$Q,6,0)</f>
        <v>177.47079559880001</v>
      </c>
      <c r="D1994" s="6">
        <f>VLOOKUP(시뮬레이션!B1994,시뮬레이션!$K:$Q,7,0)</f>
        <v>1.8354293911477981</v>
      </c>
      <c r="F1994" s="5">
        <v>43433</v>
      </c>
      <c r="G1994" s="7">
        <f>C1994*시뮬레이션!D1994*시뮬레이션!F1994</f>
        <v>51065565.750824541</v>
      </c>
      <c r="H1994" s="2">
        <f>D1994*시뮬레이션!E1994*시뮬레이션!D1994</f>
        <v>170026.02778707456</v>
      </c>
      <c r="J1994" s="5">
        <v>43433</v>
      </c>
      <c r="K1994" s="2">
        <f t="shared" si="31"/>
        <v>51235591.778611615</v>
      </c>
      <c r="L1994" s="2">
        <f>$C$2*시뮬레이션!F1994*시뮬레이션!D1994</f>
        <v>50110761.989011914</v>
      </c>
    </row>
    <row r="1995" spans="2:12" x14ac:dyDescent="0.3">
      <c r="B1995" s="5">
        <v>43434</v>
      </c>
      <c r="C1995" s="6">
        <f>VLOOKUP(시뮬레이션!B1995,시뮬레이션!$K:$Q,6,0)</f>
        <v>177.47079559880001</v>
      </c>
      <c r="D1995" s="6">
        <f>VLOOKUP(시뮬레이션!B1995,시뮬레이션!$K:$Q,7,0)</f>
        <v>1.8354293911477981</v>
      </c>
      <c r="F1995" s="5">
        <v>43434</v>
      </c>
      <c r="G1995" s="7">
        <f>C1995*시뮬레이션!D1995*시뮬레이션!F1995</f>
        <v>51443386.743000299</v>
      </c>
      <c r="H1995" s="2">
        <f>D1995*시뮬레이션!E1995*시뮬레이션!D1995</f>
        <v>172043.04418741787</v>
      </c>
      <c r="J1995" s="5">
        <v>43434</v>
      </c>
      <c r="K1995" s="2">
        <f t="shared" si="31"/>
        <v>51615429.787187718</v>
      </c>
      <c r="L1995" s="2">
        <f>$C$2*시뮬레이션!F1995*시뮬레이션!D1995</f>
        <v>50481518.633631401</v>
      </c>
    </row>
    <row r="1996" spans="2:12" x14ac:dyDescent="0.3">
      <c r="B1996" s="5">
        <v>43437</v>
      </c>
      <c r="C1996" s="6">
        <f>VLOOKUP(시뮬레이션!B1996,시뮬레이션!$K:$Q,6,0)</f>
        <v>177.47079559880001</v>
      </c>
      <c r="D1996" s="6">
        <f>VLOOKUP(시뮬레이션!B1996,시뮬레이션!$K:$Q,7,0)</f>
        <v>1.8354293911477981</v>
      </c>
      <c r="F1996" s="5">
        <v>43437</v>
      </c>
      <c r="G1996" s="7">
        <f>C1996*시뮬레이션!D1996*시뮬레이션!F1996</f>
        <v>51652509.954574436</v>
      </c>
      <c r="H1996" s="2">
        <f>D1996*시뮬레이션!E1996*시뮬레이션!D1996</f>
        <v>173225.39894595099</v>
      </c>
      <c r="J1996" s="5">
        <v>43437</v>
      </c>
      <c r="K1996" s="2">
        <f t="shared" si="31"/>
        <v>51825735.353520386</v>
      </c>
      <c r="L1996" s="2">
        <f>$C$2*시뮬레이션!F1996*시뮬레이션!D1996</f>
        <v>50686731.74206347</v>
      </c>
    </row>
    <row r="1997" spans="2:12" x14ac:dyDescent="0.3">
      <c r="B1997" s="5">
        <v>43438</v>
      </c>
      <c r="C1997" s="6">
        <f>VLOOKUP(시뮬레이션!B1997,시뮬레이션!$K:$Q,6,0)</f>
        <v>177.47079559880001</v>
      </c>
      <c r="D1997" s="6">
        <f>VLOOKUP(시뮬레이션!B1997,시뮬레이션!$K:$Q,7,0)</f>
        <v>1.8354293911477981</v>
      </c>
      <c r="F1997" s="5">
        <v>43438</v>
      </c>
      <c r="G1997" s="7">
        <f>C1997*시뮬레이션!D1997*시뮬레이션!F1997</f>
        <v>49744848.620687276</v>
      </c>
      <c r="H1997" s="2">
        <f>D1997*시뮬레이션!E1997*시뮬레이션!D1997</f>
        <v>165745.23688748182</v>
      </c>
      <c r="J1997" s="5">
        <v>43438</v>
      </c>
      <c r="K1997" s="2">
        <f t="shared" si="31"/>
        <v>49910593.857574761</v>
      </c>
      <c r="L1997" s="2">
        <f>$C$2*시뮬레이션!F1997*시뮬레이션!D1997</f>
        <v>48814739.105684683</v>
      </c>
    </row>
    <row r="1998" spans="2:12" x14ac:dyDescent="0.3">
      <c r="B1998" s="5">
        <v>43440</v>
      </c>
      <c r="C1998" s="6">
        <f>VLOOKUP(시뮬레이션!B1998,시뮬레이션!$K:$Q,6,0)</f>
        <v>177.47079559880001</v>
      </c>
      <c r="D1998" s="6">
        <f>VLOOKUP(시뮬레이션!B1998,시뮬레이션!$K:$Q,7,0)</f>
        <v>1.8354293911477981</v>
      </c>
      <c r="F1998" s="5">
        <v>43440</v>
      </c>
      <c r="G1998" s="7">
        <f>C1998*시뮬레이션!D1998*시뮬레이션!F1998</f>
        <v>50352332.94736436</v>
      </c>
      <c r="H1998" s="2">
        <f>D1998*시뮬레이션!E1998*시뮬레이션!D1998</f>
        <v>168185.52275179827</v>
      </c>
      <c r="J1998" s="5">
        <v>43440</v>
      </c>
      <c r="K1998" s="2">
        <f t="shared" si="31"/>
        <v>50520518.470116161</v>
      </c>
      <c r="L1998" s="2">
        <f>$C$2*시뮬레이션!F1998*시뮬레이션!D1998</f>
        <v>49410864.930564612</v>
      </c>
    </row>
    <row r="1999" spans="2:12" x14ac:dyDescent="0.3">
      <c r="B1999" s="5">
        <v>43441</v>
      </c>
      <c r="C1999" s="6">
        <f>VLOOKUP(시뮬레이션!B1999,시뮬레이션!$K:$Q,6,0)</f>
        <v>177.47079559880001</v>
      </c>
      <c r="D1999" s="6">
        <f>VLOOKUP(시뮬레이션!B1999,시뮬레이션!$K:$Q,7,0)</f>
        <v>1.8354293911477981</v>
      </c>
      <c r="F1999" s="5">
        <v>43441</v>
      </c>
      <c r="G1999" s="7">
        <f>C1999*시뮬레이션!D1999*시뮬레이션!F1999</f>
        <v>49140653.139313884</v>
      </c>
      <c r="H1999" s="2">
        <f>D1999*시뮬레이션!E1999*시뮬레이션!D1999</f>
        <v>162945.8550921111</v>
      </c>
      <c r="J1999" s="5">
        <v>43441</v>
      </c>
      <c r="K1999" s="2">
        <f t="shared" si="31"/>
        <v>49303598.994405992</v>
      </c>
      <c r="L1999" s="2">
        <f>$C$2*시뮬레이션!F1999*시뮬레이션!D1999</f>
        <v>48221840.632579058</v>
      </c>
    </row>
    <row r="2000" spans="2:12" x14ac:dyDescent="0.3">
      <c r="B2000" s="5">
        <v>43444</v>
      </c>
      <c r="C2000" s="6">
        <f>VLOOKUP(시뮬레이션!B2000,시뮬레이션!$K:$Q,6,0)</f>
        <v>177.47079559880001</v>
      </c>
      <c r="D2000" s="6">
        <f>VLOOKUP(시뮬레이션!B2000,시뮬레이션!$K:$Q,7,0)</f>
        <v>1.8354293911477981</v>
      </c>
      <c r="F2000" s="5">
        <v>43444</v>
      </c>
      <c r="G2000" s="7">
        <f>C2000*시뮬레이션!D2000*시뮬레이션!F2000</f>
        <v>49546081.088256329</v>
      </c>
      <c r="H2000" s="2">
        <f>D2000*시뮬레이션!E2000*시뮬레이션!D2000</f>
        <v>165252.29397410966</v>
      </c>
      <c r="J2000" s="5">
        <v>43444</v>
      </c>
      <c r="K2000" s="2">
        <f t="shared" si="31"/>
        <v>49711333.382230438</v>
      </c>
      <c r="L2000" s="2">
        <f>$C$2*시뮬레이션!F2000*시뮬레이션!D2000</f>
        <v>48619688.050000854</v>
      </c>
    </row>
    <row r="2001" spans="2:12" x14ac:dyDescent="0.3">
      <c r="B2001" s="5">
        <v>43445</v>
      </c>
      <c r="C2001" s="6">
        <f>VLOOKUP(시뮬레이션!B2001,시뮬레이션!$K:$Q,6,0)</f>
        <v>177.47079559880001</v>
      </c>
      <c r="D2001" s="6">
        <f>VLOOKUP(시뮬레이션!B2001,시뮬레이션!$K:$Q,7,0)</f>
        <v>1.8354293911477981</v>
      </c>
      <c r="F2001" s="5">
        <v>43445</v>
      </c>
      <c r="G2001" s="7">
        <f>C2001*시뮬레이션!D2001*시뮬레이션!F2001</f>
        <v>49695878.518404074</v>
      </c>
      <c r="H2001" s="2">
        <f>D2001*시뮬레이션!E2001*시뮬레이션!D2001</f>
        <v>166251.25705493498</v>
      </c>
      <c r="J2001" s="5">
        <v>43445</v>
      </c>
      <c r="K2001" s="2">
        <f t="shared" si="31"/>
        <v>49862129.775459006</v>
      </c>
      <c r="L2001" s="2">
        <f>$C$2*시뮬레이션!F2001*시뮬레이션!D2001</f>
        <v>48766684.627015725</v>
      </c>
    </row>
    <row r="2002" spans="2:12" x14ac:dyDescent="0.3">
      <c r="B2002" s="5">
        <v>43446</v>
      </c>
      <c r="C2002" s="6">
        <f>VLOOKUP(시뮬레이션!B2002,시뮬레이션!$K:$Q,6,0)</f>
        <v>177.47079559880001</v>
      </c>
      <c r="D2002" s="6">
        <f>VLOOKUP(시뮬레이션!B2002,시뮬레이션!$K:$Q,7,0)</f>
        <v>1.8354293911477981</v>
      </c>
      <c r="F2002" s="5">
        <v>43446</v>
      </c>
      <c r="G2002" s="7">
        <f>C2002*시뮬레이션!D2002*시뮬레이션!F2002</f>
        <v>49890851.192812718</v>
      </c>
      <c r="H2002" s="2">
        <f>D2002*시뮬레이션!E2002*시뮬레이션!D2002</f>
        <v>167992.74374110255</v>
      </c>
      <c r="J2002" s="5">
        <v>43446</v>
      </c>
      <c r="K2002" s="2">
        <f t="shared" si="31"/>
        <v>50058843.936553821</v>
      </c>
      <c r="L2002" s="2">
        <f>$C$2*시뮬레이션!F2002*시뮬레이션!D2002</f>
        <v>48958011.779432423</v>
      </c>
    </row>
    <row r="2003" spans="2:12" x14ac:dyDescent="0.3">
      <c r="B2003" s="5">
        <v>43447</v>
      </c>
      <c r="C2003" s="6">
        <f>VLOOKUP(시뮬레이션!B2003,시뮬레이션!$K:$Q,6,0)</f>
        <v>177.47079559880001</v>
      </c>
      <c r="D2003" s="6">
        <f>VLOOKUP(시뮬레이션!B2003,시뮬레이션!$K:$Q,7,0)</f>
        <v>1.8354293911477981</v>
      </c>
      <c r="F2003" s="5">
        <v>43447</v>
      </c>
      <c r="G2003" s="7">
        <f>C2003*시뮬레이션!D2003*시뮬레이션!F2003</f>
        <v>49639753.453833692</v>
      </c>
      <c r="H2003" s="2">
        <f>D2003*시뮬레이션!E2003*시뮬레이션!D2003</f>
        <v>166827.03798041024</v>
      </c>
      <c r="J2003" s="5">
        <v>43447</v>
      </c>
      <c r="K2003" s="2">
        <f t="shared" si="31"/>
        <v>49806580.491814099</v>
      </c>
      <c r="L2003" s="2">
        <f>$C$2*시뮬레이션!F2003*시뮬레이션!D2003</f>
        <v>48711608.966716029</v>
      </c>
    </row>
    <row r="2004" spans="2:12" x14ac:dyDescent="0.3">
      <c r="B2004" s="5">
        <v>43448</v>
      </c>
      <c r="C2004" s="6">
        <f>VLOOKUP(시뮬레이션!B2004,시뮬레이션!$K:$Q,6,0)</f>
        <v>177.47079559880001</v>
      </c>
      <c r="D2004" s="6">
        <f>VLOOKUP(시뮬레이션!B2004,시뮬레이션!$K:$Q,7,0)</f>
        <v>1.8354293911477981</v>
      </c>
      <c r="F2004" s="5">
        <v>43448</v>
      </c>
      <c r="G2004" s="7">
        <f>C2004*시뮬레이션!D2004*시뮬레이션!F2004</f>
        <v>49041944.697392784</v>
      </c>
      <c r="H2004" s="2">
        <f>D2004*시뮬레이션!E2004*시뮬레이션!D2004</f>
        <v>164487.98543707235</v>
      </c>
      <c r="J2004" s="5">
        <v>43448</v>
      </c>
      <c r="K2004" s="2">
        <f t="shared" si="31"/>
        <v>49206432.682829857</v>
      </c>
      <c r="L2004" s="2">
        <f>$C$2*시뮬레이션!F2004*시뮬레이션!D2004</f>
        <v>48124977.802084833</v>
      </c>
    </row>
    <row r="2005" spans="2:12" x14ac:dyDescent="0.3">
      <c r="B2005" s="5">
        <v>43451</v>
      </c>
      <c r="C2005" s="6">
        <f>VLOOKUP(시뮬레이션!B2005,시뮬레이션!$K:$Q,6,0)</f>
        <v>177.47079559880001</v>
      </c>
      <c r="D2005" s="6">
        <f>VLOOKUP(시뮬레이션!B2005,시뮬레이션!$K:$Q,7,0)</f>
        <v>1.8354293911477981</v>
      </c>
      <c r="F2005" s="5">
        <v>43451</v>
      </c>
      <c r="G2005" s="7">
        <f>C2005*시뮬레이션!D2005*시뮬레이션!F2005</f>
        <v>48109592.19700671</v>
      </c>
      <c r="H2005" s="2">
        <f>D2005*시뮬레이션!E2005*시뮬레이션!D2005</f>
        <v>160968.00230359976</v>
      </c>
      <c r="J2005" s="5">
        <v>43451</v>
      </c>
      <c r="K2005" s="2">
        <f t="shared" si="31"/>
        <v>48270560.19931031</v>
      </c>
      <c r="L2005" s="2">
        <f>$C$2*시뮬레이션!F2005*시뮬레이션!D2005</f>
        <v>47210058.06018512</v>
      </c>
    </row>
    <row r="2006" spans="2:12" x14ac:dyDescent="0.3">
      <c r="B2006" s="5">
        <v>43452</v>
      </c>
      <c r="C2006" s="6">
        <f>VLOOKUP(시뮬레이션!B2006,시뮬레이션!$K:$Q,6,0)</f>
        <v>177.47079559880001</v>
      </c>
      <c r="D2006" s="6">
        <f>VLOOKUP(시뮬레이션!B2006,시뮬레이션!$K:$Q,7,0)</f>
        <v>1.8354293911477981</v>
      </c>
      <c r="F2006" s="5">
        <v>43452</v>
      </c>
      <c r="G2006" s="7">
        <f>C2006*시뮬레이션!D2006*시뮬레이션!F2006</f>
        <v>47995235.326249048</v>
      </c>
      <c r="H2006" s="2">
        <f>D2006*시뮬레이션!E2006*시뮬레이션!D2006</f>
        <v>161767.26963882765</v>
      </c>
      <c r="J2006" s="5">
        <v>43452</v>
      </c>
      <c r="K2006" s="2">
        <f t="shared" si="31"/>
        <v>48157002.595887877</v>
      </c>
      <c r="L2006" s="2">
        <f>$C$2*시뮬레이션!F2006*시뮬레이션!D2006</f>
        <v>47097839.388990775</v>
      </c>
    </row>
    <row r="2007" spans="2:12" x14ac:dyDescent="0.3">
      <c r="B2007" s="5">
        <v>43453</v>
      </c>
      <c r="C2007" s="6">
        <f>VLOOKUP(시뮬레이션!B2007,시뮬레이션!$K:$Q,6,0)</f>
        <v>177.47079559880001</v>
      </c>
      <c r="D2007" s="6">
        <f>VLOOKUP(시뮬레이션!B2007,시뮬레이션!$K:$Q,7,0)</f>
        <v>1.8354293911477981</v>
      </c>
      <c r="F2007" s="5">
        <v>43453</v>
      </c>
      <c r="G2007" s="7">
        <f>C2007*시뮬레이션!D2007*시뮬레이션!F2007</f>
        <v>47000344.676622838</v>
      </c>
      <c r="H2007" s="2">
        <f>D2007*시뮬레이션!E2007*시뮬레이션!D2007</f>
        <v>156977.84782443696</v>
      </c>
      <c r="J2007" s="5">
        <v>43453</v>
      </c>
      <c r="K2007" s="2">
        <f t="shared" si="31"/>
        <v>47157322.524447277</v>
      </c>
      <c r="L2007" s="2">
        <f>$C$2*시뮬레이션!F2007*시뮬레이션!D2007</f>
        <v>46121550.811443627</v>
      </c>
    </row>
    <row r="2008" spans="2:12" x14ac:dyDescent="0.3">
      <c r="B2008" s="5">
        <v>43454</v>
      </c>
      <c r="C2008" s="6">
        <f>VLOOKUP(시뮬레이션!B2008,시뮬레이션!$K:$Q,6,0)</f>
        <v>177.47079559880001</v>
      </c>
      <c r="D2008" s="6">
        <f>VLOOKUP(시뮬레이션!B2008,시뮬레이션!$K:$Q,7,0)</f>
        <v>1.8354293911477981</v>
      </c>
      <c r="F2008" s="5">
        <v>43454</v>
      </c>
      <c r="G2008" s="7">
        <f>C2008*시뮬레이션!D2008*시뮬레이션!F2008</f>
        <v>46412252.792309016</v>
      </c>
      <c r="H2008" s="2">
        <f>D2008*시뮬레이션!E2008*시뮬레이션!D2008</f>
        <v>155100.80839918801</v>
      </c>
      <c r="J2008" s="5">
        <v>43454</v>
      </c>
      <c r="K2008" s="2">
        <f t="shared" si="31"/>
        <v>46567353.600708202</v>
      </c>
      <c r="L2008" s="2">
        <f>$C$2*시뮬레이션!F2008*시뮬레이션!D2008</f>
        <v>45544454.836705633</v>
      </c>
    </row>
    <row r="2009" spans="2:12" x14ac:dyDescent="0.3">
      <c r="B2009" s="5">
        <v>43455</v>
      </c>
      <c r="C2009" s="6">
        <f>VLOOKUP(시뮬레이션!B2009,시뮬레이션!$K:$Q,6,0)</f>
        <v>177.47079559880001</v>
      </c>
      <c r="D2009" s="6">
        <f>VLOOKUP(시뮬레이션!B2009,시뮬레이션!$K:$Q,7,0)</f>
        <v>1.8354293911477981</v>
      </c>
      <c r="F2009" s="5">
        <v>43455</v>
      </c>
      <c r="G2009" s="7">
        <f>C2009*시뮬레이션!D2009*시뮬레이션!F2009</f>
        <v>45253743.27455087</v>
      </c>
      <c r="H2009" s="2">
        <f>D2009*시뮬레이션!E2009*시뮬레이션!D2009</f>
        <v>150339.55468564597</v>
      </c>
      <c r="J2009" s="5">
        <v>43455</v>
      </c>
      <c r="K2009" s="2">
        <f t="shared" si="31"/>
        <v>45404082.829236515</v>
      </c>
      <c r="L2009" s="2">
        <f>$C$2*시뮬레이션!F2009*시뮬레이션!D2009</f>
        <v>44407606.671943136</v>
      </c>
    </row>
    <row r="2010" spans="2:12" x14ac:dyDescent="0.3">
      <c r="B2010" s="5">
        <v>43458</v>
      </c>
      <c r="C2010" s="6">
        <f>VLOOKUP(시뮬레이션!B2010,시뮬레이션!$K:$Q,6,0)</f>
        <v>177.47079559880001</v>
      </c>
      <c r="D2010" s="6">
        <f>VLOOKUP(시뮬레이션!B2010,시뮬레이션!$K:$Q,7,0)</f>
        <v>1.8354293911477981</v>
      </c>
      <c r="F2010" s="5">
        <v>43458</v>
      </c>
      <c r="G2010" s="7">
        <f>C2010*시뮬레이션!D2010*시뮬레이션!F2010</f>
        <v>44162013.449174143</v>
      </c>
      <c r="H2010" s="2">
        <f>D2010*시뮬레이션!E2010*시뮬레이션!D2010</f>
        <v>146840.66802485753</v>
      </c>
      <c r="J2010" s="5">
        <v>43458</v>
      </c>
      <c r="K2010" s="2">
        <f t="shared" si="31"/>
        <v>44308854.117199004</v>
      </c>
      <c r="L2010" s="2">
        <f>$C$2*시뮬레이션!F2010*시뮬레이션!D2010</f>
        <v>43336289.579272427</v>
      </c>
    </row>
    <row r="2011" spans="2:12" x14ac:dyDescent="0.3">
      <c r="B2011" s="5">
        <v>43460</v>
      </c>
      <c r="C2011" s="6">
        <f>VLOOKUP(시뮬레이션!B2011,시뮬레이션!$K:$Q,6,0)</f>
        <v>177.47079559880001</v>
      </c>
      <c r="D2011" s="6">
        <f>VLOOKUP(시뮬레이션!B2011,시뮬레이션!$K:$Q,7,0)</f>
        <v>1.8354293911477981</v>
      </c>
      <c r="F2011" s="5">
        <v>43460</v>
      </c>
      <c r="G2011" s="7">
        <f>C2011*시뮬레이션!D2011*시뮬레이션!F2011</f>
        <v>46399475.830296993</v>
      </c>
      <c r="H2011" s="2">
        <f>D2011*시뮬레이션!E2011*시뮬레이션!D2011</f>
        <v>155569.95271522008</v>
      </c>
      <c r="J2011" s="5">
        <v>43460</v>
      </c>
      <c r="K2011" s="2">
        <f t="shared" si="31"/>
        <v>46555045.783012211</v>
      </c>
      <c r="L2011" s="2">
        <f>$C$2*시뮬레이션!F2011*시뮬레이션!D2011</f>
        <v>45531916.773278482</v>
      </c>
    </row>
    <row r="2012" spans="2:12" x14ac:dyDescent="0.3">
      <c r="B2012" s="5">
        <v>43461</v>
      </c>
      <c r="C2012" s="6">
        <f>VLOOKUP(시뮬레이션!B2012,시뮬레이션!$K:$Q,6,0)</f>
        <v>177.47079559880001</v>
      </c>
      <c r="D2012" s="6">
        <f>VLOOKUP(시뮬레이션!B2012,시뮬레이션!$K:$Q,7,0)</f>
        <v>1.8354293911477981</v>
      </c>
      <c r="F2012" s="5">
        <v>43461</v>
      </c>
      <c r="G2012" s="7">
        <f>C2012*시뮬레이션!D2012*시뮬레이션!F2012</f>
        <v>46543797.434540689</v>
      </c>
      <c r="H2012" s="2">
        <f>D2012*시뮬레이션!E2012*시뮬레이션!D2012</f>
        <v>156105.31876754959</v>
      </c>
      <c r="J2012" s="5">
        <v>43461</v>
      </c>
      <c r="K2012" s="2">
        <f t="shared" si="31"/>
        <v>46699902.753308237</v>
      </c>
      <c r="L2012" s="2">
        <f>$C$2*시뮬레이션!F2012*시뮬레이션!D2012</f>
        <v>45673539.909217432</v>
      </c>
    </row>
    <row r="2013" spans="2:12" x14ac:dyDescent="0.3">
      <c r="B2013" s="5">
        <v>43462</v>
      </c>
      <c r="C2013" s="6">
        <f>VLOOKUP(시뮬레이션!B2013,시뮬레이션!$K:$Q,6,0)</f>
        <v>177.47079559880001</v>
      </c>
      <c r="D2013" s="6">
        <f>VLOOKUP(시뮬레이션!B2013,시뮬레이션!$K:$Q,7,0)</f>
        <v>1.8354293911477981</v>
      </c>
      <c r="F2013" s="5">
        <v>43462</v>
      </c>
      <c r="G2013" s="7">
        <f>C2013*시뮬레이션!D2013*시뮬레이션!F2013</f>
        <v>46301182.309771873</v>
      </c>
      <c r="H2013" s="2">
        <f>D2013*시뮬레이션!E2013*시뮬레이션!D2013</f>
        <v>155691.20534080002</v>
      </c>
      <c r="J2013" s="5">
        <v>43462</v>
      </c>
      <c r="K2013" s="2">
        <f t="shared" si="31"/>
        <v>46456873.515112676</v>
      </c>
      <c r="L2013" s="2">
        <f>$C$2*시뮬레이션!F2013*시뮬레이션!D2013</f>
        <v>45435461.106143981</v>
      </c>
    </row>
    <row r="2014" spans="2:12" x14ac:dyDescent="0.3">
      <c r="B2014" s="5">
        <v>43465</v>
      </c>
      <c r="C2014" s="6">
        <f>VLOOKUP(시뮬레이션!B2014,시뮬레이션!$K:$Q,6,0)</f>
        <v>177.47079559880001</v>
      </c>
      <c r="D2014" s="6">
        <f>VLOOKUP(시뮬레이션!B2014,시뮬레이션!$K:$Q,7,0)</f>
        <v>1.8354293911477981</v>
      </c>
      <c r="F2014" s="5">
        <v>43465</v>
      </c>
      <c r="G2014" s="7">
        <f>C2014*시뮬레이션!D2014*시뮬레이션!F2014</f>
        <v>46706729.559019893</v>
      </c>
      <c r="H2014" s="2">
        <f>D2014*시뮬레이션!E2014*시뮬레이션!D2014</f>
        <v>157088.08731432288</v>
      </c>
      <c r="J2014" s="5">
        <v>43465</v>
      </c>
      <c r="K2014" s="2">
        <f t="shared" si="31"/>
        <v>46863817.646334216</v>
      </c>
      <c r="L2014" s="2">
        <f>$C$2*시뮬레이션!F2014*시뮬레이션!D2014</f>
        <v>45833425.593241394</v>
      </c>
    </row>
    <row r="2015" spans="2:12" x14ac:dyDescent="0.3">
      <c r="B2015" s="5">
        <v>43467</v>
      </c>
      <c r="C2015" s="6">
        <f>VLOOKUP(시뮬레이션!B2015,시뮬레이션!$K:$Q,6,0)</f>
        <v>147.20178473970148</v>
      </c>
      <c r="D2015" s="6">
        <f>VLOOKUP(시뮬레이션!B2015,시뮬레이션!$K:$Q,7,0)</f>
        <v>94.438496827467176</v>
      </c>
      <c r="F2015" s="5">
        <v>43467</v>
      </c>
      <c r="G2015" s="7">
        <f>C2015*시뮬레이션!D2015*시뮬레이션!F2015</f>
        <v>38893797.588621892</v>
      </c>
      <c r="H2015" s="2">
        <f>D2015*시뮬레이션!E2015*시뮬레이션!D2015</f>
        <v>8124482.1645261161</v>
      </c>
      <c r="J2015" s="5">
        <v>43467</v>
      </c>
      <c r="K2015" s="2">
        <f t="shared" si="31"/>
        <v>47018279.753148004</v>
      </c>
      <c r="L2015" s="2">
        <f>$C$2*시뮬레이션!F2015*시뮬레이션!D2015</f>
        <v>46014746.021281123</v>
      </c>
    </row>
    <row r="2016" spans="2:12" x14ac:dyDescent="0.3">
      <c r="B2016" s="5">
        <v>43468</v>
      </c>
      <c r="C2016" s="6">
        <f>VLOOKUP(시뮬레이션!B2016,시뮬레이션!$K:$Q,6,0)</f>
        <v>147.20178473970148</v>
      </c>
      <c r="D2016" s="6">
        <f>VLOOKUP(시뮬레이션!B2016,시뮬레이션!$K:$Q,7,0)</f>
        <v>94.438496827467176</v>
      </c>
      <c r="F2016" s="5">
        <v>43468</v>
      </c>
      <c r="G2016" s="7">
        <f>C2016*시뮬레이션!D2016*시뮬레이션!F2016</f>
        <v>38260821.572316036</v>
      </c>
      <c r="H2016" s="2">
        <f>D2016*시뮬레이션!E2016*시뮬레이션!D2016</f>
        <v>7887650.9139640182</v>
      </c>
      <c r="J2016" s="5">
        <v>43468</v>
      </c>
      <c r="K2016" s="2">
        <f t="shared" si="31"/>
        <v>46148472.486280054</v>
      </c>
      <c r="L2016" s="2">
        <f>$C$2*시뮬레이션!F2016*시뮬레이션!D2016</f>
        <v>45265880.329739675</v>
      </c>
    </row>
    <row r="2017" spans="2:12" x14ac:dyDescent="0.3">
      <c r="B2017" s="5">
        <v>43469</v>
      </c>
      <c r="C2017" s="6">
        <f>VLOOKUP(시뮬레이션!B2017,시뮬레이션!$K:$Q,6,0)</f>
        <v>147.20178473970148</v>
      </c>
      <c r="D2017" s="6">
        <f>VLOOKUP(시뮬레이션!B2017,시뮬레이션!$K:$Q,7,0)</f>
        <v>94.438496827467176</v>
      </c>
      <c r="F2017" s="5">
        <v>43469</v>
      </c>
      <c r="G2017" s="7">
        <f>C2017*시뮬레이션!D2017*시뮬레이션!F2017</f>
        <v>39424945.034089014</v>
      </c>
      <c r="H2017" s="2">
        <f>D2017*시뮬레이션!E2017*시뮬레이션!D2017</f>
        <v>8196416.2944820654</v>
      </c>
      <c r="J2017" s="5">
        <v>43469</v>
      </c>
      <c r="K2017" s="2">
        <f t="shared" si="31"/>
        <v>47621361.328571081</v>
      </c>
      <c r="L2017" s="2">
        <f>$C$2*시뮬레이션!F2017*시뮬레이션!D2017</f>
        <v>46643139.655184634</v>
      </c>
    </row>
    <row r="2018" spans="2:12" x14ac:dyDescent="0.3">
      <c r="B2018" s="5">
        <v>43472</v>
      </c>
      <c r="C2018" s="6">
        <f>VLOOKUP(시뮬레이션!B2018,시뮬레이션!$K:$Q,6,0)</f>
        <v>147.20178473970148</v>
      </c>
      <c r="D2018" s="6">
        <f>VLOOKUP(시뮬레이션!B2018,시뮬레이션!$K:$Q,7,0)</f>
        <v>94.438496827467176</v>
      </c>
      <c r="F2018" s="5">
        <v>43472</v>
      </c>
      <c r="G2018" s="7">
        <f>C2018*시뮬레이션!D2018*시뮬레이션!F2018</f>
        <v>39532600.165107548</v>
      </c>
      <c r="H2018" s="2">
        <f>D2018*시뮬레이션!E2018*시뮬레이션!D2018</f>
        <v>8271517.0046552429</v>
      </c>
      <c r="J2018" s="5">
        <v>43472</v>
      </c>
      <c r="K2018" s="2">
        <f t="shared" si="31"/>
        <v>47804117.16976279</v>
      </c>
      <c r="L2018" s="2">
        <f>$C$2*시뮬레이션!F2018*시뮬레이션!D2018</f>
        <v>46770505.040383093</v>
      </c>
    </row>
    <row r="2019" spans="2:12" x14ac:dyDescent="0.3">
      <c r="B2019" s="5">
        <v>43473</v>
      </c>
      <c r="C2019" s="6">
        <f>VLOOKUP(시뮬레이션!B2019,시뮬레이션!$K:$Q,6,0)</f>
        <v>147.20178473970148</v>
      </c>
      <c r="D2019" s="6">
        <f>VLOOKUP(시뮬레이션!B2019,시뮬레이션!$K:$Q,7,0)</f>
        <v>94.438496827467176</v>
      </c>
      <c r="F2019" s="5">
        <v>43473</v>
      </c>
      <c r="G2019" s="7">
        <f>C2019*시뮬레이션!D2019*시뮬레이션!F2019</f>
        <v>40091291.283566378</v>
      </c>
      <c r="H2019" s="2">
        <f>D2019*시뮬레이션!E2019*시뮬레이션!D2019</f>
        <v>8372886.6051386315</v>
      </c>
      <c r="J2019" s="5">
        <v>43473</v>
      </c>
      <c r="K2019" s="2">
        <f t="shared" si="31"/>
        <v>48464177.888705008</v>
      </c>
      <c r="L2019" s="2">
        <f>$C$2*시뮬레이션!F2019*시뮬레이션!D2019</f>
        <v>47431485.235532485</v>
      </c>
    </row>
    <row r="2020" spans="2:12" x14ac:dyDescent="0.3">
      <c r="B2020" s="5">
        <v>43474</v>
      </c>
      <c r="C2020" s="6">
        <f>VLOOKUP(시뮬레이션!B2020,시뮬레이션!$K:$Q,6,0)</f>
        <v>147.20178473970148</v>
      </c>
      <c r="D2020" s="6">
        <f>VLOOKUP(시뮬레이션!B2020,시뮬레이션!$K:$Q,7,0)</f>
        <v>94.438496827467176</v>
      </c>
      <c r="F2020" s="5">
        <v>43474</v>
      </c>
      <c r="G2020" s="7">
        <f>C2020*시뮬레이션!D2020*시뮬레이션!F2020</f>
        <v>40217738.123767927</v>
      </c>
      <c r="H2020" s="2">
        <f>D2020*시뮬레이션!E2020*시뮬레이션!D2020</f>
        <v>8459915.899477182</v>
      </c>
      <c r="J2020" s="5">
        <v>43474</v>
      </c>
      <c r="K2020" s="2">
        <f t="shared" si="31"/>
        <v>48677654.023245111</v>
      </c>
      <c r="L2020" s="2">
        <f>$C$2*시뮬레이션!F2020*시뮬레이션!D2020</f>
        <v>47581082.847434744</v>
      </c>
    </row>
    <row r="2021" spans="2:12" x14ac:dyDescent="0.3">
      <c r="B2021" s="5">
        <v>43475</v>
      </c>
      <c r="C2021" s="6">
        <f>VLOOKUP(시뮬레이션!B2021,시뮬레이션!$K:$Q,6,0)</f>
        <v>147.20178473970148</v>
      </c>
      <c r="D2021" s="6">
        <f>VLOOKUP(시뮬레이션!B2021,시뮬레이션!$K:$Q,7,0)</f>
        <v>94.438496827467176</v>
      </c>
      <c r="F2021" s="5">
        <v>43475</v>
      </c>
      <c r="G2021" s="7">
        <f>C2021*시뮬레이션!D2021*시뮬레이션!F2021</f>
        <v>40226545.944029838</v>
      </c>
      <c r="H2021" s="2">
        <f>D2021*시뮬레이션!E2021*시뮬레이션!D2021</f>
        <v>8468667.9649540093</v>
      </c>
      <c r="J2021" s="5">
        <v>43475</v>
      </c>
      <c r="K2021" s="2">
        <f t="shared" si="31"/>
        <v>48695213.908983849</v>
      </c>
      <c r="L2021" s="2">
        <f>$C$2*시뮬레이션!F2021*시뮬레이션!D2021</f>
        <v>47591503.265020087</v>
      </c>
    </row>
    <row r="2022" spans="2:12" x14ac:dyDescent="0.3">
      <c r="B2022" s="5">
        <v>43476</v>
      </c>
      <c r="C2022" s="6">
        <f>VLOOKUP(시뮬레이션!B2022,시뮬레이션!$K:$Q,6,0)</f>
        <v>147.20178473970148</v>
      </c>
      <c r="D2022" s="6">
        <f>VLOOKUP(시뮬레이션!B2022,시뮬레이션!$K:$Q,7,0)</f>
        <v>94.438496827467176</v>
      </c>
      <c r="F2022" s="5">
        <v>43476</v>
      </c>
      <c r="G2022" s="7">
        <f>C2022*시뮬레이션!D2022*시뮬레이션!F2022</f>
        <v>40164738.564985782</v>
      </c>
      <c r="H2022" s="2">
        <f>D2022*시뮬레이션!E2022*시뮬레이션!D2022</f>
        <v>8475518.5016408805</v>
      </c>
      <c r="J2022" s="5">
        <v>43476</v>
      </c>
      <c r="K2022" s="2">
        <f t="shared" si="31"/>
        <v>48640257.066626661</v>
      </c>
      <c r="L2022" s="2">
        <f>$C$2*시뮬레이션!F2022*시뮬레이션!D2022</f>
        <v>47518379.758824199</v>
      </c>
    </row>
    <row r="2023" spans="2:12" x14ac:dyDescent="0.3">
      <c r="B2023" s="5">
        <v>43479</v>
      </c>
      <c r="C2023" s="6">
        <f>VLOOKUP(시뮬레이션!B2023,시뮬레이션!$K:$Q,6,0)</f>
        <v>147.20178473970148</v>
      </c>
      <c r="D2023" s="6">
        <f>VLOOKUP(시뮬레이션!B2023,시뮬레이션!$K:$Q,7,0)</f>
        <v>94.438496827467176</v>
      </c>
      <c r="F2023" s="5">
        <v>43479</v>
      </c>
      <c r="G2023" s="7">
        <f>C2023*시뮬레이션!D2023*시뮬레이션!F2023</f>
        <v>40162848.193778075</v>
      </c>
      <c r="H2023" s="2">
        <f>D2023*시뮬레이션!E2023*시뮬레이션!D2023</f>
        <v>8446236.0483460538</v>
      </c>
      <c r="J2023" s="5">
        <v>43479</v>
      </c>
      <c r="K2023" s="2">
        <f t="shared" si="31"/>
        <v>48609084.242124125</v>
      </c>
      <c r="L2023" s="2">
        <f>$C$2*시뮬레이션!F2023*시뮬레이션!D2023</f>
        <v>47516143.285237104</v>
      </c>
    </row>
    <row r="2024" spans="2:12" x14ac:dyDescent="0.3">
      <c r="B2024" s="5">
        <v>43480</v>
      </c>
      <c r="C2024" s="6">
        <f>VLOOKUP(시뮬레이션!B2024,시뮬레이션!$K:$Q,6,0)</f>
        <v>147.20178473970148</v>
      </c>
      <c r="D2024" s="6">
        <f>VLOOKUP(시뮬레이션!B2024,시뮬레이션!$K:$Q,7,0)</f>
        <v>94.438496827467176</v>
      </c>
      <c r="F2024" s="5">
        <v>43480</v>
      </c>
      <c r="G2024" s="7">
        <f>C2024*시뮬레이션!D2024*시뮬레이션!F2024</f>
        <v>40534536.564292677</v>
      </c>
      <c r="H2024" s="2">
        <f>D2024*시뮬레이션!E2024*시뮬레이션!D2024</f>
        <v>8549524.4321702309</v>
      </c>
      <c r="J2024" s="5">
        <v>43480</v>
      </c>
      <c r="K2024" s="2">
        <f t="shared" si="31"/>
        <v>49084060.996462911</v>
      </c>
      <c r="L2024" s="2">
        <f>$C$2*시뮬레이션!F2024*시뮬레이션!D2024</f>
        <v>47955882.961706668</v>
      </c>
    </row>
    <row r="2025" spans="2:12" x14ac:dyDescent="0.3">
      <c r="B2025" s="5">
        <v>43481</v>
      </c>
      <c r="C2025" s="6">
        <f>VLOOKUP(시뮬레이션!B2025,시뮬레이션!$K:$Q,6,0)</f>
        <v>147.20178473970148</v>
      </c>
      <c r="D2025" s="6">
        <f>VLOOKUP(시뮬레이션!B2025,시뮬레이션!$K:$Q,7,0)</f>
        <v>94.438496827467176</v>
      </c>
      <c r="F2025" s="5">
        <v>43481</v>
      </c>
      <c r="G2025" s="7">
        <f>C2025*시뮬레이션!D2025*시뮬레이션!F2025</f>
        <v>40612674.870716147</v>
      </c>
      <c r="H2025" s="2">
        <f>D2025*시뮬레이션!E2025*시뮬레이션!D2025</f>
        <v>8535624.6974787582</v>
      </c>
      <c r="J2025" s="5">
        <v>43481</v>
      </c>
      <c r="K2025" s="2">
        <f t="shared" si="31"/>
        <v>49148299.568194903</v>
      </c>
      <c r="L2025" s="2">
        <f>$C$2*시뮬레이션!F2025*시뮬레이션!D2025</f>
        <v>48048327.375662811</v>
      </c>
    </row>
    <row r="2026" spans="2:12" x14ac:dyDescent="0.3">
      <c r="B2026" s="5">
        <v>43482</v>
      </c>
      <c r="C2026" s="6">
        <f>VLOOKUP(시뮬레이션!B2026,시뮬레이션!$K:$Q,6,0)</f>
        <v>147.20178473970148</v>
      </c>
      <c r="D2026" s="6">
        <f>VLOOKUP(시뮬레이션!B2026,시뮬레이션!$K:$Q,7,0)</f>
        <v>94.438496827467176</v>
      </c>
      <c r="F2026" s="5">
        <v>43482</v>
      </c>
      <c r="G2026" s="7">
        <f>C2026*시뮬레이션!D2026*시뮬레이션!F2026</f>
        <v>41002990.772583194</v>
      </c>
      <c r="H2026" s="2">
        <f>D2026*시뮬레이션!E2026*시뮬레이션!D2026</f>
        <v>8624693.3763294537</v>
      </c>
      <c r="J2026" s="5">
        <v>43482</v>
      </c>
      <c r="K2026" s="2">
        <f t="shared" si="31"/>
        <v>49627684.148912646</v>
      </c>
      <c r="L2026" s="2">
        <f>$C$2*시뮬레이션!F2026*시뮬레이션!D2026</f>
        <v>48510105.042180359</v>
      </c>
    </row>
    <row r="2027" spans="2:12" x14ac:dyDescent="0.3">
      <c r="B2027" s="5">
        <v>43483</v>
      </c>
      <c r="C2027" s="6">
        <f>VLOOKUP(시뮬레이션!B2027,시뮬레이션!$K:$Q,6,0)</f>
        <v>147.20178473970148</v>
      </c>
      <c r="D2027" s="6">
        <f>VLOOKUP(시뮬레이션!B2027,시뮬레이션!$K:$Q,7,0)</f>
        <v>94.438496827467176</v>
      </c>
      <c r="F2027" s="5">
        <v>43483</v>
      </c>
      <c r="G2027" s="7">
        <f>C2027*시뮬레이션!D2027*시뮬레이션!F2027</f>
        <v>41530226.319580711</v>
      </c>
      <c r="H2027" s="2">
        <f>D2027*시뮬레이션!E2027*시뮬레이션!D2027</f>
        <v>8762274.210057158</v>
      </c>
      <c r="J2027" s="5">
        <v>43483</v>
      </c>
      <c r="K2027" s="2">
        <f t="shared" si="31"/>
        <v>50292500.529637873</v>
      </c>
      <c r="L2027" s="2">
        <f>$C$2*시뮬레이션!F2027*시뮬레이션!D2027</f>
        <v>49133870.559887983</v>
      </c>
    </row>
    <row r="2028" spans="2:12" x14ac:dyDescent="0.3">
      <c r="B2028" s="5">
        <v>43487</v>
      </c>
      <c r="C2028" s="6">
        <f>VLOOKUP(시뮬레이션!B2028,시뮬레이션!$K:$Q,6,0)</f>
        <v>147.20178473970148</v>
      </c>
      <c r="D2028" s="6">
        <f>VLOOKUP(시뮬레이션!B2028,시뮬레이션!$K:$Q,7,0)</f>
        <v>94.438496827467176</v>
      </c>
      <c r="F2028" s="5">
        <v>43487</v>
      </c>
      <c r="G2028" s="7">
        <f>C2028*시뮬레이션!D2028*시뮬레이션!F2028</f>
        <v>41294127.846138142</v>
      </c>
      <c r="H2028" s="2">
        <f>D2028*시뮬레이션!E2028*시뮬레이션!D2028</f>
        <v>8655252.3014045376</v>
      </c>
      <c r="J2028" s="5">
        <v>43487</v>
      </c>
      <c r="K2028" s="2">
        <f t="shared" si="31"/>
        <v>49949380.147542678</v>
      </c>
      <c r="L2028" s="2">
        <f>$C$2*시뮬레이션!F2028*시뮬레이션!D2028</f>
        <v>48854545.526977062</v>
      </c>
    </row>
    <row r="2029" spans="2:12" x14ac:dyDescent="0.3">
      <c r="B2029" s="5">
        <v>43488</v>
      </c>
      <c r="C2029" s="6">
        <f>VLOOKUP(시뮬레이션!B2029,시뮬레이션!$K:$Q,6,0)</f>
        <v>147.20178473970148</v>
      </c>
      <c r="D2029" s="6">
        <f>VLOOKUP(시뮬레이션!B2029,시뮬레이션!$K:$Q,7,0)</f>
        <v>94.438496827467176</v>
      </c>
      <c r="F2029" s="5">
        <v>43488</v>
      </c>
      <c r="G2029" s="7">
        <f>C2029*시뮬레이션!D2029*시뮬레이션!F2029</f>
        <v>41256124.631098323</v>
      </c>
      <c r="H2029" s="2">
        <f>D2029*시뮬레이션!E2029*시뮬레이션!D2029</f>
        <v>8609748.3835822884</v>
      </c>
      <c r="J2029" s="5">
        <v>43488</v>
      </c>
      <c r="K2029" s="2">
        <f t="shared" si="31"/>
        <v>49865873.014680609</v>
      </c>
      <c r="L2029" s="2">
        <f>$C$2*시뮬레이션!F2029*시뮬레이션!D2029</f>
        <v>48809584.417585135</v>
      </c>
    </row>
    <row r="2030" spans="2:12" x14ac:dyDescent="0.3">
      <c r="B2030" s="5">
        <v>43489</v>
      </c>
      <c r="C2030" s="6">
        <f>VLOOKUP(시뮬레이션!B2030,시뮬레이션!$K:$Q,6,0)</f>
        <v>147.20178473970148</v>
      </c>
      <c r="D2030" s="6">
        <f>VLOOKUP(시뮬레이션!B2030,시뮬레이션!$K:$Q,7,0)</f>
        <v>94.438496827467176</v>
      </c>
      <c r="F2030" s="5">
        <v>43489</v>
      </c>
      <c r="G2030" s="7">
        <f>C2030*시뮬레이션!D2030*시뮬레이션!F2030</f>
        <v>41321982.536628768</v>
      </c>
      <c r="H2030" s="2">
        <f>D2030*시뮬레이션!E2030*시뮬레이션!D2030</f>
        <v>8766149.6371321119</v>
      </c>
      <c r="J2030" s="5">
        <v>43489</v>
      </c>
      <c r="K2030" s="2">
        <f t="shared" si="31"/>
        <v>50088132.173760876</v>
      </c>
      <c r="L2030" s="2">
        <f>$C$2*시뮬레이션!F2030*시뮬레이션!D2030</f>
        <v>48887500.0489804</v>
      </c>
    </row>
    <row r="2031" spans="2:12" x14ac:dyDescent="0.3">
      <c r="B2031" s="5">
        <v>43490</v>
      </c>
      <c r="C2031" s="6">
        <f>VLOOKUP(시뮬레이션!B2031,시뮬레이션!$K:$Q,6,0)</f>
        <v>147.20178473970148</v>
      </c>
      <c r="D2031" s="6">
        <f>VLOOKUP(시뮬레이션!B2031,시뮬레이션!$K:$Q,7,0)</f>
        <v>94.438496827467176</v>
      </c>
      <c r="F2031" s="5">
        <v>43490</v>
      </c>
      <c r="G2031" s="7">
        <f>C2031*시뮬레이션!D2031*시뮬레이션!F2031</f>
        <v>41398402.455785744</v>
      </c>
      <c r="H2031" s="2">
        <f>D2031*시뮬레이션!E2031*시뮬레이션!D2031</f>
        <v>8837532.4409987703</v>
      </c>
      <c r="J2031" s="5">
        <v>43490</v>
      </c>
      <c r="K2031" s="2">
        <f t="shared" si="31"/>
        <v>50235934.896784514</v>
      </c>
      <c r="L2031" s="2">
        <f>$C$2*시뮬레이션!F2031*시뮬레이션!D2031</f>
        <v>48977911.461313248</v>
      </c>
    </row>
    <row r="2032" spans="2:12" x14ac:dyDescent="0.3">
      <c r="B2032" s="5">
        <v>43493</v>
      </c>
      <c r="C2032" s="6">
        <f>VLOOKUP(시뮬레이션!B2032,시뮬레이션!$K:$Q,6,0)</f>
        <v>147.20178473970148</v>
      </c>
      <c r="D2032" s="6">
        <f>VLOOKUP(시뮬레이션!B2032,시뮬레이션!$K:$Q,7,0)</f>
        <v>94.438496827467176</v>
      </c>
      <c r="F2032" s="5">
        <v>43493</v>
      </c>
      <c r="G2032" s="7">
        <f>C2032*시뮬레이션!D2032*시뮬레이션!F2032</f>
        <v>40961020.150016762</v>
      </c>
      <c r="H2032" s="2">
        <f>D2032*시뮬레이션!E2032*시뮬레이션!D2032</f>
        <v>8702545.0153428949</v>
      </c>
      <c r="J2032" s="5">
        <v>43493</v>
      </c>
      <c r="K2032" s="2">
        <f t="shared" si="31"/>
        <v>49663565.165359661</v>
      </c>
      <c r="L2032" s="2">
        <f>$C$2*시뮬레이션!F2032*시뮬레이션!D2032</f>
        <v>48460450.144549206</v>
      </c>
    </row>
    <row r="2033" spans="2:12" x14ac:dyDescent="0.3">
      <c r="B2033" s="5">
        <v>43494</v>
      </c>
      <c r="C2033" s="6">
        <f>VLOOKUP(시뮬레이션!B2033,시뮬레이션!$K:$Q,6,0)</f>
        <v>147.20178473970148</v>
      </c>
      <c r="D2033" s="6">
        <f>VLOOKUP(시뮬레이션!B2033,시뮬레이션!$K:$Q,7,0)</f>
        <v>94.438496827467176</v>
      </c>
      <c r="F2033" s="5">
        <v>43494</v>
      </c>
      <c r="G2033" s="7">
        <f>C2033*시뮬레이션!D2033*시뮬레이션!F2033</f>
        <v>40851778.383217141</v>
      </c>
      <c r="H2033" s="2">
        <f>D2033*시뮬레이션!E2033*시뮬레이션!D2033</f>
        <v>8603345.321802903</v>
      </c>
      <c r="J2033" s="5">
        <v>43494</v>
      </c>
      <c r="K2033" s="2">
        <f t="shared" si="31"/>
        <v>49455123.70502004</v>
      </c>
      <c r="L2033" s="2">
        <f>$C$2*시뮬레이션!F2033*시뮬레이션!D2033</f>
        <v>48331207.631196104</v>
      </c>
    </row>
    <row r="2034" spans="2:12" x14ac:dyDescent="0.3">
      <c r="B2034" s="5">
        <v>43495</v>
      </c>
      <c r="C2034" s="6">
        <f>VLOOKUP(시뮬레이션!B2034,시뮬레이션!$K:$Q,6,0)</f>
        <v>147.20178473970148</v>
      </c>
      <c r="D2034" s="6">
        <f>VLOOKUP(시뮬레이션!B2034,시뮬레이션!$K:$Q,7,0)</f>
        <v>94.438496827467176</v>
      </c>
      <c r="F2034" s="5">
        <v>43495</v>
      </c>
      <c r="G2034" s="7">
        <f>C2034*시뮬레이션!D2034*시뮬레이션!F2034</f>
        <v>41498490.129261076</v>
      </c>
      <c r="H2034" s="2">
        <f>D2034*시뮬레이션!E2034*시뮬레이션!D2034</f>
        <v>8794029.1320445929</v>
      </c>
      <c r="J2034" s="5">
        <v>43495</v>
      </c>
      <c r="K2034" s="2">
        <f t="shared" si="31"/>
        <v>50292519.261305667</v>
      </c>
      <c r="L2034" s="2">
        <f>$C$2*시뮬레이션!F2034*시뮬레이션!D2034</f>
        <v>49096323.885925017</v>
      </c>
    </row>
    <row r="2035" spans="2:12" x14ac:dyDescent="0.3">
      <c r="B2035" s="5">
        <v>43496</v>
      </c>
      <c r="C2035" s="6">
        <f>VLOOKUP(시뮬레이션!B2035,시뮬레이션!$K:$Q,6,0)</f>
        <v>147.20178473970148</v>
      </c>
      <c r="D2035" s="6">
        <f>VLOOKUP(시뮬레이션!B2035,시뮬레이션!$K:$Q,7,0)</f>
        <v>94.438496827467176</v>
      </c>
      <c r="F2035" s="5">
        <v>43496</v>
      </c>
      <c r="G2035" s="7">
        <f>C2035*시뮬레이션!D2035*시뮬레이션!F2035</f>
        <v>41726086.357890658</v>
      </c>
      <c r="H2035" s="2">
        <f>D2035*시뮬레이션!E2035*시뮬레이션!D2035</f>
        <v>8830671.3172842078</v>
      </c>
      <c r="J2035" s="5">
        <v>43496</v>
      </c>
      <c r="K2035" s="2">
        <f t="shared" si="31"/>
        <v>50556757.675174862</v>
      </c>
      <c r="L2035" s="2">
        <f>$C$2*시뮬레이션!F2035*시뮬레이션!D2035</f>
        <v>49365590.023589484</v>
      </c>
    </row>
    <row r="2036" spans="2:12" x14ac:dyDescent="0.3">
      <c r="B2036" s="5">
        <v>43497</v>
      </c>
      <c r="C2036" s="6">
        <f>VLOOKUP(시뮬레이션!B2036,시뮬레이션!$K:$Q,6,0)</f>
        <v>147.20178473970148</v>
      </c>
      <c r="D2036" s="6">
        <f>VLOOKUP(시뮬레이션!B2036,시뮬레이션!$K:$Q,7,0)</f>
        <v>94.438496827467176</v>
      </c>
      <c r="F2036" s="5">
        <v>43497</v>
      </c>
      <c r="G2036" s="7">
        <f>C2036*시뮬레이션!D2036*시뮬레이션!F2036</f>
        <v>41982520.242688775</v>
      </c>
      <c r="H2036" s="2">
        <f>D2036*시뮬레이션!E2036*시뮬레이션!D2036</f>
        <v>8920695.3663307838</v>
      </c>
      <c r="J2036" s="5">
        <v>43497</v>
      </c>
      <c r="K2036" s="2">
        <f t="shared" si="31"/>
        <v>50903215.609019563</v>
      </c>
      <c r="L2036" s="2">
        <f>$C$2*시뮬레이션!F2036*시뮬레이션!D2036</f>
        <v>49668973.617165014</v>
      </c>
    </row>
    <row r="2037" spans="2:12" x14ac:dyDescent="0.3">
      <c r="B2037" s="5">
        <v>43500</v>
      </c>
      <c r="C2037" s="6">
        <f>VLOOKUP(시뮬레이션!B2037,시뮬레이션!$K:$Q,6,0)</f>
        <v>147.20178473970148</v>
      </c>
      <c r="D2037" s="6">
        <f>VLOOKUP(시뮬레이션!B2037,시뮬레이션!$K:$Q,7,0)</f>
        <v>94.438496827467176</v>
      </c>
      <c r="F2037" s="5">
        <v>43500</v>
      </c>
      <c r="G2037" s="7">
        <f>C2037*시뮬레이션!D2037*시뮬레이션!F2037</f>
        <v>42277890.715187334</v>
      </c>
      <c r="H2037" s="2">
        <f>D2037*시뮬레이션!E2037*시뮬레이션!D2037</f>
        <v>8998746.3642083034</v>
      </c>
      <c r="J2037" s="5">
        <v>43500</v>
      </c>
      <c r="K2037" s="2">
        <f t="shared" si="31"/>
        <v>51276637.079395637</v>
      </c>
      <c r="L2037" s="2">
        <f>$C$2*시뮬레이션!F2037*시뮬레이션!D2037</f>
        <v>50018422.581186548</v>
      </c>
    </row>
    <row r="2038" spans="2:12" x14ac:dyDescent="0.3">
      <c r="B2038" s="5">
        <v>43501</v>
      </c>
      <c r="C2038" s="6">
        <f>VLOOKUP(시뮬레이션!B2038,시뮬레이션!$K:$Q,6,0)</f>
        <v>147.20178473970148</v>
      </c>
      <c r="D2038" s="6">
        <f>VLOOKUP(시뮬레이션!B2038,시뮬레이션!$K:$Q,7,0)</f>
        <v>94.438496827467176</v>
      </c>
      <c r="F2038" s="5">
        <v>43501</v>
      </c>
      <c r="G2038" s="7">
        <f>C2038*시뮬레이션!D2038*시뮬레이션!F2038</f>
        <v>42455119.587732755</v>
      </c>
      <c r="H2038" s="2">
        <f>D2038*시뮬레이션!E2038*시뮬레이션!D2038</f>
        <v>9051380.4570089374</v>
      </c>
      <c r="J2038" s="5">
        <v>43501</v>
      </c>
      <c r="K2038" s="2">
        <f t="shared" si="31"/>
        <v>51506500.04474169</v>
      </c>
      <c r="L2038" s="2">
        <f>$C$2*시뮬레이션!F2038*시뮬레이션!D2038</f>
        <v>50228099.75501442</v>
      </c>
    </row>
    <row r="2039" spans="2:12" x14ac:dyDescent="0.3">
      <c r="B2039" s="5">
        <v>43502</v>
      </c>
      <c r="C2039" s="6">
        <f>VLOOKUP(시뮬레이션!B2039,시뮬레이션!$K:$Q,6,0)</f>
        <v>147.20178473970148</v>
      </c>
      <c r="D2039" s="6">
        <f>VLOOKUP(시뮬레이션!B2039,시뮬레이션!$K:$Q,7,0)</f>
        <v>94.438496827467176</v>
      </c>
      <c r="F2039" s="5">
        <v>43502</v>
      </c>
      <c r="G2039" s="7">
        <f>C2039*시뮬레이션!D2039*시뮬레이션!F2039</f>
        <v>42399145.639511801</v>
      </c>
      <c r="H2039" s="2">
        <f>D2039*시뮬레이션!E2039*시뮬레이션!D2039</f>
        <v>9112677.7825643048</v>
      </c>
      <c r="J2039" s="5">
        <v>43502</v>
      </c>
      <c r="K2039" s="2">
        <f t="shared" si="31"/>
        <v>51511823.422076106</v>
      </c>
      <c r="L2039" s="2">
        <f>$C$2*시뮬레이션!F2039*시뮬레이션!D2039</f>
        <v>50161877.704947777</v>
      </c>
    </row>
    <row r="2040" spans="2:12" x14ac:dyDescent="0.3">
      <c r="B2040" s="5">
        <v>43503</v>
      </c>
      <c r="C2040" s="6">
        <f>VLOOKUP(시뮬레이션!B2040,시뮬레이션!$K:$Q,6,0)</f>
        <v>147.20178473970148</v>
      </c>
      <c r="D2040" s="6">
        <f>VLOOKUP(시뮬레이션!B2040,시뮬레이션!$K:$Q,7,0)</f>
        <v>94.438496827467176</v>
      </c>
      <c r="F2040" s="5">
        <v>43503</v>
      </c>
      <c r="G2040" s="7">
        <f>C2040*시뮬레이션!D2040*시뮬레이션!F2040</f>
        <v>42184470.076978087</v>
      </c>
      <c r="H2040" s="2">
        <f>D2040*시뮬레이션!E2040*시뮬레이션!D2040</f>
        <v>9005864.1582761407</v>
      </c>
      <c r="J2040" s="5">
        <v>43503</v>
      </c>
      <c r="K2040" s="2">
        <f t="shared" si="31"/>
        <v>51190334.235254228</v>
      </c>
      <c r="L2040" s="2">
        <f>$C$2*시뮬레이션!F2040*시뮬레이션!D2040</f>
        <v>49907897.839277528</v>
      </c>
    </row>
    <row r="2041" spans="2:12" x14ac:dyDescent="0.3">
      <c r="B2041" s="5">
        <v>43504</v>
      </c>
      <c r="C2041" s="6">
        <f>VLOOKUP(시뮬레이션!B2041,시뮬레이션!$K:$Q,6,0)</f>
        <v>147.20178473970148</v>
      </c>
      <c r="D2041" s="6">
        <f>VLOOKUP(시뮬레이션!B2041,시뮬레이션!$K:$Q,7,0)</f>
        <v>94.438496827467176</v>
      </c>
      <c r="F2041" s="5">
        <v>43504</v>
      </c>
      <c r="G2041" s="7">
        <f>C2041*시뮬레이션!D2041*시뮬레이션!F2041</f>
        <v>42226620.538908988</v>
      </c>
      <c r="H2041" s="2">
        <f>D2041*시뮬레이션!E2041*시뮬레이션!D2041</f>
        <v>9017165.2380345557</v>
      </c>
      <c r="J2041" s="5">
        <v>43504</v>
      </c>
      <c r="K2041" s="2">
        <f t="shared" si="31"/>
        <v>51243785.776943542</v>
      </c>
      <c r="L2041" s="2">
        <f>$C$2*시뮬레이션!F2041*시뮬레이션!D2041</f>
        <v>49957765.50252153</v>
      </c>
    </row>
    <row r="2042" spans="2:12" x14ac:dyDescent="0.3">
      <c r="B2042" s="5">
        <v>43507</v>
      </c>
      <c r="C2042" s="6">
        <f>VLOOKUP(시뮬레이션!B2042,시뮬레이션!$K:$Q,6,0)</f>
        <v>147.20178473970148</v>
      </c>
      <c r="D2042" s="6">
        <f>VLOOKUP(시뮬레이션!B2042,시뮬레이션!$K:$Q,7,0)</f>
        <v>94.438496827467176</v>
      </c>
      <c r="F2042" s="5">
        <v>43507</v>
      </c>
      <c r="G2042" s="7">
        <f>C2042*시뮬레이션!D2042*시뮬레이션!F2042</f>
        <v>42280104.47841198</v>
      </c>
      <c r="H2042" s="2">
        <f>D2042*시뮬레이션!E2042*시뮬레이션!D2042</f>
        <v>9033969.2446117196</v>
      </c>
      <c r="J2042" s="5">
        <v>43507</v>
      </c>
      <c r="K2042" s="2">
        <f t="shared" si="31"/>
        <v>51314073.723023698</v>
      </c>
      <c r="L2042" s="2">
        <f>$C$2*시뮬레이션!F2042*시뮬레이션!D2042</f>
        <v>50021041.65566241</v>
      </c>
    </row>
    <row r="2043" spans="2:12" x14ac:dyDescent="0.3">
      <c r="B2043" s="5">
        <v>43508</v>
      </c>
      <c r="C2043" s="6">
        <f>VLOOKUP(시뮬레이션!B2043,시뮬레이션!$K:$Q,6,0)</f>
        <v>147.20178473970148</v>
      </c>
      <c r="D2043" s="6">
        <f>VLOOKUP(시뮬레이션!B2043,시뮬레이션!$K:$Q,7,0)</f>
        <v>94.438496827467176</v>
      </c>
      <c r="F2043" s="5">
        <v>43508</v>
      </c>
      <c r="G2043" s="7">
        <f>C2043*시뮬레이션!D2043*시뮬레이션!F2043</f>
        <v>42797151.172723345</v>
      </c>
      <c r="H2043" s="2">
        <f>D2043*시뮬레이션!E2043*시뮬레이션!D2043</f>
        <v>9177636.5115666166</v>
      </c>
      <c r="J2043" s="5">
        <v>43508</v>
      </c>
      <c r="K2043" s="2">
        <f t="shared" si="31"/>
        <v>51974787.684289962</v>
      </c>
      <c r="L2043" s="2">
        <f>$C$2*시뮬레이션!F2043*시뮬레이션!D2043</f>
        <v>50632752.874287158</v>
      </c>
    </row>
    <row r="2044" spans="2:12" x14ac:dyDescent="0.3">
      <c r="B2044" s="5">
        <v>43509</v>
      </c>
      <c r="C2044" s="6">
        <f>VLOOKUP(시뮬레이션!B2044,시뮬레이션!$K:$Q,6,0)</f>
        <v>147.20178473970148</v>
      </c>
      <c r="D2044" s="6">
        <f>VLOOKUP(시뮬레이션!B2044,시뮬레이션!$K:$Q,7,0)</f>
        <v>94.438496827467176</v>
      </c>
      <c r="F2044" s="5">
        <v>43509</v>
      </c>
      <c r="G2044" s="7">
        <f>C2044*시뮬레이션!D2044*시뮬레이션!F2044</f>
        <v>42853978.147926778</v>
      </c>
      <c r="H2044" s="2">
        <f>D2044*시뮬레이션!E2044*시뮬레이션!D2044</f>
        <v>9174074.9333411418</v>
      </c>
      <c r="J2044" s="5">
        <v>43509</v>
      </c>
      <c r="K2044" s="2">
        <f t="shared" si="31"/>
        <v>52028053.081267923</v>
      </c>
      <c r="L2044" s="2">
        <f>$C$2*시뮬레이션!F2044*시뮬레이션!D2044</f>
        <v>50699984.129481144</v>
      </c>
    </row>
    <row r="2045" spans="2:12" x14ac:dyDescent="0.3">
      <c r="B2045" s="5">
        <v>43510</v>
      </c>
      <c r="C2045" s="6">
        <f>VLOOKUP(시뮬레이션!B2045,시뮬레이션!$K:$Q,6,0)</f>
        <v>147.20178473970148</v>
      </c>
      <c r="D2045" s="6">
        <f>VLOOKUP(시뮬레이션!B2045,시뮬레이션!$K:$Q,7,0)</f>
        <v>94.438496827467176</v>
      </c>
      <c r="F2045" s="5">
        <v>43510</v>
      </c>
      <c r="G2045" s="7">
        <f>C2045*시뮬레이션!D2045*시뮬레이션!F2045</f>
        <v>42892319.449401714</v>
      </c>
      <c r="H2045" s="2">
        <f>D2045*시뮬레이션!E2045*시뮬레이션!D2045</f>
        <v>9213483.9564357549</v>
      </c>
      <c r="J2045" s="5">
        <v>43510</v>
      </c>
      <c r="K2045" s="2">
        <f t="shared" si="31"/>
        <v>52105803.405837469</v>
      </c>
      <c r="L2045" s="2">
        <f>$C$2*시뮬레이션!F2045*시뮬레이션!D2045</f>
        <v>50745345.224536836</v>
      </c>
    </row>
    <row r="2046" spans="2:12" x14ac:dyDescent="0.3">
      <c r="B2046" s="5">
        <v>43511</v>
      </c>
      <c r="C2046" s="6">
        <f>VLOOKUP(시뮬레이션!B2046,시뮬레이션!$K:$Q,6,0)</f>
        <v>147.20178473970148</v>
      </c>
      <c r="D2046" s="6">
        <f>VLOOKUP(시뮬레이션!B2046,시뮬레이션!$K:$Q,7,0)</f>
        <v>94.438496827467176</v>
      </c>
      <c r="F2046" s="5">
        <v>43511</v>
      </c>
      <c r="G2046" s="7">
        <f>C2046*시뮬레이션!D2046*시뮬레이션!F2046</f>
        <v>43494600.812655985</v>
      </c>
      <c r="H2046" s="2">
        <f>D2046*시뮬레이션!E2046*시뮬레이션!D2046</f>
        <v>9306589.4970861133</v>
      </c>
      <c r="J2046" s="5">
        <v>43511</v>
      </c>
      <c r="K2046" s="2">
        <f t="shared" si="31"/>
        <v>52801190.309742101</v>
      </c>
      <c r="L2046" s="2">
        <f>$C$2*시뮬레이션!F2046*시뮬레이션!D2046</f>
        <v>51457896.471309505</v>
      </c>
    </row>
    <row r="2047" spans="2:12" x14ac:dyDescent="0.3">
      <c r="B2047" s="5">
        <v>43515</v>
      </c>
      <c r="C2047" s="6">
        <f>VLOOKUP(시뮬레이션!B2047,시뮬레이션!$K:$Q,6,0)</f>
        <v>147.20178473970148</v>
      </c>
      <c r="D2047" s="6">
        <f>VLOOKUP(시뮬레이션!B2047,시뮬레이션!$K:$Q,7,0)</f>
        <v>94.438496827467176</v>
      </c>
      <c r="F2047" s="5">
        <v>43515</v>
      </c>
      <c r="G2047" s="7">
        <f>C2047*시뮬레이션!D2047*시뮬레이션!F2047</f>
        <v>43554432.55606658</v>
      </c>
      <c r="H2047" s="2">
        <f>D2047*시뮬레이션!E2047*시뮬레이션!D2047</f>
        <v>9316417.1640854217</v>
      </c>
      <c r="J2047" s="5">
        <v>43515</v>
      </c>
      <c r="K2047" s="2">
        <f t="shared" si="31"/>
        <v>52870849.720152006</v>
      </c>
      <c r="L2047" s="2">
        <f>$C$2*시뮬레이션!F2047*시뮬레이션!D2047</f>
        <v>51528682.628685258</v>
      </c>
    </row>
    <row r="2048" spans="2:12" x14ac:dyDescent="0.3">
      <c r="B2048" s="5">
        <v>43516</v>
      </c>
      <c r="C2048" s="6">
        <f>VLOOKUP(시뮬레이션!B2048,시뮬레이션!$K:$Q,6,0)</f>
        <v>147.20178473970148</v>
      </c>
      <c r="D2048" s="6">
        <f>VLOOKUP(시뮬레이션!B2048,시뮬레이션!$K:$Q,7,0)</f>
        <v>94.438496827467176</v>
      </c>
      <c r="F2048" s="5">
        <v>43516</v>
      </c>
      <c r="G2048" s="7">
        <f>C2048*시뮬레이션!D2048*시뮬레이션!F2048</f>
        <v>43458505.800848074</v>
      </c>
      <c r="H2048" s="2">
        <f>D2048*시뮬레이션!E2048*시뮬레이션!D2048</f>
        <v>9287906.2597341407</v>
      </c>
      <c r="J2048" s="5">
        <v>43516</v>
      </c>
      <c r="K2048" s="2">
        <f t="shared" si="31"/>
        <v>52746412.060582213</v>
      </c>
      <c r="L2048" s="2">
        <f>$C$2*시뮬레이션!F2048*시뮬레이션!D2048</f>
        <v>51415192.932340555</v>
      </c>
    </row>
    <row r="2049" spans="2:12" x14ac:dyDescent="0.3">
      <c r="B2049" s="5">
        <v>43517</v>
      </c>
      <c r="C2049" s="6">
        <f>VLOOKUP(시뮬레이션!B2049,시뮬레이션!$K:$Q,6,0)</f>
        <v>147.20178473970148</v>
      </c>
      <c r="D2049" s="6">
        <f>VLOOKUP(시뮬레이션!B2049,시뮬레이션!$K:$Q,7,0)</f>
        <v>94.438496827467176</v>
      </c>
      <c r="F2049" s="5">
        <v>43517</v>
      </c>
      <c r="G2049" s="7">
        <f>C2049*시뮬레이션!D2049*시뮬레이션!F2049</f>
        <v>43369485.239635311</v>
      </c>
      <c r="H2049" s="2">
        <f>D2049*시뮬레이션!E2049*시뮬레이션!D2049</f>
        <v>9259101.1744836085</v>
      </c>
      <c r="J2049" s="5">
        <v>43517</v>
      </c>
      <c r="K2049" s="2">
        <f t="shared" si="31"/>
        <v>52628586.414118916</v>
      </c>
      <c r="L2049" s="2">
        <f>$C$2*시뮬레이션!F2049*시뮬레이션!D2049</f>
        <v>51309873.864292659</v>
      </c>
    </row>
    <row r="2050" spans="2:12" x14ac:dyDescent="0.3">
      <c r="B2050" s="5">
        <v>43518</v>
      </c>
      <c r="C2050" s="6">
        <f>VLOOKUP(시뮬레이션!B2050,시뮬레이션!$K:$Q,6,0)</f>
        <v>147.20178473970148</v>
      </c>
      <c r="D2050" s="6">
        <f>VLOOKUP(시뮬레이션!B2050,시뮬레이션!$K:$Q,7,0)</f>
        <v>94.438496827467176</v>
      </c>
      <c r="F2050" s="5">
        <v>43518</v>
      </c>
      <c r="G2050" s="7">
        <f>C2050*시뮬레이션!D2050*시뮬레이션!F2050</f>
        <v>43636435.166942589</v>
      </c>
      <c r="H2050" s="2">
        <f>D2050*시뮬레이션!E2050*시뮬레이션!D2050</f>
        <v>9348927.1622274499</v>
      </c>
      <c r="J2050" s="5">
        <v>43518</v>
      </c>
      <c r="K2050" s="2">
        <f t="shared" ref="K2050:K2113" si="32">SUM(G2050:H2050)</f>
        <v>52985362.329170041</v>
      </c>
      <c r="L2050" s="2">
        <f>$C$2*시뮬레이션!F2050*시뮬레이션!D2050</f>
        <v>51625698.850974783</v>
      </c>
    </row>
    <row r="2051" spans="2:12" x14ac:dyDescent="0.3">
      <c r="B2051" s="5">
        <v>43521</v>
      </c>
      <c r="C2051" s="6">
        <f>VLOOKUP(시뮬레이션!B2051,시뮬레이션!$K:$Q,6,0)</f>
        <v>147.20178473970148</v>
      </c>
      <c r="D2051" s="6">
        <f>VLOOKUP(시뮬레이션!B2051,시뮬레이션!$K:$Q,7,0)</f>
        <v>94.438496827467176</v>
      </c>
      <c r="F2051" s="5">
        <v>43521</v>
      </c>
      <c r="G2051" s="7">
        <f>C2051*시뮬레이션!D2051*시뮬레이션!F2051</f>
        <v>43530806.732912622</v>
      </c>
      <c r="H2051" s="2">
        <f>D2051*시뮬레이션!E2051*시뮬레이션!D2051</f>
        <v>9356728.2560049966</v>
      </c>
      <c r="J2051" s="5">
        <v>43521</v>
      </c>
      <c r="K2051" s="2">
        <f t="shared" si="32"/>
        <v>52887534.988917619</v>
      </c>
      <c r="L2051" s="2">
        <f>$C$2*시뮬레이션!F2051*시뮬레이션!D2051</f>
        <v>51500731.224621519</v>
      </c>
    </row>
    <row r="2052" spans="2:12" x14ac:dyDescent="0.3">
      <c r="B2052" s="5">
        <v>43522</v>
      </c>
      <c r="C2052" s="6">
        <f>VLOOKUP(시뮬레이션!B2052,시뮬레이션!$K:$Q,6,0)</f>
        <v>147.20178473970148</v>
      </c>
      <c r="D2052" s="6">
        <f>VLOOKUP(시뮬레이션!B2052,시뮬레이션!$K:$Q,7,0)</f>
        <v>94.438496827467176</v>
      </c>
      <c r="F2052" s="5">
        <v>43522</v>
      </c>
      <c r="G2052" s="7">
        <f>C2052*시뮬레이션!D2052*시뮬레이션!F2052</f>
        <v>43408464.749168172</v>
      </c>
      <c r="H2052" s="2">
        <f>D2052*시뮬레이션!E2052*시뮬레이션!D2052</f>
        <v>9312924.4496327117</v>
      </c>
      <c r="J2052" s="5">
        <v>43522</v>
      </c>
      <c r="K2052" s="2">
        <f t="shared" si="32"/>
        <v>52721389.198800884</v>
      </c>
      <c r="L2052" s="2">
        <f>$C$2*시뮬레이션!F2052*시뮬레이션!D2052</f>
        <v>51355990.015000284</v>
      </c>
    </row>
    <row r="2053" spans="2:12" x14ac:dyDescent="0.3">
      <c r="B2053" s="5">
        <v>43523</v>
      </c>
      <c r="C2053" s="6">
        <f>VLOOKUP(시뮬레이션!B2053,시뮬레이션!$K:$Q,6,0)</f>
        <v>147.20178473970148</v>
      </c>
      <c r="D2053" s="6">
        <f>VLOOKUP(시뮬레이션!B2053,시뮬레이션!$K:$Q,7,0)</f>
        <v>94.438496827467176</v>
      </c>
      <c r="F2053" s="5">
        <v>43523</v>
      </c>
      <c r="G2053" s="7">
        <f>C2053*시뮬레이션!D2053*시뮬레이션!F2053</f>
        <v>43401459.360295735</v>
      </c>
      <c r="H2053" s="2">
        <f>D2053*시뮬레이션!E2053*시뮬레이션!D2053</f>
        <v>9283575.1581056044</v>
      </c>
      <c r="J2053" s="5">
        <v>43523</v>
      </c>
      <c r="K2053" s="2">
        <f t="shared" si="32"/>
        <v>52685034.51840134</v>
      </c>
      <c r="L2053" s="2">
        <f>$C$2*시뮬레이션!F2053*시뮬레이션!D2053</f>
        <v>51347702.030546941</v>
      </c>
    </row>
    <row r="2054" spans="2:12" x14ac:dyDescent="0.3">
      <c r="B2054" s="5">
        <v>43524</v>
      </c>
      <c r="C2054" s="6">
        <f>VLOOKUP(시뮬레이션!B2054,시뮬레이션!$K:$Q,6,0)</f>
        <v>147.20178473970148</v>
      </c>
      <c r="D2054" s="6">
        <f>VLOOKUP(시뮬레이션!B2054,시뮬레이션!$K:$Q,7,0)</f>
        <v>94.438496827467176</v>
      </c>
      <c r="F2054" s="5">
        <v>43524</v>
      </c>
      <c r="G2054" s="7">
        <f>C2054*시뮬레이션!D2054*시뮬레이션!F2054</f>
        <v>43529685.834010355</v>
      </c>
      <c r="H2054" s="2">
        <f>D2054*시뮬레이션!E2054*시뮬레이션!D2054</f>
        <v>9297367.1593194958</v>
      </c>
      <c r="J2054" s="5">
        <v>43524</v>
      </c>
      <c r="K2054" s="2">
        <f t="shared" si="32"/>
        <v>52827052.993329853</v>
      </c>
      <c r="L2054" s="2">
        <f>$C$2*시뮬레이션!F2054*시뮬레이션!D2054</f>
        <v>51499405.103710182</v>
      </c>
    </row>
    <row r="2055" spans="2:12" x14ac:dyDescent="0.3">
      <c r="B2055" s="5">
        <v>43525</v>
      </c>
      <c r="C2055" s="6">
        <f>VLOOKUP(시뮬레이션!B2055,시뮬레이션!$K:$Q,6,0)</f>
        <v>147.20178473970148</v>
      </c>
      <c r="D2055" s="6">
        <f>VLOOKUP(시뮬레이션!B2055,시뮬레이션!$K:$Q,7,0)</f>
        <v>94.438496827467176</v>
      </c>
      <c r="F2055" s="5">
        <v>43525</v>
      </c>
      <c r="G2055" s="7">
        <f>C2055*시뮬레이션!D2055*시뮬레이션!F2055</f>
        <v>43801459.307672441</v>
      </c>
      <c r="H2055" s="2">
        <f>D2055*시뮬레이션!E2055*시뮬레이션!D2055</f>
        <v>9383427.1883011498</v>
      </c>
      <c r="J2055" s="5">
        <v>43525</v>
      </c>
      <c r="K2055" s="2">
        <f t="shared" si="32"/>
        <v>53184886.495973587</v>
      </c>
      <c r="L2055" s="2">
        <f>$C$2*시뮬레이션!F2055*시뮬레이션!D2055</f>
        <v>51820936.765343048</v>
      </c>
    </row>
    <row r="2056" spans="2:12" x14ac:dyDescent="0.3">
      <c r="B2056" s="5">
        <v>43528</v>
      </c>
      <c r="C2056" s="6">
        <f>VLOOKUP(시뮬레이션!B2056,시뮬레이션!$K:$Q,6,0)</f>
        <v>147.20178473970148</v>
      </c>
      <c r="D2056" s="6">
        <f>VLOOKUP(시뮬레이션!B2056,시뮬레이션!$K:$Q,7,0)</f>
        <v>94.438496827467176</v>
      </c>
      <c r="F2056" s="5">
        <v>43528</v>
      </c>
      <c r="G2056" s="7">
        <f>C2056*시뮬레이션!D2056*시뮬레이션!F2056</f>
        <v>43663483.373447038</v>
      </c>
      <c r="H2056" s="2">
        <f>D2056*시뮬레이션!E2056*시뮬레이션!D2056</f>
        <v>9334215.7443089262</v>
      </c>
      <c r="J2056" s="5">
        <v>43528</v>
      </c>
      <c r="K2056" s="2">
        <f t="shared" si="32"/>
        <v>52997699.117755964</v>
      </c>
      <c r="L2056" s="2">
        <f>$C$2*시뮬레이션!F2056*시뮬레이션!D2056</f>
        <v>51657699.232264303</v>
      </c>
    </row>
    <row r="2057" spans="2:12" x14ac:dyDescent="0.3">
      <c r="B2057" s="5">
        <v>43529</v>
      </c>
      <c r="C2057" s="6">
        <f>VLOOKUP(시뮬레이션!B2057,시뮬레이션!$K:$Q,6,0)</f>
        <v>147.20178473970148</v>
      </c>
      <c r="D2057" s="6">
        <f>VLOOKUP(시뮬레이션!B2057,시뮬레이션!$K:$Q,7,0)</f>
        <v>94.438496827467176</v>
      </c>
      <c r="F2057" s="5">
        <v>43529</v>
      </c>
      <c r="G2057" s="7">
        <f>C2057*시뮬레이션!D2057*시뮬레이션!F2057</f>
        <v>43623481.594623737</v>
      </c>
      <c r="H2057" s="2">
        <f>D2057*시뮬레이션!E2057*시뮬레이션!D2057</f>
        <v>9328141.9001819417</v>
      </c>
      <c r="J2057" s="5">
        <v>43529</v>
      </c>
      <c r="K2057" s="2">
        <f t="shared" si="32"/>
        <v>52951623.494805679</v>
      </c>
      <c r="L2057" s="2">
        <f>$C$2*시뮬레이션!F2057*시뮬레이션!D2057</f>
        <v>51610373.648056194</v>
      </c>
    </row>
    <row r="2058" spans="2:12" x14ac:dyDescent="0.3">
      <c r="B2058" s="5">
        <v>43530</v>
      </c>
      <c r="C2058" s="6">
        <f>VLOOKUP(시뮬레이션!B2058,시뮬레이션!$K:$Q,6,0)</f>
        <v>147.20178473970148</v>
      </c>
      <c r="D2058" s="6">
        <f>VLOOKUP(시뮬레이션!B2058,시뮬레이션!$K:$Q,7,0)</f>
        <v>94.438496827467176</v>
      </c>
      <c r="F2058" s="5">
        <v>43530</v>
      </c>
      <c r="G2058" s="7">
        <f>C2058*시뮬레이션!D2058*시뮬레이션!F2058</f>
        <v>43488319.912695579</v>
      </c>
      <c r="H2058" s="2">
        <f>D2058*시뮬레이션!E2058*시뮬레이션!D2058</f>
        <v>9255486.5463297032</v>
      </c>
      <c r="J2058" s="5">
        <v>43530</v>
      </c>
      <c r="K2058" s="2">
        <f t="shared" si="32"/>
        <v>52743806.459025279</v>
      </c>
      <c r="L2058" s="2">
        <f>$C$2*시뮬레이션!F2058*시뮬레이션!D2058</f>
        <v>51450465.620264307</v>
      </c>
    </row>
    <row r="2059" spans="2:12" x14ac:dyDescent="0.3">
      <c r="B2059" s="5">
        <v>43531</v>
      </c>
      <c r="C2059" s="6">
        <f>VLOOKUP(시뮬레이션!B2059,시뮬레이션!$K:$Q,6,0)</f>
        <v>147.20178473970148</v>
      </c>
      <c r="D2059" s="6">
        <f>VLOOKUP(시뮬레이션!B2059,시뮬레이션!$K:$Q,7,0)</f>
        <v>94.438496827467176</v>
      </c>
      <c r="F2059" s="5">
        <v>43531</v>
      </c>
      <c r="G2059" s="7">
        <f>C2059*시뮬레이션!D2059*시뮬레이션!F2059</f>
        <v>43128346.585915364</v>
      </c>
      <c r="H2059" s="2">
        <f>D2059*시뮬레이션!E2059*시뮬레이션!D2059</f>
        <v>9158292.5616199356</v>
      </c>
      <c r="J2059" s="5">
        <v>43531</v>
      </c>
      <c r="K2059" s="2">
        <f t="shared" si="32"/>
        <v>52286639.147535302</v>
      </c>
      <c r="L2059" s="2">
        <f>$C$2*시뮬레이션!F2059*시뮬레이션!D2059</f>
        <v>51024585.859655052</v>
      </c>
    </row>
    <row r="2060" spans="2:12" x14ac:dyDescent="0.3">
      <c r="B2060" s="5">
        <v>43532</v>
      </c>
      <c r="C2060" s="6">
        <f>VLOOKUP(시뮬레이션!B2060,시뮬레이션!$K:$Q,6,0)</f>
        <v>147.20178473970148</v>
      </c>
      <c r="D2060" s="6">
        <f>VLOOKUP(시뮬레이션!B2060,시뮬레이션!$K:$Q,7,0)</f>
        <v>94.438496827467176</v>
      </c>
      <c r="F2060" s="5">
        <v>43532</v>
      </c>
      <c r="G2060" s="7">
        <f>C2060*시뮬레이션!D2060*시뮬레이션!F2060</f>
        <v>43316602.255098566</v>
      </c>
      <c r="H2060" s="2">
        <f>D2060*시뮬레이션!E2060*시뮬레이션!D2060</f>
        <v>9195014.6883152127</v>
      </c>
      <c r="J2060" s="5">
        <v>43532</v>
      </c>
      <c r="K2060" s="2">
        <f t="shared" si="32"/>
        <v>52511616.943413779</v>
      </c>
      <c r="L2060" s="2">
        <f>$C$2*시뮬레이션!F2060*시뮬레이션!D2060</f>
        <v>51247308.693155505</v>
      </c>
    </row>
    <row r="2061" spans="2:12" x14ac:dyDescent="0.3">
      <c r="B2061" s="5">
        <v>43535</v>
      </c>
      <c r="C2061" s="6">
        <f>VLOOKUP(시뮬레이션!B2061,시뮬레이션!$K:$Q,6,0)</f>
        <v>147.20178473970148</v>
      </c>
      <c r="D2061" s="6">
        <f>VLOOKUP(시뮬레이션!B2061,시뮬레이션!$K:$Q,7,0)</f>
        <v>94.438496827467176</v>
      </c>
      <c r="F2061" s="5">
        <v>43535</v>
      </c>
      <c r="G2061" s="7">
        <f>C2061*시뮬레이션!D2061*시뮬레이션!F2061</f>
        <v>43848056.297595002</v>
      </c>
      <c r="H2061" s="2">
        <f>D2061*시뮬레이션!E2061*시뮬레이션!D2061</f>
        <v>9357080.3859005217</v>
      </c>
      <c r="J2061" s="5">
        <v>43535</v>
      </c>
      <c r="K2061" s="2">
        <f t="shared" si="32"/>
        <v>53205136.683495522</v>
      </c>
      <c r="L2061" s="2">
        <f>$C$2*시뮬레이션!F2061*시뮬레이션!D2061</f>
        <v>51876065.058016382</v>
      </c>
    </row>
    <row r="2062" spans="2:12" x14ac:dyDescent="0.3">
      <c r="B2062" s="5">
        <v>43536</v>
      </c>
      <c r="C2062" s="6">
        <f>VLOOKUP(시뮬레이션!B2062,시뮬레이션!$K:$Q,6,0)</f>
        <v>147.20178473970148</v>
      </c>
      <c r="D2062" s="6">
        <f>VLOOKUP(시뮬레이션!B2062,시뮬레이션!$K:$Q,7,0)</f>
        <v>94.438496827467176</v>
      </c>
      <c r="F2062" s="5">
        <v>43536</v>
      </c>
      <c r="G2062" s="7">
        <f>C2062*시뮬레이션!D2062*시뮬레이션!F2062</f>
        <v>43861983.475030281</v>
      </c>
      <c r="H2062" s="2">
        <f>D2062*시뮬레이션!E2062*시뮬레이션!D2062</f>
        <v>9365820.7286086921</v>
      </c>
      <c r="J2062" s="5">
        <v>43536</v>
      </c>
      <c r="K2062" s="2">
        <f t="shared" si="32"/>
        <v>53227804.203638971</v>
      </c>
      <c r="L2062" s="2">
        <f>$C$2*시뮬레이션!F2062*시뮬레이션!D2062</f>
        <v>51892542.120484188</v>
      </c>
    </row>
    <row r="2063" spans="2:12" x14ac:dyDescent="0.3">
      <c r="B2063" s="5">
        <v>43537</v>
      </c>
      <c r="C2063" s="6">
        <f>VLOOKUP(시뮬레이션!B2063,시뮬레이션!$K:$Q,6,0)</f>
        <v>147.20178473970148</v>
      </c>
      <c r="D2063" s="6">
        <f>VLOOKUP(시뮬레이션!B2063,시뮬레이션!$K:$Q,7,0)</f>
        <v>94.438496827467176</v>
      </c>
      <c r="F2063" s="5">
        <v>43537</v>
      </c>
      <c r="G2063" s="7">
        <f>C2063*시뮬레이션!D2063*시뮬레이션!F2063</f>
        <v>44267611.423571363</v>
      </c>
      <c r="H2063" s="2">
        <f>D2063*시뮬레이션!E2063*시뮬레이션!D2063</f>
        <v>9450592.600604346</v>
      </c>
      <c r="J2063" s="5">
        <v>43537</v>
      </c>
      <c r="K2063" s="2">
        <f t="shared" si="32"/>
        <v>53718204.024175711</v>
      </c>
      <c r="L2063" s="2">
        <f>$C$2*시뮬레이션!F2063*시뮬레이션!D2063</f>
        <v>52372435.270252399</v>
      </c>
    </row>
    <row r="2064" spans="2:12" x14ac:dyDescent="0.3">
      <c r="B2064" s="5">
        <v>43538</v>
      </c>
      <c r="C2064" s="6">
        <f>VLOOKUP(시뮬레이션!B2064,시뮬레이션!$K:$Q,6,0)</f>
        <v>147.20178473970148</v>
      </c>
      <c r="D2064" s="6">
        <f>VLOOKUP(시뮬레이션!B2064,시뮬레이션!$K:$Q,7,0)</f>
        <v>94.438496827467176</v>
      </c>
      <c r="F2064" s="5">
        <v>43538</v>
      </c>
      <c r="G2064" s="7">
        <f>C2064*시뮬레이션!D2064*시뮬레이션!F2064</f>
        <v>44327165.297116928</v>
      </c>
      <c r="H2064" s="2">
        <f>D2064*시뮬레이션!E2064*시뮬레이션!D2064</f>
        <v>9458831.0397453755</v>
      </c>
      <c r="J2064" s="5">
        <v>43538</v>
      </c>
      <c r="K2064" s="2">
        <f t="shared" si="32"/>
        <v>53785996.336862303</v>
      </c>
      <c r="L2064" s="2">
        <f>$C$2*시뮬레이션!F2064*시뮬레이션!D2064</f>
        <v>52442892.683405198</v>
      </c>
    </row>
    <row r="2065" spans="2:12" x14ac:dyDescent="0.3">
      <c r="B2065" s="5">
        <v>43539</v>
      </c>
      <c r="C2065" s="6">
        <f>VLOOKUP(시뮬레이션!B2065,시뮬레이션!$K:$Q,6,0)</f>
        <v>147.20178473970148</v>
      </c>
      <c r="D2065" s="6">
        <f>VLOOKUP(시뮬레이션!B2065,시뮬레이션!$K:$Q,7,0)</f>
        <v>94.438496827467176</v>
      </c>
      <c r="F2065" s="5">
        <v>43539</v>
      </c>
      <c r="G2065" s="7">
        <f>C2065*시뮬레이션!D2065*시뮬레이션!F2065</f>
        <v>44632549.411697328</v>
      </c>
      <c r="H2065" s="2">
        <f>D2065*시뮬레이션!E2065*시뮬레이션!D2065</f>
        <v>9583780.8625914864</v>
      </c>
      <c r="J2065" s="5">
        <v>43539</v>
      </c>
      <c r="K2065" s="2">
        <f t="shared" si="32"/>
        <v>54216330.274288818</v>
      </c>
      <c r="L2065" s="2">
        <f>$C$2*시뮬레이션!F2065*시뮬레이션!D2065</f>
        <v>52804188.657122657</v>
      </c>
    </row>
    <row r="2066" spans="2:12" x14ac:dyDescent="0.3">
      <c r="B2066" s="5">
        <v>43542</v>
      </c>
      <c r="C2066" s="6">
        <f>VLOOKUP(시뮬레이션!B2066,시뮬레이션!$K:$Q,6,0)</f>
        <v>147.20178473970148</v>
      </c>
      <c r="D2066" s="6">
        <f>VLOOKUP(시뮬레이션!B2066,시뮬레이션!$K:$Q,7,0)</f>
        <v>94.438496827467176</v>
      </c>
      <c r="F2066" s="5">
        <v>43542</v>
      </c>
      <c r="G2066" s="7">
        <f>C2066*시뮬레이션!D2066*시뮬레이션!F2066</f>
        <v>44597407.823641129</v>
      </c>
      <c r="H2066" s="2">
        <f>D2066*시뮬레이션!E2066*시뮬레이션!D2066</f>
        <v>9554803.2987423316</v>
      </c>
      <c r="J2066" s="5">
        <v>43542</v>
      </c>
      <c r="K2066" s="2">
        <f t="shared" si="32"/>
        <v>54152211.12238346</v>
      </c>
      <c r="L2066" s="2">
        <f>$C$2*시뮬레이션!F2066*시뮬레이션!D2066</f>
        <v>52762613.101392828</v>
      </c>
    </row>
    <row r="2067" spans="2:12" x14ac:dyDescent="0.3">
      <c r="B2067" s="5">
        <v>43543</v>
      </c>
      <c r="C2067" s="6">
        <f>VLOOKUP(시뮬레이션!B2067,시뮬레이션!$K:$Q,6,0)</f>
        <v>147.20178473970148</v>
      </c>
      <c r="D2067" s="6">
        <f>VLOOKUP(시뮬레이션!B2067,시뮬레이션!$K:$Q,7,0)</f>
        <v>94.438496827467176</v>
      </c>
      <c r="F2067" s="5">
        <v>43543</v>
      </c>
      <c r="G2067" s="7">
        <f>C2067*시뮬레이션!D2067*시뮬레이션!F2067</f>
        <v>44549368.247396007</v>
      </c>
      <c r="H2067" s="2">
        <f>D2067*시뮬레이션!E2067*시뮬레이션!D2067</f>
        <v>9592805.7830078695</v>
      </c>
      <c r="J2067" s="5">
        <v>43543</v>
      </c>
      <c r="K2067" s="2">
        <f t="shared" si="32"/>
        <v>54142174.030403875</v>
      </c>
      <c r="L2067" s="2">
        <f>$C$2*시뮬레이션!F2067*시뮬레이션!D2067</f>
        <v>52705778.103605524</v>
      </c>
    </row>
    <row r="2068" spans="2:12" x14ac:dyDescent="0.3">
      <c r="B2068" s="5">
        <v>43544</v>
      </c>
      <c r="C2068" s="6">
        <f>VLOOKUP(시뮬레이션!B2068,시뮬레이션!$K:$Q,6,0)</f>
        <v>147.20178473970148</v>
      </c>
      <c r="D2068" s="6">
        <f>VLOOKUP(시뮬레이션!B2068,시뮬레이션!$K:$Q,7,0)</f>
        <v>94.438496827467176</v>
      </c>
      <c r="F2068" s="5">
        <v>43544</v>
      </c>
      <c r="G2068" s="7">
        <f>C2068*시뮬레이션!D2068*시뮬레이션!F2068</f>
        <v>44409385.842443272</v>
      </c>
      <c r="H2068" s="2">
        <f>D2068*시뮬레이션!E2068*시뮬레이션!D2068</f>
        <v>9562961.9680696651</v>
      </c>
      <c r="J2068" s="5">
        <v>43544</v>
      </c>
      <c r="K2068" s="2">
        <f t="shared" si="32"/>
        <v>53972347.810512938</v>
      </c>
      <c r="L2068" s="2">
        <f>$C$2*시뮬레이션!F2068*시뮬레이션!D2068</f>
        <v>52540166.741108172</v>
      </c>
    </row>
    <row r="2069" spans="2:12" x14ac:dyDescent="0.3">
      <c r="B2069" s="5">
        <v>43545</v>
      </c>
      <c r="C2069" s="6">
        <f>VLOOKUP(시뮬레이션!B2069,시뮬레이션!$K:$Q,6,0)</f>
        <v>147.20178473970148</v>
      </c>
      <c r="D2069" s="6">
        <f>VLOOKUP(시뮬레이션!B2069,시뮬레이션!$K:$Q,7,0)</f>
        <v>94.438496827467176</v>
      </c>
      <c r="F2069" s="5">
        <v>43545</v>
      </c>
      <c r="G2069" s="7">
        <f>C2069*시뮬레이션!D2069*시뮬레이션!F2069</f>
        <v>44799722.055948585</v>
      </c>
      <c r="H2069" s="2">
        <f>D2069*시뮬레이션!E2069*시뮬레이션!D2069</f>
        <v>9717958.4660961591</v>
      </c>
      <c r="J2069" s="5">
        <v>43545</v>
      </c>
      <c r="K2069" s="2">
        <f t="shared" si="32"/>
        <v>54517680.522044748</v>
      </c>
      <c r="L2069" s="2">
        <f>$C$2*시뮬레이션!F2069*시뮬레이션!D2069</f>
        <v>53001968.438060731</v>
      </c>
    </row>
    <row r="2070" spans="2:12" x14ac:dyDescent="0.3">
      <c r="B2070" s="5">
        <v>43546</v>
      </c>
      <c r="C2070" s="6">
        <f>VLOOKUP(시뮬레이션!B2070,시뮬레이션!$K:$Q,6,0)</f>
        <v>147.20178473970148</v>
      </c>
      <c r="D2070" s="6">
        <f>VLOOKUP(시뮬레이션!B2070,시뮬레이션!$K:$Q,7,0)</f>
        <v>94.438496827467176</v>
      </c>
      <c r="F2070" s="5">
        <v>43546</v>
      </c>
      <c r="G2070" s="7">
        <f>C2070*시뮬레이션!D2070*시뮬레이션!F2070</f>
        <v>44036850.338169657</v>
      </c>
      <c r="H2070" s="2">
        <f>D2070*시뮬레이션!E2070*시뮬레이션!D2070</f>
        <v>9484937.6131808758</v>
      </c>
      <c r="J2070" s="5">
        <v>43546</v>
      </c>
      <c r="K2070" s="2">
        <f t="shared" si="32"/>
        <v>53521787.951350532</v>
      </c>
      <c r="L2070" s="2">
        <f>$C$2*시뮬레이션!F2070*시뮬레이션!D2070</f>
        <v>52099424.831707284</v>
      </c>
    </row>
    <row r="2071" spans="2:12" x14ac:dyDescent="0.3">
      <c r="B2071" s="5">
        <v>43549</v>
      </c>
      <c r="C2071" s="6">
        <f>VLOOKUP(시뮬레이션!B2071,시뮬레이션!$K:$Q,6,0)</f>
        <v>147.20178473970148</v>
      </c>
      <c r="D2071" s="6">
        <f>VLOOKUP(시뮬레이션!B2071,시뮬레이션!$K:$Q,7,0)</f>
        <v>94.438496827467176</v>
      </c>
      <c r="F2071" s="5">
        <v>43549</v>
      </c>
      <c r="G2071" s="7">
        <f>C2071*시뮬레이션!D2071*시뮬레이션!F2071</f>
        <v>44159481.112679534</v>
      </c>
      <c r="H2071" s="2">
        <f>D2071*시뮬레이션!E2071*시뮬레이션!D2071</f>
        <v>9480537.0241077375</v>
      </c>
      <c r="J2071" s="5">
        <v>43549</v>
      </c>
      <c r="K2071" s="2">
        <f t="shared" si="32"/>
        <v>53640018.136787273</v>
      </c>
      <c r="L2071" s="2">
        <f>$C$2*시뮬레이션!F2071*시뮬레이션!D2071</f>
        <v>52244507.705926694</v>
      </c>
    </row>
    <row r="2072" spans="2:12" x14ac:dyDescent="0.3">
      <c r="B2072" s="5">
        <v>43550</v>
      </c>
      <c r="C2072" s="6">
        <f>VLOOKUP(시뮬레이션!B2072,시뮬레이션!$K:$Q,6,0)</f>
        <v>147.20178473970148</v>
      </c>
      <c r="D2072" s="6">
        <f>VLOOKUP(시뮬레이션!B2072,시뮬레이션!$K:$Q,7,0)</f>
        <v>94.438496827467176</v>
      </c>
      <c r="F2072" s="5">
        <v>43550</v>
      </c>
      <c r="G2072" s="7">
        <f>C2072*시뮬레이션!D2072*시뮬레이션!F2072</f>
        <v>44461194.794917986</v>
      </c>
      <c r="H2072" s="2">
        <f>D2072*시뮬레이션!E2072*시뮬레이션!D2072</f>
        <v>9543725.2137261014</v>
      </c>
      <c r="J2072" s="5">
        <v>43550</v>
      </c>
      <c r="K2072" s="2">
        <f t="shared" si="32"/>
        <v>54004920.008644089</v>
      </c>
      <c r="L2072" s="2">
        <f>$C$2*시뮬레이션!F2072*시뮬레이션!D2072</f>
        <v>52601461.238883041</v>
      </c>
    </row>
    <row r="2073" spans="2:12" x14ac:dyDescent="0.3">
      <c r="B2073" s="5">
        <v>43551</v>
      </c>
      <c r="C2073" s="6">
        <f>VLOOKUP(시뮬레이션!B2073,시뮬레이션!$K:$Q,6,0)</f>
        <v>147.20178473970148</v>
      </c>
      <c r="D2073" s="6">
        <f>VLOOKUP(시뮬레이션!B2073,시뮬레이션!$K:$Q,7,0)</f>
        <v>94.438496827467176</v>
      </c>
      <c r="F2073" s="5">
        <v>43551</v>
      </c>
      <c r="G2073" s="7">
        <f>C2073*시뮬레이션!D2073*시뮬레이션!F2073</f>
        <v>44267721.100677133</v>
      </c>
      <c r="H2073" s="2">
        <f>D2073*시뮬레이션!E2073*시뮬레이션!D2073</f>
        <v>9451722.1426574942</v>
      </c>
      <c r="J2073" s="5">
        <v>43551</v>
      </c>
      <c r="K2073" s="2">
        <f t="shared" si="32"/>
        <v>53719443.243334629</v>
      </c>
      <c r="L2073" s="2">
        <f>$C$2*시뮬레이션!F2073*시뮬레이션!D2073</f>
        <v>52372565.027809627</v>
      </c>
    </row>
    <row r="2074" spans="2:12" x14ac:dyDescent="0.3">
      <c r="B2074" s="5">
        <v>43552</v>
      </c>
      <c r="C2074" s="6">
        <f>VLOOKUP(시뮬레이션!B2074,시뮬레이션!$K:$Q,6,0)</f>
        <v>147.20178473970148</v>
      </c>
      <c r="D2074" s="6">
        <f>VLOOKUP(시뮬레이션!B2074,시뮬레이션!$K:$Q,7,0)</f>
        <v>94.438496827467176</v>
      </c>
      <c r="F2074" s="5">
        <v>43552</v>
      </c>
      <c r="G2074" s="7">
        <f>C2074*시뮬레이션!D2074*시뮬레이션!F2074</f>
        <v>44519733.241848074</v>
      </c>
      <c r="H2074" s="2">
        <f>D2074*시뮬레이션!E2074*시뮬레이션!D2074</f>
        <v>9496674.5454426296</v>
      </c>
      <c r="J2074" s="5">
        <v>43552</v>
      </c>
      <c r="K2074" s="2">
        <f t="shared" si="32"/>
        <v>54016407.787290707</v>
      </c>
      <c r="L2074" s="2">
        <f>$C$2*시뮬레이션!F2074*시뮬레이션!D2074</f>
        <v>52670717.31401509</v>
      </c>
    </row>
    <row r="2075" spans="2:12" x14ac:dyDescent="0.3">
      <c r="B2075" s="5">
        <v>43553</v>
      </c>
      <c r="C2075" s="6">
        <f>VLOOKUP(시뮬레이션!B2075,시뮬레이션!$K:$Q,6,0)</f>
        <v>147.20178473970148</v>
      </c>
      <c r="D2075" s="6">
        <f>VLOOKUP(시뮬레이션!B2075,시뮬레이션!$K:$Q,7,0)</f>
        <v>94.438496827467176</v>
      </c>
      <c r="F2075" s="5">
        <v>43553</v>
      </c>
      <c r="G2075" s="7">
        <f>C2075*시뮬레이션!D2075*시뮬레이션!F2075</f>
        <v>44743289.859003611</v>
      </c>
      <c r="H2075" s="2">
        <f>D2075*시뮬레이션!E2075*시뮬레이션!D2075</f>
        <v>9574860.481341362</v>
      </c>
      <c r="J2075" s="5">
        <v>43553</v>
      </c>
      <c r="K2075" s="2">
        <f t="shared" si="32"/>
        <v>54318150.340344973</v>
      </c>
      <c r="L2075" s="2">
        <f>$C$2*시뮬레이션!F2075*시뮬레이션!D2075</f>
        <v>52935204.239889309</v>
      </c>
    </row>
    <row r="2076" spans="2:12" x14ac:dyDescent="0.3">
      <c r="B2076" s="5">
        <v>43556</v>
      </c>
      <c r="C2076" s="6">
        <f>VLOOKUP(시뮬레이션!B2076,시뮬레이션!$K:$Q,6,0)</f>
        <v>147.20178473970148</v>
      </c>
      <c r="D2076" s="6">
        <f>VLOOKUP(시뮬레이션!B2076,시뮬레이션!$K:$Q,7,0)</f>
        <v>94.438496827467176</v>
      </c>
      <c r="F2076" s="5">
        <v>43556</v>
      </c>
      <c r="G2076" s="7">
        <f>C2076*시뮬레이션!D2076*시뮬레이션!F2076</f>
        <v>45224057.85502395</v>
      </c>
      <c r="H2076" s="2">
        <f>D2076*시뮬레이션!E2076*시뮬레이션!D2076</f>
        <v>9717049.6822927129</v>
      </c>
      <c r="J2076" s="5">
        <v>43556</v>
      </c>
      <c r="K2076" s="2">
        <f t="shared" si="32"/>
        <v>54941107.537316665</v>
      </c>
      <c r="L2076" s="2">
        <f>$C$2*시뮬레이션!F2076*시뮬레이션!D2076</f>
        <v>53503994.602456219</v>
      </c>
    </row>
    <row r="2077" spans="2:12" x14ac:dyDescent="0.3">
      <c r="B2077" s="5">
        <v>43557</v>
      </c>
      <c r="C2077" s="6">
        <f>VLOOKUP(시뮬레이션!B2077,시뮬레이션!$K:$Q,6,0)</f>
        <v>147.20178473970148</v>
      </c>
      <c r="D2077" s="6">
        <f>VLOOKUP(시뮬레이션!B2077,시뮬레이션!$K:$Q,7,0)</f>
        <v>94.438496827467176</v>
      </c>
      <c r="F2077" s="5">
        <v>43557</v>
      </c>
      <c r="G2077" s="7">
        <f>C2077*시뮬레이션!D2077*시뮬레이션!F2077</f>
        <v>45343966.531441905</v>
      </c>
      <c r="H2077" s="2">
        <f>D2077*시뮬레이션!E2077*시뮬레이션!D2077</f>
        <v>9758472.0416843984</v>
      </c>
      <c r="J2077" s="5">
        <v>43557</v>
      </c>
      <c r="K2077" s="2">
        <f t="shared" si="32"/>
        <v>55102438.573126301</v>
      </c>
      <c r="L2077" s="2">
        <f>$C$2*시뮬레이션!F2077*시뮬레이션!D2077</f>
        <v>53645856.997830391</v>
      </c>
    </row>
    <row r="2078" spans="2:12" x14ac:dyDescent="0.3">
      <c r="B2078" s="5">
        <v>43558</v>
      </c>
      <c r="C2078" s="6">
        <f>VLOOKUP(시뮬레이션!B2078,시뮬레이션!$K:$Q,6,0)</f>
        <v>147.20178473970148</v>
      </c>
      <c r="D2078" s="6">
        <f>VLOOKUP(시뮬레이션!B2078,시뮬레이션!$K:$Q,7,0)</f>
        <v>94.438496827467176</v>
      </c>
      <c r="F2078" s="5">
        <v>43558</v>
      </c>
      <c r="G2078" s="7">
        <f>C2078*시뮬레이션!D2078*시뮬레이션!F2078</f>
        <v>45337398.016122311</v>
      </c>
      <c r="H2078" s="2">
        <f>D2078*시뮬레이션!E2078*시뮬레이션!D2078</f>
        <v>9829988.1509903688</v>
      </c>
      <c r="J2078" s="5">
        <v>43558</v>
      </c>
      <c r="K2078" s="2">
        <f t="shared" si="32"/>
        <v>55167386.167112678</v>
      </c>
      <c r="L2078" s="2">
        <f>$C$2*시뮬레이션!F2078*시뮬레이션!D2078</f>
        <v>53638085.872794859</v>
      </c>
    </row>
    <row r="2079" spans="2:12" x14ac:dyDescent="0.3">
      <c r="B2079" s="5">
        <v>43559</v>
      </c>
      <c r="C2079" s="6">
        <f>VLOOKUP(시뮬레이션!B2079,시뮬레이션!$K:$Q,6,0)</f>
        <v>147.20178473970148</v>
      </c>
      <c r="D2079" s="6">
        <f>VLOOKUP(시뮬레이션!B2079,시뮬레이션!$K:$Q,7,0)</f>
        <v>94.438496827467176</v>
      </c>
      <c r="F2079" s="5">
        <v>43559</v>
      </c>
      <c r="G2079" s="7">
        <f>C2079*시뮬레이션!D2079*시뮬레이션!F2079</f>
        <v>45533833.302814811</v>
      </c>
      <c r="H2079" s="2">
        <f>D2079*시뮬레이션!E2079*시뮬레이션!D2079</f>
        <v>9838767.3117691036</v>
      </c>
      <c r="J2079" s="5">
        <v>43559</v>
      </c>
      <c r="K2079" s="2">
        <f t="shared" si="32"/>
        <v>55372600.614583917</v>
      </c>
      <c r="L2079" s="2">
        <f>$C$2*시뮬레이션!F2079*시뮬레이션!D2079</f>
        <v>53870485.905375309</v>
      </c>
    </row>
    <row r="2080" spans="2:12" x14ac:dyDescent="0.3">
      <c r="B2080" s="5">
        <v>43560</v>
      </c>
      <c r="C2080" s="6">
        <f>VLOOKUP(시뮬레이션!B2080,시뮬레이션!$K:$Q,6,0)</f>
        <v>147.20178473970148</v>
      </c>
      <c r="D2080" s="6">
        <f>VLOOKUP(시뮬레이션!B2080,시뮬레이션!$K:$Q,7,0)</f>
        <v>94.438496827467176</v>
      </c>
      <c r="F2080" s="5">
        <v>43560</v>
      </c>
      <c r="G2080" s="7">
        <f>C2080*시뮬레이션!D2080*시뮬레이션!F2080</f>
        <v>45754215.14842201</v>
      </c>
      <c r="H2080" s="2">
        <f>D2080*시뮬레이션!E2080*시뮬레이션!D2080</f>
        <v>9894601.2566734906</v>
      </c>
      <c r="J2080" s="5">
        <v>43560</v>
      </c>
      <c r="K2080" s="2">
        <f t="shared" si="32"/>
        <v>55648816.405095503</v>
      </c>
      <c r="L2080" s="2">
        <f>$C$2*시뮬레이션!F2080*시뮬레이션!D2080</f>
        <v>54131216.800326109</v>
      </c>
    </row>
    <row r="2081" spans="2:12" x14ac:dyDescent="0.3">
      <c r="B2081" s="5">
        <v>43563</v>
      </c>
      <c r="C2081" s="6">
        <f>VLOOKUP(시뮬레이션!B2081,시뮬레이션!$K:$Q,6,0)</f>
        <v>147.20178473970148</v>
      </c>
      <c r="D2081" s="6">
        <f>VLOOKUP(시뮬레이션!B2081,시뮬레이션!$K:$Q,7,0)</f>
        <v>94.438496827467176</v>
      </c>
      <c r="F2081" s="5">
        <v>43563</v>
      </c>
      <c r="G2081" s="7">
        <f>C2081*시뮬레이션!D2081*시뮬레이션!F2081</f>
        <v>46125553.798408449</v>
      </c>
      <c r="H2081" s="2">
        <f>D2081*시뮬레이션!E2081*시뮬레이션!D2081</f>
        <v>9984271.8397322968</v>
      </c>
      <c r="J2081" s="5">
        <v>43563</v>
      </c>
      <c r="K2081" s="2">
        <f t="shared" si="32"/>
        <v>56109825.638140745</v>
      </c>
      <c r="L2081" s="2">
        <f>$C$2*시뮬레이션!F2081*시뮬레이션!D2081</f>
        <v>54570542.726987734</v>
      </c>
    </row>
    <row r="2082" spans="2:12" x14ac:dyDescent="0.3">
      <c r="B2082" s="5">
        <v>43564</v>
      </c>
      <c r="C2082" s="6">
        <f>VLOOKUP(시뮬레이션!B2082,시뮬레이션!$K:$Q,6,0)</f>
        <v>147.20178473970148</v>
      </c>
      <c r="D2082" s="6">
        <f>VLOOKUP(시뮬레이션!B2082,시뮬레이션!$K:$Q,7,0)</f>
        <v>94.438496827467176</v>
      </c>
      <c r="F2082" s="5">
        <v>43564</v>
      </c>
      <c r="G2082" s="7">
        <f>C2082*시뮬레이션!D2082*시뮬레이션!F2082</f>
        <v>45788958.383424409</v>
      </c>
      <c r="H2082" s="2">
        <f>D2082*시뮬레이션!E2082*시뮬레이션!D2082</f>
        <v>9909137.1789903399</v>
      </c>
      <c r="J2082" s="5">
        <v>43564</v>
      </c>
      <c r="K2082" s="2">
        <f t="shared" si="32"/>
        <v>55698095.56241475</v>
      </c>
      <c r="L2082" s="2">
        <f>$C$2*시뮬레이션!F2082*시뮬레이션!D2082</f>
        <v>54172321.069739498</v>
      </c>
    </row>
    <row r="2083" spans="2:12" x14ac:dyDescent="0.3">
      <c r="B2083" s="5">
        <v>43565</v>
      </c>
      <c r="C2083" s="6">
        <f>VLOOKUP(시뮬레이션!B2083,시뮬레이션!$K:$Q,6,0)</f>
        <v>147.20178473970148</v>
      </c>
      <c r="D2083" s="6">
        <f>VLOOKUP(시뮬레이션!B2083,시뮬레이션!$K:$Q,7,0)</f>
        <v>94.438496827467176</v>
      </c>
      <c r="F2083" s="5">
        <v>43565</v>
      </c>
      <c r="G2083" s="7">
        <f>C2083*시뮬레이션!D2083*시뮬레이션!F2083</f>
        <v>45812395.030204706</v>
      </c>
      <c r="H2083" s="2">
        <f>D2083*시뮬레이션!E2083*시뮬레이션!D2083</f>
        <v>9937648.8241407983</v>
      </c>
      <c r="J2083" s="5">
        <v>43565</v>
      </c>
      <c r="K2083" s="2">
        <f t="shared" si="32"/>
        <v>55750043.8543455</v>
      </c>
      <c r="L2083" s="2">
        <f>$C$2*시뮬레이션!F2083*시뮬레이션!D2083</f>
        <v>54200048.661696255</v>
      </c>
    </row>
    <row r="2084" spans="2:12" x14ac:dyDescent="0.3">
      <c r="B2084" s="5">
        <v>43566</v>
      </c>
      <c r="C2084" s="6">
        <f>VLOOKUP(시뮬레이션!B2084,시뮬레이션!$K:$Q,6,0)</f>
        <v>147.20178473970148</v>
      </c>
      <c r="D2084" s="6">
        <f>VLOOKUP(시뮬레이션!B2084,시뮬레이션!$K:$Q,7,0)</f>
        <v>94.438496827467176</v>
      </c>
      <c r="F2084" s="5">
        <v>43566</v>
      </c>
      <c r="G2084" s="7">
        <f>C2084*시뮬레이션!D2084*시뮬레이션!F2084</f>
        <v>45809740.795079581</v>
      </c>
      <c r="H2084" s="2">
        <f>D2084*시뮬레이션!E2084*시뮬레이션!D2084</f>
        <v>9920218.47439605</v>
      </c>
      <c r="J2084" s="5">
        <v>43566</v>
      </c>
      <c r="K2084" s="2">
        <f t="shared" si="32"/>
        <v>55729959.269475631</v>
      </c>
      <c r="L2084" s="2">
        <f>$C$2*시뮬레이션!F2084*시뮬레이션!D2084</f>
        <v>54196908.470644325</v>
      </c>
    </row>
    <row r="2085" spans="2:12" x14ac:dyDescent="0.3">
      <c r="B2085" s="5">
        <v>43567</v>
      </c>
      <c r="C2085" s="6">
        <f>VLOOKUP(시뮬레이션!B2085,시뮬레이션!$K:$Q,6,0)</f>
        <v>147.20178473970148</v>
      </c>
      <c r="D2085" s="6">
        <f>VLOOKUP(시뮬레이션!B2085,시뮬레이션!$K:$Q,7,0)</f>
        <v>94.438496827467176</v>
      </c>
      <c r="F2085" s="5">
        <v>43567</v>
      </c>
      <c r="G2085" s="7">
        <f>C2085*시뮬레이션!D2085*시뮬레이션!F2085</f>
        <v>46131818.632030062</v>
      </c>
      <c r="H2085" s="2">
        <f>D2085*시뮬레이션!E2085*시뮬레이션!D2085</f>
        <v>9970019.7803186812</v>
      </c>
      <c r="J2085" s="5">
        <v>43567</v>
      </c>
      <c r="K2085" s="2">
        <f t="shared" si="32"/>
        <v>56101838.412348747</v>
      </c>
      <c r="L2085" s="2">
        <f>$C$2*시뮬레이션!F2085*시뮬레이션!D2085</f>
        <v>54577954.570156492</v>
      </c>
    </row>
    <row r="2086" spans="2:12" x14ac:dyDescent="0.3">
      <c r="B2086" s="5">
        <v>43570</v>
      </c>
      <c r="C2086" s="6">
        <f>VLOOKUP(시뮬레이션!B2086,시뮬레이션!$K:$Q,6,0)</f>
        <v>147.20178473970148</v>
      </c>
      <c r="D2086" s="6">
        <f>VLOOKUP(시뮬레이션!B2086,시뮬레이션!$K:$Q,7,0)</f>
        <v>94.438496827467176</v>
      </c>
      <c r="F2086" s="5">
        <v>43570</v>
      </c>
      <c r="G2086" s="7">
        <f>C2086*시뮬레이션!D2086*시뮬레이션!F2086</f>
        <v>45842669.638547473</v>
      </c>
      <c r="H2086" s="2">
        <f>D2086*시뮬레이션!E2086*시뮬레이션!D2086</f>
        <v>9886895.3252638523</v>
      </c>
      <c r="J2086" s="5">
        <v>43570</v>
      </c>
      <c r="K2086" s="2">
        <f t="shared" si="32"/>
        <v>55729564.963811323</v>
      </c>
      <c r="L2086" s="2">
        <f>$C$2*시뮬레이션!F2086*시뮬레이션!D2086</f>
        <v>54235866.157033704</v>
      </c>
    </row>
    <row r="2087" spans="2:12" x14ac:dyDescent="0.3">
      <c r="B2087" s="5">
        <v>43571</v>
      </c>
      <c r="C2087" s="6">
        <f>VLOOKUP(시뮬레이션!B2087,시뮬레이션!$K:$Q,6,0)</f>
        <v>147.20178473970148</v>
      </c>
      <c r="D2087" s="6">
        <f>VLOOKUP(시뮬레이션!B2087,시뮬레이션!$K:$Q,7,0)</f>
        <v>94.438496827467176</v>
      </c>
      <c r="F2087" s="5">
        <v>43571</v>
      </c>
      <c r="G2087" s="7">
        <f>C2087*시뮬레이션!D2087*시뮬레이션!F2087</f>
        <v>45982020.28288047</v>
      </c>
      <c r="H2087" s="2">
        <f>D2087*시뮬레이션!E2087*시뮬레이션!D2087</f>
        <v>9998684.0050737578</v>
      </c>
      <c r="J2087" s="5">
        <v>43571</v>
      </c>
      <c r="K2087" s="2">
        <f t="shared" si="32"/>
        <v>55980704.287954226</v>
      </c>
      <c r="L2087" s="2">
        <f>$C$2*시뮬레이션!F2087*시뮬레이션!D2087</f>
        <v>54400730.091759384</v>
      </c>
    </row>
    <row r="2088" spans="2:12" x14ac:dyDescent="0.3">
      <c r="B2088" s="5">
        <v>43572</v>
      </c>
      <c r="C2088" s="6">
        <f>VLOOKUP(시뮬레이션!B2088,시뮬레이션!$K:$Q,6,0)</f>
        <v>147.20178473970148</v>
      </c>
      <c r="D2088" s="6">
        <f>VLOOKUP(시뮬레이션!B2088,시뮬레이션!$K:$Q,7,0)</f>
        <v>94.438496827467176</v>
      </c>
      <c r="F2088" s="5">
        <v>43572</v>
      </c>
      <c r="G2088" s="7">
        <f>C2088*시뮬레이션!D2088*시뮬레이션!F2088</f>
        <v>45833156.887338661</v>
      </c>
      <c r="H2088" s="2">
        <f>D2088*시뮬레이션!E2088*시뮬레이션!D2088</f>
        <v>9990388.8766515572</v>
      </c>
      <c r="J2088" s="5">
        <v>43572</v>
      </c>
      <c r="K2088" s="2">
        <f t="shared" si="32"/>
        <v>55823545.763990216</v>
      </c>
      <c r="L2088" s="2">
        <f>$C$2*시뮬레이션!F2088*시뮬레이션!D2088</f>
        <v>54224611.744814388</v>
      </c>
    </row>
    <row r="2089" spans="2:12" x14ac:dyDescent="0.3">
      <c r="B2089" s="5">
        <v>43573</v>
      </c>
      <c r="C2089" s="6">
        <f>VLOOKUP(시뮬레이션!B2089,시뮬레이션!$K:$Q,6,0)</f>
        <v>147.20178473970148</v>
      </c>
      <c r="D2089" s="6">
        <f>VLOOKUP(시뮬레이션!B2089,시뮬레이션!$K:$Q,7,0)</f>
        <v>94.438496827467176</v>
      </c>
      <c r="F2089" s="5">
        <v>43573</v>
      </c>
      <c r="G2089" s="7">
        <f>C2089*시뮬레이션!D2089*시뮬레이션!F2089</f>
        <v>46008394.7173758</v>
      </c>
      <c r="H2089" s="2">
        <f>D2089*시뮬레이션!E2089*시뮬레이션!D2089</f>
        <v>10012807.160047282</v>
      </c>
      <c r="J2089" s="5">
        <v>43573</v>
      </c>
      <c r="K2089" s="2">
        <f t="shared" si="32"/>
        <v>56021201.877423078</v>
      </c>
      <c r="L2089" s="2">
        <f>$C$2*시뮬레이션!F2089*시뮬레이션!D2089</f>
        <v>54431933.34214893</v>
      </c>
    </row>
    <row r="2090" spans="2:12" x14ac:dyDescent="0.3">
      <c r="B2090" s="5">
        <v>43577</v>
      </c>
      <c r="C2090" s="6">
        <f>VLOOKUP(시뮬레이션!B2090,시뮬레이션!$K:$Q,6,0)</f>
        <v>147.20178473970148</v>
      </c>
      <c r="D2090" s="6">
        <f>VLOOKUP(시뮬레이션!B2090,시뮬레이션!$K:$Q,7,0)</f>
        <v>94.438496827467176</v>
      </c>
      <c r="F2090" s="5">
        <v>43577</v>
      </c>
      <c r="G2090" s="7">
        <f>C2090*시뮬레이션!D2090*시뮬레이션!F2090</f>
        <v>46232340.630995356</v>
      </c>
      <c r="H2090" s="2">
        <f>D2090*시뮬레이션!E2090*시뮬레이션!D2090</f>
        <v>10092646.831129199</v>
      </c>
      <c r="J2090" s="5">
        <v>43577</v>
      </c>
      <c r="K2090" s="2">
        <f t="shared" si="32"/>
        <v>56324987.462124556</v>
      </c>
      <c r="L2090" s="2">
        <f>$C$2*시뮬레이션!F2090*시뮬레이션!D2090</f>
        <v>54696880.839606002</v>
      </c>
    </row>
    <row r="2091" spans="2:12" x14ac:dyDescent="0.3">
      <c r="B2091" s="5">
        <v>43578</v>
      </c>
      <c r="C2091" s="6">
        <f>VLOOKUP(시뮬레이션!B2091,시뮬레이션!$K:$Q,6,0)</f>
        <v>147.20178473970148</v>
      </c>
      <c r="D2091" s="6">
        <f>VLOOKUP(시뮬레이션!B2091,시뮬레이션!$K:$Q,7,0)</f>
        <v>94.438496827467176</v>
      </c>
      <c r="F2091" s="5">
        <v>43578</v>
      </c>
      <c r="G2091" s="7">
        <f>C2091*시뮬레이션!D2091*시뮬레이션!F2091</f>
        <v>46664395.150695913</v>
      </c>
      <c r="H2091" s="2">
        <f>D2091*시뮬레이션!E2091*시뮬레이션!D2091</f>
        <v>10229266.883099061</v>
      </c>
      <c r="J2091" s="5">
        <v>43578</v>
      </c>
      <c r="K2091" s="2">
        <f t="shared" si="32"/>
        <v>56893662.033794969</v>
      </c>
      <c r="L2091" s="2">
        <f>$C$2*시뮬레이션!F2091*시뮬레이션!D2091</f>
        <v>55208038.92197293</v>
      </c>
    </row>
    <row r="2092" spans="2:12" x14ac:dyDescent="0.3">
      <c r="B2092" s="5">
        <v>43579</v>
      </c>
      <c r="C2092" s="6">
        <f>VLOOKUP(시뮬레이션!B2092,시뮬레이션!$K:$Q,6,0)</f>
        <v>147.20178473970148</v>
      </c>
      <c r="D2092" s="6">
        <f>VLOOKUP(시뮬레이션!B2092,시뮬레이션!$K:$Q,7,0)</f>
        <v>94.438496827467176</v>
      </c>
      <c r="F2092" s="5">
        <v>43579</v>
      </c>
      <c r="G2092" s="7">
        <f>C2092*시뮬레이션!D2092*시뮬레이션!F2092</f>
        <v>46921692.760366209</v>
      </c>
      <c r="H2092" s="2">
        <f>D2092*시뮬레이션!E2092*시뮬레이션!D2092</f>
        <v>10313118.669765519</v>
      </c>
      <c r="J2092" s="5">
        <v>43579</v>
      </c>
      <c r="K2092" s="2">
        <f t="shared" si="32"/>
        <v>57234811.430131726</v>
      </c>
      <c r="L2092" s="2">
        <f>$C$2*시뮬레이션!F2092*시뮬레이션!D2092</f>
        <v>55512444.377209961</v>
      </c>
    </row>
    <row r="2093" spans="2:12" x14ac:dyDescent="0.3">
      <c r="B2093" s="5">
        <v>43580</v>
      </c>
      <c r="C2093" s="6">
        <f>VLOOKUP(시뮬레이션!B2093,시뮬레이션!$K:$Q,6,0)</f>
        <v>147.20178473970148</v>
      </c>
      <c r="D2093" s="6">
        <f>VLOOKUP(시뮬레이션!B2093,시뮬레이션!$K:$Q,7,0)</f>
        <v>94.438496827467176</v>
      </c>
      <c r="F2093" s="5">
        <v>43580</v>
      </c>
      <c r="G2093" s="7">
        <f>C2093*시뮬레이션!D2093*시뮬레이션!F2093</f>
        <v>47290087.553508006</v>
      </c>
      <c r="H2093" s="2">
        <f>D2093*시뮬레이션!E2093*시뮬레이션!D2093</f>
        <v>10388120.138913773</v>
      </c>
      <c r="J2093" s="5">
        <v>43580</v>
      </c>
      <c r="K2093" s="2">
        <f t="shared" si="32"/>
        <v>57678207.692421779</v>
      </c>
      <c r="L2093" s="2">
        <f>$C$2*시뮬레이션!F2093*시뮬레이션!D2093</f>
        <v>55948287.46513053</v>
      </c>
    </row>
    <row r="2094" spans="2:12" x14ac:dyDescent="0.3">
      <c r="B2094" s="5">
        <v>43581</v>
      </c>
      <c r="C2094" s="6">
        <f>VLOOKUP(시뮬레이션!B2094,시뮬레이션!$K:$Q,6,0)</f>
        <v>147.20178473970148</v>
      </c>
      <c r="D2094" s="6">
        <f>VLOOKUP(시뮬레이션!B2094,시뮬레이션!$K:$Q,7,0)</f>
        <v>94.438496827467176</v>
      </c>
      <c r="F2094" s="5">
        <v>43581</v>
      </c>
      <c r="G2094" s="7">
        <f>C2094*시뮬레이션!D2094*시뮬레이션!F2094</f>
        <v>47526694.397146285</v>
      </c>
      <c r="H2094" s="2">
        <f>D2094*시뮬레이션!E2094*시뮬레이션!D2094</f>
        <v>10412140.255676674</v>
      </c>
      <c r="J2094" s="5">
        <v>43581</v>
      </c>
      <c r="K2094" s="2">
        <f t="shared" si="32"/>
        <v>57938834.652822956</v>
      </c>
      <c r="L2094" s="2">
        <f>$C$2*시뮬레이션!F2094*시뮬레이션!D2094</f>
        <v>56228213.944207422</v>
      </c>
    </row>
    <row r="2095" spans="2:12" x14ac:dyDescent="0.3">
      <c r="B2095" s="5">
        <v>43584</v>
      </c>
      <c r="C2095" s="6">
        <f>VLOOKUP(시뮬레이션!B2095,시뮬레이션!$K:$Q,6,0)</f>
        <v>147.20178473970148</v>
      </c>
      <c r="D2095" s="6">
        <f>VLOOKUP(시뮬레이션!B2095,시뮬레이션!$K:$Q,7,0)</f>
        <v>94.438496827467176</v>
      </c>
      <c r="F2095" s="5">
        <v>43584</v>
      </c>
      <c r="G2095" s="7">
        <f>C2095*시뮬레이션!D2095*시뮬레이션!F2095</f>
        <v>47504842.227432877</v>
      </c>
      <c r="H2095" s="2">
        <f>D2095*시뮬레이션!E2095*시뮬레이션!D2095</f>
        <v>10410935.499475691</v>
      </c>
      <c r="J2095" s="5">
        <v>43584</v>
      </c>
      <c r="K2095" s="2">
        <f t="shared" si="32"/>
        <v>57915777.726908565</v>
      </c>
      <c r="L2095" s="2">
        <f>$C$2*시뮬레이션!F2095*시뮬레이션!D2095</f>
        <v>56202360.926458642</v>
      </c>
    </row>
    <row r="2096" spans="2:12" x14ac:dyDescent="0.3">
      <c r="B2096" s="5">
        <v>43585</v>
      </c>
      <c r="C2096" s="6">
        <f>VLOOKUP(시뮬레이션!B2096,시뮬레이션!$K:$Q,6,0)</f>
        <v>147.20178473970148</v>
      </c>
      <c r="D2096" s="6">
        <f>VLOOKUP(시뮬레이션!B2096,시뮬레이션!$K:$Q,7,0)</f>
        <v>94.438496827467176</v>
      </c>
      <c r="F2096" s="5">
        <v>43585</v>
      </c>
      <c r="G2096" s="7">
        <f>C2096*시뮬레이션!D2096*시뮬레이션!F2096</f>
        <v>47920878.387287728</v>
      </c>
      <c r="H2096" s="2">
        <f>D2096*시뮬레이션!E2096*시뮬레이션!D2096</f>
        <v>10499049.117133263</v>
      </c>
      <c r="J2096" s="5">
        <v>43585</v>
      </c>
      <c r="K2096" s="2">
        <f t="shared" si="32"/>
        <v>58419927.504420996</v>
      </c>
      <c r="L2096" s="2">
        <f>$C$2*시뮬레이션!F2096*시뮬레이션!D2096</f>
        <v>56694567.895648777</v>
      </c>
    </row>
    <row r="2097" spans="2:12" x14ac:dyDescent="0.3">
      <c r="B2097" s="5">
        <v>43586</v>
      </c>
      <c r="C2097" s="6">
        <f>VLOOKUP(시뮬레이션!B2097,시뮬레이션!$K:$Q,6,0)</f>
        <v>147.20178473970148</v>
      </c>
      <c r="D2097" s="6">
        <f>VLOOKUP(시뮬레이션!B2097,시뮬레이션!$K:$Q,7,0)</f>
        <v>94.438496827467176</v>
      </c>
      <c r="F2097" s="5">
        <v>43586</v>
      </c>
      <c r="G2097" s="7">
        <f>C2097*시뮬레이션!D2097*시뮬레이션!F2097</f>
        <v>47560685.05860813</v>
      </c>
      <c r="H2097" s="2">
        <f>D2097*시뮬레이션!E2097*시뮬레이션!D2097</f>
        <v>10423607.846795635</v>
      </c>
      <c r="J2097" s="5">
        <v>43586</v>
      </c>
      <c r="K2097" s="2">
        <f t="shared" si="32"/>
        <v>57984292.905403763</v>
      </c>
      <c r="L2097" s="2">
        <f>$C$2*시뮬레이션!F2097*시뮬레이션!D2097</f>
        <v>56268427.853653997</v>
      </c>
    </row>
    <row r="2098" spans="2:12" x14ac:dyDescent="0.3">
      <c r="B2098" s="5">
        <v>43587</v>
      </c>
      <c r="C2098" s="6">
        <f>VLOOKUP(시뮬레이션!B2098,시뮬레이션!$K:$Q,6,0)</f>
        <v>147.20178473970148</v>
      </c>
      <c r="D2098" s="6">
        <f>VLOOKUP(시뮬레이션!B2098,시뮬레이션!$K:$Q,7,0)</f>
        <v>94.438496827467176</v>
      </c>
      <c r="F2098" s="5">
        <v>43587</v>
      </c>
      <c r="G2098" s="7">
        <f>C2098*시뮬레이션!D2098*시뮬레이션!F2098</f>
        <v>47360490.578369491</v>
      </c>
      <c r="H2098" s="2">
        <f>D2098*시뮬레이션!E2098*시뮬레이션!D2098</f>
        <v>10425731.201863863</v>
      </c>
      <c r="J2098" s="5">
        <v>43587</v>
      </c>
      <c r="K2098" s="2">
        <f t="shared" si="32"/>
        <v>57786221.780233353</v>
      </c>
      <c r="L2098" s="2">
        <f>$C$2*시뮬레이션!F2098*시뮬레이션!D2098</f>
        <v>56031580.368086323</v>
      </c>
    </row>
    <row r="2099" spans="2:12" x14ac:dyDescent="0.3">
      <c r="B2099" s="5">
        <v>43588</v>
      </c>
      <c r="C2099" s="6">
        <f>VLOOKUP(시뮬레이션!B2099,시뮬레이션!$K:$Q,6,0)</f>
        <v>147.20178473970148</v>
      </c>
      <c r="D2099" s="6">
        <f>VLOOKUP(시뮬레이션!B2099,시뮬레이션!$K:$Q,7,0)</f>
        <v>94.438496827467176</v>
      </c>
      <c r="F2099" s="5">
        <v>43588</v>
      </c>
      <c r="G2099" s="7">
        <f>C2099*시뮬레이션!D2099*시뮬레이션!F2099</f>
        <v>47992256.138207227</v>
      </c>
      <c r="H2099" s="2">
        <f>D2099*시뮬레이션!E2099*시뮬레이션!D2099</f>
        <v>10578523.832721841</v>
      </c>
      <c r="J2099" s="5">
        <v>43588</v>
      </c>
      <c r="K2099" s="2">
        <f t="shared" si="32"/>
        <v>58570779.970929071</v>
      </c>
      <c r="L2099" s="2">
        <f>$C$2*시뮬레이션!F2099*시뮬레이션!D2099</f>
        <v>56779013.984325185</v>
      </c>
    </row>
    <row r="2100" spans="2:12" x14ac:dyDescent="0.3">
      <c r="B2100" s="5">
        <v>43591</v>
      </c>
      <c r="C2100" s="6">
        <f>VLOOKUP(시뮬레이션!B2100,시뮬레이션!$K:$Q,6,0)</f>
        <v>147.20178473970148</v>
      </c>
      <c r="D2100" s="6">
        <f>VLOOKUP(시뮬레이션!B2100,시뮬레이션!$K:$Q,7,0)</f>
        <v>94.438496827467176</v>
      </c>
      <c r="F2100" s="5">
        <v>43591</v>
      </c>
      <c r="G2100" s="7">
        <f>C2100*시뮬레이션!D2100*시뮬레이션!F2100</f>
        <v>47794746.583193816</v>
      </c>
      <c r="H2100" s="2">
        <f>D2100*시뮬레이션!E2100*시뮬레이션!D2100</f>
        <v>10501021.242642408</v>
      </c>
      <c r="J2100" s="5">
        <v>43591</v>
      </c>
      <c r="K2100" s="2">
        <f t="shared" si="32"/>
        <v>58295767.825836226</v>
      </c>
      <c r="L2100" s="2">
        <f>$C$2*시뮬레이션!F2100*시뮬레이션!D2100</f>
        <v>56545342.998867676</v>
      </c>
    </row>
    <row r="2101" spans="2:12" x14ac:dyDescent="0.3">
      <c r="B2101" s="5">
        <v>43592</v>
      </c>
      <c r="C2101" s="6">
        <f>VLOOKUP(시뮬레이션!B2101,시뮬레이션!$K:$Q,6,0)</f>
        <v>147.20178473970148</v>
      </c>
      <c r="D2101" s="6">
        <f>VLOOKUP(시뮬레이션!B2101,시뮬레이션!$K:$Q,7,0)</f>
        <v>94.438496827467176</v>
      </c>
      <c r="F2101" s="5">
        <v>43592</v>
      </c>
      <c r="G2101" s="7">
        <f>C2101*시뮬레이션!D2101*시뮬레이션!F2101</f>
        <v>46855182.253387325</v>
      </c>
      <c r="H2101" s="2">
        <f>D2101*시뮬레이션!E2101*시뮬레이션!D2101</f>
        <v>10251227.301525263</v>
      </c>
      <c r="J2101" s="5">
        <v>43592</v>
      </c>
      <c r="K2101" s="2">
        <f t="shared" si="32"/>
        <v>57106409.554912589</v>
      </c>
      <c r="L2101" s="2">
        <f>$C$2*시뮬레이션!F2101*시뮬레이션!D2101</f>
        <v>55433756.661529683</v>
      </c>
    </row>
    <row r="2102" spans="2:12" x14ac:dyDescent="0.3">
      <c r="B2102" s="5">
        <v>43593</v>
      </c>
      <c r="C2102" s="6">
        <f>VLOOKUP(시뮬레이션!B2102,시뮬레이션!$K:$Q,6,0)</f>
        <v>147.20178473970148</v>
      </c>
      <c r="D2102" s="6">
        <f>VLOOKUP(시뮬레이션!B2102,시뮬레이션!$K:$Q,7,0)</f>
        <v>94.438496827467176</v>
      </c>
      <c r="F2102" s="5">
        <v>43593</v>
      </c>
      <c r="G2102" s="7">
        <f>C2102*시뮬레이션!D2102*시뮬레이션!F2102</f>
        <v>46923277.11599163</v>
      </c>
      <c r="H2102" s="2">
        <f>D2102*시뮬레이션!E2102*시뮬레이션!D2102</f>
        <v>10234810.342023479</v>
      </c>
      <c r="J2102" s="5">
        <v>43593</v>
      </c>
      <c r="K2102" s="2">
        <f t="shared" si="32"/>
        <v>57158087.458015107</v>
      </c>
      <c r="L2102" s="2">
        <f>$C$2*시뮬레이션!F2102*시뮬레이션!D2102</f>
        <v>55514318.807742111</v>
      </c>
    </row>
    <row r="2103" spans="2:12" x14ac:dyDescent="0.3">
      <c r="B2103" s="5">
        <v>43594</v>
      </c>
      <c r="C2103" s="6">
        <f>VLOOKUP(시뮬레이션!B2103,시뮬레이션!$K:$Q,6,0)</f>
        <v>147.20178473970148</v>
      </c>
      <c r="D2103" s="6">
        <f>VLOOKUP(시뮬레이션!B2103,시뮬레이션!$K:$Q,7,0)</f>
        <v>94.438496827467176</v>
      </c>
      <c r="F2103" s="5">
        <v>43594</v>
      </c>
      <c r="G2103" s="7">
        <f>C2103*시뮬레이션!D2103*시뮬레이션!F2103</f>
        <v>47181285.020641848</v>
      </c>
      <c r="H2103" s="2">
        <f>D2103*시뮬레이션!E2103*시뮬레이션!D2103</f>
        <v>10264993.238054007</v>
      </c>
      <c r="J2103" s="5">
        <v>43594</v>
      </c>
      <c r="K2103" s="2">
        <f t="shared" si="32"/>
        <v>57446278.258695856</v>
      </c>
      <c r="L2103" s="2">
        <f>$C$2*시뮬레이션!F2103*시뮬레이션!D2103</f>
        <v>55819564.603730828</v>
      </c>
    </row>
    <row r="2104" spans="2:12" x14ac:dyDescent="0.3">
      <c r="B2104" s="5">
        <v>43595</v>
      </c>
      <c r="C2104" s="6">
        <f>VLOOKUP(시뮬레이션!B2104,시뮬레이션!$K:$Q,6,0)</f>
        <v>147.20178473970148</v>
      </c>
      <c r="D2104" s="6">
        <f>VLOOKUP(시뮬레이션!B2104,시뮬레이션!$K:$Q,7,0)</f>
        <v>94.438496827467176</v>
      </c>
      <c r="F2104" s="5">
        <v>43595</v>
      </c>
      <c r="G2104" s="7">
        <f>C2104*시뮬레이션!D2104*시뮬레이션!F2104</f>
        <v>47325828.386781707</v>
      </c>
      <c r="H2104" s="2">
        <f>D2104*시뮬레이션!E2104*시뮬레이션!D2104</f>
        <v>10258835.083486788</v>
      </c>
      <c r="J2104" s="5">
        <v>43595</v>
      </c>
      <c r="K2104" s="2">
        <f t="shared" si="32"/>
        <v>57584663.470268495</v>
      </c>
      <c r="L2104" s="2">
        <f>$C$2*시뮬레이션!F2104*시뮬레이션!D2104</f>
        <v>55990571.980082594</v>
      </c>
    </row>
    <row r="2105" spans="2:12" x14ac:dyDescent="0.3">
      <c r="B2105" s="5">
        <v>43598</v>
      </c>
      <c r="C2105" s="6">
        <f>VLOOKUP(시뮬레이션!B2105,시뮬레이션!$K:$Q,6,0)</f>
        <v>147.20178473970148</v>
      </c>
      <c r="D2105" s="6">
        <f>VLOOKUP(시뮬레이션!B2105,시뮬레이션!$K:$Q,7,0)</f>
        <v>94.438496827467176</v>
      </c>
      <c r="F2105" s="5">
        <v>43598</v>
      </c>
      <c r="G2105" s="7">
        <f>C2105*시뮬레이션!D2105*시뮬레이션!F2105</f>
        <v>46538199.166623838</v>
      </c>
      <c r="H2105" s="2">
        <f>D2105*시뮬레이션!E2105*시뮬레이션!D2105</f>
        <v>9971061.5117811933</v>
      </c>
      <c r="J2105" s="5">
        <v>43598</v>
      </c>
      <c r="K2105" s="2">
        <f t="shared" si="32"/>
        <v>56509260.678405032</v>
      </c>
      <c r="L2105" s="2">
        <f>$C$2*시뮬레이션!F2105*시뮬레이션!D2105</f>
        <v>55058738.094694488</v>
      </c>
    </row>
    <row r="2106" spans="2:12" x14ac:dyDescent="0.3">
      <c r="B2106" s="5">
        <v>43599</v>
      </c>
      <c r="C2106" s="6">
        <f>VLOOKUP(시뮬레이션!B2106,시뮬레이션!$K:$Q,6,0)</f>
        <v>147.20178473970148</v>
      </c>
      <c r="D2106" s="6">
        <f>VLOOKUP(시뮬레이션!B2106,시뮬레이션!$K:$Q,7,0)</f>
        <v>94.438496827467176</v>
      </c>
      <c r="F2106" s="5">
        <v>43599</v>
      </c>
      <c r="G2106" s="7">
        <f>C2106*시뮬레이션!D2106*시뮬레이션!F2106</f>
        <v>47032242.186124466</v>
      </c>
      <c r="H2106" s="2">
        <f>D2106*시뮬레이션!E2106*시뮬레이션!D2106</f>
        <v>10129371.779410675</v>
      </c>
      <c r="J2106" s="5">
        <v>43599</v>
      </c>
      <c r="K2106" s="2">
        <f t="shared" si="32"/>
        <v>57161613.965535142</v>
      </c>
      <c r="L2106" s="2">
        <f>$C$2*시뮬레이션!F2106*시뮬레이션!D2106</f>
        <v>55643233.964867838</v>
      </c>
    </row>
    <row r="2107" spans="2:12" x14ac:dyDescent="0.3">
      <c r="B2107" s="5">
        <v>43600</v>
      </c>
      <c r="C2107" s="6">
        <f>VLOOKUP(시뮬레이션!B2107,시뮬레이션!$K:$Q,6,0)</f>
        <v>147.20178473970148</v>
      </c>
      <c r="D2107" s="6">
        <f>VLOOKUP(시뮬레이션!B2107,시뮬레이션!$K:$Q,7,0)</f>
        <v>94.438496827467176</v>
      </c>
      <c r="F2107" s="5">
        <v>43600</v>
      </c>
      <c r="G2107" s="7">
        <f>C2107*시뮬레이션!D2107*시뮬레이션!F2107</f>
        <v>47273907.622775353</v>
      </c>
      <c r="H2107" s="2">
        <f>D2107*시뮬레이션!E2107*시뮬레이션!D2107</f>
        <v>10210009.376934642</v>
      </c>
      <c r="J2107" s="5">
        <v>43600</v>
      </c>
      <c r="K2107" s="2">
        <f t="shared" si="32"/>
        <v>57483916.999709994</v>
      </c>
      <c r="L2107" s="2">
        <f>$C$2*시뮬레이션!F2107*시뮬레이션!D2107</f>
        <v>55929145.199538991</v>
      </c>
    </row>
    <row r="2108" spans="2:12" x14ac:dyDescent="0.3">
      <c r="B2108" s="5">
        <v>43601</v>
      </c>
      <c r="C2108" s="6">
        <f>VLOOKUP(시뮬레이션!B2108,시뮬레이션!$K:$Q,6,0)</f>
        <v>147.20178473970148</v>
      </c>
      <c r="D2108" s="6">
        <f>VLOOKUP(시뮬레이션!B2108,시뮬레이션!$K:$Q,7,0)</f>
        <v>94.438496827467176</v>
      </c>
      <c r="F2108" s="5">
        <v>43601</v>
      </c>
      <c r="G2108" s="7">
        <f>C2108*시뮬레이션!D2108*시뮬레이션!F2108</f>
        <v>47828150.866346173</v>
      </c>
      <c r="H2108" s="2">
        <f>D2108*시뮬레이션!E2108*시뮬레이션!D2108</f>
        <v>10272445.706761133</v>
      </c>
      <c r="J2108" s="5">
        <v>43601</v>
      </c>
      <c r="K2108" s="2">
        <f t="shared" si="32"/>
        <v>58100596.573107302</v>
      </c>
      <c r="L2108" s="2">
        <f>$C$2*시뮬레이션!F2108*시뮬레이션!D2108</f>
        <v>56584863.17176351</v>
      </c>
    </row>
    <row r="2109" spans="2:12" x14ac:dyDescent="0.3">
      <c r="B2109" s="5">
        <v>43602</v>
      </c>
      <c r="C2109" s="6">
        <f>VLOOKUP(시뮬레이션!B2109,시뮬레이션!$K:$Q,6,0)</f>
        <v>147.20178473970148</v>
      </c>
      <c r="D2109" s="6">
        <f>VLOOKUP(시뮬레이션!B2109,시뮬레이션!$K:$Q,7,0)</f>
        <v>94.438496827467176</v>
      </c>
      <c r="F2109" s="5">
        <v>43602</v>
      </c>
      <c r="G2109" s="7">
        <f>C2109*시뮬레이션!D2109*시뮬레이션!F2109</f>
        <v>47684447.705913328</v>
      </c>
      <c r="H2109" s="2">
        <f>D2109*시뮬레이션!E2109*시뮬레이션!D2109</f>
        <v>10177170.208548339</v>
      </c>
      <c r="J2109" s="5">
        <v>43602</v>
      </c>
      <c r="K2109" s="2">
        <f t="shared" si="32"/>
        <v>57861617.914461665</v>
      </c>
      <c r="L2109" s="2">
        <f>$C$2*시뮬레이션!F2109*시뮬레이션!D2109</f>
        <v>56414849.831854872</v>
      </c>
    </row>
    <row r="2110" spans="2:12" x14ac:dyDescent="0.3">
      <c r="B2110" s="5">
        <v>43605</v>
      </c>
      <c r="C2110" s="6">
        <f>VLOOKUP(시뮬레이션!B2110,시뮬레이션!$K:$Q,6,0)</f>
        <v>147.20178473970148</v>
      </c>
      <c r="D2110" s="6">
        <f>VLOOKUP(시뮬레이션!B2110,시뮬레이션!$K:$Q,7,0)</f>
        <v>94.438496827467176</v>
      </c>
      <c r="F2110" s="5">
        <v>43605</v>
      </c>
      <c r="G2110" s="7">
        <f>C2110*시뮬레이션!D2110*시뮬레이션!F2110</f>
        <v>47309724.292200528</v>
      </c>
      <c r="H2110" s="2">
        <f>D2110*시뮬레이션!E2110*시뮬레이션!D2110</f>
        <v>9988143.9675983638</v>
      </c>
      <c r="J2110" s="5">
        <v>43605</v>
      </c>
      <c r="K2110" s="2">
        <f t="shared" si="32"/>
        <v>57297868.259798892</v>
      </c>
      <c r="L2110" s="2">
        <f>$C$2*시뮬레이션!F2110*시뮬레이션!D2110</f>
        <v>55971519.435255431</v>
      </c>
    </row>
    <row r="2111" spans="2:12" x14ac:dyDescent="0.3">
      <c r="B2111" s="5">
        <v>43606</v>
      </c>
      <c r="C2111" s="6">
        <f>VLOOKUP(시뮬레이션!B2111,시뮬레이션!$K:$Q,6,0)</f>
        <v>147.20178473970148</v>
      </c>
      <c r="D2111" s="6">
        <f>VLOOKUP(시뮬레이션!B2111,시뮬레이션!$K:$Q,7,0)</f>
        <v>94.438496827467176</v>
      </c>
      <c r="F2111" s="5">
        <v>43606</v>
      </c>
      <c r="G2111" s="7">
        <f>C2111*시뮬레이션!D2111*시뮬레이션!F2111</f>
        <v>47748249.663988568</v>
      </c>
      <c r="H2111" s="2">
        <f>D2111*시뮬레이션!E2111*시뮬레이션!D2111</f>
        <v>10125975.746888503</v>
      </c>
      <c r="J2111" s="5">
        <v>43606</v>
      </c>
      <c r="K2111" s="2">
        <f t="shared" si="32"/>
        <v>57874225.410877071</v>
      </c>
      <c r="L2111" s="2">
        <f>$C$2*시뮬레이션!F2111*시뮬레이션!D2111</f>
        <v>56490333.098558322</v>
      </c>
    </row>
    <row r="2112" spans="2:12" x14ac:dyDescent="0.3">
      <c r="B2112" s="5">
        <v>43607</v>
      </c>
      <c r="C2112" s="6">
        <f>VLOOKUP(시뮬레이션!B2112,시뮬레이션!$K:$Q,6,0)</f>
        <v>147.20178473970148</v>
      </c>
      <c r="D2112" s="6">
        <f>VLOOKUP(시뮬레이션!B2112,시뮬레이션!$K:$Q,7,0)</f>
        <v>94.438496827467176</v>
      </c>
      <c r="F2112" s="5">
        <v>43607</v>
      </c>
      <c r="G2112" s="7">
        <f>C2112*시뮬레이션!D2112*시뮬레이션!F2112</f>
        <v>47551764.982265174</v>
      </c>
      <c r="H2112" s="2">
        <f>D2112*시뮬레이션!E2112*시뮬레이션!D2112</f>
        <v>10060270.903024171</v>
      </c>
      <c r="J2112" s="5">
        <v>43607</v>
      </c>
      <c r="K2112" s="2">
        <f t="shared" si="32"/>
        <v>57612035.885289341</v>
      </c>
      <c r="L2112" s="2">
        <f>$C$2*시뮬레이션!F2112*시뮬레이션!D2112</f>
        <v>56257874.627359331</v>
      </c>
    </row>
    <row r="2113" spans="2:12" x14ac:dyDescent="0.3">
      <c r="B2113" s="5">
        <v>43608</v>
      </c>
      <c r="C2113" s="6">
        <f>VLOOKUP(시뮬레이션!B2113,시뮬레이션!$K:$Q,6,0)</f>
        <v>147.20178473970148</v>
      </c>
      <c r="D2113" s="6">
        <f>VLOOKUP(시뮬레이션!B2113,시뮬레이션!$K:$Q,7,0)</f>
        <v>94.438496827467176</v>
      </c>
      <c r="F2113" s="5">
        <v>43608</v>
      </c>
      <c r="G2113" s="7">
        <f>C2113*시뮬레이션!D2113*시뮬레이션!F2113</f>
        <v>46813282.727810904</v>
      </c>
      <c r="H2113" s="2">
        <f>D2113*시뮬레이션!E2113*시뮬레이션!D2113</f>
        <v>9878086.0012542065</v>
      </c>
      <c r="J2113" s="5">
        <v>43608</v>
      </c>
      <c r="K2113" s="2">
        <f t="shared" si="32"/>
        <v>56691368.729065113</v>
      </c>
      <c r="L2113" s="2">
        <f>$C$2*시뮬레이션!F2113*시뮬레이션!D2113</f>
        <v>55384185.877822645</v>
      </c>
    </row>
    <row r="2114" spans="2:12" x14ac:dyDescent="0.3">
      <c r="B2114" s="5">
        <v>43609</v>
      </c>
      <c r="C2114" s="6">
        <f>VLOOKUP(시뮬레이션!B2114,시뮬레이션!$K:$Q,6,0)</f>
        <v>147.20178473970148</v>
      </c>
      <c r="D2114" s="6">
        <f>VLOOKUP(시뮬레이션!B2114,시뮬레이션!$K:$Q,7,0)</f>
        <v>94.438496827467176</v>
      </c>
      <c r="F2114" s="5">
        <v>43609</v>
      </c>
      <c r="G2114" s="7">
        <f>C2114*시뮬레이션!D2114*시뮬레이션!F2114</f>
        <v>46885944.659004368</v>
      </c>
      <c r="H2114" s="2">
        <f>D2114*시뮬레이션!E2114*시뮬레이션!D2114</f>
        <v>9857282.565889338</v>
      </c>
      <c r="J2114" s="5">
        <v>43609</v>
      </c>
      <c r="K2114" s="2">
        <f t="shared" ref="K2114:K2177" si="33">SUM(G2114:H2114)</f>
        <v>56743227.224893704</v>
      </c>
      <c r="L2114" s="2">
        <f>$C$2*시뮬레이션!F2114*시뮬레이션!D2114</f>
        <v>55470151.263477378</v>
      </c>
    </row>
    <row r="2115" spans="2:12" x14ac:dyDescent="0.3">
      <c r="B2115" s="5">
        <v>43613</v>
      </c>
      <c r="C2115" s="6">
        <f>VLOOKUP(시뮬레이션!B2115,시뮬레이션!$K:$Q,6,0)</f>
        <v>147.20178473970148</v>
      </c>
      <c r="D2115" s="6">
        <f>VLOOKUP(시뮬레이션!B2115,시뮬레이션!$K:$Q,7,0)</f>
        <v>94.438496827467176</v>
      </c>
      <c r="F2115" s="5">
        <v>43613</v>
      </c>
      <c r="G2115" s="7">
        <f>C2115*시뮬레이션!D2115*시뮬레이션!F2115</f>
        <v>46359963.90123646</v>
      </c>
      <c r="H2115" s="2">
        <f>D2115*시뮬레이션!E2115*시뮬레이션!D2115</f>
        <v>9785225.5002187807</v>
      </c>
      <c r="J2115" s="5">
        <v>43613</v>
      </c>
      <c r="K2115" s="2">
        <f t="shared" si="33"/>
        <v>56145189.401455238</v>
      </c>
      <c r="L2115" s="2">
        <f>$C$2*시뮬레이션!F2115*시뮬레이션!D2115</f>
        <v>54847870.270585813</v>
      </c>
    </row>
    <row r="2116" spans="2:12" x14ac:dyDescent="0.3">
      <c r="B2116" s="5">
        <v>43614</v>
      </c>
      <c r="C2116" s="6">
        <f>VLOOKUP(시뮬레이션!B2116,시뮬레이션!$K:$Q,6,0)</f>
        <v>147.20178473970148</v>
      </c>
      <c r="D2116" s="6">
        <f>VLOOKUP(시뮬레이션!B2116,시뮬레이션!$K:$Q,7,0)</f>
        <v>94.438496827467176</v>
      </c>
      <c r="F2116" s="5">
        <v>43614</v>
      </c>
      <c r="G2116" s="7">
        <f>C2116*시뮬레이션!D2116*시뮬레이션!F2116</f>
        <v>46371124.360774823</v>
      </c>
      <c r="H2116" s="2">
        <f>D2116*시뮬레이션!E2116*시뮬레이션!D2116</f>
        <v>9797846.8076864816</v>
      </c>
      <c r="J2116" s="5">
        <v>43614</v>
      </c>
      <c r="K2116" s="2">
        <f t="shared" si="33"/>
        <v>56168971.168461308</v>
      </c>
      <c r="L2116" s="2">
        <f>$C$2*시뮬레이션!F2116*시뮬레이션!D2116</f>
        <v>54861074.065097474</v>
      </c>
    </row>
    <row r="2117" spans="2:12" x14ac:dyDescent="0.3">
      <c r="B2117" s="5">
        <v>43615</v>
      </c>
      <c r="C2117" s="6">
        <f>VLOOKUP(시뮬레이션!B2117,시뮬레이션!$K:$Q,6,0)</f>
        <v>147.20178473970148</v>
      </c>
      <c r="D2117" s="6">
        <f>VLOOKUP(시뮬레이션!B2117,시뮬레이션!$K:$Q,7,0)</f>
        <v>94.438496827467176</v>
      </c>
      <c r="F2117" s="5">
        <v>43615</v>
      </c>
      <c r="G2117" s="7">
        <f>C2117*시뮬레이션!D2117*시뮬레이션!F2117</f>
        <v>46287534.296411827</v>
      </c>
      <c r="H2117" s="2">
        <f>D2117*시뮬레이션!E2117*시뮬레이션!D2117</f>
        <v>9814657.2610604074</v>
      </c>
      <c r="J2117" s="5">
        <v>43615</v>
      </c>
      <c r="K2117" s="2">
        <f t="shared" si="33"/>
        <v>56102191.557472236</v>
      </c>
      <c r="L2117" s="2">
        <f>$C$2*시뮬레이션!F2117*시뮬레이션!D2117</f>
        <v>54762179.747236088</v>
      </c>
    </row>
    <row r="2118" spans="2:12" x14ac:dyDescent="0.3">
      <c r="B2118" s="5">
        <v>43616</v>
      </c>
      <c r="C2118" s="6">
        <f>VLOOKUP(시뮬레이션!B2118,시뮬레이션!$K:$Q,6,0)</f>
        <v>147.20178473970148</v>
      </c>
      <c r="D2118" s="6">
        <f>VLOOKUP(시뮬레이션!B2118,시뮬레이션!$K:$Q,7,0)</f>
        <v>94.438496827467176</v>
      </c>
      <c r="F2118" s="5">
        <v>43616</v>
      </c>
      <c r="G2118" s="7">
        <f>C2118*시뮬레이션!D2118*시뮬레이션!F2118</f>
        <v>45740621.963004224</v>
      </c>
      <c r="H2118" s="2">
        <f>D2118*시뮬레이션!E2118*시뮬레이션!D2118</f>
        <v>9704529.5593942031</v>
      </c>
      <c r="J2118" s="5">
        <v>43616</v>
      </c>
      <c r="K2118" s="2">
        <f t="shared" si="33"/>
        <v>55445151.522398427</v>
      </c>
      <c r="L2118" s="2">
        <f>$C$2*시뮬레이션!F2118*시뮬레이션!D2118</f>
        <v>54115134.879469834</v>
      </c>
    </row>
    <row r="2119" spans="2:12" x14ac:dyDescent="0.3">
      <c r="B2119" s="5">
        <v>43619</v>
      </c>
      <c r="C2119" s="6">
        <f>VLOOKUP(시뮬레이션!B2119,시뮬레이션!$K:$Q,6,0)</f>
        <v>147.20178473970148</v>
      </c>
      <c r="D2119" s="6">
        <f>VLOOKUP(시뮬레이션!B2119,시뮬레이션!$K:$Q,7,0)</f>
        <v>94.438496827467176</v>
      </c>
      <c r="F2119" s="5">
        <v>43619</v>
      </c>
      <c r="G2119" s="7">
        <f>C2119*시뮬레이션!D2119*시뮬레이션!F2119</f>
        <v>45289071.952083685</v>
      </c>
      <c r="H2119" s="2">
        <f>D2119*시뮬레이션!E2119*시뮬레이션!D2119</f>
        <v>9516127.5212105047</v>
      </c>
      <c r="J2119" s="5">
        <v>43619</v>
      </c>
      <c r="K2119" s="2">
        <f t="shared" si="33"/>
        <v>54805199.473294191</v>
      </c>
      <c r="L2119" s="2">
        <f>$C$2*시뮬레이션!F2119*시뮬레이션!D2119</f>
        <v>53580911.935025506</v>
      </c>
    </row>
    <row r="2120" spans="2:12" x14ac:dyDescent="0.3">
      <c r="B2120" s="5">
        <v>43620</v>
      </c>
      <c r="C2120" s="6">
        <f>VLOOKUP(시뮬레이션!B2120,시뮬레이션!$K:$Q,6,0)</f>
        <v>147.20178473970148</v>
      </c>
      <c r="D2120" s="6">
        <f>VLOOKUP(시뮬레이션!B2120,시뮬레이션!$K:$Q,7,0)</f>
        <v>94.438496827467176</v>
      </c>
      <c r="F2120" s="5">
        <v>43620</v>
      </c>
      <c r="G2120" s="7">
        <f>C2120*시뮬레이션!D2120*시뮬레이션!F2120</f>
        <v>46295635.396489151</v>
      </c>
      <c r="H2120" s="2">
        <f>D2120*시뮬레이션!E2120*시뮬레이션!D2120</f>
        <v>9816256.1644260008</v>
      </c>
      <c r="J2120" s="5">
        <v>43620</v>
      </c>
      <c r="K2120" s="2">
        <f t="shared" si="33"/>
        <v>56111891.56091515</v>
      </c>
      <c r="L2120" s="2">
        <f>$C$2*시뮬레이션!F2120*시뮬레이션!D2120</f>
        <v>54771764.053363606</v>
      </c>
    </row>
    <row r="2121" spans="2:12" x14ac:dyDescent="0.3">
      <c r="B2121" s="5">
        <v>43621</v>
      </c>
      <c r="C2121" s="6">
        <f>VLOOKUP(시뮬레이션!B2121,시뮬레이션!$K:$Q,6,0)</f>
        <v>147.20178473970148</v>
      </c>
      <c r="D2121" s="6">
        <f>VLOOKUP(시뮬레이션!B2121,시뮬레이션!$K:$Q,7,0)</f>
        <v>94.438496827467176</v>
      </c>
      <c r="F2121" s="5">
        <v>43621</v>
      </c>
      <c r="G2121" s="7">
        <f>C2121*시뮬레이션!D2121*시뮬레이션!F2121</f>
        <v>46530842.025838614</v>
      </c>
      <c r="H2121" s="2">
        <f>D2121*시뮬레이션!E2121*시뮬레이션!D2121</f>
        <v>9824931.7017141432</v>
      </c>
      <c r="J2121" s="5">
        <v>43621</v>
      </c>
      <c r="K2121" s="2">
        <f t="shared" si="33"/>
        <v>56355773.727552757</v>
      </c>
      <c r="L2121" s="2">
        <f>$C$2*시뮬레이션!F2121*시뮬레이션!D2121</f>
        <v>55050033.957128495</v>
      </c>
    </row>
    <row r="2122" spans="2:12" x14ac:dyDescent="0.3">
      <c r="B2122" s="5">
        <v>43622</v>
      </c>
      <c r="C2122" s="6">
        <f>VLOOKUP(시뮬레이션!B2122,시뮬레이션!$K:$Q,6,0)</f>
        <v>147.20178473970148</v>
      </c>
      <c r="D2122" s="6">
        <f>VLOOKUP(시뮬레이션!B2122,시뮬레이션!$K:$Q,7,0)</f>
        <v>94.438496827467176</v>
      </c>
      <c r="F2122" s="5">
        <v>43622</v>
      </c>
      <c r="G2122" s="7">
        <f>C2122*시뮬레이션!D2122*시뮬레이션!F2122</f>
        <v>46833416.62728323</v>
      </c>
      <c r="H2122" s="2">
        <f>D2122*시뮬레이션!E2122*시뮬레이션!D2122</f>
        <v>9916926.0090791229</v>
      </c>
      <c r="J2122" s="5">
        <v>43622</v>
      </c>
      <c r="K2122" s="2">
        <f t="shared" si="33"/>
        <v>56750342.636362351</v>
      </c>
      <c r="L2122" s="2">
        <f>$C$2*시뮬레이션!F2122*시뮬레이션!D2122</f>
        <v>55408006.032399371</v>
      </c>
    </row>
    <row r="2123" spans="2:12" x14ac:dyDescent="0.3">
      <c r="B2123" s="5">
        <v>43623</v>
      </c>
      <c r="C2123" s="6">
        <f>VLOOKUP(시뮬레이션!B2123,시뮬레이션!$K:$Q,6,0)</f>
        <v>147.20178473970148</v>
      </c>
      <c r="D2123" s="6">
        <f>VLOOKUP(시뮬레이션!B2123,시뮬레이션!$K:$Q,7,0)</f>
        <v>94.438496827467176</v>
      </c>
      <c r="F2123" s="5">
        <v>43623</v>
      </c>
      <c r="G2123" s="7">
        <f>C2123*시뮬레이션!D2123*시뮬레이션!F2123</f>
        <v>47416472.568223953</v>
      </c>
      <c r="H2123" s="2">
        <f>D2123*시뮬레이션!E2123*시뮬레이션!D2123</f>
        <v>10066281.526999347</v>
      </c>
      <c r="J2123" s="5">
        <v>43623</v>
      </c>
      <c r="K2123" s="2">
        <f t="shared" si="33"/>
        <v>57482754.0952233</v>
      </c>
      <c r="L2123" s="2">
        <f>$C$2*시뮬레이션!F2123*시뮬레이션!D2123</f>
        <v>56097811.932104975</v>
      </c>
    </row>
    <row r="2124" spans="2:12" x14ac:dyDescent="0.3">
      <c r="B2124" s="5">
        <v>43626</v>
      </c>
      <c r="C2124" s="6">
        <f>VLOOKUP(시뮬레이션!B2124,시뮬레이션!$K:$Q,6,0)</f>
        <v>147.20178473970148</v>
      </c>
      <c r="D2124" s="6">
        <f>VLOOKUP(시뮬레이션!B2124,시뮬레이션!$K:$Q,7,0)</f>
        <v>94.438496827467176</v>
      </c>
      <c r="F2124" s="5">
        <v>43626</v>
      </c>
      <c r="G2124" s="7">
        <f>C2124*시뮬레이션!D2124*시뮬레이션!F2124</f>
        <v>47785261.531680867</v>
      </c>
      <c r="H2124" s="2">
        <f>D2124*시뮬레이션!E2124*시뮬레이션!D2124</f>
        <v>10213927.296422366</v>
      </c>
      <c r="J2124" s="5">
        <v>43626</v>
      </c>
      <c r="K2124" s="2">
        <f t="shared" si="33"/>
        <v>57999188.828103229</v>
      </c>
      <c r="L2124" s="2">
        <f>$C$2*시뮬레이션!F2124*시뮬레이션!D2124</f>
        <v>56534121.357798211</v>
      </c>
    </row>
    <row r="2125" spans="2:12" x14ac:dyDescent="0.3">
      <c r="B2125" s="5">
        <v>43627</v>
      </c>
      <c r="C2125" s="6">
        <f>VLOOKUP(시뮬레이션!B2125,시뮬레이션!$K:$Q,6,0)</f>
        <v>147.20178473970148</v>
      </c>
      <c r="D2125" s="6">
        <f>VLOOKUP(시뮬레이션!B2125,시뮬레이션!$K:$Q,7,0)</f>
        <v>94.438496827467176</v>
      </c>
      <c r="F2125" s="5">
        <v>43627</v>
      </c>
      <c r="G2125" s="7">
        <f>C2125*시뮬레이션!D2125*시뮬레이션!F2125</f>
        <v>47594297.084695235</v>
      </c>
      <c r="H2125" s="2">
        <f>D2125*시뮬레이션!E2125*시뮬레이션!D2125</f>
        <v>10178368.658713132</v>
      </c>
      <c r="J2125" s="5">
        <v>43627</v>
      </c>
      <c r="K2125" s="2">
        <f t="shared" si="33"/>
        <v>57772665.743408367</v>
      </c>
      <c r="L2125" s="2">
        <f>$C$2*시뮬레이션!F2125*시뮬레이션!D2125</f>
        <v>56308193.80451376</v>
      </c>
    </row>
    <row r="2126" spans="2:12" x14ac:dyDescent="0.3">
      <c r="B2126" s="5">
        <v>43628</v>
      </c>
      <c r="C2126" s="6">
        <f>VLOOKUP(시뮬레이션!B2126,시뮬레이션!$K:$Q,6,0)</f>
        <v>147.20178473970148</v>
      </c>
      <c r="D2126" s="6">
        <f>VLOOKUP(시뮬레이션!B2126,시뮬레이션!$K:$Q,7,0)</f>
        <v>94.438496827467176</v>
      </c>
      <c r="F2126" s="5">
        <v>43628</v>
      </c>
      <c r="G2126" s="7">
        <f>C2126*시뮬레이션!D2126*시뮬레이션!F2126</f>
        <v>47592771.723865084</v>
      </c>
      <c r="H2126" s="2">
        <f>D2126*시뮬레이션!E2126*시뮬레이션!D2126</f>
        <v>10115656.976166897</v>
      </c>
      <c r="J2126" s="5">
        <v>43628</v>
      </c>
      <c r="K2126" s="2">
        <f t="shared" si="33"/>
        <v>57708428.700031981</v>
      </c>
      <c r="L2126" s="2">
        <f>$C$2*시뮬레이션!F2126*시뮬레이션!D2126</f>
        <v>56306389.169956543</v>
      </c>
    </row>
    <row r="2127" spans="2:12" x14ac:dyDescent="0.3">
      <c r="B2127" s="5">
        <v>43629</v>
      </c>
      <c r="C2127" s="6">
        <f>VLOOKUP(시뮬레이션!B2127,시뮬레이션!$K:$Q,6,0)</f>
        <v>147.20178473970148</v>
      </c>
      <c r="D2127" s="6">
        <f>VLOOKUP(시뮬레이션!B2127,시뮬레이션!$K:$Q,7,0)</f>
        <v>94.438496827467176</v>
      </c>
      <c r="F2127" s="5">
        <v>43629</v>
      </c>
      <c r="G2127" s="7">
        <f>C2127*시뮬레이션!D2127*시뮬레이션!F2127</f>
        <v>47797240.832059205</v>
      </c>
      <c r="H2127" s="2">
        <f>D2127*시뮬레이션!E2127*시뮬레이션!D2127</f>
        <v>10157667.386300283</v>
      </c>
      <c r="J2127" s="5">
        <v>43629</v>
      </c>
      <c r="K2127" s="2">
        <f t="shared" si="33"/>
        <v>57954908.218359485</v>
      </c>
      <c r="L2127" s="2">
        <f>$C$2*시뮬레이션!F2127*시뮬레이션!D2127</f>
        <v>56548293.912256703</v>
      </c>
    </row>
    <row r="2128" spans="2:12" x14ac:dyDescent="0.3">
      <c r="B2128" s="5">
        <v>43630</v>
      </c>
      <c r="C2128" s="6">
        <f>VLOOKUP(시뮬레이션!B2128,시뮬레이션!$K:$Q,6,0)</f>
        <v>147.20178473970148</v>
      </c>
      <c r="D2128" s="6">
        <f>VLOOKUP(시뮬레이션!B2128,시뮬레이션!$K:$Q,7,0)</f>
        <v>94.438496827467176</v>
      </c>
      <c r="F2128" s="5">
        <v>43630</v>
      </c>
      <c r="G2128" s="7">
        <f>C2128*시뮬레이션!D2128*시뮬레이션!F2128</f>
        <v>47833219.539737016</v>
      </c>
      <c r="H2128" s="2">
        <f>D2128*시뮬레이션!E2128*시뮬레이션!D2128</f>
        <v>10078210.194176156</v>
      </c>
      <c r="J2128" s="5">
        <v>43630</v>
      </c>
      <c r="K2128" s="2">
        <f t="shared" si="33"/>
        <v>57911429.733913168</v>
      </c>
      <c r="L2128" s="2">
        <f>$C$2*시뮬레이션!F2128*시뮬레이션!D2128</f>
        <v>56590859.853322141</v>
      </c>
    </row>
    <row r="2129" spans="2:12" x14ac:dyDescent="0.3">
      <c r="B2129" s="5">
        <v>43633</v>
      </c>
      <c r="C2129" s="6">
        <f>VLOOKUP(시뮬레이션!B2129,시뮬레이션!$K:$Q,6,0)</f>
        <v>147.20178473970148</v>
      </c>
      <c r="D2129" s="6">
        <f>VLOOKUP(시뮬레이션!B2129,시뮬레이션!$K:$Q,7,0)</f>
        <v>94.438496827467176</v>
      </c>
      <c r="F2129" s="5">
        <v>43633</v>
      </c>
      <c r="G2129" s="7">
        <f>C2129*시뮬레이션!D2129*시뮬레이션!F2129</f>
        <v>47903886.435573786</v>
      </c>
      <c r="H2129" s="2">
        <f>D2129*시뮬레이션!E2129*시뮬레이션!D2129</f>
        <v>10099191.263442749</v>
      </c>
      <c r="J2129" s="5">
        <v>43633</v>
      </c>
      <c r="K2129" s="2">
        <f t="shared" si="33"/>
        <v>58003077.699016534</v>
      </c>
      <c r="L2129" s="2">
        <f>$C$2*시뮬레이션!F2129*시뮬레이션!D2129</f>
        <v>56674464.938596532</v>
      </c>
    </row>
    <row r="2130" spans="2:12" x14ac:dyDescent="0.3">
      <c r="B2130" s="5">
        <v>43634</v>
      </c>
      <c r="C2130" s="6">
        <f>VLOOKUP(시뮬레이션!B2130,시뮬레이션!$K:$Q,6,0)</f>
        <v>147.20178473970148</v>
      </c>
      <c r="D2130" s="6">
        <f>VLOOKUP(시뮬레이션!B2130,시뮬레이션!$K:$Q,7,0)</f>
        <v>94.438496827467176</v>
      </c>
      <c r="F2130" s="5">
        <v>43634</v>
      </c>
      <c r="G2130" s="7">
        <f>C2130*시뮬레이션!D2130*시뮬레이션!F2130</f>
        <v>48376932.669780061</v>
      </c>
      <c r="H2130" s="2">
        <f>D2130*시뮬레이션!E2130*시뮬레이션!D2130</f>
        <v>10296054.573642081</v>
      </c>
      <c r="J2130" s="5">
        <v>43634</v>
      </c>
      <c r="K2130" s="2">
        <f t="shared" si="33"/>
        <v>58672987.243422143</v>
      </c>
      <c r="L2130" s="2">
        <f>$C$2*시뮬레이션!F2130*시뮬레이션!D2130</f>
        <v>57234119.785200983</v>
      </c>
    </row>
    <row r="2131" spans="2:12" x14ac:dyDescent="0.3">
      <c r="B2131" s="5">
        <v>43635</v>
      </c>
      <c r="C2131" s="6">
        <f>VLOOKUP(시뮬레이션!B2131,시뮬레이션!$K:$Q,6,0)</f>
        <v>147.20178473970148</v>
      </c>
      <c r="D2131" s="6">
        <f>VLOOKUP(시뮬레이션!B2131,시뮬레이션!$K:$Q,7,0)</f>
        <v>94.438496827467176</v>
      </c>
      <c r="F2131" s="5">
        <v>43635</v>
      </c>
      <c r="G2131" s="7">
        <f>C2131*시뮬레이션!D2131*시뮬레이션!F2131</f>
        <v>48093577.159500234</v>
      </c>
      <c r="H2131" s="2">
        <f>D2131*시뮬레이션!E2131*시뮬레이션!D2131</f>
        <v>10256413.808958925</v>
      </c>
      <c r="J2131" s="5">
        <v>43635</v>
      </c>
      <c r="K2131" s="2">
        <f t="shared" si="33"/>
        <v>58349990.968459159</v>
      </c>
      <c r="L2131" s="2">
        <f>$C$2*시뮬레이션!F2131*시뮬레이션!D2131</f>
        <v>56898885.566697441</v>
      </c>
    </row>
    <row r="2132" spans="2:12" x14ac:dyDescent="0.3">
      <c r="B2132" s="5">
        <v>43636</v>
      </c>
      <c r="C2132" s="6">
        <f>VLOOKUP(시뮬레이션!B2132,시뮬레이션!$K:$Q,6,0)</f>
        <v>147.20178473970148</v>
      </c>
      <c r="D2132" s="6">
        <f>VLOOKUP(시뮬레이션!B2132,시뮬레이션!$K:$Q,7,0)</f>
        <v>94.438496827467176</v>
      </c>
      <c r="F2132" s="5">
        <v>43636</v>
      </c>
      <c r="G2132" s="7">
        <f>C2132*시뮬레이션!D2132*시뮬레이션!F2132</f>
        <v>47964825.608187333</v>
      </c>
      <c r="H2132" s="2">
        <f>D2132*시뮬레이션!E2132*시뮬레이션!D2132</f>
        <v>10209357.110163577</v>
      </c>
      <c r="J2132" s="5">
        <v>43636</v>
      </c>
      <c r="K2132" s="2">
        <f t="shared" si="33"/>
        <v>58174182.71835091</v>
      </c>
      <c r="L2132" s="2">
        <f>$C$2*시뮬레이션!F2132*시뮬레이션!D2132</f>
        <v>56746561.281057552</v>
      </c>
    </row>
    <row r="2133" spans="2:12" x14ac:dyDescent="0.3">
      <c r="B2133" s="5">
        <v>43637</v>
      </c>
      <c r="C2133" s="6">
        <f>VLOOKUP(시뮬레이션!B2133,시뮬레이션!$K:$Q,6,0)</f>
        <v>147.20178473970148</v>
      </c>
      <c r="D2133" s="6">
        <f>VLOOKUP(시뮬레이션!B2133,시뮬레이션!$K:$Q,7,0)</f>
        <v>94.438496827467176</v>
      </c>
      <c r="F2133" s="5">
        <v>43637</v>
      </c>
      <c r="G2133" s="7">
        <f>C2133*시뮬레이션!D2133*시뮬레이션!F2133</f>
        <v>47977486.463133149</v>
      </c>
      <c r="H2133" s="2">
        <f>D2133*시뮬레이션!E2133*시뮬레이션!D2133</f>
        <v>10198465.468933132</v>
      </c>
      <c r="J2133" s="5">
        <v>43637</v>
      </c>
      <c r="K2133" s="2">
        <f t="shared" si="33"/>
        <v>58175951.932066277</v>
      </c>
      <c r="L2133" s="2">
        <f>$C$2*시뮬레이션!F2133*시뮬레이션!D2133</f>
        <v>56761540.173859596</v>
      </c>
    </row>
    <row r="2134" spans="2:12" x14ac:dyDescent="0.3">
      <c r="B2134" s="5">
        <v>43640</v>
      </c>
      <c r="C2134" s="6">
        <f>VLOOKUP(시뮬레이션!B2134,시뮬레이션!$K:$Q,6,0)</f>
        <v>147.20178473970148</v>
      </c>
      <c r="D2134" s="6">
        <f>VLOOKUP(시뮬레이션!B2134,시뮬레이션!$K:$Q,7,0)</f>
        <v>94.438496827467176</v>
      </c>
      <c r="F2134" s="5">
        <v>43640</v>
      </c>
      <c r="G2134" s="7">
        <f>C2134*시뮬레이션!D2134*시뮬레이션!F2134</f>
        <v>47609956.75500802</v>
      </c>
      <c r="H2134" s="2">
        <f>D2134*시뮬레이션!E2134*시뮬레이션!D2134</f>
        <v>10094340.461194303</v>
      </c>
      <c r="J2134" s="5">
        <v>43640</v>
      </c>
      <c r="K2134" s="2">
        <f t="shared" si="33"/>
        <v>57704297.216202319</v>
      </c>
      <c r="L2134" s="2">
        <f>$C$2*시뮬레이션!F2134*시뮬레이션!D2134</f>
        <v>56326720.556769773</v>
      </c>
    </row>
    <row r="2135" spans="2:12" x14ac:dyDescent="0.3">
      <c r="B2135" s="5">
        <v>43641</v>
      </c>
      <c r="C2135" s="6">
        <f>VLOOKUP(시뮬레이션!B2135,시뮬레이션!$K:$Q,6,0)</f>
        <v>147.20178473970148</v>
      </c>
      <c r="D2135" s="6">
        <f>VLOOKUP(시뮬레이션!B2135,시뮬레이션!$K:$Q,7,0)</f>
        <v>94.438496827467176</v>
      </c>
      <c r="F2135" s="5">
        <v>43641</v>
      </c>
      <c r="G2135" s="7">
        <f>C2135*시뮬레이션!D2135*시뮬레이션!F2135</f>
        <v>47136882.828465991</v>
      </c>
      <c r="H2135" s="2">
        <f>D2135*시뮬레이션!E2135*시뮬레이션!D2135</f>
        <v>9949779.3607346844</v>
      </c>
      <c r="J2135" s="5">
        <v>43641</v>
      </c>
      <c r="K2135" s="2">
        <f t="shared" si="33"/>
        <v>57086662.189200677</v>
      </c>
      <c r="L2135" s="2">
        <f>$C$2*시뮬레이션!F2135*시뮬레이션!D2135</f>
        <v>55767032.947723083</v>
      </c>
    </row>
    <row r="2136" spans="2:12" x14ac:dyDescent="0.3">
      <c r="B2136" s="5">
        <v>43642</v>
      </c>
      <c r="C2136" s="6">
        <f>VLOOKUP(시뮬레이션!B2136,시뮬레이션!$K:$Q,6,0)</f>
        <v>147.20178473970148</v>
      </c>
      <c r="D2136" s="6">
        <f>VLOOKUP(시뮬레이션!B2136,시뮬레이션!$K:$Q,7,0)</f>
        <v>94.438496827467176</v>
      </c>
      <c r="F2136" s="5">
        <v>43642</v>
      </c>
      <c r="G2136" s="7">
        <f>C2136*시뮬레이션!D2136*시뮬레이션!F2136</f>
        <v>47106163.569164075</v>
      </c>
      <c r="H2136" s="2">
        <f>D2136*시뮬레이션!E2136*시뮬레이션!D2136</f>
        <v>10044064.47834678</v>
      </c>
      <c r="J2136" s="5">
        <v>43642</v>
      </c>
      <c r="K2136" s="2">
        <f t="shared" si="33"/>
        <v>57150228.047510855</v>
      </c>
      <c r="L2136" s="2">
        <f>$C$2*시뮬레이션!F2136*시뮬레이션!D2136</f>
        <v>55730689.3916196</v>
      </c>
    </row>
    <row r="2137" spans="2:12" x14ac:dyDescent="0.3">
      <c r="B2137" s="5">
        <v>43643</v>
      </c>
      <c r="C2137" s="6">
        <f>VLOOKUP(시뮬레이션!B2137,시뮬레이션!$K:$Q,6,0)</f>
        <v>147.20178473970148</v>
      </c>
      <c r="D2137" s="6">
        <f>VLOOKUP(시뮬레이션!B2137,시뮬레이션!$K:$Q,7,0)</f>
        <v>94.438496827467176</v>
      </c>
      <c r="F2137" s="5">
        <v>43643</v>
      </c>
      <c r="G2137" s="7">
        <f>C2137*시뮬레이션!D2137*시뮬레이션!F2137</f>
        <v>47332469.236322314</v>
      </c>
      <c r="H2137" s="2">
        <f>D2137*시뮬레이션!E2137*시뮬레이션!D2137</f>
        <v>10148196.321425958</v>
      </c>
      <c r="J2137" s="5">
        <v>43643</v>
      </c>
      <c r="K2137" s="2">
        <f t="shared" si="33"/>
        <v>57480665.557748273</v>
      </c>
      <c r="L2137" s="2">
        <f>$C$2*시뮬레이션!F2137*시뮬레이션!D2137</f>
        <v>55998428.682794124</v>
      </c>
    </row>
    <row r="2138" spans="2:12" x14ac:dyDescent="0.3">
      <c r="B2138" s="5">
        <v>43644</v>
      </c>
      <c r="C2138" s="6">
        <f>VLOOKUP(시뮬레이션!B2138,시뮬레이션!$K:$Q,6,0)</f>
        <v>147.20178473970148</v>
      </c>
      <c r="D2138" s="6">
        <f>VLOOKUP(시뮬레이션!B2138,시뮬레이션!$K:$Q,7,0)</f>
        <v>94.438496827467176</v>
      </c>
      <c r="F2138" s="5">
        <v>43644</v>
      </c>
      <c r="G2138" s="7">
        <f>C2138*시뮬레이션!D2138*시뮬레이션!F2138</f>
        <v>47436350.240909673</v>
      </c>
      <c r="H2138" s="2">
        <f>D2138*시뮬레이션!E2138*시뮬레이션!D2138</f>
        <v>10156623.633476181</v>
      </c>
      <c r="J2138" s="5">
        <v>43644</v>
      </c>
      <c r="K2138" s="2">
        <f t="shared" si="33"/>
        <v>57592973.874385856</v>
      </c>
      <c r="L2138" s="2">
        <f>$C$2*시뮬레이션!F2138*시뮬레이션!D2138</f>
        <v>56121328.948103294</v>
      </c>
    </row>
    <row r="2139" spans="2:12" x14ac:dyDescent="0.3">
      <c r="B2139" s="5">
        <v>43647</v>
      </c>
      <c r="C2139" s="6">
        <f>VLOOKUP(시뮬레이션!B2139,시뮬레이션!$K:$Q,6,0)</f>
        <v>147.20178473970148</v>
      </c>
      <c r="D2139" s="6">
        <f>VLOOKUP(시뮬레이션!B2139,시뮬레이션!$K:$Q,7,0)</f>
        <v>94.438496827467176</v>
      </c>
      <c r="F2139" s="5">
        <v>43647</v>
      </c>
      <c r="G2139" s="7">
        <f>C2139*시뮬레이션!D2139*시뮬레이션!F2139</f>
        <v>48032812.331944518</v>
      </c>
      <c r="H2139" s="2">
        <f>D2139*시뮬레이션!E2139*시뮬레이션!D2139</f>
        <v>10328115.222839091</v>
      </c>
      <c r="J2139" s="5">
        <v>43647</v>
      </c>
      <c r="K2139" s="2">
        <f t="shared" si="33"/>
        <v>58360927.554783612</v>
      </c>
      <c r="L2139" s="2">
        <f>$C$2*시뮬레이션!F2139*시뮬레이션!D2139</f>
        <v>56826995.489606559</v>
      </c>
    </row>
    <row r="2140" spans="2:12" x14ac:dyDescent="0.3">
      <c r="B2140" s="5">
        <v>43648</v>
      </c>
      <c r="C2140" s="6">
        <f>VLOOKUP(시뮬레이션!B2140,시뮬레이션!$K:$Q,6,0)</f>
        <v>147.20178473970148</v>
      </c>
      <c r="D2140" s="6">
        <f>VLOOKUP(시뮬레이션!B2140,시뮬레이션!$K:$Q,7,0)</f>
        <v>94.438496827467176</v>
      </c>
      <c r="F2140" s="5">
        <v>43648</v>
      </c>
      <c r="G2140" s="7">
        <f>C2140*시뮬레이션!D2140*시뮬레이션!F2140</f>
        <v>48463400.972848102</v>
      </c>
      <c r="H2140" s="2">
        <f>D2140*시뮬레이션!E2140*시뮬레이션!D2140</f>
        <v>10382744.356248759</v>
      </c>
      <c r="J2140" s="5">
        <v>43648</v>
      </c>
      <c r="K2140" s="2">
        <f t="shared" si="33"/>
        <v>58846145.329096861</v>
      </c>
      <c r="L2140" s="2">
        <f>$C$2*시뮬레이션!F2140*시뮬레이션!D2140</f>
        <v>57336419.309836015</v>
      </c>
    </row>
    <row r="2141" spans="2:12" x14ac:dyDescent="0.3">
      <c r="B2141" s="5">
        <v>43649</v>
      </c>
      <c r="C2141" s="6">
        <f>VLOOKUP(시뮬레이션!B2141,시뮬레이션!$K:$Q,6,0)</f>
        <v>147.20178473970148</v>
      </c>
      <c r="D2141" s="6">
        <f>VLOOKUP(시뮬레이션!B2141,시뮬레이션!$K:$Q,7,0)</f>
        <v>94.438496827467176</v>
      </c>
      <c r="F2141" s="5">
        <v>43649</v>
      </c>
      <c r="G2141" s="7">
        <f>C2141*시뮬레이션!D2141*시뮬레이션!F2141</f>
        <v>49068722.048541196</v>
      </c>
      <c r="H2141" s="2">
        <f>D2141*시뮬레이션!E2141*시뮬레이션!D2141</f>
        <v>10477821.823969372</v>
      </c>
      <c r="J2141" s="5">
        <v>43649</v>
      </c>
      <c r="K2141" s="2">
        <f t="shared" si="33"/>
        <v>59546543.872510567</v>
      </c>
      <c r="L2141" s="2">
        <f>$C$2*시뮬레이션!F2141*시뮬레이션!D2141</f>
        <v>58052566.800856397</v>
      </c>
    </row>
    <row r="2142" spans="2:12" x14ac:dyDescent="0.3">
      <c r="B2142" s="5">
        <v>43651</v>
      </c>
      <c r="C2142" s="6">
        <f>VLOOKUP(시뮬레이션!B2142,시뮬레이션!$K:$Q,6,0)</f>
        <v>147.20178473970148</v>
      </c>
      <c r="D2142" s="6">
        <f>VLOOKUP(시뮬레이션!B2142,시뮬레이션!$K:$Q,7,0)</f>
        <v>94.438496827467176</v>
      </c>
      <c r="F2142" s="5">
        <v>43651</v>
      </c>
      <c r="G2142" s="7">
        <f>C2142*시뮬레이션!D2142*시뮬레이션!F2142</f>
        <v>48977308.775310144</v>
      </c>
      <c r="H2142" s="2">
        <f>D2142*시뮬레이션!E2142*시뮬레이션!D2142</f>
        <v>10448383.044907242</v>
      </c>
      <c r="J2142" s="5">
        <v>43651</v>
      </c>
      <c r="K2142" s="2">
        <f t="shared" si="33"/>
        <v>59425691.820217386</v>
      </c>
      <c r="L2142" s="2">
        <f>$C$2*시뮬레이션!F2142*시뮬레이션!D2142</f>
        <v>57944416.94634255</v>
      </c>
    </row>
    <row r="2143" spans="2:12" x14ac:dyDescent="0.3">
      <c r="B2143" s="5">
        <v>43654</v>
      </c>
      <c r="C2143" s="6">
        <f>VLOOKUP(시뮬레이션!B2143,시뮬레이션!$K:$Q,6,0)</f>
        <v>147.20178473970148</v>
      </c>
      <c r="D2143" s="6">
        <f>VLOOKUP(시뮬레이션!B2143,시뮬레이션!$K:$Q,7,0)</f>
        <v>94.438496827467176</v>
      </c>
      <c r="F2143" s="5">
        <v>43654</v>
      </c>
      <c r="G2143" s="7">
        <f>C2143*시뮬레이션!D2143*시뮬레이션!F2143</f>
        <v>49188855.278337739</v>
      </c>
      <c r="H2143" s="2">
        <f>D2143*시뮬레이션!E2143*시뮬레이션!D2143</f>
        <v>10476048.177511659</v>
      </c>
      <c r="J2143" s="5">
        <v>43654</v>
      </c>
      <c r="K2143" s="2">
        <f t="shared" si="33"/>
        <v>59664903.455849394</v>
      </c>
      <c r="L2143" s="2">
        <f>$C$2*시뮬레이션!F2143*시뮬레이션!D2143</f>
        <v>58194694.862411939</v>
      </c>
    </row>
    <row r="2144" spans="2:12" x14ac:dyDescent="0.3">
      <c r="B2144" s="5">
        <v>43655</v>
      </c>
      <c r="C2144" s="6">
        <f>VLOOKUP(시뮬레이션!B2144,시뮬레이션!$K:$Q,6,0)</f>
        <v>147.20178473970148</v>
      </c>
      <c r="D2144" s="6">
        <f>VLOOKUP(시뮬레이션!B2144,시뮬레이션!$K:$Q,7,0)</f>
        <v>94.438496827467176</v>
      </c>
      <c r="F2144" s="5">
        <v>43655</v>
      </c>
      <c r="G2144" s="7">
        <f>C2144*시뮬레이션!D2144*시뮬레이션!F2144</f>
        <v>49191831.645432532</v>
      </c>
      <c r="H2144" s="2">
        <f>D2144*시뮬레이션!E2144*시뮬레이션!D2144</f>
        <v>10529912.098399552</v>
      </c>
      <c r="J2144" s="5">
        <v>43655</v>
      </c>
      <c r="K2144" s="2">
        <f t="shared" si="33"/>
        <v>59721743.743832082</v>
      </c>
      <c r="L2144" s="2">
        <f>$C$2*시뮬레이션!F2144*시뮬레이션!D2144</f>
        <v>58198216.163607098</v>
      </c>
    </row>
    <row r="2145" spans="2:12" x14ac:dyDescent="0.3">
      <c r="B2145" s="5">
        <v>43656</v>
      </c>
      <c r="C2145" s="6">
        <f>VLOOKUP(시뮬레이션!B2145,시뮬레이션!$K:$Q,6,0)</f>
        <v>147.20178473970148</v>
      </c>
      <c r="D2145" s="6">
        <f>VLOOKUP(시뮬레이션!B2145,시뮬레이션!$K:$Q,7,0)</f>
        <v>94.438496827467176</v>
      </c>
      <c r="F2145" s="5">
        <v>43656</v>
      </c>
      <c r="G2145" s="7">
        <f>C2145*시뮬레이션!D2145*시뮬레이션!F2145</f>
        <v>49470846.271497555</v>
      </c>
      <c r="H2145" s="2">
        <f>D2145*시뮬레이션!E2145*시뮬레이션!D2145</f>
        <v>10606879.016231615</v>
      </c>
      <c r="J2145" s="5">
        <v>43656</v>
      </c>
      <c r="K2145" s="2">
        <f t="shared" si="33"/>
        <v>60077725.287729174</v>
      </c>
      <c r="L2145" s="2">
        <f>$C$2*시뮬레이션!F2145*시뮬레이션!D2145</f>
        <v>58528314.738459572</v>
      </c>
    </row>
    <row r="2146" spans="2:12" x14ac:dyDescent="0.3">
      <c r="B2146" s="5">
        <v>43657</v>
      </c>
      <c r="C2146" s="6">
        <f>VLOOKUP(시뮬레이션!B2146,시뮬레이션!$K:$Q,6,0)</f>
        <v>147.20178473970148</v>
      </c>
      <c r="D2146" s="6">
        <f>VLOOKUP(시뮬레이션!B2146,시뮬레이션!$K:$Q,7,0)</f>
        <v>94.438496827467176</v>
      </c>
      <c r="F2146" s="5">
        <v>43657</v>
      </c>
      <c r="G2146" s="7">
        <f>C2146*시뮬레이션!D2146*시뮬레이션!F2146</f>
        <v>49246884.714744344</v>
      </c>
      <c r="H2146" s="2">
        <f>D2146*시뮬레이션!E2146*시뮬레이션!D2146</f>
        <v>10551949.872541215</v>
      </c>
      <c r="J2146" s="5">
        <v>43657</v>
      </c>
      <c r="K2146" s="2">
        <f t="shared" si="33"/>
        <v>59798834.587285563</v>
      </c>
      <c r="L2146" s="2">
        <f>$C$2*시뮬레이션!F2146*시뮬레이션!D2146</f>
        <v>58263348.733814545</v>
      </c>
    </row>
    <row r="2147" spans="2:12" x14ac:dyDescent="0.3">
      <c r="B2147" s="5">
        <v>43658</v>
      </c>
      <c r="C2147" s="6">
        <f>VLOOKUP(시뮬레이션!B2147,시뮬레이션!$K:$Q,6,0)</f>
        <v>147.20178473970148</v>
      </c>
      <c r="D2147" s="6">
        <f>VLOOKUP(시뮬레이션!B2147,시뮬레이션!$K:$Q,7,0)</f>
        <v>94.438496827467176</v>
      </c>
      <c r="F2147" s="5">
        <v>43658</v>
      </c>
      <c r="G2147" s="7">
        <f>C2147*시뮬레이션!D2147*시뮬레이션!F2147</f>
        <v>49697109.389979929</v>
      </c>
      <c r="H2147" s="2">
        <f>D2147*시뮬레이션!E2147*시뮬레이션!D2147</f>
        <v>10669569.39597919</v>
      </c>
      <c r="J2147" s="5">
        <v>43658</v>
      </c>
      <c r="K2147" s="2">
        <f t="shared" si="33"/>
        <v>60366678.785959117</v>
      </c>
      <c r="L2147" s="2">
        <f>$C$2*시뮬레이션!F2147*시뮬레이션!D2147</f>
        <v>58796003.690849118</v>
      </c>
    </row>
    <row r="2148" spans="2:12" x14ac:dyDescent="0.3">
      <c r="B2148" s="5">
        <v>43661</v>
      </c>
      <c r="C2148" s="6">
        <f>VLOOKUP(시뮬레이션!B2148,시뮬레이션!$K:$Q,6,0)</f>
        <v>147.20178473970148</v>
      </c>
      <c r="D2148" s="6">
        <f>VLOOKUP(시뮬레이션!B2148,시뮬레이션!$K:$Q,7,0)</f>
        <v>94.438496827467176</v>
      </c>
      <c r="F2148" s="5">
        <v>43661</v>
      </c>
      <c r="G2148" s="7">
        <f>C2148*시뮬레이션!D2148*시뮬레이션!F2148</f>
        <v>49728389.43656107</v>
      </c>
      <c r="H2148" s="2">
        <f>D2148*시뮬레이션!E2148*시뮬레이션!D2148</f>
        <v>10706663.962324252</v>
      </c>
      <c r="J2148" s="5">
        <v>43661</v>
      </c>
      <c r="K2148" s="2">
        <f t="shared" si="33"/>
        <v>60435053.398885325</v>
      </c>
      <c r="L2148" s="2">
        <f>$C$2*시뮬레이션!F2148*시뮬레이션!D2148</f>
        <v>58833010.707088299</v>
      </c>
    </row>
    <row r="2149" spans="2:12" x14ac:dyDescent="0.3">
      <c r="B2149" s="5">
        <v>43662</v>
      </c>
      <c r="C2149" s="6">
        <f>VLOOKUP(시뮬레이션!B2149,시뮬레이션!$K:$Q,6,0)</f>
        <v>147.20178473970148</v>
      </c>
      <c r="D2149" s="6">
        <f>VLOOKUP(시뮬레이션!B2149,시뮬레이션!$K:$Q,7,0)</f>
        <v>94.438496827467176</v>
      </c>
      <c r="F2149" s="5">
        <v>43662</v>
      </c>
      <c r="G2149" s="7">
        <f>C2149*시뮬레이션!D2149*시뮬레이션!F2149</f>
        <v>49487090.031132117</v>
      </c>
      <c r="H2149" s="2">
        <f>D2149*시뮬레이션!E2149*시뮬레이션!D2149</f>
        <v>10610215.20605316</v>
      </c>
      <c r="J2149" s="5">
        <v>43662</v>
      </c>
      <c r="K2149" s="2">
        <f t="shared" si="33"/>
        <v>60097305.237185277</v>
      </c>
      <c r="L2149" s="2">
        <f>$C$2*시뮬레이션!F2149*시뮬레이션!D2149</f>
        <v>58547532.519194707</v>
      </c>
    </row>
    <row r="2150" spans="2:12" x14ac:dyDescent="0.3">
      <c r="B2150" s="5">
        <v>43663</v>
      </c>
      <c r="C2150" s="6">
        <f>VLOOKUP(시뮬레이션!B2150,시뮬레이션!$K:$Q,6,0)</f>
        <v>147.20178473970148</v>
      </c>
      <c r="D2150" s="6">
        <f>VLOOKUP(시뮬레이션!B2150,시뮬레이션!$K:$Q,7,0)</f>
        <v>94.438496827467176</v>
      </c>
      <c r="F2150" s="5">
        <v>43663</v>
      </c>
      <c r="G2150" s="7">
        <f>C2150*시뮬레이션!D2150*시뮬레이션!F2150</f>
        <v>49310009.197213568</v>
      </c>
      <c r="H2150" s="2">
        <f>D2150*시뮬레이션!E2150*시뮬레이션!D2150</f>
        <v>10620801.243127389</v>
      </c>
      <c r="J2150" s="5">
        <v>43663</v>
      </c>
      <c r="K2150" s="2">
        <f t="shared" si="33"/>
        <v>59930810.440340959</v>
      </c>
      <c r="L2150" s="2">
        <f>$C$2*시뮬레이션!F2150*시뮬레이션!D2150</f>
        <v>58338030.487940706</v>
      </c>
    </row>
    <row r="2151" spans="2:12" x14ac:dyDescent="0.3">
      <c r="B2151" s="5">
        <v>43664</v>
      </c>
      <c r="C2151" s="6">
        <f>VLOOKUP(시뮬레이션!B2151,시뮬레이션!$K:$Q,6,0)</f>
        <v>147.20178473970148</v>
      </c>
      <c r="D2151" s="6">
        <f>VLOOKUP(시뮬레이션!B2151,시뮬레이션!$K:$Q,7,0)</f>
        <v>94.438496827467176</v>
      </c>
      <c r="F2151" s="5">
        <v>43664</v>
      </c>
      <c r="G2151" s="7">
        <f>C2151*시뮬레이션!D2151*시뮬레이션!F2151</f>
        <v>49387874.598888211</v>
      </c>
      <c r="H2151" s="2">
        <f>D2151*시뮬레이션!E2151*시뮬레이션!D2151</f>
        <v>10645422.593962824</v>
      </c>
      <c r="J2151" s="5">
        <v>43664</v>
      </c>
      <c r="K2151" s="2">
        <f t="shared" si="33"/>
        <v>60033297.192851037</v>
      </c>
      <c r="L2151" s="2">
        <f>$C$2*시뮬레이션!F2151*시뮬레이션!D2151</f>
        <v>58430152.031838283</v>
      </c>
    </row>
    <row r="2152" spans="2:12" x14ac:dyDescent="0.3">
      <c r="B2152" s="5">
        <v>43665</v>
      </c>
      <c r="C2152" s="6">
        <f>VLOOKUP(시뮬레이션!B2152,시뮬레이션!$K:$Q,6,0)</f>
        <v>147.20178473970148</v>
      </c>
      <c r="D2152" s="6">
        <f>VLOOKUP(시뮬레이션!B2152,시뮬레이션!$K:$Q,7,0)</f>
        <v>94.438496827467176</v>
      </c>
      <c r="F2152" s="5">
        <v>43665</v>
      </c>
      <c r="G2152" s="7">
        <f>C2152*시뮬레이션!D2152*시뮬레이션!F2152</f>
        <v>48934368.619964659</v>
      </c>
      <c r="H2152" s="2">
        <f>D2152*시뮬레이션!E2152*시뮬레이션!D2152</f>
        <v>10550065.737221118</v>
      </c>
      <c r="J2152" s="5">
        <v>43665</v>
      </c>
      <c r="K2152" s="2">
        <f t="shared" si="33"/>
        <v>59484434.357185781</v>
      </c>
      <c r="L2152" s="2">
        <f>$C$2*시뮬레이션!F2152*시뮬레이션!D2152</f>
        <v>57893615.007091574</v>
      </c>
    </row>
    <row r="2153" spans="2:12" x14ac:dyDescent="0.3">
      <c r="B2153" s="5">
        <v>43668</v>
      </c>
      <c r="C2153" s="6">
        <f>VLOOKUP(시뮬레이션!B2153,시뮬레이션!$K:$Q,6,0)</f>
        <v>147.20178473970148</v>
      </c>
      <c r="D2153" s="6">
        <f>VLOOKUP(시뮬레이션!B2153,시뮬레이션!$K:$Q,7,0)</f>
        <v>94.438496827467176</v>
      </c>
      <c r="F2153" s="5">
        <v>43668</v>
      </c>
      <c r="G2153" s="7">
        <f>C2153*시뮬레이션!D2153*시뮬레이션!F2153</f>
        <v>49217468.556297809</v>
      </c>
      <c r="H2153" s="2">
        <f>D2153*시뮬레이션!E2153*시뮬레이션!D2153</f>
        <v>10688305.272239646</v>
      </c>
      <c r="J2153" s="5">
        <v>43668</v>
      </c>
      <c r="K2153" s="2">
        <f t="shared" si="33"/>
        <v>59905773.828537457</v>
      </c>
      <c r="L2153" s="2">
        <f>$C$2*시뮬레이션!F2153*시뮬레이션!D2153</f>
        <v>58228546.859383151</v>
      </c>
    </row>
    <row r="2154" spans="2:12" x14ac:dyDescent="0.3">
      <c r="B2154" s="5">
        <v>43669</v>
      </c>
      <c r="C2154" s="6">
        <f>VLOOKUP(시뮬레이션!B2154,시뮬레이션!$K:$Q,6,0)</f>
        <v>147.20178473970148</v>
      </c>
      <c r="D2154" s="6">
        <f>VLOOKUP(시뮬레이션!B2154,시뮬레이션!$K:$Q,7,0)</f>
        <v>94.438496827467176</v>
      </c>
      <c r="F2154" s="5">
        <v>43669</v>
      </c>
      <c r="G2154" s="7">
        <f>C2154*시뮬레이션!D2154*시뮬레이션!F2154</f>
        <v>49596717.911157131</v>
      </c>
      <c r="H2154" s="2">
        <f>D2154*시뮬레이션!E2154*시뮬레이션!D2154</f>
        <v>10770232.258156786</v>
      </c>
      <c r="J2154" s="5">
        <v>43669</v>
      </c>
      <c r="K2154" s="2">
        <f t="shared" si="33"/>
        <v>60366950.169313915</v>
      </c>
      <c r="L2154" s="2">
        <f>$C$2*시뮬레이션!F2154*시뮬레이션!D2154</f>
        <v>58677231.83808247</v>
      </c>
    </row>
    <row r="2155" spans="2:12" x14ac:dyDescent="0.3">
      <c r="B2155" s="5">
        <v>43670</v>
      </c>
      <c r="C2155" s="6">
        <f>VLOOKUP(시뮬레이션!B2155,시뮬레이션!$K:$Q,6,0)</f>
        <v>147.20178473970148</v>
      </c>
      <c r="D2155" s="6">
        <f>VLOOKUP(시뮬레이션!B2155,시뮬레이션!$K:$Q,7,0)</f>
        <v>94.438496827467176</v>
      </c>
      <c r="F2155" s="5">
        <v>43670</v>
      </c>
      <c r="G2155" s="7">
        <f>C2155*시뮬레이션!D2155*시뮬레이션!F2155</f>
        <v>49783305.870968275</v>
      </c>
      <c r="H2155" s="2">
        <f>D2155*시뮬레이션!E2155*시뮬레이션!D2155</f>
        <v>10929561.363067016</v>
      </c>
      <c r="J2155" s="5">
        <v>43670</v>
      </c>
      <c r="K2155" s="2">
        <f t="shared" si="33"/>
        <v>60712867.234035291</v>
      </c>
      <c r="L2155" s="2">
        <f>$C$2*시뮬레이션!F2155*시뮬레이션!D2155</f>
        <v>58897981.62631736</v>
      </c>
    </row>
    <row r="2156" spans="2:12" x14ac:dyDescent="0.3">
      <c r="B2156" s="5">
        <v>43671</v>
      </c>
      <c r="C2156" s="6">
        <f>VLOOKUP(시뮬레이션!B2156,시뮬레이션!$K:$Q,6,0)</f>
        <v>147.20178473970148</v>
      </c>
      <c r="D2156" s="6">
        <f>VLOOKUP(시뮬레이션!B2156,시뮬레이션!$K:$Q,7,0)</f>
        <v>94.438496827467176</v>
      </c>
      <c r="F2156" s="5">
        <v>43671</v>
      </c>
      <c r="G2156" s="7">
        <f>C2156*시뮬레이션!D2156*시뮬레이션!F2156</f>
        <v>49694807.619224235</v>
      </c>
      <c r="H2156" s="2">
        <f>D2156*시뮬레이션!E2156*시뮬레이션!D2156</f>
        <v>10845041.9406613</v>
      </c>
      <c r="J2156" s="5">
        <v>43671</v>
      </c>
      <c r="K2156" s="2">
        <f t="shared" si="33"/>
        <v>60539849.559885532</v>
      </c>
      <c r="L2156" s="2">
        <f>$C$2*시뮬레이션!F2156*시뮬레이션!D2156</f>
        <v>58793280.495808035</v>
      </c>
    </row>
    <row r="2157" spans="2:12" x14ac:dyDescent="0.3">
      <c r="B2157" s="5">
        <v>43672</v>
      </c>
      <c r="C2157" s="6">
        <f>VLOOKUP(시뮬레이션!B2157,시뮬레이션!$K:$Q,6,0)</f>
        <v>147.20178473970148</v>
      </c>
      <c r="D2157" s="6">
        <f>VLOOKUP(시뮬레이션!B2157,시뮬레이션!$K:$Q,7,0)</f>
        <v>94.438496827467176</v>
      </c>
      <c r="F2157" s="5">
        <v>43672</v>
      </c>
      <c r="G2157" s="7">
        <f>C2157*시뮬레이션!D2157*시뮬레이션!F2157</f>
        <v>50178101.251946509</v>
      </c>
      <c r="H2157" s="2">
        <f>D2157*시뮬레이션!E2157*시뮬레이션!D2157</f>
        <v>10961411.185449965</v>
      </c>
      <c r="J2157" s="5">
        <v>43672</v>
      </c>
      <c r="K2157" s="2">
        <f t="shared" si="33"/>
        <v>61139512.437396474</v>
      </c>
      <c r="L2157" s="2">
        <f>$C$2*시뮬레이션!F2157*시뮬레이션!D2157</f>
        <v>59365058.906305119</v>
      </c>
    </row>
    <row r="2158" spans="2:12" x14ac:dyDescent="0.3">
      <c r="B2158" s="5">
        <v>43675</v>
      </c>
      <c r="C2158" s="6">
        <f>VLOOKUP(시뮬레이션!B2158,시뮬레이션!$K:$Q,6,0)</f>
        <v>147.20178473970148</v>
      </c>
      <c r="D2158" s="6">
        <f>VLOOKUP(시뮬레이션!B2158,시뮬레이션!$K:$Q,7,0)</f>
        <v>94.438496827467176</v>
      </c>
      <c r="F2158" s="5">
        <v>43675</v>
      </c>
      <c r="G2158" s="7">
        <f>C2158*시뮬레이션!D2158*시뮬레이션!F2158</f>
        <v>50025427.677312404</v>
      </c>
      <c r="H2158" s="2">
        <f>D2158*시뮬레이션!E2158*시뮬레이션!D2158</f>
        <v>10912020.538177073</v>
      </c>
      <c r="J2158" s="5">
        <v>43675</v>
      </c>
      <c r="K2158" s="2">
        <f t="shared" si="33"/>
        <v>60937448.215489477</v>
      </c>
      <c r="L2158" s="2">
        <f>$C$2*시뮬레이션!F2158*시뮬레이션!D2158</f>
        <v>59184432.786036409</v>
      </c>
    </row>
    <row r="2159" spans="2:12" x14ac:dyDescent="0.3">
      <c r="B2159" s="5">
        <v>43676</v>
      </c>
      <c r="C2159" s="6">
        <f>VLOOKUP(시뮬레이션!B2159,시뮬레이션!$K:$Q,6,0)</f>
        <v>147.20178473970148</v>
      </c>
      <c r="D2159" s="6">
        <f>VLOOKUP(시뮬레이션!B2159,시뮬레이션!$K:$Q,7,0)</f>
        <v>94.438496827467176</v>
      </c>
      <c r="F2159" s="5">
        <v>43676</v>
      </c>
      <c r="G2159" s="7">
        <f>C2159*시뮬레이션!D2159*시뮬레이션!F2159</f>
        <v>49833049.737700976</v>
      </c>
      <c r="H2159" s="2">
        <f>D2159*시뮬레이션!E2159*시뮬레이션!D2159</f>
        <v>10863689.016474014</v>
      </c>
      <c r="J2159" s="5">
        <v>43676</v>
      </c>
      <c r="K2159" s="2">
        <f t="shared" si="33"/>
        <v>60696738.754174992</v>
      </c>
      <c r="L2159" s="2">
        <f>$C$2*시뮬레이션!F2159*시뮬레이션!D2159</f>
        <v>58956832.948012181</v>
      </c>
    </row>
    <row r="2160" spans="2:12" x14ac:dyDescent="0.3">
      <c r="B2160" s="5">
        <v>43677</v>
      </c>
      <c r="C2160" s="6">
        <f>VLOOKUP(시뮬레이션!B2160,시뮬레이션!$K:$Q,6,0)</f>
        <v>147.20178473970148</v>
      </c>
      <c r="D2160" s="6">
        <f>VLOOKUP(시뮬레이션!B2160,시뮬레이션!$K:$Q,7,0)</f>
        <v>94.438496827467176</v>
      </c>
      <c r="F2160" s="5">
        <v>43677</v>
      </c>
      <c r="G2160" s="7">
        <f>C2160*시뮬레이션!D2160*시뮬레이션!F2160</f>
        <v>49335813.093783446</v>
      </c>
      <c r="H2160" s="2">
        <f>D2160*시뮬레이션!E2160*시뮬레이션!D2160</f>
        <v>10664838.487510541</v>
      </c>
      <c r="J2160" s="5">
        <v>43677</v>
      </c>
      <c r="K2160" s="2">
        <f t="shared" si="33"/>
        <v>60000651.581293985</v>
      </c>
      <c r="L2160" s="2">
        <f>$C$2*시뮬레이션!F2160*시뮬레이션!D2160</f>
        <v>58368558.742331818</v>
      </c>
    </row>
    <row r="2161" spans="2:12" x14ac:dyDescent="0.3">
      <c r="B2161" s="5">
        <v>43678</v>
      </c>
      <c r="C2161" s="6">
        <f>VLOOKUP(시뮬레이션!B2161,시뮬레이션!$K:$Q,6,0)</f>
        <v>147.20178473970148</v>
      </c>
      <c r="D2161" s="6">
        <f>VLOOKUP(시뮬레이션!B2161,시뮬레이션!$K:$Q,7,0)</f>
        <v>94.438496827467176</v>
      </c>
      <c r="F2161" s="5">
        <v>43678</v>
      </c>
      <c r="G2161" s="7">
        <f>C2161*시뮬레이션!D2161*시뮬레이션!F2161</f>
        <v>49133574.674811192</v>
      </c>
      <c r="H2161" s="2">
        <f>D2161*시뮬레이션!E2161*시뮬레이션!D2161</f>
        <v>10595625.523937307</v>
      </c>
      <c r="J2161" s="5">
        <v>43678</v>
      </c>
      <c r="K2161" s="2">
        <f t="shared" si="33"/>
        <v>59729200.198748499</v>
      </c>
      <c r="L2161" s="2">
        <f>$C$2*시뮬레이션!F2161*시뮬레이션!D2161</f>
        <v>58129293.099434666</v>
      </c>
    </row>
    <row r="2162" spans="2:12" x14ac:dyDescent="0.3">
      <c r="B2162" s="5">
        <v>43679</v>
      </c>
      <c r="C2162" s="6">
        <f>VLOOKUP(시뮬레이션!B2162,시뮬레이션!$K:$Q,6,0)</f>
        <v>147.20178473970148</v>
      </c>
      <c r="D2162" s="6">
        <f>VLOOKUP(시뮬레이션!B2162,시뮬레이션!$K:$Q,7,0)</f>
        <v>94.438496827467176</v>
      </c>
      <c r="F2162" s="5">
        <v>43679</v>
      </c>
      <c r="G2162" s="7">
        <f>C2162*시뮬레이션!D2162*시뮬레이션!F2162</f>
        <v>49147238.994019456</v>
      </c>
      <c r="H2162" s="2">
        <f>D2162*시뮬레이션!E2162*시뮬레이션!D2162</f>
        <v>10542629.928763364</v>
      </c>
      <c r="J2162" s="5">
        <v>43679</v>
      </c>
      <c r="K2162" s="2">
        <f t="shared" si="33"/>
        <v>59689868.922782823</v>
      </c>
      <c r="L2162" s="2">
        <f>$C$2*시뮬레이션!F2162*시뮬레이션!D2162</f>
        <v>58145459.17775318</v>
      </c>
    </row>
    <row r="2163" spans="2:12" x14ac:dyDescent="0.3">
      <c r="B2163" s="5">
        <v>43682</v>
      </c>
      <c r="C2163" s="6">
        <f>VLOOKUP(시뮬레이션!B2163,시뮬레이션!$K:$Q,6,0)</f>
        <v>147.20178473970148</v>
      </c>
      <c r="D2163" s="6">
        <f>VLOOKUP(시뮬레이션!B2163,시뮬레이션!$K:$Q,7,0)</f>
        <v>94.438496827467176</v>
      </c>
      <c r="F2163" s="5">
        <v>43682</v>
      </c>
      <c r="G2163" s="7">
        <f>C2163*시뮬레이션!D2163*시뮬레이션!F2163</f>
        <v>48347703.096219748</v>
      </c>
      <c r="H2163" s="2">
        <f>D2163*시뮬레이션!E2163*시뮬레이션!D2163</f>
        <v>10294158.593633223</v>
      </c>
      <c r="J2163" s="5">
        <v>43682</v>
      </c>
      <c r="K2163" s="2">
        <f t="shared" si="33"/>
        <v>58641861.689852968</v>
      </c>
      <c r="L2163" s="2">
        <f>$C$2*시뮬레이션!F2163*시뮬레이션!D2163</f>
        <v>57199538.656921513</v>
      </c>
    </row>
    <row r="2164" spans="2:12" x14ac:dyDescent="0.3">
      <c r="B2164" s="5">
        <v>43683</v>
      </c>
      <c r="C2164" s="6">
        <f>VLOOKUP(시뮬레이션!B2164,시뮬레이션!$K:$Q,6,0)</f>
        <v>147.20178473970148</v>
      </c>
      <c r="D2164" s="6">
        <f>VLOOKUP(시뮬레이션!B2164,시뮬레이션!$K:$Q,7,0)</f>
        <v>94.438496827467176</v>
      </c>
      <c r="F2164" s="5">
        <v>43683</v>
      </c>
      <c r="G2164" s="7">
        <f>C2164*시뮬레이션!D2164*시뮬레이션!F2164</f>
        <v>49037783.902393401</v>
      </c>
      <c r="H2164" s="2">
        <f>D2164*시뮬레이션!E2164*시뮬레이션!D2164</f>
        <v>10427916.314774605</v>
      </c>
      <c r="J2164" s="5">
        <v>43683</v>
      </c>
      <c r="K2164" s="2">
        <f t="shared" si="33"/>
        <v>59465700.217168003</v>
      </c>
      <c r="L2164" s="2">
        <f>$C$2*시뮬레이션!F2164*시뮬레이션!D2164</f>
        <v>58015964.282572702</v>
      </c>
    </row>
    <row r="2165" spans="2:12" x14ac:dyDescent="0.3">
      <c r="B2165" s="5">
        <v>43684</v>
      </c>
      <c r="C2165" s="6">
        <f>VLOOKUP(시뮬레이션!B2165,시뮬레이션!$K:$Q,6,0)</f>
        <v>147.20178473970148</v>
      </c>
      <c r="D2165" s="6">
        <f>VLOOKUP(시뮬레이션!B2165,시뮬레이션!$K:$Q,7,0)</f>
        <v>94.438496827467176</v>
      </c>
      <c r="F2165" s="5">
        <v>43684</v>
      </c>
      <c r="G2165" s="7">
        <f>C2165*시뮬레이션!D2165*시뮬레이션!F2165</f>
        <v>49050613.24744606</v>
      </c>
      <c r="H2165" s="2">
        <f>D2165*시뮬레이션!E2165*시뮬레이션!D2165</f>
        <v>10435749.73780082</v>
      </c>
      <c r="J2165" s="5">
        <v>43684</v>
      </c>
      <c r="K2165" s="2">
        <f t="shared" si="33"/>
        <v>59486362.985246882</v>
      </c>
      <c r="L2165" s="2">
        <f>$C$2*시뮬레이션!F2165*시뮬레이션!D2165</f>
        <v>58031142.513828531</v>
      </c>
    </row>
    <row r="2166" spans="2:12" x14ac:dyDescent="0.3">
      <c r="B2166" s="5">
        <v>43685</v>
      </c>
      <c r="C2166" s="6">
        <f>VLOOKUP(시뮬레이션!B2166,시뮬레이션!$K:$Q,6,0)</f>
        <v>147.20178473970148</v>
      </c>
      <c r="D2166" s="6">
        <f>VLOOKUP(시뮬레이션!B2166,시뮬레이션!$K:$Q,7,0)</f>
        <v>94.438496827467176</v>
      </c>
      <c r="F2166" s="5">
        <v>43685</v>
      </c>
      <c r="G2166" s="7">
        <f>C2166*시뮬레이션!D2166*시뮬레이션!F2166</f>
        <v>49772143.650896579</v>
      </c>
      <c r="H2166" s="2">
        <f>D2166*시뮬레이션!E2166*시뮬레이션!D2166</f>
        <v>10621687.238000777</v>
      </c>
      <c r="J2166" s="5">
        <v>43685</v>
      </c>
      <c r="K2166" s="2">
        <f t="shared" si="33"/>
        <v>60393830.888897359</v>
      </c>
      <c r="L2166" s="2">
        <f>$C$2*시뮬레이션!F2166*시뮬레이션!D2166</f>
        <v>58884775.748941593</v>
      </c>
    </row>
    <row r="2167" spans="2:12" x14ac:dyDescent="0.3">
      <c r="B2167" s="5">
        <v>43686</v>
      </c>
      <c r="C2167" s="6">
        <f>VLOOKUP(시뮬레이션!B2167,시뮬레이션!$K:$Q,6,0)</f>
        <v>147.20178473970148</v>
      </c>
      <c r="D2167" s="6">
        <f>VLOOKUP(시뮬레이션!B2167,시뮬레이션!$K:$Q,7,0)</f>
        <v>94.438496827467176</v>
      </c>
      <c r="F2167" s="5">
        <v>43686</v>
      </c>
      <c r="G2167" s="7">
        <f>C2167*시뮬레이션!D2167*시뮬레이션!F2167</f>
        <v>49474022.014577679</v>
      </c>
      <c r="H2167" s="2">
        <f>D2167*시뮬레이션!E2167*시뮬레이션!D2167</f>
        <v>10505369.320417084</v>
      </c>
      <c r="J2167" s="5">
        <v>43686</v>
      </c>
      <c r="K2167" s="2">
        <f t="shared" si="33"/>
        <v>59979391.334994763</v>
      </c>
      <c r="L2167" s="2">
        <f>$C$2*시뮬레이션!F2167*시뮬레이션!D2167</f>
        <v>58532071.918789618</v>
      </c>
    </row>
    <row r="2168" spans="2:12" x14ac:dyDescent="0.3">
      <c r="B2168" s="5">
        <v>43689</v>
      </c>
      <c r="C2168" s="6">
        <f>VLOOKUP(시뮬레이션!B2168,시뮬레이션!$K:$Q,6,0)</f>
        <v>147.20178473970148</v>
      </c>
      <c r="D2168" s="6">
        <f>VLOOKUP(시뮬레이션!B2168,시뮬레이션!$K:$Q,7,0)</f>
        <v>94.438496827467176</v>
      </c>
      <c r="F2168" s="5">
        <v>43689</v>
      </c>
      <c r="G2168" s="7">
        <f>C2168*시뮬레이션!D2168*시뮬레이션!F2168</f>
        <v>49116105.529503532</v>
      </c>
      <c r="H2168" s="2">
        <f>D2168*시뮬레이션!E2168*시뮬레이션!D2168</f>
        <v>10420422.907215208</v>
      </c>
      <c r="J2168" s="5">
        <v>43689</v>
      </c>
      <c r="K2168" s="2">
        <f t="shared" si="33"/>
        <v>59536528.43671874</v>
      </c>
      <c r="L2168" s="2">
        <f>$C$2*시뮬레이션!F2168*시뮬레이션!D2168</f>
        <v>58108625.580848716</v>
      </c>
    </row>
    <row r="2169" spans="2:12" x14ac:dyDescent="0.3">
      <c r="B2169" s="5">
        <v>43690</v>
      </c>
      <c r="C2169" s="6">
        <f>VLOOKUP(시뮬레이션!B2169,시뮬레이션!$K:$Q,6,0)</f>
        <v>147.20178473970148</v>
      </c>
      <c r="D2169" s="6">
        <f>VLOOKUP(시뮬레이션!B2169,시뮬레이션!$K:$Q,7,0)</f>
        <v>94.438496827467176</v>
      </c>
      <c r="F2169" s="5">
        <v>43690</v>
      </c>
      <c r="G2169" s="7">
        <f>C2169*시뮬레이션!D2169*시뮬레이션!F2169</f>
        <v>50132215.293748811</v>
      </c>
      <c r="H2169" s="2">
        <f>D2169*시뮬레이션!E2169*시뮬레이션!D2169</f>
        <v>10688180.65521287</v>
      </c>
      <c r="J2169" s="5">
        <v>43690</v>
      </c>
      <c r="K2169" s="2">
        <f t="shared" si="33"/>
        <v>60820395.948961683</v>
      </c>
      <c r="L2169" s="2">
        <f>$C$2*시뮬레이션!F2169*시뮬레이션!D2169</f>
        <v>59310771.826016821</v>
      </c>
    </row>
    <row r="2170" spans="2:12" x14ac:dyDescent="0.3">
      <c r="B2170" s="5">
        <v>43691</v>
      </c>
      <c r="C2170" s="6">
        <f>VLOOKUP(시뮬레이션!B2170,시뮬레이션!$K:$Q,6,0)</f>
        <v>147.20178473970148</v>
      </c>
      <c r="D2170" s="6">
        <f>VLOOKUP(시뮬레이션!B2170,시뮬레이션!$K:$Q,7,0)</f>
        <v>94.438496827467176</v>
      </c>
      <c r="F2170" s="5">
        <v>43691</v>
      </c>
      <c r="G2170" s="7">
        <f>C2170*시뮬레이션!D2170*시뮬레이션!F2170</f>
        <v>48269778.95220089</v>
      </c>
      <c r="H2170" s="2">
        <f>D2170*시뮬레이션!E2170*시뮬레이션!D2170</f>
        <v>10265584.250788331</v>
      </c>
      <c r="J2170" s="5">
        <v>43691</v>
      </c>
      <c r="K2170" s="2">
        <f t="shared" si="33"/>
        <v>58535363.202989221</v>
      </c>
      <c r="L2170" s="2">
        <f>$C$2*시뮬레이션!F2170*시뮬레이션!D2170</f>
        <v>57107347.615720563</v>
      </c>
    </row>
    <row r="2171" spans="2:12" x14ac:dyDescent="0.3">
      <c r="B2171" s="5">
        <v>43692</v>
      </c>
      <c r="C2171" s="6">
        <f>VLOOKUP(시뮬레이션!B2171,시뮬레이션!$K:$Q,6,0)</f>
        <v>147.20178473970148</v>
      </c>
      <c r="D2171" s="6">
        <f>VLOOKUP(시뮬레이션!B2171,시뮬레이션!$K:$Q,7,0)</f>
        <v>94.438496827467176</v>
      </c>
      <c r="F2171" s="5">
        <v>43692</v>
      </c>
      <c r="G2171" s="7">
        <f>C2171*시뮬레이션!D2171*시뮬레이션!F2171</f>
        <v>48397302.38430351</v>
      </c>
      <c r="H2171" s="2">
        <f>D2171*시뮬레이션!E2171*시뮬레이션!D2171</f>
        <v>10268407.762176881</v>
      </c>
      <c r="J2171" s="5">
        <v>43692</v>
      </c>
      <c r="K2171" s="2">
        <f t="shared" si="33"/>
        <v>58665710.146480389</v>
      </c>
      <c r="L2171" s="2">
        <f>$C$2*시뮬레이션!F2171*시뮬레이션!D2171</f>
        <v>57258218.929497369</v>
      </c>
    </row>
    <row r="2172" spans="2:12" x14ac:dyDescent="0.3">
      <c r="B2172" s="5">
        <v>43693</v>
      </c>
      <c r="C2172" s="6">
        <f>VLOOKUP(시뮬레이션!B2172,시뮬레이션!$K:$Q,6,0)</f>
        <v>147.20178473970148</v>
      </c>
      <c r="D2172" s="6">
        <f>VLOOKUP(시뮬레이션!B2172,시뮬레이션!$K:$Q,7,0)</f>
        <v>94.438496827467176</v>
      </c>
      <c r="F2172" s="5">
        <v>43693</v>
      </c>
      <c r="G2172" s="7">
        <f>C2172*시뮬레이션!D2172*시뮬레이션!F2172</f>
        <v>49064834.48252663</v>
      </c>
      <c r="H2172" s="2">
        <f>D2172*시뮬레이션!E2172*시뮬레이션!D2172</f>
        <v>10441255.774054293</v>
      </c>
      <c r="J2172" s="5">
        <v>43693</v>
      </c>
      <c r="K2172" s="2">
        <f t="shared" si="33"/>
        <v>59506090.256580919</v>
      </c>
      <c r="L2172" s="2">
        <f>$C$2*시뮬레이션!F2172*시뮬레이션!D2172</f>
        <v>58047967.472071551</v>
      </c>
    </row>
    <row r="2173" spans="2:12" x14ac:dyDescent="0.3">
      <c r="B2173" s="5">
        <v>43696</v>
      </c>
      <c r="C2173" s="6">
        <f>VLOOKUP(시뮬레이션!B2173,시뮬레이션!$K:$Q,6,0)</f>
        <v>147.20178473970148</v>
      </c>
      <c r="D2173" s="6">
        <f>VLOOKUP(시뮬레이션!B2173,시뮬레이션!$K:$Q,7,0)</f>
        <v>94.438496827467176</v>
      </c>
      <c r="F2173" s="5">
        <v>43696</v>
      </c>
      <c r="G2173" s="7">
        <f>C2173*시뮬레이션!D2173*시뮬레이션!F2173</f>
        <v>49635449.968601763</v>
      </c>
      <c r="H2173" s="2">
        <f>D2173*시뮬레이션!E2173*시뮬레이션!D2173</f>
        <v>10580773.139941098</v>
      </c>
      <c r="J2173" s="5">
        <v>43696</v>
      </c>
      <c r="K2173" s="2">
        <f t="shared" si="33"/>
        <v>60216223.10854286</v>
      </c>
      <c r="L2173" s="2">
        <f>$C$2*시뮬레이션!F2173*시뮬레이션!D2173</f>
        <v>58723055.231443211</v>
      </c>
    </row>
    <row r="2174" spans="2:12" x14ac:dyDescent="0.3">
      <c r="B2174" s="5">
        <v>43697</v>
      </c>
      <c r="C2174" s="6">
        <f>VLOOKUP(시뮬레이션!B2174,시뮬레이션!$K:$Q,6,0)</f>
        <v>147.20178473970148</v>
      </c>
      <c r="D2174" s="6">
        <f>VLOOKUP(시뮬레이션!B2174,시뮬레이션!$K:$Q,7,0)</f>
        <v>94.438496827467176</v>
      </c>
      <c r="F2174" s="5">
        <v>43697</v>
      </c>
      <c r="G2174" s="7">
        <f>C2174*시뮬레이션!D2174*시뮬레이션!F2174</f>
        <v>49143278.317294456</v>
      </c>
      <c r="H2174" s="2">
        <f>D2174*시뮬레이션!E2174*시뮬레이션!D2174</f>
        <v>10496216.339769939</v>
      </c>
      <c r="J2174" s="5">
        <v>43697</v>
      </c>
      <c r="K2174" s="2">
        <f t="shared" si="33"/>
        <v>59639494.657064393</v>
      </c>
      <c r="L2174" s="2">
        <f>$C$2*시뮬레이션!F2174*시뮬레이션!D2174</f>
        <v>58140773.35263779</v>
      </c>
    </row>
    <row r="2175" spans="2:12" x14ac:dyDescent="0.3">
      <c r="B2175" s="5">
        <v>43698</v>
      </c>
      <c r="C2175" s="6">
        <f>VLOOKUP(시뮬레이션!B2175,시뮬레이션!$K:$Q,6,0)</f>
        <v>147.20178473970148</v>
      </c>
      <c r="D2175" s="6">
        <f>VLOOKUP(시뮬레이션!B2175,시뮬레이션!$K:$Q,7,0)</f>
        <v>94.438496827467176</v>
      </c>
      <c r="F2175" s="5">
        <v>43698</v>
      </c>
      <c r="G2175" s="7">
        <f>C2175*시뮬레이션!D2175*시뮬레이션!F2175</f>
        <v>49303190.975410424</v>
      </c>
      <c r="H2175" s="2">
        <f>D2175*시뮬레이션!E2175*시뮬레이션!D2175</f>
        <v>10538016.61905377</v>
      </c>
      <c r="J2175" s="5">
        <v>43698</v>
      </c>
      <c r="K2175" s="2">
        <f t="shared" si="33"/>
        <v>59841207.594464198</v>
      </c>
      <c r="L2175" s="2">
        <f>$C$2*시뮬레이션!F2175*시뮬레이션!D2175</f>
        <v>58329963.93841251</v>
      </c>
    </row>
    <row r="2176" spans="2:12" x14ac:dyDescent="0.3">
      <c r="B2176" s="5">
        <v>43699</v>
      </c>
      <c r="C2176" s="6">
        <f>VLOOKUP(시뮬레이션!B2176,시뮬레이션!$K:$Q,6,0)</f>
        <v>147.20178473970148</v>
      </c>
      <c r="D2176" s="6">
        <f>VLOOKUP(시뮬레이션!B2176,시뮬레이션!$K:$Q,7,0)</f>
        <v>94.438496827467176</v>
      </c>
      <c r="F2176" s="5">
        <v>43699</v>
      </c>
      <c r="G2176" s="7">
        <f>C2176*시뮬레이션!D2176*시뮬레이션!F2176</f>
        <v>49492979.313992381</v>
      </c>
      <c r="H2176" s="2">
        <f>D2176*시뮬레이션!E2176*시뮬레이션!D2176</f>
        <v>10558972.508750586</v>
      </c>
      <c r="J2176" s="5">
        <v>43699</v>
      </c>
      <c r="K2176" s="2">
        <f t="shared" si="33"/>
        <v>60051951.822742969</v>
      </c>
      <c r="L2176" s="2">
        <f>$C$2*시뮬레이션!F2176*시뮬레이션!D2176</f>
        <v>58554500.053142644</v>
      </c>
    </row>
    <row r="2177" spans="2:12" x14ac:dyDescent="0.3">
      <c r="B2177" s="5">
        <v>43700</v>
      </c>
      <c r="C2177" s="6">
        <f>VLOOKUP(시뮬레이션!B2177,시뮬레이션!$K:$Q,6,0)</f>
        <v>147.20178473970148</v>
      </c>
      <c r="D2177" s="6">
        <f>VLOOKUP(시뮬레이션!B2177,시뮬레이션!$K:$Q,7,0)</f>
        <v>94.438496827467176</v>
      </c>
      <c r="F2177" s="5">
        <v>43700</v>
      </c>
      <c r="G2177" s="7">
        <f>C2177*시뮬레이션!D2177*시뮬레이션!F2177</f>
        <v>48351430.631814048</v>
      </c>
      <c r="H2177" s="2">
        <f>D2177*시뮬레이션!E2177*시뮬레이션!D2177</f>
        <v>10257376.951868068</v>
      </c>
      <c r="J2177" s="5">
        <v>43700</v>
      </c>
      <c r="K2177" s="2">
        <f t="shared" si="33"/>
        <v>58608807.58368212</v>
      </c>
      <c r="L2177" s="2">
        <f>$C$2*시뮬레이션!F2177*시뮬레이션!D2177</f>
        <v>57203948.655797713</v>
      </c>
    </row>
    <row r="2178" spans="2:12" x14ac:dyDescent="0.3">
      <c r="B2178" s="5">
        <v>43703</v>
      </c>
      <c r="C2178" s="6">
        <f>VLOOKUP(시뮬레이션!B2178,시뮬레이션!$K:$Q,6,0)</f>
        <v>147.20178473970148</v>
      </c>
      <c r="D2178" s="6">
        <f>VLOOKUP(시뮬레이션!B2178,시뮬레이션!$K:$Q,7,0)</f>
        <v>94.438496827467176</v>
      </c>
      <c r="F2178" s="5">
        <v>43703</v>
      </c>
      <c r="G2178" s="7">
        <f>C2178*시뮬레이션!D2178*시뮬레이션!F2178</f>
        <v>49172812.007534005</v>
      </c>
      <c r="H2178" s="2">
        <f>D2178*시뮬레이션!E2178*시뮬레이션!D2178</f>
        <v>10427681.35108621</v>
      </c>
      <c r="J2178" s="5">
        <v>43703</v>
      </c>
      <c r="K2178" s="2">
        <f t="shared" ref="K2178:K2241" si="34">SUM(G2178:H2178)</f>
        <v>59600493.358620211</v>
      </c>
      <c r="L2178" s="2">
        <f>$C$2*시뮬레이션!F2178*시뮬레이션!D2178</f>
        <v>58175714.277404726</v>
      </c>
    </row>
    <row r="2179" spans="2:12" x14ac:dyDescent="0.3">
      <c r="B2179" s="5">
        <v>43704</v>
      </c>
      <c r="C2179" s="6">
        <f>VLOOKUP(시뮬레이션!B2179,시뮬레이션!$K:$Q,6,0)</f>
        <v>147.20178473970148</v>
      </c>
      <c r="D2179" s="6">
        <f>VLOOKUP(시뮬레이션!B2179,시뮬레이션!$K:$Q,7,0)</f>
        <v>94.438496827467176</v>
      </c>
      <c r="F2179" s="5">
        <v>43704</v>
      </c>
      <c r="G2179" s="7">
        <f>C2179*시뮬레이션!D2179*시뮬레이션!F2179</f>
        <v>48712406.095096603</v>
      </c>
      <c r="H2179" s="2">
        <f>D2179*시뮬레이션!E2179*시뮬레이션!D2179</f>
        <v>10324647.442416068</v>
      </c>
      <c r="J2179" s="5">
        <v>43704</v>
      </c>
      <c r="K2179" s="2">
        <f t="shared" si="34"/>
        <v>59037053.537512675</v>
      </c>
      <c r="L2179" s="2">
        <f>$C$2*시뮬레이션!F2179*시뮬레이션!D2179</f>
        <v>57631014.031067729</v>
      </c>
    </row>
    <row r="2180" spans="2:12" x14ac:dyDescent="0.3">
      <c r="B2180" s="5">
        <v>43705</v>
      </c>
      <c r="C2180" s="6">
        <f>VLOOKUP(시뮬레이션!B2180,시뮬레이션!$K:$Q,6,0)</f>
        <v>147.20178473970148</v>
      </c>
      <c r="D2180" s="6">
        <f>VLOOKUP(시뮬레이션!B2180,시뮬레이션!$K:$Q,7,0)</f>
        <v>94.438496827467176</v>
      </c>
      <c r="F2180" s="5">
        <v>43705</v>
      </c>
      <c r="G2180" s="7">
        <f>C2180*시뮬레이션!D2180*시뮬레이션!F2180</f>
        <v>49172891.176333889</v>
      </c>
      <c r="H2180" s="2">
        <f>D2180*시뮬레이션!E2180*시뮬레이션!D2180</f>
        <v>10400088.693913219</v>
      </c>
      <c r="J2180" s="5">
        <v>43705</v>
      </c>
      <c r="K2180" s="2">
        <f t="shared" si="34"/>
        <v>59572979.870247111</v>
      </c>
      <c r="L2180" s="2">
        <f>$C$2*시뮬레이션!F2180*시뮬레이션!D2180</f>
        <v>58175807.940982081</v>
      </c>
    </row>
    <row r="2181" spans="2:12" x14ac:dyDescent="0.3">
      <c r="B2181" s="5">
        <v>43706</v>
      </c>
      <c r="C2181" s="6">
        <f>VLOOKUP(시뮬레이션!B2181,시뮬레이션!$K:$Q,6,0)</f>
        <v>147.20178473970148</v>
      </c>
      <c r="D2181" s="6">
        <f>VLOOKUP(시뮬레이션!B2181,시뮬레이션!$K:$Q,7,0)</f>
        <v>94.438496827467176</v>
      </c>
      <c r="F2181" s="5">
        <v>43706</v>
      </c>
      <c r="G2181" s="7">
        <f>C2181*시뮬레이션!D2181*시뮬레이션!F2181</f>
        <v>49899431.828050874</v>
      </c>
      <c r="H2181" s="2">
        <f>D2181*시뮬레이션!E2181*시뮬레이션!D2181</f>
        <v>10601022.260238249</v>
      </c>
      <c r="J2181" s="5">
        <v>43706</v>
      </c>
      <c r="K2181" s="2">
        <f t="shared" si="34"/>
        <v>60500454.088289127</v>
      </c>
      <c r="L2181" s="2">
        <f>$C$2*시뮬레이션!F2181*시뮬레이션!D2181</f>
        <v>59035368.735649079</v>
      </c>
    </row>
    <row r="2182" spans="2:12" x14ac:dyDescent="0.3">
      <c r="B2182" s="5">
        <v>43707</v>
      </c>
      <c r="C2182" s="6">
        <f>VLOOKUP(시뮬레이션!B2182,시뮬레이션!$K:$Q,6,0)</f>
        <v>147.20178473970148</v>
      </c>
      <c r="D2182" s="6">
        <f>VLOOKUP(시뮬레이션!B2182,시뮬레이션!$K:$Q,7,0)</f>
        <v>94.438496827467176</v>
      </c>
      <c r="F2182" s="5">
        <v>43707</v>
      </c>
      <c r="G2182" s="7">
        <f>C2182*시뮬레이션!D2182*시뮬레이션!F2182</f>
        <v>49668126.437553763</v>
      </c>
      <c r="H2182" s="2">
        <f>D2182*시뮬레이션!E2182*시뮬레이션!D2182</f>
        <v>10562978.524481785</v>
      </c>
      <c r="J2182" s="5">
        <v>43707</v>
      </c>
      <c r="K2182" s="2">
        <f t="shared" si="34"/>
        <v>60231104.962035552</v>
      </c>
      <c r="L2182" s="2">
        <f>$C$2*시뮬레이션!F2182*시뮬레이션!D2182</f>
        <v>58761714.336825565</v>
      </c>
    </row>
    <row r="2183" spans="2:12" x14ac:dyDescent="0.3">
      <c r="B2183" s="5">
        <v>43711</v>
      </c>
      <c r="C2183" s="6">
        <f>VLOOKUP(시뮬레이션!B2183,시뮬레이션!$K:$Q,6,0)</f>
        <v>147.20178473970148</v>
      </c>
      <c r="D2183" s="6">
        <f>VLOOKUP(시뮬레이션!B2183,시뮬레이션!$K:$Q,7,0)</f>
        <v>94.438496827467176</v>
      </c>
      <c r="F2183" s="5">
        <v>43711</v>
      </c>
      <c r="G2183" s="7">
        <f>C2183*시뮬레이션!D2183*시뮬레이션!F2183</f>
        <v>49557082.876748398</v>
      </c>
      <c r="H2183" s="2">
        <f>D2183*시뮬레이션!E2183*시뮬레이션!D2183</f>
        <v>10476539.971886292</v>
      </c>
      <c r="J2183" s="5">
        <v>43711</v>
      </c>
      <c r="K2183" s="2">
        <f t="shared" si="34"/>
        <v>60033622.84863469</v>
      </c>
      <c r="L2183" s="2">
        <f>$C$2*시뮬레이션!F2183*시뮬레이션!D2183</f>
        <v>58630340.144420847</v>
      </c>
    </row>
    <row r="2184" spans="2:12" x14ac:dyDescent="0.3">
      <c r="B2184" s="5">
        <v>43712</v>
      </c>
      <c r="C2184" s="6">
        <f>VLOOKUP(시뮬레이션!B2184,시뮬레이션!$K:$Q,6,0)</f>
        <v>147.20178473970148</v>
      </c>
      <c r="D2184" s="6">
        <f>VLOOKUP(시뮬레이션!B2184,시뮬레이션!$K:$Q,7,0)</f>
        <v>94.438496827467176</v>
      </c>
      <c r="F2184" s="5">
        <v>43712</v>
      </c>
      <c r="G2184" s="7">
        <f>C2184*시뮬레이션!D2184*시뮬레이션!F2184</f>
        <v>49804182.655159667</v>
      </c>
      <c r="H2184" s="2">
        <f>D2184*시뮬레이션!E2184*시뮬레이션!D2184</f>
        <v>10568058.955682384</v>
      </c>
      <c r="J2184" s="5">
        <v>43712</v>
      </c>
      <c r="K2184" s="2">
        <f t="shared" si="34"/>
        <v>60372241.610842049</v>
      </c>
      <c r="L2184" s="2">
        <f>$C$2*시뮬레이션!F2184*시뮬레이션!D2184</f>
        <v>58922680.678142242</v>
      </c>
    </row>
    <row r="2185" spans="2:12" x14ac:dyDescent="0.3">
      <c r="B2185" s="5">
        <v>43713</v>
      </c>
      <c r="C2185" s="6">
        <f>VLOOKUP(시뮬레이션!B2185,시뮬레이션!$K:$Q,6,0)</f>
        <v>147.20178473970148</v>
      </c>
      <c r="D2185" s="6">
        <f>VLOOKUP(시뮬레이션!B2185,시뮬레이션!$K:$Q,7,0)</f>
        <v>94.438496827467176</v>
      </c>
      <c r="F2185" s="5">
        <v>43713</v>
      </c>
      <c r="G2185" s="7">
        <f>C2185*시뮬레이션!D2185*시뮬레이션!F2185</f>
        <v>50116639.684487216</v>
      </c>
      <c r="H2185" s="2">
        <f>D2185*시뮬레이션!E2185*시뮬레이션!D2185</f>
        <v>10717690.109944765</v>
      </c>
      <c r="J2185" s="5">
        <v>43713</v>
      </c>
      <c r="K2185" s="2">
        <f t="shared" si="34"/>
        <v>60834329.794431984</v>
      </c>
      <c r="L2185" s="2">
        <f>$C$2*시뮬레이션!F2185*시뮬레이션!D2185</f>
        <v>59292344.525297076</v>
      </c>
    </row>
    <row r="2186" spans="2:12" x14ac:dyDescent="0.3">
      <c r="B2186" s="5">
        <v>43714</v>
      </c>
      <c r="C2186" s="6">
        <f>VLOOKUP(시뮬레이션!B2186,시뮬레이션!$K:$Q,6,0)</f>
        <v>147.20178473970148</v>
      </c>
      <c r="D2186" s="6">
        <f>VLOOKUP(시뮬레이션!B2186,시뮬레이션!$K:$Q,7,0)</f>
        <v>94.438496827467176</v>
      </c>
      <c r="F2186" s="5">
        <v>43714</v>
      </c>
      <c r="G2186" s="7">
        <f>C2186*시뮬레이션!D2186*시뮬레이션!F2186</f>
        <v>50019533.661914751</v>
      </c>
      <c r="H2186" s="2">
        <f>D2186*시뮬레이션!E2186*시뮬레이션!D2186</f>
        <v>10684424.982314005</v>
      </c>
      <c r="J2186" s="5">
        <v>43714</v>
      </c>
      <c r="K2186" s="2">
        <f t="shared" si="34"/>
        <v>60703958.644228756</v>
      </c>
      <c r="L2186" s="2">
        <f>$C$2*시뮬레이션!F2186*시뮬레이션!D2186</f>
        <v>59177459.65308506</v>
      </c>
    </row>
    <row r="2187" spans="2:12" x14ac:dyDescent="0.3">
      <c r="B2187" s="5">
        <v>43717</v>
      </c>
      <c r="C2187" s="6">
        <f>VLOOKUP(시뮬레이션!B2187,시뮬레이션!$K:$Q,6,0)</f>
        <v>147.20178473970148</v>
      </c>
      <c r="D2187" s="6">
        <f>VLOOKUP(시뮬레이션!B2187,시뮬레이션!$K:$Q,7,0)</f>
        <v>94.438496827467176</v>
      </c>
      <c r="F2187" s="5">
        <v>43717</v>
      </c>
      <c r="G2187" s="7">
        <f>C2187*시뮬레이션!D2187*시뮬레이션!F2187</f>
        <v>49885832.929731801</v>
      </c>
      <c r="H2187" s="2">
        <f>D2187*시뮬레이션!E2187*시뮬레이션!D2187</f>
        <v>10639202.459528185</v>
      </c>
      <c r="J2187" s="5">
        <v>43717</v>
      </c>
      <c r="K2187" s="2">
        <f t="shared" si="34"/>
        <v>60525035.389259987</v>
      </c>
      <c r="L2187" s="2">
        <f>$C$2*시뮬레이션!F2187*시뮬레이션!D2187</f>
        <v>59019280.055933617</v>
      </c>
    </row>
    <row r="2188" spans="2:12" x14ac:dyDescent="0.3">
      <c r="B2188" s="5">
        <v>43718</v>
      </c>
      <c r="C2188" s="6">
        <f>VLOOKUP(시뮬레이션!B2188,시뮬레이션!$K:$Q,6,0)</f>
        <v>147.20178473970148</v>
      </c>
      <c r="D2188" s="6">
        <f>VLOOKUP(시뮬레이션!B2188,시뮬레이션!$K:$Q,7,0)</f>
        <v>94.438496827467176</v>
      </c>
      <c r="F2188" s="5">
        <v>43718</v>
      </c>
      <c r="G2188" s="7">
        <f>C2188*시뮬레이션!D2188*시뮬레이션!F2188</f>
        <v>49882478.229761921</v>
      </c>
      <c r="H2188" s="2">
        <f>D2188*시뮬레이션!E2188*시뮬레이션!D2188</f>
        <v>10648860.625409402</v>
      </c>
      <c r="J2188" s="5">
        <v>43718</v>
      </c>
      <c r="K2188" s="2">
        <f t="shared" si="34"/>
        <v>60531338.855171323</v>
      </c>
      <c r="L2188" s="2">
        <f>$C$2*시뮬레이션!F2188*시뮬레이션!D2188</f>
        <v>59015311.154035054</v>
      </c>
    </row>
    <row r="2189" spans="2:12" x14ac:dyDescent="0.3">
      <c r="B2189" s="5">
        <v>43719</v>
      </c>
      <c r="C2189" s="6">
        <f>VLOOKUP(시뮬레이션!B2189,시뮬레이션!$K:$Q,6,0)</f>
        <v>147.20178473970148</v>
      </c>
      <c r="D2189" s="6">
        <f>VLOOKUP(시뮬레이션!B2189,시뮬레이션!$K:$Q,7,0)</f>
        <v>94.438496827467176</v>
      </c>
      <c r="F2189" s="5">
        <v>43719</v>
      </c>
      <c r="G2189" s="7">
        <f>C2189*시뮬레이션!D2189*시뮬레이션!F2189</f>
        <v>50129846.098687634</v>
      </c>
      <c r="H2189" s="2">
        <f>D2189*시뮬레이션!E2189*시뮬레이션!D2189</f>
        <v>10738871.19154262</v>
      </c>
      <c r="J2189" s="5">
        <v>43719</v>
      </c>
      <c r="K2189" s="2">
        <f t="shared" si="34"/>
        <v>60868717.290230252</v>
      </c>
      <c r="L2189" s="2">
        <f>$C$2*시뮬레이션!F2189*시뮬레이션!D2189</f>
        <v>59307968.862156935</v>
      </c>
    </row>
    <row r="2190" spans="2:12" x14ac:dyDescent="0.3">
      <c r="B2190" s="5">
        <v>43720</v>
      </c>
      <c r="C2190" s="6">
        <f>VLOOKUP(시뮬레이션!B2190,시뮬레이션!$K:$Q,6,0)</f>
        <v>147.20178473970148</v>
      </c>
      <c r="D2190" s="6">
        <f>VLOOKUP(시뮬레이션!B2190,시뮬레이션!$K:$Q,7,0)</f>
        <v>94.438496827467176</v>
      </c>
      <c r="F2190" s="5">
        <v>43720</v>
      </c>
      <c r="G2190" s="7">
        <f>C2190*시뮬레이션!D2190*시뮬레이션!F2190</f>
        <v>50303486.277834155</v>
      </c>
      <c r="H2190" s="2">
        <f>D2190*시뮬레이션!E2190*시뮬레이션!D2190</f>
        <v>10779238.323927276</v>
      </c>
      <c r="J2190" s="5">
        <v>43720</v>
      </c>
      <c r="K2190" s="2">
        <f t="shared" si="34"/>
        <v>61082724.601761431</v>
      </c>
      <c r="L2190" s="2">
        <f>$C$2*시뮬레이션!F2190*시뮬레이션!D2190</f>
        <v>59513400.299504012</v>
      </c>
    </row>
    <row r="2191" spans="2:12" x14ac:dyDescent="0.3">
      <c r="B2191" s="5">
        <v>43721</v>
      </c>
      <c r="C2191" s="6">
        <f>VLOOKUP(시뮬레이션!B2191,시뮬레이션!$K:$Q,6,0)</f>
        <v>147.20178473970148</v>
      </c>
      <c r="D2191" s="6">
        <f>VLOOKUP(시뮬레이션!B2191,시뮬레이션!$K:$Q,7,0)</f>
        <v>94.438496827467176</v>
      </c>
      <c r="F2191" s="5">
        <v>43721</v>
      </c>
      <c r="G2191" s="7">
        <f>C2191*시뮬레이션!D2191*시뮬레이션!F2191</f>
        <v>50270093.935690597</v>
      </c>
      <c r="H2191" s="2">
        <f>D2191*시뮬레이션!E2191*시뮬레이션!D2191</f>
        <v>10758345.432923993</v>
      </c>
      <c r="J2191" s="5">
        <v>43721</v>
      </c>
      <c r="K2191" s="2">
        <f t="shared" si="34"/>
        <v>61028439.368614592</v>
      </c>
      <c r="L2191" s="2">
        <f>$C$2*시뮬레이션!F2191*시뮬레이션!D2191</f>
        <v>59473894.253860347</v>
      </c>
    </row>
    <row r="2192" spans="2:12" x14ac:dyDescent="0.3">
      <c r="B2192" s="5">
        <v>43724</v>
      </c>
      <c r="C2192" s="6">
        <f>VLOOKUP(시뮬레이션!B2192,시뮬레이션!$K:$Q,6,0)</f>
        <v>147.20178473970148</v>
      </c>
      <c r="D2192" s="6">
        <f>VLOOKUP(시뮬레이션!B2192,시뮬레이션!$K:$Q,7,0)</f>
        <v>94.438496827467176</v>
      </c>
      <c r="F2192" s="5">
        <v>43724</v>
      </c>
      <c r="G2192" s="7">
        <f>C2192*시뮬레이션!D2192*시뮬레이션!F2192</f>
        <v>49792856.222664975</v>
      </c>
      <c r="H2192" s="2">
        <f>D2192*시뮬레이션!E2192*시뮬레이션!D2192</f>
        <v>10654764.237346286</v>
      </c>
      <c r="J2192" s="5">
        <v>43724</v>
      </c>
      <c r="K2192" s="2">
        <f t="shared" si="34"/>
        <v>60447620.460011259</v>
      </c>
      <c r="L2192" s="2">
        <f>$C$2*시뮬레이션!F2192*시뮬레이션!D2192</f>
        <v>58909280.523184814</v>
      </c>
    </row>
    <row r="2193" spans="2:12" x14ac:dyDescent="0.3">
      <c r="B2193" s="5">
        <v>43725</v>
      </c>
      <c r="C2193" s="6">
        <f>VLOOKUP(시뮬레이션!B2193,시뮬레이션!$K:$Q,6,0)</f>
        <v>147.20178473970148</v>
      </c>
      <c r="D2193" s="6">
        <f>VLOOKUP(시뮬레이션!B2193,시뮬레이션!$K:$Q,7,0)</f>
        <v>94.438496827467176</v>
      </c>
      <c r="F2193" s="5">
        <v>43725</v>
      </c>
      <c r="G2193" s="7">
        <f>C2193*시뮬레이션!D2193*시뮬레이션!F2193</f>
        <v>50235368.565832816</v>
      </c>
      <c r="H2193" s="2">
        <f>D2193*시뮬레이션!E2193*시뮬레이션!D2193</f>
        <v>10760194.318886274</v>
      </c>
      <c r="J2193" s="5">
        <v>43725</v>
      </c>
      <c r="K2193" s="2">
        <f t="shared" si="34"/>
        <v>60995562.884719089</v>
      </c>
      <c r="L2193" s="2">
        <f>$C$2*시뮬레이션!F2193*시뮬레이션!D2193</f>
        <v>59432811.120467164</v>
      </c>
    </row>
    <row r="2194" spans="2:12" x14ac:dyDescent="0.3">
      <c r="B2194" s="5">
        <v>43726</v>
      </c>
      <c r="C2194" s="6">
        <f>VLOOKUP(시뮬레이션!B2194,시뮬레이션!$K:$Q,6,0)</f>
        <v>147.20178473970148</v>
      </c>
      <c r="D2194" s="6">
        <f>VLOOKUP(시뮬레이션!B2194,시뮬레이션!$K:$Q,7,0)</f>
        <v>94.438496827467176</v>
      </c>
      <c r="F2194" s="5">
        <v>43726</v>
      </c>
      <c r="G2194" s="7">
        <f>C2194*시뮬레이션!D2194*시뮬레이션!F2194</f>
        <v>50288645.888494693</v>
      </c>
      <c r="H2194" s="2">
        <f>D2194*시뮬레이션!E2194*시뮬레이션!D2194</f>
        <v>10764207.46935147</v>
      </c>
      <c r="J2194" s="5">
        <v>43726</v>
      </c>
      <c r="K2194" s="2">
        <f t="shared" si="34"/>
        <v>61052853.357846163</v>
      </c>
      <c r="L2194" s="2">
        <f>$C$2*시뮬레이션!F2194*시뮬레이션!D2194</f>
        <v>59495842.827910855</v>
      </c>
    </row>
    <row r="2195" spans="2:12" x14ac:dyDescent="0.3">
      <c r="B2195" s="5">
        <v>43727</v>
      </c>
      <c r="C2195" s="6">
        <f>VLOOKUP(시뮬레이션!B2195,시뮬레이션!$K:$Q,6,0)</f>
        <v>147.20178473970148</v>
      </c>
      <c r="D2195" s="6">
        <f>VLOOKUP(시뮬레이션!B2195,시뮬레이션!$K:$Q,7,0)</f>
        <v>94.438496827467176</v>
      </c>
      <c r="F2195" s="5">
        <v>43727</v>
      </c>
      <c r="G2195" s="7">
        <f>C2195*시뮬레이션!D2195*시뮬레이션!F2195</f>
        <v>50386610.324898958</v>
      </c>
      <c r="H2195" s="2">
        <f>D2195*시뮬레이션!E2195*시뮬레이션!D2195</f>
        <v>10777872.515855251</v>
      </c>
      <c r="J2195" s="5">
        <v>43727</v>
      </c>
      <c r="K2195" s="2">
        <f t="shared" si="34"/>
        <v>61164482.840754211</v>
      </c>
      <c r="L2195" s="2">
        <f>$C$2*시뮬레이션!F2195*시뮬레이션!D2195</f>
        <v>59611743.278361559</v>
      </c>
    </row>
    <row r="2196" spans="2:12" x14ac:dyDescent="0.3">
      <c r="B2196" s="5">
        <v>43728</v>
      </c>
      <c r="C2196" s="6">
        <f>VLOOKUP(시뮬레이션!B2196,시뮬레이션!$K:$Q,6,0)</f>
        <v>147.20178473970148</v>
      </c>
      <c r="D2196" s="6">
        <f>VLOOKUP(시뮬레이션!B2196,시뮬레이션!$K:$Q,7,0)</f>
        <v>94.438496827467176</v>
      </c>
      <c r="F2196" s="5">
        <v>43728</v>
      </c>
      <c r="G2196" s="7">
        <f>C2196*시뮬레이션!D2196*시뮬레이션!F2196</f>
        <v>49915286.191124201</v>
      </c>
      <c r="H2196" s="2">
        <f>D2196*시뮬레이션!E2196*시뮬레이션!D2196</f>
        <v>10636166.702151062</v>
      </c>
      <c r="J2196" s="5">
        <v>43728</v>
      </c>
      <c r="K2196" s="2">
        <f t="shared" si="34"/>
        <v>60551452.893275261</v>
      </c>
      <c r="L2196" s="2">
        <f>$C$2*시뮬레이션!F2196*시뮬레이션!D2196</f>
        <v>59054125.826377638</v>
      </c>
    </row>
    <row r="2197" spans="2:12" x14ac:dyDescent="0.3">
      <c r="B2197" s="5">
        <v>43731</v>
      </c>
      <c r="C2197" s="6">
        <f>VLOOKUP(시뮬레이션!B2197,시뮬레이션!$K:$Q,6,0)</f>
        <v>147.20178473970148</v>
      </c>
      <c r="D2197" s="6">
        <f>VLOOKUP(시뮬레이션!B2197,시뮬레이션!$K:$Q,7,0)</f>
        <v>94.438496827467176</v>
      </c>
      <c r="F2197" s="5">
        <v>43731</v>
      </c>
      <c r="G2197" s="7">
        <f>C2197*시뮬레이션!D2197*시뮬레이션!F2197</f>
        <v>50153496.41474656</v>
      </c>
      <c r="H2197" s="2">
        <f>D2197*시뮬레이션!E2197*시뮬레이션!D2197</f>
        <v>10710509.02270055</v>
      </c>
      <c r="J2197" s="5">
        <v>43731</v>
      </c>
      <c r="K2197" s="2">
        <f t="shared" si="34"/>
        <v>60864005.437447108</v>
      </c>
      <c r="L2197" s="2">
        <f>$C$2*시뮬레이션!F2197*시뮬레이션!D2197</f>
        <v>59335949.243457958</v>
      </c>
    </row>
    <row r="2198" spans="2:12" x14ac:dyDescent="0.3">
      <c r="B2198" s="5">
        <v>43732</v>
      </c>
      <c r="C2198" s="6">
        <f>VLOOKUP(시뮬레이션!B2198,시뮬레이션!$K:$Q,6,0)</f>
        <v>147.20178473970148</v>
      </c>
      <c r="D2198" s="6">
        <f>VLOOKUP(시뮬레이션!B2198,시뮬레이션!$K:$Q,7,0)</f>
        <v>94.438496827467176</v>
      </c>
      <c r="F2198" s="5">
        <v>43732</v>
      </c>
      <c r="G2198" s="7">
        <f>C2198*시뮬레이션!D2198*시뮬레이션!F2198</f>
        <v>49830802.098929606</v>
      </c>
      <c r="H2198" s="2">
        <f>D2198*시뮬레이션!E2198*시뮬레이션!D2198</f>
        <v>10564283.862120494</v>
      </c>
      <c r="J2198" s="5">
        <v>43732</v>
      </c>
      <c r="K2198" s="2">
        <f t="shared" si="34"/>
        <v>60395085.961050101</v>
      </c>
      <c r="L2198" s="2">
        <f>$C$2*시뮬레이션!F2198*시뮬레이션!D2198</f>
        <v>58954173.795817636</v>
      </c>
    </row>
    <row r="2199" spans="2:12" x14ac:dyDescent="0.3">
      <c r="B2199" s="5">
        <v>43733</v>
      </c>
      <c r="C2199" s="6">
        <f>VLOOKUP(시뮬레이션!B2199,시뮬레이션!$K:$Q,6,0)</f>
        <v>147.20178473970148</v>
      </c>
      <c r="D2199" s="6">
        <f>VLOOKUP(시뮬레이션!B2199,시뮬레이션!$K:$Q,7,0)</f>
        <v>94.438496827467176</v>
      </c>
      <c r="F2199" s="5">
        <v>43733</v>
      </c>
      <c r="G2199" s="7">
        <f>C2199*시뮬레이션!D2199*시뮬레이션!F2199</f>
        <v>50257582.164504334</v>
      </c>
      <c r="H2199" s="2">
        <f>D2199*시뮬레이션!E2199*시뮬레이션!D2199</f>
        <v>10701842.494561687</v>
      </c>
      <c r="J2199" s="5">
        <v>43733</v>
      </c>
      <c r="K2199" s="2">
        <f t="shared" si="34"/>
        <v>60959424.659066021</v>
      </c>
      <c r="L2199" s="2">
        <f>$C$2*시뮬레이션!F2199*시뮬레이션!D2199</f>
        <v>59459091.740115061</v>
      </c>
    </row>
    <row r="2200" spans="2:12" x14ac:dyDescent="0.3">
      <c r="B2200" s="5">
        <v>43734</v>
      </c>
      <c r="C2200" s="6">
        <f>VLOOKUP(시뮬레이션!B2200,시뮬레이션!$K:$Q,6,0)</f>
        <v>147.20178473970148</v>
      </c>
      <c r="D2200" s="6">
        <f>VLOOKUP(시뮬레이션!B2200,시뮬레이션!$K:$Q,7,0)</f>
        <v>94.438496827467176</v>
      </c>
      <c r="F2200" s="5">
        <v>43734</v>
      </c>
      <c r="G2200" s="7">
        <f>C2200*시뮬레이션!D2200*시뮬레이션!F2200</f>
        <v>50150806.75551194</v>
      </c>
      <c r="H2200" s="2">
        <f>D2200*시뮬레이션!E2200*시뮬레이션!D2200</f>
        <v>10664059.684321079</v>
      </c>
      <c r="J2200" s="5">
        <v>43734</v>
      </c>
      <c r="K2200" s="2">
        <f t="shared" si="34"/>
        <v>60814866.439833015</v>
      </c>
      <c r="L2200" s="2">
        <f>$C$2*시뮬레이션!F2200*시뮬레이션!D2200</f>
        <v>59332767.142602853</v>
      </c>
    </row>
    <row r="2201" spans="2:12" x14ac:dyDescent="0.3">
      <c r="B2201" s="5">
        <v>43735</v>
      </c>
      <c r="C2201" s="6">
        <f>VLOOKUP(시뮬레이션!B2201,시뮬레이션!$K:$Q,6,0)</f>
        <v>147.20178473970148</v>
      </c>
      <c r="D2201" s="6">
        <f>VLOOKUP(시뮬레이션!B2201,시뮬레이션!$K:$Q,7,0)</f>
        <v>94.438496827467176</v>
      </c>
      <c r="F2201" s="5">
        <v>43735</v>
      </c>
      <c r="G2201" s="7">
        <f>C2201*시뮬레이션!D2201*시뮬레이션!F2201</f>
        <v>49928470.540513098</v>
      </c>
      <c r="H2201" s="2">
        <f>D2201*시뮬레이션!E2201*시뮬레이션!D2201</f>
        <v>10527474.868936233</v>
      </c>
      <c r="J2201" s="5">
        <v>43735</v>
      </c>
      <c r="K2201" s="2">
        <f t="shared" si="34"/>
        <v>60455945.409449331</v>
      </c>
      <c r="L2201" s="2">
        <f>$C$2*시뮬레이션!F2201*시뮬레이션!D2201</f>
        <v>59069724.058646001</v>
      </c>
    </row>
    <row r="2202" spans="2:12" x14ac:dyDescent="0.3">
      <c r="B2202" s="5">
        <v>43738</v>
      </c>
      <c r="C2202" s="6">
        <f>VLOOKUP(시뮬레이션!B2202,시뮬레이션!$K:$Q,6,0)</f>
        <v>147.20178473970148</v>
      </c>
      <c r="D2202" s="6">
        <f>VLOOKUP(시뮬레이션!B2202,시뮬레이션!$K:$Q,7,0)</f>
        <v>94.438496827467176</v>
      </c>
      <c r="F2202" s="5">
        <v>43738</v>
      </c>
      <c r="G2202" s="7">
        <f>C2202*시뮬레이션!D2202*시뮬레이션!F2202</f>
        <v>50005372.175302602</v>
      </c>
      <c r="H2202" s="2">
        <f>D2202*시뮬레이션!E2202*시뮬레이션!D2202</f>
        <v>10572234.153660087</v>
      </c>
      <c r="J2202" s="5">
        <v>43738</v>
      </c>
      <c r="K2202" s="2">
        <f t="shared" si="34"/>
        <v>60577606.328962691</v>
      </c>
      <c r="L2202" s="2">
        <f>$C$2*시뮬레이션!F2202*시뮬레이션!D2202</f>
        <v>59160705.38247785</v>
      </c>
    </row>
    <row r="2203" spans="2:12" x14ac:dyDescent="0.3">
      <c r="B2203" s="5">
        <v>43739</v>
      </c>
      <c r="C2203" s="6">
        <f>VLOOKUP(시뮬레이션!B2203,시뮬레이션!$K:$Q,6,0)</f>
        <v>147.20178473970148</v>
      </c>
      <c r="D2203" s="6">
        <f>VLOOKUP(시뮬레이션!B2203,시뮬레이션!$K:$Q,7,0)</f>
        <v>94.438496827467176</v>
      </c>
      <c r="F2203" s="5">
        <v>43739</v>
      </c>
      <c r="G2203" s="7">
        <f>C2203*시뮬레이션!D2203*시뮬레이션!F2203</f>
        <v>49530340.477535695</v>
      </c>
      <c r="H2203" s="2">
        <f>D2203*시뮬레이션!E2203*시뮬레이션!D2203</f>
        <v>10453020.011176975</v>
      </c>
      <c r="J2203" s="5">
        <v>43739</v>
      </c>
      <c r="K2203" s="2">
        <f t="shared" si="34"/>
        <v>59983360.488712668</v>
      </c>
      <c r="L2203" s="2">
        <f>$C$2*시뮬레이션!F2203*시뮬레이션!D2203</f>
        <v>58598701.559760444</v>
      </c>
    </row>
    <row r="2204" spans="2:12" x14ac:dyDescent="0.3">
      <c r="B2204" s="5">
        <v>43740</v>
      </c>
      <c r="C2204" s="6">
        <f>VLOOKUP(시뮬레이션!B2204,시뮬레이션!$K:$Q,6,0)</f>
        <v>147.20178473970148</v>
      </c>
      <c r="D2204" s="6">
        <f>VLOOKUP(시뮬레이션!B2204,시뮬레이션!$K:$Q,7,0)</f>
        <v>94.438496827467176</v>
      </c>
      <c r="F2204" s="5">
        <v>43740</v>
      </c>
      <c r="G2204" s="7">
        <f>C2204*시뮬레이션!D2204*시뮬레이션!F2204</f>
        <v>48929296.930409253</v>
      </c>
      <c r="H2204" s="2">
        <f>D2204*시뮬레이션!E2204*시뮬레이션!D2204</f>
        <v>10337545.465162145</v>
      </c>
      <c r="J2204" s="5">
        <v>43740</v>
      </c>
      <c r="K2204" s="2">
        <f t="shared" si="34"/>
        <v>59266842.395571396</v>
      </c>
      <c r="L2204" s="2">
        <f>$C$2*시뮬레이션!F2204*시뮬레이션!D2204</f>
        <v>57887614.757147893</v>
      </c>
    </row>
    <row r="2205" spans="2:12" x14ac:dyDescent="0.3">
      <c r="B2205" s="5">
        <v>43741</v>
      </c>
      <c r="C2205" s="6">
        <f>VLOOKUP(시뮬레이션!B2205,시뮬레이션!$K:$Q,6,0)</f>
        <v>147.20178473970148</v>
      </c>
      <c r="D2205" s="6">
        <f>VLOOKUP(시뮬레이션!B2205,시뮬레이션!$K:$Q,7,0)</f>
        <v>94.438496827467176</v>
      </c>
      <c r="F2205" s="5">
        <v>43741</v>
      </c>
      <c r="G2205" s="7">
        <f>C2205*시뮬레이션!D2205*시뮬레이션!F2205</f>
        <v>49330151.440083049</v>
      </c>
      <c r="H2205" s="2">
        <f>D2205*시뮬레이션!E2205*시뮬레이션!D2205</f>
        <v>10473964.09237859</v>
      </c>
      <c r="J2205" s="5">
        <v>43741</v>
      </c>
      <c r="K2205" s="2">
        <f t="shared" si="34"/>
        <v>59804115.532461643</v>
      </c>
      <c r="L2205" s="2">
        <f>$C$2*시뮬레이션!F2205*시뮬레이션!D2205</f>
        <v>58361860.513482086</v>
      </c>
    </row>
    <row r="2206" spans="2:12" x14ac:dyDescent="0.3">
      <c r="B2206" s="5">
        <v>43742</v>
      </c>
      <c r="C2206" s="6">
        <f>VLOOKUP(시뮬레이션!B2206,시뮬레이션!$K:$Q,6,0)</f>
        <v>147.20178473970148</v>
      </c>
      <c r="D2206" s="6">
        <f>VLOOKUP(시뮬레이션!B2206,시뮬레이션!$K:$Q,7,0)</f>
        <v>94.438496827467176</v>
      </c>
      <c r="F2206" s="5">
        <v>43742</v>
      </c>
      <c r="G2206" s="7">
        <f>C2206*시뮬레이션!D2206*시뮬레이션!F2206</f>
        <v>49612111.564292602</v>
      </c>
      <c r="H2206" s="2">
        <f>D2206*시뮬레이션!E2206*시뮬레이션!D2206</f>
        <v>10539740.385576468</v>
      </c>
      <c r="J2206" s="5">
        <v>43742</v>
      </c>
      <c r="K2206" s="2">
        <f t="shared" si="34"/>
        <v>60151851.949869066</v>
      </c>
      <c r="L2206" s="2">
        <f>$C$2*시뮬레이션!F2206*시뮬레이션!D2206</f>
        <v>58695443.868876182</v>
      </c>
    </row>
    <row r="2207" spans="2:12" x14ac:dyDescent="0.3">
      <c r="B2207" s="5">
        <v>43745</v>
      </c>
      <c r="C2207" s="6">
        <f>VLOOKUP(시뮬레이션!B2207,시뮬레이션!$K:$Q,6,0)</f>
        <v>147.20178473970148</v>
      </c>
      <c r="D2207" s="6">
        <f>VLOOKUP(시뮬레이션!B2207,시뮬레이션!$K:$Q,7,0)</f>
        <v>94.438496827467176</v>
      </c>
      <c r="F2207" s="5">
        <v>43745</v>
      </c>
      <c r="G2207" s="7">
        <f>C2207*시뮬레이션!D2207*시뮬레이션!F2207</f>
        <v>49398046.610218182</v>
      </c>
      <c r="H2207" s="2">
        <f>D2207*시뮬레이션!E2207*시뮬레이션!D2207</f>
        <v>10507819.268455792</v>
      </c>
      <c r="J2207" s="5">
        <v>43745</v>
      </c>
      <c r="K2207" s="2">
        <f t="shared" si="34"/>
        <v>59905865.878673971</v>
      </c>
      <c r="L2207" s="2">
        <f>$C$2*시뮬레이션!F2207*시뮬레이션!D2207</f>
        <v>58442186.406131707</v>
      </c>
    </row>
    <row r="2208" spans="2:12" x14ac:dyDescent="0.3">
      <c r="B2208" s="5">
        <v>43746</v>
      </c>
      <c r="C2208" s="6">
        <f>VLOOKUP(시뮬레이션!B2208,시뮬레이션!$K:$Q,6,0)</f>
        <v>147.20178473970148</v>
      </c>
      <c r="D2208" s="6">
        <f>VLOOKUP(시뮬레이션!B2208,시뮬레이션!$K:$Q,7,0)</f>
        <v>94.438496827467176</v>
      </c>
      <c r="F2208" s="5">
        <v>43746</v>
      </c>
      <c r="G2208" s="7">
        <f>C2208*시뮬레이션!D2208*시뮬레이션!F2208</f>
        <v>48492981.270852752</v>
      </c>
      <c r="H2208" s="2">
        <f>D2208*시뮬레이션!E2208*시뮬레이션!D2208</f>
        <v>10246187.277851796</v>
      </c>
      <c r="J2208" s="5">
        <v>43746</v>
      </c>
      <c r="K2208" s="2">
        <f t="shared" si="34"/>
        <v>58739168.54870455</v>
      </c>
      <c r="L2208" s="2">
        <f>$C$2*시뮬레이션!F2208*시뮬레이션!D2208</f>
        <v>57371415.375643589</v>
      </c>
    </row>
    <row r="2209" spans="2:12" x14ac:dyDescent="0.3">
      <c r="B2209" s="5">
        <v>43747</v>
      </c>
      <c r="C2209" s="6">
        <f>VLOOKUP(시뮬레이션!B2209,시뮬레이션!$K:$Q,6,0)</f>
        <v>147.20178473970148</v>
      </c>
      <c r="D2209" s="6">
        <f>VLOOKUP(시뮬레이션!B2209,시뮬레이션!$K:$Q,7,0)</f>
        <v>94.438496827467176</v>
      </c>
      <c r="F2209" s="5">
        <v>43747</v>
      </c>
      <c r="G2209" s="7">
        <f>C2209*시뮬레이션!D2209*시뮬레이션!F2209</f>
        <v>48953494.853299595</v>
      </c>
      <c r="H2209" s="2">
        <f>D2209*시뮬레이션!E2209*시뮬레이션!D2209</f>
        <v>10371691.916006342</v>
      </c>
      <c r="J2209" s="5">
        <v>43747</v>
      </c>
      <c r="K2209" s="2">
        <f t="shared" si="34"/>
        <v>59325186.769305937</v>
      </c>
      <c r="L2209" s="2">
        <f>$C$2*시뮬레이션!F2209*시뮬레이션!D2209</f>
        <v>57916243.004968241</v>
      </c>
    </row>
    <row r="2210" spans="2:12" x14ac:dyDescent="0.3">
      <c r="B2210" s="5">
        <v>43748</v>
      </c>
      <c r="C2210" s="6">
        <f>VLOOKUP(시뮬레이션!B2210,시뮬레이션!$K:$Q,6,0)</f>
        <v>147.20178473970148</v>
      </c>
      <c r="D2210" s="6">
        <f>VLOOKUP(시뮬레이션!B2210,시뮬레이션!$K:$Q,7,0)</f>
        <v>94.438496827467176</v>
      </c>
      <c r="F2210" s="5">
        <v>43748</v>
      </c>
      <c r="G2210" s="7">
        <f>C2210*시뮬레이션!D2210*시뮬레이션!F2210</f>
        <v>49404361.627136253</v>
      </c>
      <c r="H2210" s="2">
        <f>D2210*시뮬레이션!E2210*시뮬레이션!D2210</f>
        <v>10467710.721755175</v>
      </c>
      <c r="J2210" s="5">
        <v>43748</v>
      </c>
      <c r="K2210" s="2">
        <f t="shared" si="34"/>
        <v>59872072.34889143</v>
      </c>
      <c r="L2210" s="2">
        <f>$C$2*시뮬레이션!F2210*시뮬레이션!D2210</f>
        <v>58449657.620505743</v>
      </c>
    </row>
    <row r="2211" spans="2:12" x14ac:dyDescent="0.3">
      <c r="B2211" s="5">
        <v>43749</v>
      </c>
      <c r="C2211" s="6">
        <f>VLOOKUP(시뮬레이션!B2211,시뮬레이션!$K:$Q,6,0)</f>
        <v>147.20178473970148</v>
      </c>
      <c r="D2211" s="6">
        <f>VLOOKUP(시뮬레이션!B2211,시뮬레이션!$K:$Q,7,0)</f>
        <v>94.438496827467176</v>
      </c>
      <c r="F2211" s="5">
        <v>43749</v>
      </c>
      <c r="G2211" s="7">
        <f>C2211*시뮬레이션!D2211*시뮬레이션!F2211</f>
        <v>49616067.790371642</v>
      </c>
      <c r="H2211" s="2">
        <f>D2211*시뮬레이션!E2211*시뮬레이션!D2211</f>
        <v>10569859.38211186</v>
      </c>
      <c r="J2211" s="5">
        <v>43749</v>
      </c>
      <c r="K2211" s="2">
        <f t="shared" si="34"/>
        <v>60185927.172483504</v>
      </c>
      <c r="L2211" s="2">
        <f>$C$2*시뮬레이션!F2211*시뮬레이션!D2211</f>
        <v>58700124.428490214</v>
      </c>
    </row>
    <row r="2212" spans="2:12" x14ac:dyDescent="0.3">
      <c r="B2212" s="5">
        <v>43752</v>
      </c>
      <c r="C2212" s="6">
        <f>VLOOKUP(시뮬레이션!B2212,시뮬레이션!$K:$Q,6,0)</f>
        <v>147.20178473970148</v>
      </c>
      <c r="D2212" s="6">
        <f>VLOOKUP(시뮬레이션!B2212,시뮬레이션!$K:$Q,7,0)</f>
        <v>94.438496827467176</v>
      </c>
      <c r="F2212" s="5">
        <v>43752</v>
      </c>
      <c r="G2212" s="7">
        <f>C2212*시뮬레이션!D2212*시뮬레이션!F2212</f>
        <v>49396139.454326995</v>
      </c>
      <c r="H2212" s="2">
        <f>D2212*시뮬레이션!E2212*시뮬레이션!D2212</f>
        <v>10526571.916875236</v>
      </c>
      <c r="J2212" s="5">
        <v>43752</v>
      </c>
      <c r="K2212" s="2">
        <f t="shared" si="34"/>
        <v>59922711.37120223</v>
      </c>
      <c r="L2212" s="2">
        <f>$C$2*시뮬레이션!F2212*시뮬레이션!D2212</f>
        <v>58439930.074803904</v>
      </c>
    </row>
    <row r="2213" spans="2:12" x14ac:dyDescent="0.3">
      <c r="B2213" s="5">
        <v>43753</v>
      </c>
      <c r="C2213" s="6">
        <f>VLOOKUP(시뮬레이션!B2213,시뮬레이션!$K:$Q,6,0)</f>
        <v>147.20178473970148</v>
      </c>
      <c r="D2213" s="6">
        <f>VLOOKUP(시뮬레이션!B2213,시뮬레이션!$K:$Q,7,0)</f>
        <v>94.438496827467176</v>
      </c>
      <c r="F2213" s="5">
        <v>43753</v>
      </c>
      <c r="G2213" s="7">
        <f>C2213*시뮬레이션!D2213*시뮬레이션!F2213</f>
        <v>49899914.387885638</v>
      </c>
      <c r="H2213" s="2">
        <f>D2213*시뮬레이션!E2213*시뮬레이션!D2213</f>
        <v>10697965.878151918</v>
      </c>
      <c r="J2213" s="5">
        <v>43753</v>
      </c>
      <c r="K2213" s="2">
        <f t="shared" si="34"/>
        <v>60597880.266037554</v>
      </c>
      <c r="L2213" s="2">
        <f>$C$2*시뮬레이션!F2213*시뮬레이션!D2213</f>
        <v>59035939.645912759</v>
      </c>
    </row>
    <row r="2214" spans="2:12" x14ac:dyDescent="0.3">
      <c r="B2214" s="5">
        <v>43754</v>
      </c>
      <c r="C2214" s="6">
        <f>VLOOKUP(시뮬레이션!B2214,시뮬레이션!$K:$Q,6,0)</f>
        <v>147.20178473970148</v>
      </c>
      <c r="D2214" s="6">
        <f>VLOOKUP(시뮬레이션!B2214,시뮬레이션!$K:$Q,7,0)</f>
        <v>94.438496827467176</v>
      </c>
      <c r="F2214" s="5">
        <v>43754</v>
      </c>
      <c r="G2214" s="7">
        <f>C2214*시뮬레이션!D2214*시뮬레이션!F2214</f>
        <v>49929058.064052492</v>
      </c>
      <c r="H2214" s="2">
        <f>D2214*시뮬레이션!E2214*시뮬레이션!D2214</f>
        <v>10633077.672301199</v>
      </c>
      <c r="J2214" s="5">
        <v>43754</v>
      </c>
      <c r="K2214" s="2">
        <f t="shared" si="34"/>
        <v>60562135.736353695</v>
      </c>
      <c r="L2214" s="2">
        <f>$C$2*시뮬레이션!F2214*시뮬레이션!D2214</f>
        <v>59070419.150103331</v>
      </c>
    </row>
    <row r="2215" spans="2:12" x14ac:dyDescent="0.3">
      <c r="B2215" s="5">
        <v>43755</v>
      </c>
      <c r="C2215" s="6">
        <f>VLOOKUP(시뮬레이션!B2215,시뮬레이션!$K:$Q,6,0)</f>
        <v>147.20178473970148</v>
      </c>
      <c r="D2215" s="6">
        <f>VLOOKUP(시뮬레이션!B2215,시뮬레이션!$K:$Q,7,0)</f>
        <v>94.438496827467176</v>
      </c>
      <c r="F2215" s="5">
        <v>43755</v>
      </c>
      <c r="G2215" s="7">
        <f>C2215*시뮬레이션!D2215*시뮬레이션!F2215</f>
        <v>50036260.955123864</v>
      </c>
      <c r="H2215" s="2">
        <f>D2215*시뮬레이션!E2215*시뮬레이션!D2215</f>
        <v>10657884.981296057</v>
      </c>
      <c r="J2215" s="5">
        <v>43755</v>
      </c>
      <c r="K2215" s="2">
        <f t="shared" si="34"/>
        <v>60694145.936419919</v>
      </c>
      <c r="L2215" s="2">
        <f>$C$2*시뮬레이션!F2215*시뮬레이션!D2215</f>
        <v>59197249.496102758</v>
      </c>
    </row>
    <row r="2216" spans="2:12" x14ac:dyDescent="0.3">
      <c r="B2216" s="5">
        <v>43756</v>
      </c>
      <c r="C2216" s="6">
        <f>VLOOKUP(시뮬레이션!B2216,시뮬레이션!$K:$Q,6,0)</f>
        <v>147.20178473970148</v>
      </c>
      <c r="D2216" s="6">
        <f>VLOOKUP(시뮬레이션!B2216,시뮬레이션!$K:$Q,7,0)</f>
        <v>94.438496827467176</v>
      </c>
      <c r="F2216" s="5">
        <v>43756</v>
      </c>
      <c r="G2216" s="7">
        <f>C2216*시뮬레이션!D2216*시뮬레이션!F2216</f>
        <v>49586391.159839012</v>
      </c>
      <c r="H2216" s="2">
        <f>D2216*시뮬레이션!E2216*시뮬레이션!D2216</f>
        <v>10496161.741498752</v>
      </c>
      <c r="J2216" s="5">
        <v>43756</v>
      </c>
      <c r="K2216" s="2">
        <f t="shared" si="34"/>
        <v>60082552.901337765</v>
      </c>
      <c r="L2216" s="2">
        <f>$C$2*시뮬레이션!F2216*시뮬레이션!D2216</f>
        <v>58665014.39292182</v>
      </c>
    </row>
    <row r="2217" spans="2:12" x14ac:dyDescent="0.3">
      <c r="B2217" s="5">
        <v>43759</v>
      </c>
      <c r="C2217" s="6">
        <f>VLOOKUP(시뮬레이션!B2217,시뮬레이션!$K:$Q,6,0)</f>
        <v>147.20178473970148</v>
      </c>
      <c r="D2217" s="6">
        <f>VLOOKUP(시뮬레이션!B2217,시뮬레이션!$K:$Q,7,0)</f>
        <v>94.438496827467176</v>
      </c>
      <c r="F2217" s="5">
        <v>43759</v>
      </c>
      <c r="G2217" s="7">
        <f>C2217*시뮬레이션!D2217*시뮬레이션!F2217</f>
        <v>49521136.527702928</v>
      </c>
      <c r="H2217" s="2">
        <f>D2217*시뮬레이션!E2217*시뮬레이션!D2217</f>
        <v>10545800.287606511</v>
      </c>
      <c r="J2217" s="5">
        <v>43759</v>
      </c>
      <c r="K2217" s="2">
        <f t="shared" si="34"/>
        <v>60066936.815309435</v>
      </c>
      <c r="L2217" s="2">
        <f>$C$2*시뮬레이션!F2217*시뮬레이션!D2217</f>
        <v>58587812.486432441</v>
      </c>
    </row>
    <row r="2218" spans="2:12" x14ac:dyDescent="0.3">
      <c r="B2218" s="5">
        <v>43760</v>
      </c>
      <c r="C2218" s="6">
        <f>VLOOKUP(시뮬레이션!B2218,시뮬레이션!$K:$Q,6,0)</f>
        <v>147.20178473970148</v>
      </c>
      <c r="D2218" s="6">
        <f>VLOOKUP(시뮬레이션!B2218,시뮬레이션!$K:$Q,7,0)</f>
        <v>94.438496827467176</v>
      </c>
      <c r="F2218" s="5">
        <v>43760</v>
      </c>
      <c r="G2218" s="7">
        <f>C2218*시뮬레이션!D2218*시뮬레이션!F2218</f>
        <v>49277225.004523471</v>
      </c>
      <c r="H2218" s="2">
        <f>D2218*시뮬레이션!E2218*시뮬레이션!D2218</f>
        <v>10444796.14746106</v>
      </c>
      <c r="J2218" s="5">
        <v>43760</v>
      </c>
      <c r="K2218" s="2">
        <f t="shared" si="34"/>
        <v>59722021.151984528</v>
      </c>
      <c r="L2218" s="2">
        <f>$C$2*시뮬레이션!F2218*시뮬레이션!D2218</f>
        <v>58299243.936005011</v>
      </c>
    </row>
    <row r="2219" spans="2:12" x14ac:dyDescent="0.3">
      <c r="B2219" s="5">
        <v>43761</v>
      </c>
      <c r="C2219" s="6">
        <f>VLOOKUP(시뮬레이션!B2219,시뮬레이션!$K:$Q,6,0)</f>
        <v>147.20178473970148</v>
      </c>
      <c r="D2219" s="6">
        <f>VLOOKUP(시뮬레이션!B2219,시뮬레이션!$K:$Q,7,0)</f>
        <v>94.438496827467176</v>
      </c>
      <c r="F2219" s="5">
        <v>43761</v>
      </c>
      <c r="G2219" s="7">
        <f>C2219*시뮬레이션!D2219*시뮬레이션!F2219</f>
        <v>49526202.802440688</v>
      </c>
      <c r="H2219" s="2">
        <f>D2219*시뮬레이션!E2219*시뮬레이션!D2219</f>
        <v>10439006.050030729</v>
      </c>
      <c r="J2219" s="5">
        <v>43761</v>
      </c>
      <c r="K2219" s="2">
        <f t="shared" si="34"/>
        <v>59965208.852471419</v>
      </c>
      <c r="L2219" s="2">
        <f>$C$2*시뮬레이션!F2219*시뮬레이션!D2219</f>
        <v>58593806.330175795</v>
      </c>
    </row>
    <row r="2220" spans="2:12" x14ac:dyDescent="0.3">
      <c r="B2220" s="5">
        <v>43762</v>
      </c>
      <c r="C2220" s="6">
        <f>VLOOKUP(시뮬레이션!B2220,시뮬레이션!$K:$Q,6,0)</f>
        <v>147.20178473970148</v>
      </c>
      <c r="D2220" s="6">
        <f>VLOOKUP(시뮬레이션!B2220,시뮬레이션!$K:$Q,7,0)</f>
        <v>94.438496827467176</v>
      </c>
      <c r="F2220" s="5">
        <v>43762</v>
      </c>
      <c r="G2220" s="7">
        <f>C2220*시뮬레이션!D2220*시뮬레이션!F2220</f>
        <v>49628286.599829905</v>
      </c>
      <c r="H2220" s="2">
        <f>D2220*시뮬레이션!E2220*시뮬레이션!D2220</f>
        <v>10546576.038992334</v>
      </c>
      <c r="J2220" s="5">
        <v>43762</v>
      </c>
      <c r="K2220" s="2">
        <f t="shared" si="34"/>
        <v>60174862.638822243</v>
      </c>
      <c r="L2220" s="2">
        <f>$C$2*시뮬레이션!F2220*시뮬레이션!D2220</f>
        <v>58714580.343025766</v>
      </c>
    </row>
    <row r="2221" spans="2:12" x14ac:dyDescent="0.3">
      <c r="B2221" s="5">
        <v>43763</v>
      </c>
      <c r="C2221" s="6">
        <f>VLOOKUP(시뮬레이션!B2221,시뮬레이션!$K:$Q,6,0)</f>
        <v>147.20178473970148</v>
      </c>
      <c r="D2221" s="6">
        <f>VLOOKUP(시뮬레이션!B2221,시뮬레이션!$K:$Q,7,0)</f>
        <v>94.438496827467176</v>
      </c>
      <c r="F2221" s="5">
        <v>43763</v>
      </c>
      <c r="G2221" s="7">
        <f>C2221*시뮬레이션!D2221*시뮬레이션!F2221</f>
        <v>49827250.998658486</v>
      </c>
      <c r="H2221" s="2">
        <f>D2221*시뮬레이션!E2221*시뮬레이션!D2221</f>
        <v>10655442.507686624</v>
      </c>
      <c r="J2221" s="5">
        <v>43763</v>
      </c>
      <c r="K2221" s="2">
        <f t="shared" si="34"/>
        <v>60482693.506345108</v>
      </c>
      <c r="L2221" s="2">
        <f>$C$2*시뮬레이션!F2221*시뮬레이션!D2221</f>
        <v>58949972.535277329</v>
      </c>
    </row>
    <row r="2222" spans="2:12" x14ac:dyDescent="0.3">
      <c r="B2222" s="5">
        <v>43766</v>
      </c>
      <c r="C2222" s="6">
        <f>VLOOKUP(시뮬레이션!B2222,시뮬레이션!$K:$Q,6,0)</f>
        <v>147.20178473970148</v>
      </c>
      <c r="D2222" s="6">
        <f>VLOOKUP(시뮬레이션!B2222,시뮬레이션!$K:$Q,7,0)</f>
        <v>94.438496827467176</v>
      </c>
      <c r="F2222" s="5">
        <v>43766</v>
      </c>
      <c r="G2222" s="7">
        <f>C2222*시뮬레이션!D2222*시뮬레이션!F2222</f>
        <v>50014135.414031997</v>
      </c>
      <c r="H2222" s="2">
        <f>D2222*시뮬레이션!E2222*시뮬레이션!D2222</f>
        <v>10767989.503410976</v>
      </c>
      <c r="J2222" s="5">
        <v>43766</v>
      </c>
      <c r="K2222" s="2">
        <f t="shared" si="34"/>
        <v>60782124.917442977</v>
      </c>
      <c r="L2222" s="2">
        <f>$C$2*시뮬레이션!F2222*시뮬레이션!D2222</f>
        <v>59171073.056231946</v>
      </c>
    </row>
    <row r="2223" spans="2:12" x14ac:dyDescent="0.3">
      <c r="B2223" s="5">
        <v>43767</v>
      </c>
      <c r="C2223" s="6">
        <f>VLOOKUP(시뮬레이션!B2223,시뮬레이션!$K:$Q,6,0)</f>
        <v>147.20178473970148</v>
      </c>
      <c r="D2223" s="6">
        <f>VLOOKUP(시뮬레이션!B2223,시뮬레이션!$K:$Q,7,0)</f>
        <v>94.438496827467176</v>
      </c>
      <c r="F2223" s="5">
        <v>43767</v>
      </c>
      <c r="G2223" s="7">
        <f>C2223*시뮬레이션!D2223*시뮬레이션!F2223</f>
        <v>49674693.188659959</v>
      </c>
      <c r="H2223" s="2">
        <f>D2223*시뮬레이션!E2223*시뮬레이션!D2223</f>
        <v>10625396.756421667</v>
      </c>
      <c r="J2223" s="5">
        <v>43767</v>
      </c>
      <c r="K2223" s="2">
        <f t="shared" si="34"/>
        <v>60300089.945081621</v>
      </c>
      <c r="L2223" s="2">
        <f>$C$2*시뮬레이션!F2223*시뮬레이션!D2223</f>
        <v>58769483.374643184</v>
      </c>
    </row>
    <row r="2224" spans="2:12" x14ac:dyDescent="0.3">
      <c r="B2224" s="5">
        <v>43768</v>
      </c>
      <c r="C2224" s="6">
        <f>VLOOKUP(시뮬레이션!B2224,시뮬레이션!$K:$Q,6,0)</f>
        <v>147.20178473970148</v>
      </c>
      <c r="D2224" s="6">
        <f>VLOOKUP(시뮬레이션!B2224,시뮬레이션!$K:$Q,7,0)</f>
        <v>94.438496827467176</v>
      </c>
      <c r="F2224" s="5">
        <v>43768</v>
      </c>
      <c r="G2224" s="7">
        <f>C2224*시뮬레이션!D2224*시뮬레이션!F2224</f>
        <v>50036968.685112707</v>
      </c>
      <c r="H2224" s="2">
        <f>D2224*시뮬레이션!E2224*시뮬레이션!D2224</f>
        <v>10708650.90938884</v>
      </c>
      <c r="J2224" s="5">
        <v>43768</v>
      </c>
      <c r="K2224" s="2">
        <f t="shared" si="34"/>
        <v>60745619.594501548</v>
      </c>
      <c r="L2224" s="2">
        <f>$C$2*시뮬레이션!F2224*시뮬레이션!D2224</f>
        <v>59198086.802246839</v>
      </c>
    </row>
    <row r="2225" spans="2:12" x14ac:dyDescent="0.3">
      <c r="B2225" s="5">
        <v>43769</v>
      </c>
      <c r="C2225" s="6">
        <f>VLOOKUP(시뮬레이션!B2225,시뮬레이션!$K:$Q,6,0)</f>
        <v>147.20178473970148</v>
      </c>
      <c r="D2225" s="6">
        <f>VLOOKUP(시뮬레이션!B2225,시뮬레이션!$K:$Q,7,0)</f>
        <v>94.438496827467176</v>
      </c>
      <c r="F2225" s="5">
        <v>43769</v>
      </c>
      <c r="G2225" s="7">
        <f>C2225*시뮬레이션!D2225*시뮬레이션!F2225</f>
        <v>49717864.447127447</v>
      </c>
      <c r="H2225" s="2">
        <f>D2225*시뮬레이션!E2225*시뮬레이션!D2225</f>
        <v>10615726.292901052</v>
      </c>
      <c r="J2225" s="5">
        <v>43769</v>
      </c>
      <c r="K2225" s="2">
        <f t="shared" si="34"/>
        <v>60333590.740028501</v>
      </c>
      <c r="L2225" s="2">
        <f>$C$2*시뮬레이션!F2225*시뮬레이션!D2225</f>
        <v>58820558.728991747</v>
      </c>
    </row>
    <row r="2226" spans="2:12" x14ac:dyDescent="0.3">
      <c r="B2226" s="5">
        <v>43770</v>
      </c>
      <c r="C2226" s="6">
        <f>VLOOKUP(시뮬레이션!B2226,시뮬레이션!$K:$Q,6,0)</f>
        <v>147.20178473970148</v>
      </c>
      <c r="D2226" s="6">
        <f>VLOOKUP(시뮬레이션!B2226,시뮬레이션!$K:$Q,7,0)</f>
        <v>94.438496827467176</v>
      </c>
      <c r="F2226" s="5">
        <v>43770</v>
      </c>
      <c r="G2226" s="7">
        <f>C2226*시뮬레이션!D2226*시뮬레이션!F2226</f>
        <v>50260363.659252413</v>
      </c>
      <c r="H2226" s="2">
        <f>D2226*시뮬레이션!E2226*시뮬레이션!D2226</f>
        <v>10756881.01217358</v>
      </c>
      <c r="J2226" s="5">
        <v>43770</v>
      </c>
      <c r="K2226" s="2">
        <f t="shared" si="34"/>
        <v>61017244.671425991</v>
      </c>
      <c r="L2226" s="2">
        <f>$C$2*시뮬레이션!F2226*시뮬레이션!D2226</f>
        <v>59462382.490371585</v>
      </c>
    </row>
    <row r="2227" spans="2:12" x14ac:dyDescent="0.3">
      <c r="B2227" s="5">
        <v>43773</v>
      </c>
      <c r="C2227" s="6">
        <f>VLOOKUP(시뮬레이션!B2227,시뮬레이션!$K:$Q,6,0)</f>
        <v>147.20178473970148</v>
      </c>
      <c r="D2227" s="6">
        <f>VLOOKUP(시뮬레이션!B2227,시뮬레이션!$K:$Q,7,0)</f>
        <v>94.438496827467176</v>
      </c>
      <c r="F2227" s="5">
        <v>43773</v>
      </c>
      <c r="G2227" s="7">
        <f>C2227*시뮬레이션!D2227*시뮬레이션!F2227</f>
        <v>50189545.270698868</v>
      </c>
      <c r="H2227" s="2">
        <f>D2227*시뮬레이션!E2227*시뮬레이션!D2227</f>
        <v>10816322.864303758</v>
      </c>
      <c r="J2227" s="5">
        <v>43773</v>
      </c>
      <c r="K2227" s="2">
        <f t="shared" si="34"/>
        <v>61005868.135002628</v>
      </c>
      <c r="L2227" s="2">
        <f>$C$2*시뮬레이션!F2227*시뮬레이션!D2227</f>
        <v>59378598.176034518</v>
      </c>
    </row>
    <row r="2228" spans="2:12" x14ac:dyDescent="0.3">
      <c r="B2228" s="5">
        <v>43774</v>
      </c>
      <c r="C2228" s="6">
        <f>VLOOKUP(시뮬레이션!B2228,시뮬레이션!$K:$Q,6,0)</f>
        <v>147.20178473970148</v>
      </c>
      <c r="D2228" s="6">
        <f>VLOOKUP(시뮬레이션!B2228,시뮬레이션!$K:$Q,7,0)</f>
        <v>94.438496827467176</v>
      </c>
      <c r="F2228" s="5">
        <v>43774</v>
      </c>
      <c r="G2228" s="7">
        <f>C2228*시뮬레이션!D2228*시뮬레이션!F2228</f>
        <v>50056173.324742272</v>
      </c>
      <c r="H2228" s="2">
        <f>D2228*시뮬레이션!E2228*시뮬레이션!D2228</f>
        <v>10776948.88273144</v>
      </c>
      <c r="J2228" s="5">
        <v>43774</v>
      </c>
      <c r="K2228" s="2">
        <f t="shared" si="34"/>
        <v>60833122.20747371</v>
      </c>
      <c r="L2228" s="2">
        <f>$C$2*시뮬레이션!F2228*시뮬레이션!D2228</f>
        <v>59220807.561590835</v>
      </c>
    </row>
    <row r="2229" spans="2:12" x14ac:dyDescent="0.3">
      <c r="B2229" s="5">
        <v>43775</v>
      </c>
      <c r="C2229" s="6">
        <f>VLOOKUP(시뮬레이션!B2229,시뮬레이션!$K:$Q,6,0)</f>
        <v>147.20178473970148</v>
      </c>
      <c r="D2229" s="6">
        <f>VLOOKUP(시뮬레이션!B2229,시뮬레이션!$K:$Q,7,0)</f>
        <v>94.438496827467176</v>
      </c>
      <c r="F2229" s="5">
        <v>43775</v>
      </c>
      <c r="G2229" s="7">
        <f>C2229*시뮬레이션!D2229*시뮬레이션!F2229</f>
        <v>50043797.455395743</v>
      </c>
      <c r="H2229" s="2">
        <f>D2229*시뮬레이션!E2229*시뮬레이션!D2229</f>
        <v>10732388.671384087</v>
      </c>
      <c r="J2229" s="5">
        <v>43775</v>
      </c>
      <c r="K2229" s="2">
        <f t="shared" si="34"/>
        <v>60776186.126779832</v>
      </c>
      <c r="L2229" s="2">
        <f>$C$2*시뮬레이션!F2229*시뮬레이션!D2229</f>
        <v>59206165.831544392</v>
      </c>
    </row>
    <row r="2230" spans="2:12" x14ac:dyDescent="0.3">
      <c r="B2230" s="5">
        <v>43776</v>
      </c>
      <c r="C2230" s="6">
        <f>VLOOKUP(시뮬레이션!B2230,시뮬레이션!$K:$Q,6,0)</f>
        <v>147.20178473970148</v>
      </c>
      <c r="D2230" s="6">
        <f>VLOOKUP(시뮬레이션!B2230,시뮬레이션!$K:$Q,7,0)</f>
        <v>94.438496827467176</v>
      </c>
      <c r="F2230" s="5">
        <v>43776</v>
      </c>
      <c r="G2230" s="7">
        <f>C2230*시뮬레이션!D2230*시뮬레이션!F2230</f>
        <v>50330492.966075212</v>
      </c>
      <c r="H2230" s="2">
        <f>D2230*시뮬레이션!E2230*시뮬레이션!D2230</f>
        <v>10784397.720301969</v>
      </c>
      <c r="J2230" s="5">
        <v>43776</v>
      </c>
      <c r="K2230" s="2">
        <f t="shared" si="34"/>
        <v>61114890.686377183</v>
      </c>
      <c r="L2230" s="2">
        <f>$C$2*시뮬레이션!F2230*시뮬레이션!D2230</f>
        <v>59545351.561076172</v>
      </c>
    </row>
    <row r="2231" spans="2:12" x14ac:dyDescent="0.3">
      <c r="B2231" s="5">
        <v>43777</v>
      </c>
      <c r="C2231" s="6">
        <f>VLOOKUP(시뮬레이션!B2231,시뮬레이션!$K:$Q,6,0)</f>
        <v>147.20178473970148</v>
      </c>
      <c r="D2231" s="6">
        <f>VLOOKUP(시뮬레이션!B2231,시뮬레이션!$K:$Q,7,0)</f>
        <v>94.438496827467176</v>
      </c>
      <c r="F2231" s="5">
        <v>43777</v>
      </c>
      <c r="G2231" s="7">
        <f>C2231*시뮬레이션!D2231*시뮬레이션!F2231</f>
        <v>50365398.686087653</v>
      </c>
      <c r="H2231" s="2">
        <f>D2231*시뮬레이션!E2231*시뮬레이션!D2231</f>
        <v>10816077.296494311</v>
      </c>
      <c r="J2231" s="5">
        <v>43777</v>
      </c>
      <c r="K2231" s="2">
        <f t="shared" si="34"/>
        <v>61181475.982581966</v>
      </c>
      <c r="L2231" s="2">
        <f>$C$2*시뮬레이션!F2231*시뮬레이션!D2231</f>
        <v>59586648.064391434</v>
      </c>
    </row>
    <row r="2232" spans="2:12" x14ac:dyDescent="0.3">
      <c r="B2232" s="5">
        <v>43780</v>
      </c>
      <c r="C2232" s="6">
        <f>VLOOKUP(시뮬레이션!B2232,시뮬레이션!$K:$Q,6,0)</f>
        <v>147.20178473970148</v>
      </c>
      <c r="D2232" s="6">
        <f>VLOOKUP(시뮬레이션!B2232,시뮬레이션!$K:$Q,7,0)</f>
        <v>94.438496827467176</v>
      </c>
      <c r="F2232" s="5">
        <v>43780</v>
      </c>
      <c r="G2232" s="7">
        <f>C2232*시뮬레이션!D2232*시뮬레이션!F2232</f>
        <v>50668789.454451822</v>
      </c>
      <c r="H2232" s="2">
        <f>D2232*시뮬레이션!E2232*시뮬레이션!D2232</f>
        <v>10871287.164802251</v>
      </c>
      <c r="J2232" s="5">
        <v>43780</v>
      </c>
      <c r="K2232" s="2">
        <f t="shared" si="34"/>
        <v>61540076.619254075</v>
      </c>
      <c r="L2232" s="2">
        <f>$C$2*시뮬레이션!F2232*시뮬레이션!D2232</f>
        <v>59945585.736128658</v>
      </c>
    </row>
    <row r="2233" spans="2:12" x14ac:dyDescent="0.3">
      <c r="B2233" s="5">
        <v>43781</v>
      </c>
      <c r="C2233" s="6">
        <f>VLOOKUP(시뮬레이션!B2233,시뮬레이션!$K:$Q,6,0)</f>
        <v>147.20178473970148</v>
      </c>
      <c r="D2233" s="6">
        <f>VLOOKUP(시뮬레이션!B2233,시뮬레이션!$K:$Q,7,0)</f>
        <v>94.438496827467176</v>
      </c>
      <c r="F2233" s="5">
        <v>43781</v>
      </c>
      <c r="G2233" s="7">
        <f>C2233*시뮬레이션!D2233*시뮬레이션!F2233</f>
        <v>50529689.736169182</v>
      </c>
      <c r="H2233" s="2">
        <f>D2233*시뮬레이션!E2233*시뮬레이션!D2233</f>
        <v>10835946.31997392</v>
      </c>
      <c r="J2233" s="5">
        <v>43781</v>
      </c>
      <c r="K2233" s="2">
        <f t="shared" si="34"/>
        <v>61365636.056143105</v>
      </c>
      <c r="L2233" s="2">
        <f>$C$2*시뮬레이션!F2233*시뮬레이션!D2233</f>
        <v>59781018.66874925</v>
      </c>
    </row>
    <row r="2234" spans="2:12" x14ac:dyDescent="0.3">
      <c r="B2234" s="5">
        <v>43782</v>
      </c>
      <c r="C2234" s="6">
        <f>VLOOKUP(시뮬레이션!B2234,시뮬레이션!$K:$Q,6,0)</f>
        <v>147.20178473970148</v>
      </c>
      <c r="D2234" s="6">
        <f>VLOOKUP(시뮬레이션!B2234,시뮬레이션!$K:$Q,7,0)</f>
        <v>94.438496827467176</v>
      </c>
      <c r="F2234" s="5">
        <v>43782</v>
      </c>
      <c r="G2234" s="7">
        <f>C2234*시뮬레이션!D2234*시뮬레이션!F2234</f>
        <v>50837752.364601076</v>
      </c>
      <c r="H2234" s="2">
        <f>D2234*시뮬레이션!E2234*시뮬레이션!D2234</f>
        <v>10893943.829143381</v>
      </c>
      <c r="J2234" s="5">
        <v>43782</v>
      </c>
      <c r="K2234" s="2">
        <f t="shared" si="34"/>
        <v>61731696.193744458</v>
      </c>
      <c r="L2234" s="2">
        <f>$C$2*시뮬레이션!F2234*시뮬레이션!D2234</f>
        <v>60145483.557364009</v>
      </c>
    </row>
    <row r="2235" spans="2:12" x14ac:dyDescent="0.3">
      <c r="B2235" s="5">
        <v>43783</v>
      </c>
      <c r="C2235" s="6">
        <f>VLOOKUP(시뮬레이션!B2235,시뮬레이션!$K:$Q,6,0)</f>
        <v>147.20178473970148</v>
      </c>
      <c r="D2235" s="6">
        <f>VLOOKUP(시뮬레이션!B2235,시뮬레이션!$K:$Q,7,0)</f>
        <v>94.438496827467176</v>
      </c>
      <c r="F2235" s="5">
        <v>43783</v>
      </c>
      <c r="G2235" s="7">
        <f>C2235*시뮬레이션!D2235*시뮬레이션!F2235</f>
        <v>51003327.962961026</v>
      </c>
      <c r="H2235" s="2">
        <f>D2235*시뮬레이션!E2235*시뮬레이션!D2235</f>
        <v>10906058.186109012</v>
      </c>
      <c r="J2235" s="5">
        <v>43783</v>
      </c>
      <c r="K2235" s="2">
        <f t="shared" si="34"/>
        <v>61909386.149070039</v>
      </c>
      <c r="L2235" s="2">
        <f>$C$2*시뮬레이션!F2235*시뮬레이션!D2235</f>
        <v>60341373.894081444</v>
      </c>
    </row>
    <row r="2236" spans="2:12" x14ac:dyDescent="0.3">
      <c r="B2236" s="5">
        <v>43784</v>
      </c>
      <c r="C2236" s="6">
        <f>VLOOKUP(시뮬레이션!B2236,시뮬레이션!$K:$Q,6,0)</f>
        <v>147.20178473970148</v>
      </c>
      <c r="D2236" s="6">
        <f>VLOOKUP(시뮬레이션!B2236,시뮬레이션!$K:$Q,7,0)</f>
        <v>94.438496827467176</v>
      </c>
      <c r="F2236" s="5">
        <v>43784</v>
      </c>
      <c r="G2236" s="7">
        <f>C2236*시뮬레이션!D2236*시뮬레이션!F2236</f>
        <v>51240646.231352933</v>
      </c>
      <c r="H2236" s="2">
        <f>D2236*시뮬레이션!E2236*시뮬레이션!D2236</f>
        <v>10998163.828835847</v>
      </c>
      <c r="J2236" s="5">
        <v>43784</v>
      </c>
      <c r="K2236" s="2">
        <f t="shared" si="34"/>
        <v>62238810.060188778</v>
      </c>
      <c r="L2236" s="2">
        <f>$C$2*시뮬레이션!F2236*시뮬레이션!D2236</f>
        <v>60622142.050530598</v>
      </c>
    </row>
    <row r="2237" spans="2:12" x14ac:dyDescent="0.3">
      <c r="B2237" s="5">
        <v>43787</v>
      </c>
      <c r="C2237" s="6">
        <f>VLOOKUP(시뮬레이션!B2237,시뮬레이션!$K:$Q,6,0)</f>
        <v>147.20178473970148</v>
      </c>
      <c r="D2237" s="6">
        <f>VLOOKUP(시뮬레이션!B2237,시뮬레이션!$K:$Q,7,0)</f>
        <v>94.438496827467176</v>
      </c>
      <c r="F2237" s="5">
        <v>43787</v>
      </c>
      <c r="G2237" s="7">
        <f>C2237*시뮬레이션!D2237*시뮬레이션!F2237</f>
        <v>51181758.300889552</v>
      </c>
      <c r="H2237" s="2">
        <f>D2237*시뮬레이션!E2237*시뮬레이션!D2237</f>
        <v>10974608.819993541</v>
      </c>
      <c r="J2237" s="5">
        <v>43787</v>
      </c>
      <c r="K2237" s="2">
        <f t="shared" si="34"/>
        <v>62156367.120883092</v>
      </c>
      <c r="L2237" s="2">
        <f>$C$2*시뮬레이션!F2237*시뮬레이션!D2237</f>
        <v>60552472.505976163</v>
      </c>
    </row>
    <row r="2238" spans="2:12" x14ac:dyDescent="0.3">
      <c r="B2238" s="5">
        <v>43788</v>
      </c>
      <c r="C2238" s="6">
        <f>VLOOKUP(시뮬레이션!B2238,시뮬레이션!$K:$Q,6,0)</f>
        <v>147.20178473970148</v>
      </c>
      <c r="D2238" s="6">
        <f>VLOOKUP(시뮬레이션!B2238,시뮬레이션!$K:$Q,7,0)</f>
        <v>94.438496827467176</v>
      </c>
      <c r="F2238" s="5">
        <v>43788</v>
      </c>
      <c r="G2238" s="7">
        <f>C2238*시뮬레이션!D2238*시뮬레이션!F2238</f>
        <v>51301006.991481543</v>
      </c>
      <c r="H2238" s="2">
        <f>D2238*시뮬레이션!E2238*시뮬레이션!D2238</f>
        <v>11005381.183791799</v>
      </c>
      <c r="J2238" s="5">
        <v>43788</v>
      </c>
      <c r="K2238" s="2">
        <f t="shared" si="34"/>
        <v>62306388.175273344</v>
      </c>
      <c r="L2238" s="2">
        <f>$C$2*시뮬레이션!F2238*시뮬레이션!D2238</f>
        <v>60693554.080704324</v>
      </c>
    </row>
    <row r="2239" spans="2:12" x14ac:dyDescent="0.3">
      <c r="B2239" s="5">
        <v>43789</v>
      </c>
      <c r="C2239" s="6">
        <f>VLOOKUP(시뮬레이션!B2239,시뮬레이션!$K:$Q,6,0)</f>
        <v>147.20178473970148</v>
      </c>
      <c r="D2239" s="6">
        <f>VLOOKUP(시뮬레이션!B2239,시뮬레이션!$K:$Q,7,0)</f>
        <v>94.438496827467176</v>
      </c>
      <c r="F2239" s="5">
        <v>43789</v>
      </c>
      <c r="G2239" s="7">
        <f>C2239*시뮬레이션!D2239*시뮬레이션!F2239</f>
        <v>51217473.861824848</v>
      </c>
      <c r="H2239" s="2">
        <f>D2239*시뮬레이션!E2239*시뮬레이션!D2239</f>
        <v>10966824.545476181</v>
      </c>
      <c r="J2239" s="5">
        <v>43789</v>
      </c>
      <c r="K2239" s="2">
        <f t="shared" si="34"/>
        <v>62184298.407301031</v>
      </c>
      <c r="L2239" s="2">
        <f>$C$2*시뮬레이션!F2239*시뮬레이션!D2239</f>
        <v>60594727.121553391</v>
      </c>
    </row>
    <row r="2240" spans="2:12" x14ac:dyDescent="0.3">
      <c r="B2240" s="5">
        <v>43790</v>
      </c>
      <c r="C2240" s="6">
        <f>VLOOKUP(시뮬레이션!B2240,시뮬레이션!$K:$Q,6,0)</f>
        <v>147.20178473970148</v>
      </c>
      <c r="D2240" s="6">
        <f>VLOOKUP(시뮬레이션!B2240,시뮬레이션!$K:$Q,7,0)</f>
        <v>94.438496827467176</v>
      </c>
      <c r="F2240" s="5">
        <v>43790</v>
      </c>
      <c r="G2240" s="7">
        <f>C2240*시뮬레이션!D2240*시뮬레이션!F2240</f>
        <v>51486889.159951366</v>
      </c>
      <c r="H2240" s="2">
        <f>D2240*시뮬레이션!E2240*시뮬레이션!D2240</f>
        <v>10998715.981191156</v>
      </c>
      <c r="J2240" s="5">
        <v>43790</v>
      </c>
      <c r="K2240" s="2">
        <f t="shared" si="34"/>
        <v>62485605.141142525</v>
      </c>
      <c r="L2240" s="2">
        <f>$C$2*시뮬레이션!F2240*시뮬레이션!D2240</f>
        <v>60913468.856383786</v>
      </c>
    </row>
    <row r="2241" spans="2:12" x14ac:dyDescent="0.3">
      <c r="B2241" s="5">
        <v>43791</v>
      </c>
      <c r="C2241" s="6">
        <f>VLOOKUP(시뮬레이션!B2241,시뮬레이션!$K:$Q,6,0)</f>
        <v>147.20178473970148</v>
      </c>
      <c r="D2241" s="6">
        <f>VLOOKUP(시뮬레이션!B2241,시뮬레이션!$K:$Q,7,0)</f>
        <v>94.438496827467176</v>
      </c>
      <c r="F2241" s="5">
        <v>43791</v>
      </c>
      <c r="G2241" s="7">
        <f>C2241*시뮬레이션!D2241*시뮬레이션!F2241</f>
        <v>51638610.435455382</v>
      </c>
      <c r="H2241" s="2">
        <f>D2241*시뮬레이션!E2241*시뮬레이션!D2241</f>
        <v>11022057.43855072</v>
      </c>
      <c r="J2241" s="5">
        <v>43791</v>
      </c>
      <c r="K2241" s="2">
        <f t="shared" si="34"/>
        <v>62660667.8740061</v>
      </c>
      <c r="L2241" s="2">
        <f>$C$2*시뮬레이션!F2241*시뮬레이션!D2241</f>
        <v>61092968.323938586</v>
      </c>
    </row>
    <row r="2242" spans="2:12" x14ac:dyDescent="0.3">
      <c r="B2242" s="5">
        <v>43794</v>
      </c>
      <c r="C2242" s="6">
        <f>VLOOKUP(시뮬레이션!B2242,시뮬레이션!$K:$Q,6,0)</f>
        <v>147.20178473970148</v>
      </c>
      <c r="D2242" s="6">
        <f>VLOOKUP(시뮬레이션!B2242,시뮬레이션!$K:$Q,7,0)</f>
        <v>94.438496827467176</v>
      </c>
      <c r="F2242" s="5">
        <v>43794</v>
      </c>
      <c r="G2242" s="7">
        <f>C2242*시뮬레이션!D2242*시뮬레이션!F2242</f>
        <v>51910813.285683423</v>
      </c>
      <c r="H2242" s="2">
        <f>D2242*시뮬레이션!E2242*시뮬레이션!D2242</f>
        <v>11170881.757515458</v>
      </c>
      <c r="J2242" s="5">
        <v>43794</v>
      </c>
      <c r="K2242" s="2">
        <f t="shared" ref="K2242:K2305" si="35">SUM(G2242:H2242)</f>
        <v>63081695.043198884</v>
      </c>
      <c r="L2242" s="2">
        <f>$C$2*시뮬레이션!F2242*시뮬레이션!D2242</f>
        <v>61415007.975401573</v>
      </c>
    </row>
    <row r="2243" spans="2:12" x14ac:dyDescent="0.3">
      <c r="B2243" s="5">
        <v>43795</v>
      </c>
      <c r="C2243" s="6">
        <f>VLOOKUP(시뮬레이션!B2243,시뮬레이션!$K:$Q,6,0)</f>
        <v>147.20178473970148</v>
      </c>
      <c r="D2243" s="6">
        <f>VLOOKUP(시뮬레이션!B2243,시뮬레이션!$K:$Q,7,0)</f>
        <v>94.438496827467176</v>
      </c>
      <c r="F2243" s="5">
        <v>43795</v>
      </c>
      <c r="G2243" s="7">
        <f>C2243*시뮬레이션!D2243*시뮬레이션!F2243</f>
        <v>52037276.739814408</v>
      </c>
      <c r="H2243" s="2">
        <f>D2243*시뮬레이션!E2243*시뮬레이션!D2243</f>
        <v>11169664.489677448</v>
      </c>
      <c r="J2243" s="5">
        <v>43795</v>
      </c>
      <c r="K2243" s="2">
        <f t="shared" si="35"/>
        <v>63206941.22949186</v>
      </c>
      <c r="L2243" s="2">
        <f>$C$2*시뮬레이션!F2243*시뮬레이션!D2243</f>
        <v>61564625.24302765</v>
      </c>
    </row>
    <row r="2244" spans="2:12" x14ac:dyDescent="0.3">
      <c r="B2244" s="5">
        <v>43796</v>
      </c>
      <c r="C2244" s="6">
        <f>VLOOKUP(시뮬레이션!B2244,시뮬레이션!$K:$Q,6,0)</f>
        <v>147.20178473970148</v>
      </c>
      <c r="D2244" s="6">
        <f>VLOOKUP(시뮬레이션!B2244,시뮬레이션!$K:$Q,7,0)</f>
        <v>94.438496827467176</v>
      </c>
      <c r="F2244" s="5">
        <v>43796</v>
      </c>
      <c r="G2244" s="7">
        <f>C2244*시뮬레이션!D2244*시뮬레이션!F2244</f>
        <v>52322565.192794099</v>
      </c>
      <c r="H2244" s="2">
        <f>D2244*시뮬레이션!E2244*시뮬레이션!D2244</f>
        <v>11240703.876685949</v>
      </c>
      <c r="J2244" s="5">
        <v>43796</v>
      </c>
      <c r="K2244" s="2">
        <f t="shared" si="35"/>
        <v>63563269.069480047</v>
      </c>
      <c r="L2244" s="2">
        <f>$C$2*시뮬레이션!F2244*시뮬레이션!D2244</f>
        <v>61902146.30089692</v>
      </c>
    </row>
    <row r="2245" spans="2:12" x14ac:dyDescent="0.3">
      <c r="B2245" s="5">
        <v>43798</v>
      </c>
      <c r="C2245" s="6">
        <f>VLOOKUP(시뮬레이션!B2245,시뮬레이션!$K:$Q,6,0)</f>
        <v>147.20178473970148</v>
      </c>
      <c r="D2245" s="6">
        <f>VLOOKUP(시뮬레이션!B2245,시뮬레이션!$K:$Q,7,0)</f>
        <v>94.438496827467176</v>
      </c>
      <c r="F2245" s="5">
        <v>43798</v>
      </c>
      <c r="G2245" s="7">
        <f>C2245*시뮬레이션!D2245*시뮬레이션!F2245</f>
        <v>52305602.568827726</v>
      </c>
      <c r="H2245" s="2">
        <f>D2245*시뮬레이션!E2245*시뮬레이션!D2245</f>
        <v>11208636.566694535</v>
      </c>
      <c r="J2245" s="5">
        <v>43798</v>
      </c>
      <c r="K2245" s="2">
        <f t="shared" si="35"/>
        <v>63514239.135522261</v>
      </c>
      <c r="L2245" s="2">
        <f>$C$2*시뮬레이션!F2245*시뮬레이션!D2245</f>
        <v>61882078.041121341</v>
      </c>
    </row>
    <row r="2246" spans="2:12" x14ac:dyDescent="0.3">
      <c r="B2246" s="5">
        <v>43801</v>
      </c>
      <c r="C2246" s="6">
        <f>VLOOKUP(시뮬레이션!B2246,시뮬레이션!$K:$Q,6,0)</f>
        <v>147.20178473970148</v>
      </c>
      <c r="D2246" s="6">
        <f>VLOOKUP(시뮬레이션!B2246,시뮬레이션!$K:$Q,7,0)</f>
        <v>94.438496827467176</v>
      </c>
      <c r="F2246" s="5">
        <v>43801</v>
      </c>
      <c r="G2246" s="7">
        <f>C2246*시뮬레이션!D2246*시뮬레이션!F2246</f>
        <v>51933704.837630741</v>
      </c>
      <c r="H2246" s="2">
        <f>D2246*시뮬레이션!E2246*시뮬레이션!D2246</f>
        <v>11081359.584601633</v>
      </c>
      <c r="J2246" s="5">
        <v>43801</v>
      </c>
      <c r="K2246" s="2">
        <f t="shared" si="35"/>
        <v>63015064.422232375</v>
      </c>
      <c r="L2246" s="2">
        <f>$C$2*시뮬레이션!F2246*시뮬레이션!D2246</f>
        <v>61442090.672751695</v>
      </c>
    </row>
    <row r="2247" spans="2:12" x14ac:dyDescent="0.3">
      <c r="B2247" s="5">
        <v>43802</v>
      </c>
      <c r="C2247" s="6">
        <f>VLOOKUP(시뮬레이션!B2247,시뮬레이션!$K:$Q,6,0)</f>
        <v>147.20178473970148</v>
      </c>
      <c r="D2247" s="6">
        <f>VLOOKUP(시뮬레이션!B2247,시뮬레이션!$K:$Q,7,0)</f>
        <v>94.438496827467176</v>
      </c>
      <c r="F2247" s="5">
        <v>43802</v>
      </c>
      <c r="G2247" s="7">
        <f>C2247*시뮬레이션!D2247*시뮬레이션!F2247</f>
        <v>51757640.913385667</v>
      </c>
      <c r="H2247" s="2">
        <f>D2247*시뮬레이션!E2247*시뮬레이션!D2247</f>
        <v>11029534.027817924</v>
      </c>
      <c r="J2247" s="5">
        <v>43802</v>
      </c>
      <c r="K2247" s="2">
        <f t="shared" si="35"/>
        <v>62787174.941203594</v>
      </c>
      <c r="L2247" s="2">
        <f>$C$2*시뮬레이션!F2247*시뮬레이션!D2247</f>
        <v>61233791.734105043</v>
      </c>
    </row>
    <row r="2248" spans="2:12" x14ac:dyDescent="0.3">
      <c r="B2248" s="5">
        <v>43803</v>
      </c>
      <c r="C2248" s="6">
        <f>VLOOKUP(시뮬레이션!B2248,시뮬레이션!$K:$Q,6,0)</f>
        <v>147.20178473970148</v>
      </c>
      <c r="D2248" s="6">
        <f>VLOOKUP(시뮬레이션!B2248,시뮬레이션!$K:$Q,7,0)</f>
        <v>94.438496827467176</v>
      </c>
      <c r="F2248" s="5">
        <v>43803</v>
      </c>
      <c r="G2248" s="7">
        <f>C2248*시뮬레이션!D2248*시뮬레이션!F2248</f>
        <v>52406037.768788613</v>
      </c>
      <c r="H2248" s="2">
        <f>D2248*시뮬레이션!E2248*시뮬레이션!D2248</f>
        <v>11185870.60428964</v>
      </c>
      <c r="J2248" s="5">
        <v>43803</v>
      </c>
      <c r="K2248" s="2">
        <f t="shared" si="35"/>
        <v>63591908.373078257</v>
      </c>
      <c r="L2248" s="2">
        <f>$C$2*시뮬레이션!F2248*시뮬레이션!D2248</f>
        <v>62000901.619797774</v>
      </c>
    </row>
    <row r="2249" spans="2:12" x14ac:dyDescent="0.3">
      <c r="B2249" s="5">
        <v>43804</v>
      </c>
      <c r="C2249" s="6">
        <f>VLOOKUP(시뮬레이션!B2249,시뮬레이션!$K:$Q,6,0)</f>
        <v>147.20178473970148</v>
      </c>
      <c r="D2249" s="6">
        <f>VLOOKUP(시뮬레이션!B2249,시뮬레이션!$K:$Q,7,0)</f>
        <v>94.438496827467176</v>
      </c>
      <c r="F2249" s="5">
        <v>43804</v>
      </c>
      <c r="G2249" s="7">
        <f>C2249*시뮬레이션!D2249*시뮬레이션!F2249</f>
        <v>52315663.555419579</v>
      </c>
      <c r="H2249" s="2">
        <f>D2249*시뮬레이션!E2249*시뮬레이션!D2249</f>
        <v>11165694.681854807</v>
      </c>
      <c r="J2249" s="5">
        <v>43804</v>
      </c>
      <c r="K2249" s="2">
        <f t="shared" si="35"/>
        <v>63481358.237274386</v>
      </c>
      <c r="L2249" s="2">
        <f>$C$2*시뮬레이션!F2249*시뮬레이션!D2249</f>
        <v>61893981.06349124</v>
      </c>
    </row>
    <row r="2250" spans="2:12" x14ac:dyDescent="0.3">
      <c r="B2250" s="5">
        <v>43805</v>
      </c>
      <c r="C2250" s="6">
        <f>VLOOKUP(시뮬레이션!B2250,시뮬레이션!$K:$Q,6,0)</f>
        <v>147.20178473970148</v>
      </c>
      <c r="D2250" s="6">
        <f>VLOOKUP(시뮬레이션!B2250,시뮬레이션!$K:$Q,7,0)</f>
        <v>94.438496827467176</v>
      </c>
      <c r="F2250" s="5">
        <v>43805</v>
      </c>
      <c r="G2250" s="7">
        <f>C2250*시뮬레이션!D2250*시뮬레이션!F2250</f>
        <v>52773569.955055803</v>
      </c>
      <c r="H2250" s="2">
        <f>D2250*시뮬레이션!E2250*시뮬레이션!D2250</f>
        <v>11279364.576167373</v>
      </c>
      <c r="J2250" s="5">
        <v>43805</v>
      </c>
      <c r="K2250" s="2">
        <f t="shared" si="35"/>
        <v>64052934.531223178</v>
      </c>
      <c r="L2250" s="2">
        <f>$C$2*시뮬레이션!F2250*시뮬레이션!D2250</f>
        <v>62435724.168745227</v>
      </c>
    </row>
    <row r="2251" spans="2:12" x14ac:dyDescent="0.3">
      <c r="B2251" s="5">
        <v>43808</v>
      </c>
      <c r="C2251" s="6">
        <f>VLOOKUP(시뮬레이션!B2251,시뮬레이션!$K:$Q,6,0)</f>
        <v>147.20178473970148</v>
      </c>
      <c r="D2251" s="6">
        <f>VLOOKUP(시뮬레이션!B2251,시뮬레이션!$K:$Q,7,0)</f>
        <v>94.438496827467176</v>
      </c>
      <c r="F2251" s="5">
        <v>43808</v>
      </c>
      <c r="G2251" s="7">
        <f>C2251*시뮬레이션!D2251*시뮬레이션!F2251</f>
        <v>52607627.725626633</v>
      </c>
      <c r="H2251" s="2">
        <f>D2251*시뮬레이션!E2251*시뮬레이션!D2251</f>
        <v>11232127.165955778</v>
      </c>
      <c r="J2251" s="5">
        <v>43808</v>
      </c>
      <c r="K2251" s="2">
        <f t="shared" si="35"/>
        <v>63839754.891582415</v>
      </c>
      <c r="L2251" s="2">
        <f>$C$2*시뮬레이션!F2251*시뮬레이션!D2251</f>
        <v>62239400.075578712</v>
      </c>
    </row>
    <row r="2252" spans="2:12" x14ac:dyDescent="0.3">
      <c r="B2252" s="5">
        <v>43809</v>
      </c>
      <c r="C2252" s="6">
        <f>VLOOKUP(시뮬레이션!B2252,시뮬레이션!$K:$Q,6,0)</f>
        <v>147.20178473970148</v>
      </c>
      <c r="D2252" s="6">
        <f>VLOOKUP(시뮬레이션!B2252,시뮬레이션!$K:$Q,7,0)</f>
        <v>94.438496827467176</v>
      </c>
      <c r="F2252" s="5">
        <v>43809</v>
      </c>
      <c r="G2252" s="7">
        <f>C2252*시뮬레이션!D2252*시뮬레이션!F2252</f>
        <v>52617420.068225339</v>
      </c>
      <c r="H2252" s="2">
        <f>D2252*시뮬레이션!E2252*시뮬레이션!D2252</f>
        <v>11251725.617168743</v>
      </c>
      <c r="J2252" s="5">
        <v>43809</v>
      </c>
      <c r="K2252" s="2">
        <f t="shared" si="35"/>
        <v>63869145.685394078</v>
      </c>
      <c r="L2252" s="2">
        <f>$C$2*시뮬레이션!F2252*시뮬레이션!D2252</f>
        <v>62250985.268734656</v>
      </c>
    </row>
    <row r="2253" spans="2:12" x14ac:dyDescent="0.3">
      <c r="B2253" s="5">
        <v>43810</v>
      </c>
      <c r="C2253" s="6">
        <f>VLOOKUP(시뮬레이션!B2253,시뮬레이션!$K:$Q,6,0)</f>
        <v>147.20178473970148</v>
      </c>
      <c r="D2253" s="6">
        <f>VLOOKUP(시뮬레이션!B2253,시뮬레이션!$K:$Q,7,0)</f>
        <v>94.438496827467176</v>
      </c>
      <c r="F2253" s="5">
        <v>43810</v>
      </c>
      <c r="G2253" s="7">
        <f>C2253*시뮬레이션!D2253*시뮬레이션!F2253</f>
        <v>52908515.466747008</v>
      </c>
      <c r="H2253" s="2">
        <f>D2253*시뮬레이션!E2253*시뮬레이션!D2253</f>
        <v>11373030.40169698</v>
      </c>
      <c r="J2253" s="5">
        <v>43810</v>
      </c>
      <c r="K2253" s="2">
        <f t="shared" si="35"/>
        <v>64281545.868443988</v>
      </c>
      <c r="L2253" s="2">
        <f>$C$2*시뮬레이션!F2253*시뮬레이션!D2253</f>
        <v>62595376.448341586</v>
      </c>
    </row>
    <row r="2254" spans="2:12" x14ac:dyDescent="0.3">
      <c r="B2254" s="5">
        <v>43811</v>
      </c>
      <c r="C2254" s="6">
        <f>VLOOKUP(시뮬레이션!B2254,시뮬레이션!$K:$Q,6,0)</f>
        <v>147.20178473970148</v>
      </c>
      <c r="D2254" s="6">
        <f>VLOOKUP(시뮬레이션!B2254,시뮬레이션!$K:$Q,7,0)</f>
        <v>94.438496827467176</v>
      </c>
      <c r="F2254" s="5">
        <v>43811</v>
      </c>
      <c r="G2254" s="7">
        <f>C2254*시뮬레이션!D2254*시뮬레이션!F2254</f>
        <v>53018334.749572687</v>
      </c>
      <c r="H2254" s="2">
        <f>D2254*시뮬레이션!E2254*시뮬레이션!D2254</f>
        <v>11469356.430301473</v>
      </c>
      <c r="J2254" s="5">
        <v>43811</v>
      </c>
      <c r="K2254" s="2">
        <f t="shared" si="35"/>
        <v>64487691.179874159</v>
      </c>
      <c r="L2254" s="2">
        <f>$C$2*시뮬레이션!F2254*시뮬레이션!D2254</f>
        <v>62725302.213393152</v>
      </c>
    </row>
    <row r="2255" spans="2:12" x14ac:dyDescent="0.3">
      <c r="B2255" s="5">
        <v>43812</v>
      </c>
      <c r="C2255" s="6">
        <f>VLOOKUP(시뮬레이션!B2255,시뮬레이션!$K:$Q,6,0)</f>
        <v>147.20178473970148</v>
      </c>
      <c r="D2255" s="6">
        <f>VLOOKUP(시뮬레이션!B2255,시뮬레이션!$K:$Q,7,0)</f>
        <v>94.438496827467176</v>
      </c>
      <c r="F2255" s="5">
        <v>43812</v>
      </c>
      <c r="G2255" s="7">
        <f>C2255*시뮬레이션!D2255*시뮬레이션!F2255</f>
        <v>52368478.381849959</v>
      </c>
      <c r="H2255" s="2">
        <f>D2255*시뮬레이션!E2255*시뮬레이션!D2255</f>
        <v>11317539.332470935</v>
      </c>
      <c r="J2255" s="5">
        <v>43812</v>
      </c>
      <c r="K2255" s="2">
        <f t="shared" si="35"/>
        <v>63686017.714320898</v>
      </c>
      <c r="L2255" s="2">
        <f>$C$2*시뮬레이션!F2255*시뮬레이션!D2255</f>
        <v>61956465.597659312</v>
      </c>
    </row>
    <row r="2256" spans="2:12" x14ac:dyDescent="0.3">
      <c r="B2256" s="5">
        <v>43815</v>
      </c>
      <c r="C2256" s="6">
        <f>VLOOKUP(시뮬레이션!B2256,시뮬레이션!$K:$Q,6,0)</f>
        <v>147.20178473970148</v>
      </c>
      <c r="D2256" s="6">
        <f>VLOOKUP(시뮬레이션!B2256,시뮬레이션!$K:$Q,7,0)</f>
        <v>94.438496827467176</v>
      </c>
      <c r="F2256" s="5">
        <v>43815</v>
      </c>
      <c r="G2256" s="7">
        <f>C2256*시뮬레이션!D2256*시뮬레이션!F2256</f>
        <v>52755267.958978273</v>
      </c>
      <c r="H2256" s="2">
        <f>D2256*시뮬레이션!E2256*시뮬레이션!D2256</f>
        <v>11439015.659712294</v>
      </c>
      <c r="J2256" s="5">
        <v>43815</v>
      </c>
      <c r="K2256" s="2">
        <f t="shared" si="35"/>
        <v>64194283.618690565</v>
      </c>
      <c r="L2256" s="2">
        <f>$C$2*시뮬레이션!F2256*시뮬레이션!D2256</f>
        <v>62414071.315246649</v>
      </c>
    </row>
    <row r="2257" spans="2:12" x14ac:dyDescent="0.3">
      <c r="B2257" s="5">
        <v>43816</v>
      </c>
      <c r="C2257" s="6">
        <f>VLOOKUP(시뮬레이션!B2257,시뮬레이션!$K:$Q,6,0)</f>
        <v>147.20178473970148</v>
      </c>
      <c r="D2257" s="6">
        <f>VLOOKUP(시뮬레이션!B2257,시뮬레이션!$K:$Q,7,0)</f>
        <v>94.438496827467176</v>
      </c>
      <c r="F2257" s="5">
        <v>43816</v>
      </c>
      <c r="G2257" s="7">
        <f>C2257*시뮬레이션!D2257*시뮬레이션!F2257</f>
        <v>52492231.06212233</v>
      </c>
      <c r="H2257" s="2">
        <f>D2257*시뮬레이션!E2257*시뮬레이션!D2257</f>
        <v>11392701.396691227</v>
      </c>
      <c r="J2257" s="5">
        <v>43816</v>
      </c>
      <c r="K2257" s="2">
        <f t="shared" si="35"/>
        <v>63884932.458813556</v>
      </c>
      <c r="L2257" s="2">
        <f>$C$2*시뮬레이션!F2257*시뮬레이션!D2257</f>
        <v>62102875.783993274</v>
      </c>
    </row>
    <row r="2258" spans="2:12" x14ac:dyDescent="0.3">
      <c r="B2258" s="5">
        <v>43817</v>
      </c>
      <c r="C2258" s="6">
        <f>VLOOKUP(시뮬레이션!B2258,시뮬레이션!$K:$Q,6,0)</f>
        <v>147.20178473970148</v>
      </c>
      <c r="D2258" s="6">
        <f>VLOOKUP(시뮬레이션!B2258,시뮬레이션!$K:$Q,7,0)</f>
        <v>94.438496827467176</v>
      </c>
      <c r="F2258" s="5">
        <v>43817</v>
      </c>
      <c r="G2258" s="7">
        <f>C2258*시뮬레이션!D2258*시뮬레이션!F2258</f>
        <v>52619321.201355524</v>
      </c>
      <c r="H2258" s="2">
        <f>D2258*시뮬레이션!E2258*시뮬레이션!D2258</f>
        <v>11427189.338745408</v>
      </c>
      <c r="J2258" s="5">
        <v>43817</v>
      </c>
      <c r="K2258" s="2">
        <f t="shared" si="35"/>
        <v>64046510.540100932</v>
      </c>
      <c r="L2258" s="2">
        <f>$C$2*시뮬레이션!F2258*시뮬레이션!D2258</f>
        <v>62253234.474612258</v>
      </c>
    </row>
    <row r="2259" spans="2:12" x14ac:dyDescent="0.3">
      <c r="B2259" s="5">
        <v>43818</v>
      </c>
      <c r="C2259" s="6">
        <f>VLOOKUP(시뮬레이션!B2259,시뮬레이션!$K:$Q,6,0)</f>
        <v>147.20178473970148</v>
      </c>
      <c r="D2259" s="6">
        <f>VLOOKUP(시뮬레이션!B2259,시뮬레이션!$K:$Q,7,0)</f>
        <v>94.438496827467176</v>
      </c>
      <c r="F2259" s="5">
        <v>43818</v>
      </c>
      <c r="G2259" s="7">
        <f>C2259*시뮬레이션!D2259*시뮬레이션!F2259</f>
        <v>52690361.652633443</v>
      </c>
      <c r="H2259" s="2">
        <f>D2259*시뮬레이션!E2259*시뮬레이션!D2259</f>
        <v>11475957.457127158</v>
      </c>
      <c r="J2259" s="5">
        <v>43818</v>
      </c>
      <c r="K2259" s="2">
        <f t="shared" si="35"/>
        <v>64166319.109760597</v>
      </c>
      <c r="L2259" s="2">
        <f>$C$2*시뮬레이션!F2259*시뮬레이션!D2259</f>
        <v>62337281.508470096</v>
      </c>
    </row>
    <row r="2260" spans="2:12" x14ac:dyDescent="0.3">
      <c r="B2260" s="5">
        <v>43819</v>
      </c>
      <c r="C2260" s="6">
        <f>VLOOKUP(시뮬레이션!B2260,시뮬레이션!$K:$Q,6,0)</f>
        <v>147.20178473970148</v>
      </c>
      <c r="D2260" s="6">
        <f>VLOOKUP(시뮬레이션!B2260,시뮬레이션!$K:$Q,7,0)</f>
        <v>94.438496827467176</v>
      </c>
      <c r="F2260" s="5">
        <v>43819</v>
      </c>
      <c r="G2260" s="7">
        <f>C2260*시뮬레이션!D2260*시뮬레이션!F2260</f>
        <v>52671649.931428246</v>
      </c>
      <c r="H2260" s="2">
        <f>D2260*시뮬레이션!E2260*시뮬레이션!D2260</f>
        <v>11489585.203352286</v>
      </c>
      <c r="J2260" s="5">
        <v>43819</v>
      </c>
      <c r="K2260" s="2">
        <f t="shared" si="35"/>
        <v>64161235.134780534</v>
      </c>
      <c r="L2260" s="2">
        <f>$C$2*시뮬레이션!F2260*시뮬레이션!D2260</f>
        <v>62315143.914502412</v>
      </c>
    </row>
    <row r="2261" spans="2:12" x14ac:dyDescent="0.3">
      <c r="B2261" s="5">
        <v>43822</v>
      </c>
      <c r="C2261" s="6">
        <f>VLOOKUP(시뮬레이션!B2261,시뮬레이션!$K:$Q,6,0)</f>
        <v>147.20178473970148</v>
      </c>
      <c r="D2261" s="6">
        <f>VLOOKUP(시뮬레이션!B2261,시뮬레이션!$K:$Q,7,0)</f>
        <v>94.438496827467176</v>
      </c>
      <c r="F2261" s="5">
        <v>43822</v>
      </c>
      <c r="G2261" s="7">
        <f>C2261*시뮬레이션!D2261*시뮬레이션!F2261</f>
        <v>52940815.856483251</v>
      </c>
      <c r="H2261" s="2">
        <f>D2261*시뮬레이션!E2261*시뮬레이션!D2261</f>
        <v>11556007.313360771</v>
      </c>
      <c r="J2261" s="5">
        <v>43822</v>
      </c>
      <c r="K2261" s="2">
        <f t="shared" si="35"/>
        <v>64496823.169844024</v>
      </c>
      <c r="L2261" s="2">
        <f>$C$2*시뮬레이션!F2261*시뮬레이션!D2261</f>
        <v>62633590.619295575</v>
      </c>
    </row>
    <row r="2262" spans="2:12" x14ac:dyDescent="0.3">
      <c r="B2262" s="5">
        <v>43823</v>
      </c>
      <c r="C2262" s="6">
        <f>VLOOKUP(시뮬레이션!B2262,시뮬레이션!$K:$Q,6,0)</f>
        <v>147.20178473970148</v>
      </c>
      <c r="D2262" s="6">
        <f>VLOOKUP(시뮬레이션!B2262,시뮬레이션!$K:$Q,7,0)</f>
        <v>94.438496827467176</v>
      </c>
      <c r="F2262" s="5">
        <v>43823</v>
      </c>
      <c r="G2262" s="7">
        <f>C2262*시뮬레이션!D2262*시뮬레이션!F2262</f>
        <v>52917452.994597562</v>
      </c>
      <c r="H2262" s="2">
        <f>D2262*시뮬레이션!E2262*시뮬레이션!D2262</f>
        <v>11551896.108207045</v>
      </c>
      <c r="J2262" s="5">
        <v>43823</v>
      </c>
      <c r="K2262" s="2">
        <f t="shared" si="35"/>
        <v>64469349.102804609</v>
      </c>
      <c r="L2262" s="2">
        <f>$C$2*시뮬레이션!F2262*시뮬레이션!D2262</f>
        <v>62605950.321287885</v>
      </c>
    </row>
    <row r="2263" spans="2:12" x14ac:dyDescent="0.3">
      <c r="B2263" s="5">
        <v>43825</v>
      </c>
      <c r="C2263" s="6">
        <f>VLOOKUP(시뮬레이션!B2263,시뮬레이션!$K:$Q,6,0)</f>
        <v>147.20178473970148</v>
      </c>
      <c r="D2263" s="6">
        <f>VLOOKUP(시뮬레이션!B2263,시뮬레이션!$K:$Q,7,0)</f>
        <v>94.438496827467176</v>
      </c>
      <c r="F2263" s="5">
        <v>43825</v>
      </c>
      <c r="G2263" s="7">
        <f>C2263*시뮬레이션!D2263*시뮬레이션!F2263</f>
        <v>53114577.245259367</v>
      </c>
      <c r="H2263" s="2">
        <f>D2263*시뮬레이션!E2263*시뮬레이션!D2263</f>
        <v>11588001.604946623</v>
      </c>
      <c r="J2263" s="5">
        <v>43825</v>
      </c>
      <c r="K2263" s="2">
        <f t="shared" si="35"/>
        <v>64702578.850205988</v>
      </c>
      <c r="L2263" s="2">
        <f>$C$2*시뮬레이션!F2263*시뮬레이션!D2263</f>
        <v>62839165.458178818</v>
      </c>
    </row>
    <row r="2264" spans="2:12" x14ac:dyDescent="0.3">
      <c r="B2264" s="5">
        <v>43826</v>
      </c>
      <c r="C2264" s="6">
        <f>VLOOKUP(시뮬레이션!B2264,시뮬레이션!$K:$Q,6,0)</f>
        <v>147.20178473970148</v>
      </c>
      <c r="D2264" s="6">
        <f>VLOOKUP(시뮬레이션!B2264,시뮬레이션!$K:$Q,7,0)</f>
        <v>94.438496827467176</v>
      </c>
      <c r="F2264" s="5">
        <v>43826</v>
      </c>
      <c r="G2264" s="7">
        <f>C2264*시뮬레이션!D2264*시뮬레이션!F2264</f>
        <v>53076289.03726016</v>
      </c>
      <c r="H2264" s="2">
        <f>D2264*시뮬레이션!E2264*시뮬레이션!D2264</f>
        <v>11561759.958183151</v>
      </c>
      <c r="J2264" s="5">
        <v>43826</v>
      </c>
      <c r="K2264" s="2">
        <f t="shared" si="35"/>
        <v>64638048.995443314</v>
      </c>
      <c r="L2264" s="2">
        <f>$C$2*시뮬레이션!F2264*시뮬레이션!D2264</f>
        <v>62793867.177323639</v>
      </c>
    </row>
    <row r="2265" spans="2:12" x14ac:dyDescent="0.3">
      <c r="B2265" s="5">
        <v>43829</v>
      </c>
      <c r="C2265" s="6">
        <f>VLOOKUP(시뮬레이션!B2265,시뮬레이션!$K:$Q,6,0)</f>
        <v>147.20178473970148</v>
      </c>
      <c r="D2265" s="6">
        <f>VLOOKUP(시뮬레이션!B2265,시뮬레이션!$K:$Q,7,0)</f>
        <v>94.438496827467176</v>
      </c>
      <c r="F2265" s="5">
        <v>43829</v>
      </c>
      <c r="G2265" s="7">
        <f>C2265*시뮬레이션!D2265*시뮬레이션!F2265</f>
        <v>52549597.794622019</v>
      </c>
      <c r="H2265" s="2">
        <f>D2265*시뮬레이션!E2265*시뮬레이션!D2265</f>
        <v>11420442.168204222</v>
      </c>
      <c r="J2265" s="5">
        <v>43829</v>
      </c>
      <c r="K2265" s="2">
        <f t="shared" si="35"/>
        <v>63970039.962826237</v>
      </c>
      <c r="L2265" s="2">
        <f>$C$2*시뮬레이션!F2265*시뮬레이션!D2265</f>
        <v>62170745.619023636</v>
      </c>
    </row>
    <row r="2266" spans="2:12" x14ac:dyDescent="0.3">
      <c r="B2266" s="5">
        <v>43830</v>
      </c>
      <c r="C2266" s="6">
        <f>VLOOKUP(시뮬레이션!B2266,시뮬레이션!$K:$Q,6,0)</f>
        <v>147.20178473970148</v>
      </c>
      <c r="D2266" s="6">
        <f>VLOOKUP(시뮬레이션!B2266,시뮬레이션!$K:$Q,7,0)</f>
        <v>94.438496827467176</v>
      </c>
      <c r="F2266" s="5">
        <v>43830</v>
      </c>
      <c r="G2266" s="7">
        <f>C2266*시뮬레이션!D2266*시뮬레이션!F2266</f>
        <v>52677266.36253234</v>
      </c>
      <c r="H2266" s="2">
        <f>D2266*시뮬레이션!E2266*시뮬레이션!D2266</f>
        <v>11457577.583803033</v>
      </c>
      <c r="J2266" s="5">
        <v>43830</v>
      </c>
      <c r="K2266" s="2">
        <f t="shared" si="35"/>
        <v>64134843.946335375</v>
      </c>
      <c r="L2266" s="2">
        <f>$C$2*시뮬레이션!F2266*시뮬레이션!D2266</f>
        <v>62321788.641086698</v>
      </c>
    </row>
    <row r="2267" spans="2:12" x14ac:dyDescent="0.3">
      <c r="B2267" s="5">
        <v>43832</v>
      </c>
      <c r="C2267" s="6">
        <f>VLOOKUP(시뮬레이션!B2267,시뮬레이션!$K:$Q,6,0)</f>
        <v>170.61594341150084</v>
      </c>
      <c r="D2267" s="6">
        <f>VLOOKUP(시뮬레이션!B2267,시뮬레이션!$K:$Q,7,0)</f>
        <v>25.028521591575839</v>
      </c>
      <c r="F2267" s="5">
        <v>43832</v>
      </c>
      <c r="G2267" s="7">
        <f>C2267*시뮬레이션!D2267*시뮬레이션!F2267</f>
        <v>61725794.58752872</v>
      </c>
      <c r="H2267" s="2">
        <f>D2267*시뮬레이션!E2267*시뮬레이션!D2267</f>
        <v>3087256.5725534526</v>
      </c>
      <c r="J2267" s="5">
        <v>43832</v>
      </c>
      <c r="K2267" s="2">
        <f t="shared" si="35"/>
        <v>64813051.160082176</v>
      </c>
      <c r="L2267" s="2">
        <f>$C$2*시뮬레이션!F2267*시뮬레이션!D2267</f>
        <v>63005263.547354758</v>
      </c>
    </row>
    <row r="2268" spans="2:12" x14ac:dyDescent="0.3">
      <c r="B2268" s="5">
        <v>43833</v>
      </c>
      <c r="C2268" s="6">
        <f>VLOOKUP(시뮬레이션!B2268,시뮬레이션!$K:$Q,6,0)</f>
        <v>170.61594341150084</v>
      </c>
      <c r="D2268" s="6">
        <f>VLOOKUP(시뮬레이션!B2268,시뮬레이션!$K:$Q,7,0)</f>
        <v>25.028521591575839</v>
      </c>
      <c r="F2268" s="5">
        <v>43833</v>
      </c>
      <c r="G2268" s="7">
        <f>C2268*시뮬레이션!D2268*시뮬레이션!F2268</f>
        <v>61723875.958354123</v>
      </c>
      <c r="H2268" s="2">
        <f>D2268*시뮬레이션!E2268*시뮬레이션!D2268</f>
        <v>3073532.3687381702</v>
      </c>
      <c r="J2268" s="5">
        <v>43833</v>
      </c>
      <c r="K2268" s="2">
        <f t="shared" si="35"/>
        <v>64797408.32709229</v>
      </c>
      <c r="L2268" s="2">
        <f>$C$2*시뮬레이션!F2268*시뮬레이션!D2268</f>
        <v>63003305.148315869</v>
      </c>
    </row>
    <row r="2269" spans="2:12" x14ac:dyDescent="0.3">
      <c r="B2269" s="5">
        <v>43836</v>
      </c>
      <c r="C2269" s="6">
        <f>VLOOKUP(시뮬레이션!B2269,시뮬레이션!$K:$Q,6,0)</f>
        <v>170.61594341150084</v>
      </c>
      <c r="D2269" s="6">
        <f>VLOOKUP(시뮬레이션!B2269,시뮬레이션!$K:$Q,7,0)</f>
        <v>25.028521591575839</v>
      </c>
      <c r="F2269" s="5">
        <v>43836</v>
      </c>
      <c r="G2269" s="7">
        <f>C2269*시뮬레이션!D2269*시뮬레이션!F2269</f>
        <v>62230138.441937201</v>
      </c>
      <c r="H2269" s="2">
        <f>D2269*시뮬레이션!E2269*시뮬레이션!D2269</f>
        <v>3091930.8252490708</v>
      </c>
      <c r="J2269" s="5">
        <v>43836</v>
      </c>
      <c r="K2269" s="2">
        <f t="shared" si="35"/>
        <v>65322069.267186269</v>
      </c>
      <c r="L2269" s="2">
        <f>$C$2*시뮬레이션!F2269*시뮬레이션!D2269</f>
        <v>63520061.577543505</v>
      </c>
    </row>
    <row r="2270" spans="2:12" x14ac:dyDescent="0.3">
      <c r="B2270" s="5">
        <v>43837</v>
      </c>
      <c r="C2270" s="6">
        <f>VLOOKUP(시뮬레이션!B2270,시뮬레이션!$K:$Q,6,0)</f>
        <v>170.61594341150084</v>
      </c>
      <c r="D2270" s="6">
        <f>VLOOKUP(시뮬레이션!B2270,시뮬레이션!$K:$Q,7,0)</f>
        <v>25.028521591575839</v>
      </c>
      <c r="F2270" s="5">
        <v>43837</v>
      </c>
      <c r="G2270" s="7">
        <f>C2270*시뮬레이션!D2270*시뮬레이션!F2270</f>
        <v>61761309.843636431</v>
      </c>
      <c r="H2270" s="2">
        <f>D2270*시뮬레이션!E2270*시뮬레이션!D2270</f>
        <v>3092540.8032765631</v>
      </c>
      <c r="J2270" s="5">
        <v>43837</v>
      </c>
      <c r="K2270" s="2">
        <f t="shared" si="35"/>
        <v>64853850.646912992</v>
      </c>
      <c r="L2270" s="2">
        <f>$C$2*시뮬레이션!F2270*시뮬레이션!D2270</f>
        <v>63041514.973293796</v>
      </c>
    </row>
    <row r="2271" spans="2:12" x14ac:dyDescent="0.3">
      <c r="B2271" s="5">
        <v>43838</v>
      </c>
      <c r="C2271" s="6">
        <f>VLOOKUP(시뮬레이션!B2271,시뮬레이션!$K:$Q,6,0)</f>
        <v>170.61594341150084</v>
      </c>
      <c r="D2271" s="6">
        <f>VLOOKUP(시뮬레이션!B2271,시뮬레이션!$K:$Q,7,0)</f>
        <v>25.028521591575839</v>
      </c>
      <c r="F2271" s="5">
        <v>43838</v>
      </c>
      <c r="G2271" s="7">
        <f>C2271*시뮬레이션!D2271*시뮬레이션!F2271</f>
        <v>62324673.932108477</v>
      </c>
      <c r="H2271" s="2">
        <f>D2271*시뮬레이션!E2271*시뮬레이션!D2271</f>
        <v>3118293.7416934171</v>
      </c>
      <c r="J2271" s="5">
        <v>43838</v>
      </c>
      <c r="K2271" s="2">
        <f t="shared" si="35"/>
        <v>65442967.673801892</v>
      </c>
      <c r="L2271" s="2">
        <f>$C$2*시뮬레이션!F2271*시뮬레이션!D2271</f>
        <v>63616556.624915861</v>
      </c>
    </row>
    <row r="2272" spans="2:12" x14ac:dyDescent="0.3">
      <c r="B2272" s="5">
        <v>43839</v>
      </c>
      <c r="C2272" s="6">
        <f>VLOOKUP(시뮬레이션!B2272,시뮬레이션!$K:$Q,6,0)</f>
        <v>170.61594341150084</v>
      </c>
      <c r="D2272" s="6">
        <f>VLOOKUP(시뮬레이션!B2272,시뮬레이션!$K:$Q,7,0)</f>
        <v>25.028521591575839</v>
      </c>
      <c r="F2272" s="5">
        <v>43839</v>
      </c>
      <c r="G2272" s="7">
        <f>C2272*시뮬레이션!D2272*시뮬레이션!F2272</f>
        <v>62130979.20936776</v>
      </c>
      <c r="H2272" s="2">
        <f>D2272*시뮬레이션!E2272*시뮬레이션!D2272</f>
        <v>3110766.529500321</v>
      </c>
      <c r="J2272" s="5">
        <v>43839</v>
      </c>
      <c r="K2272" s="2">
        <f t="shared" si="35"/>
        <v>65241745.73886808</v>
      </c>
      <c r="L2272" s="2">
        <f>$C$2*시뮬레이션!F2272*시뮬레이션!D2272</f>
        <v>63418846.945590377</v>
      </c>
    </row>
    <row r="2273" spans="2:12" x14ac:dyDescent="0.3">
      <c r="B2273" s="5">
        <v>43840</v>
      </c>
      <c r="C2273" s="6">
        <f>VLOOKUP(시뮬레이션!B2273,시뮬레이션!$K:$Q,6,0)</f>
        <v>170.61594341150084</v>
      </c>
      <c r="D2273" s="6">
        <f>VLOOKUP(시뮬레이션!B2273,시뮬레이션!$K:$Q,7,0)</f>
        <v>25.028521591575839</v>
      </c>
      <c r="F2273" s="5">
        <v>43840</v>
      </c>
      <c r="G2273" s="7">
        <f>C2273*시뮬레이션!D2273*시뮬레이션!F2273</f>
        <v>62075089.637960717</v>
      </c>
      <c r="H2273" s="2">
        <f>D2273*시뮬레이션!E2273*시뮬레이션!D2273</f>
        <v>3105097.6353725544</v>
      </c>
      <c r="J2273" s="5">
        <v>43840</v>
      </c>
      <c r="K2273" s="2">
        <f t="shared" si="35"/>
        <v>65180187.273333274</v>
      </c>
      <c r="L2273" s="2">
        <f>$C$2*시뮬레이션!F2273*시뮬레이션!D2273</f>
        <v>63361798.880035609</v>
      </c>
    </row>
    <row r="2274" spans="2:12" x14ac:dyDescent="0.3">
      <c r="B2274" s="5">
        <v>43843</v>
      </c>
      <c r="C2274" s="6">
        <f>VLOOKUP(시뮬레이션!B2274,시뮬레이션!$K:$Q,6,0)</f>
        <v>170.61594341150084</v>
      </c>
      <c r="D2274" s="6">
        <f>VLOOKUP(시뮬레이션!B2274,시뮬레이션!$K:$Q,7,0)</f>
        <v>25.028521591575839</v>
      </c>
      <c r="F2274" s="5">
        <v>43843</v>
      </c>
      <c r="G2274" s="7">
        <f>C2274*시뮬레이션!D2274*시뮬레이션!F2274</f>
        <v>62211459.51508747</v>
      </c>
      <c r="H2274" s="2">
        <f>D2274*시뮬레이션!E2274*시뮬레이션!D2274</f>
        <v>3122312.9334679702</v>
      </c>
      <c r="J2274" s="5">
        <v>43843</v>
      </c>
      <c r="K2274" s="2">
        <f t="shared" si="35"/>
        <v>65333772.44855544</v>
      </c>
      <c r="L2274" s="2">
        <f>$C$2*시뮬레이션!F2274*시뮬레이션!D2274</f>
        <v>63500995.468847565</v>
      </c>
    </row>
    <row r="2275" spans="2:12" x14ac:dyDescent="0.3">
      <c r="B2275" s="5">
        <v>43844</v>
      </c>
      <c r="C2275" s="6">
        <f>VLOOKUP(시뮬레이션!B2275,시뮬레이션!$K:$Q,6,0)</f>
        <v>170.61594341150084</v>
      </c>
      <c r="D2275" s="6">
        <f>VLOOKUP(시뮬레이션!B2275,시뮬레이션!$K:$Q,7,0)</f>
        <v>25.028521591575839</v>
      </c>
      <c r="F2275" s="5">
        <v>43844</v>
      </c>
      <c r="G2275" s="7">
        <f>C2275*시뮬레이션!D2275*시뮬레이션!F2275</f>
        <v>62108551.475739285</v>
      </c>
      <c r="H2275" s="2">
        <f>D2275*시뮬레이션!E2275*시뮬레이션!D2275</f>
        <v>3122325.1261873492</v>
      </c>
      <c r="J2275" s="5">
        <v>43844</v>
      </c>
      <c r="K2275" s="2">
        <f t="shared" si="35"/>
        <v>65230876.601926632</v>
      </c>
      <c r="L2275" s="2">
        <f>$C$2*시뮬레이션!F2275*시뮬레이션!D2275</f>
        <v>63395954.323835164</v>
      </c>
    </row>
    <row r="2276" spans="2:12" x14ac:dyDescent="0.3">
      <c r="B2276" s="5">
        <v>43845</v>
      </c>
      <c r="C2276" s="6">
        <f>VLOOKUP(시뮬레이션!B2276,시뮬레이션!$K:$Q,6,0)</f>
        <v>170.61594341150084</v>
      </c>
      <c r="D2276" s="6">
        <f>VLOOKUP(시뮬레이션!B2276,시뮬레이션!$K:$Q,7,0)</f>
        <v>25.028521591575839</v>
      </c>
      <c r="F2276" s="5">
        <v>43845</v>
      </c>
      <c r="G2276" s="7">
        <f>C2276*시뮬레이션!D2276*시뮬레이션!F2276</f>
        <v>62291989.036682233</v>
      </c>
      <c r="H2276" s="2">
        <f>D2276*시뮬레이션!E2276*시뮬레이션!D2276</f>
        <v>3120758.1320604179</v>
      </c>
      <c r="J2276" s="5">
        <v>43845</v>
      </c>
      <c r="K2276" s="2">
        <f t="shared" si="35"/>
        <v>65412747.168742649</v>
      </c>
      <c r="L2276" s="2">
        <f>$C$2*시뮬레이션!F2276*시뮬레이션!D2276</f>
        <v>63583194.228139773</v>
      </c>
    </row>
    <row r="2277" spans="2:12" x14ac:dyDescent="0.3">
      <c r="B2277" s="5">
        <v>43846</v>
      </c>
      <c r="C2277" s="6">
        <f>VLOOKUP(시뮬레이션!B2277,시뮬레이션!$K:$Q,6,0)</f>
        <v>170.61594341150084</v>
      </c>
      <c r="D2277" s="6">
        <f>VLOOKUP(시뮬레이션!B2277,시뮬레이션!$K:$Q,7,0)</f>
        <v>25.028521591575839</v>
      </c>
      <c r="F2277" s="5">
        <v>43846</v>
      </c>
      <c r="G2277" s="7">
        <f>C2277*시뮬레이션!D2277*시뮬레이션!F2277</f>
        <v>63054458.889886312</v>
      </c>
      <c r="H2277" s="2">
        <f>D2277*시뮬레이션!E2277*시뮬레이션!D2277</f>
        <v>3171344.6435438595</v>
      </c>
      <c r="J2277" s="5">
        <v>43846</v>
      </c>
      <c r="K2277" s="2">
        <f t="shared" si="35"/>
        <v>66225803.533430174</v>
      </c>
      <c r="L2277" s="2">
        <f>$C$2*시뮬레이션!F2277*시뮬레이션!D2277</f>
        <v>64361468.762620077</v>
      </c>
    </row>
    <row r="2278" spans="2:12" x14ac:dyDescent="0.3">
      <c r="B2278" s="5">
        <v>43847</v>
      </c>
      <c r="C2278" s="6">
        <f>VLOOKUP(시뮬레이션!B2278,시뮬레이션!$K:$Q,6,0)</f>
        <v>170.61594341150084</v>
      </c>
      <c r="D2278" s="6">
        <f>VLOOKUP(시뮬레이션!B2278,시뮬레이션!$K:$Q,7,0)</f>
        <v>25.028521591575839</v>
      </c>
      <c r="F2278" s="5">
        <v>43847</v>
      </c>
      <c r="G2278" s="7">
        <f>C2278*시뮬레이션!D2278*시뮬레이션!F2278</f>
        <v>63147254.340562508</v>
      </c>
      <c r="H2278" s="2">
        <f>D2278*시뮬레이션!E2278*시뮬레이션!D2278</f>
        <v>3179017.6527882153</v>
      </c>
      <c r="J2278" s="5">
        <v>43847</v>
      </c>
      <c r="K2278" s="2">
        <f t="shared" si="35"/>
        <v>66326271.993350722</v>
      </c>
      <c r="L2278" s="2">
        <f>$C$2*시뮬레이션!F2278*시뮬레이션!D2278</f>
        <v>64456187.702488221</v>
      </c>
    </row>
    <row r="2279" spans="2:12" x14ac:dyDescent="0.3">
      <c r="B2279" s="5">
        <v>43851</v>
      </c>
      <c r="C2279" s="6">
        <f>VLOOKUP(시뮬레이션!B2279,시뮬레이션!$K:$Q,6,0)</f>
        <v>170.61594341150084</v>
      </c>
      <c r="D2279" s="6">
        <f>VLOOKUP(시뮬레이션!B2279,시뮬레이션!$K:$Q,7,0)</f>
        <v>25.028521591575839</v>
      </c>
      <c r="F2279" s="5">
        <v>43851</v>
      </c>
      <c r="G2279" s="7">
        <f>C2279*시뮬레이션!D2279*시뮬레이션!F2279</f>
        <v>63433964.851674154</v>
      </c>
      <c r="H2279" s="2">
        <f>D2279*시뮬레이션!E2279*시뮬레이션!D2279</f>
        <v>3195390.6406112742</v>
      </c>
      <c r="J2279" s="5">
        <v>43851</v>
      </c>
      <c r="K2279" s="2">
        <f t="shared" si="35"/>
        <v>66629355.49228543</v>
      </c>
      <c r="L2279" s="2">
        <f>$C$2*시뮬레이션!F2279*시뮬레이션!D2279</f>
        <v>64748841.226595879</v>
      </c>
    </row>
    <row r="2280" spans="2:12" x14ac:dyDescent="0.3">
      <c r="B2280" s="5">
        <v>43852</v>
      </c>
      <c r="C2280" s="6">
        <f>VLOOKUP(시뮬레이션!B2280,시뮬레이션!$K:$Q,6,0)</f>
        <v>170.61594341150084</v>
      </c>
      <c r="D2280" s="6">
        <f>VLOOKUP(시뮬레이션!B2280,시뮬레이션!$K:$Q,7,0)</f>
        <v>25.028521591575839</v>
      </c>
      <c r="F2280" s="5">
        <v>43852</v>
      </c>
      <c r="G2280" s="7">
        <f>C2280*시뮬레이션!D2280*시뮬레이션!F2280</f>
        <v>63303011.136723176</v>
      </c>
      <c r="H2280" s="2">
        <f>D2280*시뮬레이션!E2280*시뮬레이션!D2280</f>
        <v>3193560.0828117812</v>
      </c>
      <c r="J2280" s="5">
        <v>43852</v>
      </c>
      <c r="K2280" s="2">
        <f t="shared" si="35"/>
        <v>66496571.219534956</v>
      </c>
      <c r="L2280" s="2">
        <f>$C$2*시뮬레이션!F2280*시뮬레이션!D2280</f>
        <v>64615173.067633718</v>
      </c>
    </row>
    <row r="2281" spans="2:12" x14ac:dyDescent="0.3">
      <c r="B2281" s="5">
        <v>43853</v>
      </c>
      <c r="C2281" s="6">
        <f>VLOOKUP(시뮬레이션!B2281,시뮬레이션!$K:$Q,6,0)</f>
        <v>170.61594341150084</v>
      </c>
      <c r="D2281" s="6">
        <f>VLOOKUP(시뮬레이션!B2281,시뮬레이션!$K:$Q,7,0)</f>
        <v>25.028521591575839</v>
      </c>
      <c r="F2281" s="5">
        <v>43853</v>
      </c>
      <c r="G2281" s="7">
        <f>C2281*시뮬레이션!D2281*시뮬레이션!F2281</f>
        <v>63601465.179902263</v>
      </c>
      <c r="H2281" s="2">
        <f>D2281*시뮬레이션!E2281*시뮬레이션!D2281</f>
        <v>3219651.5144569399</v>
      </c>
      <c r="J2281" s="5">
        <v>43853</v>
      </c>
      <c r="K2281" s="2">
        <f t="shared" si="35"/>
        <v>66821116.694359206</v>
      </c>
      <c r="L2281" s="2">
        <f>$C$2*시뮬레이션!F2281*시뮬레이션!D2281</f>
        <v>64919813.546916768</v>
      </c>
    </row>
    <row r="2282" spans="2:12" x14ac:dyDescent="0.3">
      <c r="B2282" s="5">
        <v>43854</v>
      </c>
      <c r="C2282" s="6">
        <f>VLOOKUP(시뮬레이션!B2282,시뮬레이션!$K:$Q,6,0)</f>
        <v>170.61594341150084</v>
      </c>
      <c r="D2282" s="6">
        <f>VLOOKUP(시뮬레이션!B2282,시뮬레이션!$K:$Q,7,0)</f>
        <v>25.028521591575839</v>
      </c>
      <c r="F2282" s="5">
        <v>43854</v>
      </c>
      <c r="G2282" s="7">
        <f>C2282*시뮬레이션!D2282*시뮬레이션!F2282</f>
        <v>63035854.652725048</v>
      </c>
      <c r="H2282" s="2">
        <f>D2282*시뮬레이션!E2282*시뮬레이션!D2282</f>
        <v>3187101.8486370989</v>
      </c>
      <c r="J2282" s="5">
        <v>43854</v>
      </c>
      <c r="K2282" s="2">
        <f t="shared" si="35"/>
        <v>66222956.501362145</v>
      </c>
      <c r="L2282" s="2">
        <f>$C$2*시뮬레이션!F2282*시뮬레이션!D2282</f>
        <v>64342478.891800664</v>
      </c>
    </row>
    <row r="2283" spans="2:12" x14ac:dyDescent="0.3">
      <c r="B2283" s="5">
        <v>43857</v>
      </c>
      <c r="C2283" s="6">
        <f>VLOOKUP(시뮬레이션!B2283,시뮬레이션!$K:$Q,6,0)</f>
        <v>170.61594341150084</v>
      </c>
      <c r="D2283" s="6">
        <f>VLOOKUP(시뮬레이션!B2283,시뮬레이션!$K:$Q,7,0)</f>
        <v>25.028521591575839</v>
      </c>
      <c r="F2283" s="5">
        <v>43857</v>
      </c>
      <c r="G2283" s="7">
        <f>C2283*시뮬레이션!D2283*시뮬레이션!F2283</f>
        <v>62025424.255600497</v>
      </c>
      <c r="H2283" s="2">
        <f>D2283*시뮬레이션!E2283*시뮬레이션!D2283</f>
        <v>3109437.6279137265</v>
      </c>
      <c r="J2283" s="5">
        <v>43857</v>
      </c>
      <c r="K2283" s="2">
        <f t="shared" si="35"/>
        <v>65134861.883514225</v>
      </c>
      <c r="L2283" s="2">
        <f>$C$2*시뮬레이션!F2283*시뮬레이션!D2283</f>
        <v>63311104.020201139</v>
      </c>
    </row>
    <row r="2284" spans="2:12" x14ac:dyDescent="0.3">
      <c r="B2284" s="5">
        <v>43858</v>
      </c>
      <c r="C2284" s="6">
        <f>VLOOKUP(시뮬레이션!B2284,시뮬레이션!$K:$Q,6,0)</f>
        <v>170.61594341150084</v>
      </c>
      <c r="D2284" s="6">
        <f>VLOOKUP(시뮬레이션!B2284,시뮬레이션!$K:$Q,7,0)</f>
        <v>25.028521591575839</v>
      </c>
      <c r="F2284" s="5">
        <v>43858</v>
      </c>
      <c r="G2284" s="7">
        <f>C2284*시뮬레이션!D2284*시뮬레이션!F2284</f>
        <v>63096397.01218845</v>
      </c>
      <c r="H2284" s="2">
        <f>D2284*시뮬레이션!E2284*시뮬레이션!D2284</f>
        <v>3177693.6219709222</v>
      </c>
      <c r="J2284" s="5">
        <v>43858</v>
      </c>
      <c r="K2284" s="2">
        <f t="shared" si="35"/>
        <v>66274090.634159371</v>
      </c>
      <c r="L2284" s="2">
        <f>$C$2*시뮬레이션!F2284*시뮬레이션!D2284</f>
        <v>64404276.189660653</v>
      </c>
    </row>
    <row r="2285" spans="2:12" x14ac:dyDescent="0.3">
      <c r="B2285" s="5">
        <v>43859</v>
      </c>
      <c r="C2285" s="6">
        <f>VLOOKUP(시뮬레이션!B2285,시뮬레이션!$K:$Q,6,0)</f>
        <v>170.61594341150084</v>
      </c>
      <c r="D2285" s="6">
        <f>VLOOKUP(시뮬레이션!B2285,시뮬레이션!$K:$Q,7,0)</f>
        <v>25.028521591575839</v>
      </c>
      <c r="F2285" s="5">
        <v>43859</v>
      </c>
      <c r="G2285" s="7">
        <f>C2285*시뮬레이션!D2285*시뮬레이션!F2285</f>
        <v>63084477.321718678</v>
      </c>
      <c r="H2285" s="2">
        <f>D2285*시뮬레이션!E2285*시뮬레이션!D2285</f>
        <v>3161579.4775663936</v>
      </c>
      <c r="J2285" s="5">
        <v>43859</v>
      </c>
      <c r="K2285" s="2">
        <f t="shared" si="35"/>
        <v>66246056.799285069</v>
      </c>
      <c r="L2285" s="2">
        <f>$C$2*시뮬레이션!F2285*시뮬레이션!D2285</f>
        <v>64392109.424623944</v>
      </c>
    </row>
    <row r="2286" spans="2:12" x14ac:dyDescent="0.3">
      <c r="B2286" s="5">
        <v>43860</v>
      </c>
      <c r="C2286" s="6">
        <f>VLOOKUP(시뮬레이션!B2286,시뮬레이션!$K:$Q,6,0)</f>
        <v>170.61594341150084</v>
      </c>
      <c r="D2286" s="6">
        <f>VLOOKUP(시뮬레이션!B2286,시뮬레이션!$K:$Q,7,0)</f>
        <v>25.028521591575839</v>
      </c>
      <c r="F2286" s="5">
        <v>43860</v>
      </c>
      <c r="G2286" s="7">
        <f>C2286*시뮬레이션!D2286*시뮬레이션!F2286</f>
        <v>63711229.17013099</v>
      </c>
      <c r="H2286" s="2">
        <f>D2286*시뮬레이션!E2286*시뮬레이션!D2286</f>
        <v>3190035.9875812167</v>
      </c>
      <c r="J2286" s="5">
        <v>43860</v>
      </c>
      <c r="K2286" s="2">
        <f t="shared" si="35"/>
        <v>66901265.157712206</v>
      </c>
      <c r="L2286" s="2">
        <f>$C$2*시뮬레이션!F2286*시뮬레이션!D2286</f>
        <v>65031852.754813291</v>
      </c>
    </row>
    <row r="2287" spans="2:12" x14ac:dyDescent="0.3">
      <c r="B2287" s="5">
        <v>43861</v>
      </c>
      <c r="C2287" s="6">
        <f>VLOOKUP(시뮬레이션!B2287,시뮬레이션!$K:$Q,6,0)</f>
        <v>170.61594341150084</v>
      </c>
      <c r="D2287" s="6">
        <f>VLOOKUP(시뮬레이션!B2287,시뮬레이션!$K:$Q,7,0)</f>
        <v>25.028521591575839</v>
      </c>
      <c r="F2287" s="5">
        <v>43861</v>
      </c>
      <c r="G2287" s="7">
        <f>C2287*시뮬레이션!D2287*시뮬레이션!F2287</f>
        <v>62902733.922496721</v>
      </c>
      <c r="H2287" s="2">
        <f>D2287*시뮬레이션!E2287*시뮬레이션!D2287</f>
        <v>3129453.7047558371</v>
      </c>
      <c r="J2287" s="5">
        <v>43861</v>
      </c>
      <c r="K2287" s="2">
        <f t="shared" si="35"/>
        <v>66032187.627252556</v>
      </c>
      <c r="L2287" s="2">
        <f>$C$2*시뮬레이션!F2287*시뮬레이션!D2287</f>
        <v>64206598.799082555</v>
      </c>
    </row>
    <row r="2288" spans="2:12" x14ac:dyDescent="0.3">
      <c r="B2288" s="5">
        <v>43864</v>
      </c>
      <c r="C2288" s="6">
        <f>VLOOKUP(시뮬레이션!B2288,시뮬레이션!$K:$Q,6,0)</f>
        <v>170.61594341150084</v>
      </c>
      <c r="D2288" s="6">
        <f>VLOOKUP(시뮬레이션!B2288,시뮬레이션!$K:$Q,7,0)</f>
        <v>25.028521591575839</v>
      </c>
      <c r="F2288" s="5">
        <v>43864</v>
      </c>
      <c r="G2288" s="7">
        <f>C2288*시뮬레이션!D2288*시뮬레이션!F2288</f>
        <v>63540174.547536604</v>
      </c>
      <c r="H2288" s="2">
        <f>D2288*시뮬레이션!E2288*시뮬레이션!D2288</f>
        <v>3174579.6268880479</v>
      </c>
      <c r="J2288" s="5">
        <v>43864</v>
      </c>
      <c r="K2288" s="2">
        <f t="shared" si="35"/>
        <v>66714754.174424648</v>
      </c>
      <c r="L2288" s="2">
        <f>$C$2*시뮬레이션!F2288*시뮬레이션!D2288</f>
        <v>64857252.465751477</v>
      </c>
    </row>
    <row r="2289" spans="2:12" x14ac:dyDescent="0.3">
      <c r="B2289" s="5">
        <v>43865</v>
      </c>
      <c r="C2289" s="6">
        <f>VLOOKUP(시뮬레이션!B2289,시뮬레이션!$K:$Q,6,0)</f>
        <v>170.61594341150084</v>
      </c>
      <c r="D2289" s="6">
        <f>VLOOKUP(시뮬레이션!B2289,시뮬레이션!$K:$Q,7,0)</f>
        <v>25.028521591575839</v>
      </c>
      <c r="F2289" s="5">
        <v>43865</v>
      </c>
      <c r="G2289" s="7">
        <f>C2289*시뮬레이션!D2289*시뮬레이션!F2289</f>
        <v>64114511.081262954</v>
      </c>
      <c r="H2289" s="2">
        <f>D2289*시뮬레이션!E2289*시뮬레이션!D2289</f>
        <v>3233383.6292122412</v>
      </c>
      <c r="J2289" s="5">
        <v>43865</v>
      </c>
      <c r="K2289" s="2">
        <f t="shared" si="35"/>
        <v>67347894.710475191</v>
      </c>
      <c r="L2289" s="2">
        <f>$C$2*시뮬레이션!F2289*시뮬레이션!D2289</f>
        <v>65443494.002439842</v>
      </c>
    </row>
    <row r="2290" spans="2:12" x14ac:dyDescent="0.3">
      <c r="B2290" s="5">
        <v>43866</v>
      </c>
      <c r="C2290" s="6">
        <f>VLOOKUP(시뮬레이션!B2290,시뮬레이션!$K:$Q,6,0)</f>
        <v>170.61594341150084</v>
      </c>
      <c r="D2290" s="6">
        <f>VLOOKUP(시뮬레이션!B2290,시뮬레이션!$K:$Q,7,0)</f>
        <v>25.028521591575839</v>
      </c>
      <c r="F2290" s="5">
        <v>43866</v>
      </c>
      <c r="G2290" s="7">
        <f>C2290*시뮬레이션!D2290*시뮬레이션!F2290</f>
        <v>65062415.526022896</v>
      </c>
      <c r="H2290" s="2">
        <f>D2290*시뮬레이션!E2290*시뮬레이션!D2290</f>
        <v>3276514.6602141815</v>
      </c>
      <c r="J2290" s="5">
        <v>43866</v>
      </c>
      <c r="K2290" s="2">
        <f t="shared" si="35"/>
        <v>68338930.186237082</v>
      </c>
      <c r="L2290" s="2">
        <f>$C$2*시뮬레이션!F2290*시뮬레이션!D2290</f>
        <v>66411046.866828166</v>
      </c>
    </row>
    <row r="2291" spans="2:12" x14ac:dyDescent="0.3">
      <c r="B2291" s="5">
        <v>43867</v>
      </c>
      <c r="C2291" s="6">
        <f>VLOOKUP(시뮬레이션!B2291,시뮬레이션!$K:$Q,6,0)</f>
        <v>170.61594341150084</v>
      </c>
      <c r="D2291" s="6">
        <f>VLOOKUP(시뮬레이션!B2291,시뮬레이션!$K:$Q,7,0)</f>
        <v>25.028521591575839</v>
      </c>
      <c r="F2291" s="5">
        <v>43867</v>
      </c>
      <c r="G2291" s="7">
        <f>C2291*시뮬레이션!D2291*시뮬레이션!F2291</f>
        <v>64651210.534649193</v>
      </c>
      <c r="H2291" s="2">
        <f>D2291*시뮬레이션!E2291*시뮬레이션!D2291</f>
        <v>3261818.4282860667</v>
      </c>
      <c r="J2291" s="5">
        <v>43867</v>
      </c>
      <c r="K2291" s="2">
        <f t="shared" si="35"/>
        <v>67913028.962935254</v>
      </c>
      <c r="L2291" s="2">
        <f>$C$2*시뮬레이션!F2291*시뮬레이션!D2291</f>
        <v>65991318.307210371</v>
      </c>
    </row>
    <row r="2292" spans="2:12" x14ac:dyDescent="0.3">
      <c r="B2292" s="5">
        <v>43868</v>
      </c>
      <c r="C2292" s="6">
        <f>VLOOKUP(시뮬레이션!B2292,시뮬레이션!$K:$Q,6,0)</f>
        <v>170.61594341150084</v>
      </c>
      <c r="D2292" s="6">
        <f>VLOOKUP(시뮬레이션!B2292,시뮬레이션!$K:$Q,7,0)</f>
        <v>25.028521591575839</v>
      </c>
      <c r="F2292" s="5">
        <v>43868</v>
      </c>
      <c r="G2292" s="7">
        <f>C2292*시뮬레이션!D2292*시뮬레이션!F2292</f>
        <v>64666360.503600225</v>
      </c>
      <c r="H2292" s="2">
        <f>D2292*시뮬레이션!E2292*시뮬레이션!D2292</f>
        <v>3242091.6295947996</v>
      </c>
      <c r="J2292" s="5">
        <v>43868</v>
      </c>
      <c r="K2292" s="2">
        <f t="shared" si="35"/>
        <v>67908452.133195028</v>
      </c>
      <c r="L2292" s="2">
        <f>$C$2*시뮬레이션!F2292*시뮬레이션!D2292</f>
        <v>66006782.308814108</v>
      </c>
    </row>
    <row r="2293" spans="2:12" x14ac:dyDescent="0.3">
      <c r="B2293" s="5">
        <v>43871</v>
      </c>
      <c r="C2293" s="6">
        <f>VLOOKUP(시뮬레이션!B2293,시뮬레이션!$K:$Q,6,0)</f>
        <v>170.61594341150084</v>
      </c>
      <c r="D2293" s="6">
        <f>VLOOKUP(시뮬레이션!B2293,시뮬레이션!$K:$Q,7,0)</f>
        <v>25.028521591575839</v>
      </c>
      <c r="F2293" s="5">
        <v>43871</v>
      </c>
      <c r="G2293" s="7">
        <f>C2293*시뮬레이션!D2293*시뮬레이션!F2293</f>
        <v>65184799.816353723</v>
      </c>
      <c r="H2293" s="2">
        <f>D2293*시뮬레이션!E2293*시뮬레이션!D2293</f>
        <v>3279739.1829315717</v>
      </c>
      <c r="J2293" s="5">
        <v>43871</v>
      </c>
      <c r="K2293" s="2">
        <f t="shared" si="35"/>
        <v>68464538.999285296</v>
      </c>
      <c r="L2293" s="2">
        <f>$C$2*시뮬레이션!F2293*시뮬레이션!D2293</f>
        <v>66535967.971819617</v>
      </c>
    </row>
    <row r="2294" spans="2:12" x14ac:dyDescent="0.3">
      <c r="B2294" s="5">
        <v>43872</v>
      </c>
      <c r="C2294" s="6">
        <f>VLOOKUP(시뮬레이션!B2294,시뮬레이션!$K:$Q,6,0)</f>
        <v>170.61594341150084</v>
      </c>
      <c r="D2294" s="6">
        <f>VLOOKUP(시뮬레이션!B2294,시뮬레이션!$K:$Q,7,0)</f>
        <v>25.028521591575839</v>
      </c>
      <c r="F2294" s="5">
        <v>43872</v>
      </c>
      <c r="G2294" s="7">
        <f>C2294*시뮬레이션!D2294*시뮬레이션!F2294</f>
        <v>64986988.655542485</v>
      </c>
      <c r="H2294" s="2">
        <f>D2294*시뮬레이션!E2294*시뮬레이션!D2294</f>
        <v>3286918.9724519448</v>
      </c>
      <c r="J2294" s="5">
        <v>43872</v>
      </c>
      <c r="K2294" s="2">
        <f t="shared" si="35"/>
        <v>68273907.627994433</v>
      </c>
      <c r="L2294" s="2">
        <f>$C$2*시뮬레이션!F2294*시뮬레이션!D2294</f>
        <v>66334056.527782291</v>
      </c>
    </row>
    <row r="2295" spans="2:12" x14ac:dyDescent="0.3">
      <c r="B2295" s="5">
        <v>43873</v>
      </c>
      <c r="C2295" s="6">
        <f>VLOOKUP(시뮬레이션!B2295,시뮬레이션!$K:$Q,6,0)</f>
        <v>170.61594341150084</v>
      </c>
      <c r="D2295" s="6">
        <f>VLOOKUP(시뮬레이션!B2295,시뮬레이션!$K:$Q,7,0)</f>
        <v>25.028521591575839</v>
      </c>
      <c r="F2295" s="5">
        <v>43873</v>
      </c>
      <c r="G2295" s="7">
        <f>C2295*시뮬레이션!D2295*시뮬레이션!F2295</f>
        <v>65297747.697147921</v>
      </c>
      <c r="H2295" s="2">
        <f>D2295*시뮬레이션!E2295*시뮬레이션!D2295</f>
        <v>3313321.1538286782</v>
      </c>
      <c r="J2295" s="5">
        <v>43873</v>
      </c>
      <c r="K2295" s="2">
        <f t="shared" si="35"/>
        <v>68611068.850976601</v>
      </c>
      <c r="L2295" s="2">
        <f>$C$2*시뮬레이션!F2295*시뮬레이션!D2295</f>
        <v>66651257.066826135</v>
      </c>
    </row>
    <row r="2296" spans="2:12" x14ac:dyDescent="0.3">
      <c r="B2296" s="5">
        <v>43874</v>
      </c>
      <c r="C2296" s="6">
        <f>VLOOKUP(시뮬레이션!B2296,시뮬레이션!$K:$Q,6,0)</f>
        <v>170.61594341150084</v>
      </c>
      <c r="D2296" s="6">
        <f>VLOOKUP(시뮬레이션!B2296,시뮬레이션!$K:$Q,7,0)</f>
        <v>25.028521591575839</v>
      </c>
      <c r="F2296" s="5">
        <v>43874</v>
      </c>
      <c r="G2296" s="7">
        <f>C2296*시뮬레이션!D2296*시뮬레이션!F2296</f>
        <v>65416091.936725356</v>
      </c>
      <c r="H2296" s="2">
        <f>D2296*시뮬레이션!E2296*시뮬레이션!D2296</f>
        <v>3321206.9724265723</v>
      </c>
      <c r="J2296" s="5">
        <v>43874</v>
      </c>
      <c r="K2296" s="2">
        <f t="shared" si="35"/>
        <v>68737298.909151927</v>
      </c>
      <c r="L2296" s="2">
        <f>$C$2*시뮬레이션!F2296*시뮬레이션!D2296</f>
        <v>66772054.377799824</v>
      </c>
    </row>
    <row r="2297" spans="2:12" x14ac:dyDescent="0.3">
      <c r="B2297" s="5">
        <v>43875</v>
      </c>
      <c r="C2297" s="6">
        <f>VLOOKUP(시뮬레이션!B2297,시뮬레이션!$K:$Q,6,0)</f>
        <v>170.61594341150084</v>
      </c>
      <c r="D2297" s="6">
        <f>VLOOKUP(시뮬레이션!B2297,시뮬레이션!$K:$Q,7,0)</f>
        <v>25.028521591575839</v>
      </c>
      <c r="F2297" s="5">
        <v>43875</v>
      </c>
      <c r="G2297" s="7">
        <f>C2297*시뮬레이션!D2297*시뮬레이션!F2297</f>
        <v>65529210.481235437</v>
      </c>
      <c r="H2297" s="2">
        <f>D2297*시뮬레이션!E2297*시뮬레이션!D2297</f>
        <v>3324373.2172826338</v>
      </c>
      <c r="J2297" s="5">
        <v>43875</v>
      </c>
      <c r="K2297" s="2">
        <f t="shared" si="35"/>
        <v>68853583.698518068</v>
      </c>
      <c r="L2297" s="2">
        <f>$C$2*시뮬레이션!F2297*시뮬레이션!D2297</f>
        <v>66887517.674085848</v>
      </c>
    </row>
    <row r="2298" spans="2:12" x14ac:dyDescent="0.3">
      <c r="B2298" s="5">
        <v>43879</v>
      </c>
      <c r="C2298" s="6">
        <f>VLOOKUP(시뮬레이션!B2298,시뮬레이션!$K:$Q,6,0)</f>
        <v>170.61594341150084</v>
      </c>
      <c r="D2298" s="6">
        <f>VLOOKUP(시뮬레이션!B2298,시뮬레이션!$K:$Q,7,0)</f>
        <v>25.028521591575839</v>
      </c>
      <c r="F2298" s="5">
        <v>43879</v>
      </c>
      <c r="G2298" s="7">
        <f>C2298*시뮬레이션!D2298*시뮬레이션!F2298</f>
        <v>65713905.867273353</v>
      </c>
      <c r="H2298" s="2">
        <f>D2298*시뮬레이션!E2298*시뮬레이션!D2298</f>
        <v>3329737.7039937959</v>
      </c>
      <c r="J2298" s="5">
        <v>43879</v>
      </c>
      <c r="K2298" s="2">
        <f t="shared" si="35"/>
        <v>69043643.571267143</v>
      </c>
      <c r="L2298" s="2">
        <f>$C$2*시뮬레이션!F2298*시뮬레이션!D2298</f>
        <v>67076041.476024084</v>
      </c>
    </row>
    <row r="2299" spans="2:12" x14ac:dyDescent="0.3">
      <c r="B2299" s="5">
        <v>43880</v>
      </c>
      <c r="C2299" s="6">
        <f>VLOOKUP(시뮬레이션!B2299,시뮬레이션!$K:$Q,6,0)</f>
        <v>170.61594341150084</v>
      </c>
      <c r="D2299" s="6">
        <f>VLOOKUP(시뮬레이션!B2299,시뮬레이션!$K:$Q,7,0)</f>
        <v>25.028521591575839</v>
      </c>
      <c r="F2299" s="5">
        <v>43880</v>
      </c>
      <c r="G2299" s="7">
        <f>C2299*시뮬레이션!D2299*시뮬레이션!F2299</f>
        <v>66016987.324505687</v>
      </c>
      <c r="H2299" s="2">
        <f>D2299*시뮬레이션!E2299*시뮬레이션!D2299</f>
        <v>3366910.3592227311</v>
      </c>
      <c r="J2299" s="5">
        <v>43880</v>
      </c>
      <c r="K2299" s="2">
        <f t="shared" si="35"/>
        <v>69383897.683728412</v>
      </c>
      <c r="L2299" s="2">
        <f>$C$2*시뮬레이션!F2299*시뮬레이션!D2299</f>
        <v>67385405.287650064</v>
      </c>
    </row>
    <row r="2300" spans="2:12" x14ac:dyDescent="0.3">
      <c r="B2300" s="5">
        <v>43881</v>
      </c>
      <c r="C2300" s="6">
        <f>VLOOKUP(시뮬레이션!B2300,시뮬레이션!$K:$Q,6,0)</f>
        <v>170.61594341150084</v>
      </c>
      <c r="D2300" s="6">
        <f>VLOOKUP(시뮬레이션!B2300,시뮬레이션!$K:$Q,7,0)</f>
        <v>25.028521591575839</v>
      </c>
      <c r="F2300" s="5">
        <v>43881</v>
      </c>
      <c r="G2300" s="7">
        <f>C2300*시뮬레이션!D2300*시뮬레이션!F2300</f>
        <v>66259887.008834071</v>
      </c>
      <c r="H2300" s="2">
        <f>D2300*시뮬레이션!E2300*시뮬레이션!D2300</f>
        <v>3370625.2889338187</v>
      </c>
      <c r="J2300" s="5">
        <v>43881</v>
      </c>
      <c r="K2300" s="2">
        <f t="shared" si="35"/>
        <v>69630512.297767892</v>
      </c>
      <c r="L2300" s="2">
        <f>$C$2*시뮬레이션!F2300*시뮬레이션!D2300</f>
        <v>67633339.862311184</v>
      </c>
    </row>
    <row r="2301" spans="2:12" x14ac:dyDescent="0.3">
      <c r="B2301" s="5">
        <v>43882</v>
      </c>
      <c r="C2301" s="6">
        <f>VLOOKUP(시뮬레이션!B2301,시뮬레이션!$K:$Q,6,0)</f>
        <v>170.61594341150084</v>
      </c>
      <c r="D2301" s="6">
        <f>VLOOKUP(시뮬레이션!B2301,시뮬레이션!$K:$Q,7,0)</f>
        <v>25.028521591575839</v>
      </c>
      <c r="F2301" s="5">
        <v>43882</v>
      </c>
      <c r="G2301" s="7">
        <f>C2301*시뮬레이션!D2301*시뮬레이션!F2301</f>
        <v>66154740.162431881</v>
      </c>
      <c r="H2301" s="2">
        <f>D2301*시뮬레이션!E2301*시뮬레이션!D2301</f>
        <v>3334092.6362659908</v>
      </c>
      <c r="J2301" s="5">
        <v>43882</v>
      </c>
      <c r="K2301" s="2">
        <f t="shared" si="35"/>
        <v>69488832.798697874</v>
      </c>
      <c r="L2301" s="2">
        <f>$C$2*시뮬레이션!F2301*시뮬레이션!D2301</f>
        <v>67526013.503646836</v>
      </c>
    </row>
    <row r="2302" spans="2:12" x14ac:dyDescent="0.3">
      <c r="B2302" s="5">
        <v>43885</v>
      </c>
      <c r="C2302" s="6">
        <f>VLOOKUP(시뮬레이션!B2302,시뮬레이션!$K:$Q,6,0)</f>
        <v>170.61594341150084</v>
      </c>
      <c r="D2302" s="6">
        <f>VLOOKUP(시뮬레이션!B2302,시뮬레이션!$K:$Q,7,0)</f>
        <v>25.028521591575839</v>
      </c>
      <c r="F2302" s="5">
        <v>43885</v>
      </c>
      <c r="G2302" s="7">
        <f>C2302*시뮬레이션!D2302*시뮬레이션!F2302</f>
        <v>64553144.620135166</v>
      </c>
      <c r="H2302" s="2">
        <f>D2302*시뮬레이션!E2302*시뮬레이션!D2302</f>
        <v>3228638.0811209865</v>
      </c>
      <c r="J2302" s="5">
        <v>43885</v>
      </c>
      <c r="K2302" s="2">
        <f t="shared" si="35"/>
        <v>67781782.701256156</v>
      </c>
      <c r="L2302" s="2">
        <f>$C$2*시뮬레이션!F2302*시뮬레이션!D2302</f>
        <v>65891219.655904926</v>
      </c>
    </row>
    <row r="2303" spans="2:12" x14ac:dyDescent="0.3">
      <c r="B2303" s="5">
        <v>43886</v>
      </c>
      <c r="C2303" s="6">
        <f>VLOOKUP(시뮬레이션!B2303,시뮬레이션!$K:$Q,6,0)</f>
        <v>170.61594341150084</v>
      </c>
      <c r="D2303" s="6">
        <f>VLOOKUP(시뮬레이션!B2303,시뮬레이션!$K:$Q,7,0)</f>
        <v>25.028521591575839</v>
      </c>
      <c r="F2303" s="5">
        <v>43886</v>
      </c>
      <c r="G2303" s="7">
        <f>C2303*시뮬레이션!D2303*시뮬레이션!F2303</f>
        <v>62076404.847169027</v>
      </c>
      <c r="H2303" s="2">
        <f>D2303*시뮬레이션!E2303*시뮬레이션!D2303</f>
        <v>3105842.2272761171</v>
      </c>
      <c r="J2303" s="5">
        <v>43886</v>
      </c>
      <c r="K2303" s="2">
        <f t="shared" si="35"/>
        <v>65182247.074445143</v>
      </c>
      <c r="L2303" s="2">
        <f>$C$2*시뮬레이션!F2303*시뮬레이션!D2303</f>
        <v>63363141.351256005</v>
      </c>
    </row>
    <row r="2304" spans="2:12" x14ac:dyDescent="0.3">
      <c r="B2304" s="5">
        <v>43887</v>
      </c>
      <c r="C2304" s="6">
        <f>VLOOKUP(시뮬레이션!B2304,시뮬레이션!$K:$Q,6,0)</f>
        <v>170.61594341150084</v>
      </c>
      <c r="D2304" s="6">
        <f>VLOOKUP(시뮬레이션!B2304,시뮬레이션!$K:$Q,7,0)</f>
        <v>25.028521591575839</v>
      </c>
      <c r="F2304" s="5">
        <v>43887</v>
      </c>
      <c r="G2304" s="7">
        <f>C2304*시뮬레이션!D2304*시뮬레이션!F2304</f>
        <v>62193043.172146216</v>
      </c>
      <c r="H2304" s="2">
        <f>D2304*시뮬레이션!E2304*시뮬레이션!D2304</f>
        <v>3121853.4974739468</v>
      </c>
      <c r="J2304" s="5">
        <v>43887</v>
      </c>
      <c r="K2304" s="2">
        <f t="shared" si="35"/>
        <v>65314896.669620164</v>
      </c>
      <c r="L2304" s="2">
        <f>$C$2*시뮬레이션!F2304*시뮬레이션!D2304</f>
        <v>63482197.386970356</v>
      </c>
    </row>
    <row r="2305" spans="2:12" x14ac:dyDescent="0.3">
      <c r="B2305" s="5">
        <v>43888</v>
      </c>
      <c r="C2305" s="6">
        <f>VLOOKUP(시뮬레이션!B2305,시뮬레이션!$K:$Q,6,0)</f>
        <v>170.61594341150084</v>
      </c>
      <c r="D2305" s="6">
        <f>VLOOKUP(시뮬레이션!B2305,시뮬레이션!$K:$Q,7,0)</f>
        <v>25.028521591575839</v>
      </c>
      <c r="F2305" s="5">
        <v>43888</v>
      </c>
      <c r="G2305" s="7">
        <f>C2305*시뮬레이션!D2305*시뮬레이션!F2305</f>
        <v>59409606.73001191</v>
      </c>
      <c r="H2305" s="2">
        <f>D2305*시뮬레이션!E2305*시뮬레이션!D2305</f>
        <v>2985738.0709354328</v>
      </c>
      <c r="J2305" s="5">
        <v>43888</v>
      </c>
      <c r="K2305" s="2">
        <f t="shared" si="35"/>
        <v>62395344.800947346</v>
      </c>
      <c r="L2305" s="2">
        <f>$C$2*시뮬레이션!F2305*시뮬레이션!D2305</f>
        <v>60641065.121669136</v>
      </c>
    </row>
    <row r="2306" spans="2:12" x14ac:dyDescent="0.3">
      <c r="B2306" s="5">
        <v>43889</v>
      </c>
      <c r="C2306" s="6">
        <f>VLOOKUP(시뮬레이션!B2306,시뮬레이션!$K:$Q,6,0)</f>
        <v>170.61594341150084</v>
      </c>
      <c r="D2306" s="6">
        <f>VLOOKUP(시뮬레이션!B2306,시뮬레이션!$K:$Q,7,0)</f>
        <v>25.028521591575839</v>
      </c>
      <c r="F2306" s="5">
        <v>43889</v>
      </c>
      <c r="G2306" s="7">
        <f>C2306*시뮬레이션!D2306*시뮬레이션!F2306</f>
        <v>59031189.006189756</v>
      </c>
      <c r="H2306" s="2">
        <f>D2306*시뮬레이션!E2306*시뮬레이션!D2306</f>
        <v>2999450.6562794778</v>
      </c>
      <c r="J2306" s="5">
        <v>43889</v>
      </c>
      <c r="K2306" s="2">
        <f t="shared" ref="K2306:K2369" si="36">SUM(G2306:H2306)</f>
        <v>62030639.662469231</v>
      </c>
      <c r="L2306" s="2">
        <f>$C$2*시뮬레이션!F2306*시뮬레이션!D2306</f>
        <v>60254803.452949814</v>
      </c>
    </row>
    <row r="2307" spans="2:12" x14ac:dyDescent="0.3">
      <c r="B2307" s="5">
        <v>43892</v>
      </c>
      <c r="C2307" s="6">
        <f>VLOOKUP(시뮬레이션!B2307,시뮬레이션!$K:$Q,6,0)</f>
        <v>170.61594341150084</v>
      </c>
      <c r="D2307" s="6">
        <f>VLOOKUP(시뮬레이션!B2307,시뮬레이션!$K:$Q,7,0)</f>
        <v>25.028521591575839</v>
      </c>
      <c r="F2307" s="5">
        <v>43892</v>
      </c>
      <c r="G2307" s="7">
        <f>C2307*시뮬레이션!D2307*시뮬레이션!F2307</f>
        <v>60537915.504998893</v>
      </c>
      <c r="H2307" s="2">
        <f>D2307*시뮬레이션!E2307*시뮬레이션!D2307</f>
        <v>3067408.5753362598</v>
      </c>
      <c r="J2307" s="5">
        <v>43892</v>
      </c>
      <c r="K2307" s="2">
        <f t="shared" si="36"/>
        <v>63605324.080335155</v>
      </c>
      <c r="L2307" s="2">
        <f>$C$2*시뮬레이션!F2307*시뮬레이션!D2307</f>
        <v>61792761.786019742</v>
      </c>
    </row>
    <row r="2308" spans="2:12" x14ac:dyDescent="0.3">
      <c r="B2308" s="5">
        <v>43893</v>
      </c>
      <c r="C2308" s="6">
        <f>VLOOKUP(시뮬레이션!B2308,시뮬레이션!$K:$Q,6,0)</f>
        <v>170.61594341150084</v>
      </c>
      <c r="D2308" s="6">
        <f>VLOOKUP(시뮬레이션!B2308,시뮬레이션!$K:$Q,7,0)</f>
        <v>25.028521591575839</v>
      </c>
      <c r="F2308" s="5">
        <v>43893</v>
      </c>
      <c r="G2308" s="7">
        <f>C2308*시뮬레이션!D2308*시뮬레이션!F2308</f>
        <v>58875991.706626929</v>
      </c>
      <c r="H2308" s="2">
        <f>D2308*시뮬레이션!E2308*시뮬레이션!D2308</f>
        <v>2972742.1238337248</v>
      </c>
      <c r="J2308" s="5">
        <v>43893</v>
      </c>
      <c r="K2308" s="2">
        <f t="shared" si="36"/>
        <v>61848733.830460653</v>
      </c>
      <c r="L2308" s="2">
        <f>$C$2*시뮬레이션!F2308*시뮬레이션!D2308</f>
        <v>60096389.18179892</v>
      </c>
    </row>
    <row r="2309" spans="2:12" x14ac:dyDescent="0.3">
      <c r="B2309" s="5">
        <v>43894</v>
      </c>
      <c r="C2309" s="6">
        <f>VLOOKUP(시뮬레이션!B2309,시뮬레이션!$K:$Q,6,0)</f>
        <v>170.61594341150084</v>
      </c>
      <c r="D2309" s="6">
        <f>VLOOKUP(시뮬레이션!B2309,시뮬레이션!$K:$Q,7,0)</f>
        <v>25.028521591575839</v>
      </c>
      <c r="F2309" s="5">
        <v>43894</v>
      </c>
      <c r="G2309" s="7">
        <f>C2309*시뮬레이션!D2309*시뮬레이션!F2309</f>
        <v>60970894.743639238</v>
      </c>
      <c r="H2309" s="2">
        <f>D2309*시뮬레이션!E2309*시뮬레이션!D2309</f>
        <v>3083530.2336783968</v>
      </c>
      <c r="J2309" s="5">
        <v>43894</v>
      </c>
      <c r="K2309" s="2">
        <f t="shared" si="36"/>
        <v>64054424.977317631</v>
      </c>
      <c r="L2309" s="2">
        <f>$C$2*시뮬레이션!F2309*시뮬레이션!D2309</f>
        <v>62234715.935388923</v>
      </c>
    </row>
    <row r="2310" spans="2:12" x14ac:dyDescent="0.3">
      <c r="B2310" s="5">
        <v>43895</v>
      </c>
      <c r="C2310" s="6">
        <f>VLOOKUP(시뮬레이션!B2310,시뮬레이션!$K:$Q,6,0)</f>
        <v>170.61594341150084</v>
      </c>
      <c r="D2310" s="6">
        <f>VLOOKUP(시뮬레이션!B2310,시뮬레이션!$K:$Q,7,0)</f>
        <v>25.028521591575839</v>
      </c>
      <c r="F2310" s="5">
        <v>43895</v>
      </c>
      <c r="G2310" s="7">
        <f>C2310*시뮬레이션!D2310*시뮬레이션!F2310</f>
        <v>58614142.04813648</v>
      </c>
      <c r="H2310" s="2">
        <f>D2310*시뮬레이션!E2310*시뮬레이션!D2310</f>
        <v>2977054.9797197022</v>
      </c>
      <c r="J2310" s="5">
        <v>43895</v>
      </c>
      <c r="K2310" s="2">
        <f t="shared" si="36"/>
        <v>61591197.027856186</v>
      </c>
      <c r="L2310" s="2">
        <f>$C$2*시뮬레이션!F2310*시뮬레이션!D2310</f>
        <v>59829111.832787536</v>
      </c>
    </row>
    <row r="2311" spans="2:12" x14ac:dyDescent="0.3">
      <c r="B2311" s="5">
        <v>43896</v>
      </c>
      <c r="C2311" s="6">
        <f>VLOOKUP(시뮬레이션!B2311,시뮬레이션!$K:$Q,6,0)</f>
        <v>170.61594341150084</v>
      </c>
      <c r="D2311" s="6">
        <f>VLOOKUP(시뮬레이션!B2311,시뮬레이션!$K:$Q,7,0)</f>
        <v>25.028521591575839</v>
      </c>
      <c r="F2311" s="5">
        <v>43896</v>
      </c>
      <c r="G2311" s="7">
        <f>C2311*시뮬레이션!D2311*시뮬레이션!F2311</f>
        <v>58186882.949567482</v>
      </c>
      <c r="H2311" s="2">
        <f>D2311*시뮬레이션!E2311*시뮬레이션!D2311</f>
        <v>2944762.2283764905</v>
      </c>
      <c r="J2311" s="5">
        <v>43896</v>
      </c>
      <c r="K2311" s="2">
        <f t="shared" si="36"/>
        <v>61131645.177943975</v>
      </c>
      <c r="L2311" s="2">
        <f>$C$2*시뮬레이션!F2311*시뮬레이션!D2311</f>
        <v>59392996.392099723</v>
      </c>
    </row>
    <row r="2312" spans="2:12" x14ac:dyDescent="0.3">
      <c r="B2312" s="5">
        <v>43899</v>
      </c>
      <c r="C2312" s="6">
        <f>VLOOKUP(시뮬레이션!B2312,시뮬레이션!$K:$Q,6,0)</f>
        <v>170.61594341150084</v>
      </c>
      <c r="D2312" s="6">
        <f>VLOOKUP(시뮬레이션!B2312,시뮬레이션!$K:$Q,7,0)</f>
        <v>25.028521591575839</v>
      </c>
      <c r="F2312" s="5">
        <v>43899</v>
      </c>
      <c r="G2312" s="7">
        <f>C2312*시뮬레이션!D2312*시뮬레이션!F2312</f>
        <v>54184949.221726611</v>
      </c>
      <c r="H2312" s="2">
        <f>D2312*시뮬레이션!E2312*시뮬레이션!D2312</f>
        <v>2742809.5892172563</v>
      </c>
      <c r="J2312" s="5">
        <v>43899</v>
      </c>
      <c r="K2312" s="2">
        <f t="shared" si="36"/>
        <v>56927758.810943864</v>
      </c>
      <c r="L2312" s="2">
        <f>$C$2*시뮬레이션!F2312*시뮬레이션!D2312</f>
        <v>55308109.499892652</v>
      </c>
    </row>
    <row r="2313" spans="2:12" x14ac:dyDescent="0.3">
      <c r="B2313" s="5">
        <v>43900</v>
      </c>
      <c r="C2313" s="6">
        <f>VLOOKUP(시뮬레이션!B2313,시뮬레이션!$K:$Q,6,0)</f>
        <v>170.61594341150084</v>
      </c>
      <c r="D2313" s="6">
        <f>VLOOKUP(시뮬레이션!B2313,시뮬레이션!$K:$Q,7,0)</f>
        <v>25.028521591575839</v>
      </c>
      <c r="F2313" s="5">
        <v>43900</v>
      </c>
      <c r="G2313" s="7">
        <f>C2313*시뮬레이션!D2313*시뮬레이션!F2313</f>
        <v>56458767.948651195</v>
      </c>
      <c r="H2313" s="2">
        <f>D2313*시뮬레이션!E2313*시뮬레이션!D2313</f>
        <v>2862825.6175867664</v>
      </c>
      <c r="J2313" s="5">
        <v>43900</v>
      </c>
      <c r="K2313" s="2">
        <f t="shared" si="36"/>
        <v>59321593.566237964</v>
      </c>
      <c r="L2313" s="2">
        <f>$C$2*시뮬레이션!F2313*시뮬레이션!D2313</f>
        <v>57629060.556191243</v>
      </c>
    </row>
    <row r="2314" spans="2:12" x14ac:dyDescent="0.3">
      <c r="B2314" s="5">
        <v>43901</v>
      </c>
      <c r="C2314" s="6">
        <f>VLOOKUP(시뮬레이션!B2314,시뮬레이션!$K:$Q,6,0)</f>
        <v>170.61594341150084</v>
      </c>
      <c r="D2314" s="6">
        <f>VLOOKUP(시뮬레이션!B2314,시뮬레이션!$K:$Q,7,0)</f>
        <v>25.028521591575839</v>
      </c>
      <c r="F2314" s="5">
        <v>43901</v>
      </c>
      <c r="G2314" s="7">
        <f>C2314*시뮬레이션!D2314*시뮬레이션!F2314</f>
        <v>53704245.348551527</v>
      </c>
      <c r="H2314" s="2">
        <f>D2314*시뮬레이션!E2314*시뮬레이션!D2314</f>
        <v>2716279.6403663624</v>
      </c>
      <c r="J2314" s="5">
        <v>43901</v>
      </c>
      <c r="K2314" s="2">
        <f t="shared" si="36"/>
        <v>56420524.988917887</v>
      </c>
      <c r="L2314" s="2">
        <f>$C$2*시뮬레이션!F2314*시뮬레이션!D2314</f>
        <v>54817441.466860168</v>
      </c>
    </row>
    <row r="2315" spans="2:12" x14ac:dyDescent="0.3">
      <c r="B2315" s="5">
        <v>43902</v>
      </c>
      <c r="C2315" s="6">
        <f>VLOOKUP(시뮬레이션!B2315,시뮬레이션!$K:$Q,6,0)</f>
        <v>170.61594341150084</v>
      </c>
      <c r="D2315" s="6">
        <f>VLOOKUP(시뮬레이션!B2315,시뮬레이션!$K:$Q,7,0)</f>
        <v>25.028521591575839</v>
      </c>
      <c r="F2315" s="5">
        <v>43902</v>
      </c>
      <c r="G2315" s="7">
        <f>C2315*시뮬레이션!D2315*시뮬레이션!F2315</f>
        <v>49115504.055358797</v>
      </c>
      <c r="H2315" s="2">
        <f>D2315*시뮬레이션!E2315*시뮬레이션!D2315</f>
        <v>2477844.2645467636</v>
      </c>
      <c r="J2315" s="5">
        <v>43902</v>
      </c>
      <c r="K2315" s="2">
        <f t="shared" si="36"/>
        <v>51593348.319905564</v>
      </c>
      <c r="L2315" s="2">
        <f>$C$2*시뮬레이션!F2315*시뮬레이션!D2315</f>
        <v>50133583.503423743</v>
      </c>
    </row>
    <row r="2316" spans="2:12" x14ac:dyDescent="0.3">
      <c r="B2316" s="5">
        <v>43903</v>
      </c>
      <c r="C2316" s="6">
        <f>VLOOKUP(시뮬레이션!B2316,시뮬레이션!$K:$Q,6,0)</f>
        <v>170.61594341150084</v>
      </c>
      <c r="D2316" s="6">
        <f>VLOOKUP(시뮬레이션!B2316,시뮬레이션!$K:$Q,7,0)</f>
        <v>25.028521591575839</v>
      </c>
      <c r="F2316" s="5">
        <v>43903</v>
      </c>
      <c r="G2316" s="7">
        <f>C2316*시뮬레이션!D2316*시뮬레이션!F2316</f>
        <v>53879781.318330802</v>
      </c>
      <c r="H2316" s="2">
        <f>D2316*시뮬레이션!E2316*시뮬레이션!D2316</f>
        <v>2746004.1652021911</v>
      </c>
      <c r="J2316" s="5">
        <v>43903</v>
      </c>
      <c r="K2316" s="2">
        <f t="shared" si="36"/>
        <v>56625785.483532995</v>
      </c>
      <c r="L2316" s="2">
        <f>$C$2*시뮬레이션!F2316*시뮬레이션!D2316</f>
        <v>54996615.993682995</v>
      </c>
    </row>
    <row r="2317" spans="2:12" x14ac:dyDescent="0.3">
      <c r="B2317" s="5">
        <v>43906</v>
      </c>
      <c r="C2317" s="6">
        <f>VLOOKUP(시뮬레이션!B2317,시뮬레이션!$K:$Q,6,0)</f>
        <v>170.61594341150084</v>
      </c>
      <c r="D2317" s="6">
        <f>VLOOKUP(시뮬레이션!B2317,시뮬레이션!$K:$Q,7,0)</f>
        <v>25.028521591575839</v>
      </c>
      <c r="F2317" s="5">
        <v>43906</v>
      </c>
      <c r="G2317" s="7">
        <f>C2317*시뮬레이션!D2317*시뮬레이션!F2317</f>
        <v>48245725.911085732</v>
      </c>
      <c r="H2317" s="2">
        <f>D2317*시뮬레이션!E2317*시뮬레이션!D2317</f>
        <v>2396029.6831798232</v>
      </c>
      <c r="J2317" s="5">
        <v>43906</v>
      </c>
      <c r="K2317" s="2">
        <f t="shared" si="36"/>
        <v>50641755.594265558</v>
      </c>
      <c r="L2317" s="2">
        <f>$C$2*시뮬레이션!F2317*시뮬레이션!D2317</f>
        <v>49245776.362602815</v>
      </c>
    </row>
    <row r="2318" spans="2:12" x14ac:dyDescent="0.3">
      <c r="B2318" s="5">
        <v>43907</v>
      </c>
      <c r="C2318" s="6">
        <f>VLOOKUP(시뮬레이션!B2318,시뮬레이션!$K:$Q,6,0)</f>
        <v>170.61594341150084</v>
      </c>
      <c r="D2318" s="6">
        <f>VLOOKUP(시뮬레이션!B2318,시뮬레이션!$K:$Q,7,0)</f>
        <v>25.028521591575839</v>
      </c>
      <c r="F2318" s="5">
        <v>43907</v>
      </c>
      <c r="G2318" s="7">
        <f>C2318*시뮬레이션!D2318*시뮬레이션!F2318</f>
        <v>51580590.415598817</v>
      </c>
      <c r="H2318" s="2">
        <f>D2318*시뮬레이션!E2318*시뮬레이션!D2318</f>
        <v>2592377.8982852902</v>
      </c>
      <c r="J2318" s="5">
        <v>43907</v>
      </c>
      <c r="K2318" s="2">
        <f t="shared" si="36"/>
        <v>54172968.313884109</v>
      </c>
      <c r="L2318" s="2">
        <f>$C$2*시뮬레이션!F2318*시뮬레이션!D2318</f>
        <v>52649766.840256676</v>
      </c>
    </row>
    <row r="2319" spans="2:12" x14ac:dyDescent="0.3">
      <c r="B2319" s="5">
        <v>43908</v>
      </c>
      <c r="C2319" s="6">
        <f>VLOOKUP(시뮬레이션!B2319,시뮬레이션!$K:$Q,6,0)</f>
        <v>170.61594341150084</v>
      </c>
      <c r="D2319" s="6">
        <f>VLOOKUP(시뮬레이션!B2319,시뮬레이션!$K:$Q,7,0)</f>
        <v>25.028521591575839</v>
      </c>
      <c r="F2319" s="5">
        <v>43908</v>
      </c>
      <c r="G2319" s="7">
        <f>C2319*시뮬레이션!D2319*시뮬레이션!F2319</f>
        <v>49049632.948798232</v>
      </c>
      <c r="H2319" s="2">
        <f>D2319*시뮬레이션!E2319*시뮬레이션!D2319</f>
        <v>2456193.3042760463</v>
      </c>
      <c r="J2319" s="5">
        <v>43908</v>
      </c>
      <c r="K2319" s="2">
        <f t="shared" si="36"/>
        <v>51505826.253074281</v>
      </c>
      <c r="L2319" s="2">
        <f>$C$2*시뮬레이션!F2319*시뮬레이션!D2319</f>
        <v>50066347.002755947</v>
      </c>
    </row>
    <row r="2320" spans="2:12" x14ac:dyDescent="0.3">
      <c r="B2320" s="5">
        <v>43909</v>
      </c>
      <c r="C2320" s="6">
        <f>VLOOKUP(시뮬레이션!B2320,시뮬레이션!$K:$Q,6,0)</f>
        <v>170.61594341150084</v>
      </c>
      <c r="D2320" s="6">
        <f>VLOOKUP(시뮬레이션!B2320,시뮬레이션!$K:$Q,7,0)</f>
        <v>25.028521591575839</v>
      </c>
      <c r="F2320" s="5">
        <v>43909</v>
      </c>
      <c r="G2320" s="7">
        <f>C2320*시뮬레이션!D2320*시뮬레이션!F2320</f>
        <v>50732213.819154061</v>
      </c>
      <c r="H2320" s="2">
        <f>D2320*시뮬레이션!E2320*시뮬레이션!D2320</f>
        <v>2579768.1959840897</v>
      </c>
      <c r="J2320" s="5">
        <v>43909</v>
      </c>
      <c r="K2320" s="2">
        <f t="shared" si="36"/>
        <v>53311982.015138149</v>
      </c>
      <c r="L2320" s="2">
        <f>$C$2*시뮬레이션!F2320*시뮬레이션!D2320</f>
        <v>51783804.864334054</v>
      </c>
    </row>
    <row r="2321" spans="2:12" x14ac:dyDescent="0.3">
      <c r="B2321" s="5">
        <v>43910</v>
      </c>
      <c r="C2321" s="6">
        <f>VLOOKUP(시뮬레이션!B2321,시뮬레이션!$K:$Q,6,0)</f>
        <v>170.61594341150084</v>
      </c>
      <c r="D2321" s="6">
        <f>VLOOKUP(시뮬레이션!B2321,시뮬레이션!$K:$Q,7,0)</f>
        <v>25.028521591575839</v>
      </c>
      <c r="F2321" s="5">
        <v>43910</v>
      </c>
      <c r="G2321" s="7">
        <f>C2321*시뮬레이션!D2321*시뮬레이션!F2321</f>
        <v>47124243.630989745</v>
      </c>
      <c r="H2321" s="2">
        <f>D2321*시뮬레이션!E2321*시뮬레이션!D2321</f>
        <v>2426397.4789575362</v>
      </c>
      <c r="J2321" s="5">
        <v>43910</v>
      </c>
      <c r="K2321" s="2">
        <f t="shared" si="36"/>
        <v>49550641.109947279</v>
      </c>
      <c r="L2321" s="2">
        <f>$C$2*시뮬레이션!F2321*시뮬레이션!D2321</f>
        <v>48101047.694575079</v>
      </c>
    </row>
    <row r="2322" spans="2:12" x14ac:dyDescent="0.3">
      <c r="B2322" s="5">
        <v>43913</v>
      </c>
      <c r="C2322" s="6">
        <f>VLOOKUP(시뮬레이션!B2322,시뮬레이션!$K:$Q,6,0)</f>
        <v>170.61594341150084</v>
      </c>
      <c r="D2322" s="6">
        <f>VLOOKUP(시뮬레이션!B2322,시뮬레이션!$K:$Q,7,0)</f>
        <v>25.028521591575839</v>
      </c>
      <c r="F2322" s="5">
        <v>43913</v>
      </c>
      <c r="G2322" s="7">
        <f>C2322*시뮬레이션!D2322*시뮬레이션!F2322</f>
        <v>46607386.561016835</v>
      </c>
      <c r="H2322" s="2">
        <f>D2322*시뮬레이션!E2322*시뮬레이션!D2322</f>
        <v>2454740.801331596</v>
      </c>
      <c r="J2322" s="5">
        <v>43913</v>
      </c>
      <c r="K2322" s="2">
        <f t="shared" si="36"/>
        <v>49062127.36234843</v>
      </c>
      <c r="L2322" s="2">
        <f>$C$2*시뮬레이션!F2322*시뮬레이션!D2322</f>
        <v>47573477.071506307</v>
      </c>
    </row>
    <row r="2323" spans="2:12" x14ac:dyDescent="0.3">
      <c r="B2323" s="5">
        <v>43914</v>
      </c>
      <c r="C2323" s="6">
        <f>VLOOKUP(시뮬레이션!B2323,시뮬레이션!$K:$Q,6,0)</f>
        <v>170.61594341150084</v>
      </c>
      <c r="D2323" s="6">
        <f>VLOOKUP(시뮬레이션!B2323,시뮬레이션!$K:$Q,7,0)</f>
        <v>25.028521591575839</v>
      </c>
      <c r="F2323" s="5">
        <v>43914</v>
      </c>
      <c r="G2323" s="7">
        <f>C2323*시뮬레이션!D2323*시뮬레이션!F2323</f>
        <v>50146020.995842494</v>
      </c>
      <c r="H2323" s="2">
        <f>D2323*시뮬레이션!E2323*시뮬레이션!D2323</f>
        <v>2655393.0182645288</v>
      </c>
      <c r="J2323" s="5">
        <v>43914</v>
      </c>
      <c r="K2323" s="2">
        <f t="shared" si="36"/>
        <v>52801414.014107026</v>
      </c>
      <c r="L2323" s="2">
        <f>$C$2*시뮬레이션!F2323*시뮬레이션!D2323</f>
        <v>51185461.277684219</v>
      </c>
    </row>
    <row r="2324" spans="2:12" x14ac:dyDescent="0.3">
      <c r="B2324" s="5">
        <v>43915</v>
      </c>
      <c r="C2324" s="6">
        <f>VLOOKUP(시뮬레이션!B2324,시뮬레이션!$K:$Q,6,0)</f>
        <v>170.61594341150084</v>
      </c>
      <c r="D2324" s="6">
        <f>VLOOKUP(시뮬레이션!B2324,시뮬레이션!$K:$Q,7,0)</f>
        <v>25.028521591575839</v>
      </c>
      <c r="F2324" s="5">
        <v>43915</v>
      </c>
      <c r="G2324" s="7">
        <f>C2324*시뮬레이션!D2324*시뮬레이션!F2324</f>
        <v>50090323.946612924</v>
      </c>
      <c r="H2324" s="2">
        <f>D2324*시뮬레이션!E2324*시뮬레이션!D2324</f>
        <v>2609415.3403649698</v>
      </c>
      <c r="J2324" s="5">
        <v>43915</v>
      </c>
      <c r="K2324" s="2">
        <f t="shared" si="36"/>
        <v>52699739.286977895</v>
      </c>
      <c r="L2324" s="2">
        <f>$C$2*시뮬레이션!F2324*시뮬레이션!D2324</f>
        <v>51128609.724958673</v>
      </c>
    </row>
    <row r="2325" spans="2:12" x14ac:dyDescent="0.3">
      <c r="B2325" s="5">
        <v>43916</v>
      </c>
      <c r="C2325" s="6">
        <f>VLOOKUP(시뮬레이션!B2325,시뮬레이션!$K:$Q,6,0)</f>
        <v>170.61594341150084</v>
      </c>
      <c r="D2325" s="6">
        <f>VLOOKUP(시뮬레이션!B2325,시뮬레이션!$K:$Q,7,0)</f>
        <v>25.028521591575839</v>
      </c>
      <c r="F2325" s="5">
        <v>43916</v>
      </c>
      <c r="G2325" s="7">
        <f>C2325*시뮬레이션!D2325*시뮬레이션!F2325</f>
        <v>53155173.405337147</v>
      </c>
      <c r="H2325" s="2">
        <f>D2325*시뮬레이션!E2325*시뮬레이션!D2325</f>
        <v>2773971.015449828</v>
      </c>
      <c r="J2325" s="5">
        <v>43916</v>
      </c>
      <c r="K2325" s="2">
        <f t="shared" si="36"/>
        <v>55929144.420786977</v>
      </c>
      <c r="L2325" s="2">
        <f>$C$2*시뮬레이션!F2325*시뮬레이션!D2325</f>
        <v>54256988.211947031</v>
      </c>
    </row>
    <row r="2326" spans="2:12" x14ac:dyDescent="0.3">
      <c r="B2326" s="5">
        <v>43917</v>
      </c>
      <c r="C2326" s="6">
        <f>VLOOKUP(시뮬레이션!B2326,시뮬레이션!$K:$Q,6,0)</f>
        <v>170.61594341150084</v>
      </c>
      <c r="D2326" s="6">
        <f>VLOOKUP(시뮬레이션!B2326,시뮬레이션!$K:$Q,7,0)</f>
        <v>25.028521591575839</v>
      </c>
      <c r="F2326" s="5">
        <v>43917</v>
      </c>
      <c r="G2326" s="7">
        <f>C2326*시뮬레이션!D2326*시뮬레이션!F2326</f>
        <v>50649749.397595264</v>
      </c>
      <c r="H2326" s="2">
        <f>D2326*시뮬레이션!E2326*시뮬레이션!D2326</f>
        <v>2621368.30905772</v>
      </c>
      <c r="J2326" s="5">
        <v>43917</v>
      </c>
      <c r="K2326" s="2">
        <f t="shared" si="36"/>
        <v>53271117.706652984</v>
      </c>
      <c r="L2326" s="2">
        <f>$C$2*시뮬레이션!F2326*시뮬레이션!D2326</f>
        <v>51699631.097948201</v>
      </c>
    </row>
    <row r="2327" spans="2:12" x14ac:dyDescent="0.3">
      <c r="B2327" s="5">
        <v>43920</v>
      </c>
      <c r="C2327" s="6">
        <f>VLOOKUP(시뮬레이션!B2327,시뮬레이션!$K:$Q,6,0)</f>
        <v>170.61594341150084</v>
      </c>
      <c r="D2327" s="6">
        <f>VLOOKUP(시뮬레이션!B2327,시뮬레이션!$K:$Q,7,0)</f>
        <v>25.028521591575839</v>
      </c>
      <c r="F2327" s="5">
        <v>43920</v>
      </c>
      <c r="G2327" s="7">
        <f>C2327*시뮬레이션!D2327*시뮬레이션!F2327</f>
        <v>52881891.884041563</v>
      </c>
      <c r="H2327" s="2">
        <f>D2327*시뮬레이션!E2327*시뮬레이션!D2327</f>
        <v>2744086.3379536117</v>
      </c>
      <c r="J2327" s="5">
        <v>43920</v>
      </c>
      <c r="K2327" s="2">
        <f t="shared" si="36"/>
        <v>55625978.221995175</v>
      </c>
      <c r="L2327" s="2">
        <f>$C$2*시뮬레이션!F2327*시뮬레이션!D2327</f>
        <v>53978042.037387311</v>
      </c>
    </row>
    <row r="2328" spans="2:12" x14ac:dyDescent="0.3">
      <c r="B2328" s="5">
        <v>43921</v>
      </c>
      <c r="C2328" s="6">
        <f>VLOOKUP(시뮬레이션!B2328,시뮬레이션!$K:$Q,6,0)</f>
        <v>170.61594341150084</v>
      </c>
      <c r="D2328" s="6">
        <f>VLOOKUP(시뮬레이션!B2328,시뮬레이션!$K:$Q,7,0)</f>
        <v>25.028521591575839</v>
      </c>
      <c r="F2328" s="5">
        <v>43921</v>
      </c>
      <c r="G2328" s="7">
        <f>C2328*시뮬레이션!D2328*시뮬레이션!F2328</f>
        <v>51832061.691369839</v>
      </c>
      <c r="H2328" s="2">
        <f>D2328*시뮬레이션!E2328*시뮬레이션!D2328</f>
        <v>2690797.6990491827</v>
      </c>
      <c r="J2328" s="5">
        <v>43921</v>
      </c>
      <c r="K2328" s="2">
        <f t="shared" si="36"/>
        <v>54522859.390419021</v>
      </c>
      <c r="L2328" s="2">
        <f>$C$2*시뮬레이션!F2328*시뮬레이션!D2328</f>
        <v>52906450.680625476</v>
      </c>
    </row>
    <row r="2329" spans="2:12" x14ac:dyDescent="0.3">
      <c r="B2329" s="5">
        <v>43922</v>
      </c>
      <c r="C2329" s="6">
        <f>VLOOKUP(시뮬레이션!B2329,시뮬레이션!$K:$Q,6,0)</f>
        <v>170.61594341150084</v>
      </c>
      <c r="D2329" s="6">
        <f>VLOOKUP(시뮬레이션!B2329,시뮬레이션!$K:$Q,7,0)</f>
        <v>25.028521591575839</v>
      </c>
      <c r="F2329" s="5">
        <v>43922</v>
      </c>
      <c r="G2329" s="7">
        <f>C2329*시뮬레이션!D2329*시뮬레이션!F2329</f>
        <v>49996971.033934005</v>
      </c>
      <c r="H2329" s="2">
        <f>D2329*시뮬레이션!E2329*시뮬레이션!D2329</f>
        <v>2589961.7920724032</v>
      </c>
      <c r="J2329" s="5">
        <v>43922</v>
      </c>
      <c r="K2329" s="2">
        <f t="shared" si="36"/>
        <v>52586932.826006405</v>
      </c>
      <c r="L2329" s="2">
        <f>$C$2*시뮬레이션!F2329*시뮬레이션!D2329</f>
        <v>51033321.767864689</v>
      </c>
    </row>
    <row r="2330" spans="2:12" x14ac:dyDescent="0.3">
      <c r="B2330" s="5">
        <v>43923</v>
      </c>
      <c r="C2330" s="6">
        <f>VLOOKUP(시뮬레이션!B2330,시뮬레이션!$K:$Q,6,0)</f>
        <v>170.61594341150084</v>
      </c>
      <c r="D2330" s="6">
        <f>VLOOKUP(시뮬레이션!B2330,시뮬레이션!$K:$Q,7,0)</f>
        <v>25.028521591575839</v>
      </c>
      <c r="F2330" s="5">
        <v>43923</v>
      </c>
      <c r="G2330" s="7">
        <f>C2330*시뮬레이션!D2330*시뮬레이션!F2330</f>
        <v>51067560.861804739</v>
      </c>
      <c r="H2330" s="2">
        <f>D2330*시뮬레이션!E2330*시뮬레이션!D2330</f>
        <v>2640048.6312599969</v>
      </c>
      <c r="J2330" s="5">
        <v>43923</v>
      </c>
      <c r="K2330" s="2">
        <f t="shared" si="36"/>
        <v>53707609.493064739</v>
      </c>
      <c r="L2330" s="2">
        <f>$C$2*시뮬레이션!F2330*시뮬레이션!D2330</f>
        <v>52126103.071156986</v>
      </c>
    </row>
    <row r="2331" spans="2:12" x14ac:dyDescent="0.3">
      <c r="B2331" s="5">
        <v>43924</v>
      </c>
      <c r="C2331" s="6">
        <f>VLOOKUP(시뮬레이션!B2331,시뮬레이션!$K:$Q,6,0)</f>
        <v>170.61594341150084</v>
      </c>
      <c r="D2331" s="6">
        <f>VLOOKUP(시뮬레이션!B2331,시뮬레이션!$K:$Q,7,0)</f>
        <v>25.028521591575839</v>
      </c>
      <c r="F2331" s="5">
        <v>43924</v>
      </c>
      <c r="G2331" s="7">
        <f>C2331*시뮬레이션!D2331*시뮬레이션!F2331</f>
        <v>50433858.398814902</v>
      </c>
      <c r="H2331" s="2">
        <f>D2331*시뮬레이션!E2331*시뮬레이션!D2331</f>
        <v>2608644.4568692152</v>
      </c>
      <c r="J2331" s="5">
        <v>43924</v>
      </c>
      <c r="K2331" s="2">
        <f t="shared" si="36"/>
        <v>53042502.855684116</v>
      </c>
      <c r="L2331" s="2">
        <f>$C$2*시뮬레이션!F2331*시뮬레이션!D2331</f>
        <v>51479265.052171826</v>
      </c>
    </row>
    <row r="2332" spans="2:12" x14ac:dyDescent="0.3">
      <c r="B2332" s="5">
        <v>43927</v>
      </c>
      <c r="C2332" s="6">
        <f>VLOOKUP(시뮬레이션!B2332,시뮬레이션!$K:$Q,6,0)</f>
        <v>170.61594341150084</v>
      </c>
      <c r="D2332" s="6">
        <f>VLOOKUP(시뮬레이션!B2332,시뮬레이션!$K:$Q,7,0)</f>
        <v>25.028521591575839</v>
      </c>
      <c r="F2332" s="5">
        <v>43927</v>
      </c>
      <c r="G2332" s="7">
        <f>C2332*시뮬레이션!D2332*시뮬레이션!F2332</f>
        <v>53738268.905200608</v>
      </c>
      <c r="H2332" s="2">
        <f>D2332*시뮬레이션!E2332*시뮬레이션!D2332</f>
        <v>2816937.3406152464</v>
      </c>
      <c r="J2332" s="5">
        <v>43927</v>
      </c>
      <c r="K2332" s="2">
        <f t="shared" si="36"/>
        <v>56555206.245815858</v>
      </c>
      <c r="L2332" s="2">
        <f>$C$2*시뮬레이션!F2332*시뮬레이션!D2332</f>
        <v>54852170.272990875</v>
      </c>
    </row>
    <row r="2333" spans="2:12" x14ac:dyDescent="0.3">
      <c r="B2333" s="5">
        <v>43928</v>
      </c>
      <c r="C2333" s="6">
        <f>VLOOKUP(시뮬레이션!B2333,시뮬레이션!$K:$Q,6,0)</f>
        <v>170.61594341150084</v>
      </c>
      <c r="D2333" s="6">
        <f>VLOOKUP(시뮬레이션!B2333,시뮬레이션!$K:$Q,7,0)</f>
        <v>25.028521591575839</v>
      </c>
      <c r="F2333" s="5">
        <v>43928</v>
      </c>
      <c r="G2333" s="7">
        <f>C2333*시뮬레이션!D2333*시뮬레이션!F2333</f>
        <v>53427715.313342668</v>
      </c>
      <c r="H2333" s="2">
        <f>D2333*시뮬레이션!E2333*시뮬레이션!D2333</f>
        <v>2789866.0402849247</v>
      </c>
      <c r="J2333" s="5">
        <v>43928</v>
      </c>
      <c r="K2333" s="2">
        <f t="shared" si="36"/>
        <v>56217581.353627592</v>
      </c>
      <c r="L2333" s="2">
        <f>$C$2*시뮬레이션!F2333*시뮬레이션!D2333</f>
        <v>54535179.442312434</v>
      </c>
    </row>
    <row r="2334" spans="2:12" x14ac:dyDescent="0.3">
      <c r="B2334" s="5">
        <v>43929</v>
      </c>
      <c r="C2334" s="6">
        <f>VLOOKUP(시뮬레이션!B2334,시뮬레이션!$K:$Q,6,0)</f>
        <v>170.61594341150084</v>
      </c>
      <c r="D2334" s="6">
        <f>VLOOKUP(시뮬레이션!B2334,시뮬레이션!$K:$Q,7,0)</f>
        <v>25.028521591575839</v>
      </c>
      <c r="F2334" s="5">
        <v>43929</v>
      </c>
      <c r="G2334" s="7">
        <f>C2334*시뮬레이션!D2334*시뮬레이션!F2334</f>
        <v>55223463.826358631</v>
      </c>
      <c r="H2334" s="2">
        <f>D2334*시뮬레이션!E2334*시뮬레이션!D2334</f>
        <v>2885770.2007167256</v>
      </c>
      <c r="J2334" s="5">
        <v>43929</v>
      </c>
      <c r="K2334" s="2">
        <f t="shared" si="36"/>
        <v>58109234.027075358</v>
      </c>
      <c r="L2334" s="2">
        <f>$C$2*시뮬레이션!F2334*시뮬레이션!D2334</f>
        <v>56368150.716046363</v>
      </c>
    </row>
    <row r="2335" spans="2:12" x14ac:dyDescent="0.3">
      <c r="B2335" s="5">
        <v>43930</v>
      </c>
      <c r="C2335" s="6">
        <f>VLOOKUP(시뮬레이션!B2335,시뮬레이션!$K:$Q,6,0)</f>
        <v>170.61594341150084</v>
      </c>
      <c r="D2335" s="6">
        <f>VLOOKUP(시뮬레이션!B2335,시뮬레이션!$K:$Q,7,0)</f>
        <v>25.028521591575839</v>
      </c>
      <c r="F2335" s="5">
        <v>43930</v>
      </c>
      <c r="G2335" s="7">
        <f>C2335*시뮬레이션!D2335*시뮬레이션!F2335</f>
        <v>56006424.939295061</v>
      </c>
      <c r="H2335" s="2">
        <f>D2335*시뮬레이션!E2335*시뮬레이션!D2335</f>
        <v>2882689.8497171728</v>
      </c>
      <c r="J2335" s="5">
        <v>43930</v>
      </c>
      <c r="K2335" s="2">
        <f t="shared" si="36"/>
        <v>58889114.789012231</v>
      </c>
      <c r="L2335" s="2">
        <f>$C$2*시뮬레이션!F2335*시뮬레이션!D2335</f>
        <v>57167341.258631252</v>
      </c>
    </row>
    <row r="2336" spans="2:12" x14ac:dyDescent="0.3">
      <c r="B2336" s="5">
        <v>43934</v>
      </c>
      <c r="C2336" s="6">
        <f>VLOOKUP(시뮬레이션!B2336,시뮬레이션!$K:$Q,6,0)</f>
        <v>170.61594341150084</v>
      </c>
      <c r="D2336" s="6">
        <f>VLOOKUP(시뮬레이션!B2336,시뮬레이션!$K:$Q,7,0)</f>
        <v>25.028521591575839</v>
      </c>
      <c r="F2336" s="5">
        <v>43934</v>
      </c>
      <c r="G2336" s="7">
        <f>C2336*시뮬레이션!D2336*시뮬레이션!F2336</f>
        <v>55397273.647339843</v>
      </c>
      <c r="H2336" s="2">
        <f>D2336*시뮬레이션!E2336*시뮬레이션!D2336</f>
        <v>2881602.5738659655</v>
      </c>
      <c r="J2336" s="5">
        <v>43934</v>
      </c>
      <c r="K2336" s="2">
        <f t="shared" si="36"/>
        <v>58278876.221205808</v>
      </c>
      <c r="L2336" s="2">
        <f>$C$2*시뮬레이션!F2336*시뮬레이션!D2336</f>
        <v>56545563.31399212</v>
      </c>
    </row>
    <row r="2337" spans="2:12" x14ac:dyDescent="0.3">
      <c r="B2337" s="5">
        <v>43935</v>
      </c>
      <c r="C2337" s="6">
        <f>VLOOKUP(시뮬레이션!B2337,시뮬레이션!$K:$Q,6,0)</f>
        <v>170.61594341150084</v>
      </c>
      <c r="D2337" s="6">
        <f>VLOOKUP(시뮬레이션!B2337,시뮬레이션!$K:$Q,7,0)</f>
        <v>25.028521591575839</v>
      </c>
      <c r="F2337" s="5">
        <v>43935</v>
      </c>
      <c r="G2337" s="7">
        <f>C2337*시뮬레이션!D2337*시뮬레이션!F2337</f>
        <v>57000653.887001738</v>
      </c>
      <c r="H2337" s="2">
        <f>D2337*시뮬레이션!E2337*시뮬레이션!D2337</f>
        <v>2988188.7135922923</v>
      </c>
      <c r="J2337" s="5">
        <v>43935</v>
      </c>
      <c r="K2337" s="2">
        <f t="shared" si="36"/>
        <v>59988842.600594029</v>
      </c>
      <c r="L2337" s="2">
        <f>$C$2*시뮬레이션!F2337*시뮬레이션!D2337</f>
        <v>58182178.852788754</v>
      </c>
    </row>
    <row r="2338" spans="2:12" x14ac:dyDescent="0.3">
      <c r="B2338" s="5">
        <v>43936</v>
      </c>
      <c r="C2338" s="6">
        <f>VLOOKUP(시뮬레이션!B2338,시뮬레이션!$K:$Q,6,0)</f>
        <v>170.61594341150084</v>
      </c>
      <c r="D2338" s="6">
        <f>VLOOKUP(시뮬레이션!B2338,시뮬레이션!$K:$Q,7,0)</f>
        <v>25.028521591575839</v>
      </c>
      <c r="F2338" s="5">
        <v>43936</v>
      </c>
      <c r="G2338" s="7">
        <f>C2338*시뮬레이션!D2338*시뮬레이션!F2338</f>
        <v>55789496.389986537</v>
      </c>
      <c r="H2338" s="2">
        <f>D2338*시뮬레이션!E2338*시뮬레이션!D2338</f>
        <v>2931245.6976554031</v>
      </c>
      <c r="J2338" s="5">
        <v>43936</v>
      </c>
      <c r="K2338" s="2">
        <f t="shared" si="36"/>
        <v>58720742.08764194</v>
      </c>
      <c r="L2338" s="2">
        <f>$C$2*시뮬레이션!F2338*시뮬레이션!D2338</f>
        <v>56945916.155698821</v>
      </c>
    </row>
    <row r="2339" spans="2:12" x14ac:dyDescent="0.3">
      <c r="B2339" s="5">
        <v>43937</v>
      </c>
      <c r="C2339" s="6">
        <f>VLOOKUP(시뮬레이션!B2339,시뮬레이션!$K:$Q,6,0)</f>
        <v>170.61594341150084</v>
      </c>
      <c r="D2339" s="6">
        <f>VLOOKUP(시뮬레이션!B2339,시뮬레이션!$K:$Q,7,0)</f>
        <v>25.028521591575839</v>
      </c>
      <c r="F2339" s="5">
        <v>43937</v>
      </c>
      <c r="G2339" s="7">
        <f>C2339*시뮬레이션!D2339*시뮬레이션!F2339</f>
        <v>56592926.797558762</v>
      </c>
      <c r="H2339" s="2">
        <f>D2339*시뮬레이션!E2339*시뮬레이션!D2339</f>
        <v>3007529.0418259026</v>
      </c>
      <c r="J2339" s="5">
        <v>43937</v>
      </c>
      <c r="K2339" s="2">
        <f t="shared" si="36"/>
        <v>59600455.839384668</v>
      </c>
      <c r="L2339" s="2">
        <f>$C$2*시뮬레이션!F2339*시뮬레이션!D2339</f>
        <v>57766000.285993263</v>
      </c>
    </row>
    <row r="2340" spans="2:12" x14ac:dyDescent="0.3">
      <c r="B2340" s="5">
        <v>43938</v>
      </c>
      <c r="C2340" s="6">
        <f>VLOOKUP(시뮬레이션!B2340,시뮬레이션!$K:$Q,6,0)</f>
        <v>170.61594341150084</v>
      </c>
      <c r="D2340" s="6">
        <f>VLOOKUP(시뮬레이션!B2340,시뮬레이션!$K:$Q,7,0)</f>
        <v>25.028521591575839</v>
      </c>
      <c r="F2340" s="5">
        <v>43938</v>
      </c>
      <c r="G2340" s="7">
        <f>C2340*시뮬레이션!D2340*시뮬레이션!F2340</f>
        <v>57613288.217280649</v>
      </c>
      <c r="H2340" s="2">
        <f>D2340*시뮬레이션!E2340*시뮬레이션!D2340</f>
        <v>3029336.8455296839</v>
      </c>
      <c r="J2340" s="5">
        <v>43938</v>
      </c>
      <c r="K2340" s="2">
        <f t="shared" si="36"/>
        <v>60642625.062810332</v>
      </c>
      <c r="L2340" s="2">
        <f>$C$2*시뮬레이션!F2340*시뮬레이션!D2340</f>
        <v>58807512.033111691</v>
      </c>
    </row>
    <row r="2341" spans="2:12" x14ac:dyDescent="0.3">
      <c r="B2341" s="5">
        <v>43941</v>
      </c>
      <c r="C2341" s="6">
        <f>VLOOKUP(시뮬레이션!B2341,시뮬레이션!$K:$Q,6,0)</f>
        <v>170.61594341150084</v>
      </c>
      <c r="D2341" s="6">
        <f>VLOOKUP(시뮬레이션!B2341,시뮬레이션!$K:$Q,7,0)</f>
        <v>25.028521591575839</v>
      </c>
      <c r="F2341" s="5">
        <v>43941</v>
      </c>
      <c r="G2341" s="7">
        <f>C2341*시뮬레이션!D2341*시뮬레이션!F2341</f>
        <v>56723729.364698559</v>
      </c>
      <c r="H2341" s="2">
        <f>D2341*시뮬레이션!E2341*시뮬레이션!D2341</f>
        <v>2999036.4242107002</v>
      </c>
      <c r="J2341" s="5">
        <v>43941</v>
      </c>
      <c r="K2341" s="2">
        <f t="shared" si="36"/>
        <v>59722765.788909256</v>
      </c>
      <c r="L2341" s="2">
        <f>$C$2*시뮬레이션!F2341*시뮬레이션!D2341</f>
        <v>57899514.16411154</v>
      </c>
    </row>
    <row r="2342" spans="2:12" x14ac:dyDescent="0.3">
      <c r="B2342" s="5">
        <v>43942</v>
      </c>
      <c r="C2342" s="6">
        <f>VLOOKUP(시뮬레이션!B2342,시뮬레이션!$K:$Q,6,0)</f>
        <v>170.61594341150084</v>
      </c>
      <c r="D2342" s="6">
        <f>VLOOKUP(시뮬레이션!B2342,시뮬레이션!$K:$Q,7,0)</f>
        <v>25.028521591575839</v>
      </c>
      <c r="F2342" s="5">
        <v>43942</v>
      </c>
      <c r="G2342" s="7">
        <f>C2342*시뮬레이션!D2342*시뮬레이션!F2342</f>
        <v>55404699.711395301</v>
      </c>
      <c r="H2342" s="2">
        <f>D2342*시뮬레이션!E2342*시뮬레이션!D2342</f>
        <v>2904702.0723818569</v>
      </c>
      <c r="J2342" s="5">
        <v>43942</v>
      </c>
      <c r="K2342" s="2">
        <f t="shared" si="36"/>
        <v>58309401.783777155</v>
      </c>
      <c r="L2342" s="2">
        <f>$C$2*시뮬레이션!F2342*시뮬레이션!D2342</f>
        <v>56553143.307511203</v>
      </c>
    </row>
    <row r="2343" spans="2:12" x14ac:dyDescent="0.3">
      <c r="B2343" s="5">
        <v>43943</v>
      </c>
      <c r="C2343" s="6">
        <f>VLOOKUP(시뮬레이션!B2343,시뮬레이션!$K:$Q,6,0)</f>
        <v>170.61594341150084</v>
      </c>
      <c r="D2343" s="6">
        <f>VLOOKUP(시뮬레이션!B2343,시뮬레이션!$K:$Q,7,0)</f>
        <v>25.028521591575839</v>
      </c>
      <c r="F2343" s="5">
        <v>43943</v>
      </c>
      <c r="G2343" s="7">
        <f>C2343*시뮬레이션!D2343*시뮬레이션!F2343</f>
        <v>56758739.881689318</v>
      </c>
      <c r="H2343" s="2">
        <f>D2343*시뮬레이션!E2343*시뮬레이션!D2343</f>
        <v>3026042.5880513508</v>
      </c>
      <c r="J2343" s="5">
        <v>43943</v>
      </c>
      <c r="K2343" s="2">
        <f t="shared" si="36"/>
        <v>59784782.469740666</v>
      </c>
      <c r="L2343" s="2">
        <f>$C$2*시뮬레이션!F2343*시뮬레이션!D2343</f>
        <v>57935250.388564736</v>
      </c>
    </row>
    <row r="2344" spans="2:12" x14ac:dyDescent="0.3">
      <c r="B2344" s="5">
        <v>43944</v>
      </c>
      <c r="C2344" s="6">
        <f>VLOOKUP(시뮬레이션!B2344,시뮬레이션!$K:$Q,6,0)</f>
        <v>170.61594341150084</v>
      </c>
      <c r="D2344" s="6">
        <f>VLOOKUP(시뮬레이션!B2344,시뮬레이션!$K:$Q,7,0)</f>
        <v>25.028521591575839</v>
      </c>
      <c r="F2344" s="5">
        <v>43944</v>
      </c>
      <c r="G2344" s="7">
        <f>C2344*시뮬레이션!D2344*시뮬레이션!F2344</f>
        <v>56639521.330946825</v>
      </c>
      <c r="H2344" s="2">
        <f>D2344*시뮬레이션!E2344*시뮬레이션!D2344</f>
        <v>3008650.840411711</v>
      </c>
      <c r="J2344" s="5">
        <v>43944</v>
      </c>
      <c r="K2344" s="2">
        <f t="shared" si="36"/>
        <v>59648172.171358533</v>
      </c>
      <c r="L2344" s="2">
        <f>$C$2*시뮬레이션!F2344*시뮬레이션!D2344</f>
        <v>57813560.643467769</v>
      </c>
    </row>
    <row r="2345" spans="2:12" x14ac:dyDescent="0.3">
      <c r="B2345" s="5">
        <v>43945</v>
      </c>
      <c r="C2345" s="6">
        <f>VLOOKUP(시뮬레이션!B2345,시뮬레이션!$K:$Q,6,0)</f>
        <v>170.61594341150084</v>
      </c>
      <c r="D2345" s="6">
        <f>VLOOKUP(시뮬레이션!B2345,시뮬레이션!$K:$Q,7,0)</f>
        <v>25.028521591575839</v>
      </c>
      <c r="F2345" s="5">
        <v>43945</v>
      </c>
      <c r="G2345" s="7">
        <f>C2345*시뮬레이션!D2345*시뮬레이션!F2345</f>
        <v>57702185.545782149</v>
      </c>
      <c r="H2345" s="2">
        <f>D2345*시뮬레이션!E2345*시뮬레이션!D2345</f>
        <v>3077735.1239887238</v>
      </c>
      <c r="J2345" s="5">
        <v>43945</v>
      </c>
      <c r="K2345" s="2">
        <f t="shared" si="36"/>
        <v>60779920.669770874</v>
      </c>
      <c r="L2345" s="2">
        <f>$C$2*시뮬레이션!F2345*시뮬레이션!D2345</f>
        <v>58898252.049474716</v>
      </c>
    </row>
    <row r="2346" spans="2:12" x14ac:dyDescent="0.3">
      <c r="B2346" s="5">
        <v>43948</v>
      </c>
      <c r="C2346" s="6">
        <f>VLOOKUP(시뮬레이션!B2346,시뮬레이션!$K:$Q,6,0)</f>
        <v>170.61594341150084</v>
      </c>
      <c r="D2346" s="6">
        <f>VLOOKUP(시뮬레이션!B2346,시뮬레이션!$K:$Q,7,0)</f>
        <v>25.028521591575839</v>
      </c>
      <c r="F2346" s="5">
        <v>43948</v>
      </c>
      <c r="G2346" s="7">
        <f>C2346*시뮬레이션!D2346*시뮬레이션!F2346</f>
        <v>58081777.307768688</v>
      </c>
      <c r="H2346" s="2">
        <f>D2346*시뮬레이션!E2346*시뮬레이션!D2346</f>
        <v>3094871.7361415057</v>
      </c>
      <c r="J2346" s="5">
        <v>43948</v>
      </c>
      <c r="K2346" s="2">
        <f t="shared" si="36"/>
        <v>61176649.04391019</v>
      </c>
      <c r="L2346" s="2">
        <f>$C$2*시뮬레이션!F2346*시뮬레이션!D2346</f>
        <v>59285712.092138931</v>
      </c>
    </row>
    <row r="2347" spans="2:12" x14ac:dyDescent="0.3">
      <c r="B2347" s="5">
        <v>43949</v>
      </c>
      <c r="C2347" s="6">
        <f>VLOOKUP(시뮬레이션!B2347,시뮬레이션!$K:$Q,6,0)</f>
        <v>170.61594341150084</v>
      </c>
      <c r="D2347" s="6">
        <f>VLOOKUP(시뮬레이션!B2347,시뮬레이션!$K:$Q,7,0)</f>
        <v>25.028521591575839</v>
      </c>
      <c r="F2347" s="5">
        <v>43949</v>
      </c>
      <c r="G2347" s="7">
        <f>C2347*시뮬레이션!D2347*시뮬레이션!F2347</f>
        <v>57767527.380359255</v>
      </c>
      <c r="H2347" s="2">
        <f>D2347*시뮬레이션!E2347*시뮬레이션!D2347</f>
        <v>3058219.9724766235</v>
      </c>
      <c r="J2347" s="5">
        <v>43949</v>
      </c>
      <c r="K2347" s="2">
        <f t="shared" si="36"/>
        <v>60825747.352835879</v>
      </c>
      <c r="L2347" s="2">
        <f>$C$2*시뮬레이션!F2347*시뮬레이션!D2347</f>
        <v>58964948.307266273</v>
      </c>
    </row>
    <row r="2348" spans="2:12" x14ac:dyDescent="0.3">
      <c r="B2348" s="5">
        <v>43950</v>
      </c>
      <c r="C2348" s="6">
        <f>VLOOKUP(시뮬레이션!B2348,시뮬레이션!$K:$Q,6,0)</f>
        <v>170.61594341150084</v>
      </c>
      <c r="D2348" s="6">
        <f>VLOOKUP(시뮬레이션!B2348,시뮬레이션!$K:$Q,7,0)</f>
        <v>25.028521591575839</v>
      </c>
      <c r="F2348" s="5">
        <v>43950</v>
      </c>
      <c r="G2348" s="7">
        <f>C2348*시뮬레이션!D2348*시뮬레이션!F2348</f>
        <v>58960439.633219741</v>
      </c>
      <c r="H2348" s="2">
        <f>D2348*시뮬레이션!E2348*시뮬레이션!D2348</f>
        <v>3151695.5154757057</v>
      </c>
      <c r="J2348" s="5">
        <v>43950</v>
      </c>
      <c r="K2348" s="2">
        <f t="shared" si="36"/>
        <v>62112135.148695447</v>
      </c>
      <c r="L2348" s="2">
        <f>$C$2*시뮬레이션!F2348*시뮬레이션!D2348</f>
        <v>60182587.567847438</v>
      </c>
    </row>
    <row r="2349" spans="2:12" x14ac:dyDescent="0.3">
      <c r="B2349" s="5">
        <v>43951</v>
      </c>
      <c r="C2349" s="6">
        <f>VLOOKUP(시뮬레이션!B2349,시뮬레이션!$K:$Q,6,0)</f>
        <v>170.61594341150084</v>
      </c>
      <c r="D2349" s="6">
        <f>VLOOKUP(시뮬레이션!B2349,시뮬레이션!$K:$Q,7,0)</f>
        <v>25.028521591575839</v>
      </c>
      <c r="F2349" s="5">
        <v>43951</v>
      </c>
      <c r="G2349" s="7">
        <f>C2349*시뮬레이션!D2349*시뮬레이션!F2349</f>
        <v>58411470.704499654</v>
      </c>
      <c r="H2349" s="2">
        <f>D2349*시뮬레이션!E2349*시뮬레이션!D2349</f>
        <v>3107257.0523967915</v>
      </c>
      <c r="J2349" s="5">
        <v>43951</v>
      </c>
      <c r="K2349" s="2">
        <f t="shared" si="36"/>
        <v>61518727.756896444</v>
      </c>
      <c r="L2349" s="2">
        <f>$C$2*시뮬레이션!F2349*시뮬레이션!D2349</f>
        <v>59622239.462740883</v>
      </c>
    </row>
    <row r="2350" spans="2:12" x14ac:dyDescent="0.3">
      <c r="B2350" s="5">
        <v>43952</v>
      </c>
      <c r="C2350" s="6">
        <f>VLOOKUP(시뮬레이션!B2350,시뮬레이션!$K:$Q,6,0)</f>
        <v>170.61594341150084</v>
      </c>
      <c r="D2350" s="6">
        <f>VLOOKUP(시뮬레이션!B2350,시뮬레이션!$K:$Q,7,0)</f>
        <v>25.028521591575839</v>
      </c>
      <c r="F2350" s="5">
        <v>43952</v>
      </c>
      <c r="G2350" s="7">
        <f>C2350*시뮬레이션!D2350*시뮬레이션!F2350</f>
        <v>56865122.984772004</v>
      </c>
      <c r="H2350" s="2">
        <f>D2350*시뮬레이션!E2350*시뮬레이션!D2350</f>
        <v>2998660.1446286938</v>
      </c>
      <c r="J2350" s="5">
        <v>43952</v>
      </c>
      <c r="K2350" s="2">
        <f t="shared" si="36"/>
        <v>59863783.1294007</v>
      </c>
      <c r="L2350" s="2">
        <f>$C$2*시뮬레이션!F2350*시뮬레이션!D2350</f>
        <v>58043838.629372329</v>
      </c>
    </row>
    <row r="2351" spans="2:12" x14ac:dyDescent="0.3">
      <c r="B2351" s="5">
        <v>43955</v>
      </c>
      <c r="C2351" s="6">
        <f>VLOOKUP(시뮬레이션!B2351,시뮬레이션!$K:$Q,6,0)</f>
        <v>170.61594341150084</v>
      </c>
      <c r="D2351" s="6">
        <f>VLOOKUP(시뮬레이션!B2351,시뮬레이션!$K:$Q,7,0)</f>
        <v>25.028521591575839</v>
      </c>
      <c r="F2351" s="5">
        <v>43955</v>
      </c>
      <c r="G2351" s="7">
        <f>C2351*시뮬레이션!D2351*시뮬레이션!F2351</f>
        <v>57520366.773554876</v>
      </c>
      <c r="H2351" s="2">
        <f>D2351*시뮬레이션!E2351*시뮬레이션!D2351</f>
        <v>3055196.7737119277</v>
      </c>
      <c r="J2351" s="5">
        <v>43955</v>
      </c>
      <c r="K2351" s="2">
        <f t="shared" si="36"/>
        <v>60575563.547266804</v>
      </c>
      <c r="L2351" s="2">
        <f>$C$2*시뮬레이션!F2351*시뮬레이션!D2351</f>
        <v>58712664.48857598</v>
      </c>
    </row>
    <row r="2352" spans="2:12" x14ac:dyDescent="0.3">
      <c r="B2352" s="5">
        <v>43956</v>
      </c>
      <c r="C2352" s="6">
        <f>VLOOKUP(시뮬레이션!B2352,시뮬레이션!$K:$Q,6,0)</f>
        <v>170.61594341150084</v>
      </c>
      <c r="D2352" s="6">
        <f>VLOOKUP(시뮬레이션!B2352,시뮬레이션!$K:$Q,7,0)</f>
        <v>25.028521591575839</v>
      </c>
      <c r="F2352" s="5">
        <v>43956</v>
      </c>
      <c r="G2352" s="7">
        <f>C2352*시뮬레이션!D2352*시뮬레이션!F2352</f>
        <v>58051820.411135562</v>
      </c>
      <c r="H2352" s="2">
        <f>D2352*시뮬레이션!E2352*시뮬레이션!D2352</f>
        <v>3099492.195492438</v>
      </c>
      <c r="J2352" s="5">
        <v>43956</v>
      </c>
      <c r="K2352" s="2">
        <f t="shared" si="36"/>
        <v>61151312.606628001</v>
      </c>
      <c r="L2352" s="2">
        <f>$C$2*시뮬레이션!F2352*시뮬레이션!D2352</f>
        <v>59255134.24085255</v>
      </c>
    </row>
    <row r="2353" spans="2:12" x14ac:dyDescent="0.3">
      <c r="B2353" s="5">
        <v>43957</v>
      </c>
      <c r="C2353" s="6">
        <f>VLOOKUP(시뮬레이션!B2353,시뮬레이션!$K:$Q,6,0)</f>
        <v>170.61594341150084</v>
      </c>
      <c r="D2353" s="6">
        <f>VLOOKUP(시뮬레이션!B2353,시뮬레이션!$K:$Q,7,0)</f>
        <v>25.028521591575839</v>
      </c>
      <c r="F2353" s="5">
        <v>43957</v>
      </c>
      <c r="G2353" s="7">
        <f>C2353*시뮬레이션!D2353*시뮬레이션!F2353</f>
        <v>57325240.279352538</v>
      </c>
      <c r="H2353" s="2">
        <f>D2353*시뮬레이션!E2353*시뮬레이션!D2353</f>
        <v>3094520.2503823871</v>
      </c>
      <c r="J2353" s="5">
        <v>43957</v>
      </c>
      <c r="K2353" s="2">
        <f t="shared" si="36"/>
        <v>60419760.529734924</v>
      </c>
      <c r="L2353" s="2">
        <f>$C$2*시뮬레이션!F2353*시뮬레이션!D2353</f>
        <v>58513493.359642901</v>
      </c>
    </row>
    <row r="2354" spans="2:12" x14ac:dyDescent="0.3">
      <c r="B2354" s="5">
        <v>43958</v>
      </c>
      <c r="C2354" s="6">
        <f>VLOOKUP(시뮬레이션!B2354,시뮬레이션!$K:$Q,6,0)</f>
        <v>170.61594341150084</v>
      </c>
      <c r="D2354" s="6">
        <f>VLOOKUP(시뮬레이션!B2354,시뮬레이션!$K:$Q,7,0)</f>
        <v>25.028521591575839</v>
      </c>
      <c r="F2354" s="5">
        <v>43958</v>
      </c>
      <c r="G2354" s="7">
        <f>C2354*시뮬레이션!D2354*시뮬레이션!F2354</f>
        <v>58154662.637942806</v>
      </c>
      <c r="H2354" s="2">
        <f>D2354*시뮬레이션!E2354*시뮬레이션!D2354</f>
        <v>3145154.4176976788</v>
      </c>
      <c r="J2354" s="5">
        <v>43958</v>
      </c>
      <c r="K2354" s="2">
        <f t="shared" si="36"/>
        <v>61299817.055640481</v>
      </c>
      <c r="L2354" s="2">
        <f>$C$2*시뮬레이션!F2354*시뮬레이션!D2354</f>
        <v>59360108.20914387</v>
      </c>
    </row>
    <row r="2355" spans="2:12" x14ac:dyDescent="0.3">
      <c r="B2355" s="5">
        <v>43959</v>
      </c>
      <c r="C2355" s="6">
        <f>VLOOKUP(시뮬레이션!B2355,시뮬레이션!$K:$Q,6,0)</f>
        <v>170.61594341150084</v>
      </c>
      <c r="D2355" s="6">
        <f>VLOOKUP(시뮬레이션!B2355,시뮬레이션!$K:$Q,7,0)</f>
        <v>25.028521591575839</v>
      </c>
      <c r="F2355" s="5">
        <v>43959</v>
      </c>
      <c r="G2355" s="7">
        <f>C2355*시뮬레이션!D2355*시뮬레이션!F2355</f>
        <v>58873184.76468987</v>
      </c>
      <c r="H2355" s="2">
        <f>D2355*시뮬레이션!E2355*시뮬레이션!D2355</f>
        <v>3193161.7505868878</v>
      </c>
      <c r="J2355" s="5">
        <v>43959</v>
      </c>
      <c r="K2355" s="2">
        <f t="shared" si="36"/>
        <v>62066346.51527676</v>
      </c>
      <c r="L2355" s="2">
        <f>$C$2*시뮬레이션!F2355*시뮬레이션!D2355</f>
        <v>60093524.056810431</v>
      </c>
    </row>
    <row r="2356" spans="2:12" x14ac:dyDescent="0.3">
      <c r="B2356" s="5">
        <v>43962</v>
      </c>
      <c r="C2356" s="6">
        <f>VLOOKUP(시뮬레이션!B2356,시뮬레이션!$K:$Q,6,0)</f>
        <v>170.61594341150084</v>
      </c>
      <c r="D2356" s="6">
        <f>VLOOKUP(시뮬레이션!B2356,시뮬레이션!$K:$Q,7,0)</f>
        <v>25.028521591575839</v>
      </c>
      <c r="F2356" s="5">
        <v>43962</v>
      </c>
      <c r="G2356" s="7">
        <f>C2356*시뮬레이션!D2356*시뮬레이션!F2356</f>
        <v>58914218.895477444</v>
      </c>
      <c r="H2356" s="2">
        <f>D2356*시뮬레이션!E2356*시뮬레이션!D2356</f>
        <v>3207899.2467632359</v>
      </c>
      <c r="J2356" s="5">
        <v>43962</v>
      </c>
      <c r="K2356" s="2">
        <f t="shared" si="36"/>
        <v>62122118.142240681</v>
      </c>
      <c r="L2356" s="2">
        <f>$C$2*시뮬레이션!F2356*시뮬레이션!D2356</f>
        <v>60135408.754155912</v>
      </c>
    </row>
    <row r="2357" spans="2:12" x14ac:dyDescent="0.3">
      <c r="B2357" s="5">
        <v>43963</v>
      </c>
      <c r="C2357" s="6">
        <f>VLOOKUP(시뮬레이션!B2357,시뮬레이션!$K:$Q,6,0)</f>
        <v>170.61594341150084</v>
      </c>
      <c r="D2357" s="6">
        <f>VLOOKUP(시뮬레이션!B2357,시뮬레이션!$K:$Q,7,0)</f>
        <v>25.028521591575839</v>
      </c>
      <c r="F2357" s="5">
        <v>43963</v>
      </c>
      <c r="G2357" s="7">
        <f>C2357*시뮬레이션!D2357*시뮬레이션!F2357</f>
        <v>57945742.702060774</v>
      </c>
      <c r="H2357" s="2">
        <f>D2357*시뮬레이션!E2357*시뮬레이션!D2357</f>
        <v>3149243.7872192352</v>
      </c>
      <c r="J2357" s="5">
        <v>43963</v>
      </c>
      <c r="K2357" s="2">
        <f t="shared" si="36"/>
        <v>61094986.489280008</v>
      </c>
      <c r="L2357" s="2">
        <f>$C$2*시뮬레이션!F2357*시뮬레이션!D2357</f>
        <v>59146857.724342436</v>
      </c>
    </row>
    <row r="2358" spans="2:12" x14ac:dyDescent="0.3">
      <c r="B2358" s="5">
        <v>43964</v>
      </c>
      <c r="C2358" s="6">
        <f>VLOOKUP(시뮬레이션!B2358,시뮬레이션!$K:$Q,6,0)</f>
        <v>170.61594341150084</v>
      </c>
      <c r="D2358" s="6">
        <f>VLOOKUP(시뮬레이션!B2358,시뮬레이션!$K:$Q,7,0)</f>
        <v>25.028521591575839</v>
      </c>
      <c r="F2358" s="5">
        <v>43964</v>
      </c>
      <c r="G2358" s="7">
        <f>C2358*시뮬레이션!D2358*시뮬레이션!F2358</f>
        <v>56867488.366675951</v>
      </c>
      <c r="H2358" s="2">
        <f>D2358*시뮬레이션!E2358*시뮬레이션!D2358</f>
        <v>3091434.0811525919</v>
      </c>
      <c r="J2358" s="5">
        <v>43964</v>
      </c>
      <c r="K2358" s="2">
        <f t="shared" si="36"/>
        <v>59958922.447828546</v>
      </c>
      <c r="L2358" s="2">
        <f>$C$2*시뮬레이션!F2358*시뮬레이션!D2358</f>
        <v>58046253.04155194</v>
      </c>
    </row>
    <row r="2359" spans="2:12" x14ac:dyDescent="0.3">
      <c r="B2359" s="5">
        <v>43965</v>
      </c>
      <c r="C2359" s="6">
        <f>VLOOKUP(시뮬레이션!B2359,시뮬레이션!$K:$Q,6,0)</f>
        <v>170.61594341150084</v>
      </c>
      <c r="D2359" s="6">
        <f>VLOOKUP(시뮬레이션!B2359,시뮬레이션!$K:$Q,7,0)</f>
        <v>25.028521591575839</v>
      </c>
      <c r="F2359" s="5">
        <v>43965</v>
      </c>
      <c r="G2359" s="7">
        <f>C2359*시뮬레이션!D2359*시뮬레이션!F2359</f>
        <v>57747905.111986861</v>
      </c>
      <c r="H2359" s="2">
        <f>D2359*시뮬레이션!E2359*시뮬레이션!D2359</f>
        <v>3148631.4109462895</v>
      </c>
      <c r="J2359" s="5">
        <v>43965</v>
      </c>
      <c r="K2359" s="2">
        <f t="shared" si="36"/>
        <v>60896536.522933148</v>
      </c>
      <c r="L2359" s="2">
        <f>$C$2*시뮬레이션!F2359*시뮬레이션!D2359</f>
        <v>58944919.303209513</v>
      </c>
    </row>
    <row r="2360" spans="2:12" x14ac:dyDescent="0.3">
      <c r="B2360" s="5">
        <v>43966</v>
      </c>
      <c r="C2360" s="6">
        <f>VLOOKUP(시뮬레이션!B2360,시뮬레이션!$K:$Q,6,0)</f>
        <v>170.61594341150084</v>
      </c>
      <c r="D2360" s="6">
        <f>VLOOKUP(시뮬레이션!B2360,시뮬레이션!$K:$Q,7,0)</f>
        <v>25.028521591575839</v>
      </c>
      <c r="F2360" s="5">
        <v>43966</v>
      </c>
      <c r="G2360" s="7">
        <f>C2360*시뮬레이션!D2360*시뮬레이션!F2360</f>
        <v>58166915.77765315</v>
      </c>
      <c r="H2360" s="2">
        <f>D2360*시뮬레이션!E2360*시뮬레이션!D2360</f>
        <v>3158054.3229786246</v>
      </c>
      <c r="J2360" s="5">
        <v>43966</v>
      </c>
      <c r="K2360" s="2">
        <f t="shared" si="36"/>
        <v>61324970.100631773</v>
      </c>
      <c r="L2360" s="2">
        <f>$C$2*시뮬레이션!F2360*시뮬레이션!D2360</f>
        <v>59372615.335247166</v>
      </c>
    </row>
    <row r="2361" spans="2:12" x14ac:dyDescent="0.3">
      <c r="B2361" s="5">
        <v>43969</v>
      </c>
      <c r="C2361" s="6">
        <f>VLOOKUP(시뮬레이션!B2361,시뮬레이션!$K:$Q,6,0)</f>
        <v>170.61594341150084</v>
      </c>
      <c r="D2361" s="6">
        <f>VLOOKUP(시뮬레이션!B2361,시뮬레이션!$K:$Q,7,0)</f>
        <v>25.028521591575839</v>
      </c>
      <c r="F2361" s="5">
        <v>43969</v>
      </c>
      <c r="G2361" s="7">
        <f>C2361*시뮬레이션!D2361*시뮬레이션!F2361</f>
        <v>59997085.410617948</v>
      </c>
      <c r="H2361" s="2">
        <f>D2361*시뮬레이션!E2361*시뮬레이션!D2361</f>
        <v>3245085.4441242926</v>
      </c>
      <c r="J2361" s="5">
        <v>43969</v>
      </c>
      <c r="K2361" s="2">
        <f t="shared" si="36"/>
        <v>63242170.854742244</v>
      </c>
      <c r="L2361" s="2">
        <f>$C$2*시뮬레이션!F2361*시뮬레이션!D2361</f>
        <v>61240721.219211116</v>
      </c>
    </row>
    <row r="2362" spans="2:12" x14ac:dyDescent="0.3">
      <c r="B2362" s="5">
        <v>43970</v>
      </c>
      <c r="C2362" s="6">
        <f>VLOOKUP(시뮬레이션!B2362,시뮬레이션!$K:$Q,6,0)</f>
        <v>170.61594341150084</v>
      </c>
      <c r="D2362" s="6">
        <f>VLOOKUP(시뮬레이션!B2362,시뮬레이션!$K:$Q,7,0)</f>
        <v>25.028521591575839</v>
      </c>
      <c r="F2362" s="5">
        <v>43970</v>
      </c>
      <c r="G2362" s="7">
        <f>C2362*시뮬레이션!D2362*시뮬레이션!F2362</f>
        <v>59036325.565516703</v>
      </c>
      <c r="H2362" s="2">
        <f>D2362*시뮬레이션!E2362*시뮬레이션!D2362</f>
        <v>3208338.6799315186</v>
      </c>
      <c r="J2362" s="5">
        <v>43970</v>
      </c>
      <c r="K2362" s="2">
        <f t="shared" si="36"/>
        <v>62244664.245448224</v>
      </c>
      <c r="L2362" s="2">
        <f>$C$2*시뮬레이션!F2362*시뮬레이션!D2362</f>
        <v>60260046.484267324</v>
      </c>
    </row>
    <row r="2363" spans="2:12" x14ac:dyDescent="0.3">
      <c r="B2363" s="5">
        <v>43971</v>
      </c>
      <c r="C2363" s="6">
        <f>VLOOKUP(시뮬레이션!B2363,시뮬레이션!$K:$Q,6,0)</f>
        <v>170.61594341150084</v>
      </c>
      <c r="D2363" s="6">
        <f>VLOOKUP(시뮬레이션!B2363,시뮬레이션!$K:$Q,7,0)</f>
        <v>25.028521591575839</v>
      </c>
      <c r="F2363" s="5">
        <v>43971</v>
      </c>
      <c r="G2363" s="7">
        <f>C2363*시뮬레이션!D2363*시뮬레이션!F2363</f>
        <v>60289158.664906554</v>
      </c>
      <c r="H2363" s="2">
        <f>D2363*시뮬레이션!E2363*시뮬레이션!D2363</f>
        <v>3300402.948474885</v>
      </c>
      <c r="J2363" s="5">
        <v>43971</v>
      </c>
      <c r="K2363" s="2">
        <f t="shared" si="36"/>
        <v>63589561.613381438</v>
      </c>
      <c r="L2363" s="2">
        <f>$C$2*시뮬레이션!F2363*시뮬레이션!D2363</f>
        <v>61538848.646886311</v>
      </c>
    </row>
    <row r="2364" spans="2:12" x14ac:dyDescent="0.3">
      <c r="B2364" s="5">
        <v>43972</v>
      </c>
      <c r="C2364" s="6">
        <f>VLOOKUP(시뮬레이션!B2364,시뮬레이션!$K:$Q,6,0)</f>
        <v>170.61594341150084</v>
      </c>
      <c r="D2364" s="6">
        <f>VLOOKUP(시뮬레이션!B2364,시뮬레이션!$K:$Q,7,0)</f>
        <v>25.028521591575839</v>
      </c>
      <c r="F2364" s="5">
        <v>43972</v>
      </c>
      <c r="G2364" s="7">
        <f>C2364*시뮬레이션!D2364*시뮬레이션!F2364</f>
        <v>59899678.424261272</v>
      </c>
      <c r="H2364" s="2">
        <f>D2364*시뮬레이션!E2364*시뮬레이션!D2364</f>
        <v>3255039.3567906087</v>
      </c>
      <c r="J2364" s="5">
        <v>43972</v>
      </c>
      <c r="K2364" s="2">
        <f t="shared" si="36"/>
        <v>63154717.781051882</v>
      </c>
      <c r="L2364" s="2">
        <f>$C$2*시뮬레이션!F2364*시뮬레이션!D2364</f>
        <v>61141295.154504023</v>
      </c>
    </row>
    <row r="2365" spans="2:12" x14ac:dyDescent="0.3">
      <c r="B2365" s="5">
        <v>43973</v>
      </c>
      <c r="C2365" s="6">
        <f>VLOOKUP(시뮬레이션!B2365,시뮬레이션!$K:$Q,6,0)</f>
        <v>170.61594341150084</v>
      </c>
      <c r="D2365" s="6">
        <f>VLOOKUP(시뮬레이션!B2365,시뮬레이션!$K:$Q,7,0)</f>
        <v>25.028521591575839</v>
      </c>
      <c r="F2365" s="5">
        <v>43973</v>
      </c>
      <c r="G2365" s="7">
        <f>C2365*시뮬레이션!D2365*시뮬레이션!F2365</f>
        <v>60310851.491685785</v>
      </c>
      <c r="H2365" s="2">
        <f>D2365*시뮬레이션!E2365*시뮬레이션!D2365</f>
        <v>3286459.8569481396</v>
      </c>
      <c r="J2365" s="5">
        <v>43973</v>
      </c>
      <c r="K2365" s="2">
        <f t="shared" si="36"/>
        <v>63597311.348633923</v>
      </c>
      <c r="L2365" s="2">
        <f>$C$2*시뮬레이션!F2365*시뮬레이션!D2365</f>
        <v>61560991.128444396</v>
      </c>
    </row>
    <row r="2366" spans="2:12" x14ac:dyDescent="0.3">
      <c r="B2366" s="5">
        <v>43977</v>
      </c>
      <c r="C2366" s="6">
        <f>VLOOKUP(시뮬레이션!B2366,시뮬레이션!$K:$Q,6,0)</f>
        <v>170.61594341150084</v>
      </c>
      <c r="D2366" s="6">
        <f>VLOOKUP(시뮬레이션!B2366,시뮬레이션!$K:$Q,7,0)</f>
        <v>25.028521591575839</v>
      </c>
      <c r="F2366" s="5">
        <v>43977</v>
      </c>
      <c r="G2366" s="7">
        <f>C2366*시뮬레이션!D2366*시뮬레이션!F2366</f>
        <v>60920660.695780374</v>
      </c>
      <c r="H2366" s="2">
        <f>D2366*시뮬레이션!E2366*시뮬레이션!D2366</f>
        <v>3299128.5757336263</v>
      </c>
      <c r="J2366" s="5">
        <v>43977</v>
      </c>
      <c r="K2366" s="2">
        <f t="shared" si="36"/>
        <v>64219789.271513999</v>
      </c>
      <c r="L2366" s="2">
        <f>$C$2*시뮬레이션!F2366*시뮬레이션!D2366</f>
        <v>62183440.62260361</v>
      </c>
    </row>
    <row r="2367" spans="2:12" x14ac:dyDescent="0.3">
      <c r="B2367" s="5">
        <v>43978</v>
      </c>
      <c r="C2367" s="6">
        <f>VLOOKUP(시뮬레이션!B2367,시뮬레이션!$K:$Q,6,0)</f>
        <v>170.61594341150084</v>
      </c>
      <c r="D2367" s="6">
        <f>VLOOKUP(시뮬레이션!B2367,시뮬레이션!$K:$Q,7,0)</f>
        <v>25.028521591575839</v>
      </c>
      <c r="F2367" s="5">
        <v>43978</v>
      </c>
      <c r="G2367" s="7">
        <f>C2367*시뮬레이션!D2367*시뮬레이션!F2367</f>
        <v>61829592.13309788</v>
      </c>
      <c r="H2367" s="2">
        <f>D2367*시뮬레이션!E2367*시뮬레이션!D2367</f>
        <v>3332215.5661502564</v>
      </c>
      <c r="J2367" s="5">
        <v>43978</v>
      </c>
      <c r="K2367" s="2">
        <f t="shared" si="36"/>
        <v>65161807.699248135</v>
      </c>
      <c r="L2367" s="2">
        <f>$C$2*시뮬레이션!F2367*시뮬레이션!D2367</f>
        <v>63111212.636513583</v>
      </c>
    </row>
    <row r="2368" spans="2:12" x14ac:dyDescent="0.3">
      <c r="B2368" s="5">
        <v>43979</v>
      </c>
      <c r="C2368" s="6">
        <f>VLOOKUP(시뮬레이션!B2368,시뮬레이션!$K:$Q,6,0)</f>
        <v>170.61594341150084</v>
      </c>
      <c r="D2368" s="6">
        <f>VLOOKUP(시뮬레이션!B2368,시뮬레이션!$K:$Q,7,0)</f>
        <v>25.028521591575839</v>
      </c>
      <c r="F2368" s="5">
        <v>43979</v>
      </c>
      <c r="G2368" s="7">
        <f>C2368*시뮬레이션!D2368*시뮬레이션!F2368</f>
        <v>61975501.844586901</v>
      </c>
      <c r="H2368" s="2">
        <f>D2368*시뮬레이션!E2368*시뮬레이션!D2368</f>
        <v>3323572.0787530961</v>
      </c>
      <c r="J2368" s="5">
        <v>43979</v>
      </c>
      <c r="K2368" s="2">
        <f t="shared" si="36"/>
        <v>65299073.92334</v>
      </c>
      <c r="L2368" s="2">
        <f>$C$2*시뮬레이션!F2368*시뮬레이션!D2368</f>
        <v>63260146.803953879</v>
      </c>
    </row>
    <row r="2369" spans="2:12" x14ac:dyDescent="0.3">
      <c r="B2369" s="5">
        <v>43980</v>
      </c>
      <c r="C2369" s="6">
        <f>VLOOKUP(시뮬레이션!B2369,시뮬레이션!$K:$Q,6,0)</f>
        <v>170.61594341150084</v>
      </c>
      <c r="D2369" s="6">
        <f>VLOOKUP(시뮬레이션!B2369,시뮬레이션!$K:$Q,7,0)</f>
        <v>25.028521591575839</v>
      </c>
      <c r="F2369" s="5">
        <v>43980</v>
      </c>
      <c r="G2369" s="7">
        <f>C2369*시뮬레이션!D2369*시뮬레이션!F2369</f>
        <v>62191396.145638838</v>
      </c>
      <c r="H2369" s="2">
        <f>D2369*시뮬레이션!E2369*시뮬레이션!D2369</f>
        <v>3374897.6049658051</v>
      </c>
      <c r="J2369" s="5">
        <v>43980</v>
      </c>
      <c r="K2369" s="2">
        <f t="shared" si="36"/>
        <v>65566293.750604644</v>
      </c>
      <c r="L2369" s="2">
        <f>$C$2*시뮬레이션!F2369*시뮬레이션!D2369</f>
        <v>63480516.220452212</v>
      </c>
    </row>
    <row r="2370" spans="2:12" x14ac:dyDescent="0.3">
      <c r="B2370" s="5">
        <v>43983</v>
      </c>
      <c r="C2370" s="6">
        <f>VLOOKUP(시뮬레이션!B2370,시뮬레이션!$K:$Q,6,0)</f>
        <v>170.61594341150084</v>
      </c>
      <c r="D2370" s="6">
        <f>VLOOKUP(시뮬레이션!B2370,시뮬레이션!$K:$Q,7,0)</f>
        <v>25.028521591575839</v>
      </c>
      <c r="F2370" s="5">
        <v>43983</v>
      </c>
      <c r="G2370" s="7">
        <f>C2370*시뮬레이션!D2370*시뮬레이션!F2370</f>
        <v>61769596.105506115</v>
      </c>
      <c r="H2370" s="2">
        <f>D2370*시뮬레이션!E2370*시뮬레이션!D2370</f>
        <v>3346729.3264653673</v>
      </c>
      <c r="J2370" s="5">
        <v>43983</v>
      </c>
      <c r="K2370" s="2">
        <f t="shared" ref="K2370:K2433" si="37">SUM(G2370:H2370)</f>
        <v>65116325.431971483</v>
      </c>
      <c r="L2370" s="2">
        <f>$C$2*시뮬레이션!F2370*시뮬레이션!D2370</f>
        <v>63049972.995039977</v>
      </c>
    </row>
    <row r="2371" spans="2:12" x14ac:dyDescent="0.3">
      <c r="B2371" s="5">
        <v>43984</v>
      </c>
      <c r="C2371" s="6">
        <f>VLOOKUP(시뮬레이션!B2371,시뮬레이션!$K:$Q,6,0)</f>
        <v>170.61594341150084</v>
      </c>
      <c r="D2371" s="6">
        <f>VLOOKUP(시뮬레이션!B2371,시뮬레이션!$K:$Q,7,0)</f>
        <v>25.028521591575839</v>
      </c>
      <c r="F2371" s="5">
        <v>43984</v>
      </c>
      <c r="G2371" s="7">
        <f>C2371*시뮬레이션!D2371*시뮬레이션!F2371</f>
        <v>62301408.669553123</v>
      </c>
      <c r="H2371" s="2">
        <f>D2371*시뮬레이션!E2371*시뮬레이션!D2371</f>
        <v>3385257.1106999596</v>
      </c>
      <c r="J2371" s="5">
        <v>43984</v>
      </c>
      <c r="K2371" s="2">
        <f t="shared" si="37"/>
        <v>65686665.780253083</v>
      </c>
      <c r="L2371" s="2">
        <f>$C$2*시뮬레이션!F2371*시뮬레이션!D2371</f>
        <v>63592809.113707721</v>
      </c>
    </row>
    <row r="2372" spans="2:12" x14ac:dyDescent="0.3">
      <c r="B2372" s="5">
        <v>43985</v>
      </c>
      <c r="C2372" s="6">
        <f>VLOOKUP(시뮬레이션!B2372,시뮬레이션!$K:$Q,6,0)</f>
        <v>170.61594341150084</v>
      </c>
      <c r="D2372" s="6">
        <f>VLOOKUP(시뮬레이션!B2372,시뮬레이션!$K:$Q,7,0)</f>
        <v>25.028521591575839</v>
      </c>
      <c r="F2372" s="5">
        <v>43985</v>
      </c>
      <c r="G2372" s="7">
        <f>C2372*시뮬레이션!D2372*시뮬레이션!F2372</f>
        <v>62692623.005434021</v>
      </c>
      <c r="H2372" s="2">
        <f>D2372*시뮬레이션!E2372*시뮬레이션!D2372</f>
        <v>3410484.233460193</v>
      </c>
      <c r="J2372" s="5">
        <v>43985</v>
      </c>
      <c r="K2372" s="2">
        <f t="shared" si="37"/>
        <v>66103107.238894217</v>
      </c>
      <c r="L2372" s="2">
        <f>$C$2*시뮬레이션!F2372*시뮬레이션!D2372</f>
        <v>63992132.646120533</v>
      </c>
    </row>
    <row r="2373" spans="2:12" x14ac:dyDescent="0.3">
      <c r="B2373" s="5">
        <v>43986</v>
      </c>
      <c r="C2373" s="6">
        <f>VLOOKUP(시뮬레이션!B2373,시뮬레이션!$K:$Q,6,0)</f>
        <v>170.61594341150084</v>
      </c>
      <c r="D2373" s="6">
        <f>VLOOKUP(시뮬레이션!B2373,시뮬레이션!$K:$Q,7,0)</f>
        <v>25.028521591575839</v>
      </c>
      <c r="F2373" s="5">
        <v>43986</v>
      </c>
      <c r="G2373" s="7">
        <f>C2373*시뮬레이션!D2373*시뮬레이션!F2373</f>
        <v>62630702.746493161</v>
      </c>
      <c r="H2373" s="2">
        <f>D2373*시뮬레이션!E2373*시뮬레이션!D2373</f>
        <v>3406706.924601601</v>
      </c>
      <c r="J2373" s="5">
        <v>43986</v>
      </c>
      <c r="K2373" s="2">
        <f t="shared" si="37"/>
        <v>66037409.67109476</v>
      </c>
      <c r="L2373" s="2">
        <f>$C$2*시뮬레이션!F2373*시뮬레이션!D2373</f>
        <v>63928928.887310147</v>
      </c>
    </row>
    <row r="2374" spans="2:12" x14ac:dyDescent="0.3">
      <c r="B2374" s="5">
        <v>43987</v>
      </c>
      <c r="C2374" s="6">
        <f>VLOOKUP(시뮬레이션!B2374,시뮬레이션!$K:$Q,6,0)</f>
        <v>170.61594341150084</v>
      </c>
      <c r="D2374" s="6">
        <f>VLOOKUP(시뮬레이션!B2374,시뮬레이션!$K:$Q,7,0)</f>
        <v>25.028521591575839</v>
      </c>
      <c r="F2374" s="5">
        <v>43987</v>
      </c>
      <c r="G2374" s="7">
        <f>C2374*시뮬레이션!D2374*시뮬레이션!F2374</f>
        <v>63619323.850130118</v>
      </c>
      <c r="H2374" s="2">
        <f>D2374*시뮬레이션!E2374*시뮬레이션!D2374</f>
        <v>3447128.6589627727</v>
      </c>
      <c r="J2374" s="5">
        <v>43987</v>
      </c>
      <c r="K2374" s="2">
        <f t="shared" si="37"/>
        <v>67066452.50909289</v>
      </c>
      <c r="L2374" s="2">
        <f>$C$2*시뮬레이션!F2374*시뮬레이션!D2374</f>
        <v>64938042.396489792</v>
      </c>
    </row>
    <row r="2375" spans="2:12" x14ac:dyDescent="0.3">
      <c r="B2375" s="5">
        <v>43990</v>
      </c>
      <c r="C2375" s="6">
        <f>VLOOKUP(시뮬레이션!B2375,시뮬레이션!$K:$Q,6,0)</f>
        <v>170.61594341150084</v>
      </c>
      <c r="D2375" s="6">
        <f>VLOOKUP(시뮬레이션!B2375,시뮬레이션!$K:$Q,7,0)</f>
        <v>25.028521591575839</v>
      </c>
      <c r="F2375" s="5">
        <v>43990</v>
      </c>
      <c r="G2375" s="7">
        <f>C2375*시뮬레이션!D2375*시뮬레이션!F2375</f>
        <v>64265628.894756332</v>
      </c>
      <c r="H2375" s="2">
        <f>D2375*시뮬레이션!E2375*시뮬레이션!D2375</f>
        <v>3469248.2387302001</v>
      </c>
      <c r="J2375" s="5">
        <v>43990</v>
      </c>
      <c r="K2375" s="2">
        <f t="shared" si="37"/>
        <v>67734877.133486539</v>
      </c>
      <c r="L2375" s="2">
        <f>$C$2*시뮬레이션!F2375*시뮬레이션!D2375</f>
        <v>65597744.226831011</v>
      </c>
    </row>
    <row r="2376" spans="2:12" x14ac:dyDescent="0.3">
      <c r="B2376" s="5">
        <v>43991</v>
      </c>
      <c r="C2376" s="6">
        <f>VLOOKUP(시뮬레이션!B2376,시뮬레이션!$K:$Q,6,0)</f>
        <v>170.61594341150084</v>
      </c>
      <c r="D2376" s="6">
        <f>VLOOKUP(시뮬레이션!B2376,시뮬레이션!$K:$Q,7,0)</f>
        <v>25.028521591575839</v>
      </c>
      <c r="F2376" s="5">
        <v>43991</v>
      </c>
      <c r="G2376" s="7">
        <f>C2376*시뮬레이션!D2376*시뮬레이션!F2376</f>
        <v>63407917.992180124</v>
      </c>
      <c r="H2376" s="2">
        <f>D2376*시뮬레이션!E2376*시뮬레이션!D2376</f>
        <v>3440132.0489308215</v>
      </c>
      <c r="J2376" s="5">
        <v>43991</v>
      </c>
      <c r="K2376" s="2">
        <f t="shared" si="37"/>
        <v>66848050.041110948</v>
      </c>
      <c r="L2376" s="2">
        <f>$C$2*시뮬레이션!F2376*시뮬레이션!D2376</f>
        <v>64722254.460755624</v>
      </c>
    </row>
    <row r="2377" spans="2:12" x14ac:dyDescent="0.3">
      <c r="B2377" s="5">
        <v>43992</v>
      </c>
      <c r="C2377" s="6">
        <f>VLOOKUP(시뮬레이션!B2377,시뮬레이션!$K:$Q,6,0)</f>
        <v>170.61594341150084</v>
      </c>
      <c r="D2377" s="6">
        <f>VLOOKUP(시뮬레이션!B2377,시뮬레이션!$K:$Q,7,0)</f>
        <v>25.028521591575839</v>
      </c>
      <c r="F2377" s="5">
        <v>43992</v>
      </c>
      <c r="G2377" s="7">
        <f>C2377*시뮬레이션!D2377*시뮬레이션!F2377</f>
        <v>62714544.88497036</v>
      </c>
      <c r="H2377" s="2">
        <f>D2377*시뮬레이션!E2377*시뮬레이션!D2377</f>
        <v>3430163.6349142944</v>
      </c>
      <c r="J2377" s="5">
        <v>43992</v>
      </c>
      <c r="K2377" s="2">
        <f t="shared" si="37"/>
        <v>66144708.519884653</v>
      </c>
      <c r="L2377" s="2">
        <f>$C$2*시뮬레이션!F2377*시뮬레이션!D2377</f>
        <v>64014508.928303197</v>
      </c>
    </row>
    <row r="2378" spans="2:12" x14ac:dyDescent="0.3">
      <c r="B2378" s="5">
        <v>43993</v>
      </c>
      <c r="C2378" s="6">
        <f>VLOOKUP(시뮬레이션!B2378,시뮬레이션!$K:$Q,6,0)</f>
        <v>170.61594341150084</v>
      </c>
      <c r="D2378" s="6">
        <f>VLOOKUP(시뮬레이션!B2378,시뮬레이션!$K:$Q,7,0)</f>
        <v>25.028521591575839</v>
      </c>
      <c r="F2378" s="5">
        <v>43993</v>
      </c>
      <c r="G2378" s="7">
        <f>C2378*시뮬레이션!D2378*시뮬레이션!F2378</f>
        <v>59371959.028829306</v>
      </c>
      <c r="H2378" s="2">
        <f>D2378*시뮬레이션!E2378*시뮬레이션!D2378</f>
        <v>3244322.438080396</v>
      </c>
      <c r="J2378" s="5">
        <v>43993</v>
      </c>
      <c r="K2378" s="2">
        <f t="shared" si="37"/>
        <v>62616281.466909699</v>
      </c>
      <c r="L2378" s="2">
        <f>$C$2*시뮬레이션!F2378*시뮬레이션!D2378</f>
        <v>60602637.048757106</v>
      </c>
    </row>
    <row r="2379" spans="2:12" x14ac:dyDescent="0.3">
      <c r="B2379" s="5">
        <v>43994</v>
      </c>
      <c r="C2379" s="6">
        <f>VLOOKUP(시뮬레이션!B2379,시뮬레이션!$K:$Q,6,0)</f>
        <v>170.61594341150084</v>
      </c>
      <c r="D2379" s="6">
        <f>VLOOKUP(시뮬레이션!B2379,시뮬레이션!$K:$Q,7,0)</f>
        <v>25.028521591575839</v>
      </c>
      <c r="F2379" s="5">
        <v>43994</v>
      </c>
      <c r="G2379" s="7">
        <f>C2379*시뮬레이션!D2379*시뮬레이션!F2379</f>
        <v>60439421.510817453</v>
      </c>
      <c r="H2379" s="2">
        <f>D2379*시뮬레이션!E2379*시뮬레이션!D2379</f>
        <v>3306173.1940866108</v>
      </c>
      <c r="J2379" s="5">
        <v>43994</v>
      </c>
      <c r="K2379" s="2">
        <f t="shared" si="37"/>
        <v>63745594.704904065</v>
      </c>
      <c r="L2379" s="2">
        <f>$C$2*시뮬레이션!F2379*시뮬레이션!D2379</f>
        <v>61692226.181695789</v>
      </c>
    </row>
    <row r="2380" spans="2:12" x14ac:dyDescent="0.3">
      <c r="B2380" s="5">
        <v>43997</v>
      </c>
      <c r="C2380" s="6">
        <f>VLOOKUP(시뮬레이션!B2380,시뮬레이션!$K:$Q,6,0)</f>
        <v>170.61594341150084</v>
      </c>
      <c r="D2380" s="6">
        <f>VLOOKUP(시뮬레이션!B2380,시뮬레이션!$K:$Q,7,0)</f>
        <v>25.028521591575839</v>
      </c>
      <c r="F2380" s="5">
        <v>43997</v>
      </c>
      <c r="G2380" s="7">
        <f>C2380*시뮬레이션!D2380*시뮬레이션!F2380</f>
        <v>61624396.174256362</v>
      </c>
      <c r="H2380" s="2">
        <f>D2380*시뮬레이션!E2380*시뮬레이션!D2380</f>
        <v>3377964.5448825755</v>
      </c>
      <c r="J2380" s="5">
        <v>43997</v>
      </c>
      <c r="K2380" s="2">
        <f t="shared" si="37"/>
        <v>65002360.719138935</v>
      </c>
      <c r="L2380" s="2">
        <f>$C$2*시뮬레이션!F2380*시뮬레이션!D2380</f>
        <v>62901763.320355661</v>
      </c>
    </row>
    <row r="2381" spans="2:12" x14ac:dyDescent="0.3">
      <c r="B2381" s="5">
        <v>43998</v>
      </c>
      <c r="C2381" s="6">
        <f>VLOOKUP(시뮬레이션!B2381,시뮬레이션!$K:$Q,6,0)</f>
        <v>170.61594341150084</v>
      </c>
      <c r="D2381" s="6">
        <f>VLOOKUP(시뮬레이션!B2381,시뮬레이션!$K:$Q,7,0)</f>
        <v>25.028521591575839</v>
      </c>
      <c r="F2381" s="5">
        <v>43998</v>
      </c>
      <c r="G2381" s="7">
        <f>C2381*시뮬레이션!D2381*시뮬레이션!F2381</f>
        <v>62345695.047330819</v>
      </c>
      <c r="H2381" s="2">
        <f>D2381*시뮬레이션!E2381*시뮬레이션!D2381</f>
        <v>3423599.6755215046</v>
      </c>
      <c r="J2381" s="5">
        <v>43998</v>
      </c>
      <c r="K2381" s="2">
        <f t="shared" si="37"/>
        <v>65769294.722852327</v>
      </c>
      <c r="L2381" s="2">
        <f>$C$2*시뮬레이션!F2381*시뮬레이션!D2381</f>
        <v>63638013.471498281</v>
      </c>
    </row>
    <row r="2382" spans="2:12" x14ac:dyDescent="0.3">
      <c r="B2382" s="5">
        <v>43999</v>
      </c>
      <c r="C2382" s="6">
        <f>VLOOKUP(시뮬레이션!B2382,시뮬레이션!$K:$Q,6,0)</f>
        <v>170.61594341150084</v>
      </c>
      <c r="D2382" s="6">
        <f>VLOOKUP(시뮬레이션!B2382,시뮬레이션!$K:$Q,7,0)</f>
        <v>25.028521591575839</v>
      </c>
      <c r="F2382" s="5">
        <v>43999</v>
      </c>
      <c r="G2382" s="7">
        <f>C2382*시뮬레이션!D2382*시뮬레이션!F2382</f>
        <v>62439034.66561541</v>
      </c>
      <c r="H2382" s="2">
        <f>D2382*시뮬레이션!E2382*시뮬레이션!D2382</f>
        <v>3449027.9328561225</v>
      </c>
      <c r="J2382" s="5">
        <v>43999</v>
      </c>
      <c r="K2382" s="2">
        <f t="shared" si="37"/>
        <v>65888062.59847153</v>
      </c>
      <c r="L2382" s="2">
        <f>$C$2*시뮬레이션!F2382*시뮬레이션!D2382</f>
        <v>63733287.858628139</v>
      </c>
    </row>
    <row r="2383" spans="2:12" x14ac:dyDescent="0.3">
      <c r="B2383" s="5">
        <v>44000</v>
      </c>
      <c r="C2383" s="6">
        <f>VLOOKUP(시뮬레이션!B2383,시뮬레이션!$K:$Q,6,0)</f>
        <v>170.61594341150084</v>
      </c>
      <c r="D2383" s="6">
        <f>VLOOKUP(시뮬레이션!B2383,시뮬레이션!$K:$Q,7,0)</f>
        <v>25.028521591575839</v>
      </c>
      <c r="F2383" s="5">
        <v>44000</v>
      </c>
      <c r="G2383" s="7">
        <f>C2383*시뮬레이션!D2383*시뮬레이션!F2383</f>
        <v>62164658.905791402</v>
      </c>
      <c r="H2383" s="2">
        <f>D2383*시뮬레이션!E2383*시뮬레이션!D2383</f>
        <v>3434434.2471234174</v>
      </c>
      <c r="J2383" s="5">
        <v>44000</v>
      </c>
      <c r="K2383" s="2">
        <f t="shared" si="37"/>
        <v>65599093.152914822</v>
      </c>
      <c r="L2383" s="2">
        <f>$C$2*시뮬레이션!F2383*시뮬레이션!D2383</f>
        <v>63453224.763867915</v>
      </c>
    </row>
    <row r="2384" spans="2:12" x14ac:dyDescent="0.3">
      <c r="B2384" s="5">
        <v>44001</v>
      </c>
      <c r="C2384" s="6">
        <f>VLOOKUP(시뮬레이션!B2384,시뮬레이션!$K:$Q,6,0)</f>
        <v>170.61594341150084</v>
      </c>
      <c r="D2384" s="6">
        <f>VLOOKUP(시뮬레이션!B2384,시뮬레이션!$K:$Q,7,0)</f>
        <v>25.028521591575839</v>
      </c>
      <c r="F2384" s="5">
        <v>44001</v>
      </c>
      <c r="G2384" s="7">
        <f>C2384*시뮬레이션!D2384*시뮬레이션!F2384</f>
        <v>61883621.10437192</v>
      </c>
      <c r="H2384" s="2">
        <f>D2384*시뮬레이션!E2384*시뮬레이션!D2384</f>
        <v>3434776.5496426504</v>
      </c>
      <c r="J2384" s="5">
        <v>44001</v>
      </c>
      <c r="K2384" s="2">
        <f t="shared" si="37"/>
        <v>65318397.654014573</v>
      </c>
      <c r="L2384" s="2">
        <f>$C$2*시뮬레이션!F2384*시뮬레이션!D2384</f>
        <v>63166361.53491272</v>
      </c>
    </row>
    <row r="2385" spans="2:12" x14ac:dyDescent="0.3">
      <c r="B2385" s="5">
        <v>44004</v>
      </c>
      <c r="C2385" s="6">
        <f>VLOOKUP(시뮬레이션!B2385,시뮬레이션!$K:$Q,6,0)</f>
        <v>170.61594341150084</v>
      </c>
      <c r="D2385" s="6">
        <f>VLOOKUP(시뮬레이션!B2385,시뮬레이션!$K:$Q,7,0)</f>
        <v>25.028521591575839</v>
      </c>
      <c r="F2385" s="5">
        <v>44004</v>
      </c>
      <c r="G2385" s="7">
        <f>C2385*시뮬레이션!D2385*시뮬레이션!F2385</f>
        <v>62599819.849741809</v>
      </c>
      <c r="H2385" s="2">
        <f>D2385*시뮬레이션!E2385*시뮬레이션!D2385</f>
        <v>3488642.6650495171</v>
      </c>
      <c r="J2385" s="5">
        <v>44004</v>
      </c>
      <c r="K2385" s="2">
        <f t="shared" si="37"/>
        <v>66088462.514791325</v>
      </c>
      <c r="L2385" s="2">
        <f>$C$2*시뮬레이션!F2385*시뮬레이션!D2385</f>
        <v>63897405.84152472</v>
      </c>
    </row>
    <row r="2386" spans="2:12" x14ac:dyDescent="0.3">
      <c r="B2386" s="5">
        <v>44005</v>
      </c>
      <c r="C2386" s="6">
        <f>VLOOKUP(시뮬레이션!B2386,시뮬레이션!$K:$Q,6,0)</f>
        <v>170.61594341150084</v>
      </c>
      <c r="D2386" s="6">
        <f>VLOOKUP(시뮬레이션!B2386,시뮬레이션!$K:$Q,7,0)</f>
        <v>25.028521591575839</v>
      </c>
      <c r="F2386" s="5">
        <v>44005</v>
      </c>
      <c r="G2386" s="7">
        <f>C2386*시뮬레이션!D2386*시뮬레이션!F2386</f>
        <v>62523370.262936473</v>
      </c>
      <c r="H2386" s="2">
        <f>D2386*시뮬레이션!E2386*시뮬레이션!D2386</f>
        <v>3484935.2888211035</v>
      </c>
      <c r="J2386" s="5">
        <v>44005</v>
      </c>
      <c r="K2386" s="2">
        <f t="shared" si="37"/>
        <v>66008305.551757574</v>
      </c>
      <c r="L2386" s="2">
        <f>$C$2*시뮬레이션!F2386*시뮬레이션!D2386</f>
        <v>63819371.587013401</v>
      </c>
    </row>
    <row r="2387" spans="2:12" x14ac:dyDescent="0.3">
      <c r="B2387" s="5">
        <v>44006</v>
      </c>
      <c r="C2387" s="6">
        <f>VLOOKUP(시뮬레이션!B2387,시뮬레이션!$K:$Q,6,0)</f>
        <v>170.61594341150084</v>
      </c>
      <c r="D2387" s="6">
        <f>VLOOKUP(시뮬레이션!B2387,시뮬레이션!$K:$Q,7,0)</f>
        <v>25.028521591575839</v>
      </c>
      <c r="F2387" s="5">
        <v>44006</v>
      </c>
      <c r="G2387" s="7">
        <f>C2387*시뮬레이션!D2387*시뮬레이션!F2387</f>
        <v>60459712.733593106</v>
      </c>
      <c r="H2387" s="2">
        <f>D2387*시뮬레이션!E2387*시뮬레이션!D2387</f>
        <v>3376191.2555816784</v>
      </c>
      <c r="J2387" s="5">
        <v>44006</v>
      </c>
      <c r="K2387" s="2">
        <f t="shared" si="37"/>
        <v>63835903.989174783</v>
      </c>
      <c r="L2387" s="2">
        <f>$C$2*시뮬레이션!F2387*시뮬레이션!D2387</f>
        <v>61712938.006423548</v>
      </c>
    </row>
    <row r="2388" spans="2:12" x14ac:dyDescent="0.3">
      <c r="B2388" s="5">
        <v>44007</v>
      </c>
      <c r="C2388" s="6">
        <f>VLOOKUP(시뮬레이션!B2388,시뮬레이션!$K:$Q,6,0)</f>
        <v>170.61594341150084</v>
      </c>
      <c r="D2388" s="6">
        <f>VLOOKUP(시뮬레이션!B2388,시뮬레이션!$K:$Q,7,0)</f>
        <v>25.028521591575839</v>
      </c>
      <c r="F2388" s="5">
        <v>44007</v>
      </c>
      <c r="G2388" s="7">
        <f>C2388*시뮬레이션!D2388*시뮬레이션!F2388</f>
        <v>61372783.017679118</v>
      </c>
      <c r="H2388" s="2">
        <f>D2388*시뮬레이션!E2388*시뮬레이션!D2388</f>
        <v>3429165.7568312776</v>
      </c>
      <c r="J2388" s="5">
        <v>44007</v>
      </c>
      <c r="K2388" s="2">
        <f t="shared" si="37"/>
        <v>64801948.774510399</v>
      </c>
      <c r="L2388" s="2">
        <f>$C$2*시뮬레이션!F2388*시뮬레이션!D2388</f>
        <v>62644934.658236928</v>
      </c>
    </row>
    <row r="2389" spans="2:12" x14ac:dyDescent="0.3">
      <c r="B2389" s="5">
        <v>44008</v>
      </c>
      <c r="C2389" s="6">
        <f>VLOOKUP(시뮬레이션!B2389,시뮬레이션!$K:$Q,6,0)</f>
        <v>170.61594341150084</v>
      </c>
      <c r="D2389" s="6">
        <f>VLOOKUP(시뮬레이션!B2389,시뮬레이션!$K:$Q,7,0)</f>
        <v>25.028521591575839</v>
      </c>
      <c r="F2389" s="5">
        <v>44008</v>
      </c>
      <c r="G2389" s="7">
        <f>C2389*시뮬레이션!D2389*시뮬레이션!F2389</f>
        <v>59716148.273458153</v>
      </c>
      <c r="H2389" s="2">
        <f>D2389*시뮬레이션!E2389*시뮬레이션!D2389</f>
        <v>3348658.6801740797</v>
      </c>
      <c r="J2389" s="5">
        <v>44008</v>
      </c>
      <c r="K2389" s="2">
        <f t="shared" si="37"/>
        <v>63064806.953632236</v>
      </c>
      <c r="L2389" s="2">
        <f>$C$2*시뮬레이션!F2389*시뮬레이션!D2389</f>
        <v>60953960.741111606</v>
      </c>
    </row>
    <row r="2390" spans="2:12" x14ac:dyDescent="0.3">
      <c r="B2390" s="5">
        <v>44011</v>
      </c>
      <c r="C2390" s="6">
        <f>VLOOKUP(시뮬레이션!B2390,시뮬레이션!$K:$Q,6,0)</f>
        <v>170.61594341150084</v>
      </c>
      <c r="D2390" s="6">
        <f>VLOOKUP(시뮬레이션!B2390,시뮬레이션!$K:$Q,7,0)</f>
        <v>25.028521591575839</v>
      </c>
      <c r="F2390" s="5">
        <v>44011</v>
      </c>
      <c r="G2390" s="7">
        <f>C2390*시뮬레이션!D2390*시뮬레이션!F2390</f>
        <v>60492913.437698729</v>
      </c>
      <c r="H2390" s="2">
        <f>D2390*시뮬레이션!E2390*시뮬레이션!D2390</f>
        <v>3368765.1319166352</v>
      </c>
      <c r="J2390" s="5">
        <v>44011</v>
      </c>
      <c r="K2390" s="2">
        <f t="shared" si="37"/>
        <v>63861678.569615364</v>
      </c>
      <c r="L2390" s="2">
        <f>$C$2*시뮬레이션!F2390*시뮬레이션!D2390</f>
        <v>61746826.903700784</v>
      </c>
    </row>
    <row r="2391" spans="2:12" x14ac:dyDescent="0.3">
      <c r="B2391" s="5">
        <v>44012</v>
      </c>
      <c r="C2391" s="6">
        <f>VLOOKUP(시뮬레이션!B2391,시뮬레이션!$K:$Q,6,0)</f>
        <v>170.61594341150084</v>
      </c>
      <c r="D2391" s="6">
        <f>VLOOKUP(시뮬레이션!B2391,시뮬레이션!$K:$Q,7,0)</f>
        <v>25.028521591575839</v>
      </c>
      <c r="F2391" s="5">
        <v>44012</v>
      </c>
      <c r="G2391" s="7">
        <f>C2391*시뮬레이션!D2391*시뮬레이션!F2391</f>
        <v>61482458.522214204</v>
      </c>
      <c r="H2391" s="2">
        <f>D2391*시뮬레이션!E2391*시뮬레이션!D2391</f>
        <v>3450627.291164096</v>
      </c>
      <c r="J2391" s="5">
        <v>44012</v>
      </c>
      <c r="K2391" s="2">
        <f t="shared" si="37"/>
        <v>64933085.813378297</v>
      </c>
      <c r="L2391" s="2">
        <f>$C$2*시뮬레이션!F2391*시뮬레이션!D2391</f>
        <v>62756883.54628443</v>
      </c>
    </row>
    <row r="2392" spans="2:12" x14ac:dyDescent="0.3">
      <c r="B2392" s="5">
        <v>44013</v>
      </c>
      <c r="C2392" s="6">
        <f>VLOOKUP(시뮬레이션!B2392,시뮬레이션!$K:$Q,6,0)</f>
        <v>170.61594341150084</v>
      </c>
      <c r="D2392" s="6">
        <f>VLOOKUP(시뮬레이션!B2392,시뮬레이션!$K:$Q,7,0)</f>
        <v>25.028521591575839</v>
      </c>
      <c r="F2392" s="5">
        <v>44013</v>
      </c>
      <c r="G2392" s="7">
        <f>C2392*시뮬레이션!D2392*시뮬레이션!F2392</f>
        <v>61936303.354525976</v>
      </c>
      <c r="H2392" s="2">
        <f>D2392*시뮬레이션!E2392*시뮬레이션!D2392</f>
        <v>3463935.8696791744</v>
      </c>
      <c r="J2392" s="5">
        <v>44013</v>
      </c>
      <c r="K2392" s="2">
        <f t="shared" si="37"/>
        <v>65400239.224205151</v>
      </c>
      <c r="L2392" s="2">
        <f>$C$2*시뮬레이션!F2392*시뮬레이션!D2392</f>
        <v>63220135.796992362</v>
      </c>
    </row>
    <row r="2393" spans="2:12" x14ac:dyDescent="0.3">
      <c r="B2393" s="5">
        <v>44014</v>
      </c>
      <c r="C2393" s="6">
        <f>VLOOKUP(시뮬레이션!B2393,시뮬레이션!$K:$Q,6,0)</f>
        <v>170.61594341150084</v>
      </c>
      <c r="D2393" s="6">
        <f>VLOOKUP(시뮬레이션!B2393,시뮬레이션!$K:$Q,7,0)</f>
        <v>25.028521591575839</v>
      </c>
      <c r="F2393" s="5">
        <v>44014</v>
      </c>
      <c r="G2393" s="7">
        <f>C2393*시뮬레이션!D2393*시뮬레이션!F2393</f>
        <v>62101404.171689883</v>
      </c>
      <c r="H2393" s="2">
        <f>D2393*시뮬레이션!E2393*시뮬레이션!D2393</f>
        <v>3479222.7871122267</v>
      </c>
      <c r="J2393" s="5">
        <v>44014</v>
      </c>
      <c r="K2393" s="2">
        <f t="shared" si="37"/>
        <v>65580626.958802111</v>
      </c>
      <c r="L2393" s="2">
        <f>$C$2*시뮬레이션!F2393*시뮬레이션!D2393</f>
        <v>63388658.868534923</v>
      </c>
    </row>
    <row r="2394" spans="2:12" x14ac:dyDescent="0.3">
      <c r="B2394" s="5">
        <v>44018</v>
      </c>
      <c r="C2394" s="6">
        <f>VLOOKUP(시뮬레이션!B2394,시뮬레이션!$K:$Q,6,0)</f>
        <v>170.61594341150084</v>
      </c>
      <c r="D2394" s="6">
        <f>VLOOKUP(시뮬레이션!B2394,시뮬레이션!$K:$Q,7,0)</f>
        <v>25.028521591575839</v>
      </c>
      <c r="F2394" s="5">
        <v>44018</v>
      </c>
      <c r="G2394" s="7">
        <f>C2394*시뮬레이션!D2394*시뮬레이션!F2394</f>
        <v>62839376.625180066</v>
      </c>
      <c r="H2394" s="2">
        <f>D2394*시뮬레이션!E2394*시뮬레이션!D2394</f>
        <v>3542542.5025911513</v>
      </c>
      <c r="J2394" s="5">
        <v>44018</v>
      </c>
      <c r="K2394" s="2">
        <f t="shared" si="37"/>
        <v>66381919.127771214</v>
      </c>
      <c r="L2394" s="2">
        <f>$C$2*시뮬레이션!F2394*시뮬레이션!D2394</f>
        <v>64141928.214576378</v>
      </c>
    </row>
    <row r="2395" spans="2:12" x14ac:dyDescent="0.3">
      <c r="B2395" s="5">
        <v>44019</v>
      </c>
      <c r="C2395" s="6">
        <f>VLOOKUP(시뮬레이션!B2395,시뮬레이션!$K:$Q,6,0)</f>
        <v>170.61594341150084</v>
      </c>
      <c r="D2395" s="6">
        <f>VLOOKUP(시뮬레이션!B2395,시뮬레이션!$K:$Q,7,0)</f>
        <v>25.028521591575839</v>
      </c>
      <c r="F2395" s="5">
        <v>44019</v>
      </c>
      <c r="G2395" s="7">
        <f>C2395*시뮬레이션!D2395*시뮬레이션!F2395</f>
        <v>62191264.904442854</v>
      </c>
      <c r="H2395" s="2">
        <f>D2395*시뮬레이션!E2395*시뮬레이션!D2395</f>
        <v>3510544.0892710811</v>
      </c>
      <c r="J2395" s="5">
        <v>44019</v>
      </c>
      <c r="K2395" s="2">
        <f t="shared" si="37"/>
        <v>65701808.993713938</v>
      </c>
      <c r="L2395" s="2">
        <f>$C$2*시뮬레이션!F2395*시뮬레이션!D2395</f>
        <v>63480382.258853227</v>
      </c>
    </row>
    <row r="2396" spans="2:12" x14ac:dyDescent="0.3">
      <c r="B2396" s="5">
        <v>44020</v>
      </c>
      <c r="C2396" s="6">
        <f>VLOOKUP(시뮬레이션!B2396,시뮬레이션!$K:$Q,6,0)</f>
        <v>170.61594341150084</v>
      </c>
      <c r="D2396" s="6">
        <f>VLOOKUP(시뮬레이션!B2396,시뮬레이션!$K:$Q,7,0)</f>
        <v>25.028521591575839</v>
      </c>
      <c r="F2396" s="5">
        <v>44020</v>
      </c>
      <c r="G2396" s="7">
        <f>C2396*시뮬레이션!D2396*시뮬레이션!F2396</f>
        <v>62651221.560700364</v>
      </c>
      <c r="H2396" s="2">
        <f>D2396*시뮬레이션!E2396*시뮬레이션!D2396</f>
        <v>3560656.8790310007</v>
      </c>
      <c r="J2396" s="5">
        <v>44020</v>
      </c>
      <c r="K2396" s="2">
        <f t="shared" si="37"/>
        <v>66211878.439731367</v>
      </c>
      <c r="L2396" s="2">
        <f>$C$2*시뮬레이션!F2396*시뮬레이션!D2396</f>
        <v>63949873.021046184</v>
      </c>
    </row>
    <row r="2397" spans="2:12" x14ac:dyDescent="0.3">
      <c r="B2397" s="5">
        <v>44021</v>
      </c>
      <c r="C2397" s="6">
        <f>VLOOKUP(시뮬레이션!B2397,시뮬레이션!$K:$Q,6,0)</f>
        <v>170.61594341150084</v>
      </c>
      <c r="D2397" s="6">
        <f>VLOOKUP(시뮬레이션!B2397,시뮬레이션!$K:$Q,7,0)</f>
        <v>25.028521591575839</v>
      </c>
      <c r="F2397" s="5">
        <v>44021</v>
      </c>
      <c r="G2397" s="7">
        <f>C2397*시뮬레이션!D2397*시뮬레이션!F2397</f>
        <v>62307579.187942617</v>
      </c>
      <c r="H2397" s="2">
        <f>D2397*시뮬레이션!E2397*시뮬레이션!D2397</f>
        <v>3580452.7815642385</v>
      </c>
      <c r="J2397" s="5">
        <v>44021</v>
      </c>
      <c r="K2397" s="2">
        <f t="shared" si="37"/>
        <v>65888031.969506852</v>
      </c>
      <c r="L2397" s="2">
        <f>$C$2*시뮬레이션!F2397*시뮬레이션!D2397</f>
        <v>63599107.53627079</v>
      </c>
    </row>
    <row r="2398" spans="2:12" x14ac:dyDescent="0.3">
      <c r="B2398" s="5">
        <v>44022</v>
      </c>
      <c r="C2398" s="6">
        <f>VLOOKUP(시뮬레이션!B2398,시뮬레이션!$K:$Q,6,0)</f>
        <v>170.61594341150084</v>
      </c>
      <c r="D2398" s="6">
        <f>VLOOKUP(시뮬레이션!B2398,시뮬레이션!$K:$Q,7,0)</f>
        <v>25.028521591575839</v>
      </c>
      <c r="F2398" s="5">
        <v>44022</v>
      </c>
      <c r="G2398" s="7">
        <f>C2398*시뮬레이션!D2398*시뮬레이션!F2398</f>
        <v>63404385.819023967</v>
      </c>
      <c r="H2398" s="2">
        <f>D2398*시뮬레이션!E2398*시뮬레이션!D2398</f>
        <v>3611307.5639378885</v>
      </c>
      <c r="J2398" s="5">
        <v>44022</v>
      </c>
      <c r="K2398" s="2">
        <f t="shared" si="37"/>
        <v>67015693.382961854</v>
      </c>
      <c r="L2398" s="2">
        <f>$C$2*시뮬레이션!F2398*시뮬레이션!D2398</f>
        <v>64718649.071759246</v>
      </c>
    </row>
    <row r="2399" spans="2:12" x14ac:dyDescent="0.3">
      <c r="B2399" s="5">
        <v>44025</v>
      </c>
      <c r="C2399" s="6">
        <f>VLOOKUP(시뮬레이션!B2399,시뮬레이션!$K:$Q,6,0)</f>
        <v>170.61594341150084</v>
      </c>
      <c r="D2399" s="6">
        <f>VLOOKUP(시뮬레이션!B2399,시뮬레이션!$K:$Q,7,0)</f>
        <v>25.028521591575839</v>
      </c>
      <c r="F2399" s="5">
        <v>44025</v>
      </c>
      <c r="G2399" s="7">
        <f>C2399*시뮬레이션!D2399*시뮬레이션!F2399</f>
        <v>62657069.727563336</v>
      </c>
      <c r="H2399" s="2">
        <f>D2399*시뮬레이션!E2399*시뮬레이션!D2399</f>
        <v>3529327.1993253995</v>
      </c>
      <c r="J2399" s="5">
        <v>44025</v>
      </c>
      <c r="K2399" s="2">
        <f t="shared" si="37"/>
        <v>66186396.926888734</v>
      </c>
      <c r="L2399" s="2">
        <f>$C$2*시뮬레이션!F2399*시뮬레이션!D2399</f>
        <v>63955842.410293125</v>
      </c>
    </row>
    <row r="2400" spans="2:12" x14ac:dyDescent="0.3">
      <c r="B2400" s="5">
        <v>44026</v>
      </c>
      <c r="C2400" s="6">
        <f>VLOOKUP(시뮬레이션!B2400,시뮬레이션!$K:$Q,6,0)</f>
        <v>170.61594341150084</v>
      </c>
      <c r="D2400" s="6">
        <f>VLOOKUP(시뮬레이션!B2400,시뮬레이션!$K:$Q,7,0)</f>
        <v>25.028521591575839</v>
      </c>
      <c r="F2400" s="5">
        <v>44026</v>
      </c>
      <c r="G2400" s="7">
        <f>C2400*시뮬레이션!D2400*시뮬레이션!F2400</f>
        <v>63738631.162964083</v>
      </c>
      <c r="H2400" s="2">
        <f>D2400*시뮬레이션!E2400*시뮬레이션!D2400</f>
        <v>3585936.3360294262</v>
      </c>
      <c r="J2400" s="5">
        <v>44026</v>
      </c>
      <c r="K2400" s="2">
        <f t="shared" si="37"/>
        <v>67324567.498993516</v>
      </c>
      <c r="L2400" s="2">
        <f>$C$2*시뮬레이션!F2400*시뮬레이션!D2400</f>
        <v>65059822.743562877</v>
      </c>
    </row>
    <row r="2401" spans="2:12" x14ac:dyDescent="0.3">
      <c r="B2401" s="5">
        <v>44027</v>
      </c>
      <c r="C2401" s="6">
        <f>VLOOKUP(시뮬레이션!B2401,시뮬레이션!$K:$Q,6,0)</f>
        <v>170.61594341150084</v>
      </c>
      <c r="D2401" s="6">
        <f>VLOOKUP(시뮬레이션!B2401,시뮬레이션!$K:$Q,7,0)</f>
        <v>25.028521591575839</v>
      </c>
      <c r="F2401" s="5">
        <v>44027</v>
      </c>
      <c r="G2401" s="7">
        <f>C2401*시뮬레이션!D2401*시뮬레이션!F2401</f>
        <v>64046804.629994392</v>
      </c>
      <c r="H2401" s="2">
        <f>D2401*시뮬레이션!E2401*시뮬레이션!D2401</f>
        <v>3581894.7264458551</v>
      </c>
      <c r="J2401" s="5">
        <v>44027</v>
      </c>
      <c r="K2401" s="2">
        <f t="shared" si="37"/>
        <v>67628699.356440246</v>
      </c>
      <c r="L2401" s="2">
        <f>$C$2*시뮬레이션!F2401*시뮬레이션!D2401</f>
        <v>65374384.113542706</v>
      </c>
    </row>
    <row r="2402" spans="2:12" x14ac:dyDescent="0.3">
      <c r="B2402" s="5">
        <v>44028</v>
      </c>
      <c r="C2402" s="6">
        <f>VLOOKUP(시뮬레이션!B2402,시뮬레이션!$K:$Q,6,0)</f>
        <v>170.61594341150084</v>
      </c>
      <c r="D2402" s="6">
        <f>VLOOKUP(시뮬레이션!B2402,시뮬레이션!$K:$Q,7,0)</f>
        <v>25.028521591575839</v>
      </c>
      <c r="F2402" s="5">
        <v>44028</v>
      </c>
      <c r="G2402" s="7">
        <f>C2402*시뮬레이션!D2402*시뮬레이션!F2402</f>
        <v>64099069.956204496</v>
      </c>
      <c r="H2402" s="2">
        <f>D2402*시뮬레이션!E2402*시뮬레이션!D2402</f>
        <v>3574141.6222344413</v>
      </c>
      <c r="J2402" s="5">
        <v>44028</v>
      </c>
      <c r="K2402" s="2">
        <f t="shared" si="37"/>
        <v>67673211.578438938</v>
      </c>
      <c r="L2402" s="2">
        <f>$C$2*시뮬레이션!F2402*시뮬레이션!D2402</f>
        <v>65427732.809566155</v>
      </c>
    </row>
    <row r="2403" spans="2:12" x14ac:dyDescent="0.3">
      <c r="B2403" s="5">
        <v>44029</v>
      </c>
      <c r="C2403" s="6">
        <f>VLOOKUP(시뮬레이션!B2403,시뮬레이션!$K:$Q,6,0)</f>
        <v>170.61594341150084</v>
      </c>
      <c r="D2403" s="6">
        <f>VLOOKUP(시뮬레이션!B2403,시뮬레이션!$K:$Q,7,0)</f>
        <v>25.028521591575839</v>
      </c>
      <c r="F2403" s="5">
        <v>44029</v>
      </c>
      <c r="G2403" s="7">
        <f>C2403*시뮬레이션!D2403*시뮬레이션!F2403</f>
        <v>64260902.743550442</v>
      </c>
      <c r="H2403" s="2">
        <f>D2403*시뮬레이션!E2403*시뮬레이션!D2403</f>
        <v>3585161.2240838357</v>
      </c>
      <c r="J2403" s="5">
        <v>44029</v>
      </c>
      <c r="K2403" s="2">
        <f t="shared" si="37"/>
        <v>67846063.967634276</v>
      </c>
      <c r="L2403" s="2">
        <f>$C$2*시뮬레이션!F2403*시뮬레이션!D2403</f>
        <v>65592920.110685065</v>
      </c>
    </row>
    <row r="2404" spans="2:12" x14ac:dyDescent="0.3">
      <c r="B2404" s="5">
        <v>44032</v>
      </c>
      <c r="C2404" s="6">
        <f>VLOOKUP(시뮬레이션!B2404,시뮬레이션!$K:$Q,6,0)</f>
        <v>170.61594341150084</v>
      </c>
      <c r="D2404" s="6">
        <f>VLOOKUP(시뮬레이션!B2404,시뮬레이션!$K:$Q,7,0)</f>
        <v>25.028521591575839</v>
      </c>
      <c r="F2404" s="5">
        <v>44032</v>
      </c>
      <c r="G2404" s="7">
        <f>C2404*시뮬레이션!D2404*시뮬레이션!F2404</f>
        <v>64686154.391137786</v>
      </c>
      <c r="H2404" s="2">
        <f>D2404*시뮬레이션!E2404*시뮬레이션!D2404</f>
        <v>3657476.0715375231</v>
      </c>
      <c r="J2404" s="5">
        <v>44032</v>
      </c>
      <c r="K2404" s="2">
        <f t="shared" si="37"/>
        <v>68343630.462675303</v>
      </c>
      <c r="L2404" s="2">
        <f>$C$2*시뮬레이션!F2404*시뮬레이션!D2404</f>
        <v>66026986.489404485</v>
      </c>
    </row>
    <row r="2405" spans="2:12" x14ac:dyDescent="0.3">
      <c r="B2405" s="5">
        <v>44033</v>
      </c>
      <c r="C2405" s="6">
        <f>VLOOKUP(시뮬레이션!B2405,시뮬레이션!$K:$Q,6,0)</f>
        <v>170.61594341150084</v>
      </c>
      <c r="D2405" s="6">
        <f>VLOOKUP(시뮬레이션!B2405,시뮬레이션!$K:$Q,7,0)</f>
        <v>25.028521591575839</v>
      </c>
      <c r="F2405" s="5">
        <v>44033</v>
      </c>
      <c r="G2405" s="7">
        <f>C2405*시뮬레이션!D2405*시뮬레이션!F2405</f>
        <v>64524801.154877059</v>
      </c>
      <c r="H2405" s="2">
        <f>D2405*시뮬레이션!E2405*시뮬레이션!D2405</f>
        <v>3621133.2839705488</v>
      </c>
      <c r="J2405" s="5">
        <v>44033</v>
      </c>
      <c r="K2405" s="2">
        <f t="shared" si="37"/>
        <v>68145934.438847601</v>
      </c>
      <c r="L2405" s="2">
        <f>$C$2*시뮬레이션!F2405*시뮬레이션!D2405</f>
        <v>65862288.679635353</v>
      </c>
    </row>
    <row r="2406" spans="2:12" x14ac:dyDescent="0.3">
      <c r="B2406" s="5">
        <v>44034</v>
      </c>
      <c r="C2406" s="6">
        <f>VLOOKUP(시뮬레이션!B2406,시뮬레이션!$K:$Q,6,0)</f>
        <v>170.61594341150084</v>
      </c>
      <c r="D2406" s="6">
        <f>VLOOKUP(시뮬레이션!B2406,시뮬레이션!$K:$Q,7,0)</f>
        <v>25.028521591575839</v>
      </c>
      <c r="F2406" s="5">
        <v>44034</v>
      </c>
      <c r="G2406" s="7">
        <f>C2406*시뮬레이션!D2406*시뮬레이션!F2406</f>
        <v>64748495.887193657</v>
      </c>
      <c r="H2406" s="2">
        <f>D2406*시뮬레이션!E2406*시뮬레이션!D2406</f>
        <v>3624773.8006582656</v>
      </c>
      <c r="J2406" s="5">
        <v>44034</v>
      </c>
      <c r="K2406" s="2">
        <f t="shared" si="37"/>
        <v>68373269.687851921</v>
      </c>
      <c r="L2406" s="2">
        <f>$C$2*시뮬레이션!F2406*시뮬레이션!D2406</f>
        <v>66090620.21684669</v>
      </c>
    </row>
    <row r="2407" spans="2:12" x14ac:dyDescent="0.3">
      <c r="B2407" s="5">
        <v>44035</v>
      </c>
      <c r="C2407" s="6">
        <f>VLOOKUP(시뮬레이션!B2407,시뮬레이션!$K:$Q,6,0)</f>
        <v>170.61594341150084</v>
      </c>
      <c r="D2407" s="6">
        <f>VLOOKUP(시뮬레이션!B2407,시뮬레이션!$K:$Q,7,0)</f>
        <v>25.028521591575839</v>
      </c>
      <c r="F2407" s="5">
        <v>44035</v>
      </c>
      <c r="G2407" s="7">
        <f>C2407*시뮬레이션!D2407*시뮬레이션!F2407</f>
        <v>64099071.089094371</v>
      </c>
      <c r="H2407" s="2">
        <f>D2407*시뮬레이션!E2407*시뮬레이션!D2407</f>
        <v>3567299.9093676587</v>
      </c>
      <c r="J2407" s="5">
        <v>44035</v>
      </c>
      <c r="K2407" s="2">
        <f t="shared" si="37"/>
        <v>67666370.998462036</v>
      </c>
      <c r="L2407" s="2">
        <f>$C$2*시뮬레이션!F2407*시뮬레이션!D2407</f>
        <v>65427733.965938874</v>
      </c>
    </row>
    <row r="2408" spans="2:12" x14ac:dyDescent="0.3">
      <c r="B2408" s="5">
        <v>44036</v>
      </c>
      <c r="C2408" s="6">
        <f>VLOOKUP(시뮬레이션!B2408,시뮬레이션!$K:$Q,6,0)</f>
        <v>170.61594341150084</v>
      </c>
      <c r="D2408" s="6">
        <f>VLOOKUP(시뮬레이션!B2408,시뮬레이션!$K:$Q,7,0)</f>
        <v>25.028521591575839</v>
      </c>
      <c r="F2408" s="5">
        <v>44036</v>
      </c>
      <c r="G2408" s="7">
        <f>C2408*시뮬레이션!D2408*시뮬레이션!F2408</f>
        <v>63901638.42610433</v>
      </c>
      <c r="H2408" s="2">
        <f>D2408*시뮬레이션!E2408*시뮬레이션!D2408</f>
        <v>3540259.1317323893</v>
      </c>
      <c r="J2408" s="5">
        <v>44036</v>
      </c>
      <c r="K2408" s="2">
        <f t="shared" si="37"/>
        <v>67441897.557836711</v>
      </c>
      <c r="L2408" s="2">
        <f>$C$2*시뮬레이션!F2408*시뮬레이션!D2408</f>
        <v>65226208.86532791</v>
      </c>
    </row>
    <row r="2409" spans="2:12" x14ac:dyDescent="0.3">
      <c r="B2409" s="5">
        <v>44039</v>
      </c>
      <c r="C2409" s="6">
        <f>VLOOKUP(시뮬레이션!B2409,시뮬레이션!$K:$Q,6,0)</f>
        <v>170.61594341150084</v>
      </c>
      <c r="D2409" s="6">
        <f>VLOOKUP(시뮬레이션!B2409,시뮬레이션!$K:$Q,7,0)</f>
        <v>25.028521591575839</v>
      </c>
      <c r="F2409" s="5">
        <v>44039</v>
      </c>
      <c r="G2409" s="7">
        <f>C2409*시뮬레이션!D2409*시뮬레이션!F2409</f>
        <v>64083707.420261912</v>
      </c>
      <c r="H2409" s="2">
        <f>D2409*시뮬레이션!E2409*시뮬레이션!D2409</f>
        <v>3589055.5720534348</v>
      </c>
      <c r="J2409" s="5">
        <v>44039</v>
      </c>
      <c r="K2409" s="2">
        <f t="shared" si="37"/>
        <v>67672762.992315352</v>
      </c>
      <c r="L2409" s="2">
        <f>$C$2*시뮬레이션!F2409*시뮬레이션!D2409</f>
        <v>65412051.834824778</v>
      </c>
    </row>
    <row r="2410" spans="2:12" x14ac:dyDescent="0.3">
      <c r="B2410" s="5">
        <v>44040</v>
      </c>
      <c r="C2410" s="6">
        <f>VLOOKUP(시뮬레이션!B2410,시뮬레이션!$K:$Q,6,0)</f>
        <v>170.61594341150084</v>
      </c>
      <c r="D2410" s="6">
        <f>VLOOKUP(시뮬레이션!B2410,시뮬레이션!$K:$Q,7,0)</f>
        <v>25.028521591575839</v>
      </c>
      <c r="F2410" s="5">
        <v>44040</v>
      </c>
      <c r="G2410" s="7">
        <f>C2410*시뮬레이션!D2410*시뮬레이션!F2410</f>
        <v>63725168.849295042</v>
      </c>
      <c r="H2410" s="2">
        <f>D2410*시뮬레이션!E2410*시뮬레이션!D2410</f>
        <v>3546890.790422834</v>
      </c>
      <c r="J2410" s="5">
        <v>44040</v>
      </c>
      <c r="K2410" s="2">
        <f t="shared" si="37"/>
        <v>67272059.639717877</v>
      </c>
      <c r="L2410" s="2">
        <f>$C$2*시뮬레이션!F2410*시뮬레이션!D2410</f>
        <v>65046081.379416116</v>
      </c>
    </row>
    <row r="2411" spans="2:12" x14ac:dyDescent="0.3">
      <c r="B2411" s="5">
        <v>44041</v>
      </c>
      <c r="C2411" s="6">
        <f>VLOOKUP(시뮬레이션!B2411,시뮬레이션!$K:$Q,6,0)</f>
        <v>170.61594341150084</v>
      </c>
      <c r="D2411" s="6">
        <f>VLOOKUP(시뮬레이션!B2411,시뮬레이션!$K:$Q,7,0)</f>
        <v>25.028521591575839</v>
      </c>
      <c r="F2411" s="5">
        <v>44041</v>
      </c>
      <c r="G2411" s="7">
        <f>C2411*시뮬레이션!D2411*시뮬레이션!F2411</f>
        <v>64296038.265724458</v>
      </c>
      <c r="H2411" s="2">
        <f>D2411*시뮬레이션!E2411*시뮬레이션!D2411</f>
        <v>3597312.7021781695</v>
      </c>
      <c r="J2411" s="5">
        <v>44041</v>
      </c>
      <c r="K2411" s="2">
        <f t="shared" si="37"/>
        <v>67893350.967902631</v>
      </c>
      <c r="L2411" s="2">
        <f>$C$2*시뮬레이션!F2411*시뮬레이션!D2411</f>
        <v>65628783.931462765</v>
      </c>
    </row>
    <row r="2412" spans="2:12" x14ac:dyDescent="0.3">
      <c r="B2412" s="5">
        <v>44042</v>
      </c>
      <c r="C2412" s="6">
        <f>VLOOKUP(시뮬레이션!B2412,시뮬레이션!$K:$Q,6,0)</f>
        <v>170.61594341150084</v>
      </c>
      <c r="D2412" s="6">
        <f>VLOOKUP(시뮬레이션!B2412,시뮬레이션!$K:$Q,7,0)</f>
        <v>25.028521591575839</v>
      </c>
      <c r="F2412" s="5">
        <v>44042</v>
      </c>
      <c r="G2412" s="7">
        <f>C2412*시뮬레이션!D2412*시뮬레이션!F2412</f>
        <v>64136451.302013204</v>
      </c>
      <c r="H2412" s="2">
        <f>D2412*시뮬레이션!E2412*시뮬레이션!D2412</f>
        <v>3624589.3100569961</v>
      </c>
      <c r="J2412" s="5">
        <v>44042</v>
      </c>
      <c r="K2412" s="2">
        <f t="shared" si="37"/>
        <v>67761040.612070203</v>
      </c>
      <c r="L2412" s="2">
        <f>$C$2*시뮬레이션!F2412*시뮬레이션!D2412</f>
        <v>65465889.006018065</v>
      </c>
    </row>
    <row r="2413" spans="2:12" x14ac:dyDescent="0.3">
      <c r="B2413" s="5">
        <v>44043</v>
      </c>
      <c r="C2413" s="6">
        <f>VLOOKUP(시뮬레이션!B2413,시뮬레이션!$K:$Q,6,0)</f>
        <v>170.61594341150084</v>
      </c>
      <c r="D2413" s="6">
        <f>VLOOKUP(시뮬레이션!B2413,시뮬레이션!$K:$Q,7,0)</f>
        <v>25.028521591575839</v>
      </c>
      <c r="F2413" s="5">
        <v>44043</v>
      </c>
      <c r="G2413" s="7">
        <f>C2413*시뮬레이션!D2413*시뮬레이션!F2413</f>
        <v>64467364.972123064</v>
      </c>
      <c r="H2413" s="2">
        <f>D2413*시뮬레이션!E2413*시뮬레이션!D2413</f>
        <v>3641683.800215337</v>
      </c>
      <c r="J2413" s="5">
        <v>44043</v>
      </c>
      <c r="K2413" s="2">
        <f t="shared" si="37"/>
        <v>68109048.772338405</v>
      </c>
      <c r="L2413" s="2">
        <f>$C$2*시뮬레이션!F2413*시뮬레이션!D2413</f>
        <v>65803661.944155455</v>
      </c>
    </row>
    <row r="2414" spans="2:12" x14ac:dyDescent="0.3">
      <c r="B2414" s="5">
        <v>44046</v>
      </c>
      <c r="C2414" s="6">
        <f>VLOOKUP(시뮬레이션!B2414,시뮬레이션!$K:$Q,6,0)</f>
        <v>170.61594341150084</v>
      </c>
      <c r="D2414" s="6">
        <f>VLOOKUP(시뮬레이션!B2414,시뮬레이션!$K:$Q,7,0)</f>
        <v>25.028521591575839</v>
      </c>
      <c r="F2414" s="5">
        <v>44046</v>
      </c>
      <c r="G2414" s="7">
        <f>C2414*시뮬레이션!D2414*시뮬레이션!F2414</f>
        <v>65035442.353330396</v>
      </c>
      <c r="H2414" s="2">
        <f>D2414*시뮬레이션!E2414*시뮬레이션!D2414</f>
        <v>3707376.451273967</v>
      </c>
      <c r="J2414" s="5">
        <v>44046</v>
      </c>
      <c r="K2414" s="2">
        <f t="shared" si="37"/>
        <v>68742818.804604366</v>
      </c>
      <c r="L2414" s="2">
        <f>$C$2*시뮬레이션!F2414*시뮬레이션!D2414</f>
        <v>66383514.58691901</v>
      </c>
    </row>
    <row r="2415" spans="2:12" x14ac:dyDescent="0.3">
      <c r="B2415" s="5">
        <v>44047</v>
      </c>
      <c r="C2415" s="6">
        <f>VLOOKUP(시뮬레이션!B2415,시뮬레이션!$K:$Q,6,0)</f>
        <v>170.61594341150084</v>
      </c>
      <c r="D2415" s="6">
        <f>VLOOKUP(시뮬레이션!B2415,시뮬레이션!$K:$Q,7,0)</f>
        <v>25.028521591575839</v>
      </c>
      <c r="F2415" s="5">
        <v>44047</v>
      </c>
      <c r="G2415" s="7">
        <f>C2415*시뮬레이션!D2415*시뮬레이션!F2415</f>
        <v>65324945.733123019</v>
      </c>
      <c r="H2415" s="2">
        <f>D2415*시뮬레이션!E2415*시뮬레이션!D2415</f>
        <v>3728690.7350116209</v>
      </c>
      <c r="J2415" s="5">
        <v>44047</v>
      </c>
      <c r="K2415" s="2">
        <f t="shared" si="37"/>
        <v>69053636.468134642</v>
      </c>
      <c r="L2415" s="2">
        <f>$C$2*시뮬레이션!F2415*시뮬레이션!D2415</f>
        <v>66679018.871044807</v>
      </c>
    </row>
    <row r="2416" spans="2:12" x14ac:dyDescent="0.3">
      <c r="B2416" s="5">
        <v>44048</v>
      </c>
      <c r="C2416" s="6">
        <f>VLOOKUP(시뮬레이션!B2416,시뮬레이션!$K:$Q,6,0)</f>
        <v>170.61594341150084</v>
      </c>
      <c r="D2416" s="6">
        <f>VLOOKUP(시뮬레이션!B2416,시뮬레이션!$K:$Q,7,0)</f>
        <v>25.028521591575839</v>
      </c>
      <c r="F2416" s="5">
        <v>44048</v>
      </c>
      <c r="G2416" s="7">
        <f>C2416*시뮬레이션!D2416*시뮬레이션!F2416</f>
        <v>65438925.24321907</v>
      </c>
      <c r="H2416" s="2">
        <f>D2416*시뮬레이션!E2416*시뮬레이션!D2416</f>
        <v>3720016.1136165396</v>
      </c>
      <c r="J2416" s="5">
        <v>44048</v>
      </c>
      <c r="K2416" s="2">
        <f t="shared" si="37"/>
        <v>69158941.356835604</v>
      </c>
      <c r="L2416" s="2">
        <f>$C$2*시뮬레이션!F2416*시뮬레이션!D2416</f>
        <v>66795360.979244277</v>
      </c>
    </row>
    <row r="2417" spans="2:12" x14ac:dyDescent="0.3">
      <c r="B2417" s="5">
        <v>44049</v>
      </c>
      <c r="C2417" s="6">
        <f>VLOOKUP(시뮬레이션!B2417,시뮬레이션!$K:$Q,6,0)</f>
        <v>170.61594341150084</v>
      </c>
      <c r="D2417" s="6">
        <f>VLOOKUP(시뮬레이션!B2417,시뮬레이션!$K:$Q,7,0)</f>
        <v>25.028521591575839</v>
      </c>
      <c r="F2417" s="5">
        <v>44049</v>
      </c>
      <c r="G2417" s="7">
        <f>C2417*시뮬레이션!D2417*시뮬레이션!F2417</f>
        <v>65590971.792657264</v>
      </c>
      <c r="H2417" s="2">
        <f>D2417*시뮬레이션!E2417*시뮬레이션!D2417</f>
        <v>3719083.7608412779</v>
      </c>
      <c r="J2417" s="5">
        <v>44049</v>
      </c>
      <c r="K2417" s="2">
        <f t="shared" si="37"/>
        <v>69310055.553498536</v>
      </c>
      <c r="L2417" s="2">
        <f>$C$2*시뮬레이션!F2417*시뮬레이션!D2417</f>
        <v>66950559.190670051</v>
      </c>
    </row>
    <row r="2418" spans="2:12" x14ac:dyDescent="0.3">
      <c r="B2418" s="5">
        <v>44050</v>
      </c>
      <c r="C2418" s="6">
        <f>VLOOKUP(시뮬레이션!B2418,시뮬레이션!$K:$Q,6,0)</f>
        <v>170.61594341150084</v>
      </c>
      <c r="D2418" s="6">
        <f>VLOOKUP(시뮬레이션!B2418,시뮬레이션!$K:$Q,7,0)</f>
        <v>25.028521591575839</v>
      </c>
      <c r="F2418" s="5">
        <v>44050</v>
      </c>
      <c r="G2418" s="7">
        <f>C2418*시뮬레이션!D2418*시뮬레이션!F2418</f>
        <v>65701818.960382834</v>
      </c>
      <c r="H2418" s="2">
        <f>D2418*시뮬레이션!E2418*시뮬레이션!D2418</f>
        <v>3687419.4911303422</v>
      </c>
      <c r="J2418" s="5">
        <v>44050</v>
      </c>
      <c r="K2418" s="2">
        <f t="shared" si="37"/>
        <v>69389238.451513171</v>
      </c>
      <c r="L2418" s="2">
        <f>$C$2*시뮬레이션!F2418*시뮬레이션!D2418</f>
        <v>67063704.028459452</v>
      </c>
    </row>
    <row r="2419" spans="2:12" x14ac:dyDescent="0.3">
      <c r="B2419" s="5">
        <v>44053</v>
      </c>
      <c r="C2419" s="6">
        <f>VLOOKUP(시뮬레이션!B2419,시뮬레이션!$K:$Q,6,0)</f>
        <v>170.61594341150084</v>
      </c>
      <c r="D2419" s="6">
        <f>VLOOKUP(시뮬레이션!B2419,시뮬레이션!$K:$Q,7,0)</f>
        <v>25.028521591575839</v>
      </c>
      <c r="F2419" s="5">
        <v>44053</v>
      </c>
      <c r="G2419" s="7">
        <f>C2419*시뮬레이션!D2419*시뮬레이션!F2419</f>
        <v>65951036.212716937</v>
      </c>
      <c r="H2419" s="2">
        <f>D2419*시뮬레이션!E2419*시뮬레이션!D2419</f>
        <v>3677693.0608196333</v>
      </c>
      <c r="J2419" s="5">
        <v>44053</v>
      </c>
      <c r="K2419" s="2">
        <f t="shared" si="37"/>
        <v>69628729.273536563</v>
      </c>
      <c r="L2419" s="2">
        <f>$C$2*시뮬레이션!F2419*시뮬레이션!D2419</f>
        <v>67318087.123384088</v>
      </c>
    </row>
    <row r="2420" spans="2:12" x14ac:dyDescent="0.3">
      <c r="B2420" s="5">
        <v>44054</v>
      </c>
      <c r="C2420" s="6">
        <f>VLOOKUP(시뮬레이션!B2420,시뮬레이션!$K:$Q,6,0)</f>
        <v>170.61594341150084</v>
      </c>
      <c r="D2420" s="6">
        <f>VLOOKUP(시뮬레이션!B2420,시뮬레이션!$K:$Q,7,0)</f>
        <v>25.028521591575839</v>
      </c>
      <c r="F2420" s="5">
        <v>44054</v>
      </c>
      <c r="G2420" s="7">
        <f>C2420*시뮬레이션!D2420*시뮬레이션!F2420</f>
        <v>65403890.586631559</v>
      </c>
      <c r="H2420" s="2">
        <f>D2420*시뮬레이션!E2420*시뮬레이션!D2420</f>
        <v>3631468.9183267509</v>
      </c>
      <c r="J2420" s="5">
        <v>44054</v>
      </c>
      <c r="K2420" s="2">
        <f t="shared" si="37"/>
        <v>69035359.504958317</v>
      </c>
      <c r="L2420" s="2">
        <f>$C$2*시뮬레이션!F2420*시뮬레이션!D2420</f>
        <v>66759600.114822239</v>
      </c>
    </row>
    <row r="2421" spans="2:12" x14ac:dyDescent="0.3">
      <c r="B2421" s="5">
        <v>44055</v>
      </c>
      <c r="C2421" s="6">
        <f>VLOOKUP(시뮬레이션!B2421,시뮬레이션!$K:$Q,6,0)</f>
        <v>170.61594341150084</v>
      </c>
      <c r="D2421" s="6">
        <f>VLOOKUP(시뮬레이션!B2421,시뮬레이션!$K:$Q,7,0)</f>
        <v>25.028521591575839</v>
      </c>
      <c r="F2421" s="5">
        <v>44055</v>
      </c>
      <c r="G2421" s="7">
        <f>C2421*시뮬레이션!D2421*시뮬레이션!F2421</f>
        <v>66287790.803630643</v>
      </c>
      <c r="H2421" s="2">
        <f>D2421*시뮬레이션!E2421*시뮬레이션!D2421</f>
        <v>3704859.167744346</v>
      </c>
      <c r="J2421" s="5">
        <v>44055</v>
      </c>
      <c r="K2421" s="2">
        <f t="shared" si="37"/>
        <v>69992649.971374989</v>
      </c>
      <c r="L2421" s="2">
        <f>$C$2*시뮬레이션!F2421*시뮬레이션!D2421</f>
        <v>67661822.054511026</v>
      </c>
    </row>
    <row r="2422" spans="2:12" x14ac:dyDescent="0.3">
      <c r="B2422" s="5">
        <v>44056</v>
      </c>
      <c r="C2422" s="6">
        <f>VLOOKUP(시뮬레이션!B2422,시뮬레이션!$K:$Q,6,0)</f>
        <v>170.61594341150084</v>
      </c>
      <c r="D2422" s="6">
        <f>VLOOKUP(시뮬레이션!B2422,시뮬레이션!$K:$Q,7,0)</f>
        <v>25.028521591575839</v>
      </c>
      <c r="F2422" s="5">
        <v>44056</v>
      </c>
      <c r="G2422" s="7">
        <f>C2422*시뮬레이션!D2422*시뮬레이션!F2422</f>
        <v>66064676.710639581</v>
      </c>
      <c r="H2422" s="2">
        <f>D2422*시뮬레이션!E2422*시뮬레이션!D2422</f>
        <v>3690415.1144961189</v>
      </c>
      <c r="J2422" s="5">
        <v>44056</v>
      </c>
      <c r="K2422" s="2">
        <f t="shared" si="37"/>
        <v>69755091.825135693</v>
      </c>
      <c r="L2422" s="2">
        <f>$C$2*시뮬레이션!F2422*시뮬레이션!D2422</f>
        <v>67434083.192274138</v>
      </c>
    </row>
    <row r="2423" spans="2:12" x14ac:dyDescent="0.3">
      <c r="B2423" s="5">
        <v>44057</v>
      </c>
      <c r="C2423" s="6">
        <f>VLOOKUP(시뮬레이션!B2423,시뮬레이션!$K:$Q,6,0)</f>
        <v>170.61594341150084</v>
      </c>
      <c r="D2423" s="6">
        <f>VLOOKUP(시뮬레이션!B2423,시뮬레이션!$K:$Q,7,0)</f>
        <v>25.028521591575839</v>
      </c>
      <c r="F2423" s="5">
        <v>44057</v>
      </c>
      <c r="G2423" s="7">
        <f>C2423*시뮬레이션!D2423*시뮬레이션!F2423</f>
        <v>66139217.333663516</v>
      </c>
      <c r="H2423" s="2">
        <f>D2423*시뮬레이션!E2423*시뮬레이션!D2423</f>
        <v>3688547.1424231827</v>
      </c>
      <c r="J2423" s="5">
        <v>44057</v>
      </c>
      <c r="K2423" s="2">
        <f t="shared" si="37"/>
        <v>69827764.476086706</v>
      </c>
      <c r="L2423" s="2">
        <f>$C$2*시뮬레이션!F2423*시뮬레이션!D2423</f>
        <v>67510168.913486645</v>
      </c>
    </row>
    <row r="2424" spans="2:12" x14ac:dyDescent="0.3">
      <c r="B2424" s="5">
        <v>44060</v>
      </c>
      <c r="C2424" s="6">
        <f>VLOOKUP(시뮬레이션!B2424,시뮬레이션!$K:$Q,6,0)</f>
        <v>170.61594341150084</v>
      </c>
      <c r="D2424" s="6">
        <f>VLOOKUP(시뮬레이션!B2424,시뮬레이션!$K:$Q,7,0)</f>
        <v>25.028521591575839</v>
      </c>
      <c r="F2424" s="5">
        <v>44060</v>
      </c>
      <c r="G2424" s="7">
        <f>C2424*시뮬레이션!D2424*시뮬레이션!F2424</f>
        <v>66349312.390268117</v>
      </c>
      <c r="H2424" s="2">
        <f>D2424*시뮬레이션!E2424*시뮬레이션!D2424</f>
        <v>3717771.9514510771</v>
      </c>
      <c r="J2424" s="5">
        <v>44060</v>
      </c>
      <c r="K2424" s="2">
        <f t="shared" si="37"/>
        <v>70067084.341719195</v>
      </c>
      <c r="L2424" s="2">
        <f>$C$2*시뮬레이션!F2424*시뮬레이션!D2424</f>
        <v>67724618.877230719</v>
      </c>
    </row>
    <row r="2425" spans="2:12" x14ac:dyDescent="0.3">
      <c r="B2425" s="5">
        <v>44061</v>
      </c>
      <c r="C2425" s="6">
        <f>VLOOKUP(시뮬레이션!B2425,시뮬레이션!$K:$Q,6,0)</f>
        <v>170.61594341150084</v>
      </c>
      <c r="D2425" s="6">
        <f>VLOOKUP(시뮬레이션!B2425,시뮬레이션!$K:$Q,7,0)</f>
        <v>25.028521591575839</v>
      </c>
      <c r="F2425" s="5">
        <v>44061</v>
      </c>
      <c r="G2425" s="7">
        <f>C2425*시뮬레이션!D2425*시뮬레이션!F2425</f>
        <v>66442132.170777857</v>
      </c>
      <c r="H2425" s="2">
        <f>D2425*시뮬레이션!E2425*시뮬레이션!D2425</f>
        <v>3725987.007379591</v>
      </c>
      <c r="J2425" s="5">
        <v>44061</v>
      </c>
      <c r="K2425" s="2">
        <f t="shared" si="37"/>
        <v>70168119.178157449</v>
      </c>
      <c r="L2425" s="2">
        <f>$C$2*시뮬레이션!F2425*시뮬레이션!D2425</f>
        <v>67819362.65124777</v>
      </c>
    </row>
    <row r="2426" spans="2:12" x14ac:dyDescent="0.3">
      <c r="B2426" s="5">
        <v>44062</v>
      </c>
      <c r="C2426" s="6">
        <f>VLOOKUP(시뮬레이션!B2426,시뮬레이션!$K:$Q,6,0)</f>
        <v>170.61594341150084</v>
      </c>
      <c r="D2426" s="6">
        <f>VLOOKUP(시뮬레이션!B2426,시뮬레이션!$K:$Q,7,0)</f>
        <v>25.028521591575839</v>
      </c>
      <c r="F2426" s="5">
        <v>44062</v>
      </c>
      <c r="G2426" s="7">
        <f>C2426*시뮬레이션!D2426*시뮬레이션!F2426</f>
        <v>66034131.607010722</v>
      </c>
      <c r="H2426" s="2">
        <f>D2426*시뮬레이션!E2426*시뮬레이션!D2426</f>
        <v>3702900.1356715001</v>
      </c>
      <c r="J2426" s="5">
        <v>44062</v>
      </c>
      <c r="K2426" s="2">
        <f t="shared" si="37"/>
        <v>69737031.742682219</v>
      </c>
      <c r="L2426" s="2">
        <f>$C$2*시뮬레이션!F2426*시뮬레이션!D2426</f>
        <v>67402904.941478387</v>
      </c>
    </row>
    <row r="2427" spans="2:12" x14ac:dyDescent="0.3">
      <c r="B2427" s="5">
        <v>44063</v>
      </c>
      <c r="C2427" s="6">
        <f>VLOOKUP(시뮬레이션!B2427,시뮬레이션!$K:$Q,6,0)</f>
        <v>170.61594341150084</v>
      </c>
      <c r="D2427" s="6">
        <f>VLOOKUP(시뮬레이션!B2427,시뮬레이션!$K:$Q,7,0)</f>
        <v>25.028521591575839</v>
      </c>
      <c r="F2427" s="5">
        <v>44063</v>
      </c>
      <c r="G2427" s="7">
        <f>C2427*시뮬레이션!D2427*시뮬레이션!F2427</f>
        <v>66556542.463950939</v>
      </c>
      <c r="H2427" s="2">
        <f>D2427*시뮬레이션!E2427*시뮬레이션!D2427</f>
        <v>3730689.7799379062</v>
      </c>
      <c r="J2427" s="5">
        <v>44063</v>
      </c>
      <c r="K2427" s="2">
        <f t="shared" si="37"/>
        <v>70287232.24388884</v>
      </c>
      <c r="L2427" s="2">
        <f>$C$2*시뮬레이션!F2427*시뮬레이션!D2427</f>
        <v>67936144.471912354</v>
      </c>
    </row>
    <row r="2428" spans="2:12" x14ac:dyDescent="0.3">
      <c r="B2428" s="5">
        <v>44064</v>
      </c>
      <c r="C2428" s="6">
        <f>VLOOKUP(시뮬레이션!B2428,시뮬레이션!$K:$Q,6,0)</f>
        <v>170.61594341150084</v>
      </c>
      <c r="D2428" s="6">
        <f>VLOOKUP(시뮬레이션!B2428,시뮬레이션!$K:$Q,7,0)</f>
        <v>25.028521591575839</v>
      </c>
      <c r="F2428" s="5">
        <v>44064</v>
      </c>
      <c r="G2428" s="7">
        <f>C2428*시뮬레이션!D2428*시뮬레이션!F2428</f>
        <v>66753252.5018804</v>
      </c>
      <c r="H2428" s="2">
        <f>D2428*시뮬레이션!E2428*시뮬레이션!D2428</f>
        <v>3739932.7507157424</v>
      </c>
      <c r="J2428" s="5">
        <v>44064</v>
      </c>
      <c r="K2428" s="2">
        <f t="shared" si="37"/>
        <v>70493185.25259614</v>
      </c>
      <c r="L2428" s="2">
        <f>$C$2*시뮬레이션!F2428*시뮬레이션!D2428</f>
        <v>68136931.968695104</v>
      </c>
    </row>
    <row r="2429" spans="2:12" x14ac:dyDescent="0.3">
      <c r="B2429" s="5">
        <v>44067</v>
      </c>
      <c r="C2429" s="6">
        <f>VLOOKUP(시뮬레이션!B2429,시뮬레이션!$K:$Q,6,0)</f>
        <v>170.61594341150084</v>
      </c>
      <c r="D2429" s="6">
        <f>VLOOKUP(시뮬레이션!B2429,시뮬레이션!$K:$Q,7,0)</f>
        <v>25.028521591575839</v>
      </c>
      <c r="F2429" s="5">
        <v>44067</v>
      </c>
      <c r="G2429" s="7">
        <f>C2429*시뮬레이션!D2429*시뮬레이션!F2429</f>
        <v>67591673.891770944</v>
      </c>
      <c r="H2429" s="2">
        <f>D2429*시뮬레이션!E2429*시뮬레이션!D2429</f>
        <v>3769873.8598881913</v>
      </c>
      <c r="J2429" s="5">
        <v>44067</v>
      </c>
      <c r="K2429" s="2">
        <f t="shared" si="37"/>
        <v>71361547.75165914</v>
      </c>
      <c r="L2429" s="2">
        <f>$C$2*시뮬레이션!F2429*시뮬레이션!D2429</f>
        <v>68992732.383850336</v>
      </c>
    </row>
    <row r="2430" spans="2:12" x14ac:dyDescent="0.3">
      <c r="B2430" s="5">
        <v>44068</v>
      </c>
      <c r="C2430" s="6">
        <f>VLOOKUP(시뮬레이션!B2430,시뮬레이션!$K:$Q,6,0)</f>
        <v>170.61594341150084</v>
      </c>
      <c r="D2430" s="6">
        <f>VLOOKUP(시뮬레이션!B2430,시뮬레이션!$K:$Q,7,0)</f>
        <v>25.028521591575839</v>
      </c>
      <c r="F2430" s="5">
        <v>44068</v>
      </c>
      <c r="G2430" s="7">
        <f>C2430*시뮬레이션!D2430*시뮬레이션!F2430</f>
        <v>67597191.780290648</v>
      </c>
      <c r="H2430" s="2">
        <f>D2430*시뮬레이션!E2430*시뮬레이션!D2430</f>
        <v>3785646.3300206629</v>
      </c>
      <c r="J2430" s="5">
        <v>44068</v>
      </c>
      <c r="K2430" s="2">
        <f t="shared" si="37"/>
        <v>71382838.110311314</v>
      </c>
      <c r="L2430" s="2">
        <f>$C$2*시뮬레이션!F2430*시뮬레이션!D2430</f>
        <v>68998364.648655221</v>
      </c>
    </row>
    <row r="2431" spans="2:12" x14ac:dyDescent="0.3">
      <c r="B2431" s="5">
        <v>44069</v>
      </c>
      <c r="C2431" s="6">
        <f>VLOOKUP(시뮬레이션!B2431,시뮬레이션!$K:$Q,6,0)</f>
        <v>170.61594341150084</v>
      </c>
      <c r="D2431" s="6">
        <f>VLOOKUP(시뮬레이션!B2431,시뮬레이션!$K:$Q,7,0)</f>
        <v>25.028521591575839</v>
      </c>
      <c r="F2431" s="5">
        <v>44069</v>
      </c>
      <c r="G2431" s="7">
        <f>C2431*시뮬레이션!D2431*시뮬레이션!F2431</f>
        <v>68375714.709316656</v>
      </c>
      <c r="H2431" s="2">
        <f>D2431*시뮬레이션!E2431*시뮬레이션!D2431</f>
        <v>3850174.6628709221</v>
      </c>
      <c r="J2431" s="5">
        <v>44069</v>
      </c>
      <c r="K2431" s="2">
        <f t="shared" si="37"/>
        <v>72225889.372187585</v>
      </c>
      <c r="L2431" s="2">
        <f>$C$2*시뮬레이션!F2431*시뮬레이션!D2431</f>
        <v>69793025.011453569</v>
      </c>
    </row>
    <row r="2432" spans="2:12" x14ac:dyDescent="0.3">
      <c r="B2432" s="5">
        <v>44070</v>
      </c>
      <c r="C2432" s="6">
        <f>VLOOKUP(시뮬레이션!B2432,시뮬레이션!$K:$Q,6,0)</f>
        <v>170.61594341150084</v>
      </c>
      <c r="D2432" s="6">
        <f>VLOOKUP(시뮬레이션!B2432,시뮬레이션!$K:$Q,7,0)</f>
        <v>25.028521591575839</v>
      </c>
      <c r="F2432" s="5">
        <v>44070</v>
      </c>
      <c r="G2432" s="7">
        <f>C2432*시뮬레이션!D2432*시뮬레이션!F2432</f>
        <v>68418403.619400069</v>
      </c>
      <c r="H2432" s="2">
        <f>D2432*시뮬레이션!E2432*시뮬레이션!D2432</f>
        <v>3834433.706613014</v>
      </c>
      <c r="J2432" s="5">
        <v>44070</v>
      </c>
      <c r="K2432" s="2">
        <f t="shared" si="37"/>
        <v>72252837.326013088</v>
      </c>
      <c r="L2432" s="2">
        <f>$C$2*시뮬레이션!F2432*시뮬레이션!D2432</f>
        <v>69836598.788807556</v>
      </c>
    </row>
    <row r="2433" spans="2:12" x14ac:dyDescent="0.3">
      <c r="B2433" s="5">
        <v>44071</v>
      </c>
      <c r="C2433" s="6">
        <f>VLOOKUP(시뮬레이션!B2433,시뮬레이션!$K:$Q,6,0)</f>
        <v>170.61594341150084</v>
      </c>
      <c r="D2433" s="6">
        <f>VLOOKUP(시뮬레이션!B2433,시뮬레이션!$K:$Q,7,0)</f>
        <v>25.028521591575839</v>
      </c>
      <c r="F2433" s="5">
        <v>44071</v>
      </c>
      <c r="G2433" s="7">
        <f>C2433*시뮬레이션!D2433*시뮬레이션!F2433</f>
        <v>68825482.648068234</v>
      </c>
      <c r="H2433" s="2">
        <f>D2433*시뮬레이션!E2433*시뮬레이션!D2433</f>
        <v>3868179.9244487002</v>
      </c>
      <c r="J2433" s="5">
        <v>44071</v>
      </c>
      <c r="K2433" s="2">
        <f t="shared" si="37"/>
        <v>72693662.572516933</v>
      </c>
      <c r="L2433" s="2">
        <f>$C$2*시뮬레이션!F2433*시뮬레이션!D2433</f>
        <v>70252115.861649275</v>
      </c>
    </row>
    <row r="2434" spans="2:12" x14ac:dyDescent="0.3">
      <c r="B2434" s="5">
        <v>44074</v>
      </c>
      <c r="C2434" s="6">
        <f>VLOOKUP(시뮬레이션!B2434,시뮬레이션!$K:$Q,6,0)</f>
        <v>170.61594341150084</v>
      </c>
      <c r="D2434" s="6">
        <f>VLOOKUP(시뮬레이션!B2434,시뮬레이션!$K:$Q,7,0)</f>
        <v>25.028521591575839</v>
      </c>
      <c r="F2434" s="5">
        <v>44074</v>
      </c>
      <c r="G2434" s="7">
        <f>C2434*시뮬레이션!D2434*시뮬레이션!F2434</f>
        <v>68775912.650257319</v>
      </c>
      <c r="H2434" s="2">
        <f>D2434*시뮬레이션!E2434*시뮬레이션!D2434</f>
        <v>3883197.7263324722</v>
      </c>
      <c r="J2434" s="5">
        <v>44074</v>
      </c>
      <c r="K2434" s="2">
        <f t="shared" ref="K2434:K2497" si="38">SUM(G2434:H2434)</f>
        <v>72659110.37658979</v>
      </c>
      <c r="L2434" s="2">
        <f>$C$2*시뮬레이션!F2434*시뮬레이션!D2434</f>
        <v>70201518.363520846</v>
      </c>
    </row>
    <row r="2435" spans="2:12" x14ac:dyDescent="0.3">
      <c r="B2435" s="5">
        <v>44075</v>
      </c>
      <c r="C2435" s="6">
        <f>VLOOKUP(시뮬레이션!B2435,시뮬레이션!$K:$Q,6,0)</f>
        <v>170.61594341150084</v>
      </c>
      <c r="D2435" s="6">
        <f>VLOOKUP(시뮬레이션!B2435,시뮬레이션!$K:$Q,7,0)</f>
        <v>25.028521591575839</v>
      </c>
      <c r="F2435" s="5">
        <v>44075</v>
      </c>
      <c r="G2435" s="7">
        <f>C2435*시뮬레이션!D2435*시뮬레이션!F2435</f>
        <v>69146061.319680765</v>
      </c>
      <c r="H2435" s="2">
        <f>D2435*시뮬레이션!E2435*시뮬레이션!D2435</f>
        <v>3939998.3806705191</v>
      </c>
      <c r="J2435" s="5">
        <v>44075</v>
      </c>
      <c r="K2435" s="2">
        <f t="shared" si="38"/>
        <v>73086059.700351283</v>
      </c>
      <c r="L2435" s="2">
        <f>$C$2*시뮬레이션!F2435*시뮬레이션!D2435</f>
        <v>70579339.574646056</v>
      </c>
    </row>
    <row r="2436" spans="2:12" x14ac:dyDescent="0.3">
      <c r="B2436" s="5">
        <v>44076</v>
      </c>
      <c r="C2436" s="6">
        <f>VLOOKUP(시뮬레이션!B2436,시뮬레이션!$K:$Q,6,0)</f>
        <v>170.61594341150084</v>
      </c>
      <c r="D2436" s="6">
        <f>VLOOKUP(시뮬레이션!B2436,시뮬레이션!$K:$Q,7,0)</f>
        <v>25.028521591575839</v>
      </c>
      <c r="F2436" s="5">
        <v>44076</v>
      </c>
      <c r="G2436" s="7">
        <f>C2436*시뮬레이션!D2436*시뮬레이션!F2436</f>
        <v>70291456.776377216</v>
      </c>
      <c r="H2436" s="2">
        <f>D2436*시뮬레이션!E2436*시뮬레이션!D2436</f>
        <v>4012904.4687179532</v>
      </c>
      <c r="J2436" s="5">
        <v>44076</v>
      </c>
      <c r="K2436" s="2">
        <f t="shared" si="38"/>
        <v>74304361.245095164</v>
      </c>
      <c r="L2436" s="2">
        <f>$C$2*시뮬레이션!F2436*시뮬레이션!D2436</f>
        <v>71748477.098064557</v>
      </c>
    </row>
    <row r="2437" spans="2:12" x14ac:dyDescent="0.3">
      <c r="B2437" s="5">
        <v>44077</v>
      </c>
      <c r="C2437" s="6">
        <f>VLOOKUP(시뮬레이션!B2437,시뮬레이션!$K:$Q,6,0)</f>
        <v>170.61594341150084</v>
      </c>
      <c r="D2437" s="6">
        <f>VLOOKUP(시뮬레이션!B2437,시뮬레이션!$K:$Q,7,0)</f>
        <v>25.028521591575839</v>
      </c>
      <c r="F2437" s="5">
        <v>44077</v>
      </c>
      <c r="G2437" s="7">
        <f>C2437*시뮬레이션!D2437*시뮬레이션!F2437</f>
        <v>68026999.051860735</v>
      </c>
      <c r="H2437" s="2">
        <f>D2437*시뮬레이션!E2437*시뮬레이션!D2437</f>
        <v>3821298.1981159737</v>
      </c>
      <c r="J2437" s="5">
        <v>44077</v>
      </c>
      <c r="K2437" s="2">
        <f t="shared" si="38"/>
        <v>71848297.249976709</v>
      </c>
      <c r="L2437" s="2">
        <f>$C$2*시뮬레이션!F2437*시뮬레이션!D2437</f>
        <v>69437081.081563056</v>
      </c>
    </row>
    <row r="2438" spans="2:12" x14ac:dyDescent="0.3">
      <c r="B2438" s="5">
        <v>44078</v>
      </c>
      <c r="C2438" s="6">
        <f>VLOOKUP(시뮬레이션!B2438,시뮬레이션!$K:$Q,6,0)</f>
        <v>170.61594341150084</v>
      </c>
      <c r="D2438" s="6">
        <f>VLOOKUP(시뮬레이션!B2438,시뮬레이션!$K:$Q,7,0)</f>
        <v>25.028521591575839</v>
      </c>
      <c r="F2438" s="5">
        <v>44078</v>
      </c>
      <c r="G2438" s="7">
        <f>C2438*시뮬레이션!D2438*시뮬레이션!F2438</f>
        <v>67551062.850134447</v>
      </c>
      <c r="H2438" s="2">
        <f>D2438*시뮬레이션!E2438*시뮬레이션!D2438</f>
        <v>3769639.2625558665</v>
      </c>
      <c r="J2438" s="5">
        <v>44078</v>
      </c>
      <c r="K2438" s="2">
        <f t="shared" si="38"/>
        <v>71320702.112690315</v>
      </c>
      <c r="L2438" s="2">
        <f>$C$2*시뮬레이션!F2438*시뮬레이션!D2438</f>
        <v>68951279.545562252</v>
      </c>
    </row>
    <row r="2439" spans="2:12" x14ac:dyDescent="0.3">
      <c r="B2439" s="5">
        <v>44082</v>
      </c>
      <c r="C2439" s="6">
        <f>VLOOKUP(시뮬레이션!B2439,시뮬레이션!$K:$Q,6,0)</f>
        <v>170.61594341150084</v>
      </c>
      <c r="D2439" s="6">
        <f>VLOOKUP(시뮬레이션!B2439,시뮬레이션!$K:$Q,7,0)</f>
        <v>25.028521591575839</v>
      </c>
      <c r="F2439" s="5">
        <v>44082</v>
      </c>
      <c r="G2439" s="7">
        <f>C2439*시뮬레이션!D2439*시뮬레이션!F2439</f>
        <v>65528647.693456054</v>
      </c>
      <c r="H2439" s="2">
        <f>D2439*시뮬레이션!E2439*시뮬레이션!D2439</f>
        <v>3615045.2969785701</v>
      </c>
      <c r="J2439" s="5">
        <v>44082</v>
      </c>
      <c r="K2439" s="2">
        <f t="shared" si="38"/>
        <v>69143692.990434617</v>
      </c>
      <c r="L2439" s="2">
        <f>$C$2*시뮬레이션!F2439*시뮬레이션!D2439</f>
        <v>66886943.220689222</v>
      </c>
    </row>
    <row r="2440" spans="2:12" x14ac:dyDescent="0.3">
      <c r="B2440" s="5">
        <v>44083</v>
      </c>
      <c r="C2440" s="6">
        <f>VLOOKUP(시뮬레이션!B2440,시뮬레이션!$K:$Q,6,0)</f>
        <v>170.61594341150084</v>
      </c>
      <c r="D2440" s="6">
        <f>VLOOKUP(시뮬레이션!B2440,시뮬레이션!$K:$Q,7,0)</f>
        <v>25.028521591575839</v>
      </c>
      <c r="F2440" s="5">
        <v>44083</v>
      </c>
      <c r="G2440" s="7">
        <f>C2440*시뮬레이션!D2440*시뮬레이션!F2440</f>
        <v>66971916.140262403</v>
      </c>
      <c r="H2440" s="2">
        <f>D2440*시뮬레이션!E2440*시뮬레이션!D2440</f>
        <v>3715991.9766941774</v>
      </c>
      <c r="J2440" s="5">
        <v>44083</v>
      </c>
      <c r="K2440" s="2">
        <f t="shared" si="38"/>
        <v>70687908.116956577</v>
      </c>
      <c r="L2440" s="2">
        <f>$C$2*시뮬레이션!F2440*시뮬레이션!D2440</f>
        <v>68360128.126096442</v>
      </c>
    </row>
    <row r="2441" spans="2:12" x14ac:dyDescent="0.3">
      <c r="B2441" s="5">
        <v>44084</v>
      </c>
      <c r="C2441" s="6">
        <f>VLOOKUP(시뮬레이션!B2441,시뮬레이션!$K:$Q,6,0)</f>
        <v>170.61594341150084</v>
      </c>
      <c r="D2441" s="6">
        <f>VLOOKUP(시뮬레이션!B2441,시뮬레이션!$K:$Q,7,0)</f>
        <v>25.028521591575839</v>
      </c>
      <c r="F2441" s="5">
        <v>44084</v>
      </c>
      <c r="G2441" s="7">
        <f>C2441*시뮬레이션!D2441*시뮬레이션!F2441</f>
        <v>65576588.634883836</v>
      </c>
      <c r="H2441" s="2">
        <f>D2441*시뮬레이션!E2441*시뮬레이션!D2441</f>
        <v>3635155.8275629748</v>
      </c>
      <c r="J2441" s="5">
        <v>44084</v>
      </c>
      <c r="K2441" s="2">
        <f t="shared" si="38"/>
        <v>69211744.462446809</v>
      </c>
      <c r="L2441" s="2">
        <f>$C$2*시뮬레이션!F2441*시뮬레이션!D2441</f>
        <v>66935877.894913346</v>
      </c>
    </row>
    <row r="2442" spans="2:12" x14ac:dyDescent="0.3">
      <c r="B2442" s="5">
        <v>44085</v>
      </c>
      <c r="C2442" s="6">
        <f>VLOOKUP(시뮬레이션!B2442,시뮬레이션!$K:$Q,6,0)</f>
        <v>170.61594341150084</v>
      </c>
      <c r="D2442" s="6">
        <f>VLOOKUP(시뮬레이션!B2442,시뮬레이션!$K:$Q,7,0)</f>
        <v>25.028521591575839</v>
      </c>
      <c r="F2442" s="5">
        <v>44085</v>
      </c>
      <c r="G2442" s="7">
        <f>C2442*시뮬레이션!D2442*시뮬레이션!F2442</f>
        <v>65720729.433541693</v>
      </c>
      <c r="H2442" s="2">
        <f>D2442*시뮬레이션!E2442*시뮬레이션!D2442</f>
        <v>3629065.831637939</v>
      </c>
      <c r="J2442" s="5">
        <v>44085</v>
      </c>
      <c r="K2442" s="2">
        <f t="shared" si="38"/>
        <v>69349795.265179634</v>
      </c>
      <c r="L2442" s="2">
        <f>$C$2*시뮬레이션!F2442*시뮬레이션!D2442</f>
        <v>67083006.483019009</v>
      </c>
    </row>
    <row r="2443" spans="2:12" x14ac:dyDescent="0.3">
      <c r="B2443" s="5">
        <v>44088</v>
      </c>
      <c r="C2443" s="6">
        <f>VLOOKUP(시뮬레이션!B2443,시뮬레이션!$K:$Q,6,0)</f>
        <v>170.61594341150084</v>
      </c>
      <c r="D2443" s="6">
        <f>VLOOKUP(시뮬레이션!B2443,시뮬레이션!$K:$Q,7,0)</f>
        <v>25.028521591575839</v>
      </c>
      <c r="F2443" s="5">
        <v>44088</v>
      </c>
      <c r="G2443" s="7">
        <f>C2443*시뮬레이션!D2443*시뮬레이션!F2443</f>
        <v>66401219.789821334</v>
      </c>
      <c r="H2443" s="2">
        <f>D2443*시뮬레이션!E2443*시뮬레이션!D2443</f>
        <v>3672543.948065788</v>
      </c>
      <c r="J2443" s="5">
        <v>44088</v>
      </c>
      <c r="K2443" s="2">
        <f t="shared" si="38"/>
        <v>70073763.737887129</v>
      </c>
      <c r="L2443" s="2">
        <f>$C$2*시뮬레이션!F2443*시뮬레이션!D2443</f>
        <v>67777602.227396756</v>
      </c>
    </row>
    <row r="2444" spans="2:12" x14ac:dyDescent="0.3">
      <c r="B2444" s="5">
        <v>44089</v>
      </c>
      <c r="C2444" s="6">
        <f>VLOOKUP(시뮬레이션!B2444,시뮬레이션!$K:$Q,6,0)</f>
        <v>170.61594341150084</v>
      </c>
      <c r="D2444" s="6">
        <f>VLOOKUP(시뮬레이션!B2444,시뮬레이션!$K:$Q,7,0)</f>
        <v>25.028521591575839</v>
      </c>
      <c r="F2444" s="5">
        <v>44089</v>
      </c>
      <c r="G2444" s="7">
        <f>C2444*시뮬레이션!D2444*시뮬레이션!F2444</f>
        <v>66474496.34405984</v>
      </c>
      <c r="H2444" s="2">
        <f>D2444*시뮬레이션!E2444*시뮬레이션!D2444</f>
        <v>3696222.2160200006</v>
      </c>
      <c r="J2444" s="5">
        <v>44089</v>
      </c>
      <c r="K2444" s="2">
        <f t="shared" si="38"/>
        <v>70170718.560079843</v>
      </c>
      <c r="L2444" s="2">
        <f>$C$2*시뮬레이션!F2444*시뮬레이션!D2444</f>
        <v>67852397.677864268</v>
      </c>
    </row>
    <row r="2445" spans="2:12" x14ac:dyDescent="0.3">
      <c r="B2445" s="5">
        <v>44090</v>
      </c>
      <c r="C2445" s="6">
        <f>VLOOKUP(시뮬레이션!B2445,시뮬레이션!$K:$Q,6,0)</f>
        <v>170.61594341150084</v>
      </c>
      <c r="D2445" s="6">
        <f>VLOOKUP(시뮬레이션!B2445,시뮬레이션!$K:$Q,7,0)</f>
        <v>25.028521591575839</v>
      </c>
      <c r="F2445" s="5">
        <v>44090</v>
      </c>
      <c r="G2445" s="7">
        <f>C2445*시뮬레이션!D2445*시뮬레이션!F2445</f>
        <v>66047825.06604144</v>
      </c>
      <c r="H2445" s="2">
        <f>D2445*시뮬레이션!E2445*시뮬레이션!D2445</f>
        <v>3655264.3773463811</v>
      </c>
      <c r="J2445" s="5">
        <v>44090</v>
      </c>
      <c r="K2445" s="2">
        <f t="shared" si="38"/>
        <v>69703089.443387821</v>
      </c>
      <c r="L2445" s="2">
        <f>$C$2*시뮬레이션!F2445*시뮬레이션!D2445</f>
        <v>67416882.242230371</v>
      </c>
    </row>
    <row r="2446" spans="2:12" x14ac:dyDescent="0.3">
      <c r="B2446" s="5">
        <v>44091</v>
      </c>
      <c r="C2446" s="6">
        <f>VLOOKUP(시뮬레이션!B2446,시뮬레이션!$K:$Q,6,0)</f>
        <v>170.61594341150084</v>
      </c>
      <c r="D2446" s="6">
        <f>VLOOKUP(시뮬레이션!B2446,시뮬레이션!$K:$Q,7,0)</f>
        <v>25.028521591575839</v>
      </c>
      <c r="F2446" s="5">
        <v>44091</v>
      </c>
      <c r="G2446" s="7">
        <f>C2446*시뮬레이션!D2446*시뮬레이션!F2446</f>
        <v>65375064.727826603</v>
      </c>
      <c r="H2446" s="2">
        <f>D2446*시뮬레이션!E2446*시뮬레이션!D2446</f>
        <v>3621308.217743705</v>
      </c>
      <c r="J2446" s="5">
        <v>44091</v>
      </c>
      <c r="K2446" s="2">
        <f t="shared" si="38"/>
        <v>68996372.945570305</v>
      </c>
      <c r="L2446" s="2">
        <f>$C$2*시뮬레이션!F2446*시뮬레이션!D2446</f>
        <v>66730176.745821953</v>
      </c>
    </row>
    <row r="2447" spans="2:12" x14ac:dyDescent="0.3">
      <c r="B2447" s="5">
        <v>44092</v>
      </c>
      <c r="C2447" s="6">
        <f>VLOOKUP(시뮬레이션!B2447,시뮬레이션!$K:$Q,6,0)</f>
        <v>170.61594341150084</v>
      </c>
      <c r="D2447" s="6">
        <f>VLOOKUP(시뮬레이션!B2447,시뮬레이션!$K:$Q,7,0)</f>
        <v>25.028521591575839</v>
      </c>
      <c r="F2447" s="5">
        <v>44092</v>
      </c>
      <c r="G2447" s="7">
        <f>C2447*시뮬레이션!D2447*시뮬레이션!F2447</f>
        <v>63854877.750322893</v>
      </c>
      <c r="H2447" s="2">
        <f>D2447*시뮬레이션!E2447*시뮬레이션!D2447</f>
        <v>3544737.4777298709</v>
      </c>
      <c r="J2447" s="5">
        <v>44092</v>
      </c>
      <c r="K2447" s="2">
        <f t="shared" si="38"/>
        <v>67399615.228052765</v>
      </c>
      <c r="L2447" s="2">
        <f>$C$2*시뮬레이션!F2447*시뮬레이션!D2447</f>
        <v>65178478.921615571</v>
      </c>
    </row>
    <row r="2448" spans="2:12" x14ac:dyDescent="0.3">
      <c r="B2448" s="5">
        <v>44095</v>
      </c>
      <c r="C2448" s="6">
        <f>VLOOKUP(시뮬레이션!B2448,시뮬레이션!$K:$Q,6,0)</f>
        <v>170.61594341150084</v>
      </c>
      <c r="D2448" s="6">
        <f>VLOOKUP(시뮬레이션!B2448,시뮬레이션!$K:$Q,7,0)</f>
        <v>25.028521591575839</v>
      </c>
      <c r="F2448" s="5">
        <v>44095</v>
      </c>
      <c r="G2448" s="7">
        <f>C2448*시뮬레이션!D2448*시뮬레이션!F2448</f>
        <v>63010894.674799964</v>
      </c>
      <c r="H2448" s="2">
        <f>D2448*시뮬레이션!E2448*시뮬레이션!D2448</f>
        <v>3533619.9037850457</v>
      </c>
      <c r="J2448" s="5">
        <v>44095</v>
      </c>
      <c r="K2448" s="2">
        <f t="shared" si="38"/>
        <v>66544514.578585006</v>
      </c>
      <c r="L2448" s="2">
        <f>$C$2*시뮬레이션!F2448*시뮬레이션!D2448</f>
        <v>64317001.536704384</v>
      </c>
    </row>
    <row r="2449" spans="2:12" x14ac:dyDescent="0.3">
      <c r="B2449" s="5">
        <v>44096</v>
      </c>
      <c r="C2449" s="6">
        <f>VLOOKUP(시뮬레이션!B2449,시뮬레이션!$K:$Q,6,0)</f>
        <v>170.61594341150084</v>
      </c>
      <c r="D2449" s="6">
        <f>VLOOKUP(시뮬레이션!B2449,시뮬레이션!$K:$Q,7,0)</f>
        <v>25.028521591575839</v>
      </c>
      <c r="F2449" s="5">
        <v>44096</v>
      </c>
      <c r="G2449" s="7">
        <f>C2449*시뮬레이션!D2449*시뮬레이션!F2449</f>
        <v>64040135.013904117</v>
      </c>
      <c r="H2449" s="2">
        <f>D2449*시뮬레이션!E2449*시뮬레이션!D2449</f>
        <v>3603205.3377109924</v>
      </c>
      <c r="J2449" s="5">
        <v>44096</v>
      </c>
      <c r="K2449" s="2">
        <f t="shared" si="38"/>
        <v>67643340.351615116</v>
      </c>
      <c r="L2449" s="2">
        <f>$C$2*시뮬레이션!F2449*시뮬레이션!D2449</f>
        <v>65367576.247846745</v>
      </c>
    </row>
    <row r="2450" spans="2:12" x14ac:dyDescent="0.3">
      <c r="B2450" s="5">
        <v>44097</v>
      </c>
      <c r="C2450" s="6">
        <f>VLOOKUP(시뮬레이션!B2450,시뮬레이션!$K:$Q,6,0)</f>
        <v>170.61594341150084</v>
      </c>
      <c r="D2450" s="6">
        <f>VLOOKUP(시뮬레이션!B2450,시뮬레이션!$K:$Q,7,0)</f>
        <v>25.028521591575839</v>
      </c>
      <c r="F2450" s="5">
        <v>44097</v>
      </c>
      <c r="G2450" s="7">
        <f>C2450*시뮬레이션!D2450*시뮬레이션!F2450</f>
        <v>62517394.276580252</v>
      </c>
      <c r="H2450" s="2">
        <f>D2450*시뮬레이션!E2450*시뮬레이션!D2450</f>
        <v>3516123.9512973567</v>
      </c>
      <c r="J2450" s="5">
        <v>44097</v>
      </c>
      <c r="K2450" s="2">
        <f t="shared" si="38"/>
        <v>66033518.227877609</v>
      </c>
      <c r="L2450" s="2">
        <f>$C$2*시뮬레이션!F2450*시뮬레이션!D2450</f>
        <v>63813271.728796177</v>
      </c>
    </row>
    <row r="2451" spans="2:12" x14ac:dyDescent="0.3">
      <c r="B2451" s="5">
        <v>44098</v>
      </c>
      <c r="C2451" s="6">
        <f>VLOOKUP(시뮬레이션!B2451,시뮬레이션!$K:$Q,6,0)</f>
        <v>170.61594341150084</v>
      </c>
      <c r="D2451" s="6">
        <f>VLOOKUP(시뮬레이션!B2451,시뮬레이션!$K:$Q,7,0)</f>
        <v>25.028521591575839</v>
      </c>
      <c r="F2451" s="5">
        <v>44098</v>
      </c>
      <c r="G2451" s="7">
        <f>C2451*시뮬레이션!D2451*시뮬레이션!F2451</f>
        <v>63136270.487073138</v>
      </c>
      <c r="H2451" s="2">
        <f>D2451*시뮬레이션!E2451*시뮬레이션!D2451</f>
        <v>3547065.5709150666</v>
      </c>
      <c r="J2451" s="5">
        <v>44098</v>
      </c>
      <c r="K2451" s="2">
        <f t="shared" si="38"/>
        <v>66683336.057988204</v>
      </c>
      <c r="L2451" s="2">
        <f>$C$2*시뮬레이션!F2451*시뮬레이션!D2451</f>
        <v>64444976.172713876</v>
      </c>
    </row>
    <row r="2452" spans="2:12" x14ac:dyDescent="0.3">
      <c r="B2452" s="5">
        <v>44099</v>
      </c>
      <c r="C2452" s="6">
        <f>VLOOKUP(시뮬레이션!B2452,시뮬레이션!$K:$Q,6,0)</f>
        <v>170.61594341150084</v>
      </c>
      <c r="D2452" s="6">
        <f>VLOOKUP(시뮬레이션!B2452,시뮬레이션!$K:$Q,7,0)</f>
        <v>25.028521591575839</v>
      </c>
      <c r="F2452" s="5">
        <v>44099</v>
      </c>
      <c r="G2452" s="7">
        <f>C2452*시뮬레이션!D2452*시뮬레이션!F2452</f>
        <v>64143312.21440538</v>
      </c>
      <c r="H2452" s="2">
        <f>D2452*시뮬레이션!E2452*시뮬레이션!D2452</f>
        <v>3614042.795908615</v>
      </c>
      <c r="J2452" s="5">
        <v>44099</v>
      </c>
      <c r="K2452" s="2">
        <f t="shared" si="38"/>
        <v>67757355.010313988</v>
      </c>
      <c r="L2452" s="2">
        <f>$C$2*시뮬레이션!F2452*시뮬레이션!D2452</f>
        <v>65472892.133257389</v>
      </c>
    </row>
    <row r="2453" spans="2:12" x14ac:dyDescent="0.3">
      <c r="B2453" s="5">
        <v>44102</v>
      </c>
      <c r="C2453" s="6">
        <f>VLOOKUP(시뮬레이션!B2453,시뮬레이션!$K:$Q,6,0)</f>
        <v>170.61594341150084</v>
      </c>
      <c r="D2453" s="6">
        <f>VLOOKUP(시뮬레이션!B2453,시뮬레이션!$K:$Q,7,0)</f>
        <v>25.028521591575839</v>
      </c>
      <c r="F2453" s="5">
        <v>44102</v>
      </c>
      <c r="G2453" s="7">
        <f>C2453*시뮬레이션!D2453*시뮬레이션!F2453</f>
        <v>65264298.630825795</v>
      </c>
      <c r="H2453" s="2">
        <f>D2453*시뮬레이션!E2453*시뮬레이션!D2453</f>
        <v>3686389.0785346804</v>
      </c>
      <c r="J2453" s="5">
        <v>44102</v>
      </c>
      <c r="K2453" s="2">
        <f t="shared" si="38"/>
        <v>68950687.70936048</v>
      </c>
      <c r="L2453" s="2">
        <f>$C$2*시뮬레이션!F2453*시뮬레이션!D2453</f>
        <v>66617114.659213215</v>
      </c>
    </row>
    <row r="2454" spans="2:12" x14ac:dyDescent="0.3">
      <c r="B2454" s="5">
        <v>44103</v>
      </c>
      <c r="C2454" s="6">
        <f>VLOOKUP(시뮬레이션!B2454,시뮬레이션!$K:$Q,6,0)</f>
        <v>170.61594341150084</v>
      </c>
      <c r="D2454" s="6">
        <f>VLOOKUP(시뮬레이션!B2454,시뮬레이션!$K:$Q,7,0)</f>
        <v>25.028521591575839</v>
      </c>
      <c r="F2454" s="5">
        <v>44103</v>
      </c>
      <c r="G2454" s="7">
        <f>C2454*시뮬레이션!D2454*시뮬레이션!F2454</f>
        <v>64693154.37770392</v>
      </c>
      <c r="H2454" s="2">
        <f>D2454*시뮬레이션!E2454*시뮬레이션!D2454</f>
        <v>3668590.6090346226</v>
      </c>
      <c r="J2454" s="5">
        <v>44103</v>
      </c>
      <c r="K2454" s="2">
        <f t="shared" si="38"/>
        <v>68361744.986738548</v>
      </c>
      <c r="L2454" s="2">
        <f>$C$2*시뮬레이션!F2454*시뮬레이션!D2454</f>
        <v>66034131.57358484</v>
      </c>
    </row>
    <row r="2455" spans="2:12" x14ac:dyDescent="0.3">
      <c r="B2455" s="5">
        <v>44104</v>
      </c>
      <c r="C2455" s="6">
        <f>VLOOKUP(시뮬레이션!B2455,시뮬레이션!$K:$Q,6,0)</f>
        <v>170.61594341150084</v>
      </c>
      <c r="D2455" s="6">
        <f>VLOOKUP(시뮬레이션!B2455,시뮬레이션!$K:$Q,7,0)</f>
        <v>25.028521591575839</v>
      </c>
      <c r="F2455" s="5">
        <v>44104</v>
      </c>
      <c r="G2455" s="7">
        <f>C2455*시뮬레이션!D2455*시뮬레이션!F2455</f>
        <v>65183654.195127755</v>
      </c>
      <c r="H2455" s="2">
        <f>D2455*시뮬레이션!E2455*시뮬레이션!D2455</f>
        <v>3690267.9703660272</v>
      </c>
      <c r="J2455" s="5">
        <v>44104</v>
      </c>
      <c r="K2455" s="2">
        <f t="shared" si="38"/>
        <v>68873922.165493786</v>
      </c>
      <c r="L2455" s="2">
        <f>$C$2*시뮬레이션!F2455*시뮬레이션!D2455</f>
        <v>66534798.603847124</v>
      </c>
    </row>
    <row r="2456" spans="2:12" x14ac:dyDescent="0.3">
      <c r="B2456" s="5">
        <v>44105</v>
      </c>
      <c r="C2456" s="6">
        <f>VLOOKUP(시뮬레이션!B2456,시뮬레이션!$K:$Q,6,0)</f>
        <v>170.61594341150084</v>
      </c>
      <c r="D2456" s="6">
        <f>VLOOKUP(시뮬레이션!B2456,시뮬레이션!$K:$Q,7,0)</f>
        <v>25.028521591575839</v>
      </c>
      <c r="F2456" s="5">
        <v>44105</v>
      </c>
      <c r="G2456" s="7">
        <f>C2456*시뮬레이션!D2456*시뮬레이션!F2456</f>
        <v>65602135.548715845</v>
      </c>
      <c r="H2456" s="2">
        <f>D2456*시뮬레이션!E2456*시뮬레이션!D2456</f>
        <v>3743557.9246569239</v>
      </c>
      <c r="J2456" s="5">
        <v>44105</v>
      </c>
      <c r="K2456" s="2">
        <f t="shared" si="38"/>
        <v>69345693.473372772</v>
      </c>
      <c r="L2456" s="2">
        <f>$C$2*시뮬레이션!F2456*시뮬레이션!D2456</f>
        <v>66961954.352082707</v>
      </c>
    </row>
    <row r="2457" spans="2:12" x14ac:dyDescent="0.3">
      <c r="B2457" s="5">
        <v>44106</v>
      </c>
      <c r="C2457" s="6">
        <f>VLOOKUP(시뮬레이션!B2457,시뮬레이션!$K:$Q,6,0)</f>
        <v>170.61594341150084</v>
      </c>
      <c r="D2457" s="6">
        <f>VLOOKUP(시뮬레이션!B2457,시뮬레이션!$K:$Q,7,0)</f>
        <v>25.028521591575839</v>
      </c>
      <c r="F2457" s="5">
        <v>44106</v>
      </c>
      <c r="G2457" s="7">
        <f>C2457*시뮬레이션!D2457*시뮬레이션!F2457</f>
        <v>64979272.619454242</v>
      </c>
      <c r="H2457" s="2">
        <f>D2457*시뮬레이션!E2457*시뮬레이션!D2457</f>
        <v>3667480.4169001039</v>
      </c>
      <c r="J2457" s="5">
        <v>44106</v>
      </c>
      <c r="K2457" s="2">
        <f t="shared" si="38"/>
        <v>68646753.036354348</v>
      </c>
      <c r="L2457" s="2">
        <f>$C$2*시뮬레이션!F2457*시뮬레이션!D2457</f>
        <v>66326180.551611714</v>
      </c>
    </row>
    <row r="2458" spans="2:12" x14ac:dyDescent="0.3">
      <c r="B2458" s="5">
        <v>44109</v>
      </c>
      <c r="C2458" s="6">
        <f>VLOOKUP(시뮬레이션!B2458,시뮬레이션!$K:$Q,6,0)</f>
        <v>170.61594341150084</v>
      </c>
      <c r="D2458" s="6">
        <f>VLOOKUP(시뮬레이션!B2458,시뮬레이션!$K:$Q,7,0)</f>
        <v>25.028521591575839</v>
      </c>
      <c r="F2458" s="5">
        <v>44109</v>
      </c>
      <c r="G2458" s="7">
        <f>C2458*시뮬레이션!D2458*시뮬레이션!F2458</f>
        <v>65780987.553668007</v>
      </c>
      <c r="H2458" s="2">
        <f>D2458*시뮬레이션!E2458*시뮬레이션!D2458</f>
        <v>3732855.8640534678</v>
      </c>
      <c r="J2458" s="5">
        <v>44109</v>
      </c>
      <c r="K2458" s="2">
        <f t="shared" si="38"/>
        <v>69513843.41772148</v>
      </c>
      <c r="L2458" s="2">
        <f>$C$2*시뮬레이션!F2458*시뮬레이션!D2458</f>
        <v>67144513.649752095</v>
      </c>
    </row>
    <row r="2459" spans="2:12" x14ac:dyDescent="0.3">
      <c r="B2459" s="5">
        <v>44110</v>
      </c>
      <c r="C2459" s="6">
        <f>VLOOKUP(시뮬레이션!B2459,시뮬레이션!$K:$Q,6,0)</f>
        <v>170.61594341150084</v>
      </c>
      <c r="D2459" s="6">
        <f>VLOOKUP(시뮬레이션!B2459,시뮬레이션!$K:$Q,7,0)</f>
        <v>25.028521591575839</v>
      </c>
      <c r="F2459" s="5">
        <v>44110</v>
      </c>
      <c r="G2459" s="7">
        <f>C2459*시뮬레이션!D2459*시뮬레이션!F2459</f>
        <v>64714874.851090617</v>
      </c>
      <c r="H2459" s="2">
        <f>D2459*시뮬레이션!E2459*시뮬레이션!D2459</f>
        <v>3683058.7471916345</v>
      </c>
      <c r="J2459" s="5">
        <v>44110</v>
      </c>
      <c r="K2459" s="2">
        <f t="shared" si="38"/>
        <v>68397933.598282248</v>
      </c>
      <c r="L2459" s="2">
        <f>$C$2*시뮬레이션!F2459*시뮬레이션!D2459</f>
        <v>66056302.274816751</v>
      </c>
    </row>
    <row r="2460" spans="2:12" x14ac:dyDescent="0.3">
      <c r="B2460" s="5">
        <v>44111</v>
      </c>
      <c r="C2460" s="6">
        <f>VLOOKUP(시뮬레이션!B2460,시뮬레이션!$K:$Q,6,0)</f>
        <v>170.61594341150084</v>
      </c>
      <c r="D2460" s="6">
        <f>VLOOKUP(시뮬레이션!B2460,시뮬레이션!$K:$Q,7,0)</f>
        <v>25.028521591575839</v>
      </c>
      <c r="F2460" s="5">
        <v>44111</v>
      </c>
      <c r="G2460" s="7">
        <f>C2460*시뮬레이션!D2460*시뮬레이션!F2460</f>
        <v>65685386.131006375</v>
      </c>
      <c r="H2460" s="2">
        <f>D2460*시뮬레이션!E2460*시뮬레이션!D2460</f>
        <v>3741058.5685567474</v>
      </c>
      <c r="J2460" s="5">
        <v>44111</v>
      </c>
      <c r="K2460" s="2">
        <f t="shared" si="38"/>
        <v>69426444.699563116</v>
      </c>
      <c r="L2460" s="2">
        <f>$C$2*시뮬레이션!F2460*시뮬레이션!D2460</f>
        <v>67046930.574952513</v>
      </c>
    </row>
    <row r="2461" spans="2:12" x14ac:dyDescent="0.3">
      <c r="B2461" s="5">
        <v>44112</v>
      </c>
      <c r="C2461" s="6">
        <f>VLOOKUP(시뮬레이션!B2461,시뮬레이션!$K:$Q,6,0)</f>
        <v>170.61594341150084</v>
      </c>
      <c r="D2461" s="6">
        <f>VLOOKUP(시뮬레이션!B2461,시뮬레이션!$K:$Q,7,0)</f>
        <v>25.028521591575839</v>
      </c>
      <c r="F2461" s="5">
        <v>44112</v>
      </c>
      <c r="G2461" s="7">
        <f>C2461*시뮬레이션!D2461*시뮬레이션!F2461</f>
        <v>65987194.450362824</v>
      </c>
      <c r="H2461" s="2">
        <f>D2461*시뮬레이션!E2461*시뮬레이션!D2461</f>
        <v>3756129.0718784104</v>
      </c>
      <c r="J2461" s="5">
        <v>44112</v>
      </c>
      <c r="K2461" s="2">
        <f t="shared" si="38"/>
        <v>69743323.522241235</v>
      </c>
      <c r="L2461" s="2">
        <f>$C$2*시뮬레이션!F2461*시뮬레이션!D2461</f>
        <v>67354994.858756483</v>
      </c>
    </row>
    <row r="2462" spans="2:12" x14ac:dyDescent="0.3">
      <c r="B2462" s="5">
        <v>44113</v>
      </c>
      <c r="C2462" s="6">
        <f>VLOOKUP(시뮬레이션!B2462,시뮬레이션!$K:$Q,6,0)</f>
        <v>170.61594341150084</v>
      </c>
      <c r="D2462" s="6">
        <f>VLOOKUP(시뮬레이션!B2462,시뮬레이션!$K:$Q,7,0)</f>
        <v>25.028521591575839</v>
      </c>
      <c r="F2462" s="5">
        <v>44113</v>
      </c>
      <c r="G2462" s="7">
        <f>C2462*시뮬레이션!D2462*시뮬레이션!F2462</f>
        <v>66576477.401395082</v>
      </c>
      <c r="H2462" s="2">
        <f>D2462*시뮬레이션!E2462*시뮬레이션!D2462</f>
        <v>3814308.4207202476</v>
      </c>
      <c r="J2462" s="5">
        <v>44113</v>
      </c>
      <c r="K2462" s="2">
        <f t="shared" si="38"/>
        <v>70390785.822115332</v>
      </c>
      <c r="L2462" s="2">
        <f>$C$2*시뮬레이션!F2462*시뮬레이션!D2462</f>
        <v>67956492.626129925</v>
      </c>
    </row>
    <row r="2463" spans="2:12" x14ac:dyDescent="0.3">
      <c r="B2463" s="5">
        <v>44116</v>
      </c>
      <c r="C2463" s="6">
        <f>VLOOKUP(시뮬레이션!B2463,시뮬레이션!$K:$Q,6,0)</f>
        <v>170.61594341150084</v>
      </c>
      <c r="D2463" s="6">
        <f>VLOOKUP(시뮬레이션!B2463,시뮬레이션!$K:$Q,7,0)</f>
        <v>25.028521591575839</v>
      </c>
      <c r="F2463" s="5">
        <v>44116</v>
      </c>
      <c r="G2463" s="7">
        <f>C2463*시뮬레이션!D2463*시뮬레이션!F2463</f>
        <v>67272174.30116643</v>
      </c>
      <c r="H2463" s="2">
        <f>D2463*시뮬레이션!E2463*시뮬레이션!D2463</f>
        <v>3859484.0529502742</v>
      </c>
      <c r="J2463" s="5">
        <v>44116</v>
      </c>
      <c r="K2463" s="2">
        <f t="shared" si="38"/>
        <v>71131658.354116708</v>
      </c>
      <c r="L2463" s="2">
        <f>$C$2*시뮬레이션!F2463*시뮬레이션!D2463</f>
        <v>68666610.119344458</v>
      </c>
    </row>
    <row r="2464" spans="2:12" x14ac:dyDescent="0.3">
      <c r="B2464" s="5">
        <v>44117</v>
      </c>
      <c r="C2464" s="6">
        <f>VLOOKUP(시뮬레이션!B2464,시뮬레이션!$K:$Q,6,0)</f>
        <v>170.61594341150084</v>
      </c>
      <c r="D2464" s="6">
        <f>VLOOKUP(시뮬레이션!B2464,시뮬레이션!$K:$Q,7,0)</f>
        <v>25.028521591575839</v>
      </c>
      <c r="F2464" s="5">
        <v>44117</v>
      </c>
      <c r="G2464" s="7">
        <f>C2464*시뮬레이션!D2464*시뮬레이션!F2464</f>
        <v>66838975.580470309</v>
      </c>
      <c r="H2464" s="2">
        <f>D2464*시뮬레이션!E2464*시뮬레이션!D2464</f>
        <v>3856163.1434878102</v>
      </c>
      <c r="J2464" s="5">
        <v>44117</v>
      </c>
      <c r="K2464" s="2">
        <f t="shared" si="38"/>
        <v>70695138.72395812</v>
      </c>
      <c r="L2464" s="2">
        <f>$C$2*시뮬레이션!F2464*시뮬레이션!D2464</f>
        <v>68224431.938436106</v>
      </c>
    </row>
    <row r="2465" spans="2:12" x14ac:dyDescent="0.3">
      <c r="B2465" s="5">
        <v>44118</v>
      </c>
      <c r="C2465" s="6">
        <f>VLOOKUP(시뮬레이션!B2465,시뮬레이션!$K:$Q,6,0)</f>
        <v>170.61594341150084</v>
      </c>
      <c r="D2465" s="6">
        <f>VLOOKUP(시뮬레이션!B2465,시뮬레이션!$K:$Q,7,0)</f>
        <v>25.028521591575839</v>
      </c>
      <c r="F2465" s="5">
        <v>44118</v>
      </c>
      <c r="G2465" s="7">
        <f>C2465*시뮬레이션!D2465*시뮬레이션!F2465</f>
        <v>66407413.544396162</v>
      </c>
      <c r="H2465" s="2">
        <f>D2465*시뮬레이션!E2465*시뮬레이션!D2465</f>
        <v>3827975.7176239858</v>
      </c>
      <c r="J2465" s="5">
        <v>44118</v>
      </c>
      <c r="K2465" s="2">
        <f t="shared" si="38"/>
        <v>70235389.262020141</v>
      </c>
      <c r="L2465" s="2">
        <f>$C$2*시뮬레이션!F2465*시뮬레이션!D2465</f>
        <v>67783924.367791101</v>
      </c>
    </row>
    <row r="2466" spans="2:12" x14ac:dyDescent="0.3">
      <c r="B2466" s="5">
        <v>44119</v>
      </c>
      <c r="C2466" s="6">
        <f>VLOOKUP(시뮬레이션!B2466,시뮬레이션!$K:$Q,6,0)</f>
        <v>170.61594341150084</v>
      </c>
      <c r="D2466" s="6">
        <f>VLOOKUP(시뮬레이션!B2466,시뮬레이션!$K:$Q,7,0)</f>
        <v>25.028521591575839</v>
      </c>
      <c r="F2466" s="5">
        <v>44119</v>
      </c>
      <c r="G2466" s="7">
        <f>C2466*시뮬레이션!D2466*시뮬레이션!F2466</f>
        <v>66114265.715919673</v>
      </c>
      <c r="H2466" s="2">
        <f>D2466*시뮬레이션!E2466*시뮬레이션!D2466</f>
        <v>3805581.2162408987</v>
      </c>
      <c r="J2466" s="5">
        <v>44119</v>
      </c>
      <c r="K2466" s="2">
        <f t="shared" si="38"/>
        <v>69919846.932160571</v>
      </c>
      <c r="L2466" s="2">
        <f>$C$2*시뮬레이션!F2466*시뮬레이션!D2466</f>
        <v>67484700.091863722</v>
      </c>
    </row>
    <row r="2467" spans="2:12" x14ac:dyDescent="0.3">
      <c r="B2467" s="5">
        <v>44120</v>
      </c>
      <c r="C2467" s="6">
        <f>VLOOKUP(시뮬레이션!B2467,시뮬레이션!$K:$Q,6,0)</f>
        <v>170.61594341150084</v>
      </c>
      <c r="D2467" s="6">
        <f>VLOOKUP(시뮬레이션!B2467,시뮬레이션!$K:$Q,7,0)</f>
        <v>25.028521591575839</v>
      </c>
      <c r="F2467" s="5">
        <v>44120</v>
      </c>
      <c r="G2467" s="7">
        <f>C2467*시뮬레이션!D2467*시뮬레이션!F2467</f>
        <v>66314148.45115564</v>
      </c>
      <c r="H2467" s="2">
        <f>D2467*시뮬레이션!E2467*시뮬레이션!D2467</f>
        <v>3810886.2786718155</v>
      </c>
      <c r="J2467" s="5">
        <v>44120</v>
      </c>
      <c r="K2467" s="2">
        <f t="shared" si="38"/>
        <v>70125034.729827449</v>
      </c>
      <c r="L2467" s="2">
        <f>$C$2*시뮬레이션!F2467*시뮬레이션!D2467</f>
        <v>67688726.050480589</v>
      </c>
    </row>
    <row r="2468" spans="2:12" x14ac:dyDescent="0.3">
      <c r="B2468" s="5">
        <v>44123</v>
      </c>
      <c r="C2468" s="6">
        <f>VLOOKUP(시뮬레이션!B2468,시뮬레이션!$K:$Q,6,0)</f>
        <v>170.61594341150084</v>
      </c>
      <c r="D2468" s="6">
        <f>VLOOKUP(시뮬레이션!B2468,시뮬레이션!$K:$Q,7,0)</f>
        <v>25.028521591575839</v>
      </c>
      <c r="F2468" s="5">
        <v>44123</v>
      </c>
      <c r="G2468" s="7">
        <f>C2468*시뮬레이션!D2468*시뮬레이션!F2468</f>
        <v>64998611.124508053</v>
      </c>
      <c r="H2468" s="2">
        <f>D2468*시뮬레이션!E2468*시뮬레이션!D2468</f>
        <v>3752501.5065370766</v>
      </c>
      <c r="J2468" s="5">
        <v>44123</v>
      </c>
      <c r="K2468" s="2">
        <f t="shared" si="38"/>
        <v>68751112.631045133</v>
      </c>
      <c r="L2468" s="2">
        <f>$C$2*시뮬레이션!F2468*시뮬레이션!D2468</f>
        <v>66345919.910427094</v>
      </c>
    </row>
    <row r="2469" spans="2:12" x14ac:dyDescent="0.3">
      <c r="B2469" s="5">
        <v>44124</v>
      </c>
      <c r="C2469" s="6">
        <f>VLOOKUP(시뮬레이션!B2469,시뮬레이션!$K:$Q,6,0)</f>
        <v>170.61594341150084</v>
      </c>
      <c r="D2469" s="6">
        <f>VLOOKUP(시뮬레이션!B2469,시뮬레이션!$K:$Q,7,0)</f>
        <v>25.028521591575839</v>
      </c>
      <c r="F2469" s="5">
        <v>44124</v>
      </c>
      <c r="G2469" s="7">
        <f>C2469*시뮬레이션!D2469*시뮬레이션!F2469</f>
        <v>65107547.534425557</v>
      </c>
      <c r="H2469" s="2">
        <f>D2469*시뮬레이션!E2469*시뮬레이션!D2469</f>
        <v>3745678.929382904</v>
      </c>
      <c r="J2469" s="5">
        <v>44124</v>
      </c>
      <c r="K2469" s="2">
        <f t="shared" si="38"/>
        <v>68853226.463808462</v>
      </c>
      <c r="L2469" s="2">
        <f>$C$2*시뮬레이션!F2469*시뮬레이션!D2469</f>
        <v>66457114.383703932</v>
      </c>
    </row>
    <row r="2470" spans="2:12" x14ac:dyDescent="0.3">
      <c r="B2470" s="5">
        <v>44125</v>
      </c>
      <c r="C2470" s="6">
        <f>VLOOKUP(시뮬레이션!B2470,시뮬레이션!$K:$Q,6,0)</f>
        <v>170.61594341150084</v>
      </c>
      <c r="D2470" s="6">
        <f>VLOOKUP(시뮬레이션!B2470,시뮬레이션!$K:$Q,7,0)</f>
        <v>25.028521591575839</v>
      </c>
      <c r="F2470" s="5">
        <v>44125</v>
      </c>
      <c r="G2470" s="7">
        <f>C2470*시뮬레이션!D2470*시뮬레이션!F2470</f>
        <v>64545123.989374712</v>
      </c>
      <c r="H2470" s="2">
        <f>D2470*시뮬레이션!E2470*시뮬레이션!D2470</f>
        <v>3711109.7391553582</v>
      </c>
      <c r="J2470" s="5">
        <v>44125</v>
      </c>
      <c r="K2470" s="2">
        <f t="shared" si="38"/>
        <v>68256233.728530064</v>
      </c>
      <c r="L2470" s="2">
        <f>$C$2*시뮬레이션!F2470*시뮬레이션!D2470</f>
        <v>65883032.771341428</v>
      </c>
    </row>
    <row r="2471" spans="2:12" x14ac:dyDescent="0.3">
      <c r="B2471" s="5">
        <v>44126</v>
      </c>
      <c r="C2471" s="6">
        <f>VLOOKUP(시뮬레이션!B2471,시뮬레이션!$K:$Q,6,0)</f>
        <v>170.61594341150084</v>
      </c>
      <c r="D2471" s="6">
        <f>VLOOKUP(시뮬레이션!B2471,시뮬레이션!$K:$Q,7,0)</f>
        <v>25.028521591575839</v>
      </c>
      <c r="F2471" s="5">
        <v>44126</v>
      </c>
      <c r="G2471" s="7">
        <f>C2471*시뮬레이션!D2471*시뮬레이션!F2471</f>
        <v>64970856.703116864</v>
      </c>
      <c r="H2471" s="2">
        <f>D2471*시뮬레이션!E2471*시뮬레이션!D2471</f>
        <v>3725512.9603979168</v>
      </c>
      <c r="J2471" s="5">
        <v>44126</v>
      </c>
      <c r="K2471" s="2">
        <f t="shared" si="38"/>
        <v>68696369.663514778</v>
      </c>
      <c r="L2471" s="2">
        <f>$C$2*시뮬레이션!F2471*시뮬레이션!D2471</f>
        <v>66317590.187884979</v>
      </c>
    </row>
    <row r="2472" spans="2:12" x14ac:dyDescent="0.3">
      <c r="B2472" s="5">
        <v>44127</v>
      </c>
      <c r="C2472" s="6">
        <f>VLOOKUP(시뮬레이션!B2472,시뮬레이션!$K:$Q,6,0)</f>
        <v>170.61594341150084</v>
      </c>
      <c r="D2472" s="6">
        <f>VLOOKUP(시뮬레이션!B2472,시뮬레이션!$K:$Q,7,0)</f>
        <v>25.028521591575839</v>
      </c>
      <c r="F2472" s="5">
        <v>44127</v>
      </c>
      <c r="G2472" s="7">
        <f>C2472*시뮬레이션!D2472*시뮬레이션!F2472</f>
        <v>65188562.973639444</v>
      </c>
      <c r="H2472" s="2">
        <f>D2472*시뮬레이션!E2472*시뮬레이션!D2472</f>
        <v>3735111.8017503978</v>
      </c>
      <c r="J2472" s="5">
        <v>44127</v>
      </c>
      <c r="K2472" s="2">
        <f t="shared" si="38"/>
        <v>68923674.775389835</v>
      </c>
      <c r="L2472" s="2">
        <f>$C$2*시뮬레이션!F2472*시뮬레이션!D2472</f>
        <v>66539809.132847071</v>
      </c>
    </row>
    <row r="2473" spans="2:12" x14ac:dyDescent="0.3">
      <c r="B2473" s="5">
        <v>44130</v>
      </c>
      <c r="C2473" s="6">
        <f>VLOOKUP(시뮬레이션!B2473,시뮬레이션!$K:$Q,6,0)</f>
        <v>170.61594341150084</v>
      </c>
      <c r="D2473" s="6">
        <f>VLOOKUP(시뮬레이션!B2473,시뮬레이션!$K:$Q,7,0)</f>
        <v>25.028521591575839</v>
      </c>
      <c r="F2473" s="5">
        <v>44130</v>
      </c>
      <c r="G2473" s="7">
        <f>C2473*시뮬레이션!D2473*시뮬레이션!F2473</f>
        <v>63701471.001958258</v>
      </c>
      <c r="H2473" s="2">
        <f>D2473*시뮬레이션!E2473*시뮬레이션!D2473</f>
        <v>3647571.4564864733</v>
      </c>
      <c r="J2473" s="5">
        <v>44130</v>
      </c>
      <c r="K2473" s="2">
        <f t="shared" si="38"/>
        <v>67349042.458444729</v>
      </c>
      <c r="L2473" s="2">
        <f>$C$2*시뮬레이션!F2473*시뮬레이션!D2473</f>
        <v>65021892.316692233</v>
      </c>
    </row>
    <row r="2474" spans="2:12" x14ac:dyDescent="0.3">
      <c r="B2474" s="5">
        <v>44131</v>
      </c>
      <c r="C2474" s="6">
        <f>VLOOKUP(시뮬레이션!B2474,시뮬레이션!$K:$Q,6,0)</f>
        <v>170.61594341150084</v>
      </c>
      <c r="D2474" s="6">
        <f>VLOOKUP(시뮬레이션!B2474,시뮬레이션!$K:$Q,7,0)</f>
        <v>25.028521591575839</v>
      </c>
      <c r="F2474" s="5">
        <v>44131</v>
      </c>
      <c r="G2474" s="7">
        <f>C2474*시뮬레이션!D2474*시뮬레이션!F2474</f>
        <v>63346785.03453856</v>
      </c>
      <c r="H2474" s="2">
        <f>D2474*시뮬레이션!E2474*시뮬레이션!D2474</f>
        <v>3650847.4017969277</v>
      </c>
      <c r="J2474" s="5">
        <v>44131</v>
      </c>
      <c r="K2474" s="2">
        <f t="shared" si="38"/>
        <v>66997632.436335489</v>
      </c>
      <c r="L2474" s="2">
        <f>$C$2*시뮬레이션!F2474*시뮬레이션!D2474</f>
        <v>64659854.32263875</v>
      </c>
    </row>
    <row r="2475" spans="2:12" x14ac:dyDescent="0.3">
      <c r="B2475" s="5">
        <v>44132</v>
      </c>
      <c r="C2475" s="6">
        <f>VLOOKUP(시뮬레이션!B2475,시뮬레이션!$K:$Q,6,0)</f>
        <v>170.61594341150084</v>
      </c>
      <c r="D2475" s="6">
        <f>VLOOKUP(시뮬레이션!B2475,시뮬레이션!$K:$Q,7,0)</f>
        <v>25.028521591575839</v>
      </c>
      <c r="F2475" s="5">
        <v>44132</v>
      </c>
      <c r="G2475" s="7">
        <f>C2475*시뮬레이션!D2475*시뮬레이션!F2475</f>
        <v>61461630.843670785</v>
      </c>
      <c r="H2475" s="2">
        <f>D2475*시뮬레이션!E2475*시뮬레이션!D2475</f>
        <v>3538560.9137049797</v>
      </c>
      <c r="J2475" s="5">
        <v>44132</v>
      </c>
      <c r="K2475" s="2">
        <f t="shared" si="38"/>
        <v>65000191.757375762</v>
      </c>
      <c r="L2475" s="2">
        <f>$C$2*시뮬레이션!F2475*시뮬레이션!D2475</f>
        <v>62735624.14598871</v>
      </c>
    </row>
    <row r="2476" spans="2:12" x14ac:dyDescent="0.3">
      <c r="B2476" s="5">
        <v>44133</v>
      </c>
      <c r="C2476" s="6">
        <f>VLOOKUP(시뮬레이션!B2476,시뮬레이션!$K:$Q,6,0)</f>
        <v>170.61594341150084</v>
      </c>
      <c r="D2476" s="6">
        <f>VLOOKUP(시뮬레이션!B2476,시뮬레이션!$K:$Q,7,0)</f>
        <v>25.028521591575839</v>
      </c>
      <c r="F2476" s="5">
        <v>44133</v>
      </c>
      <c r="G2476" s="7">
        <f>C2476*시뮬레이션!D2476*시뮬레이션!F2476</f>
        <v>62132970.980744228</v>
      </c>
      <c r="H2476" s="2">
        <f>D2476*시뮬레이션!E2476*시뮬레이션!D2476</f>
        <v>3600237.3309348258</v>
      </c>
      <c r="J2476" s="5">
        <v>44133</v>
      </c>
      <c r="K2476" s="2">
        <f t="shared" si="38"/>
        <v>65733208.31167905</v>
      </c>
      <c r="L2476" s="2">
        <f>$C$2*시뮬레이션!F2476*시뮬레이션!D2476</f>
        <v>63420880.00294248</v>
      </c>
    </row>
    <row r="2477" spans="2:12" x14ac:dyDescent="0.3">
      <c r="B2477" s="5">
        <v>44134</v>
      </c>
      <c r="C2477" s="6">
        <f>VLOOKUP(시뮬레이션!B2477,시뮬레이션!$K:$Q,6,0)</f>
        <v>170.61594341150084</v>
      </c>
      <c r="D2477" s="6">
        <f>VLOOKUP(시뮬레이션!B2477,시뮬레이션!$K:$Q,7,0)</f>
        <v>25.028521591575839</v>
      </c>
      <c r="F2477" s="5">
        <v>44134</v>
      </c>
      <c r="G2477" s="7">
        <f>C2477*시뮬레이션!D2477*시뮬레이션!F2477</f>
        <v>61686317.818598695</v>
      </c>
      <c r="H2477" s="2">
        <f>D2477*시뮬레이션!E2477*시뮬레이션!D2477</f>
        <v>3538709.9055343932</v>
      </c>
      <c r="J2477" s="5">
        <v>44134</v>
      </c>
      <c r="K2477" s="2">
        <f t="shared" si="38"/>
        <v>65225027.724133089</v>
      </c>
      <c r="L2477" s="2">
        <f>$C$2*시뮬레이션!F2477*시뮬레이션!D2477</f>
        <v>62964968.493284501</v>
      </c>
    </row>
    <row r="2478" spans="2:12" x14ac:dyDescent="0.3">
      <c r="B2478" s="5">
        <v>44137</v>
      </c>
      <c r="C2478" s="6">
        <f>VLOOKUP(시뮬레이션!B2478,시뮬레이션!$K:$Q,6,0)</f>
        <v>170.61594341150084</v>
      </c>
      <c r="D2478" s="6">
        <f>VLOOKUP(시뮬레이션!B2478,시뮬레이션!$K:$Q,7,0)</f>
        <v>25.028521591575839</v>
      </c>
      <c r="F2478" s="5">
        <v>44137</v>
      </c>
      <c r="G2478" s="7">
        <f>C2478*시뮬레이션!D2478*시뮬레이션!F2478</f>
        <v>62298038.023629062</v>
      </c>
      <c r="H2478" s="2">
        <f>D2478*시뮬레이션!E2478*시뮬레이션!D2478</f>
        <v>3550550.4720439608</v>
      </c>
      <c r="J2478" s="5">
        <v>44137</v>
      </c>
      <c r="K2478" s="2">
        <f t="shared" si="38"/>
        <v>65848588.495673023</v>
      </c>
      <c r="L2478" s="2">
        <f>$C$2*시뮬레이션!F2478*시뮬레이션!D2478</f>
        <v>63589368.600123584</v>
      </c>
    </row>
    <row r="2479" spans="2:12" x14ac:dyDescent="0.3">
      <c r="B2479" s="5">
        <v>44138</v>
      </c>
      <c r="C2479" s="6">
        <f>VLOOKUP(시뮬레이션!B2479,시뮬레이션!$K:$Q,6,0)</f>
        <v>170.61594341150084</v>
      </c>
      <c r="D2479" s="6">
        <f>VLOOKUP(시뮬레이션!B2479,시뮬레이션!$K:$Q,7,0)</f>
        <v>25.028521591575839</v>
      </c>
      <c r="F2479" s="5">
        <v>44138</v>
      </c>
      <c r="G2479" s="7">
        <f>C2479*시뮬레이션!D2479*시뮬레이션!F2479</f>
        <v>63423126.915764235</v>
      </c>
      <c r="H2479" s="2">
        <f>D2479*시뮬레이션!E2479*시뮬레이션!D2479</f>
        <v>3614299.7801522482</v>
      </c>
      <c r="J2479" s="5">
        <v>44138</v>
      </c>
      <c r="K2479" s="2">
        <f t="shared" si="38"/>
        <v>67037426.695916481</v>
      </c>
      <c r="L2479" s="2">
        <f>$C$2*시뮬레이션!F2479*시뮬레이션!D2479</f>
        <v>64737778.639020026</v>
      </c>
    </row>
    <row r="2480" spans="2:12" x14ac:dyDescent="0.3">
      <c r="B2480" s="5">
        <v>44139</v>
      </c>
      <c r="C2480" s="6">
        <f>VLOOKUP(시뮬레이션!B2480,시뮬레이션!$K:$Q,6,0)</f>
        <v>170.61594341150084</v>
      </c>
      <c r="D2480" s="6">
        <f>VLOOKUP(시뮬레이션!B2480,시뮬레이션!$K:$Q,7,0)</f>
        <v>25.028521591575839</v>
      </c>
      <c r="F2480" s="5">
        <v>44139</v>
      </c>
      <c r="G2480" s="7">
        <f>C2480*시뮬레이션!D2480*시뮬레이션!F2480</f>
        <v>65040681.733502582</v>
      </c>
      <c r="H2480" s="2">
        <f>D2480*시뮬레이션!E2480*시뮬레이션!D2480</f>
        <v>3764064.3650932764</v>
      </c>
      <c r="J2480" s="5">
        <v>44139</v>
      </c>
      <c r="K2480" s="2">
        <f t="shared" si="38"/>
        <v>68804746.098595858</v>
      </c>
      <c r="L2480" s="2">
        <f>$C$2*시뮬레이션!F2480*시뮬레이션!D2480</f>
        <v>66388862.570380047</v>
      </c>
    </row>
    <row r="2481" spans="2:12" x14ac:dyDescent="0.3">
      <c r="B2481" s="5">
        <v>44140</v>
      </c>
      <c r="C2481" s="6">
        <f>VLOOKUP(시뮬레이션!B2481,시뮬레이션!$K:$Q,6,0)</f>
        <v>170.61594341150084</v>
      </c>
      <c r="D2481" s="6">
        <f>VLOOKUP(시뮬레이션!B2481,시뮬레이션!$K:$Q,7,0)</f>
        <v>25.028521591575839</v>
      </c>
      <c r="F2481" s="5">
        <v>44140</v>
      </c>
      <c r="G2481" s="7">
        <f>C2481*시뮬레이션!D2481*시뮬레이션!F2481</f>
        <v>65764197.122658029</v>
      </c>
      <c r="H2481" s="2">
        <f>D2481*시뮬레이션!E2481*시뮬레이션!D2481</f>
        <v>3854392.8177140411</v>
      </c>
      <c r="J2481" s="5">
        <v>44140</v>
      </c>
      <c r="K2481" s="2">
        <f t="shared" si="38"/>
        <v>69618589.940372065</v>
      </c>
      <c r="L2481" s="2">
        <f>$C$2*시뮬레이션!F2481*시뮬레이션!D2481</f>
        <v>67127375.182148293</v>
      </c>
    </row>
    <row r="2482" spans="2:12" x14ac:dyDescent="0.3">
      <c r="B2482" s="5">
        <v>44141</v>
      </c>
      <c r="C2482" s="6">
        <f>VLOOKUP(시뮬레이션!B2482,시뮬레이션!$K:$Q,6,0)</f>
        <v>170.61594341150084</v>
      </c>
      <c r="D2482" s="6">
        <f>VLOOKUP(시뮬레이션!B2482,시뮬레이션!$K:$Q,7,0)</f>
        <v>25.028521591575839</v>
      </c>
      <c r="F2482" s="5">
        <v>44141</v>
      </c>
      <c r="G2482" s="7">
        <f>C2482*시뮬레이션!D2482*시뮬레이션!F2482</f>
        <v>65294634.828028135</v>
      </c>
      <c r="H2482" s="2">
        <f>D2482*시뮬레이션!E2482*시뮬레이션!D2482</f>
        <v>3851907.6291962257</v>
      </c>
      <c r="J2482" s="5">
        <v>44141</v>
      </c>
      <c r="K2482" s="2">
        <f t="shared" si="38"/>
        <v>69146542.457224354</v>
      </c>
      <c r="L2482" s="2">
        <f>$C$2*시뮬레이션!F2482*시뮬레이션!D2482</f>
        <v>66648079.673313558</v>
      </c>
    </row>
    <row r="2483" spans="2:12" x14ac:dyDescent="0.3">
      <c r="B2483" s="5">
        <v>44144</v>
      </c>
      <c r="C2483" s="6">
        <f>VLOOKUP(시뮬레이션!B2483,시뮬레이션!$K:$Q,6,0)</f>
        <v>170.61594341150084</v>
      </c>
      <c r="D2483" s="6">
        <f>VLOOKUP(시뮬레이션!B2483,시뮬레이션!$K:$Q,7,0)</f>
        <v>25.028521591575839</v>
      </c>
      <c r="F2483" s="5">
        <v>44144</v>
      </c>
      <c r="G2483" s="7">
        <f>C2483*시뮬레이션!D2483*시뮬레이션!F2483</f>
        <v>65690284.284410194</v>
      </c>
      <c r="H2483" s="2">
        <f>D2483*시뮬레이션!E2483*시뮬레이션!D2483</f>
        <v>3770395.3994406681</v>
      </c>
      <c r="J2483" s="5">
        <v>44144</v>
      </c>
      <c r="K2483" s="2">
        <f t="shared" si="38"/>
        <v>69460679.683850855</v>
      </c>
      <c r="L2483" s="2">
        <f>$C$2*시뮬레이션!F2483*시뮬레이션!D2483</f>
        <v>67051930.258604467</v>
      </c>
    </row>
    <row r="2484" spans="2:12" x14ac:dyDescent="0.3">
      <c r="B2484" s="5">
        <v>44145</v>
      </c>
      <c r="C2484" s="6">
        <f>VLOOKUP(시뮬레이션!B2484,시뮬레이션!$K:$Q,6,0)</f>
        <v>170.61594341150084</v>
      </c>
      <c r="D2484" s="6">
        <f>VLOOKUP(시뮬레이션!B2484,시뮬레이션!$K:$Q,7,0)</f>
        <v>25.028521591575839</v>
      </c>
      <c r="F2484" s="5">
        <v>44145</v>
      </c>
      <c r="G2484" s="7">
        <f>C2484*시뮬레이션!D2484*시뮬레이션!F2484</f>
        <v>65699996.566278026</v>
      </c>
      <c r="H2484" s="2">
        <f>D2484*시뮬레이션!E2484*시뮬레이션!D2484</f>
        <v>3700885.5437534293</v>
      </c>
      <c r="J2484" s="5">
        <v>44145</v>
      </c>
      <c r="K2484" s="2">
        <f t="shared" si="38"/>
        <v>69400882.110031456</v>
      </c>
      <c r="L2484" s="2">
        <f>$C$2*시뮬레이션!F2484*시뮬레이션!D2484</f>
        <v>67061843.859276883</v>
      </c>
    </row>
    <row r="2485" spans="2:12" x14ac:dyDescent="0.3">
      <c r="B2485" s="5">
        <v>44146</v>
      </c>
      <c r="C2485" s="6">
        <f>VLOOKUP(시뮬레이션!B2485,시뮬레이션!$K:$Q,6,0)</f>
        <v>170.61594341150084</v>
      </c>
      <c r="D2485" s="6">
        <f>VLOOKUP(시뮬레이션!B2485,시뮬레이션!$K:$Q,7,0)</f>
        <v>25.028521591575839</v>
      </c>
      <c r="F2485" s="5">
        <v>44146</v>
      </c>
      <c r="G2485" s="7">
        <f>C2485*시뮬레이션!D2485*시뮬레이션!F2485</f>
        <v>65882351.573325418</v>
      </c>
      <c r="H2485" s="2">
        <f>D2485*시뮬레이션!E2485*시뮬레이션!D2485</f>
        <v>3772078.3243593578</v>
      </c>
      <c r="J2485" s="5">
        <v>44146</v>
      </c>
      <c r="K2485" s="2">
        <f t="shared" si="38"/>
        <v>69654429.897684783</v>
      </c>
      <c r="L2485" s="2">
        <f>$C$2*시뮬레이션!F2485*시뮬레이션!D2485</f>
        <v>67247978.770216092</v>
      </c>
    </row>
    <row r="2486" spans="2:12" x14ac:dyDescent="0.3">
      <c r="B2486" s="5">
        <v>44147</v>
      </c>
      <c r="C2486" s="6">
        <f>VLOOKUP(시뮬레이션!B2486,시뮬레이션!$K:$Q,6,0)</f>
        <v>170.61594341150084</v>
      </c>
      <c r="D2486" s="6">
        <f>VLOOKUP(시뮬레이션!B2486,시뮬레이션!$K:$Q,7,0)</f>
        <v>25.028521591575839</v>
      </c>
      <c r="F2486" s="5">
        <v>44147</v>
      </c>
      <c r="G2486" s="7">
        <f>C2486*시뮬레이션!D2486*시뮬레이션!F2486</f>
        <v>65534210.988849878</v>
      </c>
      <c r="H2486" s="2">
        <f>D2486*시뮬레이션!E2486*시뮬레이션!D2486</f>
        <v>3761709.587155357</v>
      </c>
      <c r="J2486" s="5">
        <v>44147</v>
      </c>
      <c r="K2486" s="2">
        <f t="shared" si="38"/>
        <v>69295920.576005235</v>
      </c>
      <c r="L2486" s="2">
        <f>$C$2*시뮬레이션!F2486*시뮬레이션!D2486</f>
        <v>66892621.833574183</v>
      </c>
    </row>
    <row r="2487" spans="2:12" x14ac:dyDescent="0.3">
      <c r="B2487" s="5">
        <v>44148</v>
      </c>
      <c r="C2487" s="6">
        <f>VLOOKUP(시뮬레이션!B2487,시뮬레이션!$K:$Q,6,0)</f>
        <v>170.61594341150084</v>
      </c>
      <c r="D2487" s="6">
        <f>VLOOKUP(시뮬레이션!B2487,시뮬레이션!$K:$Q,7,0)</f>
        <v>25.028521591575839</v>
      </c>
      <c r="F2487" s="5">
        <v>44148</v>
      </c>
      <c r="G2487" s="7">
        <f>C2487*시뮬레이션!D2487*시뮬레이션!F2487</f>
        <v>66486178.532017909</v>
      </c>
      <c r="H2487" s="2">
        <f>D2487*시뮬레이션!E2487*시뮬레이션!D2487</f>
        <v>3803593.3512861514</v>
      </c>
      <c r="J2487" s="5">
        <v>44148</v>
      </c>
      <c r="K2487" s="2">
        <f t="shared" si="38"/>
        <v>70289771.88330406</v>
      </c>
      <c r="L2487" s="2">
        <f>$C$2*시뮬레이션!F2487*시뮬레이션!D2487</f>
        <v>67864322.017373011</v>
      </c>
    </row>
    <row r="2488" spans="2:12" x14ac:dyDescent="0.3">
      <c r="B2488" s="5">
        <v>44151</v>
      </c>
      <c r="C2488" s="6">
        <f>VLOOKUP(시뮬레이션!B2488,시뮬레이션!$K:$Q,6,0)</f>
        <v>170.61594341150084</v>
      </c>
      <c r="D2488" s="6">
        <f>VLOOKUP(시뮬레이션!B2488,시뮬레이션!$K:$Q,7,0)</f>
        <v>25.028521591575839</v>
      </c>
      <c r="F2488" s="5">
        <v>44151</v>
      </c>
      <c r="G2488" s="7">
        <f>C2488*시뮬레이션!D2488*시뮬레이션!F2488</f>
        <v>66914865.598166049</v>
      </c>
      <c r="H2488" s="2">
        <f>D2488*시뮬레이션!E2488*시뮬레이션!D2488</f>
        <v>3827784.0892012138</v>
      </c>
      <c r="J2488" s="5">
        <v>44151</v>
      </c>
      <c r="K2488" s="2">
        <f t="shared" si="38"/>
        <v>70742649.68736726</v>
      </c>
      <c r="L2488" s="2">
        <f>$C$2*시뮬레이션!F2488*시뮬레이션!D2488</f>
        <v>68301895.024938032</v>
      </c>
    </row>
    <row r="2489" spans="2:12" x14ac:dyDescent="0.3">
      <c r="B2489" s="5">
        <v>44152</v>
      </c>
      <c r="C2489" s="6">
        <f>VLOOKUP(시뮬레이션!B2489,시뮬레이션!$K:$Q,6,0)</f>
        <v>170.61594341150084</v>
      </c>
      <c r="D2489" s="6">
        <f>VLOOKUP(시뮬레이션!B2489,시뮬레이션!$K:$Q,7,0)</f>
        <v>25.028521591575839</v>
      </c>
      <c r="F2489" s="5">
        <v>44152</v>
      </c>
      <c r="G2489" s="7">
        <f>C2489*시뮬레이션!D2489*시뮬레이션!F2489</f>
        <v>66407930.339235671</v>
      </c>
      <c r="H2489" s="2">
        <f>D2489*시뮬레이션!E2489*시뮬레이션!D2489</f>
        <v>3803299.5126946452</v>
      </c>
      <c r="J2489" s="5">
        <v>44152</v>
      </c>
      <c r="K2489" s="2">
        <f t="shared" si="38"/>
        <v>70211229.85193032</v>
      </c>
      <c r="L2489" s="2">
        <f>$C$2*시뮬레이션!F2489*시뮬레이션!D2489</f>
        <v>67784451.874893785</v>
      </c>
    </row>
    <row r="2490" spans="2:12" x14ac:dyDescent="0.3">
      <c r="B2490" s="5">
        <v>44153</v>
      </c>
      <c r="C2490" s="6">
        <f>VLOOKUP(시뮬레이션!B2490,시뮬레이션!$K:$Q,6,0)</f>
        <v>170.61594341150084</v>
      </c>
      <c r="D2490" s="6">
        <f>VLOOKUP(시뮬레이션!B2490,시뮬레이션!$K:$Q,7,0)</f>
        <v>25.028521591575839</v>
      </c>
      <c r="F2490" s="5">
        <v>44153</v>
      </c>
      <c r="G2490" s="7">
        <f>C2490*시뮬레이션!D2490*시뮬레이션!F2490</f>
        <v>65451601.250279762</v>
      </c>
      <c r="H2490" s="2">
        <f>D2490*시뮬레이션!E2490*시뮬레이션!D2490</f>
        <v>3760571.4761555153</v>
      </c>
      <c r="J2490" s="5">
        <v>44153</v>
      </c>
      <c r="K2490" s="2">
        <f t="shared" si="38"/>
        <v>69212172.726435274</v>
      </c>
      <c r="L2490" s="2">
        <f>$C$2*시뮬레이션!F2490*시뮬레이션!D2490</f>
        <v>66808299.738006696</v>
      </c>
    </row>
    <row r="2491" spans="2:12" x14ac:dyDescent="0.3">
      <c r="B2491" s="5">
        <v>44154</v>
      </c>
      <c r="C2491" s="6">
        <f>VLOOKUP(시뮬레이션!B2491,시뮬레이션!$K:$Q,6,0)</f>
        <v>170.61594341150084</v>
      </c>
      <c r="D2491" s="6">
        <f>VLOOKUP(시뮬레이션!B2491,시뮬레이션!$K:$Q,7,0)</f>
        <v>25.028521591575839</v>
      </c>
      <c r="F2491" s="5">
        <v>44154</v>
      </c>
      <c r="G2491" s="7">
        <f>C2491*시뮬레이션!D2491*시뮬레이션!F2491</f>
        <v>66402954.674155675</v>
      </c>
      <c r="H2491" s="2">
        <f>D2491*시뮬레이션!E2491*시뮬레이션!D2491</f>
        <v>3839939.6125366096</v>
      </c>
      <c r="J2491" s="5">
        <v>44154</v>
      </c>
      <c r="K2491" s="2">
        <f t="shared" si="38"/>
        <v>70242894.286692291</v>
      </c>
      <c r="L2491" s="2">
        <f>$C$2*시뮬레이션!F2491*시뮬레이션!D2491</f>
        <v>67779373.072882667</v>
      </c>
    </row>
    <row r="2492" spans="2:12" x14ac:dyDescent="0.3">
      <c r="B2492" s="5">
        <v>44155</v>
      </c>
      <c r="C2492" s="6">
        <f>VLOOKUP(시뮬레이션!B2492,시뮬레이션!$K:$Q,6,0)</f>
        <v>170.61594341150084</v>
      </c>
      <c r="D2492" s="6">
        <f>VLOOKUP(시뮬레이션!B2492,시뮬레이션!$K:$Q,7,0)</f>
        <v>25.028521591575839</v>
      </c>
      <c r="F2492" s="5">
        <v>44155</v>
      </c>
      <c r="G2492" s="7">
        <f>C2492*시뮬레이션!D2492*시뮬레이션!F2492</f>
        <v>65883197.45475582</v>
      </c>
      <c r="H2492" s="2">
        <f>D2492*시뮬레이션!E2492*시뮬레이션!D2492</f>
        <v>3824229.8627216769</v>
      </c>
      <c r="J2492" s="5">
        <v>44155</v>
      </c>
      <c r="K2492" s="2">
        <f t="shared" si="38"/>
        <v>69707427.317477494</v>
      </c>
      <c r="L2492" s="2">
        <f>$C$2*시뮬레이션!F2492*시뮬레이션!D2492</f>
        <v>67248842.185305491</v>
      </c>
    </row>
    <row r="2493" spans="2:12" x14ac:dyDescent="0.3">
      <c r="B2493" s="5">
        <v>44158</v>
      </c>
      <c r="C2493" s="6">
        <f>VLOOKUP(시뮬레이션!B2493,시뮬레이션!$K:$Q,6,0)</f>
        <v>170.61594341150084</v>
      </c>
      <c r="D2493" s="6">
        <f>VLOOKUP(시뮬레이션!B2493,시뮬레이션!$K:$Q,7,0)</f>
        <v>25.028521591575839</v>
      </c>
      <c r="F2493" s="5">
        <v>44158</v>
      </c>
      <c r="G2493" s="7">
        <f>C2493*시뮬레이션!D2493*시뮬레이션!F2493</f>
        <v>66055053.505649656</v>
      </c>
      <c r="H2493" s="2">
        <f>D2493*시뮬레이션!E2493*시뮬레이션!D2493</f>
        <v>3836629.673431816</v>
      </c>
      <c r="J2493" s="5">
        <v>44158</v>
      </c>
      <c r="K2493" s="2">
        <f t="shared" si="38"/>
        <v>69891683.17908147</v>
      </c>
      <c r="L2493" s="2">
        <f>$C$2*시뮬레이션!F2493*시뮬레이션!D2493</f>
        <v>67424260.51488924</v>
      </c>
    </row>
    <row r="2494" spans="2:12" x14ac:dyDescent="0.3">
      <c r="B2494" s="5">
        <v>44159</v>
      </c>
      <c r="C2494" s="6">
        <f>VLOOKUP(시뮬레이션!B2494,시뮬레이션!$K:$Q,6,0)</f>
        <v>170.61594341150084</v>
      </c>
      <c r="D2494" s="6">
        <f>VLOOKUP(시뮬레이션!B2494,시뮬레이션!$K:$Q,7,0)</f>
        <v>25.028521591575839</v>
      </c>
      <c r="F2494" s="5">
        <v>44159</v>
      </c>
      <c r="G2494" s="7">
        <f>C2494*시뮬레이션!D2494*시뮬레이션!F2494</f>
        <v>67216165.267035037</v>
      </c>
      <c r="H2494" s="2">
        <f>D2494*시뮬레이션!E2494*시뮬레이션!D2494</f>
        <v>3876256.2634504563</v>
      </c>
      <c r="J2494" s="5">
        <v>44159</v>
      </c>
      <c r="K2494" s="2">
        <f t="shared" si="38"/>
        <v>71092421.530485496</v>
      </c>
      <c r="L2494" s="2">
        <f>$C$2*시뮬레이션!F2494*시뮬레이션!D2494</f>
        <v>68609440.114809692</v>
      </c>
    </row>
    <row r="2495" spans="2:12" x14ac:dyDescent="0.3">
      <c r="B2495" s="5">
        <v>44160</v>
      </c>
      <c r="C2495" s="6">
        <f>VLOOKUP(시뮬레이션!B2495,시뮬레이션!$K:$Q,6,0)</f>
        <v>170.61594341150084</v>
      </c>
      <c r="D2495" s="6">
        <f>VLOOKUP(시뮬레이션!B2495,시뮬레이션!$K:$Q,7,0)</f>
        <v>25.028521591575839</v>
      </c>
      <c r="F2495" s="5">
        <v>44160</v>
      </c>
      <c r="G2495" s="7">
        <f>C2495*시뮬레이션!D2495*시뮬레이션!F2495</f>
        <v>66907318.391672283</v>
      </c>
      <c r="H2495" s="2">
        <f>D2495*시뮬레이션!E2495*시뮬레이션!D2495</f>
        <v>3872588.5435254201</v>
      </c>
      <c r="J2495" s="5">
        <v>44160</v>
      </c>
      <c r="K2495" s="2">
        <f t="shared" si="38"/>
        <v>70779906.935197711</v>
      </c>
      <c r="L2495" s="2">
        <f>$C$2*시뮬레이션!F2495*시뮬레이션!D2495</f>
        <v>68294191.377907425</v>
      </c>
    </row>
    <row r="2496" spans="2:12" x14ac:dyDescent="0.3">
      <c r="B2496" s="5">
        <v>44162</v>
      </c>
      <c r="C2496" s="6">
        <f>VLOOKUP(시뮬레이션!B2496,시뮬레이션!$K:$Q,6,0)</f>
        <v>170.61594341150084</v>
      </c>
      <c r="D2496" s="6">
        <f>VLOOKUP(시뮬레이션!B2496,시뮬레이션!$K:$Q,7,0)</f>
        <v>25.028521591575839</v>
      </c>
      <c r="F2496" s="5">
        <v>44162</v>
      </c>
      <c r="G2496" s="7">
        <f>C2496*시뮬레이션!D2496*시뮬레이션!F2496</f>
        <v>66778954.292335041</v>
      </c>
      <c r="H2496" s="2">
        <f>D2496*시뮬레이션!E2496*시뮬레이션!D2496</f>
        <v>3891538.3802691521</v>
      </c>
      <c r="J2496" s="5">
        <v>44162</v>
      </c>
      <c r="K2496" s="2">
        <f t="shared" si="38"/>
        <v>70670492.672604188</v>
      </c>
      <c r="L2496" s="2">
        <f>$C$2*시뮬레이션!F2496*시뮬레이션!D2496</f>
        <v>68163166.512811631</v>
      </c>
    </row>
    <row r="2497" spans="2:12" x14ac:dyDescent="0.3">
      <c r="B2497" s="5">
        <v>44165</v>
      </c>
      <c r="C2497" s="6">
        <f>VLOOKUP(시뮬레이션!B2497,시뮬레이션!$K:$Q,6,0)</f>
        <v>170.61594341150084</v>
      </c>
      <c r="D2497" s="6">
        <f>VLOOKUP(시뮬레이션!B2497,시뮬레이션!$K:$Q,7,0)</f>
        <v>25.028521591575839</v>
      </c>
      <c r="F2497" s="5">
        <v>44165</v>
      </c>
      <c r="G2497" s="7">
        <f>C2497*시뮬레이션!D2497*시뮬레이션!F2497</f>
        <v>66664073.926645458</v>
      </c>
      <c r="H2497" s="2">
        <f>D2497*시뮬레이션!E2497*시뮬레이션!D2497</f>
        <v>3913494.6544644972</v>
      </c>
      <c r="J2497" s="5">
        <v>44165</v>
      </c>
      <c r="K2497" s="2">
        <f t="shared" si="38"/>
        <v>70577568.581109956</v>
      </c>
      <c r="L2497" s="2">
        <f>$C$2*시뮬레이션!F2497*시뮬레이션!D2497</f>
        <v>68045904.875840306</v>
      </c>
    </row>
    <row r="2498" spans="2:12" x14ac:dyDescent="0.3">
      <c r="B2498" s="5">
        <v>44166</v>
      </c>
      <c r="C2498" s="6">
        <f>VLOOKUP(시뮬레이션!B2498,시뮬레이션!$K:$Q,6,0)</f>
        <v>170.61594341150084</v>
      </c>
      <c r="D2498" s="6">
        <f>VLOOKUP(시뮬레이션!B2498,시뮬레이션!$K:$Q,7,0)</f>
        <v>25.028521591575839</v>
      </c>
      <c r="F2498" s="5">
        <v>44166</v>
      </c>
      <c r="G2498" s="7">
        <f>C2498*시뮬레이션!D2498*시뮬레이션!F2498</f>
        <v>67377986.87903671</v>
      </c>
      <c r="H2498" s="2">
        <f>D2498*시뮬레이션!E2498*시뮬레이션!D2498</f>
        <v>3951917.679688286</v>
      </c>
      <c r="J2498" s="5">
        <v>44166</v>
      </c>
      <c r="K2498" s="2">
        <f t="shared" ref="K2498:K2561" si="39">SUM(G2498:H2498)</f>
        <v>71329904.558724999</v>
      </c>
      <c r="L2498" s="2">
        <f>$C$2*시뮬레이션!F2498*시뮬레이션!D2498</f>
        <v>68774616.008938774</v>
      </c>
    </row>
    <row r="2499" spans="2:12" x14ac:dyDescent="0.3">
      <c r="B2499" s="5">
        <v>44167</v>
      </c>
      <c r="C2499" s="6">
        <f>VLOOKUP(시뮬레이션!B2499,시뮬레이션!$K:$Q,6,0)</f>
        <v>170.61594341150084</v>
      </c>
      <c r="D2499" s="6">
        <f>VLOOKUP(시뮬레이션!B2499,시뮬레이션!$K:$Q,7,0)</f>
        <v>25.028521591575839</v>
      </c>
      <c r="F2499" s="5">
        <v>44167</v>
      </c>
      <c r="G2499" s="7">
        <f>C2499*시뮬레이션!D2499*시뮬레이션!F2499</f>
        <v>67180947.095938802</v>
      </c>
      <c r="H2499" s="2">
        <f>D2499*시뮬레이션!E2499*시뮬레이션!D2499</f>
        <v>3937180.3034673827</v>
      </c>
      <c r="J2499" s="5">
        <v>44167</v>
      </c>
      <c r="K2499" s="2">
        <f t="shared" si="39"/>
        <v>71118127.39940618</v>
      </c>
      <c r="L2499" s="2">
        <f>$C$2*시뮬레이션!F2499*시뮬레이션!D2499</f>
        <v>68573491.931940556</v>
      </c>
    </row>
    <row r="2500" spans="2:12" x14ac:dyDescent="0.3">
      <c r="B2500" s="5">
        <v>44168</v>
      </c>
      <c r="C2500" s="6">
        <f>VLOOKUP(시뮬레이션!B2500,시뮬레이션!$K:$Q,6,0)</f>
        <v>170.61594341150084</v>
      </c>
      <c r="D2500" s="6">
        <f>VLOOKUP(시뮬레이션!B2500,시뮬레이션!$K:$Q,7,0)</f>
        <v>25.028521591575839</v>
      </c>
      <c r="F2500" s="5">
        <v>44168</v>
      </c>
      <c r="G2500" s="7">
        <f>C2500*시뮬레이션!D2500*시뮬레이션!F2500</f>
        <v>66936851.018492043</v>
      </c>
      <c r="H2500" s="2">
        <f>D2500*시뮬레이션!E2500*시뮬레이션!D2500</f>
        <v>3929546.2251748238</v>
      </c>
      <c r="J2500" s="5">
        <v>44168</v>
      </c>
      <c r="K2500" s="2">
        <f t="shared" si="39"/>
        <v>70866397.243666872</v>
      </c>
      <c r="L2500" s="2">
        <f>$C$2*시뮬레이션!F2500*시뮬레이션!D2500</f>
        <v>68324336.16500102</v>
      </c>
    </row>
    <row r="2501" spans="2:12" x14ac:dyDescent="0.3">
      <c r="B2501" s="5">
        <v>44169</v>
      </c>
      <c r="C2501" s="6">
        <f>VLOOKUP(시뮬레이션!B2501,시뮬레이션!$K:$Q,6,0)</f>
        <v>170.61594341150084</v>
      </c>
      <c r="D2501" s="6">
        <f>VLOOKUP(시뮬레이션!B2501,시뮬레이션!$K:$Q,7,0)</f>
        <v>25.028521591575839</v>
      </c>
      <c r="F2501" s="5">
        <v>44169</v>
      </c>
      <c r="G2501" s="7">
        <f>C2501*시뮬레이션!D2501*시뮬레이션!F2501</f>
        <v>66599669.985823959</v>
      </c>
      <c r="H2501" s="2">
        <f>D2501*시뮬레이션!E2501*시뮬레이션!D2501</f>
        <v>3934090.5518990364</v>
      </c>
      <c r="J2501" s="5">
        <v>44169</v>
      </c>
      <c r="K2501" s="2">
        <f t="shared" si="39"/>
        <v>70533760.53772299</v>
      </c>
      <c r="L2501" s="2">
        <f>$C$2*시뮬레이션!F2501*시뮬레이션!D2501</f>
        <v>67980165.952719718</v>
      </c>
    </row>
    <row r="2502" spans="2:12" x14ac:dyDescent="0.3">
      <c r="B2502" s="5">
        <v>44172</v>
      </c>
      <c r="C2502" s="6">
        <f>VLOOKUP(시뮬레이션!B2502,시뮬레이션!$K:$Q,6,0)</f>
        <v>170.61594341150084</v>
      </c>
      <c r="D2502" s="6">
        <f>VLOOKUP(시뮬레이션!B2502,시뮬레이션!$K:$Q,7,0)</f>
        <v>25.028521591575839</v>
      </c>
      <c r="F2502" s="5">
        <v>44172</v>
      </c>
      <c r="G2502" s="7">
        <f>C2502*시뮬레이션!D2502*시뮬레이션!F2502</f>
        <v>66453601.441981658</v>
      </c>
      <c r="H2502" s="2">
        <f>D2502*시뮬레이션!E2502*시뮬레이션!D2502</f>
        <v>3944662.3406869778</v>
      </c>
      <c r="J2502" s="5">
        <v>44172</v>
      </c>
      <c r="K2502" s="2">
        <f t="shared" si="39"/>
        <v>70398263.782668635</v>
      </c>
      <c r="L2502" s="2">
        <f>$C$2*시뮬레이션!F2502*시뮬레이션!D2502</f>
        <v>67831069.660606176</v>
      </c>
    </row>
    <row r="2503" spans="2:12" x14ac:dyDescent="0.3">
      <c r="B2503" s="5">
        <v>44173</v>
      </c>
      <c r="C2503" s="6">
        <f>VLOOKUP(시뮬레이션!B2503,시뮬레이션!$K:$Q,6,0)</f>
        <v>170.61594341150084</v>
      </c>
      <c r="D2503" s="6">
        <f>VLOOKUP(시뮬레이션!B2503,시뮬레이션!$K:$Q,7,0)</f>
        <v>25.028521591575839</v>
      </c>
      <c r="F2503" s="5">
        <v>44173</v>
      </c>
      <c r="G2503" s="7">
        <f>C2503*시뮬레이션!D2503*시뮬레이션!F2503</f>
        <v>66863657.635260537</v>
      </c>
      <c r="H2503" s="2">
        <f>D2503*시뮬레이션!E2503*시뮬레이션!D2503</f>
        <v>3975846.9273686027</v>
      </c>
      <c r="J2503" s="5">
        <v>44173</v>
      </c>
      <c r="K2503" s="2">
        <f t="shared" si="39"/>
        <v>70839504.562629133</v>
      </c>
      <c r="L2503" s="2">
        <f>$C$2*시뮬레이션!F2503*시뮬레이션!D2503</f>
        <v>68249625.609531641</v>
      </c>
    </row>
    <row r="2504" spans="2:12" x14ac:dyDescent="0.3">
      <c r="B2504" s="5">
        <v>44174</v>
      </c>
      <c r="C2504" s="6">
        <f>VLOOKUP(시뮬레이션!B2504,시뮬레이션!$K:$Q,6,0)</f>
        <v>170.61594341150084</v>
      </c>
      <c r="D2504" s="6">
        <f>VLOOKUP(시뮬레이션!B2504,시뮬레이션!$K:$Q,7,0)</f>
        <v>25.028521591575839</v>
      </c>
      <c r="F2504" s="5">
        <v>44174</v>
      </c>
      <c r="G2504" s="7">
        <f>C2504*시뮬레이션!D2504*시뮬레이션!F2504</f>
        <v>66202917.772059403</v>
      </c>
      <c r="H2504" s="2">
        <f>D2504*시뮬레이션!E2504*시뮬레이션!D2504</f>
        <v>3890641.4248063774</v>
      </c>
      <c r="J2504" s="5">
        <v>44174</v>
      </c>
      <c r="K2504" s="2">
        <f t="shared" si="39"/>
        <v>70093559.196865782</v>
      </c>
      <c r="L2504" s="2">
        <f>$C$2*시뮬레이션!F2504*시뮬레이션!D2504</f>
        <v>67575189.751793131</v>
      </c>
    </row>
    <row r="2505" spans="2:12" x14ac:dyDescent="0.3">
      <c r="B2505" s="5">
        <v>44175</v>
      </c>
      <c r="C2505" s="6">
        <f>VLOOKUP(시뮬레이션!B2505,시뮬레이션!$K:$Q,6,0)</f>
        <v>170.61594341150084</v>
      </c>
      <c r="D2505" s="6">
        <f>VLOOKUP(시뮬레이션!B2505,시뮬레이션!$K:$Q,7,0)</f>
        <v>25.028521591575839</v>
      </c>
      <c r="F2505" s="5">
        <v>44175</v>
      </c>
      <c r="G2505" s="7">
        <f>C2505*시뮬레이션!D2505*시뮬레이션!F2505</f>
        <v>66364361.84595456</v>
      </c>
      <c r="H2505" s="2">
        <f>D2505*시뮬레이션!E2505*시뮬레이션!D2505</f>
        <v>3921421.4729531244</v>
      </c>
      <c r="J2505" s="5">
        <v>44175</v>
      </c>
      <c r="K2505" s="2">
        <f t="shared" si="39"/>
        <v>70285783.318907678</v>
      </c>
      <c r="L2505" s="2">
        <f>$C$2*시뮬레이션!F2505*시뮬레이션!D2505</f>
        <v>67739980.282103747</v>
      </c>
    </row>
    <row r="2506" spans="2:12" x14ac:dyDescent="0.3">
      <c r="B2506" s="5">
        <v>44176</v>
      </c>
      <c r="C2506" s="6">
        <f>VLOOKUP(시뮬레이션!B2506,시뮬레이션!$K:$Q,6,0)</f>
        <v>170.61594341150084</v>
      </c>
      <c r="D2506" s="6">
        <f>VLOOKUP(시뮬레이션!B2506,시뮬레이션!$K:$Q,7,0)</f>
        <v>25.028521591575839</v>
      </c>
      <c r="F2506" s="5">
        <v>44176</v>
      </c>
      <c r="G2506" s="7">
        <f>C2506*시뮬레이션!D2506*시뮬레이션!F2506</f>
        <v>66451140.138088159</v>
      </c>
      <c r="H2506" s="2">
        <f>D2506*시뮬레이션!E2506*시뮬레이션!D2506</f>
        <v>3916987.4867314273</v>
      </c>
      <c r="J2506" s="5">
        <v>44176</v>
      </c>
      <c r="K2506" s="2">
        <f t="shared" si="39"/>
        <v>70368127.624819592</v>
      </c>
      <c r="L2506" s="2">
        <f>$C$2*시뮬레이션!F2506*시뮬레이션!D2506</f>
        <v>67828557.33814007</v>
      </c>
    </row>
    <row r="2507" spans="2:12" x14ac:dyDescent="0.3">
      <c r="B2507" s="5">
        <v>44179</v>
      </c>
      <c r="C2507" s="6">
        <f>VLOOKUP(시뮬레이션!B2507,시뮬레이션!$K:$Q,6,0)</f>
        <v>170.61594341150084</v>
      </c>
      <c r="D2507" s="6">
        <f>VLOOKUP(시뮬레이션!B2507,시뮬레이션!$K:$Q,7,0)</f>
        <v>25.028521591575839</v>
      </c>
      <c r="F2507" s="5">
        <v>44179</v>
      </c>
      <c r="G2507" s="7">
        <f>C2507*시뮬레이션!D2507*시뮬레이션!F2507</f>
        <v>66244643.163578652</v>
      </c>
      <c r="H2507" s="2">
        <f>D2507*시뮬레이션!E2507*시뮬레이션!D2507</f>
        <v>3933802.220677278</v>
      </c>
      <c r="J2507" s="5">
        <v>44179</v>
      </c>
      <c r="K2507" s="2">
        <f t="shared" si="39"/>
        <v>70178445.384255931</v>
      </c>
      <c r="L2507" s="2">
        <f>$C$2*시뮬레이션!F2507*시뮬레이션!D2507</f>
        <v>67617780.038509637</v>
      </c>
    </row>
    <row r="2508" spans="2:12" x14ac:dyDescent="0.3">
      <c r="B2508" s="5">
        <v>44180</v>
      </c>
      <c r="C2508" s="6">
        <f>VLOOKUP(시뮬레이션!B2508,시뮬레이션!$K:$Q,6,0)</f>
        <v>170.61594341150084</v>
      </c>
      <c r="D2508" s="6">
        <f>VLOOKUP(시뮬레이션!B2508,시뮬레이션!$K:$Q,7,0)</f>
        <v>25.028521591575839</v>
      </c>
      <c r="F2508" s="5">
        <v>44180</v>
      </c>
      <c r="G2508" s="7">
        <f>C2508*시뮬레이션!D2508*시뮬레이션!F2508</f>
        <v>67238646.456344754</v>
      </c>
      <c r="H2508" s="2">
        <f>D2508*시뮬레이션!E2508*시뮬레이션!D2508</f>
        <v>3991057.0976997018</v>
      </c>
      <c r="J2508" s="5">
        <v>44180</v>
      </c>
      <c r="K2508" s="2">
        <f t="shared" si="39"/>
        <v>71229703.554044455</v>
      </c>
      <c r="L2508" s="2">
        <f>$C$2*시뮬레이션!F2508*시뮬레이션!D2508</f>
        <v>68632387.300289959</v>
      </c>
    </row>
    <row r="2509" spans="2:12" x14ac:dyDescent="0.3">
      <c r="B2509" s="5">
        <v>44181</v>
      </c>
      <c r="C2509" s="6">
        <f>VLOOKUP(시뮬레이션!B2509,시뮬레이션!$K:$Q,6,0)</f>
        <v>170.61594341150084</v>
      </c>
      <c r="D2509" s="6">
        <f>VLOOKUP(시뮬레이션!B2509,시뮬레이션!$K:$Q,7,0)</f>
        <v>25.028521591575839</v>
      </c>
      <c r="F2509" s="5">
        <v>44181</v>
      </c>
      <c r="G2509" s="7">
        <f>C2509*시뮬레이션!D2509*시뮬레이션!F2509</f>
        <v>67390361.406019226</v>
      </c>
      <c r="H2509" s="2">
        <f>D2509*시뮬레이션!E2509*시뮬레이션!D2509</f>
        <v>4014993.3052549879</v>
      </c>
      <c r="J2509" s="5">
        <v>44181</v>
      </c>
      <c r="K2509" s="2">
        <f t="shared" si="39"/>
        <v>71405354.711274207</v>
      </c>
      <c r="L2509" s="2">
        <f>$C$2*시뮬레이션!F2509*시뮬레이션!D2509</f>
        <v>68787247.038462445</v>
      </c>
    </row>
    <row r="2510" spans="2:12" x14ac:dyDescent="0.3">
      <c r="B2510" s="5">
        <v>44182</v>
      </c>
      <c r="C2510" s="6">
        <f>VLOOKUP(시뮬레이션!B2510,시뮬레이션!$K:$Q,6,0)</f>
        <v>170.61594341150084</v>
      </c>
      <c r="D2510" s="6">
        <f>VLOOKUP(시뮬레이션!B2510,시뮬레이션!$K:$Q,7,0)</f>
        <v>25.028521591575839</v>
      </c>
      <c r="F2510" s="5">
        <v>44182</v>
      </c>
      <c r="G2510" s="7">
        <f>C2510*시뮬레이션!D2510*시뮬레이션!F2510</f>
        <v>67720756.500912204</v>
      </c>
      <c r="H2510" s="2">
        <f>D2510*시뮬레이션!E2510*시뮬레이션!D2510</f>
        <v>4034161.2163332882</v>
      </c>
      <c r="J2510" s="5">
        <v>44182</v>
      </c>
      <c r="K2510" s="2">
        <f t="shared" si="39"/>
        <v>71754917.717245489</v>
      </c>
      <c r="L2510" s="2">
        <f>$C$2*시뮬레이션!F2510*시뮬레이션!D2510</f>
        <v>69124490.65221563</v>
      </c>
    </row>
    <row r="2511" spans="2:12" x14ac:dyDescent="0.3">
      <c r="B2511" s="5">
        <v>44183</v>
      </c>
      <c r="C2511" s="6">
        <f>VLOOKUP(시뮬레이션!B2511,시뮬레이션!$K:$Q,6,0)</f>
        <v>170.61594341150084</v>
      </c>
      <c r="D2511" s="6">
        <f>VLOOKUP(시뮬레이션!B2511,시뮬레이션!$K:$Q,7,0)</f>
        <v>25.028521591575839</v>
      </c>
      <c r="F2511" s="5">
        <v>44183</v>
      </c>
      <c r="G2511" s="7">
        <f>C2511*시뮬레이션!D2511*시뮬레이션!F2511</f>
        <v>67842175.608320341</v>
      </c>
      <c r="H2511" s="2">
        <f>D2511*시뮬레이션!E2511*시뮬레이션!D2511</f>
        <v>4047582.0956222373</v>
      </c>
      <c r="J2511" s="5">
        <v>44183</v>
      </c>
      <c r="K2511" s="2">
        <f t="shared" si="39"/>
        <v>71889757.703942582</v>
      </c>
      <c r="L2511" s="2">
        <f>$C$2*시뮬레이션!F2511*시뮬레이션!D2511</f>
        <v>69248426.567711815</v>
      </c>
    </row>
    <row r="2512" spans="2:12" x14ac:dyDescent="0.3">
      <c r="B2512" s="5">
        <v>44186</v>
      </c>
      <c r="C2512" s="6">
        <f>VLOOKUP(시뮬레이션!B2512,시뮬레이션!$K:$Q,6,0)</f>
        <v>170.61594341150084</v>
      </c>
      <c r="D2512" s="6">
        <f>VLOOKUP(시뮬레이션!B2512,시뮬레이션!$K:$Q,7,0)</f>
        <v>25.028521591575839</v>
      </c>
      <c r="F2512" s="5">
        <v>44186</v>
      </c>
      <c r="G2512" s="7">
        <f>C2512*시뮬레이션!D2512*시뮬레이션!F2512</f>
        <v>67805563.612454474</v>
      </c>
      <c r="H2512" s="2">
        <f>D2512*시뮬레이션!E2512*시뮬레이션!D2512</f>
        <v>4053831.0598830502</v>
      </c>
      <c r="J2512" s="5">
        <v>44186</v>
      </c>
      <c r="K2512" s="2">
        <f t="shared" si="39"/>
        <v>71859394.672337517</v>
      </c>
      <c r="L2512" s="2">
        <f>$C$2*시뮬레이션!F2512*시뮬레이션!D2512</f>
        <v>69211055.66849637</v>
      </c>
    </row>
    <row r="2513" spans="2:12" x14ac:dyDescent="0.3">
      <c r="B2513" s="5">
        <v>44187</v>
      </c>
      <c r="C2513" s="6">
        <f>VLOOKUP(시뮬레이션!B2513,시뮬레이션!$K:$Q,6,0)</f>
        <v>170.61594341150084</v>
      </c>
      <c r="D2513" s="6">
        <f>VLOOKUP(시뮬레이션!B2513,시뮬레이션!$K:$Q,7,0)</f>
        <v>25.028521591575839</v>
      </c>
      <c r="F2513" s="5">
        <v>44187</v>
      </c>
      <c r="G2513" s="7">
        <f>C2513*시뮬레이션!D2513*시뮬레이션!F2513</f>
        <v>67973614.892833948</v>
      </c>
      <c r="H2513" s="2">
        <f>D2513*시뮬레이션!E2513*시뮬레이션!D2513</f>
        <v>4087027.8524512122</v>
      </c>
      <c r="J2513" s="5">
        <v>44187</v>
      </c>
      <c r="K2513" s="2">
        <f t="shared" si="39"/>
        <v>72060642.745285153</v>
      </c>
      <c r="L2513" s="2">
        <f>$C$2*시뮬레이션!F2513*시뮬레이션!D2513</f>
        <v>69382590.361253798</v>
      </c>
    </row>
    <row r="2514" spans="2:12" x14ac:dyDescent="0.3">
      <c r="B2514" s="5">
        <v>44188</v>
      </c>
      <c r="C2514" s="6">
        <f>VLOOKUP(시뮬레이션!B2514,시뮬레이션!$K:$Q,6,0)</f>
        <v>170.61594341150084</v>
      </c>
      <c r="D2514" s="6">
        <f>VLOOKUP(시뮬레이션!B2514,시뮬레이션!$K:$Q,7,0)</f>
        <v>25.028521591575839</v>
      </c>
      <c r="F2514" s="5">
        <v>44188</v>
      </c>
      <c r="G2514" s="7">
        <f>C2514*시뮬레이션!D2514*시뮬레이션!F2514</f>
        <v>68040828.932840556</v>
      </c>
      <c r="H2514" s="2">
        <f>D2514*시뮬레이션!E2514*시뮬레이션!D2514</f>
        <v>4059393.0880052079</v>
      </c>
      <c r="J2514" s="5">
        <v>44188</v>
      </c>
      <c r="K2514" s="2">
        <f t="shared" si="39"/>
        <v>72100222.020845771</v>
      </c>
      <c r="L2514" s="2">
        <f>$C$2*시뮬레이션!F2514*시뮬레이션!D2514</f>
        <v>69451197.632055178</v>
      </c>
    </row>
    <row r="2515" spans="2:12" x14ac:dyDescent="0.3">
      <c r="B2515" s="5">
        <v>44189</v>
      </c>
      <c r="C2515" s="6">
        <f>VLOOKUP(시뮬레이션!B2515,시뮬레이션!$K:$Q,6,0)</f>
        <v>170.61594341150084</v>
      </c>
      <c r="D2515" s="6">
        <f>VLOOKUP(시뮬레이션!B2515,시뮬레이션!$K:$Q,7,0)</f>
        <v>25.028521591575839</v>
      </c>
      <c r="F2515" s="5">
        <v>44189</v>
      </c>
      <c r="G2515" s="7">
        <f>C2515*시뮬레이션!D2515*시뮬레이션!F2515</f>
        <v>68015695.646652475</v>
      </c>
      <c r="H2515" s="2">
        <f>D2515*시뮬레이션!E2515*시뮬레이션!D2515</f>
        <v>4056833.956286916</v>
      </c>
      <c r="J2515" s="5">
        <v>44189</v>
      </c>
      <c r="K2515" s="2">
        <f t="shared" si="39"/>
        <v>72072529.602939397</v>
      </c>
      <c r="L2515" s="2">
        <f>$C$2*시뮬레이션!F2515*시뮬레이션!D2515</f>
        <v>69425543.3763154</v>
      </c>
    </row>
    <row r="2516" spans="2:12" x14ac:dyDescent="0.3">
      <c r="B2516" s="5">
        <v>44193</v>
      </c>
      <c r="C2516" s="6">
        <f>VLOOKUP(시뮬레이션!B2516,시뮬레이션!$K:$Q,6,0)</f>
        <v>170.61594341150084</v>
      </c>
      <c r="D2516" s="6">
        <f>VLOOKUP(시뮬레이션!B2516,시뮬레이션!$K:$Q,7,0)</f>
        <v>25.028521591575839</v>
      </c>
      <c r="F2516" s="5">
        <v>44193</v>
      </c>
      <c r="G2516" s="7">
        <f>C2516*시뮬레이션!D2516*시뮬레이션!F2516</f>
        <v>68211260.453213438</v>
      </c>
      <c r="H2516" s="2">
        <f>D2516*시뮬레이션!E2516*시뮬레이션!D2516</f>
        <v>4035538.982648097</v>
      </c>
      <c r="J2516" s="5">
        <v>44193</v>
      </c>
      <c r="K2516" s="2">
        <f t="shared" si="39"/>
        <v>72246799.435861528</v>
      </c>
      <c r="L2516" s="2">
        <f>$C$2*시뮬레이션!F2516*시뮬레이션!D2516</f>
        <v>69625161.903064176</v>
      </c>
    </row>
    <row r="2517" spans="2:12" x14ac:dyDescent="0.3">
      <c r="B2517" s="5">
        <v>44194</v>
      </c>
      <c r="C2517" s="6">
        <f>VLOOKUP(시뮬레이션!B2517,시뮬레이션!$K:$Q,6,0)</f>
        <v>170.61594341150084</v>
      </c>
      <c r="D2517" s="6">
        <f>VLOOKUP(시뮬레이션!B2517,시뮬레이션!$K:$Q,7,0)</f>
        <v>25.028521591575839</v>
      </c>
      <c r="F2517" s="5">
        <v>44194</v>
      </c>
      <c r="G2517" s="7">
        <f>C2517*시뮬레이션!D2517*시뮬레이션!F2517</f>
        <v>67801763.749707744</v>
      </c>
      <c r="H2517" s="2">
        <f>D2517*시뮬레이션!E2517*시뮬레이션!D2517</f>
        <v>4007572.9481112636</v>
      </c>
      <c r="J2517" s="5">
        <v>44194</v>
      </c>
      <c r="K2517" s="2">
        <f t="shared" si="39"/>
        <v>71809336.697819009</v>
      </c>
      <c r="L2517" s="2">
        <f>$C$2*시뮬레이션!F2517*시뮬레이션!D2517</f>
        <v>69207177.0411672</v>
      </c>
    </row>
    <row r="2518" spans="2:12" x14ac:dyDescent="0.3">
      <c r="B2518" s="5">
        <v>44195</v>
      </c>
      <c r="C2518" s="6">
        <f>VLOOKUP(시뮬레이션!B2518,시뮬레이션!$K:$Q,6,0)</f>
        <v>170.61594341150084</v>
      </c>
      <c r="D2518" s="6">
        <f>VLOOKUP(시뮬레이션!B2518,시뮬레이션!$K:$Q,7,0)</f>
        <v>25.028521591575839</v>
      </c>
      <c r="F2518" s="5">
        <v>44195</v>
      </c>
      <c r="G2518" s="7">
        <f>C2518*시뮬레이션!D2518*시뮬레이션!F2518</f>
        <v>67537926.960594475</v>
      </c>
      <c r="H2518" s="2">
        <f>D2518*시뮬레이션!E2518*시뮬레이션!D2518</f>
        <v>4008607.969565263</v>
      </c>
      <c r="J2518" s="5">
        <v>44195</v>
      </c>
      <c r="K2518" s="2">
        <f t="shared" si="39"/>
        <v>71546534.930159733</v>
      </c>
      <c r="L2518" s="2">
        <f>$C$2*시뮬레이션!F2518*시뮬레이션!D2518</f>
        <v>68937871.371752173</v>
      </c>
    </row>
    <row r="2519" spans="2:12" x14ac:dyDescent="0.3">
      <c r="B2519" s="5">
        <v>44196</v>
      </c>
      <c r="C2519" s="6">
        <f>VLOOKUP(시뮬레이션!B2519,시뮬레이션!$K:$Q,6,0)</f>
        <v>170.61594341150084</v>
      </c>
      <c r="D2519" s="6">
        <f>VLOOKUP(시뮬레이션!B2519,시뮬레이션!$K:$Q,7,0)</f>
        <v>25.028521591575839</v>
      </c>
      <c r="F2519" s="5">
        <v>44196</v>
      </c>
      <c r="G2519" s="7">
        <f>C2519*시뮬레이션!D2519*시뮬레이션!F2519</f>
        <v>67881062.879545063</v>
      </c>
      <c r="H2519" s="2">
        <f>D2519*시뮬레이션!E2519*시뮬레이션!D2519</f>
        <v>4015829.0192354512</v>
      </c>
      <c r="J2519" s="5">
        <v>44196</v>
      </c>
      <c r="K2519" s="2">
        <f t="shared" si="39"/>
        <v>71896891.89878051</v>
      </c>
      <c r="L2519" s="2">
        <f>$C$2*시뮬레이션!F2519*시뮬레이션!D2519</f>
        <v>69288119.904808924</v>
      </c>
    </row>
    <row r="2520" spans="2:12" x14ac:dyDescent="0.3">
      <c r="B2520" s="5">
        <v>44200</v>
      </c>
      <c r="C2520" s="6">
        <f>VLOOKUP(시뮬레이션!B2520,시뮬레이션!$K:$Q,6,0)</f>
        <v>166.69535292294037</v>
      </c>
      <c r="D2520" s="6">
        <f>VLOOKUP(시뮬레이션!B2520,시뮬레이션!$K:$Q,7,0)</f>
        <v>34.576744855615473</v>
      </c>
      <c r="F2520" s="5">
        <v>44200</v>
      </c>
      <c r="G2520" s="7">
        <f>C2520*시뮬레이션!D2520*시뮬레이션!F2520</f>
        <v>65150354.978964418</v>
      </c>
      <c r="H2520" s="2">
        <f>D2520*시뮬레이션!E2520*시뮬레이션!D2520</f>
        <v>5486425.6149186054</v>
      </c>
      <c r="J2520" s="5">
        <v>44200</v>
      </c>
      <c r="K2520" s="2">
        <f t="shared" si="39"/>
        <v>70636780.593883023</v>
      </c>
      <c r="L2520" s="2">
        <f>$C$2*시뮬레이션!F2520*시뮬레이션!D2520</f>
        <v>68064874.588505909</v>
      </c>
    </row>
    <row r="2521" spans="2:12" x14ac:dyDescent="0.3">
      <c r="B2521" s="5">
        <v>44201</v>
      </c>
      <c r="C2521" s="6">
        <f>VLOOKUP(시뮬레이션!B2521,시뮬레이션!$K:$Q,6,0)</f>
        <v>166.69535292294037</v>
      </c>
      <c r="D2521" s="6">
        <f>VLOOKUP(시뮬레이션!B2521,시뮬레이션!$K:$Q,7,0)</f>
        <v>34.576744855615473</v>
      </c>
      <c r="F2521" s="5">
        <v>44201</v>
      </c>
      <c r="G2521" s="7">
        <f>C2521*시뮬레이션!D2521*시뮬레이션!F2521</f>
        <v>65944687.437316924</v>
      </c>
      <c r="H2521" s="2">
        <f>D2521*시뮬레이션!E2521*시뮬레이션!D2521</f>
        <v>5591416.3773768973</v>
      </c>
      <c r="J2521" s="5">
        <v>44201</v>
      </c>
      <c r="K2521" s="2">
        <f t="shared" si="39"/>
        <v>71536103.814693823</v>
      </c>
      <c r="L2521" s="2">
        <f>$C$2*시뮬레이션!F2521*시뮬레이션!D2521</f>
        <v>68894741.734691069</v>
      </c>
    </row>
    <row r="2522" spans="2:12" x14ac:dyDescent="0.3">
      <c r="B2522" s="5">
        <v>44202</v>
      </c>
      <c r="C2522" s="6">
        <f>VLOOKUP(시뮬레이션!B2522,시뮬레이션!$K:$Q,6,0)</f>
        <v>166.69535292294037</v>
      </c>
      <c r="D2522" s="6">
        <f>VLOOKUP(시뮬레이션!B2522,시뮬레이션!$K:$Q,7,0)</f>
        <v>34.576744855615473</v>
      </c>
      <c r="F2522" s="5">
        <v>44202</v>
      </c>
      <c r="G2522" s="7">
        <f>C2522*시뮬레이션!D2522*시뮬레이션!F2522</f>
        <v>66223045.921115622</v>
      </c>
      <c r="H2522" s="2">
        <f>D2522*시뮬레이션!E2522*시뮬레이션!D2522</f>
        <v>5546040.5746764606</v>
      </c>
      <c r="J2522" s="5">
        <v>44202</v>
      </c>
      <c r="K2522" s="2">
        <f t="shared" si="39"/>
        <v>71769086.495792076</v>
      </c>
      <c r="L2522" s="2">
        <f>$C$2*시뮬레이션!F2522*시뮬레이션!D2522</f>
        <v>69185552.664217412</v>
      </c>
    </row>
    <row r="2523" spans="2:12" x14ac:dyDescent="0.3">
      <c r="B2523" s="5">
        <v>44203</v>
      </c>
      <c r="C2523" s="6">
        <f>VLOOKUP(시뮬레이션!B2523,시뮬레이션!$K:$Q,6,0)</f>
        <v>166.69535292294037</v>
      </c>
      <c r="D2523" s="6">
        <f>VLOOKUP(시뮬레이션!B2523,시뮬레이션!$K:$Q,7,0)</f>
        <v>34.576744855615473</v>
      </c>
      <c r="F2523" s="5">
        <v>44203</v>
      </c>
      <c r="G2523" s="7">
        <f>C2523*시뮬레이션!D2523*시뮬레이션!F2523</f>
        <v>67287422.452457175</v>
      </c>
      <c r="H2523" s="2">
        <f>D2523*시뮬레이션!E2523*시뮬레이션!D2523</f>
        <v>5710750.7175210388</v>
      </c>
      <c r="J2523" s="5">
        <v>44203</v>
      </c>
      <c r="K2523" s="2">
        <f t="shared" si="39"/>
        <v>72998173.169978216</v>
      </c>
      <c r="L2523" s="2">
        <f>$C$2*시뮬레이션!F2523*시뮬레이션!D2523</f>
        <v>70297544.381593376</v>
      </c>
    </row>
    <row r="2524" spans="2:12" x14ac:dyDescent="0.3">
      <c r="B2524" s="5">
        <v>44204</v>
      </c>
      <c r="C2524" s="6">
        <f>VLOOKUP(시뮬레이션!B2524,시뮬레이션!$K:$Q,6,0)</f>
        <v>166.69535292294037</v>
      </c>
      <c r="D2524" s="6">
        <f>VLOOKUP(시뮬레이션!B2524,시뮬레이션!$K:$Q,7,0)</f>
        <v>34.576744855615473</v>
      </c>
      <c r="F2524" s="5">
        <v>44204</v>
      </c>
      <c r="G2524" s="7">
        <f>C2524*시뮬레이션!D2524*시뮬레이션!F2524</f>
        <v>67838888.406418532</v>
      </c>
      <c r="H2524" s="2">
        <f>D2524*시뮬레이션!E2524*시뮬레이션!D2524</f>
        <v>5751144.2889044685</v>
      </c>
      <c r="J2524" s="5">
        <v>44204</v>
      </c>
      <c r="K2524" s="2">
        <f t="shared" si="39"/>
        <v>73590032.695323005</v>
      </c>
      <c r="L2524" s="2">
        <f>$C$2*시뮬레이션!F2524*시뮬레이션!D2524</f>
        <v>70873680.321425647</v>
      </c>
    </row>
    <row r="2525" spans="2:12" x14ac:dyDescent="0.3">
      <c r="B2525" s="5">
        <v>44207</v>
      </c>
      <c r="C2525" s="6">
        <f>VLOOKUP(시뮬레이션!B2525,시뮬레이션!$K:$Q,6,0)</f>
        <v>166.69535292294037</v>
      </c>
      <c r="D2525" s="6">
        <f>VLOOKUP(시뮬레이션!B2525,시뮬레이션!$K:$Q,7,0)</f>
        <v>34.576744855615473</v>
      </c>
      <c r="F2525" s="5">
        <v>44207</v>
      </c>
      <c r="G2525" s="7">
        <f>C2525*시뮬레이션!D2525*시뮬레이션!F2525</f>
        <v>67845352.185423478</v>
      </c>
      <c r="H2525" s="2">
        <f>D2525*시뮬레이션!E2525*시뮬레이션!D2525</f>
        <v>5785072.1080276938</v>
      </c>
      <c r="J2525" s="5">
        <v>44207</v>
      </c>
      <c r="K2525" s="2">
        <f t="shared" si="39"/>
        <v>73630424.293451175</v>
      </c>
      <c r="L2525" s="2">
        <f>$C$2*시뮬레이션!F2525*시뮬레이션!D2525</f>
        <v>70880433.259417787</v>
      </c>
    </row>
    <row r="2526" spans="2:12" x14ac:dyDescent="0.3">
      <c r="B2526" s="5">
        <v>44208</v>
      </c>
      <c r="C2526" s="6">
        <f>VLOOKUP(시뮬레이션!B2526,시뮬레이션!$K:$Q,6,0)</f>
        <v>166.69535292294037</v>
      </c>
      <c r="D2526" s="6">
        <f>VLOOKUP(시뮬레이션!B2526,시뮬레이션!$K:$Q,7,0)</f>
        <v>34.576744855615473</v>
      </c>
      <c r="F2526" s="5">
        <v>44208</v>
      </c>
      <c r="G2526" s="7">
        <f>C2526*시뮬레이션!D2526*시뮬레이션!F2526</f>
        <v>68029773.564614713</v>
      </c>
      <c r="H2526" s="2">
        <f>D2526*시뮬레이션!E2526*시뮬레이션!D2526</f>
        <v>5828321.5579099273</v>
      </c>
      <c r="J2526" s="5">
        <v>44208</v>
      </c>
      <c r="K2526" s="2">
        <f t="shared" si="39"/>
        <v>73858095.122524634</v>
      </c>
      <c r="L2526" s="2">
        <f>$C$2*시뮬레이션!F2526*시뮬레이션!D2526</f>
        <v>71073104.781317294</v>
      </c>
    </row>
    <row r="2527" spans="2:12" x14ac:dyDescent="0.3">
      <c r="B2527" s="5">
        <v>44209</v>
      </c>
      <c r="C2527" s="6">
        <f>VLOOKUP(시뮬레이션!B2527,시뮬레이션!$K:$Q,6,0)</f>
        <v>166.69535292294037</v>
      </c>
      <c r="D2527" s="6">
        <f>VLOOKUP(시뮬레이션!B2527,시뮬레이션!$K:$Q,7,0)</f>
        <v>34.576744855615473</v>
      </c>
      <c r="F2527" s="5">
        <v>44209</v>
      </c>
      <c r="G2527" s="7">
        <f>C2527*시뮬레이션!D2527*시뮬레이션!F2527</f>
        <v>67921514.709573716</v>
      </c>
      <c r="H2527" s="2">
        <f>D2527*시뮬레이션!E2527*시뮬레이션!D2527</f>
        <v>5817688.5959940227</v>
      </c>
      <c r="J2527" s="5">
        <v>44209</v>
      </c>
      <c r="K2527" s="2">
        <f t="shared" si="39"/>
        <v>73739203.305567741</v>
      </c>
      <c r="L2527" s="2">
        <f>$C$2*시뮬레이션!F2527*시뮬레이션!D2527</f>
        <v>70960002.935688972</v>
      </c>
    </row>
    <row r="2528" spans="2:12" x14ac:dyDescent="0.3">
      <c r="B2528" s="5">
        <v>44210</v>
      </c>
      <c r="C2528" s="6">
        <f>VLOOKUP(시뮬레이션!B2528,시뮬레이션!$K:$Q,6,0)</f>
        <v>166.69535292294037</v>
      </c>
      <c r="D2528" s="6">
        <f>VLOOKUP(시뮬레이션!B2528,시뮬레이션!$K:$Q,7,0)</f>
        <v>34.576744855615473</v>
      </c>
      <c r="F2528" s="5">
        <v>44210</v>
      </c>
      <c r="G2528" s="7">
        <f>C2528*시뮬레이션!D2528*시뮬레이션!F2528</f>
        <v>67856691.357591331</v>
      </c>
      <c r="H2528" s="2">
        <f>D2528*시뮬레이션!E2528*시뮬레이션!D2528</f>
        <v>5857543.004864648</v>
      </c>
      <c r="J2528" s="5">
        <v>44210</v>
      </c>
      <c r="K2528" s="2">
        <f t="shared" si="39"/>
        <v>73714234.362455979</v>
      </c>
      <c r="L2528" s="2">
        <f>$C$2*시뮬레이션!F2528*시뮬레이션!D2528</f>
        <v>70892279.692668855</v>
      </c>
    </row>
    <row r="2529" spans="2:12" x14ac:dyDescent="0.3">
      <c r="B2529" s="5">
        <v>44211</v>
      </c>
      <c r="C2529" s="6">
        <f>VLOOKUP(시뮬레이션!B2529,시뮬레이션!$K:$Q,6,0)</f>
        <v>166.69535292294037</v>
      </c>
      <c r="D2529" s="6">
        <f>VLOOKUP(시뮬레이션!B2529,시뮬레이션!$K:$Q,7,0)</f>
        <v>34.576744855615473</v>
      </c>
      <c r="F2529" s="5">
        <v>44211</v>
      </c>
      <c r="G2529" s="7">
        <f>C2529*시뮬레이션!D2529*시뮬레이션!F2529</f>
        <v>67447710.350234509</v>
      </c>
      <c r="H2529" s="2">
        <f>D2529*시뮬레이션!E2529*시뮬레이션!D2529</f>
        <v>5792464.9863428967</v>
      </c>
      <c r="J2529" s="5">
        <v>44211</v>
      </c>
      <c r="K2529" s="2">
        <f t="shared" si="39"/>
        <v>73240175.336577401</v>
      </c>
      <c r="L2529" s="2">
        <f>$C$2*시뮬레이션!F2529*시뮬레이션!D2529</f>
        <v>70465002.803942606</v>
      </c>
    </row>
    <row r="2530" spans="2:12" x14ac:dyDescent="0.3">
      <c r="B2530" s="5">
        <v>44215</v>
      </c>
      <c r="C2530" s="6">
        <f>VLOOKUP(시뮬레이션!B2530,시뮬레이션!$K:$Q,6,0)</f>
        <v>166.69535292294037</v>
      </c>
      <c r="D2530" s="6">
        <f>VLOOKUP(시뮬레이션!B2530,시뮬레이션!$K:$Q,7,0)</f>
        <v>34.576744855615473</v>
      </c>
      <c r="F2530" s="5">
        <v>44215</v>
      </c>
      <c r="G2530" s="7">
        <f>C2530*시뮬레이션!D2530*시뮬레이션!F2530</f>
        <v>68190623.165721059</v>
      </c>
      <c r="H2530" s="2">
        <f>D2530*시뮬레이션!E2530*시뮬레이션!D2530</f>
        <v>5936664.8767259652</v>
      </c>
      <c r="J2530" s="5">
        <v>44215</v>
      </c>
      <c r="K2530" s="2">
        <f t="shared" si="39"/>
        <v>74127288.042447031</v>
      </c>
      <c r="L2530" s="2">
        <f>$C$2*시뮬레이션!F2530*시뮬레이션!D2530</f>
        <v>71241150.034953281</v>
      </c>
    </row>
    <row r="2531" spans="2:12" x14ac:dyDescent="0.3">
      <c r="B2531" s="5">
        <v>44216</v>
      </c>
      <c r="C2531" s="6">
        <f>VLOOKUP(시뮬레이션!B2531,시뮬레이션!$K:$Q,6,0)</f>
        <v>166.69535292294037</v>
      </c>
      <c r="D2531" s="6">
        <f>VLOOKUP(시뮬레이션!B2531,시뮬레이션!$K:$Q,7,0)</f>
        <v>34.576744855615473</v>
      </c>
      <c r="F2531" s="5">
        <v>44216</v>
      </c>
      <c r="G2531" s="7">
        <f>C2531*시뮬레이션!D2531*시뮬레이션!F2531</f>
        <v>68965032.708913922</v>
      </c>
      <c r="H2531" s="2">
        <f>D2531*시뮬레이션!E2531*시뮬레이션!D2531</f>
        <v>5986304.447252661</v>
      </c>
      <c r="J2531" s="5">
        <v>44216</v>
      </c>
      <c r="K2531" s="2">
        <f t="shared" si="39"/>
        <v>74951337.156166583</v>
      </c>
      <c r="L2531" s="2">
        <f>$C$2*시뮬레이션!F2531*시뮬레이션!D2531</f>
        <v>72050203.008718103</v>
      </c>
    </row>
    <row r="2532" spans="2:12" x14ac:dyDescent="0.3">
      <c r="B2532" s="5">
        <v>44217</v>
      </c>
      <c r="C2532" s="6">
        <f>VLOOKUP(시뮬레이션!B2532,시뮬레이션!$K:$Q,6,0)</f>
        <v>166.69535292294037</v>
      </c>
      <c r="D2532" s="6">
        <f>VLOOKUP(시뮬레이션!B2532,시뮬레이션!$K:$Q,7,0)</f>
        <v>34.576744855615473</v>
      </c>
      <c r="F2532" s="5">
        <v>44217</v>
      </c>
      <c r="G2532" s="7">
        <f>C2532*시뮬레이션!D2532*시뮬레이션!F2532</f>
        <v>68905574.529379576</v>
      </c>
      <c r="H2532" s="2">
        <f>D2532*시뮬레이션!E2532*시뮬레이션!D2532</f>
        <v>6017265.2798814438</v>
      </c>
      <c r="J2532" s="5">
        <v>44217</v>
      </c>
      <c r="K2532" s="2">
        <f t="shared" si="39"/>
        <v>74922839.809261024</v>
      </c>
      <c r="L2532" s="2">
        <f>$C$2*시뮬레이션!F2532*시뮬레이션!D2532</f>
        <v>71988084.950657293</v>
      </c>
    </row>
    <row r="2533" spans="2:12" x14ac:dyDescent="0.3">
      <c r="B2533" s="5">
        <v>44218</v>
      </c>
      <c r="C2533" s="6">
        <f>VLOOKUP(시뮬레이션!B2533,시뮬레이션!$K:$Q,6,0)</f>
        <v>166.69535292294037</v>
      </c>
      <c r="D2533" s="6">
        <f>VLOOKUP(시뮬레이션!B2533,시뮬레이션!$K:$Q,7,0)</f>
        <v>34.576744855615473</v>
      </c>
      <c r="F2533" s="5">
        <v>44218</v>
      </c>
      <c r="G2533" s="7">
        <f>C2533*시뮬레이션!D2533*시뮬레이션!F2533</f>
        <v>68968028.410271257</v>
      </c>
      <c r="H2533" s="2">
        <f>D2533*시뮬레이션!E2533*시뮬레이션!D2533</f>
        <v>6007726.8628211403</v>
      </c>
      <c r="J2533" s="5">
        <v>44218</v>
      </c>
      <c r="K2533" s="2">
        <f t="shared" si="39"/>
        <v>74975755.273092404</v>
      </c>
      <c r="L2533" s="2">
        <f>$C$2*시뮬레이션!F2533*시뮬레이션!D2533</f>
        <v>72053332.723625377</v>
      </c>
    </row>
    <row r="2534" spans="2:12" x14ac:dyDescent="0.3">
      <c r="B2534" s="5">
        <v>44221</v>
      </c>
      <c r="C2534" s="6">
        <f>VLOOKUP(시뮬레이션!B2534,시뮬레이션!$K:$Q,6,0)</f>
        <v>166.69535292294037</v>
      </c>
      <c r="D2534" s="6">
        <f>VLOOKUP(시뮬레이션!B2534,시뮬레이션!$K:$Q,7,0)</f>
        <v>34.576744855615473</v>
      </c>
      <c r="F2534" s="5">
        <v>44221</v>
      </c>
      <c r="G2534" s="7">
        <f>C2534*시뮬레이션!D2534*시뮬레이션!F2534</f>
        <v>69092520.60137327</v>
      </c>
      <c r="H2534" s="2">
        <f>D2534*시뮬레이션!E2534*시뮬레이션!D2534</f>
        <v>6017663.3033719622</v>
      </c>
      <c r="J2534" s="5">
        <v>44221</v>
      </c>
      <c r="K2534" s="2">
        <f t="shared" si="39"/>
        <v>75110183.904745236</v>
      </c>
      <c r="L2534" s="2">
        <f>$C$2*시뮬레이션!F2534*시뮬레이션!D2534</f>
        <v>72183394.108207896</v>
      </c>
    </row>
    <row r="2535" spans="2:12" x14ac:dyDescent="0.3">
      <c r="B2535" s="5">
        <v>44222</v>
      </c>
      <c r="C2535" s="6">
        <f>VLOOKUP(시뮬레이션!B2535,시뮬레이션!$K:$Q,6,0)</f>
        <v>166.69535292294037</v>
      </c>
      <c r="D2535" s="6">
        <f>VLOOKUP(시뮬레이션!B2535,시뮬레이션!$K:$Q,7,0)</f>
        <v>34.576744855615473</v>
      </c>
      <c r="F2535" s="5">
        <v>44222</v>
      </c>
      <c r="G2535" s="7">
        <f>C2535*시뮬레이션!D2535*시뮬레이션!F2535</f>
        <v>69338751.570581511</v>
      </c>
      <c r="H2535" s="2">
        <f>D2535*시뮬레이션!E2535*시뮬레이션!D2535</f>
        <v>6002974.4251273433</v>
      </c>
      <c r="J2535" s="5">
        <v>44222</v>
      </c>
      <c r="K2535" s="2">
        <f t="shared" si="39"/>
        <v>75341725.995708853</v>
      </c>
      <c r="L2535" s="2">
        <f>$C$2*시뮬레이션!F2535*시뮬레이션!D2535</f>
        <v>72440640.289665788</v>
      </c>
    </row>
    <row r="2536" spans="2:12" x14ac:dyDescent="0.3">
      <c r="B2536" s="5">
        <v>44223</v>
      </c>
      <c r="C2536" s="6">
        <f>VLOOKUP(시뮬레이션!B2536,시뮬레이션!$K:$Q,6,0)</f>
        <v>166.69535292294037</v>
      </c>
      <c r="D2536" s="6">
        <f>VLOOKUP(시뮬레이션!B2536,시뮬레이션!$K:$Q,7,0)</f>
        <v>34.576744855615473</v>
      </c>
      <c r="F2536" s="5">
        <v>44223</v>
      </c>
      <c r="G2536" s="7">
        <f>C2536*시뮬레이션!D2536*시뮬레이션!F2536</f>
        <v>67518750.207835704</v>
      </c>
      <c r="H2536" s="2">
        <f>D2536*시뮬레이션!E2536*시뮬레이션!D2536</f>
        <v>5782401.1149277482</v>
      </c>
      <c r="J2536" s="5">
        <v>44223</v>
      </c>
      <c r="K2536" s="2">
        <f t="shared" si="39"/>
        <v>73301151.322763458</v>
      </c>
      <c r="L2536" s="2">
        <f>$C$2*시뮬레이션!F2536*시뮬레이션!D2536</f>
        <v>70539220.649723679</v>
      </c>
    </row>
    <row r="2537" spans="2:12" x14ac:dyDescent="0.3">
      <c r="B2537" s="5">
        <v>44224</v>
      </c>
      <c r="C2537" s="6">
        <f>VLOOKUP(시뮬레이션!B2537,시뮬레이션!$K:$Q,6,0)</f>
        <v>166.69535292294037</v>
      </c>
      <c r="D2537" s="6">
        <f>VLOOKUP(시뮬레이션!B2537,시뮬레이션!$K:$Q,7,0)</f>
        <v>34.576744855615473</v>
      </c>
      <c r="F2537" s="5">
        <v>44224</v>
      </c>
      <c r="G2537" s="7">
        <f>C2537*시뮬레이션!D2537*시뮬레이션!F2537</f>
        <v>69039758.953397781</v>
      </c>
      <c r="H2537" s="2">
        <f>D2537*시뮬레이션!E2537*시뮬레이션!D2537</f>
        <v>5950540.9408096867</v>
      </c>
      <c r="J2537" s="5">
        <v>44224</v>
      </c>
      <c r="K2537" s="2">
        <f t="shared" si="39"/>
        <v>74990299.894207463</v>
      </c>
      <c r="L2537" s="2">
        <f>$C$2*시뮬레이션!F2537*시뮬레이션!D2537</f>
        <v>72128272.152944639</v>
      </c>
    </row>
    <row r="2538" spans="2:12" x14ac:dyDescent="0.3">
      <c r="B2538" s="5">
        <v>44225</v>
      </c>
      <c r="C2538" s="6">
        <f>VLOOKUP(시뮬레이션!B2538,시뮬레이션!$K:$Q,6,0)</f>
        <v>166.69535292294037</v>
      </c>
      <c r="D2538" s="6">
        <f>VLOOKUP(시뮬레이션!B2538,시뮬레이션!$K:$Q,7,0)</f>
        <v>34.576744855615473</v>
      </c>
      <c r="F2538" s="5">
        <v>44225</v>
      </c>
      <c r="G2538" s="7">
        <f>C2538*시뮬레이션!D2538*시뮬레이션!F2538</f>
        <v>67603227.031943187</v>
      </c>
      <c r="H2538" s="2">
        <f>D2538*시뮬레이션!E2538*시뮬레이션!D2538</f>
        <v>5839363.6112113595</v>
      </c>
      <c r="J2538" s="5">
        <v>44225</v>
      </c>
      <c r="K2538" s="2">
        <f t="shared" si="39"/>
        <v>73442590.643154547</v>
      </c>
      <c r="L2538" s="2">
        <f>$C$2*시뮬레이션!F2538*시뮬레이션!D2538</f>
        <v>70627476.568519011</v>
      </c>
    </row>
    <row r="2539" spans="2:12" x14ac:dyDescent="0.3">
      <c r="B2539" s="5">
        <v>44228</v>
      </c>
      <c r="C2539" s="6">
        <f>VLOOKUP(시뮬레이션!B2539,시뮬레이션!$K:$Q,6,0)</f>
        <v>166.69535292294037</v>
      </c>
      <c r="D2539" s="6">
        <f>VLOOKUP(시뮬레이션!B2539,시뮬레이션!$K:$Q,7,0)</f>
        <v>34.576744855615473</v>
      </c>
      <c r="F2539" s="5">
        <v>44228</v>
      </c>
      <c r="G2539" s="7">
        <f>C2539*시뮬레이션!D2539*시뮬레이션!F2539</f>
        <v>68571873.941039994</v>
      </c>
      <c r="H2539" s="2">
        <f>D2539*시뮬레이션!E2539*시뮬레이션!D2539</f>
        <v>5989767.4730427153</v>
      </c>
      <c r="J2539" s="5">
        <v>44228</v>
      </c>
      <c r="K2539" s="2">
        <f t="shared" si="39"/>
        <v>74561641.414082706</v>
      </c>
      <c r="L2539" s="2">
        <f>$C$2*시뮬레이션!F2539*시뮬레이션!D2539</f>
        <v>71639456.171845898</v>
      </c>
    </row>
    <row r="2540" spans="2:12" x14ac:dyDescent="0.3">
      <c r="B2540" s="5">
        <v>44229</v>
      </c>
      <c r="C2540" s="6">
        <f>VLOOKUP(시뮬레이션!B2540,시뮬레이션!$K:$Q,6,0)</f>
        <v>166.69535292294037</v>
      </c>
      <c r="D2540" s="6">
        <f>VLOOKUP(시뮬레이션!B2540,시뮬레이션!$K:$Q,7,0)</f>
        <v>34.576744855615473</v>
      </c>
      <c r="F2540" s="5">
        <v>44229</v>
      </c>
      <c r="G2540" s="7">
        <f>C2540*시뮬레이션!D2540*시뮬레이션!F2540</f>
        <v>69619375.214186832</v>
      </c>
      <c r="H2540" s="2">
        <f>D2540*시뮬레이션!E2540*시뮬레이션!D2540</f>
        <v>6090194.4680630043</v>
      </c>
      <c r="J2540" s="5">
        <v>44229</v>
      </c>
      <c r="K2540" s="2">
        <f t="shared" si="39"/>
        <v>75709569.682249844</v>
      </c>
      <c r="L2540" s="2">
        <f>$C$2*시뮬레이션!F2540*시뮬레이션!D2540</f>
        <v>72733817.711565226</v>
      </c>
    </row>
    <row r="2541" spans="2:12" x14ac:dyDescent="0.3">
      <c r="B2541" s="5">
        <v>44230</v>
      </c>
      <c r="C2541" s="6">
        <f>VLOOKUP(시뮬레이션!B2541,시뮬레이션!$K:$Q,6,0)</f>
        <v>166.69535292294037</v>
      </c>
      <c r="D2541" s="6">
        <f>VLOOKUP(시뮬레이션!B2541,시뮬레이션!$K:$Q,7,0)</f>
        <v>34.576744855615473</v>
      </c>
      <c r="F2541" s="5">
        <v>44230</v>
      </c>
      <c r="G2541" s="7">
        <f>C2541*시뮬레이션!D2541*시뮬레이션!F2541</f>
        <v>69515107.435128465</v>
      </c>
      <c r="H2541" s="2">
        <f>D2541*시뮬레이션!E2541*시뮬레이션!D2541</f>
        <v>6037485.5862309625</v>
      </c>
      <c r="J2541" s="5">
        <v>44230</v>
      </c>
      <c r="K2541" s="2">
        <f t="shared" si="39"/>
        <v>75552593.021359429</v>
      </c>
      <c r="L2541" s="2">
        <f>$C$2*시뮬레이션!F2541*시뮬레이션!D2541</f>
        <v>72624885.483835667</v>
      </c>
    </row>
    <row r="2542" spans="2:12" x14ac:dyDescent="0.3">
      <c r="B2542" s="5">
        <v>44231</v>
      </c>
      <c r="C2542" s="6">
        <f>VLOOKUP(시뮬레이션!B2542,시뮬레이션!$K:$Q,6,0)</f>
        <v>166.69535292294037</v>
      </c>
      <c r="D2542" s="6">
        <f>VLOOKUP(시뮬레이션!B2542,시뮬레이션!$K:$Q,7,0)</f>
        <v>34.576744855615473</v>
      </c>
      <c r="F2542" s="5">
        <v>44231</v>
      </c>
      <c r="G2542" s="7">
        <f>C2542*시뮬레이션!D2542*시뮬레이션!F2542</f>
        <v>70535373.525596067</v>
      </c>
      <c r="H2542" s="2">
        <f>D2542*시뮬레이션!E2542*시뮬레이션!D2542</f>
        <v>6123596.4034746559</v>
      </c>
      <c r="J2542" s="5">
        <v>44231</v>
      </c>
      <c r="K2542" s="2">
        <f t="shared" si="39"/>
        <v>76658969.929070726</v>
      </c>
      <c r="L2542" s="2">
        <f>$C$2*시뮬레이션!F2542*시뮬레이션!D2542</f>
        <v>73690793.467253476</v>
      </c>
    </row>
    <row r="2543" spans="2:12" x14ac:dyDescent="0.3">
      <c r="B2543" s="5">
        <v>44232</v>
      </c>
      <c r="C2543" s="6">
        <f>VLOOKUP(시뮬레이션!B2543,시뮬레이션!$K:$Q,6,0)</f>
        <v>166.69535292294037</v>
      </c>
      <c r="D2543" s="6">
        <f>VLOOKUP(시뮬레이션!B2543,시뮬레이션!$K:$Q,7,0)</f>
        <v>34.576744855615473</v>
      </c>
      <c r="F2543" s="5">
        <v>44232</v>
      </c>
      <c r="G2543" s="7">
        <f>C2543*시뮬레이션!D2543*시뮬레이션!F2543</f>
        <v>71145355.666152835</v>
      </c>
      <c r="H2543" s="2">
        <f>D2543*시뮬레이션!E2543*시뮬레이션!D2543</f>
        <v>6170129.7789215753</v>
      </c>
      <c r="J2543" s="5">
        <v>44232</v>
      </c>
      <c r="K2543" s="2">
        <f t="shared" si="39"/>
        <v>77315485.445074409</v>
      </c>
      <c r="L2543" s="2">
        <f>$C$2*시뮬레이션!F2543*시뮬레이션!D2543</f>
        <v>74328063.331886306</v>
      </c>
    </row>
    <row r="2544" spans="2:12" x14ac:dyDescent="0.3">
      <c r="B2544" s="5">
        <v>44235</v>
      </c>
      <c r="C2544" s="6">
        <f>VLOOKUP(시뮬레이션!B2544,시뮬레이션!$K:$Q,6,0)</f>
        <v>166.69535292294037</v>
      </c>
      <c r="D2544" s="6">
        <f>VLOOKUP(시뮬레이션!B2544,시뮬레이션!$K:$Q,7,0)</f>
        <v>34.576744855615473</v>
      </c>
      <c r="F2544" s="5">
        <v>44235</v>
      </c>
      <c r="G2544" s="7">
        <f>C2544*시뮬레이션!D2544*시뮬레이션!F2544</f>
        <v>71394526.878841475</v>
      </c>
      <c r="H2544" s="2">
        <f>D2544*시뮬레이션!E2544*시뮬레이션!D2544</f>
        <v>6239450.6133786654</v>
      </c>
      <c r="J2544" s="5">
        <v>44235</v>
      </c>
      <c r="K2544" s="2">
        <f t="shared" si="39"/>
        <v>77633977.492220134</v>
      </c>
      <c r="L2544" s="2">
        <f>$C$2*시뮬레이션!F2544*시뮬레이션!D2544</f>
        <v>74588381.28945066</v>
      </c>
    </row>
    <row r="2545" spans="2:12" x14ac:dyDescent="0.3">
      <c r="B2545" s="5">
        <v>44236</v>
      </c>
      <c r="C2545" s="6">
        <f>VLOOKUP(시뮬레이션!B2545,시뮬레이션!$K:$Q,6,0)</f>
        <v>166.69535292294037</v>
      </c>
      <c r="D2545" s="6">
        <f>VLOOKUP(시뮬레이션!B2545,시뮬레이션!$K:$Q,7,0)</f>
        <v>34.576744855615473</v>
      </c>
      <c r="F2545" s="5">
        <v>44236</v>
      </c>
      <c r="G2545" s="7">
        <f>C2545*시뮬레이션!D2545*시뮬레이션!F2545</f>
        <v>71149468.162197053</v>
      </c>
      <c r="H2545" s="2">
        <f>D2545*시뮬레이션!E2545*시뮬레이션!D2545</f>
        <v>6227551.0918915644</v>
      </c>
      <c r="J2545" s="5">
        <v>44236</v>
      </c>
      <c r="K2545" s="2">
        <f t="shared" si="39"/>
        <v>77377019.25408861</v>
      </c>
      <c r="L2545" s="2">
        <f>$C$2*시뮬레이션!F2545*시뮬레이션!D2545</f>
        <v>74332359.801607534</v>
      </c>
    </row>
    <row r="2546" spans="2:12" x14ac:dyDescent="0.3">
      <c r="B2546" s="5">
        <v>44237</v>
      </c>
      <c r="C2546" s="6">
        <f>VLOOKUP(시뮬레이션!B2546,시뮬레이션!$K:$Q,6,0)</f>
        <v>166.69535292294037</v>
      </c>
      <c r="D2546" s="6">
        <f>VLOOKUP(시뮬레이션!B2546,시뮬레이션!$K:$Q,7,0)</f>
        <v>34.576744855615473</v>
      </c>
      <c r="F2546" s="5">
        <v>44237</v>
      </c>
      <c r="G2546" s="7">
        <f>C2546*시뮬레이션!D2546*시뮬레이션!F2546</f>
        <v>70500620.124955699</v>
      </c>
      <c r="H2546" s="2">
        <f>D2546*시뮬레이션!E2546*시뮬레이션!D2546</f>
        <v>6185146.0555548053</v>
      </c>
      <c r="J2546" s="5">
        <v>44237</v>
      </c>
      <c r="K2546" s="2">
        <f t="shared" si="39"/>
        <v>76685766.180510506</v>
      </c>
      <c r="L2546" s="2">
        <f>$C$2*시뮬레이션!F2546*시뮬레이션!D2546</f>
        <v>73654485.363377854</v>
      </c>
    </row>
    <row r="2547" spans="2:12" x14ac:dyDescent="0.3">
      <c r="B2547" s="5">
        <v>44238</v>
      </c>
      <c r="C2547" s="6">
        <f>VLOOKUP(시뮬레이션!B2547,시뮬레이션!$K:$Q,6,0)</f>
        <v>166.69535292294037</v>
      </c>
      <c r="D2547" s="6">
        <f>VLOOKUP(시뮬레이션!B2547,시뮬레이션!$K:$Q,7,0)</f>
        <v>34.576744855615473</v>
      </c>
      <c r="F2547" s="5">
        <v>44238</v>
      </c>
      <c r="G2547" s="7">
        <f>C2547*시뮬레이션!D2547*시뮬레이션!F2547</f>
        <v>70614497.691909134</v>
      </c>
      <c r="H2547" s="2">
        <f>D2547*시뮬레이션!E2547*시뮬레이션!D2547</f>
        <v>6284255.4413791448</v>
      </c>
      <c r="J2547" s="5">
        <v>44238</v>
      </c>
      <c r="K2547" s="2">
        <f t="shared" si="39"/>
        <v>76898753.133288279</v>
      </c>
      <c r="L2547" s="2">
        <f>$C$2*시뮬레이션!F2547*시뮬레이션!D2547</f>
        <v>73773457.275589719</v>
      </c>
    </row>
    <row r="2548" spans="2:12" x14ac:dyDescent="0.3">
      <c r="B2548" s="5">
        <v>44239</v>
      </c>
      <c r="C2548" s="6">
        <f>VLOOKUP(시뮬레이션!B2548,시뮬레이션!$K:$Q,6,0)</f>
        <v>166.69535292294037</v>
      </c>
      <c r="D2548" s="6">
        <f>VLOOKUP(시뮬레이션!B2548,시뮬레이션!$K:$Q,7,0)</f>
        <v>34.576744855615473</v>
      </c>
      <c r="F2548" s="5">
        <v>44239</v>
      </c>
      <c r="G2548" s="7">
        <f>C2548*시뮬레이션!D2548*시뮬레이션!F2548</f>
        <v>70963307.705398247</v>
      </c>
      <c r="H2548" s="2">
        <f>D2548*시뮬레이션!E2548*시뮬레이션!D2548</f>
        <v>6340700.9721408114</v>
      </c>
      <c r="J2548" s="5">
        <v>44239</v>
      </c>
      <c r="K2548" s="2">
        <f t="shared" si="39"/>
        <v>77304008.677539051</v>
      </c>
      <c r="L2548" s="2">
        <f>$C$2*시뮬레이션!F2548*시뮬레이션!D2548</f>
        <v>74137871.403970391</v>
      </c>
    </row>
    <row r="2549" spans="2:12" x14ac:dyDescent="0.3">
      <c r="B2549" s="5">
        <v>44243</v>
      </c>
      <c r="C2549" s="6">
        <f>VLOOKUP(시뮬레이션!B2549,시뮬레이션!$K:$Q,6,0)</f>
        <v>166.69535292294037</v>
      </c>
      <c r="D2549" s="6">
        <f>VLOOKUP(시뮬레이션!B2549,시뮬레이션!$K:$Q,7,0)</f>
        <v>34.576744855615473</v>
      </c>
      <c r="F2549" s="5">
        <v>44243</v>
      </c>
      <c r="G2549" s="7">
        <f>C2549*시뮬레이션!D2549*시뮬레이션!F2549</f>
        <v>70466258.706770778</v>
      </c>
      <c r="H2549" s="2">
        <f>D2549*시뮬레이션!E2549*시뮬레이션!D2549</f>
        <v>6311858.4017522763</v>
      </c>
      <c r="J2549" s="5">
        <v>44243</v>
      </c>
      <c r="K2549" s="2">
        <f t="shared" si="39"/>
        <v>76778117.108523056</v>
      </c>
      <c r="L2549" s="2">
        <f>$C$2*시뮬레이션!F2549*시뮬레이션!D2549</f>
        <v>73618586.77740398</v>
      </c>
    </row>
    <row r="2550" spans="2:12" x14ac:dyDescent="0.3">
      <c r="B2550" s="5">
        <v>44244</v>
      </c>
      <c r="C2550" s="6">
        <f>VLOOKUP(시뮬레이션!B2550,시뮬레이션!$K:$Q,6,0)</f>
        <v>166.69535292294037</v>
      </c>
      <c r="D2550" s="6">
        <f>VLOOKUP(시뮬레이션!B2550,시뮬레이션!$K:$Q,7,0)</f>
        <v>34.576744855615473</v>
      </c>
      <c r="F2550" s="5">
        <v>44244</v>
      </c>
      <c r="G2550" s="7">
        <f>C2550*시뮬레이션!D2550*시뮬레이션!F2550</f>
        <v>70966176.021500781</v>
      </c>
      <c r="H2550" s="2">
        <f>D2550*시뮬레이션!E2550*시뮬레이션!D2550</f>
        <v>6289982.5332149658</v>
      </c>
      <c r="J2550" s="5">
        <v>44244</v>
      </c>
      <c r="K2550" s="2">
        <f t="shared" si="39"/>
        <v>77256158.554715753</v>
      </c>
      <c r="L2550" s="2">
        <f>$C$2*시뮬레이션!F2550*시뮬레이션!D2550</f>
        <v>74140868.035007358</v>
      </c>
    </row>
    <row r="2551" spans="2:12" x14ac:dyDescent="0.3">
      <c r="B2551" s="5">
        <v>44245</v>
      </c>
      <c r="C2551" s="6">
        <f>VLOOKUP(시뮬레이션!B2551,시뮬레이션!$K:$Q,6,0)</f>
        <v>166.69535292294037</v>
      </c>
      <c r="D2551" s="6">
        <f>VLOOKUP(시뮬레이션!B2551,시뮬레이션!$K:$Q,7,0)</f>
        <v>34.576744855615473</v>
      </c>
      <c r="F2551" s="5">
        <v>44245</v>
      </c>
      <c r="G2551" s="7">
        <f>C2551*시뮬레이션!D2551*시뮬레이션!F2551</f>
        <v>70667326.870672539</v>
      </c>
      <c r="H2551" s="2">
        <f>D2551*시뮬레이션!E2551*시뮬레이션!D2551</f>
        <v>6234353.4867022717</v>
      </c>
      <c r="J2551" s="5">
        <v>44245</v>
      </c>
      <c r="K2551" s="2">
        <f t="shared" si="39"/>
        <v>76901680.357374817</v>
      </c>
      <c r="L2551" s="2">
        <f>$C$2*시뮬레이션!F2551*시뮬레이션!D2551</f>
        <v>73828649.78264983</v>
      </c>
    </row>
    <row r="2552" spans="2:12" x14ac:dyDescent="0.3">
      <c r="B2552" s="5">
        <v>44246</v>
      </c>
      <c r="C2552" s="6">
        <f>VLOOKUP(시뮬레이션!B2552,시뮬레이션!$K:$Q,6,0)</f>
        <v>166.69535292294037</v>
      </c>
      <c r="D2552" s="6">
        <f>VLOOKUP(시뮬레이션!B2552,시뮬레이션!$K:$Q,7,0)</f>
        <v>34.576744855615473</v>
      </c>
      <c r="F2552" s="5">
        <v>44246</v>
      </c>
      <c r="G2552" s="7">
        <f>C2552*시뮬레이션!D2552*시뮬레이션!F2552</f>
        <v>70427911.068438858</v>
      </c>
      <c r="H2552" s="2">
        <f>D2552*시뮬레이션!E2552*시뮬레이션!D2552</f>
        <v>6270209.1639936604</v>
      </c>
      <c r="J2552" s="5">
        <v>44246</v>
      </c>
      <c r="K2552" s="2">
        <f t="shared" si="39"/>
        <v>76698120.232432514</v>
      </c>
      <c r="L2552" s="2">
        <f>$C$2*시뮬레이션!F2552*시뮬레이션!D2552</f>
        <v>73578523.646594167</v>
      </c>
    </row>
    <row r="2553" spans="2:12" x14ac:dyDescent="0.3">
      <c r="B2553" s="5">
        <v>44249</v>
      </c>
      <c r="C2553" s="6">
        <f>VLOOKUP(시뮬레이션!B2553,시뮬레이션!$K:$Q,6,0)</f>
        <v>166.69535292294037</v>
      </c>
      <c r="D2553" s="6">
        <f>VLOOKUP(시뮬레이션!B2553,시뮬레이션!$K:$Q,7,0)</f>
        <v>34.576744855615473</v>
      </c>
      <c r="F2553" s="5">
        <v>44249</v>
      </c>
      <c r="G2553" s="7">
        <f>C2553*시뮬레이션!D2553*시뮬레이션!F2553</f>
        <v>70161097.063805565</v>
      </c>
      <c r="H2553" s="2">
        <f>D2553*시뮬레이션!E2553*시뮬레이션!D2553</f>
        <v>6125571.1528089168</v>
      </c>
      <c r="J2553" s="5">
        <v>44249</v>
      </c>
      <c r="K2553" s="2">
        <f t="shared" si="39"/>
        <v>76286668.216614485</v>
      </c>
      <c r="L2553" s="2">
        <f>$C$2*시뮬레이션!F2553*시뮬레이션!D2553</f>
        <v>73299773.641783208</v>
      </c>
    </row>
    <row r="2554" spans="2:12" x14ac:dyDescent="0.3">
      <c r="B2554" s="5">
        <v>44250</v>
      </c>
      <c r="C2554" s="6">
        <f>VLOOKUP(시뮬레이션!B2554,시뮬레이션!$K:$Q,6,0)</f>
        <v>166.69535292294037</v>
      </c>
      <c r="D2554" s="6">
        <f>VLOOKUP(시뮬레이션!B2554,시뮬레이션!$K:$Q,7,0)</f>
        <v>34.576744855615473</v>
      </c>
      <c r="F2554" s="5">
        <v>44250</v>
      </c>
      <c r="G2554" s="7">
        <f>C2554*시뮬레이션!D2554*시뮬레이션!F2554</f>
        <v>70265283.139637142</v>
      </c>
      <c r="H2554" s="2">
        <f>D2554*시뮬레이션!E2554*시뮬레이션!D2554</f>
        <v>6109335.6867449442</v>
      </c>
      <c r="J2554" s="5">
        <v>44250</v>
      </c>
      <c r="K2554" s="2">
        <f t="shared" si="39"/>
        <v>76374618.826382086</v>
      </c>
      <c r="L2554" s="2">
        <f>$C$2*시뮬레이션!F2554*시뮬레이션!D2554</f>
        <v>73408620.511268944</v>
      </c>
    </row>
    <row r="2555" spans="2:12" x14ac:dyDescent="0.3">
      <c r="B2555" s="5">
        <v>44251</v>
      </c>
      <c r="C2555" s="6">
        <f>VLOOKUP(시뮬레이션!B2555,시뮬레이션!$K:$Q,6,0)</f>
        <v>166.69535292294037</v>
      </c>
      <c r="D2555" s="6">
        <f>VLOOKUP(시뮬레이션!B2555,시뮬레이션!$K:$Q,7,0)</f>
        <v>34.576744855615473</v>
      </c>
      <c r="F2555" s="5">
        <v>44251</v>
      </c>
      <c r="G2555" s="7">
        <f>C2555*시뮬레이션!D2555*시뮬레이션!F2555</f>
        <v>71145116.24911873</v>
      </c>
      <c r="H2555" s="2">
        <f>D2555*시뮬레이션!E2555*시뮬레이션!D2555</f>
        <v>6212092.3077741917</v>
      </c>
      <c r="J2555" s="5">
        <v>44251</v>
      </c>
      <c r="K2555" s="2">
        <f t="shared" si="39"/>
        <v>77357208.556892917</v>
      </c>
      <c r="L2555" s="2">
        <f>$C$2*시뮬레이션!F2555*시뮬레이션!D2555</f>
        <v>74327813.204463258</v>
      </c>
    </row>
    <row r="2556" spans="2:12" x14ac:dyDescent="0.3">
      <c r="B2556" s="5">
        <v>44252</v>
      </c>
      <c r="C2556" s="6">
        <f>VLOOKUP(시뮬레이션!B2556,시뮬레이션!$K:$Q,6,0)</f>
        <v>166.69535292294037</v>
      </c>
      <c r="D2556" s="6">
        <f>VLOOKUP(시뮬레이션!B2556,시뮬레이션!$K:$Q,7,0)</f>
        <v>34.576744855615473</v>
      </c>
      <c r="F2556" s="5">
        <v>44252</v>
      </c>
      <c r="G2556" s="7">
        <f>C2556*시뮬레이션!D2556*시뮬레이션!F2556</f>
        <v>69171730.885839567</v>
      </c>
      <c r="H2556" s="2">
        <f>D2556*시뮬레이션!E2556*시뮬레이션!D2556</f>
        <v>5939547.2165655727</v>
      </c>
      <c r="J2556" s="5">
        <v>44252</v>
      </c>
      <c r="K2556" s="2">
        <f t="shared" si="39"/>
        <v>75111278.102405146</v>
      </c>
      <c r="L2556" s="2">
        <f>$C$2*시뮬레이션!F2556*시뮬레이션!D2556</f>
        <v>72266147.887217373</v>
      </c>
    </row>
    <row r="2557" spans="2:12" x14ac:dyDescent="0.3">
      <c r="B2557" s="5">
        <v>44253</v>
      </c>
      <c r="C2557" s="6">
        <f>VLOOKUP(시뮬레이션!B2557,시뮬레이션!$K:$Q,6,0)</f>
        <v>166.69535292294037</v>
      </c>
      <c r="D2557" s="6">
        <f>VLOOKUP(시뮬레이션!B2557,시뮬레이션!$K:$Q,7,0)</f>
        <v>34.576744855615473</v>
      </c>
      <c r="F2557" s="5">
        <v>44253</v>
      </c>
      <c r="G2557" s="7">
        <f>C2557*시뮬레이션!D2557*시뮬레이션!F2557</f>
        <v>69771776.679804474</v>
      </c>
      <c r="H2557" s="2">
        <f>D2557*시뮬레이션!E2557*시뮬레이션!D2557</f>
        <v>6083833.3235087125</v>
      </c>
      <c r="J2557" s="5">
        <v>44253</v>
      </c>
      <c r="K2557" s="2">
        <f t="shared" si="39"/>
        <v>75855610.003313184</v>
      </c>
      <c r="L2557" s="2">
        <f>$C$2*시뮬레이션!F2557*시뮬레이션!D2557</f>
        <v>72893036.899975136</v>
      </c>
    </row>
    <row r="2558" spans="2:12" x14ac:dyDescent="0.3">
      <c r="B2558" s="5">
        <v>44256</v>
      </c>
      <c r="C2558" s="6">
        <f>VLOOKUP(시뮬레이션!B2558,시뮬레이션!$K:$Q,6,0)</f>
        <v>166.69535292294037</v>
      </c>
      <c r="D2558" s="6">
        <f>VLOOKUP(시뮬레이션!B2558,시뮬레이션!$K:$Q,7,0)</f>
        <v>34.576744855615473</v>
      </c>
      <c r="F2558" s="5">
        <v>44256</v>
      </c>
      <c r="G2558" s="7">
        <f>C2558*시뮬레이션!D2558*시뮬레이션!F2558</f>
        <v>71463065.580190569</v>
      </c>
      <c r="H2558" s="2">
        <f>D2558*시뮬레이션!E2558*시뮬레이션!D2558</f>
        <v>6264955.3908755966</v>
      </c>
      <c r="J2558" s="5">
        <v>44256</v>
      </c>
      <c r="K2558" s="2">
        <f t="shared" si="39"/>
        <v>77728020.971066162</v>
      </c>
      <c r="L2558" s="2">
        <f>$C$2*시뮬레이션!F2558*시뮬레이션!D2558</f>
        <v>74659986.089045256</v>
      </c>
    </row>
    <row r="2559" spans="2:12" x14ac:dyDescent="0.3">
      <c r="B2559" s="5">
        <v>44257</v>
      </c>
      <c r="C2559" s="6">
        <f>VLOOKUP(시뮬레이션!B2559,시뮬레이션!$K:$Q,6,0)</f>
        <v>166.69535292294037</v>
      </c>
      <c r="D2559" s="6">
        <f>VLOOKUP(시뮬레이션!B2559,시뮬레이션!$K:$Q,7,0)</f>
        <v>34.576744855615473</v>
      </c>
      <c r="F2559" s="5">
        <v>44257</v>
      </c>
      <c r="G2559" s="7">
        <f>C2559*시뮬레이션!D2559*시뮬레이션!F2559</f>
        <v>70933810.028371066</v>
      </c>
      <c r="H2559" s="2">
        <f>D2559*시뮬레이션!E2559*시뮬레이션!D2559</f>
        <v>6136368.9962665932</v>
      </c>
      <c r="J2559" s="5">
        <v>44257</v>
      </c>
      <c r="K2559" s="2">
        <f t="shared" si="39"/>
        <v>77070179.024637654</v>
      </c>
      <c r="L2559" s="2">
        <f>$C$2*시뮬레이션!F2559*시뮬레이션!D2559</f>
        <v>74107054.139994547</v>
      </c>
    </row>
    <row r="2560" spans="2:12" x14ac:dyDescent="0.3">
      <c r="B2560" s="5">
        <v>44258</v>
      </c>
      <c r="C2560" s="6">
        <f>VLOOKUP(시뮬레이션!B2560,시뮬레이션!$K:$Q,6,0)</f>
        <v>166.69535292294037</v>
      </c>
      <c r="D2560" s="6">
        <f>VLOOKUP(시뮬레이션!B2560,시뮬레이션!$K:$Q,7,0)</f>
        <v>34.576744855615473</v>
      </c>
      <c r="F2560" s="5">
        <v>44258</v>
      </c>
      <c r="G2560" s="7">
        <f>C2560*시뮬레이션!D2560*시뮬레이션!F2560</f>
        <v>69782486.245291293</v>
      </c>
      <c r="H2560" s="2">
        <f>D2560*시뮬레이션!E2560*시뮬레이션!D2560</f>
        <v>5942131.5417406214</v>
      </c>
      <c r="J2560" s="5">
        <v>44258</v>
      </c>
      <c r="K2560" s="2">
        <f t="shared" si="39"/>
        <v>75724617.787031919</v>
      </c>
      <c r="L2560" s="2">
        <f>$C$2*시뮬레이션!F2560*시뮬레이션!D2560</f>
        <v>72904225.56091173</v>
      </c>
    </row>
    <row r="2561" spans="2:12" x14ac:dyDescent="0.3">
      <c r="B2561" s="5">
        <v>44259</v>
      </c>
      <c r="C2561" s="6">
        <f>VLOOKUP(시뮬레이션!B2561,시뮬레이션!$K:$Q,6,0)</f>
        <v>166.69535292294037</v>
      </c>
      <c r="D2561" s="6">
        <f>VLOOKUP(시뮬레이션!B2561,시뮬레이션!$K:$Q,7,0)</f>
        <v>34.576744855615473</v>
      </c>
      <c r="F2561" s="5">
        <v>44259</v>
      </c>
      <c r="G2561" s="7">
        <f>C2561*시뮬레이션!D2561*시뮬레이션!F2561</f>
        <v>69223412.299586475</v>
      </c>
      <c r="H2561" s="2">
        <f>D2561*시뮬레이션!E2561*시뮬레이션!D2561</f>
        <v>5791802.4617323522</v>
      </c>
      <c r="J2561" s="5">
        <v>44259</v>
      </c>
      <c r="K2561" s="2">
        <f t="shared" si="39"/>
        <v>75015214.761318833</v>
      </c>
      <c r="L2561" s="2">
        <f>$C$2*시뮬레이션!F2561*시뮬레이션!D2561</f>
        <v>72320141.283667415</v>
      </c>
    </row>
    <row r="2562" spans="2:12" x14ac:dyDescent="0.3">
      <c r="B2562" s="5">
        <v>44260</v>
      </c>
      <c r="C2562" s="6">
        <f>VLOOKUP(시뮬레이션!B2562,시뮬레이션!$K:$Q,6,0)</f>
        <v>166.69535292294037</v>
      </c>
      <c r="D2562" s="6">
        <f>VLOOKUP(시뮬레이션!B2562,시뮬레이션!$K:$Q,7,0)</f>
        <v>34.576744855615473</v>
      </c>
      <c r="F2562" s="5">
        <v>44260</v>
      </c>
      <c r="G2562" s="7">
        <f>C2562*시뮬레이션!D2562*시뮬레이션!F2562</f>
        <v>70528211.068023667</v>
      </c>
      <c r="H2562" s="2">
        <f>D2562*시뮬레이션!E2562*시뮬레이션!D2562</f>
        <v>5915046.4797527231</v>
      </c>
      <c r="J2562" s="5">
        <v>44260</v>
      </c>
      <c r="K2562" s="2">
        <f t="shared" ref="K2562:K2625" si="40">SUM(G2562:H2562)</f>
        <v>76443257.547776386</v>
      </c>
      <c r="L2562" s="2">
        <f>$C$2*시뮬레이션!F2562*시뮬레이션!D2562</f>
        <v>73683310.595109969</v>
      </c>
    </row>
    <row r="2563" spans="2:12" x14ac:dyDescent="0.3">
      <c r="B2563" s="5">
        <v>44263</v>
      </c>
      <c r="C2563" s="6">
        <f>VLOOKUP(시뮬레이션!B2563,시뮬레이션!$K:$Q,6,0)</f>
        <v>166.69535292294037</v>
      </c>
      <c r="D2563" s="6">
        <f>VLOOKUP(시뮬레이션!B2563,시뮬레이션!$K:$Q,7,0)</f>
        <v>34.576744855615473</v>
      </c>
      <c r="F2563" s="5">
        <v>44263</v>
      </c>
      <c r="G2563" s="7">
        <f>C2563*시뮬레이션!D2563*시뮬레이션!F2563</f>
        <v>70638316.477501035</v>
      </c>
      <c r="H2563" s="2">
        <f>D2563*시뮬레이션!E2563*시뮬레이션!D2563</f>
        <v>5756163.9409554619</v>
      </c>
      <c r="J2563" s="5">
        <v>44263</v>
      </c>
      <c r="K2563" s="2">
        <f t="shared" si="40"/>
        <v>76394480.418456495</v>
      </c>
      <c r="L2563" s="2">
        <f>$C$2*시뮬레이션!F2563*시뮬레이션!D2563</f>
        <v>73798341.601311147</v>
      </c>
    </row>
    <row r="2564" spans="2:12" x14ac:dyDescent="0.3">
      <c r="B2564" s="5">
        <v>44264</v>
      </c>
      <c r="C2564" s="6">
        <f>VLOOKUP(시뮬레이션!B2564,시뮬레이션!$K:$Q,6,0)</f>
        <v>166.69535292294037</v>
      </c>
      <c r="D2564" s="6">
        <f>VLOOKUP(시뮬레이션!B2564,시뮬레이션!$K:$Q,7,0)</f>
        <v>34.576744855615473</v>
      </c>
      <c r="F2564" s="5">
        <v>44264</v>
      </c>
      <c r="G2564" s="7">
        <f>C2564*시뮬레이션!D2564*시뮬레이션!F2564</f>
        <v>72073576.430898622</v>
      </c>
      <c r="H2564" s="2">
        <f>D2564*시뮬레이션!E2564*시뮬레이션!D2564</f>
        <v>6026522.7826212803</v>
      </c>
      <c r="J2564" s="5">
        <v>44264</v>
      </c>
      <c r="K2564" s="2">
        <f t="shared" si="40"/>
        <v>78100099.213519901</v>
      </c>
      <c r="L2564" s="2">
        <f>$C$2*시뮬레이션!F2564*시뮬레이션!D2564</f>
        <v>75297808.315827951</v>
      </c>
    </row>
    <row r="2565" spans="2:12" x14ac:dyDescent="0.3">
      <c r="B2565" s="5">
        <v>44265</v>
      </c>
      <c r="C2565" s="6">
        <f>VLOOKUP(시뮬레이션!B2565,시뮬레이션!$K:$Q,6,0)</f>
        <v>166.69535292294037</v>
      </c>
      <c r="D2565" s="6">
        <f>VLOOKUP(시뮬레이션!B2565,시뮬레이션!$K:$Q,7,0)</f>
        <v>34.576744855615473</v>
      </c>
      <c r="F2565" s="5">
        <v>44265</v>
      </c>
      <c r="G2565" s="7">
        <f>C2565*시뮬레이션!D2565*시뮬레이션!F2565</f>
        <v>72684438.963793606</v>
      </c>
      <c r="H2565" s="2">
        <f>D2565*시뮬레이션!E2565*시뮬레이션!D2565</f>
        <v>5995728.4186587241</v>
      </c>
      <c r="J2565" s="5">
        <v>44265</v>
      </c>
      <c r="K2565" s="2">
        <f t="shared" si="40"/>
        <v>78680167.382452324</v>
      </c>
      <c r="L2565" s="2">
        <f>$C$2*시뮬레이션!F2565*시뮬레이션!D2565</f>
        <v>75935997.957399949</v>
      </c>
    </row>
    <row r="2566" spans="2:12" x14ac:dyDescent="0.3">
      <c r="B2566" s="5">
        <v>44266</v>
      </c>
      <c r="C2566" s="6">
        <f>VLOOKUP(시뮬레이션!B2566,시뮬레이션!$K:$Q,6,0)</f>
        <v>166.69535292294037</v>
      </c>
      <c r="D2566" s="6">
        <f>VLOOKUP(시뮬레이션!B2566,시뮬레이션!$K:$Q,7,0)</f>
        <v>34.576744855615473</v>
      </c>
      <c r="F2566" s="5">
        <v>44266</v>
      </c>
      <c r="G2566" s="7">
        <f>C2566*시뮬레이션!D2566*시뮬레이션!F2566</f>
        <v>72987647.758197173</v>
      </c>
      <c r="H2566" s="2">
        <f>D2566*시뮬레이션!E2566*시뮬레이션!D2566</f>
        <v>6144558.20129734</v>
      </c>
      <c r="J2566" s="5">
        <v>44266</v>
      </c>
      <c r="K2566" s="2">
        <f t="shared" si="40"/>
        <v>79132205.959494516</v>
      </c>
      <c r="L2566" s="2">
        <f>$C$2*시뮬레이션!F2566*시뮬레이션!D2566</f>
        <v>76252770.88322477</v>
      </c>
    </row>
    <row r="2567" spans="2:12" x14ac:dyDescent="0.3">
      <c r="B2567" s="5">
        <v>44267</v>
      </c>
      <c r="C2567" s="6">
        <f>VLOOKUP(시뮬레이션!B2567,시뮬레이션!$K:$Q,6,0)</f>
        <v>166.69535292294037</v>
      </c>
      <c r="D2567" s="6">
        <f>VLOOKUP(시뮬레이션!B2567,시뮬레이션!$K:$Q,7,0)</f>
        <v>34.576744855615473</v>
      </c>
      <c r="F2567" s="5">
        <v>44267</v>
      </c>
      <c r="G2567" s="7">
        <f>C2567*시뮬레이션!D2567*시뮬레이션!F2567</f>
        <v>72947593.509511575</v>
      </c>
      <c r="H2567" s="2">
        <f>D2567*시뮬레이션!E2567*시뮬레이션!D2567</f>
        <v>6086544.447537059</v>
      </c>
      <c r="J2567" s="5">
        <v>44267</v>
      </c>
      <c r="K2567" s="2">
        <f t="shared" si="40"/>
        <v>79034137.95704864</v>
      </c>
      <c r="L2567" s="2">
        <f>$C$2*시뮬레이션!F2567*시뮬레이션!D2567</f>
        <v>76210924.796363026</v>
      </c>
    </row>
    <row r="2568" spans="2:12" x14ac:dyDescent="0.3">
      <c r="B2568" s="5">
        <v>44270</v>
      </c>
      <c r="C2568" s="6">
        <f>VLOOKUP(시뮬레이션!B2568,시뮬레이션!$K:$Q,6,0)</f>
        <v>166.69535292294037</v>
      </c>
      <c r="D2568" s="6">
        <f>VLOOKUP(시뮬레이션!B2568,시뮬레이션!$K:$Q,7,0)</f>
        <v>34.576744855615473</v>
      </c>
      <c r="F2568" s="5">
        <v>44270</v>
      </c>
      <c r="G2568" s="7">
        <f>C2568*시뮬레이션!D2568*시뮬레이션!F2568</f>
        <v>73550925.21560891</v>
      </c>
      <c r="H2568" s="2">
        <f>D2568*시뮬레이션!E2568*시뮬레이션!D2568</f>
        <v>6177490.278086096</v>
      </c>
      <c r="J2568" s="5">
        <v>44270</v>
      </c>
      <c r="K2568" s="2">
        <f t="shared" si="40"/>
        <v>79728415.493695006</v>
      </c>
      <c r="L2568" s="2">
        <f>$C$2*시뮬레이션!F2568*시뮬레이션!D2568</f>
        <v>76841246.717464522</v>
      </c>
    </row>
    <row r="2569" spans="2:12" x14ac:dyDescent="0.3">
      <c r="B2569" s="5">
        <v>44271</v>
      </c>
      <c r="C2569" s="6">
        <f>VLOOKUP(시뮬레이션!B2569,시뮬레이션!$K:$Q,6,0)</f>
        <v>166.69535292294037</v>
      </c>
      <c r="D2569" s="6">
        <f>VLOOKUP(시뮬레이션!B2569,시뮬레이션!$K:$Q,7,0)</f>
        <v>34.576744855615473</v>
      </c>
      <c r="F2569" s="5">
        <v>44271</v>
      </c>
      <c r="G2569" s="7">
        <f>C2569*시뮬레이션!D2569*시뮬레이션!F2569</f>
        <v>73031480.468777105</v>
      </c>
      <c r="H2569" s="2">
        <f>D2569*시뮬레이션!E2569*시뮬레이션!D2569</f>
        <v>6167208.4553753873</v>
      </c>
      <c r="J2569" s="5">
        <v>44271</v>
      </c>
      <c r="K2569" s="2">
        <f t="shared" si="40"/>
        <v>79198688.924152493</v>
      </c>
      <c r="L2569" s="2">
        <f>$C$2*시뮬레이션!F2569*시뮬레이션!D2569</f>
        <v>76298564.462545395</v>
      </c>
    </row>
    <row r="2570" spans="2:12" x14ac:dyDescent="0.3">
      <c r="B2570" s="5">
        <v>44272</v>
      </c>
      <c r="C2570" s="6">
        <f>VLOOKUP(시뮬레이션!B2570,시뮬레이션!$K:$Q,6,0)</f>
        <v>166.69535292294037</v>
      </c>
      <c r="D2570" s="6">
        <f>VLOOKUP(시뮬레이션!B2570,시뮬레이션!$K:$Q,7,0)</f>
        <v>34.576744855615473</v>
      </c>
      <c r="F2570" s="5">
        <v>44272</v>
      </c>
      <c r="G2570" s="7">
        <f>C2570*시뮬레이션!D2570*시뮬레이션!F2570</f>
        <v>73316186.179856911</v>
      </c>
      <c r="H2570" s="2">
        <f>D2570*시뮬레이션!E2570*시뮬레이션!D2570</f>
        <v>6207887.7856702255</v>
      </c>
      <c r="J2570" s="5">
        <v>44272</v>
      </c>
      <c r="K2570" s="2">
        <f t="shared" si="40"/>
        <v>79524073.965527132</v>
      </c>
      <c r="L2570" s="2">
        <f>$C$2*시뮬레이션!F2570*시뮬레이션!D2570</f>
        <v>76596006.56436564</v>
      </c>
    </row>
    <row r="2571" spans="2:12" x14ac:dyDescent="0.3">
      <c r="B2571" s="5">
        <v>44273</v>
      </c>
      <c r="C2571" s="6">
        <f>VLOOKUP(시뮬레이션!B2571,시뮬레이션!$K:$Q,6,0)</f>
        <v>166.69535292294037</v>
      </c>
      <c r="D2571" s="6">
        <f>VLOOKUP(시뮬레이션!B2571,시뮬레이션!$K:$Q,7,0)</f>
        <v>34.576744855615473</v>
      </c>
      <c r="F2571" s="5">
        <v>44273</v>
      </c>
      <c r="G2571" s="7">
        <f>C2571*시뮬레이션!D2571*시뮬레이션!F2571</f>
        <v>71840351.058129728</v>
      </c>
      <c r="H2571" s="2">
        <f>D2571*시뮬레이션!E2571*시뮬레이션!D2571</f>
        <v>5981302.6358338604</v>
      </c>
      <c r="J2571" s="5">
        <v>44273</v>
      </c>
      <c r="K2571" s="2">
        <f t="shared" si="40"/>
        <v>77821653.693963587</v>
      </c>
      <c r="L2571" s="2">
        <f>$C$2*시뮬레이션!F2571*시뮬레이션!D2571</f>
        <v>75054149.539855093</v>
      </c>
    </row>
    <row r="2572" spans="2:12" x14ac:dyDescent="0.3">
      <c r="B2572" s="5">
        <v>44274</v>
      </c>
      <c r="C2572" s="6">
        <f>VLOOKUP(시뮬레이션!B2572,시뮬레이션!$K:$Q,6,0)</f>
        <v>166.69535292294037</v>
      </c>
      <c r="D2572" s="6">
        <f>VLOOKUP(시뮬레이션!B2572,시뮬레이션!$K:$Q,7,0)</f>
        <v>34.576744855615473</v>
      </c>
      <c r="F2572" s="5">
        <v>44274</v>
      </c>
      <c r="G2572" s="7">
        <f>C2572*시뮬레이션!D2572*시뮬레이션!F2572</f>
        <v>72169963.792165637</v>
      </c>
      <c r="H2572" s="2">
        <f>D2572*시뮬레이션!E2572*시뮬레이션!D2572</f>
        <v>6067733.9537772648</v>
      </c>
      <c r="J2572" s="5">
        <v>44274</v>
      </c>
      <c r="K2572" s="2">
        <f t="shared" si="40"/>
        <v>78237697.745942906</v>
      </c>
      <c r="L2572" s="2">
        <f>$C$2*시뮬레이션!F2572*시뮬레이션!D2572</f>
        <v>75398507.593041003</v>
      </c>
    </row>
    <row r="2573" spans="2:12" x14ac:dyDescent="0.3">
      <c r="B2573" s="5">
        <v>44277</v>
      </c>
      <c r="C2573" s="6">
        <f>VLOOKUP(시뮬레이션!B2573,시뮬레이션!$K:$Q,6,0)</f>
        <v>166.69535292294037</v>
      </c>
      <c r="D2573" s="6">
        <f>VLOOKUP(시뮬레이션!B2573,시뮬레이션!$K:$Q,7,0)</f>
        <v>34.576744855615473</v>
      </c>
      <c r="F2573" s="5">
        <v>44277</v>
      </c>
      <c r="G2573" s="7">
        <f>C2573*시뮬레이션!D2573*시뮬레이션!F2573</f>
        <v>72572595.88028352</v>
      </c>
      <c r="H2573" s="2">
        <f>D2573*시뮬레이션!E2573*시뮬레이션!D2573</f>
        <v>6142529.9829948442</v>
      </c>
      <c r="J2573" s="5">
        <v>44277</v>
      </c>
      <c r="K2573" s="2">
        <f t="shared" si="40"/>
        <v>78715125.863278359</v>
      </c>
      <c r="L2573" s="2">
        <f>$C$2*시뮬레이션!F2573*시뮬레이션!D2573</f>
        <v>75819151.541825354</v>
      </c>
    </row>
    <row r="2574" spans="2:12" x14ac:dyDescent="0.3">
      <c r="B2574" s="5">
        <v>44278</v>
      </c>
      <c r="C2574" s="6">
        <f>VLOOKUP(시뮬레이션!B2574,시뮬레이션!$K:$Q,6,0)</f>
        <v>166.69535292294037</v>
      </c>
      <c r="D2574" s="6">
        <f>VLOOKUP(시뮬레이션!B2574,시뮬레이션!$K:$Q,7,0)</f>
        <v>34.576744855615473</v>
      </c>
      <c r="F2574" s="5">
        <v>44278</v>
      </c>
      <c r="G2574" s="7">
        <f>C2574*시뮬레이션!D2574*시뮬레이션!F2574</f>
        <v>72081156.033590004</v>
      </c>
      <c r="H2574" s="2">
        <f>D2574*시뮬레이션!E2574*시뮬레이션!D2574</f>
        <v>6061875.6663438519</v>
      </c>
      <c r="J2574" s="5">
        <v>44278</v>
      </c>
      <c r="K2574" s="2">
        <f t="shared" si="40"/>
        <v>78143031.699933857</v>
      </c>
      <c r="L2574" s="2">
        <f>$C$2*시뮬레이션!F2574*시뮬레이션!D2574</f>
        <v>75305726.994195655</v>
      </c>
    </row>
    <row r="2575" spans="2:12" x14ac:dyDescent="0.3">
      <c r="B2575" s="5">
        <v>44279</v>
      </c>
      <c r="C2575" s="6">
        <f>VLOOKUP(시뮬레이션!B2575,시뮬레이션!$K:$Q,6,0)</f>
        <v>166.69535292294037</v>
      </c>
      <c r="D2575" s="6">
        <f>VLOOKUP(시뮬레이션!B2575,시뮬레이션!$K:$Q,7,0)</f>
        <v>34.576744855615473</v>
      </c>
      <c r="F2575" s="5">
        <v>44279</v>
      </c>
      <c r="G2575" s="7">
        <f>C2575*시뮬레이션!D2575*시뮬레이션!F2575</f>
        <v>71962316.350216284</v>
      </c>
      <c r="H2575" s="2">
        <f>D2575*시뮬레이션!E2575*시뮬레이션!D2575</f>
        <v>5986368.6145423697</v>
      </c>
      <c r="J2575" s="5">
        <v>44279</v>
      </c>
      <c r="K2575" s="2">
        <f t="shared" si="40"/>
        <v>77948684.964758649</v>
      </c>
      <c r="L2575" s="2">
        <f>$C$2*시뮬레이션!F2575*시뮬레이션!D2575</f>
        <v>75181570.983877942</v>
      </c>
    </row>
    <row r="2576" spans="2:12" x14ac:dyDescent="0.3">
      <c r="B2576" s="5">
        <v>44280</v>
      </c>
      <c r="C2576" s="6">
        <f>VLOOKUP(시뮬레이션!B2576,시뮬레이션!$K:$Q,6,0)</f>
        <v>166.69535292294037</v>
      </c>
      <c r="D2576" s="6">
        <f>VLOOKUP(시뮬레이션!B2576,시뮬레이션!$K:$Q,7,0)</f>
        <v>34.576744855615473</v>
      </c>
      <c r="F2576" s="5">
        <v>44280</v>
      </c>
      <c r="G2576" s="7">
        <f>C2576*시뮬레이션!D2576*시뮬레이션!F2576</f>
        <v>72367157.831043959</v>
      </c>
      <c r="H2576" s="2">
        <f>D2576*시뮬레이션!E2576*시뮬레이션!D2576</f>
        <v>5988260.1396226343</v>
      </c>
      <c r="J2576" s="5">
        <v>44280</v>
      </c>
      <c r="K2576" s="2">
        <f t="shared" si="40"/>
        <v>78355417.970666587</v>
      </c>
      <c r="L2576" s="2">
        <f>$C$2*시뮬레이션!F2576*시뮬레이션!D2576</f>
        <v>75604523.163181618</v>
      </c>
    </row>
    <row r="2577" spans="2:12" x14ac:dyDescent="0.3">
      <c r="B2577" s="5">
        <v>44281</v>
      </c>
      <c r="C2577" s="6">
        <f>VLOOKUP(시뮬레이션!B2577,시뮬레이션!$K:$Q,6,0)</f>
        <v>166.69535292294037</v>
      </c>
      <c r="D2577" s="6">
        <f>VLOOKUP(시뮬레이션!B2577,시뮬레이션!$K:$Q,7,0)</f>
        <v>34.576744855615473</v>
      </c>
      <c r="F2577" s="5">
        <v>44281</v>
      </c>
      <c r="G2577" s="7">
        <f>C2577*시뮬레이션!D2577*시뮬레이션!F2577</f>
        <v>73260893.094584972</v>
      </c>
      <c r="H2577" s="2">
        <f>D2577*시뮬레이션!E2577*시뮬레이션!D2577</f>
        <v>6141457.990380222</v>
      </c>
      <c r="J2577" s="5">
        <v>44281</v>
      </c>
      <c r="K2577" s="2">
        <f t="shared" si="40"/>
        <v>79402351.084965199</v>
      </c>
      <c r="L2577" s="2">
        <f>$C$2*시뮬레이션!F2577*시뮬레이션!D2577</f>
        <v>76538239.927240461</v>
      </c>
    </row>
    <row r="2578" spans="2:12" x14ac:dyDescent="0.3">
      <c r="B2578" s="5">
        <v>44284</v>
      </c>
      <c r="C2578" s="6">
        <f>VLOOKUP(시뮬레이션!B2578,시뮬레이션!$K:$Q,6,0)</f>
        <v>166.69535292294037</v>
      </c>
      <c r="D2578" s="6">
        <f>VLOOKUP(시뮬레이션!B2578,시뮬레이션!$K:$Q,7,0)</f>
        <v>34.576744855615473</v>
      </c>
      <c r="F2578" s="5">
        <v>44284</v>
      </c>
      <c r="G2578" s="7">
        <f>C2578*시뮬레이션!D2578*시뮬레이션!F2578</f>
        <v>73373007.229739785</v>
      </c>
      <c r="H2578" s="2">
        <f>D2578*시뮬레이션!E2578*시뮬레이션!D2578</f>
        <v>6102504.5088860383</v>
      </c>
      <c r="J2578" s="5">
        <v>44284</v>
      </c>
      <c r="K2578" s="2">
        <f t="shared" si="40"/>
        <v>79475511.738625824</v>
      </c>
      <c r="L2578" s="2">
        <f>$C$2*시뮬레이션!F2578*시뮬레이션!D2578</f>
        <v>76655369.520032004</v>
      </c>
    </row>
    <row r="2579" spans="2:12" x14ac:dyDescent="0.3">
      <c r="B2579" s="5">
        <v>44285</v>
      </c>
      <c r="C2579" s="6">
        <f>VLOOKUP(시뮬레이션!B2579,시뮬레이션!$K:$Q,6,0)</f>
        <v>166.69535292294037</v>
      </c>
      <c r="D2579" s="6">
        <f>VLOOKUP(시뮬레이션!B2579,시뮬레이션!$K:$Q,7,0)</f>
        <v>34.576744855615473</v>
      </c>
      <c r="F2579" s="5">
        <v>44285</v>
      </c>
      <c r="G2579" s="7">
        <f>C2579*시뮬레이션!D2579*시뮬레이션!F2579</f>
        <v>73307679.148399591</v>
      </c>
      <c r="H2579" s="2">
        <f>D2579*시뮬레이션!E2579*시뮬레이션!D2579</f>
        <v>6087253.0186902639</v>
      </c>
      <c r="J2579" s="5">
        <v>44285</v>
      </c>
      <c r="K2579" s="2">
        <f t="shared" si="40"/>
        <v>79394932.16708985</v>
      </c>
      <c r="L2579" s="2">
        <f>$C$2*시뮬레이션!F2579*시뮬레이션!D2579</f>
        <v>76587118.968443111</v>
      </c>
    </row>
    <row r="2580" spans="2:12" x14ac:dyDescent="0.3">
      <c r="B2580" s="5">
        <v>44286</v>
      </c>
      <c r="C2580" s="6">
        <f>VLOOKUP(시뮬레이션!B2580,시뮬레이션!$K:$Q,6,0)</f>
        <v>166.69535292294037</v>
      </c>
      <c r="D2580" s="6">
        <f>VLOOKUP(시뮬레이션!B2580,시뮬레이션!$K:$Q,7,0)</f>
        <v>34.576744855615473</v>
      </c>
      <c r="F2580" s="5">
        <v>44286</v>
      </c>
      <c r="G2580" s="7">
        <f>C2580*시뮬레이션!D2580*시뮬레이션!F2580</f>
        <v>73491199.402518079</v>
      </c>
      <c r="H2580" s="2">
        <f>D2580*시뮬레이션!E2580*시뮬레이션!D2580</f>
        <v>6182375.0311453724</v>
      </c>
      <c r="J2580" s="5">
        <v>44286</v>
      </c>
      <c r="K2580" s="2">
        <f t="shared" si="40"/>
        <v>79673574.433663458</v>
      </c>
      <c r="L2580" s="2">
        <f>$C$2*시뮬레이션!F2580*시뮬레이션!D2580</f>
        <v>76778849.053184152</v>
      </c>
    </row>
    <row r="2581" spans="2:12" x14ac:dyDescent="0.3">
      <c r="B2581" s="5">
        <v>44287</v>
      </c>
      <c r="C2581" s="6">
        <f>VLOOKUP(시뮬레이션!B2581,시뮬레이션!$K:$Q,6,0)</f>
        <v>166.69535292294037</v>
      </c>
      <c r="D2581" s="6">
        <f>VLOOKUP(시뮬레이션!B2581,시뮬레이션!$K:$Q,7,0)</f>
        <v>34.576744855615473</v>
      </c>
      <c r="F2581" s="5">
        <v>44287</v>
      </c>
      <c r="G2581" s="7">
        <f>C2581*시뮬레이션!D2581*시뮬레이션!F2581</f>
        <v>74291417.32202068</v>
      </c>
      <c r="H2581" s="2">
        <f>D2581*시뮬레이션!E2581*시뮬레이션!D2581</f>
        <v>6339876.5264666742</v>
      </c>
      <c r="J2581" s="5">
        <v>44287</v>
      </c>
      <c r="K2581" s="2">
        <f t="shared" si="40"/>
        <v>80631293.848487347</v>
      </c>
      <c r="L2581" s="2">
        <f>$C$2*시뮬레이션!F2581*시뮬레이션!D2581</f>
        <v>77614864.948293328</v>
      </c>
    </row>
    <row r="2582" spans="2:12" x14ac:dyDescent="0.3">
      <c r="B2582" s="5">
        <v>44291</v>
      </c>
      <c r="C2582" s="6">
        <f>VLOOKUP(시뮬레이션!B2582,시뮬레이션!$K:$Q,6,0)</f>
        <v>166.69535292294037</v>
      </c>
      <c r="D2582" s="6">
        <f>VLOOKUP(시뮬레이션!B2582,시뮬레이션!$K:$Q,7,0)</f>
        <v>34.576744855615473</v>
      </c>
      <c r="F2582" s="5">
        <v>44291</v>
      </c>
      <c r="G2582" s="7">
        <f>C2582*시뮬레이션!D2582*시뮬레이션!F2582</f>
        <v>75064808.559975505</v>
      </c>
      <c r="H2582" s="2">
        <f>D2582*시뮬레이션!E2582*시뮬레이션!D2582</f>
        <v>6407839.3613355178</v>
      </c>
      <c r="J2582" s="5">
        <v>44291</v>
      </c>
      <c r="K2582" s="2">
        <f t="shared" si="40"/>
        <v>81472647.921311021</v>
      </c>
      <c r="L2582" s="2">
        <f>$C$2*시뮬레이션!F2582*시뮬레이션!D2582</f>
        <v>78422854.062646434</v>
      </c>
    </row>
    <row r="2583" spans="2:12" x14ac:dyDescent="0.3">
      <c r="B2583" s="5">
        <v>44292</v>
      </c>
      <c r="C2583" s="6">
        <f>VLOOKUP(시뮬레이션!B2583,시뮬레이션!$K:$Q,6,0)</f>
        <v>166.69535292294037</v>
      </c>
      <c r="D2583" s="6">
        <f>VLOOKUP(시뮬레이션!B2583,시뮬레이션!$K:$Q,7,0)</f>
        <v>34.576744855615473</v>
      </c>
      <c r="F2583" s="5">
        <v>44292</v>
      </c>
      <c r="G2583" s="7">
        <f>C2583*시뮬레이션!D2583*시뮬레이션!F2583</f>
        <v>74494890.437285528</v>
      </c>
      <c r="H2583" s="2">
        <f>D2583*시뮬레이션!E2583*시뮬레이션!D2583</f>
        <v>6341967.6120251399</v>
      </c>
      <c r="J2583" s="5">
        <v>44292</v>
      </c>
      <c r="K2583" s="2">
        <f t="shared" si="40"/>
        <v>80836858.049310669</v>
      </c>
      <c r="L2583" s="2">
        <f>$C$2*시뮬레이션!F2583*시뮬레이션!D2583</f>
        <v>77827440.491083622</v>
      </c>
    </row>
    <row r="2584" spans="2:12" x14ac:dyDescent="0.3">
      <c r="B2584" s="5">
        <v>44293</v>
      </c>
      <c r="C2584" s="6">
        <f>VLOOKUP(시뮬레이션!B2584,시뮬레이션!$K:$Q,6,0)</f>
        <v>166.69535292294037</v>
      </c>
      <c r="D2584" s="6">
        <f>VLOOKUP(시뮬레이션!B2584,시뮬레이션!$K:$Q,7,0)</f>
        <v>34.576744855615473</v>
      </c>
      <c r="F2584" s="5">
        <v>44293</v>
      </c>
      <c r="G2584" s="7">
        <f>C2584*시뮬레이션!D2584*시뮬레이션!F2584</f>
        <v>74344626.106943056</v>
      </c>
      <c r="H2584" s="2">
        <f>D2584*시뮬레이션!E2584*시뮬레이션!D2584</f>
        <v>6326719.677537567</v>
      </c>
      <c r="J2584" s="5">
        <v>44293</v>
      </c>
      <c r="K2584" s="2">
        <f t="shared" si="40"/>
        <v>80671345.784480616</v>
      </c>
      <c r="L2584" s="2">
        <f>$C$2*시뮬레이션!F2584*시뮬레이션!D2584</f>
        <v>77670454.043301582</v>
      </c>
    </row>
    <row r="2585" spans="2:12" x14ac:dyDescent="0.3">
      <c r="B2585" s="5">
        <v>44294</v>
      </c>
      <c r="C2585" s="6">
        <f>VLOOKUP(시뮬레이션!B2585,시뮬레이션!$K:$Q,6,0)</f>
        <v>166.69535292294037</v>
      </c>
      <c r="D2585" s="6">
        <f>VLOOKUP(시뮬레이션!B2585,시뮬레이션!$K:$Q,7,0)</f>
        <v>34.576744855615473</v>
      </c>
      <c r="F2585" s="5">
        <v>44294</v>
      </c>
      <c r="G2585" s="7">
        <f>C2585*시뮬레이션!D2585*시뮬레이션!F2585</f>
        <v>74781194.413407445</v>
      </c>
      <c r="H2585" s="2">
        <f>D2585*시뮬레이션!E2585*시뮬레이션!D2585</f>
        <v>6405161.8410105621</v>
      </c>
      <c r="J2585" s="5">
        <v>44294</v>
      </c>
      <c r="K2585" s="2">
        <f t="shared" si="40"/>
        <v>81186356.254418001</v>
      </c>
      <c r="L2585" s="2">
        <f>$C$2*시뮬레이션!F2585*시뮬레이션!D2585</f>
        <v>78126552.356785998</v>
      </c>
    </row>
    <row r="2586" spans="2:12" x14ac:dyDescent="0.3">
      <c r="B2586" s="5">
        <v>44295</v>
      </c>
      <c r="C2586" s="6">
        <f>VLOOKUP(시뮬레이션!B2586,시뮬레이션!$K:$Q,6,0)</f>
        <v>166.69535292294037</v>
      </c>
      <c r="D2586" s="6">
        <f>VLOOKUP(시뮬레이션!B2586,시뮬레이션!$K:$Q,7,0)</f>
        <v>34.576744855615473</v>
      </c>
      <c r="F2586" s="5">
        <v>44295</v>
      </c>
      <c r="G2586" s="7">
        <f>C2586*시뮬레이션!D2586*시뮬레이션!F2586</f>
        <v>75564174.28645052</v>
      </c>
      <c r="H2586" s="2">
        <f>D2586*시뮬레이션!E2586*시뮬레이션!D2586</f>
        <v>6443208.4250297397</v>
      </c>
      <c r="J2586" s="5">
        <v>44295</v>
      </c>
      <c r="K2586" s="2">
        <f t="shared" si="40"/>
        <v>82007382.71148026</v>
      </c>
      <c r="L2586" s="2">
        <f>$C$2*시뮬레이션!F2586*시뮬레이션!D2586</f>
        <v>78944559.056537807</v>
      </c>
    </row>
    <row r="2587" spans="2:12" x14ac:dyDescent="0.3">
      <c r="B2587" s="5">
        <v>44298</v>
      </c>
      <c r="C2587" s="6">
        <f>VLOOKUP(시뮬레이션!B2587,시뮬레이션!$K:$Q,6,0)</f>
        <v>166.69535292294037</v>
      </c>
      <c r="D2587" s="6">
        <f>VLOOKUP(시뮬레이션!B2587,시뮬레이션!$K:$Q,7,0)</f>
        <v>34.576744855615473</v>
      </c>
      <c r="F2587" s="5">
        <v>44298</v>
      </c>
      <c r="G2587" s="7">
        <f>C2587*시뮬레이션!D2587*시뮬레이션!F2587</f>
        <v>75858086.880256951</v>
      </c>
      <c r="H2587" s="2">
        <f>D2587*시뮬레이션!E2587*시뮬레이션!D2587</f>
        <v>6429476.373304449</v>
      </c>
      <c r="J2587" s="5">
        <v>44298</v>
      </c>
      <c r="K2587" s="2">
        <f t="shared" si="40"/>
        <v>82287563.253561407</v>
      </c>
      <c r="L2587" s="2">
        <f>$C$2*시뮬레이션!F2587*시뮬레이션!D2587</f>
        <v>79251619.913594931</v>
      </c>
    </row>
    <row r="2588" spans="2:12" x14ac:dyDescent="0.3">
      <c r="B2588" s="5">
        <v>44299</v>
      </c>
      <c r="C2588" s="6">
        <f>VLOOKUP(시뮬레이션!B2588,시뮬레이션!$K:$Q,6,0)</f>
        <v>166.69535292294037</v>
      </c>
      <c r="D2588" s="6">
        <f>VLOOKUP(시뮬레이션!B2588,시뮬레이션!$K:$Q,7,0)</f>
        <v>34.576744855615473</v>
      </c>
      <c r="F2588" s="5">
        <v>44299</v>
      </c>
      <c r="G2588" s="7">
        <f>C2588*시뮬레이션!D2588*시뮬레이션!F2588</f>
        <v>76153916.354768723</v>
      </c>
      <c r="H2588" s="2">
        <f>D2588*시뮬레이션!E2588*시뮬레이션!D2588</f>
        <v>6469322.4285113132</v>
      </c>
      <c r="J2588" s="5">
        <v>44299</v>
      </c>
      <c r="K2588" s="2">
        <f t="shared" si="40"/>
        <v>82623238.78328003</v>
      </c>
      <c r="L2588" s="2">
        <f>$C$2*시뮬레이션!F2588*시뮬레이션!D2588</f>
        <v>79560683.403559461</v>
      </c>
    </row>
    <row r="2589" spans="2:12" x14ac:dyDescent="0.3">
      <c r="B2589" s="5">
        <v>44300</v>
      </c>
      <c r="C2589" s="6">
        <f>VLOOKUP(시뮬레이션!B2589,시뮬레이션!$K:$Q,6,0)</f>
        <v>166.69535292294037</v>
      </c>
      <c r="D2589" s="6">
        <f>VLOOKUP(시뮬레이션!B2589,시뮬레이션!$K:$Q,7,0)</f>
        <v>34.576744855615473</v>
      </c>
      <c r="F2589" s="5">
        <v>44300</v>
      </c>
      <c r="G2589" s="7">
        <f>C2589*시뮬레이션!D2589*시뮬레이션!F2589</f>
        <v>75263622.170062467</v>
      </c>
      <c r="H2589" s="2">
        <f>D2589*시뮬레이션!E2589*시뮬레이션!D2589</f>
        <v>6355891.1115647806</v>
      </c>
      <c r="J2589" s="5">
        <v>44300</v>
      </c>
      <c r="K2589" s="2">
        <f t="shared" si="40"/>
        <v>81619513.281627253</v>
      </c>
      <c r="L2589" s="2">
        <f>$C$2*시뮬레이션!F2589*시뮬레이션!D2589</f>
        <v>78630561.655973092</v>
      </c>
    </row>
    <row r="2590" spans="2:12" x14ac:dyDescent="0.3">
      <c r="B2590" s="5">
        <v>44301</v>
      </c>
      <c r="C2590" s="6">
        <f>VLOOKUP(시뮬레이션!B2590,시뮬레이션!$K:$Q,6,0)</f>
        <v>166.69535292294037</v>
      </c>
      <c r="D2590" s="6">
        <f>VLOOKUP(시뮬레이션!B2590,시뮬레이션!$K:$Q,7,0)</f>
        <v>34.576744855615473</v>
      </c>
      <c r="F2590" s="5">
        <v>44301</v>
      </c>
      <c r="G2590" s="7">
        <f>C2590*시뮬레이션!D2590*시뮬레이션!F2590</f>
        <v>76143658.648708105</v>
      </c>
      <c r="H2590" s="2">
        <f>D2590*시뮬레이션!E2590*시뮬레이션!D2590</f>
        <v>6460528.5924687032</v>
      </c>
      <c r="J2590" s="5">
        <v>44301</v>
      </c>
      <c r="K2590" s="2">
        <f t="shared" si="40"/>
        <v>82604187.241176814</v>
      </c>
      <c r="L2590" s="2">
        <f>$C$2*시뮬레이션!F2590*시뮬레이션!D2590</f>
        <v>79549966.816108689</v>
      </c>
    </row>
    <row r="2591" spans="2:12" x14ac:dyDescent="0.3">
      <c r="B2591" s="5">
        <v>44302</v>
      </c>
      <c r="C2591" s="6">
        <f>VLOOKUP(시뮬레이션!B2591,시뮬레이션!$K:$Q,6,0)</f>
        <v>166.69535292294037</v>
      </c>
      <c r="D2591" s="6">
        <f>VLOOKUP(시뮬레이션!B2591,시뮬레이션!$K:$Q,7,0)</f>
        <v>34.576744855615473</v>
      </c>
      <c r="F2591" s="5">
        <v>44302</v>
      </c>
      <c r="G2591" s="7">
        <f>C2591*시뮬레이션!D2591*시뮬레이션!F2591</f>
        <v>76319563.233095184</v>
      </c>
      <c r="H2591" s="2">
        <f>D2591*시뮬레이션!E2591*시뮬레이션!D2591</f>
        <v>6434671.8291722648</v>
      </c>
      <c r="J2591" s="5">
        <v>44302</v>
      </c>
      <c r="K2591" s="2">
        <f t="shared" si="40"/>
        <v>82754235.062267452</v>
      </c>
      <c r="L2591" s="2">
        <f>$C$2*시뮬레이션!F2591*시뮬레이션!D2591</f>
        <v>79733740.541972741</v>
      </c>
    </row>
    <row r="2592" spans="2:12" x14ac:dyDescent="0.3">
      <c r="B2592" s="5">
        <v>44305</v>
      </c>
      <c r="C2592" s="6">
        <f>VLOOKUP(시뮬레이션!B2592,시뮬레이션!$K:$Q,6,0)</f>
        <v>166.69535292294037</v>
      </c>
      <c r="D2592" s="6">
        <f>VLOOKUP(시뮬레이션!B2592,시뮬레이션!$K:$Q,7,0)</f>
        <v>34.576744855615473</v>
      </c>
      <c r="F2592" s="5">
        <v>44305</v>
      </c>
      <c r="G2592" s="7">
        <f>C2592*시뮬레이션!D2592*시뮬레이션!F2592</f>
        <v>75999012.80523935</v>
      </c>
      <c r="H2592" s="2">
        <f>D2592*시뮬레이션!E2592*시뮬레이션!D2592</f>
        <v>6354995.9560670704</v>
      </c>
      <c r="J2592" s="5">
        <v>44305</v>
      </c>
      <c r="K2592" s="2">
        <f t="shared" si="40"/>
        <v>82354008.76130642</v>
      </c>
      <c r="L2592" s="2">
        <f>$C$2*시뮬레이션!F2592*시뮬레이션!D2592</f>
        <v>79398850.199804306</v>
      </c>
    </row>
    <row r="2593" spans="2:12" x14ac:dyDescent="0.3">
      <c r="B2593" s="5">
        <v>44306</v>
      </c>
      <c r="C2593" s="6">
        <f>VLOOKUP(시뮬레이션!B2593,시뮬레이션!$K:$Q,6,0)</f>
        <v>166.69535292294037</v>
      </c>
      <c r="D2593" s="6">
        <f>VLOOKUP(시뮬레이션!B2593,시뮬레이션!$K:$Q,7,0)</f>
        <v>34.576744855615473</v>
      </c>
      <c r="F2593" s="5">
        <v>44306</v>
      </c>
      <c r="G2593" s="7">
        <f>C2593*시뮬레이션!D2593*시뮬레이션!F2593</f>
        <v>75108341.148074642</v>
      </c>
      <c r="H2593" s="2">
        <f>D2593*시뮬레이션!E2593*시뮬레이션!D2593</f>
        <v>6254687.7975326963</v>
      </c>
      <c r="J2593" s="5">
        <v>44306</v>
      </c>
      <c r="K2593" s="2">
        <f t="shared" si="40"/>
        <v>81363028.945607334</v>
      </c>
      <c r="L2593" s="2">
        <f>$C$2*시뮬레이션!F2593*시뮬레이션!D2593</f>
        <v>78468334.093421981</v>
      </c>
    </row>
    <row r="2594" spans="2:12" x14ac:dyDescent="0.3">
      <c r="B2594" s="5">
        <v>44307</v>
      </c>
      <c r="C2594" s="6">
        <f>VLOOKUP(시뮬레이션!B2594,시뮬레이션!$K:$Q,6,0)</f>
        <v>166.69535292294037</v>
      </c>
      <c r="D2594" s="6">
        <f>VLOOKUP(시뮬레이션!B2594,시뮬레이션!$K:$Q,7,0)</f>
        <v>34.576744855615473</v>
      </c>
      <c r="F2594" s="5">
        <v>44307</v>
      </c>
      <c r="G2594" s="7">
        <f>C2594*시뮬레이션!D2594*시뮬레이션!F2594</f>
        <v>76238223.577189788</v>
      </c>
      <c r="H2594" s="2">
        <f>D2594*시뮬레이션!E2594*시뮬레이션!D2594</f>
        <v>6382885.3703528307</v>
      </c>
      <c r="J2594" s="5">
        <v>44307</v>
      </c>
      <c r="K2594" s="2">
        <f t="shared" si="40"/>
        <v>82621108.947542623</v>
      </c>
      <c r="L2594" s="2">
        <f>$C$2*시뮬레이션!F2594*시뮬레이션!D2594</f>
        <v>79648762.133488849</v>
      </c>
    </row>
    <row r="2595" spans="2:12" x14ac:dyDescent="0.3">
      <c r="B2595" s="5">
        <v>44308</v>
      </c>
      <c r="C2595" s="6">
        <f>VLOOKUP(시뮬레이션!B2595,시뮬레이션!$K:$Q,6,0)</f>
        <v>166.69535292294037</v>
      </c>
      <c r="D2595" s="6">
        <f>VLOOKUP(시뮬레이션!B2595,시뮬레이션!$K:$Q,7,0)</f>
        <v>34.576744855615473</v>
      </c>
      <c r="F2595" s="5">
        <v>44308</v>
      </c>
      <c r="G2595" s="7">
        <f>C2595*시뮬레이션!D2595*시뮬레이션!F2595</f>
        <v>75467638.245430857</v>
      </c>
      <c r="H2595" s="2">
        <f>D2595*시뮬레이션!E2595*시뮬레이션!D2595</f>
        <v>6293252.8949277373</v>
      </c>
      <c r="J2595" s="5">
        <v>44308</v>
      </c>
      <c r="K2595" s="2">
        <f t="shared" si="40"/>
        <v>81760891.140358597</v>
      </c>
      <c r="L2595" s="2">
        <f>$C$2*시뮬레이션!F2595*시뮬레이션!D2595</f>
        <v>78843704.448341176</v>
      </c>
    </row>
    <row r="2596" spans="2:12" x14ac:dyDescent="0.3">
      <c r="B2596" s="5">
        <v>44309</v>
      </c>
      <c r="C2596" s="6">
        <f>VLOOKUP(시뮬레이션!B2596,시뮬레이션!$K:$Q,6,0)</f>
        <v>166.69535292294037</v>
      </c>
      <c r="D2596" s="6">
        <f>VLOOKUP(시뮬레이션!B2596,시뮬레이션!$K:$Q,7,0)</f>
        <v>34.576744855615473</v>
      </c>
      <c r="F2596" s="5">
        <v>44309</v>
      </c>
      <c r="G2596" s="7">
        <f>C2596*시뮬레이션!D2596*시뮬레이션!F2596</f>
        <v>76306364.730125621</v>
      </c>
      <c r="H2596" s="2">
        <f>D2596*시뮬레이션!E2596*시뮬레이션!D2596</f>
        <v>6394233.1053316453</v>
      </c>
      <c r="J2596" s="5">
        <v>44309</v>
      </c>
      <c r="K2596" s="2">
        <f t="shared" si="40"/>
        <v>82700597.835457265</v>
      </c>
      <c r="L2596" s="2">
        <f>$C$2*시뮬레이션!F2596*시뮬레이션!D2596</f>
        <v>79719951.600229129</v>
      </c>
    </row>
    <row r="2597" spans="2:12" x14ac:dyDescent="0.3">
      <c r="B2597" s="5">
        <v>44312</v>
      </c>
      <c r="C2597" s="6">
        <f>VLOOKUP(시뮬레이션!B2597,시뮬레이션!$K:$Q,6,0)</f>
        <v>166.69535292294037</v>
      </c>
      <c r="D2597" s="6">
        <f>VLOOKUP(시뮬레이션!B2597,시뮬레이션!$K:$Q,7,0)</f>
        <v>34.576744855615473</v>
      </c>
      <c r="F2597" s="5">
        <v>44312</v>
      </c>
      <c r="G2597" s="7">
        <f>C2597*시뮬레이션!D2597*시뮬레이션!F2597</f>
        <v>76157804.064629957</v>
      </c>
      <c r="H2597" s="2">
        <f>D2597*시뮬레이션!E2597*시뮬레이션!D2597</f>
        <v>6436499.5370610086</v>
      </c>
      <c r="J2597" s="5">
        <v>44312</v>
      </c>
      <c r="K2597" s="2">
        <f t="shared" si="40"/>
        <v>82594303.601690963</v>
      </c>
      <c r="L2597" s="2">
        <f>$C$2*시뮬레이션!F2597*시뮬레이션!D2597</f>
        <v>79564745.031224072</v>
      </c>
    </row>
    <row r="2598" spans="2:12" x14ac:dyDescent="0.3">
      <c r="B2598" s="5">
        <v>44313</v>
      </c>
      <c r="C2598" s="6">
        <f>VLOOKUP(시뮬레이션!B2598,시뮬레이션!$K:$Q,6,0)</f>
        <v>166.69535292294037</v>
      </c>
      <c r="D2598" s="6">
        <f>VLOOKUP(시뮬레이션!B2598,시뮬레이션!$K:$Q,7,0)</f>
        <v>34.576744855615473</v>
      </c>
      <c r="F2598" s="5">
        <v>44313</v>
      </c>
      <c r="G2598" s="7">
        <f>C2598*시뮬레이션!D2598*시뮬레이션!F2598</f>
        <v>75949883.817400768</v>
      </c>
      <c r="H2598" s="2">
        <f>D2598*시뮬레이션!E2598*시뮬레이션!D2598</f>
        <v>6397715.1152760051</v>
      </c>
      <c r="J2598" s="5">
        <v>44313</v>
      </c>
      <c r="K2598" s="2">
        <f t="shared" si="40"/>
        <v>82347598.932676777</v>
      </c>
      <c r="L2598" s="2">
        <f>$C$2*시뮬레이션!F2598*시뮬레이션!D2598</f>
        <v>79347523.412759602</v>
      </c>
    </row>
    <row r="2599" spans="2:12" x14ac:dyDescent="0.3">
      <c r="B2599" s="5">
        <v>44314</v>
      </c>
      <c r="C2599" s="6">
        <f>VLOOKUP(시뮬레이션!B2599,시뮬레이션!$K:$Q,6,0)</f>
        <v>166.69535292294037</v>
      </c>
      <c r="D2599" s="6">
        <f>VLOOKUP(시뮬레이션!B2599,시뮬레이션!$K:$Q,7,0)</f>
        <v>34.576744855615473</v>
      </c>
      <c r="F2599" s="5">
        <v>44314</v>
      </c>
      <c r="G2599" s="7">
        <f>C2599*시뮬레이션!D2599*시뮬레이션!F2599</f>
        <v>76099008.244913071</v>
      </c>
      <c r="H2599" s="2">
        <f>D2599*시뮬레이션!E2599*시뮬레이션!D2599</f>
        <v>6365342.3465094185</v>
      </c>
      <c r="J2599" s="5">
        <v>44314</v>
      </c>
      <c r="K2599" s="2">
        <f t="shared" si="40"/>
        <v>82464350.591422483</v>
      </c>
      <c r="L2599" s="2">
        <f>$C$2*시뮬레이션!F2599*시뮬레이션!D2599</f>
        <v>79503318.963835016</v>
      </c>
    </row>
    <row r="2600" spans="2:12" x14ac:dyDescent="0.3">
      <c r="B2600" s="5">
        <v>44315</v>
      </c>
      <c r="C2600" s="6">
        <f>VLOOKUP(시뮬레이션!B2600,시뮬레이션!$K:$Q,6,0)</f>
        <v>166.69535292294037</v>
      </c>
      <c r="D2600" s="6">
        <f>VLOOKUP(시뮬레이션!B2600,시뮬레이션!$K:$Q,7,0)</f>
        <v>34.576744855615473</v>
      </c>
      <c r="F2600" s="5">
        <v>44315</v>
      </c>
      <c r="G2600" s="7">
        <f>C2600*시뮬레이션!D2600*시뮬레이션!F2600</f>
        <v>76270856.452913433</v>
      </c>
      <c r="H2600" s="2">
        <f>D2600*시뮬레이션!E2600*시뮬레이션!D2600</f>
        <v>6349300.1955423253</v>
      </c>
      <c r="J2600" s="5">
        <v>44315</v>
      </c>
      <c r="K2600" s="2">
        <f t="shared" si="40"/>
        <v>82620156.648455754</v>
      </c>
      <c r="L2600" s="2">
        <f>$C$2*시뮬레이션!F2600*시뮬레이션!D2600</f>
        <v>79682854.85016413</v>
      </c>
    </row>
    <row r="2601" spans="2:12" x14ac:dyDescent="0.3">
      <c r="B2601" s="5">
        <v>44316</v>
      </c>
      <c r="C2601" s="6">
        <f>VLOOKUP(시뮬레이션!B2601,시뮬레이션!$K:$Q,6,0)</f>
        <v>166.69535292294037</v>
      </c>
      <c r="D2601" s="6">
        <f>VLOOKUP(시뮬레이션!B2601,시뮬레이션!$K:$Q,7,0)</f>
        <v>34.576744855615473</v>
      </c>
      <c r="F2601" s="5">
        <v>44316</v>
      </c>
      <c r="G2601" s="7">
        <f>C2601*시뮬레이션!D2601*시뮬레이션!F2601</f>
        <v>76046590.779500574</v>
      </c>
      <c r="H2601" s="2">
        <f>D2601*시뮬레이션!E2601*시뮬레이션!D2601</f>
        <v>6263226.2185495812</v>
      </c>
      <c r="J2601" s="5">
        <v>44316</v>
      </c>
      <c r="K2601" s="2">
        <f t="shared" si="40"/>
        <v>82309816.998050153</v>
      </c>
      <c r="L2601" s="2">
        <f>$C$2*시뮬레이션!F2601*시뮬레이션!D2601</f>
        <v>79448556.588239342</v>
      </c>
    </row>
    <row r="2602" spans="2:12" x14ac:dyDescent="0.3">
      <c r="B2602" s="5">
        <v>44319</v>
      </c>
      <c r="C2602" s="6">
        <f>VLOOKUP(시뮬레이션!B2602,시뮬레이션!$K:$Q,6,0)</f>
        <v>166.69535292294037</v>
      </c>
      <c r="D2602" s="6">
        <f>VLOOKUP(시뮬레이션!B2602,시뮬레이션!$K:$Q,7,0)</f>
        <v>34.576744855615473</v>
      </c>
      <c r="F2602" s="5">
        <v>44319</v>
      </c>
      <c r="G2602" s="7">
        <f>C2602*시뮬레이션!D2602*시뮬레이션!F2602</f>
        <v>76995045.641289994</v>
      </c>
      <c r="H2602" s="2">
        <f>D2602*시뮬레이션!E2602*시뮬레이션!D2602</f>
        <v>6282304.0570295407</v>
      </c>
      <c r="J2602" s="5">
        <v>44319</v>
      </c>
      <c r="K2602" s="2">
        <f t="shared" si="40"/>
        <v>83277349.698319539</v>
      </c>
      <c r="L2602" s="2">
        <f>$C$2*시뮬레이션!F2602*시뮬레이션!D2602</f>
        <v>80439440.84729518</v>
      </c>
    </row>
    <row r="2603" spans="2:12" x14ac:dyDescent="0.3">
      <c r="B2603" s="5">
        <v>44320</v>
      </c>
      <c r="C2603" s="6">
        <f>VLOOKUP(시뮬레이션!B2603,시뮬레이션!$K:$Q,6,0)</f>
        <v>166.69535292294037</v>
      </c>
      <c r="D2603" s="6">
        <f>VLOOKUP(시뮬레이션!B2603,시뮬레이션!$K:$Q,7,0)</f>
        <v>34.576744855615473</v>
      </c>
      <c r="F2603" s="5">
        <v>44320</v>
      </c>
      <c r="G2603" s="7">
        <f>C2603*시뮬레이션!D2603*시뮬레이션!F2603</f>
        <v>76438338.719588086</v>
      </c>
      <c r="H2603" s="2">
        <f>D2603*시뮬레이션!E2603*시뮬레이션!D2603</f>
        <v>6177640.1000205511</v>
      </c>
      <c r="J2603" s="5">
        <v>44320</v>
      </c>
      <c r="K2603" s="2">
        <f t="shared" si="40"/>
        <v>82615978.819608644</v>
      </c>
      <c r="L2603" s="2">
        <f>$C$2*시뮬레이션!F2603*시뮬레이션!D2603</f>
        <v>79857829.483543932</v>
      </c>
    </row>
    <row r="2604" spans="2:12" x14ac:dyDescent="0.3">
      <c r="B2604" s="5">
        <v>44321</v>
      </c>
      <c r="C2604" s="6">
        <f>VLOOKUP(시뮬레이션!B2604,시뮬레이션!$K:$Q,6,0)</f>
        <v>166.69535292294037</v>
      </c>
      <c r="D2604" s="6">
        <f>VLOOKUP(시뮬레이션!B2604,시뮬레이션!$K:$Q,7,0)</f>
        <v>34.576744855615473</v>
      </c>
      <c r="F2604" s="5">
        <v>44321</v>
      </c>
      <c r="G2604" s="7">
        <f>C2604*시뮬레이션!D2604*시뮬레이션!F2604</f>
        <v>76462236.566285431</v>
      </c>
      <c r="H2604" s="2">
        <f>D2604*시뮬레이션!E2604*시뮬레이션!D2604</f>
        <v>6183515.7234126404</v>
      </c>
      <c r="J2604" s="5">
        <v>44321</v>
      </c>
      <c r="K2604" s="2">
        <f t="shared" si="40"/>
        <v>82645752.289698064</v>
      </c>
      <c r="L2604" s="2">
        <f>$C$2*시뮬레이션!F2604*시뮬레이션!D2604</f>
        <v>79882796.407191783</v>
      </c>
    </row>
    <row r="2605" spans="2:12" x14ac:dyDescent="0.3">
      <c r="B2605" s="5">
        <v>44322</v>
      </c>
      <c r="C2605" s="6">
        <f>VLOOKUP(시뮬레이션!B2605,시뮬레이션!$K:$Q,6,0)</f>
        <v>166.69535292294037</v>
      </c>
      <c r="D2605" s="6">
        <f>VLOOKUP(시뮬레이션!B2605,시뮬레이션!$K:$Q,7,0)</f>
        <v>34.576744855615473</v>
      </c>
      <c r="F2605" s="5">
        <v>44322</v>
      </c>
      <c r="G2605" s="7">
        <f>C2605*시뮬레이션!D2605*시뮬레이션!F2605</f>
        <v>77285661.766147256</v>
      </c>
      <c r="H2605" s="2">
        <f>D2605*시뮬레이션!E2605*시뮬레이션!D2605</f>
        <v>6231383.7976030102</v>
      </c>
      <c r="J2605" s="5">
        <v>44322</v>
      </c>
      <c r="K2605" s="2">
        <f t="shared" si="40"/>
        <v>83517045.563750267</v>
      </c>
      <c r="L2605" s="2">
        <f>$C$2*시뮬레이션!F2605*시뮬레이션!D2605</f>
        <v>80743057.766929701</v>
      </c>
    </row>
    <row r="2606" spans="2:12" x14ac:dyDescent="0.3">
      <c r="B2606" s="5">
        <v>44323</v>
      </c>
      <c r="C2606" s="6">
        <f>VLOOKUP(시뮬레이션!B2606,시뮬레이션!$K:$Q,6,0)</f>
        <v>166.69535292294037</v>
      </c>
      <c r="D2606" s="6">
        <f>VLOOKUP(시뮬레이션!B2606,시뮬레이션!$K:$Q,7,0)</f>
        <v>34.576744855615473</v>
      </c>
      <c r="F2606" s="5">
        <v>44323</v>
      </c>
      <c r="G2606" s="7">
        <f>C2606*시뮬레이션!D2606*시뮬레이션!F2606</f>
        <v>77540418.224155799</v>
      </c>
      <c r="H2606" s="2">
        <f>D2606*시뮬레이션!E2606*시뮬레이션!D2606</f>
        <v>6274226.5770337312</v>
      </c>
      <c r="J2606" s="5">
        <v>44323</v>
      </c>
      <c r="K2606" s="2">
        <f t="shared" si="40"/>
        <v>83814644.801189527</v>
      </c>
      <c r="L2606" s="2">
        <f>$C$2*시뮬레이션!F2606*시뮬레이션!D2606</f>
        <v>81009210.827347592</v>
      </c>
    </row>
    <row r="2607" spans="2:12" x14ac:dyDescent="0.3">
      <c r="B2607" s="5">
        <v>44326</v>
      </c>
      <c r="C2607" s="6">
        <f>VLOOKUP(시뮬레이션!B2607,시뮬레이션!$K:$Q,6,0)</f>
        <v>166.69535292294037</v>
      </c>
      <c r="D2607" s="6">
        <f>VLOOKUP(시뮬레이션!B2607,시뮬레이션!$K:$Q,7,0)</f>
        <v>34.576744855615473</v>
      </c>
      <c r="F2607" s="5">
        <v>44326</v>
      </c>
      <c r="G2607" s="7">
        <f>C2607*시뮬레이션!D2607*시뮬레이션!F2607</f>
        <v>76255658.55253841</v>
      </c>
      <c r="H2607" s="2">
        <f>D2607*시뮬레이션!E2607*시뮬레이션!D2607</f>
        <v>6070116.5809051748</v>
      </c>
      <c r="J2607" s="5">
        <v>44326</v>
      </c>
      <c r="K2607" s="2">
        <f t="shared" si="40"/>
        <v>82325775.133443579</v>
      </c>
      <c r="L2607" s="2">
        <f>$C$2*시뮬레이션!F2607*시뮬레이션!D2607</f>
        <v>79666977.067405015</v>
      </c>
    </row>
    <row r="2608" spans="2:12" x14ac:dyDescent="0.3">
      <c r="B2608" s="5">
        <v>44327</v>
      </c>
      <c r="C2608" s="6">
        <f>VLOOKUP(시뮬레이션!B2608,시뮬레이션!$K:$Q,6,0)</f>
        <v>166.69535292294037</v>
      </c>
      <c r="D2608" s="6">
        <f>VLOOKUP(시뮬레이션!B2608,시뮬레이션!$K:$Q,7,0)</f>
        <v>34.576744855615473</v>
      </c>
      <c r="F2608" s="5">
        <v>44327</v>
      </c>
      <c r="G2608" s="7">
        <f>C2608*시뮬레이션!D2608*시뮬레이션!F2608</f>
        <v>75975448.794324428</v>
      </c>
      <c r="H2608" s="2">
        <f>D2608*시뮬레이션!E2608*시뮬레이션!D2608</f>
        <v>6099965.9582470404</v>
      </c>
      <c r="J2608" s="5">
        <v>44327</v>
      </c>
      <c r="K2608" s="2">
        <f t="shared" si="40"/>
        <v>82075414.752571464</v>
      </c>
      <c r="L2608" s="2">
        <f>$C$2*시뮬레이션!F2608*시뮬레이션!D2608</f>
        <v>79374232.046177313</v>
      </c>
    </row>
    <row r="2609" spans="2:12" x14ac:dyDescent="0.3">
      <c r="B2609" s="5">
        <v>44328</v>
      </c>
      <c r="C2609" s="6">
        <f>VLOOKUP(시뮬레이션!B2609,시뮬레이션!$K:$Q,6,0)</f>
        <v>166.69535292294037</v>
      </c>
      <c r="D2609" s="6">
        <f>VLOOKUP(시뮬레이션!B2609,시뮬레이션!$K:$Q,7,0)</f>
        <v>34.576744855615473</v>
      </c>
      <c r="F2609" s="5">
        <v>44328</v>
      </c>
      <c r="G2609" s="7">
        <f>C2609*시뮬레이션!D2609*시뮬레이션!F2609</f>
        <v>74693400.153409347</v>
      </c>
      <c r="H2609" s="2">
        <f>D2609*시뮬레이션!E2609*시뮬레이션!D2609</f>
        <v>5942636.7907596892</v>
      </c>
      <c r="J2609" s="5">
        <v>44328</v>
      </c>
      <c r="K2609" s="2">
        <f t="shared" si="40"/>
        <v>80636036.94416903</v>
      </c>
      <c r="L2609" s="2">
        <f>$C$2*시뮬레이션!F2609*시뮬레이션!D2609</f>
        <v>78034830.595664486</v>
      </c>
    </row>
    <row r="2610" spans="2:12" x14ac:dyDescent="0.3">
      <c r="B2610" s="5">
        <v>44329</v>
      </c>
      <c r="C2610" s="6">
        <f>VLOOKUP(시뮬레이션!B2610,시뮬레이션!$K:$Q,6,0)</f>
        <v>166.69535292294037</v>
      </c>
      <c r="D2610" s="6">
        <f>VLOOKUP(시뮬레이션!B2610,시뮬레이션!$K:$Q,7,0)</f>
        <v>34.576744855615473</v>
      </c>
      <c r="F2610" s="5">
        <v>44329</v>
      </c>
      <c r="G2610" s="7">
        <f>C2610*시뮬레이션!D2610*시뮬레이션!F2610</f>
        <v>75896467.705133215</v>
      </c>
      <c r="H2610" s="2">
        <f>D2610*시뮬레이션!E2610*시뮬레이션!D2610</f>
        <v>6017204.8772126269</v>
      </c>
      <c r="J2610" s="5">
        <v>44329</v>
      </c>
      <c r="K2610" s="2">
        <f t="shared" si="40"/>
        <v>81913672.582345843</v>
      </c>
      <c r="L2610" s="2">
        <f>$C$2*시뮬레이션!F2610*시뮬레이션!D2610</f>
        <v>79291717.715558559</v>
      </c>
    </row>
    <row r="2611" spans="2:12" x14ac:dyDescent="0.3">
      <c r="B2611" s="5">
        <v>44330</v>
      </c>
      <c r="C2611" s="6">
        <f>VLOOKUP(시뮬레이션!B2611,시뮬레이션!$K:$Q,6,0)</f>
        <v>166.69535292294037</v>
      </c>
      <c r="D2611" s="6">
        <f>VLOOKUP(시뮬레이션!B2611,시뮬레이션!$K:$Q,7,0)</f>
        <v>34.576744855615473</v>
      </c>
      <c r="F2611" s="5">
        <v>44330</v>
      </c>
      <c r="G2611" s="7">
        <f>C2611*시뮬레이션!D2611*시뮬레이션!F2611</f>
        <v>77031179.635347143</v>
      </c>
      <c r="H2611" s="2">
        <f>D2611*시뮬레이션!E2611*시뮬레이션!D2611</f>
        <v>6165649.5661010742</v>
      </c>
      <c r="J2611" s="5">
        <v>44330</v>
      </c>
      <c r="K2611" s="2">
        <f t="shared" si="40"/>
        <v>83196829.201448217</v>
      </c>
      <c r="L2611" s="2">
        <f>$C$2*시뮬레이션!F2611*시뮬레이션!D2611</f>
        <v>80477191.305825695</v>
      </c>
    </row>
    <row r="2612" spans="2:12" x14ac:dyDescent="0.3">
      <c r="B2612" s="5">
        <v>44333</v>
      </c>
      <c r="C2612" s="6">
        <f>VLOOKUP(시뮬레이션!B2612,시뮬레이션!$K:$Q,6,0)</f>
        <v>166.69535292294037</v>
      </c>
      <c r="D2612" s="6">
        <f>VLOOKUP(시뮬레이션!B2612,시뮬레이션!$K:$Q,7,0)</f>
        <v>34.576744855615473</v>
      </c>
      <c r="F2612" s="5">
        <v>44333</v>
      </c>
      <c r="G2612" s="7">
        <f>C2612*시뮬레이션!D2612*시뮬레이션!F2612</f>
        <v>77247005.829760984</v>
      </c>
      <c r="H2612" s="2">
        <f>D2612*시뮬레이션!E2612*시뮬레이션!D2612</f>
        <v>6171310.9557595467</v>
      </c>
      <c r="J2612" s="5">
        <v>44333</v>
      </c>
      <c r="K2612" s="2">
        <f t="shared" si="40"/>
        <v>83418316.785520524</v>
      </c>
      <c r="L2612" s="2">
        <f>$C$2*시뮬레이션!F2612*시뮬레이션!D2612</f>
        <v>80702672.546264619</v>
      </c>
    </row>
    <row r="2613" spans="2:12" x14ac:dyDescent="0.3">
      <c r="B2613" s="5">
        <v>44334</v>
      </c>
      <c r="C2613" s="6">
        <f>VLOOKUP(시뮬레이션!B2613,시뮬레이션!$K:$Q,6,0)</f>
        <v>166.69535292294037</v>
      </c>
      <c r="D2613" s="6">
        <f>VLOOKUP(시뮬레이션!B2613,시뮬레이션!$K:$Q,7,0)</f>
        <v>34.576744855615473</v>
      </c>
      <c r="F2613" s="5">
        <v>44334</v>
      </c>
      <c r="G2613" s="7">
        <f>C2613*시뮬레이션!D2613*시뮬레이션!F2613</f>
        <v>76271034.576899767</v>
      </c>
      <c r="H2613" s="2">
        <f>D2613*시뮬레이션!E2613*시뮬레이션!D2613</f>
        <v>6111869.914210313</v>
      </c>
      <c r="J2613" s="5">
        <v>44334</v>
      </c>
      <c r="K2613" s="2">
        <f t="shared" si="40"/>
        <v>82382904.491110086</v>
      </c>
      <c r="L2613" s="2">
        <f>$C$2*시뮬레이션!F2613*시뮬레이션!D2613</f>
        <v>79683040.942577511</v>
      </c>
    </row>
    <row r="2614" spans="2:12" x14ac:dyDescent="0.3">
      <c r="B2614" s="5">
        <v>44335</v>
      </c>
      <c r="C2614" s="6">
        <f>VLOOKUP(시뮬레이션!B2614,시뮬레이션!$K:$Q,6,0)</f>
        <v>166.69535292294037</v>
      </c>
      <c r="D2614" s="6">
        <f>VLOOKUP(시뮬레이션!B2614,시뮬레이션!$K:$Q,7,0)</f>
        <v>34.576744855615473</v>
      </c>
      <c r="F2614" s="5">
        <v>44335</v>
      </c>
      <c r="G2614" s="7">
        <f>C2614*시뮬레이션!D2614*시뮬레이션!F2614</f>
        <v>76071067.785030827</v>
      </c>
      <c r="H2614" s="2">
        <f>D2614*시뮬레이션!E2614*시뮬레이션!D2614</f>
        <v>6153594.7611530088</v>
      </c>
      <c r="J2614" s="5">
        <v>44335</v>
      </c>
      <c r="K2614" s="2">
        <f t="shared" si="40"/>
        <v>82224662.546183839</v>
      </c>
      <c r="L2614" s="2">
        <f>$C$2*시뮬레이션!F2614*시뮬레이션!D2614</f>
        <v>79474128.579554781</v>
      </c>
    </row>
    <row r="2615" spans="2:12" x14ac:dyDescent="0.3">
      <c r="B2615" s="5">
        <v>44336</v>
      </c>
      <c r="C2615" s="6">
        <f>VLOOKUP(시뮬레이션!B2615,시뮬레이션!$K:$Q,6,0)</f>
        <v>166.69535292294037</v>
      </c>
      <c r="D2615" s="6">
        <f>VLOOKUP(시뮬레이션!B2615,시뮬레이션!$K:$Q,7,0)</f>
        <v>34.576744855615473</v>
      </c>
      <c r="F2615" s="5">
        <v>44336</v>
      </c>
      <c r="G2615" s="7">
        <f>C2615*시뮬레이션!D2615*시뮬레이션!F2615</f>
        <v>77022097.572433844</v>
      </c>
      <c r="H2615" s="2">
        <f>D2615*시뮬레이션!E2615*시뮬레이션!D2615</f>
        <v>6286818.5568071995</v>
      </c>
      <c r="J2615" s="5">
        <v>44336</v>
      </c>
      <c r="K2615" s="2">
        <f t="shared" si="40"/>
        <v>83308916.129241049</v>
      </c>
      <c r="L2615" s="2">
        <f>$C$2*시뮬레이션!F2615*시뮬레이션!D2615</f>
        <v>80467702.9542519</v>
      </c>
    </row>
    <row r="2616" spans="2:12" x14ac:dyDescent="0.3">
      <c r="B2616" s="5">
        <v>44337</v>
      </c>
      <c r="C2616" s="6">
        <f>VLOOKUP(시뮬레이션!B2616,시뮬레이션!$K:$Q,6,0)</f>
        <v>166.69535292294037</v>
      </c>
      <c r="D2616" s="6">
        <f>VLOOKUP(시뮬레이션!B2616,시뮬레이션!$K:$Q,7,0)</f>
        <v>34.576744855615473</v>
      </c>
      <c r="F2616" s="5">
        <v>44337</v>
      </c>
      <c r="G2616" s="7">
        <f>C2616*시뮬레이션!D2616*시뮬레이션!F2616</f>
        <v>76598771.959043607</v>
      </c>
      <c r="H2616" s="2">
        <f>D2616*시뮬레이션!E2616*시뮬레이션!D2616</f>
        <v>6230084.7147133946</v>
      </c>
      <c r="J2616" s="5">
        <v>44337</v>
      </c>
      <c r="K2616" s="2">
        <f t="shared" si="40"/>
        <v>82828856.673757002</v>
      </c>
      <c r="L2616" s="2">
        <f>$C$2*시뮬레이션!F2616*시뮬레이션!D2616</f>
        <v>80025439.749472544</v>
      </c>
    </row>
    <row r="2617" spans="2:12" x14ac:dyDescent="0.3">
      <c r="B2617" s="5">
        <v>44340</v>
      </c>
      <c r="C2617" s="6">
        <f>VLOOKUP(시뮬레이션!B2617,시뮬레이션!$K:$Q,6,0)</f>
        <v>166.69535292294037</v>
      </c>
      <c r="D2617" s="6">
        <f>VLOOKUP(시뮬레이션!B2617,시뮬레이션!$K:$Q,7,0)</f>
        <v>34.576744855615473</v>
      </c>
      <c r="F2617" s="5">
        <v>44340</v>
      </c>
      <c r="G2617" s="7">
        <f>C2617*시뮬레이션!D2617*시뮬레이션!F2617</f>
        <v>77383077.80943805</v>
      </c>
      <c r="H2617" s="2">
        <f>D2617*시뮬레이션!E2617*시뮬레이션!D2617</f>
        <v>6344022.0615688451</v>
      </c>
      <c r="J2617" s="5">
        <v>44340</v>
      </c>
      <c r="K2617" s="2">
        <f t="shared" si="40"/>
        <v>83727099.871006891</v>
      </c>
      <c r="L2617" s="2">
        <f>$C$2*시뮬레이션!F2617*시뮬레이션!D2617</f>
        <v>80844831.744548634</v>
      </c>
    </row>
    <row r="2618" spans="2:12" x14ac:dyDescent="0.3">
      <c r="B2618" s="5">
        <v>44341</v>
      </c>
      <c r="C2618" s="6">
        <f>VLOOKUP(시뮬레이션!B2618,시뮬레이션!$K:$Q,6,0)</f>
        <v>166.69535292294037</v>
      </c>
      <c r="D2618" s="6">
        <f>VLOOKUP(시뮬레이션!B2618,시뮬레이션!$K:$Q,7,0)</f>
        <v>34.576744855615473</v>
      </c>
      <c r="F2618" s="5">
        <v>44341</v>
      </c>
      <c r="G2618" s="7">
        <f>C2618*시뮬레이션!D2618*시뮬레이션!F2618</f>
        <v>76879078.20219481</v>
      </c>
      <c r="H2618" s="2">
        <f>D2618*시뮬레이션!E2618*시뮬레이션!D2618</f>
        <v>6320713.8826505532</v>
      </c>
      <c r="J2618" s="5">
        <v>44341</v>
      </c>
      <c r="K2618" s="2">
        <f t="shared" si="40"/>
        <v>83199792.084845364</v>
      </c>
      <c r="L2618" s="2">
        <f>$C$2*시뮬레이션!F2618*시뮬레이션!D2618</f>
        <v>80318285.571918517</v>
      </c>
    </row>
    <row r="2619" spans="2:12" x14ac:dyDescent="0.3">
      <c r="B2619" s="5">
        <v>44342</v>
      </c>
      <c r="C2619" s="6">
        <f>VLOOKUP(시뮬레이션!B2619,시뮬레이션!$K:$Q,6,0)</f>
        <v>166.69535292294037</v>
      </c>
      <c r="D2619" s="6">
        <f>VLOOKUP(시뮬레이션!B2619,시뮬레이션!$K:$Q,7,0)</f>
        <v>34.576744855615473</v>
      </c>
      <c r="F2619" s="5">
        <v>44342</v>
      </c>
      <c r="G2619" s="7">
        <f>C2619*시뮬레이션!D2619*시뮬레이션!F2619</f>
        <v>76678086.277246177</v>
      </c>
      <c r="H2619" s="2">
        <f>D2619*시뮬레이션!E2619*시뮬레이션!D2619</f>
        <v>6310201.954434392</v>
      </c>
      <c r="J2619" s="5">
        <v>44342</v>
      </c>
      <c r="K2619" s="2">
        <f t="shared" si="40"/>
        <v>82988288.231680572</v>
      </c>
      <c r="L2619" s="2">
        <f>$C$2*시뮬레이션!F2619*시뮬레이션!D2619</f>
        <v>80108302.216197014</v>
      </c>
    </row>
    <row r="2620" spans="2:12" x14ac:dyDescent="0.3">
      <c r="B2620" s="5">
        <v>44343</v>
      </c>
      <c r="C2620" s="6">
        <f>VLOOKUP(시뮬레이션!B2620,시뮬레이션!$K:$Q,6,0)</f>
        <v>166.69535292294037</v>
      </c>
      <c r="D2620" s="6">
        <f>VLOOKUP(시뮬레이션!B2620,시뮬레이션!$K:$Q,7,0)</f>
        <v>34.576744855615473</v>
      </c>
      <c r="F2620" s="5">
        <v>44343</v>
      </c>
      <c r="G2620" s="7">
        <f>C2620*시뮬레이션!D2620*시뮬레이션!F2620</f>
        <v>76790461.903233722</v>
      </c>
      <c r="H2620" s="2">
        <f>D2620*시뮬레이션!E2620*시뮬레이션!D2620</f>
        <v>6315070.014212952</v>
      </c>
      <c r="J2620" s="5">
        <v>44343</v>
      </c>
      <c r="K2620" s="2">
        <f t="shared" si="40"/>
        <v>83105531.917446673</v>
      </c>
      <c r="L2620" s="2">
        <f>$C$2*시뮬레이션!F2620*시뮬레이션!D2620</f>
        <v>80225704.997687876</v>
      </c>
    </row>
    <row r="2621" spans="2:12" x14ac:dyDescent="0.3">
      <c r="B2621" s="5">
        <v>44344</v>
      </c>
      <c r="C2621" s="6">
        <f>VLOOKUP(시뮬레이션!B2621,시뮬레이션!$K:$Q,6,0)</f>
        <v>166.69535292294037</v>
      </c>
      <c r="D2621" s="6">
        <f>VLOOKUP(시뮬레이션!B2621,시뮬레이션!$K:$Q,7,0)</f>
        <v>34.576744855615473</v>
      </c>
      <c r="F2621" s="5">
        <v>44344</v>
      </c>
      <c r="G2621" s="7">
        <f>C2621*시뮬레이션!D2621*시뮬레이션!F2621</f>
        <v>76752356.353228956</v>
      </c>
      <c r="H2621" s="2">
        <f>D2621*시뮬레이션!E2621*시뮬레이션!D2621</f>
        <v>6337796.8360893968</v>
      </c>
      <c r="J2621" s="5">
        <v>44344</v>
      </c>
      <c r="K2621" s="2">
        <f t="shared" si="40"/>
        <v>83090153.189318359</v>
      </c>
      <c r="L2621" s="2">
        <f>$C$2*시뮬레이션!F2621*시뮬레이션!D2621</f>
        <v>80185894.785095185</v>
      </c>
    </row>
    <row r="2622" spans="2:12" x14ac:dyDescent="0.3">
      <c r="B2622" s="5">
        <v>44348</v>
      </c>
      <c r="C2622" s="6">
        <f>VLOOKUP(시뮬레이션!B2622,시뮬레이션!$K:$Q,6,0)</f>
        <v>166.69535292294037</v>
      </c>
      <c r="D2622" s="6">
        <f>VLOOKUP(시뮬레이션!B2622,시뮬레이션!$K:$Q,7,0)</f>
        <v>34.576744855615473</v>
      </c>
      <c r="F2622" s="5">
        <v>44348</v>
      </c>
      <c r="G2622" s="7">
        <f>C2622*시뮬레이션!D2622*시뮬레이션!F2622</f>
        <v>76038474.602804616</v>
      </c>
      <c r="H2622" s="2">
        <f>D2622*시뮬레이션!E2622*시뮬레이션!D2622</f>
        <v>6271186.2499959478</v>
      </c>
      <c r="J2622" s="5">
        <v>44348</v>
      </c>
      <c r="K2622" s="2">
        <f t="shared" si="40"/>
        <v>82309660.852800563</v>
      </c>
      <c r="L2622" s="2">
        <f>$C$2*시뮬레이션!F2622*시뮬레이션!D2622</f>
        <v>79440077.332076788</v>
      </c>
    </row>
    <row r="2623" spans="2:12" x14ac:dyDescent="0.3">
      <c r="B2623" s="5">
        <v>44349</v>
      </c>
      <c r="C2623" s="6">
        <f>VLOOKUP(시뮬레이션!B2623,시뮬레이션!$K:$Q,6,0)</f>
        <v>166.69535292294037</v>
      </c>
      <c r="D2623" s="6">
        <f>VLOOKUP(시뮬레이션!B2623,시뮬레이션!$K:$Q,7,0)</f>
        <v>34.576744855615473</v>
      </c>
      <c r="F2623" s="5">
        <v>44349</v>
      </c>
      <c r="G2623" s="7">
        <f>C2623*시뮬레이션!D2623*시뮬레이션!F2623</f>
        <v>76653857.136037052</v>
      </c>
      <c r="H2623" s="2">
        <f>D2623*시뮬레이션!E2623*시뮬레이션!D2623</f>
        <v>6338320.5860181814</v>
      </c>
      <c r="J2623" s="5">
        <v>44349</v>
      </c>
      <c r="K2623" s="2">
        <f t="shared" si="40"/>
        <v>82992177.722055227</v>
      </c>
      <c r="L2623" s="2">
        <f>$C$2*시뮬레이션!F2623*시뮬레이션!D2623</f>
        <v>80082989.177483425</v>
      </c>
    </row>
    <row r="2624" spans="2:12" x14ac:dyDescent="0.3">
      <c r="B2624" s="5">
        <v>44350</v>
      </c>
      <c r="C2624" s="6">
        <f>VLOOKUP(시뮬레이션!B2624,시뮬레이션!$K:$Q,6,0)</f>
        <v>166.69535292294037</v>
      </c>
      <c r="D2624" s="6">
        <f>VLOOKUP(시뮬레이션!B2624,시뮬레이션!$K:$Q,7,0)</f>
        <v>34.576744855615473</v>
      </c>
      <c r="F2624" s="5">
        <v>44350</v>
      </c>
      <c r="G2624" s="7">
        <f>C2624*시뮬레이션!D2624*시뮬레이션!F2624</f>
        <v>76403650.188444287</v>
      </c>
      <c r="H2624" s="2">
        <f>D2624*시뮬레이션!E2624*시뮬레이션!D2624</f>
        <v>6271684.5802948121</v>
      </c>
      <c r="J2624" s="5">
        <v>44350</v>
      </c>
      <c r="K2624" s="2">
        <f t="shared" si="40"/>
        <v>82675334.768739104</v>
      </c>
      <c r="L2624" s="2">
        <f>$C$2*시뮬레이션!F2624*시뮬레이션!D2624</f>
        <v>79821589.151120201</v>
      </c>
    </row>
    <row r="2625" spans="2:12" x14ac:dyDescent="0.3">
      <c r="B2625" s="5">
        <v>44351</v>
      </c>
      <c r="C2625" s="6">
        <f>VLOOKUP(시뮬레이션!B2625,시뮬레이션!$K:$Q,6,0)</f>
        <v>166.69535292294037</v>
      </c>
      <c r="D2625" s="6">
        <f>VLOOKUP(시뮬레이션!B2625,시뮬레이션!$K:$Q,7,0)</f>
        <v>34.576744855615473</v>
      </c>
      <c r="F2625" s="5">
        <v>44351</v>
      </c>
      <c r="G2625" s="7">
        <f>C2625*시뮬레이션!D2625*시뮬레이션!F2625</f>
        <v>77292816.494889662</v>
      </c>
      <c r="H2625" s="2">
        <f>D2625*시뮬레이션!E2625*시뮬레이션!D2625</f>
        <v>6398698.476136283</v>
      </c>
      <c r="J2625" s="5">
        <v>44351</v>
      </c>
      <c r="K2625" s="2">
        <f t="shared" si="40"/>
        <v>83691514.971025944</v>
      </c>
      <c r="L2625" s="2">
        <f>$C$2*시뮬레이션!F2625*시뮬레이션!D2625</f>
        <v>80750532.564491764</v>
      </c>
    </row>
    <row r="2626" spans="2:12" x14ac:dyDescent="0.3">
      <c r="B2626" s="5">
        <v>44354</v>
      </c>
      <c r="C2626" s="6">
        <f>VLOOKUP(시뮬레이션!B2626,시뮬레이션!$K:$Q,6,0)</f>
        <v>166.69535292294037</v>
      </c>
      <c r="D2626" s="6">
        <f>VLOOKUP(시뮬레이션!B2626,시뮬레이션!$K:$Q,7,0)</f>
        <v>34.576744855615473</v>
      </c>
      <c r="F2626" s="5">
        <v>44354</v>
      </c>
      <c r="G2626" s="7">
        <f>C2626*시뮬레이션!D2626*시뮬레이션!F2626</f>
        <v>76965386.399792865</v>
      </c>
      <c r="H2626" s="2">
        <f>D2626*시뮬레이션!E2626*시뮬레이션!D2626</f>
        <v>6382651.2263873089</v>
      </c>
      <c r="J2626" s="5">
        <v>44354</v>
      </c>
      <c r="K2626" s="2">
        <f t="shared" ref="K2626:K2689" si="41">SUM(G2626:H2626)</f>
        <v>83348037.626180172</v>
      </c>
      <c r="L2626" s="2">
        <f>$C$2*시뮬레이션!F2626*시뮬레이션!D2626</f>
        <v>80408454.791216984</v>
      </c>
    </row>
    <row r="2627" spans="2:12" x14ac:dyDescent="0.3">
      <c r="B2627" s="5">
        <v>44355</v>
      </c>
      <c r="C2627" s="6">
        <f>VLOOKUP(시뮬레이션!B2627,시뮬레이션!$K:$Q,6,0)</f>
        <v>166.69535292294037</v>
      </c>
      <c r="D2627" s="6">
        <f>VLOOKUP(시뮬레이션!B2627,시뮬레이션!$K:$Q,7,0)</f>
        <v>34.576744855615473</v>
      </c>
      <c r="F2627" s="5">
        <v>44355</v>
      </c>
      <c r="G2627" s="7">
        <f>C2627*시뮬레이션!D2627*시뮬레이션!F2627</f>
        <v>77078634.31172362</v>
      </c>
      <c r="H2627" s="2">
        <f>D2627*시뮬레이션!E2627*시뮬레이션!D2627</f>
        <v>6379204.6346820462</v>
      </c>
      <c r="J2627" s="5">
        <v>44355</v>
      </c>
      <c r="K2627" s="2">
        <f t="shared" si="41"/>
        <v>83457838.946405664</v>
      </c>
      <c r="L2627" s="2">
        <f>$C$2*시뮬레이션!F2627*시뮬레이션!D2627</f>
        <v>80526768.880610153</v>
      </c>
    </row>
    <row r="2628" spans="2:12" x14ac:dyDescent="0.3">
      <c r="B2628" s="5">
        <v>44356</v>
      </c>
      <c r="C2628" s="6">
        <f>VLOOKUP(시뮬레이션!B2628,시뮬레이션!$K:$Q,6,0)</f>
        <v>166.69535292294037</v>
      </c>
      <c r="D2628" s="6">
        <f>VLOOKUP(시뮬레이션!B2628,시뮬레이션!$K:$Q,7,0)</f>
        <v>34.576744855615473</v>
      </c>
      <c r="F2628" s="5">
        <v>44356</v>
      </c>
      <c r="G2628" s="7">
        <f>C2628*시뮬레이션!D2628*시뮬레이션!F2628</f>
        <v>77032722.907592326</v>
      </c>
      <c r="H2628" s="2">
        <f>D2628*시뮬레이션!E2628*시뮬레이션!D2628</f>
        <v>6371608.2984152529</v>
      </c>
      <c r="J2628" s="5">
        <v>44356</v>
      </c>
      <c r="K2628" s="2">
        <f t="shared" si="41"/>
        <v>83404331.206007585</v>
      </c>
      <c r="L2628" s="2">
        <f>$C$2*시뮬레이션!F2628*시뮬레이션!D2628</f>
        <v>80478803.616792515</v>
      </c>
    </row>
    <row r="2629" spans="2:12" x14ac:dyDescent="0.3">
      <c r="B2629" s="5">
        <v>44357</v>
      </c>
      <c r="C2629" s="6">
        <f>VLOOKUP(시뮬레이션!B2629,시뮬레이션!$K:$Q,6,0)</f>
        <v>166.69535292294037</v>
      </c>
      <c r="D2629" s="6">
        <f>VLOOKUP(시뮬레이션!B2629,시뮬레이션!$K:$Q,7,0)</f>
        <v>34.576744855615473</v>
      </c>
      <c r="F2629" s="5">
        <v>44357</v>
      </c>
      <c r="G2629" s="7">
        <f>C2629*시뮬레이션!D2629*시뮬레이션!F2629</f>
        <v>77411619.804503873</v>
      </c>
      <c r="H2629" s="2">
        <f>D2629*시뮬레이션!E2629*시뮬레이션!D2629</f>
        <v>6443509.5785106849</v>
      </c>
      <c r="J2629" s="5">
        <v>44357</v>
      </c>
      <c r="K2629" s="2">
        <f t="shared" si="41"/>
        <v>83855129.38301456</v>
      </c>
      <c r="L2629" s="2">
        <f>$C$2*시뮬레이션!F2629*시뮬레이션!D2629</f>
        <v>80874650.573859528</v>
      </c>
    </row>
    <row r="2630" spans="2:12" x14ac:dyDescent="0.3">
      <c r="B2630" s="5">
        <v>44358</v>
      </c>
      <c r="C2630" s="6">
        <f>VLOOKUP(시뮬레이션!B2630,시뮬레이션!$K:$Q,6,0)</f>
        <v>166.69535292294037</v>
      </c>
      <c r="D2630" s="6">
        <f>VLOOKUP(시뮬레이션!B2630,시뮬레이션!$K:$Q,7,0)</f>
        <v>34.576744855615473</v>
      </c>
      <c r="F2630" s="5">
        <v>44358</v>
      </c>
      <c r="G2630" s="7">
        <f>C2630*시뮬레이션!D2630*시뮬레이션!F2630</f>
        <v>77240636.540349901</v>
      </c>
      <c r="H2630" s="2">
        <f>D2630*시뮬레이션!E2630*시뮬레이션!D2630</f>
        <v>6441470.3476446159</v>
      </c>
      <c r="J2630" s="5">
        <v>44358</v>
      </c>
      <c r="K2630" s="2">
        <f t="shared" si="41"/>
        <v>83682106.887994513</v>
      </c>
      <c r="L2630" s="2">
        <f>$C$2*시뮬레이션!F2630*시뮬레이션!D2630</f>
        <v>80696018.324885115</v>
      </c>
    </row>
    <row r="2631" spans="2:12" x14ac:dyDescent="0.3">
      <c r="B2631" s="5">
        <v>44361</v>
      </c>
      <c r="C2631" s="6">
        <f>VLOOKUP(시뮬레이션!B2631,시뮬레이션!$K:$Q,6,0)</f>
        <v>166.69535292294037</v>
      </c>
      <c r="D2631" s="6">
        <f>VLOOKUP(시뮬레이션!B2631,시뮬레이션!$K:$Q,7,0)</f>
        <v>34.576744855615473</v>
      </c>
      <c r="F2631" s="5">
        <v>44361</v>
      </c>
      <c r="G2631" s="7">
        <f>C2631*시뮬레이션!D2631*시뮬레이션!F2631</f>
        <v>77803720.813683644</v>
      </c>
      <c r="H2631" s="2">
        <f>D2631*시뮬레이션!E2631*시뮬레이션!D2631</f>
        <v>6531819.425795651</v>
      </c>
      <c r="J2631" s="5">
        <v>44361</v>
      </c>
      <c r="K2631" s="2">
        <f t="shared" si="41"/>
        <v>84335540.239479288</v>
      </c>
      <c r="L2631" s="2">
        <f>$C$2*시뮬레이션!F2631*시뮬레이션!D2631</f>
        <v>81284292.332902357</v>
      </c>
    </row>
    <row r="2632" spans="2:12" x14ac:dyDescent="0.3">
      <c r="B2632" s="5">
        <v>44362</v>
      </c>
      <c r="C2632" s="6">
        <f>VLOOKUP(시뮬레이션!B2632,시뮬레이션!$K:$Q,6,0)</f>
        <v>166.69535292294037</v>
      </c>
      <c r="D2632" s="6">
        <f>VLOOKUP(시뮬레이션!B2632,시뮬레이션!$K:$Q,7,0)</f>
        <v>34.576744855615473</v>
      </c>
      <c r="F2632" s="5">
        <v>44362</v>
      </c>
      <c r="G2632" s="7">
        <f>C2632*시뮬레이션!D2632*시뮬레이션!F2632</f>
        <v>77674914.214290768</v>
      </c>
      <c r="H2632" s="2">
        <f>D2632*시뮬레이션!E2632*시뮬레이션!D2632</f>
        <v>6492031.8405645145</v>
      </c>
      <c r="J2632" s="5">
        <v>44362</v>
      </c>
      <c r="K2632" s="2">
        <f t="shared" si="41"/>
        <v>84166946.054855287</v>
      </c>
      <c r="L2632" s="2">
        <f>$C$2*시뮬레이션!F2632*시뮬레이션!D2632</f>
        <v>81149723.533750325</v>
      </c>
    </row>
    <row r="2633" spans="2:12" x14ac:dyDescent="0.3">
      <c r="B2633" s="5">
        <v>44363</v>
      </c>
      <c r="C2633" s="6">
        <f>VLOOKUP(시뮬레이션!B2633,시뮬레이션!$K:$Q,6,0)</f>
        <v>166.69535292294037</v>
      </c>
      <c r="D2633" s="6">
        <f>VLOOKUP(시뮬레이션!B2633,시뮬레이션!$K:$Q,7,0)</f>
        <v>34.576744855615473</v>
      </c>
      <c r="F2633" s="5">
        <v>44363</v>
      </c>
      <c r="G2633" s="7">
        <f>C2633*시뮬레이션!D2633*시뮬레이션!F2633</f>
        <v>77244696.331490889</v>
      </c>
      <c r="H2633" s="2">
        <f>D2633*시뮬레이션!E2633*시뮬레이션!D2633</f>
        <v>6451818.8543047644</v>
      </c>
      <c r="J2633" s="5">
        <v>44363</v>
      </c>
      <c r="K2633" s="2">
        <f t="shared" si="41"/>
        <v>83696515.18579565</v>
      </c>
      <c r="L2633" s="2">
        <f>$C$2*시뮬레이션!F2633*시뮬레이션!D2633</f>
        <v>80700259.731934339</v>
      </c>
    </row>
    <row r="2634" spans="2:12" x14ac:dyDescent="0.3">
      <c r="B2634" s="5">
        <v>44364</v>
      </c>
      <c r="C2634" s="6">
        <f>VLOOKUP(시뮬레이션!B2634,시뮬레이션!$K:$Q,6,0)</f>
        <v>166.69535292294037</v>
      </c>
      <c r="D2634" s="6">
        <f>VLOOKUP(시뮬레이션!B2634,시뮬레이션!$K:$Q,7,0)</f>
        <v>34.576744855615473</v>
      </c>
      <c r="F2634" s="5">
        <v>44364</v>
      </c>
      <c r="G2634" s="7">
        <f>C2634*시뮬레이션!D2634*시뮬레이션!F2634</f>
        <v>78138472.377883479</v>
      </c>
      <c r="H2634" s="2">
        <f>D2634*시뮬레이션!E2634*시뮬레이션!D2634</f>
        <v>6590642.239866592</v>
      </c>
      <c r="J2634" s="5">
        <v>44364</v>
      </c>
      <c r="K2634" s="2">
        <f t="shared" si="41"/>
        <v>84729114.617750078</v>
      </c>
      <c r="L2634" s="2">
        <f>$C$2*시뮬레이션!F2634*시뮬레이션!D2634</f>
        <v>81634019.103277206</v>
      </c>
    </row>
    <row r="2635" spans="2:12" x14ac:dyDescent="0.3">
      <c r="B2635" s="5">
        <v>44365</v>
      </c>
      <c r="C2635" s="6">
        <f>VLOOKUP(시뮬레이션!B2635,시뮬레이션!$K:$Q,6,0)</f>
        <v>166.69535292294037</v>
      </c>
      <c r="D2635" s="6">
        <f>VLOOKUP(시뮬레이션!B2635,시뮬레이션!$K:$Q,7,0)</f>
        <v>34.576744855615473</v>
      </c>
      <c r="F2635" s="5">
        <v>44365</v>
      </c>
      <c r="G2635" s="7">
        <f>C2635*시뮬레이션!D2635*시뮬레이션!F2635</f>
        <v>77203694.094667986</v>
      </c>
      <c r="H2635" s="2">
        <f>D2635*시뮬레이션!E2635*시뮬레이션!D2635</f>
        <v>6512900.4494005945</v>
      </c>
      <c r="J2635" s="5">
        <v>44365</v>
      </c>
      <c r="K2635" s="2">
        <f t="shared" si="41"/>
        <v>83716594.544068575</v>
      </c>
      <c r="L2635" s="2">
        <f>$C$2*시뮬레이션!F2635*시뮬레이션!D2635</f>
        <v>80657423.248417079</v>
      </c>
    </row>
    <row r="2636" spans="2:12" x14ac:dyDescent="0.3">
      <c r="B2636" s="5">
        <v>44368</v>
      </c>
      <c r="C2636" s="6">
        <f>VLOOKUP(시뮬레이션!B2636,시뮬레이션!$K:$Q,6,0)</f>
        <v>166.69535292294037</v>
      </c>
      <c r="D2636" s="6">
        <f>VLOOKUP(시뮬레이션!B2636,시뮬레이션!$K:$Q,7,0)</f>
        <v>34.576744855615473</v>
      </c>
      <c r="F2636" s="5">
        <v>44368</v>
      </c>
      <c r="G2636" s="7">
        <f>C2636*시뮬레이션!D2636*시뮬레이션!F2636</f>
        <v>78481874.482403442</v>
      </c>
      <c r="H2636" s="2">
        <f>D2636*시뮬레이션!E2636*시뮬레이션!D2636</f>
        <v>6570759.1220948873</v>
      </c>
      <c r="J2636" s="5">
        <v>44368</v>
      </c>
      <c r="K2636" s="2">
        <f t="shared" si="41"/>
        <v>85052633.604498327</v>
      </c>
      <c r="L2636" s="2">
        <f>$C$2*시뮬레이션!F2636*시뮬레이션!D2636</f>
        <v>81992783.398347065</v>
      </c>
    </row>
    <row r="2637" spans="2:12" x14ac:dyDescent="0.3">
      <c r="B2637" s="5">
        <v>44369</v>
      </c>
      <c r="C2637" s="6">
        <f>VLOOKUP(시뮬레이션!B2637,시뮬레이션!$K:$Q,6,0)</f>
        <v>166.69535292294037</v>
      </c>
      <c r="D2637" s="6">
        <f>VLOOKUP(시뮬레이션!B2637,시뮬레이션!$K:$Q,7,0)</f>
        <v>34.576744855615473</v>
      </c>
      <c r="F2637" s="5">
        <v>44369</v>
      </c>
      <c r="G2637" s="7">
        <f>C2637*시뮬레이션!D2637*시뮬레이션!F2637</f>
        <v>78706730.764119551</v>
      </c>
      <c r="H2637" s="2">
        <f>D2637*시뮬레이션!E2637*시뮬레이션!D2637</f>
        <v>6601909.7847526409</v>
      </c>
      <c r="J2637" s="5">
        <v>44369</v>
      </c>
      <c r="K2637" s="2">
        <f t="shared" si="41"/>
        <v>85308640.548872188</v>
      </c>
      <c r="L2637" s="2">
        <f>$C$2*시뮬레이션!F2637*시뮬레이션!D2637</f>
        <v>82227698.689605072</v>
      </c>
    </row>
    <row r="2638" spans="2:12" x14ac:dyDescent="0.3">
      <c r="B2638" s="5">
        <v>44370</v>
      </c>
      <c r="C2638" s="6">
        <f>VLOOKUP(시뮬레이션!B2638,시뮬레이션!$K:$Q,6,0)</f>
        <v>166.69535292294037</v>
      </c>
      <c r="D2638" s="6">
        <f>VLOOKUP(시뮬레이션!B2638,시뮬레이션!$K:$Q,7,0)</f>
        <v>34.576744855615473</v>
      </c>
      <c r="F2638" s="5">
        <v>44370</v>
      </c>
      <c r="G2638" s="7">
        <f>C2638*시뮬레이션!D2638*시뮬레이션!F2638</f>
        <v>79018195.308404595</v>
      </c>
      <c r="H2638" s="2">
        <f>D2638*시뮬레이션!E2638*시뮬레이션!D2638</f>
        <v>6655603.823343805</v>
      </c>
      <c r="J2638" s="5">
        <v>44370</v>
      </c>
      <c r="K2638" s="2">
        <f t="shared" si="41"/>
        <v>85673799.131748393</v>
      </c>
      <c r="L2638" s="2">
        <f>$C$2*시뮬레이션!F2638*시뮬레이션!D2638</f>
        <v>82553096.68862398</v>
      </c>
    </row>
    <row r="2639" spans="2:12" x14ac:dyDescent="0.3">
      <c r="B2639" s="5">
        <v>44371</v>
      </c>
      <c r="C2639" s="6">
        <f>VLOOKUP(시뮬레이션!B2639,시뮬레이션!$K:$Q,6,0)</f>
        <v>166.69535292294037</v>
      </c>
      <c r="D2639" s="6">
        <f>VLOOKUP(시뮬레이션!B2639,시뮬레이션!$K:$Q,7,0)</f>
        <v>34.576744855615473</v>
      </c>
      <c r="F2639" s="5">
        <v>44371</v>
      </c>
      <c r="G2639" s="7">
        <f>C2639*시뮬레이션!D2639*시뮬레이션!F2639</f>
        <v>79283023.337942228</v>
      </c>
      <c r="H2639" s="2">
        <f>D2639*시뮬레이션!E2639*시뮬레이션!D2639</f>
        <v>6706629.3364476347</v>
      </c>
      <c r="J2639" s="5">
        <v>44371</v>
      </c>
      <c r="K2639" s="2">
        <f t="shared" si="41"/>
        <v>85989652.674389869</v>
      </c>
      <c r="L2639" s="2">
        <f>$C$2*시뮬레이션!F2639*시뮬레이션!D2639</f>
        <v>82829771.875180081</v>
      </c>
    </row>
    <row r="2640" spans="2:12" x14ac:dyDescent="0.3">
      <c r="B2640" s="5">
        <v>44372</v>
      </c>
      <c r="C2640" s="6">
        <f>VLOOKUP(시뮬레이션!B2640,시뮬레이션!$K:$Q,6,0)</f>
        <v>166.69535292294037</v>
      </c>
      <c r="D2640" s="6">
        <f>VLOOKUP(시뮬레이션!B2640,시뮬레이션!$K:$Q,7,0)</f>
        <v>34.576744855615473</v>
      </c>
      <c r="F2640" s="5">
        <v>44372</v>
      </c>
      <c r="G2640" s="7">
        <f>C2640*시뮬레이션!D2640*시뮬레이션!F2640</f>
        <v>79073825.954266638</v>
      </c>
      <c r="H2640" s="2">
        <f>D2640*시뮬레이션!E2640*시뮬레이션!D2640</f>
        <v>6665813.2205328578</v>
      </c>
      <c r="J2640" s="5">
        <v>44372</v>
      </c>
      <c r="K2640" s="2">
        <f t="shared" si="41"/>
        <v>85739639.174799502</v>
      </c>
      <c r="L2640" s="2">
        <f>$C$2*시뮬레이션!F2640*시뮬레이션!D2640</f>
        <v>82611215.987208009</v>
      </c>
    </row>
    <row r="2641" spans="2:12" x14ac:dyDescent="0.3">
      <c r="B2641" s="5">
        <v>44375</v>
      </c>
      <c r="C2641" s="6">
        <f>VLOOKUP(시뮬레이션!B2641,시뮬레이션!$K:$Q,6,0)</f>
        <v>166.69535292294037</v>
      </c>
      <c r="D2641" s="6">
        <f>VLOOKUP(시뮬레이션!B2641,시뮬레이션!$K:$Q,7,0)</f>
        <v>34.576744855615473</v>
      </c>
      <c r="F2641" s="5">
        <v>44375</v>
      </c>
      <c r="G2641" s="7">
        <f>C2641*시뮬레이션!D2641*시뮬레이션!F2641</f>
        <v>79398347.901406288</v>
      </c>
      <c r="H2641" s="2">
        <f>D2641*시뮬레이션!E2641*시뮬레이션!D2641</f>
        <v>6767093.4855428282</v>
      </c>
      <c r="J2641" s="5">
        <v>44375</v>
      </c>
      <c r="K2641" s="2">
        <f t="shared" si="41"/>
        <v>86165441.386949122</v>
      </c>
      <c r="L2641" s="2">
        <f>$C$2*시뮬레이션!F2641*시뮬레이션!D2641</f>
        <v>82950255.51570192</v>
      </c>
    </row>
    <row r="2642" spans="2:12" x14ac:dyDescent="0.3">
      <c r="B2642" s="5">
        <v>44376</v>
      </c>
      <c r="C2642" s="6">
        <f>VLOOKUP(시뮬레이션!B2642,시뮬레이션!$K:$Q,6,0)</f>
        <v>166.69535292294037</v>
      </c>
      <c r="D2642" s="6">
        <f>VLOOKUP(시뮬레이션!B2642,시뮬레이션!$K:$Q,7,0)</f>
        <v>34.576744855615473</v>
      </c>
      <c r="F2642" s="5">
        <v>44376</v>
      </c>
      <c r="G2642" s="7">
        <f>C2642*시뮬레이션!D2642*시뮬레이션!F2642</f>
        <v>79349688.736085162</v>
      </c>
      <c r="H2642" s="2">
        <f>D2642*시뮬레이션!E2642*시뮬레이션!D2642</f>
        <v>6789763.5301826652</v>
      </c>
      <c r="J2642" s="5">
        <v>44376</v>
      </c>
      <c r="K2642" s="2">
        <f t="shared" si="41"/>
        <v>86139452.266267821</v>
      </c>
      <c r="L2642" s="2">
        <f>$C$2*시뮬레이션!F2642*시뮬레이션!D2642</f>
        <v>82899419.568818212</v>
      </c>
    </row>
    <row r="2643" spans="2:12" x14ac:dyDescent="0.3">
      <c r="B2643" s="5">
        <v>44377</v>
      </c>
      <c r="C2643" s="6">
        <f>VLOOKUP(시뮬레이션!B2643,시뮬레이션!$K:$Q,6,0)</f>
        <v>166.69535292294037</v>
      </c>
      <c r="D2643" s="6">
        <f>VLOOKUP(시뮬레이션!B2643,시뮬레이션!$K:$Q,7,0)</f>
        <v>34.576744855615473</v>
      </c>
      <c r="F2643" s="5">
        <v>44377</v>
      </c>
      <c r="G2643" s="7">
        <f>C2643*시뮬레이션!D2643*시뮬레이션!F2643</f>
        <v>79230028.597354323</v>
      </c>
      <c r="H2643" s="2">
        <f>D2643*시뮬레이션!E2643*시뮬레이션!D2643</f>
        <v>6764486.2295892444</v>
      </c>
      <c r="J2643" s="5">
        <v>44377</v>
      </c>
      <c r="K2643" s="2">
        <f t="shared" si="41"/>
        <v>85994514.826943561</v>
      </c>
      <c r="L2643" s="2">
        <f>$C$2*시뮬레이션!F2643*시뮬레이션!D2643</f>
        <v>82774406.39984028</v>
      </c>
    </row>
    <row r="2644" spans="2:12" x14ac:dyDescent="0.3">
      <c r="B2644" s="5">
        <v>44378</v>
      </c>
      <c r="C2644" s="6">
        <f>VLOOKUP(시뮬레이션!B2644,시뮬레이션!$K:$Q,6,0)</f>
        <v>166.69535292294037</v>
      </c>
      <c r="D2644" s="6">
        <f>VLOOKUP(시뮬레이션!B2644,시뮬레이션!$K:$Q,7,0)</f>
        <v>34.576744855615473</v>
      </c>
      <c r="F2644" s="5">
        <v>44378</v>
      </c>
      <c r="G2644" s="7">
        <f>C2644*시뮬레이션!D2644*시뮬레이션!F2644</f>
        <v>80146226.050533459</v>
      </c>
      <c r="H2644" s="2">
        <f>D2644*시뮬레이션!E2644*시뮬레이션!D2644</f>
        <v>6781388.0723378863</v>
      </c>
      <c r="J2644" s="5">
        <v>44378</v>
      </c>
      <c r="K2644" s="2">
        <f t="shared" si="41"/>
        <v>86927614.122871339</v>
      </c>
      <c r="L2644" s="2">
        <f>$C$2*시뮬레이션!F2644*시뮬레이션!D2644</f>
        <v>83731590.205962002</v>
      </c>
    </row>
    <row r="2645" spans="2:12" x14ac:dyDescent="0.3">
      <c r="B2645" s="5">
        <v>44379</v>
      </c>
      <c r="C2645" s="6">
        <f>VLOOKUP(시뮬레이션!B2645,시뮬레이션!$K:$Q,6,0)</f>
        <v>166.69535292294037</v>
      </c>
      <c r="D2645" s="6">
        <f>VLOOKUP(시뮬레이션!B2645,시뮬레이션!$K:$Q,7,0)</f>
        <v>34.576744855615473</v>
      </c>
      <c r="F2645" s="5">
        <v>44379</v>
      </c>
      <c r="G2645" s="7">
        <f>C2645*시뮬레이션!D2645*시뮬레이션!F2645</f>
        <v>80897820.789240763</v>
      </c>
      <c r="H2645" s="2">
        <f>D2645*시뮬레이션!E2645*시뮬레이션!D2645</f>
        <v>6846945.0628838204</v>
      </c>
      <c r="J2645" s="5">
        <v>44379</v>
      </c>
      <c r="K2645" s="2">
        <f t="shared" si="41"/>
        <v>87744765.852124587</v>
      </c>
      <c r="L2645" s="2">
        <f>$C$2*시뮬레이션!F2645*시뮬레이션!D2645</f>
        <v>84516807.748491302</v>
      </c>
    </row>
    <row r="2646" spans="2:12" x14ac:dyDescent="0.3">
      <c r="B2646" s="5">
        <v>44383</v>
      </c>
      <c r="C2646" s="6">
        <f>VLOOKUP(시뮬레이션!B2646,시뮬레이션!$K:$Q,6,0)</f>
        <v>166.69535292294037</v>
      </c>
      <c r="D2646" s="6">
        <f>VLOOKUP(시뮬레이션!B2646,시뮬레이션!$K:$Q,7,0)</f>
        <v>34.576744855615473</v>
      </c>
      <c r="F2646" s="5">
        <v>44383</v>
      </c>
      <c r="G2646" s="7">
        <f>C2646*시뮬레이션!D2646*시뮬레이션!F2646</f>
        <v>80387581.494055957</v>
      </c>
      <c r="H2646" s="2">
        <f>D2646*시뮬레이션!E2646*시뮬레이션!D2646</f>
        <v>6829047.4436302381</v>
      </c>
      <c r="J2646" s="5">
        <v>44383</v>
      </c>
      <c r="K2646" s="2">
        <f t="shared" si="41"/>
        <v>87216628.93768619</v>
      </c>
      <c r="L2646" s="2">
        <f>$C$2*시뮬레이션!F2646*시뮬레이션!D2646</f>
        <v>83983742.753709704</v>
      </c>
    </row>
    <row r="2647" spans="2:12" x14ac:dyDescent="0.3">
      <c r="B2647" s="5">
        <v>44384</v>
      </c>
      <c r="C2647" s="6">
        <f>VLOOKUP(시뮬레이션!B2647,시뮬레이션!$K:$Q,6,0)</f>
        <v>166.69535292294037</v>
      </c>
      <c r="D2647" s="6">
        <f>VLOOKUP(시뮬레이션!B2647,시뮬레이션!$K:$Q,7,0)</f>
        <v>34.576744855615473</v>
      </c>
      <c r="F2647" s="5">
        <v>44384</v>
      </c>
      <c r="G2647" s="7">
        <f>C2647*시뮬레이션!D2647*시뮬레이션!F2647</f>
        <v>81260773.263976589</v>
      </c>
      <c r="H2647" s="2">
        <f>D2647*시뮬레이션!E2647*시뮬레이션!D2647</f>
        <v>6847608.4728837823</v>
      </c>
      <c r="J2647" s="5">
        <v>44384</v>
      </c>
      <c r="K2647" s="2">
        <f t="shared" si="41"/>
        <v>88108381.736860365</v>
      </c>
      <c r="L2647" s="2">
        <f>$C$2*시뮬레이션!F2647*시뮬레이션!D2647</f>
        <v>84895997.005133986</v>
      </c>
    </row>
    <row r="2648" spans="2:12" x14ac:dyDescent="0.3">
      <c r="B2648" s="5">
        <v>44385</v>
      </c>
      <c r="C2648" s="6">
        <f>VLOOKUP(시뮬레이션!B2648,시뮬레이션!$K:$Q,6,0)</f>
        <v>166.69535292294037</v>
      </c>
      <c r="D2648" s="6">
        <f>VLOOKUP(시뮬레이션!B2648,시뮬레이션!$K:$Q,7,0)</f>
        <v>34.576744855615473</v>
      </c>
      <c r="F2648" s="5">
        <v>44385</v>
      </c>
      <c r="G2648" s="7">
        <f>C2648*시뮬레이션!D2648*시뮬레이션!F2648</f>
        <v>81090898.381395012</v>
      </c>
      <c r="H2648" s="2">
        <f>D2648*시뮬레이션!E2648*시뮬레이션!D2648</f>
        <v>6821524.595973053</v>
      </c>
      <c r="J2648" s="5">
        <v>44385</v>
      </c>
      <c r="K2648" s="2">
        <f t="shared" si="41"/>
        <v>87912422.977368072</v>
      </c>
      <c r="L2648" s="2">
        <f>$C$2*시뮬레이션!F2648*시뮬레이션!D2648</f>
        <v>84718522.721496001</v>
      </c>
    </row>
    <row r="2649" spans="2:12" x14ac:dyDescent="0.3">
      <c r="B2649" s="5">
        <v>44386</v>
      </c>
      <c r="C2649" s="6">
        <f>VLOOKUP(시뮬레이션!B2649,시뮬레이션!$K:$Q,6,0)</f>
        <v>166.69535292294037</v>
      </c>
      <c r="D2649" s="6">
        <f>VLOOKUP(시뮬레이션!B2649,시뮬레이션!$K:$Q,7,0)</f>
        <v>34.576744855615473</v>
      </c>
      <c r="F2649" s="5">
        <v>44386</v>
      </c>
      <c r="G2649" s="7">
        <f>C2649*시뮬레이션!D2649*시뮬레이션!F2649</f>
        <v>82239278.629594669</v>
      </c>
      <c r="H2649" s="2">
        <f>D2649*시뮬레이션!E2649*시뮬레이션!D2649</f>
        <v>6930209.8050521594</v>
      </c>
      <c r="J2649" s="5">
        <v>44386</v>
      </c>
      <c r="K2649" s="2">
        <f t="shared" si="41"/>
        <v>89169488.43464683</v>
      </c>
      <c r="L2649" s="2">
        <f>$C$2*시뮬레이션!F2649*시뮬레이션!D2649</f>
        <v>85918276.085830942</v>
      </c>
    </row>
    <row r="2650" spans="2:12" x14ac:dyDescent="0.3">
      <c r="B2650" s="5">
        <v>44389</v>
      </c>
      <c r="C2650" s="6">
        <f>VLOOKUP(시뮬레이션!B2650,시뮬레이션!$K:$Q,6,0)</f>
        <v>166.69535292294037</v>
      </c>
      <c r="D2650" s="6">
        <f>VLOOKUP(시뮬레이션!B2650,시뮬레이션!$K:$Q,7,0)</f>
        <v>34.576744855615473</v>
      </c>
      <c r="F2650" s="5">
        <v>44389</v>
      </c>
      <c r="G2650" s="7">
        <f>C2650*시뮬레이션!D2650*시뮬레이션!F2650</f>
        <v>82393767.142701283</v>
      </c>
      <c r="H2650" s="2">
        <f>D2650*시뮬레이션!E2650*시뮬레이션!D2650</f>
        <v>6954148.6660095267</v>
      </c>
      <c r="J2650" s="5">
        <v>44389</v>
      </c>
      <c r="K2650" s="2">
        <f t="shared" si="41"/>
        <v>89347915.808710814</v>
      </c>
      <c r="L2650" s="2">
        <f>$C$2*시뮬레이션!F2650*시뮬레이션!D2650</f>
        <v>86079675.686391234</v>
      </c>
    </row>
    <row r="2651" spans="2:12" x14ac:dyDescent="0.3">
      <c r="B2651" s="5">
        <v>44390</v>
      </c>
      <c r="C2651" s="6">
        <f>VLOOKUP(시뮬레이션!B2651,시뮬레이션!$K:$Q,6,0)</f>
        <v>166.69535292294037</v>
      </c>
      <c r="D2651" s="6">
        <f>VLOOKUP(시뮬레이션!B2651,시뮬레이션!$K:$Q,7,0)</f>
        <v>34.576744855615473</v>
      </c>
      <c r="F2651" s="5">
        <v>44390</v>
      </c>
      <c r="G2651" s="7">
        <f>C2651*시뮬레이션!D2651*시뮬레이션!F2651</f>
        <v>81998340.280349031</v>
      </c>
      <c r="H2651" s="2">
        <f>D2651*시뮬레이션!E2651*시뮬레이션!D2651</f>
        <v>6923609.1736472892</v>
      </c>
      <c r="J2651" s="5">
        <v>44390</v>
      </c>
      <c r="K2651" s="2">
        <f t="shared" si="41"/>
        <v>88921949.453996316</v>
      </c>
      <c r="L2651" s="2">
        <f>$C$2*시뮬레이션!F2651*시뮬레이션!D2651</f>
        <v>85666559.291190878</v>
      </c>
    </row>
    <row r="2652" spans="2:12" x14ac:dyDescent="0.3">
      <c r="B2652" s="5">
        <v>44391</v>
      </c>
      <c r="C2652" s="6">
        <f>VLOOKUP(시뮬레이션!B2652,시뮬레이션!$K:$Q,6,0)</f>
        <v>166.69535292294037</v>
      </c>
      <c r="D2652" s="6">
        <f>VLOOKUP(시뮬레이션!B2652,시뮬레이션!$K:$Q,7,0)</f>
        <v>34.576744855615473</v>
      </c>
      <c r="F2652" s="5">
        <v>44391</v>
      </c>
      <c r="G2652" s="7">
        <f>C2652*시뮬레이션!D2652*시뮬레이션!F2652</f>
        <v>82350141.316890404</v>
      </c>
      <c r="H2652" s="2">
        <f>D2652*시뮬레이션!E2652*시뮬레이션!D2652</f>
        <v>6914390.2179097477</v>
      </c>
      <c r="J2652" s="5">
        <v>44391</v>
      </c>
      <c r="K2652" s="2">
        <f t="shared" si="41"/>
        <v>89264531.534800157</v>
      </c>
      <c r="L2652" s="2">
        <f>$C$2*시뮬레이션!F2652*시뮬레이션!D2652</f>
        <v>86034098.246888459</v>
      </c>
    </row>
    <row r="2653" spans="2:12" x14ac:dyDescent="0.3">
      <c r="B2653" s="5">
        <v>44392</v>
      </c>
      <c r="C2653" s="6">
        <f>VLOOKUP(시뮬레이션!B2653,시뮬레이션!$K:$Q,6,0)</f>
        <v>166.69535292294037</v>
      </c>
      <c r="D2653" s="6">
        <f>VLOOKUP(시뮬레이션!B2653,시뮬레이션!$K:$Q,7,0)</f>
        <v>34.576744855615473</v>
      </c>
      <c r="F2653" s="5">
        <v>44392</v>
      </c>
      <c r="G2653" s="7">
        <f>C2653*시뮬레이션!D2653*시뮬레이션!F2653</f>
        <v>81557971.988286376</v>
      </c>
      <c r="H2653" s="2">
        <f>D2653*시뮬레이션!E2653*시뮬레이션!D2653</f>
        <v>6787871.7632380696</v>
      </c>
      <c r="J2653" s="5">
        <v>44392</v>
      </c>
      <c r="K2653" s="2">
        <f t="shared" si="41"/>
        <v>88345843.751524448</v>
      </c>
      <c r="L2653" s="2">
        <f>$C$2*시뮬레이션!F2653*시뮬레이션!D2653</f>
        <v>85206490.998674646</v>
      </c>
    </row>
    <row r="2654" spans="2:12" x14ac:dyDescent="0.3">
      <c r="B2654" s="5">
        <v>44393</v>
      </c>
      <c r="C2654" s="6">
        <f>VLOOKUP(시뮬레이션!B2654,시뮬레이션!$K:$Q,6,0)</f>
        <v>166.69535292294037</v>
      </c>
      <c r="D2654" s="6">
        <f>VLOOKUP(시뮬레이션!B2654,시뮬레이션!$K:$Q,7,0)</f>
        <v>34.576744855615473</v>
      </c>
      <c r="F2654" s="5">
        <v>44393</v>
      </c>
      <c r="G2654" s="7">
        <f>C2654*시뮬레이션!D2654*시뮬레이션!F2654</f>
        <v>80822552.668173164</v>
      </c>
      <c r="H2654" s="2">
        <f>D2654*시뮬레이션!E2654*시뮬레이션!D2654</f>
        <v>6698580.8327408051</v>
      </c>
      <c r="J2654" s="5">
        <v>44393</v>
      </c>
      <c r="K2654" s="2">
        <f t="shared" si="41"/>
        <v>87521133.500913963</v>
      </c>
      <c r="L2654" s="2">
        <f>$C$2*시뮬레이션!F2654*시뮬레이션!D2654</f>
        <v>84438172.486678347</v>
      </c>
    </row>
    <row r="2655" spans="2:12" x14ac:dyDescent="0.3">
      <c r="B2655" s="5">
        <v>44396</v>
      </c>
      <c r="C2655" s="6">
        <f>VLOOKUP(시뮬레이션!B2655,시뮬레이션!$K:$Q,6,0)</f>
        <v>166.69535292294037</v>
      </c>
      <c r="D2655" s="6">
        <f>VLOOKUP(시뮬레이션!B2655,시뮬레이션!$K:$Q,7,0)</f>
        <v>34.576744855615473</v>
      </c>
      <c r="F2655" s="5">
        <v>44396</v>
      </c>
      <c r="G2655" s="7">
        <f>C2655*시뮬레이션!D2655*시뮬레이션!F2655</f>
        <v>80163290.735492885</v>
      </c>
      <c r="H2655" s="2">
        <f>D2655*시뮬레이션!E2655*시뮬레이션!D2655</f>
        <v>6691930.4989681104</v>
      </c>
      <c r="J2655" s="5">
        <v>44396</v>
      </c>
      <c r="K2655" s="2">
        <f t="shared" si="41"/>
        <v>86855221.234460995</v>
      </c>
      <c r="L2655" s="2">
        <f>$C$2*시뮬레이션!F2655*시뮬레이션!D2655</f>
        <v>83749418.284443408</v>
      </c>
    </row>
    <row r="2656" spans="2:12" x14ac:dyDescent="0.3">
      <c r="B2656" s="5">
        <v>44397</v>
      </c>
      <c r="C2656" s="6">
        <f>VLOOKUP(시뮬레이션!B2656,시뮬레이션!$K:$Q,6,0)</f>
        <v>166.69535292294037</v>
      </c>
      <c r="D2656" s="6">
        <f>VLOOKUP(시뮬레이션!B2656,시뮬레이션!$K:$Q,7,0)</f>
        <v>34.576744855615473</v>
      </c>
      <c r="F2656" s="5">
        <v>44397</v>
      </c>
      <c r="G2656" s="7">
        <f>C2656*시뮬레이션!D2656*시뮬레이션!F2656</f>
        <v>81503357.503126651</v>
      </c>
      <c r="H2656" s="2">
        <f>D2656*시뮬레이션!E2656*시뮬레이션!D2656</f>
        <v>6805604.8616890572</v>
      </c>
      <c r="J2656" s="5">
        <v>44397</v>
      </c>
      <c r="K2656" s="2">
        <f t="shared" si="41"/>
        <v>88308962.364815712</v>
      </c>
      <c r="L2656" s="2">
        <f>$C$2*시뮬레이션!F2656*시뮬레이션!D2656</f>
        <v>85149433.319030195</v>
      </c>
    </row>
    <row r="2657" spans="2:12" x14ac:dyDescent="0.3">
      <c r="B2657" s="5">
        <v>44398</v>
      </c>
      <c r="C2657" s="6">
        <f>VLOOKUP(시뮬레이션!B2657,시뮬레이션!$K:$Q,6,0)</f>
        <v>166.69535292294037</v>
      </c>
      <c r="D2657" s="6">
        <f>VLOOKUP(시뮬레이션!B2657,시뮬레이션!$K:$Q,7,0)</f>
        <v>34.576744855615473</v>
      </c>
      <c r="F2657" s="5">
        <v>44398</v>
      </c>
      <c r="G2657" s="7">
        <f>C2657*시뮬레이션!D2657*시뮬레이션!F2657</f>
        <v>82413219.736090913</v>
      </c>
      <c r="H2657" s="2">
        <f>D2657*시뮬레이션!E2657*시뮬레이션!D2657</f>
        <v>6940970.9433588767</v>
      </c>
      <c r="J2657" s="5">
        <v>44398</v>
      </c>
      <c r="K2657" s="2">
        <f t="shared" si="41"/>
        <v>89354190.679449797</v>
      </c>
      <c r="L2657" s="2">
        <f>$C$2*시뮬레이션!F2657*시뮬레이션!D2657</f>
        <v>86099998.497063786</v>
      </c>
    </row>
    <row r="2658" spans="2:12" x14ac:dyDescent="0.3">
      <c r="B2658" s="5">
        <v>44399</v>
      </c>
      <c r="C2658" s="6">
        <f>VLOOKUP(시뮬레이션!B2658,시뮬레이션!$K:$Q,6,0)</f>
        <v>166.69535292294037</v>
      </c>
      <c r="D2658" s="6">
        <f>VLOOKUP(시뮬레이션!B2658,시뮬레이션!$K:$Q,7,0)</f>
        <v>34.576744855615473</v>
      </c>
      <c r="F2658" s="5">
        <v>44399</v>
      </c>
      <c r="G2658" s="7">
        <f>C2658*시뮬레이션!D2658*시뮬레이션!F2658</f>
        <v>82306668.983327016</v>
      </c>
      <c r="H2658" s="2">
        <f>D2658*시뮬레이션!E2658*시뮬레이션!D2658</f>
        <v>6933081.6547222976</v>
      </c>
      <c r="J2658" s="5">
        <v>44399</v>
      </c>
      <c r="K2658" s="2">
        <f t="shared" si="41"/>
        <v>89239750.638049319</v>
      </c>
      <c r="L2658" s="2">
        <f>$C$2*시뮬레이션!F2658*시뮬레이션!D2658</f>
        <v>85988681.166152418</v>
      </c>
    </row>
    <row r="2659" spans="2:12" x14ac:dyDescent="0.3">
      <c r="B2659" s="5">
        <v>44400</v>
      </c>
      <c r="C2659" s="6">
        <f>VLOOKUP(시뮬레이션!B2659,시뮬레이션!$K:$Q,6,0)</f>
        <v>166.69535292294037</v>
      </c>
      <c r="D2659" s="6">
        <f>VLOOKUP(시뮬레이션!B2659,시뮬레이션!$K:$Q,7,0)</f>
        <v>34.576744855615473</v>
      </c>
      <c r="F2659" s="5">
        <v>44400</v>
      </c>
      <c r="G2659" s="7">
        <f>C2659*시뮬레이션!D2659*시뮬레이션!F2659</f>
        <v>83211290.577774048</v>
      </c>
      <c r="H2659" s="2">
        <f>D2659*시뮬레이션!E2659*시뮬레이션!D2659</f>
        <v>7012006.4987828219</v>
      </c>
      <c r="J2659" s="5">
        <v>44400</v>
      </c>
      <c r="K2659" s="2">
        <f t="shared" si="41"/>
        <v>90223297.076556876</v>
      </c>
      <c r="L2659" s="2">
        <f>$C$2*시뮬레이션!F2659*시뮬레이션!D2659</f>
        <v>86933771.264218226</v>
      </c>
    </row>
    <row r="2660" spans="2:12" x14ac:dyDescent="0.3">
      <c r="B2660" s="5">
        <v>44403</v>
      </c>
      <c r="C2660" s="6">
        <f>VLOOKUP(시뮬레이션!B2660,시뮬레이션!$K:$Q,6,0)</f>
        <v>166.69535292294037</v>
      </c>
      <c r="D2660" s="6">
        <f>VLOOKUP(시뮬레이션!B2660,시뮬레이션!$K:$Q,7,0)</f>
        <v>34.576744855615473</v>
      </c>
      <c r="F2660" s="5">
        <v>44403</v>
      </c>
      <c r="G2660" s="7">
        <f>C2660*시뮬레이션!D2660*시뮬레이션!F2660</f>
        <v>83727239.18296212</v>
      </c>
      <c r="H2660" s="2">
        <f>D2660*시뮬레이션!E2660*시뮬레이션!D2660</f>
        <v>7036216.2899391381</v>
      </c>
      <c r="J2660" s="5">
        <v>44403</v>
      </c>
      <c r="K2660" s="2">
        <f t="shared" si="41"/>
        <v>90763455.472901255</v>
      </c>
      <c r="L2660" s="2">
        <f>$C$2*시뮬레이션!F2660*시뮬레이션!D2660</f>
        <v>87472800.976605505</v>
      </c>
    </row>
    <row r="2661" spans="2:12" x14ac:dyDescent="0.3">
      <c r="B2661" s="5">
        <v>44404</v>
      </c>
      <c r="C2661" s="6">
        <f>VLOOKUP(시뮬레이션!B2661,시뮬레이션!$K:$Q,6,0)</f>
        <v>166.69535292294037</v>
      </c>
      <c r="D2661" s="6">
        <f>VLOOKUP(시뮬레이션!B2661,시뮬레이션!$K:$Q,7,0)</f>
        <v>34.576744855615473</v>
      </c>
      <c r="F2661" s="5">
        <v>44404</v>
      </c>
      <c r="G2661" s="7">
        <f>C2661*시뮬레이션!D2661*시뮬레이션!F2661</f>
        <v>82992087.01548934</v>
      </c>
      <c r="H2661" s="2">
        <f>D2661*시뮬레이션!E2661*시뮬레이션!D2661</f>
        <v>6916640.786214333</v>
      </c>
      <c r="J2661" s="5">
        <v>44404</v>
      </c>
      <c r="K2661" s="2">
        <f t="shared" si="41"/>
        <v>89908727.801703677</v>
      </c>
      <c r="L2661" s="2">
        <f>$C$2*시뮬레이션!F2661*시뮬레이션!D2661</f>
        <v>86704761.568398759</v>
      </c>
    </row>
    <row r="2662" spans="2:12" x14ac:dyDescent="0.3">
      <c r="B2662" s="5">
        <v>44405</v>
      </c>
      <c r="C2662" s="6">
        <f>VLOOKUP(시뮬레이션!B2662,시뮬레이션!$K:$Q,6,0)</f>
        <v>166.69535292294037</v>
      </c>
      <c r="D2662" s="6">
        <f>VLOOKUP(시뮬레이션!B2662,시뮬레이션!$K:$Q,7,0)</f>
        <v>34.576744855615473</v>
      </c>
      <c r="F2662" s="5">
        <v>44405</v>
      </c>
      <c r="G2662" s="7">
        <f>C2662*시뮬레이션!D2662*시뮬레이션!F2662</f>
        <v>83268191.458061412</v>
      </c>
      <c r="H2662" s="2">
        <f>D2662*시뮬레이션!E2662*시뮬레이션!D2662</f>
        <v>7007653.6622299692</v>
      </c>
      <c r="J2662" s="5">
        <v>44405</v>
      </c>
      <c r="K2662" s="2">
        <f t="shared" si="41"/>
        <v>90275845.120291382</v>
      </c>
      <c r="L2662" s="2">
        <f>$C$2*시뮬레이션!F2662*시뮬레이션!D2662</f>
        <v>86993217.621524885</v>
      </c>
    </row>
    <row r="2663" spans="2:12" x14ac:dyDescent="0.3">
      <c r="B2663" s="5">
        <v>44406</v>
      </c>
      <c r="C2663" s="6">
        <f>VLOOKUP(시뮬레이션!B2663,시뮬레이션!$K:$Q,6,0)</f>
        <v>166.69535292294037</v>
      </c>
      <c r="D2663" s="6">
        <f>VLOOKUP(시뮬레이션!B2663,시뮬레이션!$K:$Q,7,0)</f>
        <v>34.576744855615473</v>
      </c>
      <c r="F2663" s="5">
        <v>44406</v>
      </c>
      <c r="G2663" s="7">
        <f>C2663*시뮬레이션!D2663*시뮬레이션!F2663</f>
        <v>83030529.155917242</v>
      </c>
      <c r="H2663" s="2">
        <f>D2663*시뮬레이션!E2663*시뮬레이션!D2663</f>
        <v>7005212.9000280388</v>
      </c>
      <c r="J2663" s="5">
        <v>44406</v>
      </c>
      <c r="K2663" s="2">
        <f t="shared" si="41"/>
        <v>90035742.055945277</v>
      </c>
      <c r="L2663" s="2">
        <f>$C$2*시뮬레이션!F2663*시뮬레이션!D2663</f>
        <v>86744923.428882644</v>
      </c>
    </row>
    <row r="2664" spans="2:12" x14ac:dyDescent="0.3">
      <c r="B2664" s="5">
        <v>44407</v>
      </c>
      <c r="C2664" s="6">
        <f>VLOOKUP(시뮬레이션!B2664,시뮬레이션!$K:$Q,6,0)</f>
        <v>166.69535292294037</v>
      </c>
      <c r="D2664" s="6">
        <f>VLOOKUP(시뮬레이션!B2664,시뮬레이션!$K:$Q,7,0)</f>
        <v>34.576744855615473</v>
      </c>
      <c r="F2664" s="5">
        <v>44407</v>
      </c>
      <c r="G2664" s="7">
        <f>C2664*시뮬레이션!D2664*시뮬레이션!F2664</f>
        <v>82901166.264126495</v>
      </c>
      <c r="H2664" s="2">
        <f>D2664*시뮬레이션!E2664*시뮬레이션!D2664</f>
        <v>7002677.7439263891</v>
      </c>
      <c r="J2664" s="5">
        <v>44407</v>
      </c>
      <c r="K2664" s="2">
        <f t="shared" si="41"/>
        <v>89903844.008052886</v>
      </c>
      <c r="L2664" s="2">
        <f>$C$2*시뮬레이션!F2664*시뮬레이션!D2664</f>
        <v>86609773.451434508</v>
      </c>
    </row>
    <row r="2665" spans="2:12" x14ac:dyDescent="0.3">
      <c r="B2665" s="5">
        <v>44410</v>
      </c>
      <c r="C2665" s="6">
        <f>VLOOKUP(시뮬레이션!B2665,시뮬레이션!$K:$Q,6,0)</f>
        <v>166.69535292294037</v>
      </c>
      <c r="D2665" s="6">
        <f>VLOOKUP(시뮬레이션!B2665,시뮬레이션!$K:$Q,7,0)</f>
        <v>34.576744855615473</v>
      </c>
      <c r="F2665" s="5">
        <v>44410</v>
      </c>
      <c r="G2665" s="7">
        <f>C2665*시뮬레이션!D2665*시뮬레이션!F2665</f>
        <v>82781178.524019405</v>
      </c>
      <c r="H2665" s="2">
        <f>D2665*시뮬레이션!E2665*시뮬레이션!D2665</f>
        <v>7016935.6814205702</v>
      </c>
      <c r="J2665" s="5">
        <v>44410</v>
      </c>
      <c r="K2665" s="2">
        <f t="shared" si="41"/>
        <v>89798114.20543997</v>
      </c>
      <c r="L2665" s="2">
        <f>$C$2*시뮬레이션!F2665*시뮬레이션!D2665</f>
        <v>86484418.025739849</v>
      </c>
    </row>
    <row r="2666" spans="2:12" x14ac:dyDescent="0.3">
      <c r="B2666" s="5">
        <v>44411</v>
      </c>
      <c r="C2666" s="6">
        <f>VLOOKUP(시뮬레이션!B2666,시뮬레이션!$K:$Q,6,0)</f>
        <v>166.69535292294037</v>
      </c>
      <c r="D2666" s="6">
        <f>VLOOKUP(시뮬레이션!B2666,시뮬레이션!$K:$Q,7,0)</f>
        <v>34.576744855615473</v>
      </c>
      <c r="F2666" s="5">
        <v>44411</v>
      </c>
      <c r="G2666" s="7">
        <f>C2666*시뮬레이션!D2666*시뮬레이션!F2666</f>
        <v>83273383.076476216</v>
      </c>
      <c r="H2666" s="2">
        <f>D2666*시뮬레이션!E2666*시뮬레이션!D2666</f>
        <v>7049411.5372942714</v>
      </c>
      <c r="J2666" s="5">
        <v>44411</v>
      </c>
      <c r="K2666" s="2">
        <f t="shared" si="41"/>
        <v>90322794.613770485</v>
      </c>
      <c r="L2666" s="2">
        <f>$C$2*시뮬레이션!F2666*시뮬레이션!D2666</f>
        <v>86998641.488462061</v>
      </c>
    </row>
    <row r="2667" spans="2:12" x14ac:dyDescent="0.3">
      <c r="B2667" s="5">
        <v>44412</v>
      </c>
      <c r="C2667" s="6">
        <f>VLOOKUP(시뮬레이션!B2667,시뮬레이션!$K:$Q,6,0)</f>
        <v>166.69535292294037</v>
      </c>
      <c r="D2667" s="6">
        <f>VLOOKUP(시뮬레이션!B2667,시뮬레이션!$K:$Q,7,0)</f>
        <v>34.576744855615473</v>
      </c>
      <c r="F2667" s="5">
        <v>44412</v>
      </c>
      <c r="G2667" s="7">
        <f>C2667*시뮬레이션!D2667*시뮬레이션!F2667</f>
        <v>82517439.647745222</v>
      </c>
      <c r="H2667" s="2">
        <f>D2667*시뮬레이션!E2667*시뮬레이션!D2667</f>
        <v>7052579.9881662149</v>
      </c>
      <c r="J2667" s="5">
        <v>44412</v>
      </c>
      <c r="K2667" s="2">
        <f t="shared" si="41"/>
        <v>89570019.635911435</v>
      </c>
      <c r="L2667" s="2">
        <f>$C$2*시뮬레이션!F2667*시뮬레이션!D2667</f>
        <v>86208880.716027379</v>
      </c>
    </row>
    <row r="2668" spans="2:12" x14ac:dyDescent="0.3">
      <c r="B2668" s="5">
        <v>44413</v>
      </c>
      <c r="C2668" s="6">
        <f>VLOOKUP(시뮬레이션!B2668,시뮬레이션!$K:$Q,6,0)</f>
        <v>166.69535292294037</v>
      </c>
      <c r="D2668" s="6">
        <f>VLOOKUP(시뮬레이션!B2668,시뮬레이션!$K:$Q,7,0)</f>
        <v>34.576744855615473</v>
      </c>
      <c r="F2668" s="5">
        <v>44413</v>
      </c>
      <c r="G2668" s="7">
        <f>C2668*시뮬레이션!D2668*시뮬레이션!F2668</f>
        <v>83043640.182166457</v>
      </c>
      <c r="H2668" s="2">
        <f>D2668*시뮬레이션!E2668*시뮬레이션!D2668</f>
        <v>7077152.0707467739</v>
      </c>
      <c r="J2668" s="5">
        <v>44413</v>
      </c>
      <c r="K2668" s="2">
        <f t="shared" si="41"/>
        <v>90120792.252913237</v>
      </c>
      <c r="L2668" s="2">
        <f>$C$2*시뮬레이션!F2668*시뮬레이션!D2668</f>
        <v>86758620.980609983</v>
      </c>
    </row>
    <row r="2669" spans="2:12" x14ac:dyDescent="0.3">
      <c r="B2669" s="5">
        <v>44414</v>
      </c>
      <c r="C2669" s="6">
        <f>VLOOKUP(시뮬레이션!B2669,시뮬레이션!$K:$Q,6,0)</f>
        <v>166.69535292294037</v>
      </c>
      <c r="D2669" s="6">
        <f>VLOOKUP(시뮬레이션!B2669,시뮬레이션!$K:$Q,7,0)</f>
        <v>34.576744855615473</v>
      </c>
      <c r="F2669" s="5">
        <v>44414</v>
      </c>
      <c r="G2669" s="7">
        <f>C2669*시뮬레이션!D2669*시뮬레이션!F2669</f>
        <v>83064513.355854139</v>
      </c>
      <c r="H2669" s="2">
        <f>D2669*시뮬레이션!E2669*시뮬레이션!D2669</f>
        <v>7038228.0624526171</v>
      </c>
      <c r="J2669" s="5">
        <v>44414</v>
      </c>
      <c r="K2669" s="2">
        <f t="shared" si="41"/>
        <v>90102741.418306753</v>
      </c>
      <c r="L2669" s="2">
        <f>$C$2*시뮬레이션!F2669*시뮬레이션!D2669</f>
        <v>86780427.921643153</v>
      </c>
    </row>
    <row r="2670" spans="2:12" x14ac:dyDescent="0.3">
      <c r="B2670" s="5">
        <v>44417</v>
      </c>
      <c r="C2670" s="6">
        <f>VLOOKUP(시뮬레이션!B2670,시뮬레이션!$K:$Q,6,0)</f>
        <v>166.69535292294037</v>
      </c>
      <c r="D2670" s="6">
        <f>VLOOKUP(시뮬레이션!B2670,시뮬레이션!$K:$Q,7,0)</f>
        <v>34.576744855615473</v>
      </c>
      <c r="F2670" s="5">
        <v>44417</v>
      </c>
      <c r="G2670" s="7">
        <f>C2670*시뮬레이션!D2670*시뮬레이션!F2670</f>
        <v>83164078.318948045</v>
      </c>
      <c r="H2670" s="2">
        <f>D2670*시뮬레이션!E2670*시뮬레이션!D2670</f>
        <v>7042422.5573437931</v>
      </c>
      <c r="J2670" s="5">
        <v>44417</v>
      </c>
      <c r="K2670" s="2">
        <f t="shared" si="41"/>
        <v>90206500.876291841</v>
      </c>
      <c r="L2670" s="2">
        <f>$C$2*시뮬레이션!F2670*시뮬레이션!D2670</f>
        <v>86884446.951602131</v>
      </c>
    </row>
    <row r="2671" spans="2:12" x14ac:dyDescent="0.3">
      <c r="B2671" s="5">
        <v>44418</v>
      </c>
      <c r="C2671" s="6">
        <f>VLOOKUP(시뮬레이션!B2671,시뮬레이션!$K:$Q,6,0)</f>
        <v>166.69535292294037</v>
      </c>
      <c r="D2671" s="6">
        <f>VLOOKUP(시뮬레이션!B2671,시뮬레이션!$K:$Q,7,0)</f>
        <v>34.576744855615473</v>
      </c>
      <c r="F2671" s="5">
        <v>44418</v>
      </c>
      <c r="G2671" s="7">
        <f>C2671*시뮬레이션!D2671*시뮬레이션!F2671</f>
        <v>83656769.789364204</v>
      </c>
      <c r="H2671" s="2">
        <f>D2671*시뮬레이션!E2671*시뮬레이션!D2671</f>
        <v>7021577.5377744222</v>
      </c>
      <c r="J2671" s="5">
        <v>44418</v>
      </c>
      <c r="K2671" s="2">
        <f t="shared" si="41"/>
        <v>90678347.327138633</v>
      </c>
      <c r="L2671" s="2">
        <f>$C$2*시뮬레이션!F2671*시뮬레이션!D2671</f>
        <v>87399179.114696726</v>
      </c>
    </row>
    <row r="2672" spans="2:12" x14ac:dyDescent="0.3">
      <c r="B2672" s="5">
        <v>44419</v>
      </c>
      <c r="C2672" s="6">
        <f>VLOOKUP(시뮬레이션!B2672,시뮬레이션!$K:$Q,6,0)</f>
        <v>166.69535292294037</v>
      </c>
      <c r="D2672" s="6">
        <f>VLOOKUP(시뮬레이션!B2672,시뮬레이션!$K:$Q,7,0)</f>
        <v>34.576744855615473</v>
      </c>
      <c r="F2672" s="5">
        <v>44419</v>
      </c>
      <c r="G2672" s="7">
        <f>C2672*시뮬레이션!D2672*시뮬레이션!F2672</f>
        <v>84342398.045203477</v>
      </c>
      <c r="H2672" s="2">
        <f>D2672*시뮬레이션!E2672*시뮬레이션!D2672</f>
        <v>7051152.8369294684</v>
      </c>
      <c r="J2672" s="5">
        <v>44419</v>
      </c>
      <c r="K2672" s="2">
        <f t="shared" si="41"/>
        <v>91393550.882132947</v>
      </c>
      <c r="L2672" s="2">
        <f>$C$2*시뮬레이션!F2672*시뮬레이션!D2672</f>
        <v>88115479.145035818</v>
      </c>
    </row>
    <row r="2673" spans="2:12" x14ac:dyDescent="0.3">
      <c r="B2673" s="5">
        <v>44420</v>
      </c>
      <c r="C2673" s="6">
        <f>VLOOKUP(시뮬레이션!B2673,시뮬레이션!$K:$Q,6,0)</f>
        <v>166.69535292294037</v>
      </c>
      <c r="D2673" s="6">
        <f>VLOOKUP(시뮬레이션!B2673,시뮬레이션!$K:$Q,7,0)</f>
        <v>34.576744855615473</v>
      </c>
      <c r="F2673" s="5">
        <v>44420</v>
      </c>
      <c r="G2673" s="7">
        <f>C2673*시뮬레이션!D2673*시뮬레이션!F2673</f>
        <v>84949992.914106309</v>
      </c>
      <c r="H2673" s="2">
        <f>D2673*시뮬레이션!E2673*시뮬레이션!D2673</f>
        <v>7080751.2978011332</v>
      </c>
      <c r="J2673" s="5">
        <v>44420</v>
      </c>
      <c r="K2673" s="2">
        <f t="shared" si="41"/>
        <v>92030744.211907446</v>
      </c>
      <c r="L2673" s="2">
        <f>$C$2*시뮬레이션!F2673*시뮬레이션!D2673</f>
        <v>88750254.942740127</v>
      </c>
    </row>
    <row r="2674" spans="2:12" x14ac:dyDescent="0.3">
      <c r="B2674" s="5">
        <v>44421</v>
      </c>
      <c r="C2674" s="6">
        <f>VLOOKUP(시뮬레이션!B2674,시뮬레이션!$K:$Q,6,0)</f>
        <v>166.69535292294037</v>
      </c>
      <c r="D2674" s="6">
        <f>VLOOKUP(시뮬레이션!B2674,시뮬레이션!$K:$Q,7,0)</f>
        <v>34.576744855615473</v>
      </c>
      <c r="F2674" s="5">
        <v>44421</v>
      </c>
      <c r="G2674" s="7">
        <f>C2674*시뮬레이션!D2674*시뮬레이션!F2674</f>
        <v>85672574.252457961</v>
      </c>
      <c r="H2674" s="2">
        <f>D2674*시뮬레이션!E2674*시뮬레이션!D2674</f>
        <v>7154574.2038052874</v>
      </c>
      <c r="J2674" s="5">
        <v>44421</v>
      </c>
      <c r="K2674" s="2">
        <f t="shared" si="41"/>
        <v>92827148.456263244</v>
      </c>
      <c r="L2674" s="2">
        <f>$C$2*시뮬레이션!F2674*시뮬레이션!D2674</f>
        <v>89505161.16221936</v>
      </c>
    </row>
    <row r="2675" spans="2:12" x14ac:dyDescent="0.3">
      <c r="B2675" s="5">
        <v>44424</v>
      </c>
      <c r="C2675" s="6">
        <f>VLOOKUP(시뮬레이션!B2675,시뮬레이션!$K:$Q,6,0)</f>
        <v>166.69535292294037</v>
      </c>
      <c r="D2675" s="6">
        <f>VLOOKUP(시뮬레이션!B2675,시뮬레이션!$K:$Q,7,0)</f>
        <v>34.576744855615473</v>
      </c>
      <c r="F2675" s="5">
        <v>44424</v>
      </c>
      <c r="G2675" s="7">
        <f>C2675*시뮬레이션!D2675*시뮬레이션!F2675</f>
        <v>85874311.291465044</v>
      </c>
      <c r="H2675" s="2">
        <f>D2675*시뮬레이션!E2675*시뮬레이션!D2675</f>
        <v>7137257.3077067323</v>
      </c>
      <c r="J2675" s="5">
        <v>44424</v>
      </c>
      <c r="K2675" s="2">
        <f t="shared" si="41"/>
        <v>93011568.599171773</v>
      </c>
      <c r="L2675" s="2">
        <f>$C$2*시뮬레이션!F2675*시뮬레이션!D2675</f>
        <v>89715922.964888096</v>
      </c>
    </row>
    <row r="2676" spans="2:12" x14ac:dyDescent="0.3">
      <c r="B2676" s="5">
        <v>44425</v>
      </c>
      <c r="C2676" s="6">
        <f>VLOOKUP(시뮬레이션!B2676,시뮬레이션!$K:$Q,6,0)</f>
        <v>166.69535292294037</v>
      </c>
      <c r="D2676" s="6">
        <f>VLOOKUP(시뮬레이션!B2676,시뮬레이션!$K:$Q,7,0)</f>
        <v>34.576744855615473</v>
      </c>
      <c r="F2676" s="5">
        <v>44425</v>
      </c>
      <c r="G2676" s="7">
        <f>C2676*시뮬레이션!D2676*시뮬레이션!F2676</f>
        <v>85855094.484484732</v>
      </c>
      <c r="H2676" s="2">
        <f>D2676*시뮬레이션!E2676*시뮬레이션!D2676</f>
        <v>7103751.0021746289</v>
      </c>
      <c r="J2676" s="5">
        <v>44425</v>
      </c>
      <c r="K2676" s="2">
        <f t="shared" si="41"/>
        <v>92958845.486659363</v>
      </c>
      <c r="L2676" s="2">
        <f>$C$2*시뮬레이션!F2676*시뮬레이션!D2676</f>
        <v>89695846.488596767</v>
      </c>
    </row>
    <row r="2677" spans="2:12" x14ac:dyDescent="0.3">
      <c r="B2677" s="5">
        <v>44426</v>
      </c>
      <c r="C2677" s="6">
        <f>VLOOKUP(시뮬레이션!B2677,시뮬레이션!$K:$Q,6,0)</f>
        <v>166.69535292294037</v>
      </c>
      <c r="D2677" s="6">
        <f>VLOOKUP(시뮬레이션!B2677,시뮬레이션!$K:$Q,7,0)</f>
        <v>34.576744855615473</v>
      </c>
      <c r="F2677" s="5">
        <v>44426</v>
      </c>
      <c r="G2677" s="7">
        <f>C2677*시뮬레이션!D2677*시뮬레이션!F2677</f>
        <v>84334332.419706777</v>
      </c>
      <c r="H2677" s="2">
        <f>D2677*시뮬레이션!E2677*시뮬레이션!D2677</f>
        <v>6980879.1200618325</v>
      </c>
      <c r="J2677" s="5">
        <v>44426</v>
      </c>
      <c r="K2677" s="2">
        <f t="shared" si="41"/>
        <v>91315211.539768606</v>
      </c>
      <c r="L2677" s="2">
        <f>$C$2*시뮬레이션!F2677*시뮬레이션!D2677</f>
        <v>88107052.701494753</v>
      </c>
    </row>
    <row r="2678" spans="2:12" x14ac:dyDescent="0.3">
      <c r="B2678" s="5">
        <v>44427</v>
      </c>
      <c r="C2678" s="6">
        <f>VLOOKUP(시뮬레이션!B2678,시뮬레이션!$K:$Q,6,0)</f>
        <v>166.69535292294037</v>
      </c>
      <c r="D2678" s="6">
        <f>VLOOKUP(시뮬레이션!B2678,시뮬레이션!$K:$Q,7,0)</f>
        <v>34.576744855615473</v>
      </c>
      <c r="F2678" s="5">
        <v>44427</v>
      </c>
      <c r="G2678" s="7">
        <f>C2678*시뮬레이션!D2678*시뮬레이션!F2678</f>
        <v>85036042.112967134</v>
      </c>
      <c r="H2678" s="2">
        <f>D2678*시뮬레이션!E2678*시뮬레이션!D2678</f>
        <v>7065488.1880556727</v>
      </c>
      <c r="J2678" s="5">
        <v>44427</v>
      </c>
      <c r="K2678" s="2">
        <f t="shared" si="41"/>
        <v>92101530.301022813</v>
      </c>
      <c r="L2678" s="2">
        <f>$C$2*시뮬레이션!F2678*시뮬레이션!D2678</f>
        <v>88840153.576919422</v>
      </c>
    </row>
    <row r="2679" spans="2:12" x14ac:dyDescent="0.3">
      <c r="B2679" s="5">
        <v>44428</v>
      </c>
      <c r="C2679" s="6">
        <f>VLOOKUP(시뮬레이션!B2679,시뮬레이션!$K:$Q,6,0)</f>
        <v>166.69535292294037</v>
      </c>
      <c r="D2679" s="6">
        <f>VLOOKUP(시뮬레이션!B2679,시뮬레이션!$K:$Q,7,0)</f>
        <v>34.576744855615473</v>
      </c>
      <c r="F2679" s="5">
        <v>44428</v>
      </c>
      <c r="G2679" s="7">
        <f>C2679*시뮬레이션!D2679*시뮬레이션!F2679</f>
        <v>85960434.837286755</v>
      </c>
      <c r="H2679" s="2">
        <f>D2679*시뮬레이션!E2679*시뮬레이션!D2679</f>
        <v>7151797.076894288</v>
      </c>
      <c r="J2679" s="5">
        <v>44428</v>
      </c>
      <c r="K2679" s="2">
        <f t="shared" si="41"/>
        <v>93112231.914181039</v>
      </c>
      <c r="L2679" s="2">
        <f>$C$2*시뮬레이션!F2679*시뮬레이션!D2679</f>
        <v>89805899.271960631</v>
      </c>
    </row>
    <row r="2680" spans="2:12" x14ac:dyDescent="0.3">
      <c r="B2680" s="5">
        <v>44431</v>
      </c>
      <c r="C2680" s="6">
        <f>VLOOKUP(시뮬레이션!B2680,시뮬레이션!$K:$Q,6,0)</f>
        <v>166.69535292294037</v>
      </c>
      <c r="D2680" s="6">
        <f>VLOOKUP(시뮬레이션!B2680,시뮬레이션!$K:$Q,7,0)</f>
        <v>34.576744855615473</v>
      </c>
      <c r="F2680" s="5">
        <v>44431</v>
      </c>
      <c r="G2680" s="7">
        <f>C2680*시뮬레이션!D2680*시뮬레이션!F2680</f>
        <v>86293897.992266923</v>
      </c>
      <c r="H2680" s="2">
        <f>D2680*시뮬레이션!E2680*시뮬레이션!D2680</f>
        <v>7241137.7290532002</v>
      </c>
      <c r="J2680" s="5">
        <v>44431</v>
      </c>
      <c r="K2680" s="2">
        <f t="shared" si="41"/>
        <v>93535035.721320122</v>
      </c>
      <c r="L2680" s="2">
        <f>$C$2*시뮬레이션!F2680*시뮬레이션!D2680</f>
        <v>90154279.995763913</v>
      </c>
    </row>
    <row r="2681" spans="2:12" x14ac:dyDescent="0.3">
      <c r="B2681" s="5">
        <v>44432</v>
      </c>
      <c r="C2681" s="6">
        <f>VLOOKUP(시뮬레이션!B2681,시뮬레이션!$K:$Q,6,0)</f>
        <v>166.69535292294037</v>
      </c>
      <c r="D2681" s="6">
        <f>VLOOKUP(시뮬레이션!B2681,시뮬레이션!$K:$Q,7,0)</f>
        <v>34.576744855615473</v>
      </c>
      <c r="F2681" s="5">
        <v>44432</v>
      </c>
      <c r="G2681" s="7">
        <f>C2681*시뮬레이션!D2681*시뮬레이션!F2681</f>
        <v>85849222.313955113</v>
      </c>
      <c r="H2681" s="2">
        <f>D2681*시뮬레이션!E2681*시뮬레이션!D2681</f>
        <v>7205401.8218716988</v>
      </c>
      <c r="J2681" s="5">
        <v>44432</v>
      </c>
      <c r="K2681" s="2">
        <f t="shared" si="41"/>
        <v>93054624.135826811</v>
      </c>
      <c r="L2681" s="2">
        <f>$C$2*시뮬레이션!F2681*시뮬레이션!D2681</f>
        <v>89689711.624852911</v>
      </c>
    </row>
    <row r="2682" spans="2:12" x14ac:dyDescent="0.3">
      <c r="B2682" s="5">
        <v>44433</v>
      </c>
      <c r="C2682" s="6">
        <f>VLOOKUP(시뮬레이션!B2682,시뮬레이션!$K:$Q,6,0)</f>
        <v>166.69535292294037</v>
      </c>
      <c r="D2682" s="6">
        <f>VLOOKUP(시뮬레이션!B2682,시뮬레이션!$K:$Q,7,0)</f>
        <v>34.576744855615473</v>
      </c>
      <c r="F2682" s="5">
        <v>44433</v>
      </c>
      <c r="G2682" s="7">
        <f>C2682*시뮬레이션!D2682*시뮬레이션!F2682</f>
        <v>86143742.410638794</v>
      </c>
      <c r="H2682" s="2">
        <f>D2682*시뮬레이션!E2682*시뮬레이션!D2682</f>
        <v>7241498.6852013534</v>
      </c>
      <c r="J2682" s="5">
        <v>44433</v>
      </c>
      <c r="K2682" s="2">
        <f t="shared" si="41"/>
        <v>93385241.095840141</v>
      </c>
      <c r="L2682" s="2">
        <f>$C$2*시뮬레이션!F2682*시뮬레이션!D2682</f>
        <v>89997407.161600798</v>
      </c>
    </row>
    <row r="2683" spans="2:12" x14ac:dyDescent="0.3">
      <c r="B2683" s="5">
        <v>44434</v>
      </c>
      <c r="C2683" s="6">
        <f>VLOOKUP(시뮬레이션!B2683,시뮬레이션!$K:$Q,6,0)</f>
        <v>166.69535292294037</v>
      </c>
      <c r="D2683" s="6">
        <f>VLOOKUP(시뮬레이션!B2683,시뮬레이션!$K:$Q,7,0)</f>
        <v>34.576744855615473</v>
      </c>
      <c r="F2683" s="5">
        <v>44434</v>
      </c>
      <c r="G2683" s="7">
        <f>C2683*시뮬레이션!D2683*시뮬레이션!F2683</f>
        <v>85847909.940611526</v>
      </c>
      <c r="H2683" s="2">
        <f>D2683*시뮬레이션!E2683*시뮬레이션!D2683</f>
        <v>7240097.2323868237</v>
      </c>
      <c r="J2683" s="5">
        <v>44434</v>
      </c>
      <c r="K2683" s="2">
        <f t="shared" si="41"/>
        <v>93088007.172998354</v>
      </c>
      <c r="L2683" s="2">
        <f>$C$2*시뮬레이션!F2683*시뮬레이션!D2683</f>
        <v>89688340.542115539</v>
      </c>
    </row>
    <row r="2684" spans="2:12" x14ac:dyDescent="0.3">
      <c r="B2684" s="5">
        <v>44435</v>
      </c>
      <c r="C2684" s="6">
        <f>VLOOKUP(시뮬레이션!B2684,시뮬레이션!$K:$Q,6,0)</f>
        <v>166.69535292294037</v>
      </c>
      <c r="D2684" s="6">
        <f>VLOOKUP(시뮬레이션!B2684,시뮬레이션!$K:$Q,7,0)</f>
        <v>34.576744855615473</v>
      </c>
      <c r="F2684" s="5">
        <v>44435</v>
      </c>
      <c r="G2684" s="7">
        <f>C2684*시뮬레이션!D2684*시뮬레이션!F2684</f>
        <v>86515584.066761985</v>
      </c>
      <c r="H2684" s="2">
        <f>D2684*시뮬레이션!E2684*시뮬레이션!D2684</f>
        <v>7326887.2370164432</v>
      </c>
      <c r="J2684" s="5">
        <v>44435</v>
      </c>
      <c r="K2684" s="2">
        <f t="shared" si="41"/>
        <v>93842471.303778425</v>
      </c>
      <c r="L2684" s="2">
        <f>$C$2*시뮬레이션!F2684*시뮬레이션!D2684</f>
        <v>90385883.259681612</v>
      </c>
    </row>
    <row r="2685" spans="2:12" x14ac:dyDescent="0.3">
      <c r="B2685" s="5">
        <v>44438</v>
      </c>
      <c r="C2685" s="6">
        <f>VLOOKUP(시뮬레이션!B2685,시뮬레이션!$K:$Q,6,0)</f>
        <v>166.69535292294037</v>
      </c>
      <c r="D2685" s="6">
        <f>VLOOKUP(시뮬레이션!B2685,시뮬레이션!$K:$Q,7,0)</f>
        <v>34.576744855615473</v>
      </c>
      <c r="F2685" s="5">
        <v>44438</v>
      </c>
      <c r="G2685" s="7">
        <f>C2685*시뮬레이션!D2685*시뮬레이션!F2685</f>
        <v>86721366.574445352</v>
      </c>
      <c r="H2685" s="2">
        <f>D2685*시뮬레이션!E2685*시뮬레이션!D2685</f>
        <v>7353677.9090718161</v>
      </c>
      <c r="J2685" s="5">
        <v>44438</v>
      </c>
      <c r="K2685" s="2">
        <f t="shared" si="41"/>
        <v>94075044.48351717</v>
      </c>
      <c r="L2685" s="2">
        <f>$C$2*시뮬레이션!F2685*시뮬레이션!D2685</f>
        <v>90600871.506215349</v>
      </c>
    </row>
    <row r="2686" spans="2:12" x14ac:dyDescent="0.3">
      <c r="B2686" s="5">
        <v>44439</v>
      </c>
      <c r="C2686" s="6">
        <f>VLOOKUP(시뮬레이션!B2686,시뮬레이션!$K:$Q,6,0)</f>
        <v>166.69535292294037</v>
      </c>
      <c r="D2686" s="6">
        <f>VLOOKUP(시뮬레이션!B2686,시뮬레이션!$K:$Q,7,0)</f>
        <v>34.576744855615473</v>
      </c>
      <c r="F2686" s="5">
        <v>44439</v>
      </c>
      <c r="G2686" s="7">
        <f>C2686*시뮬레이션!D2686*시뮬레이션!F2686</f>
        <v>86051099.934654623</v>
      </c>
      <c r="H2686" s="2">
        <f>D2686*시뮬레이션!E2686*시뮬레이션!D2686</f>
        <v>7268945.6455882788</v>
      </c>
      <c r="J2686" s="5">
        <v>44439</v>
      </c>
      <c r="K2686" s="2">
        <f t="shared" si="41"/>
        <v>93320045.580242902</v>
      </c>
      <c r="L2686" s="2">
        <f>$C$2*시뮬레이션!F2686*시뮬레이션!D2686</f>
        <v>89900620.298175946</v>
      </c>
    </row>
    <row r="2687" spans="2:12" x14ac:dyDescent="0.3">
      <c r="B2687" s="5">
        <v>44440</v>
      </c>
      <c r="C2687" s="6">
        <f>VLOOKUP(시뮬레이션!B2687,시뮬레이션!$K:$Q,6,0)</f>
        <v>166.69535292294037</v>
      </c>
      <c r="D2687" s="6">
        <f>VLOOKUP(시뮬레이션!B2687,시뮬레이션!$K:$Q,7,0)</f>
        <v>34.576744855615473</v>
      </c>
      <c r="F2687" s="5">
        <v>44440</v>
      </c>
      <c r="G2687" s="7">
        <f>C2687*시뮬레이션!D2687*시뮬레이션!F2687</f>
        <v>85937177.06657207</v>
      </c>
      <c r="H2687" s="2">
        <f>D2687*시뮬레이션!E2687*시뮬레이션!D2687</f>
        <v>7246637.7832571203</v>
      </c>
      <c r="J2687" s="5">
        <v>44440</v>
      </c>
      <c r="K2687" s="2">
        <f t="shared" si="41"/>
        <v>93183814.849829197</v>
      </c>
      <c r="L2687" s="2">
        <f>$C$2*시뮬레이션!F2687*시뮬레이션!D2687</f>
        <v>89781601.058276087</v>
      </c>
    </row>
    <row r="2688" spans="2:12" x14ac:dyDescent="0.3">
      <c r="B2688" s="5">
        <v>44441</v>
      </c>
      <c r="C2688" s="6">
        <f>VLOOKUP(시뮬레이션!B2688,시뮬레이션!$K:$Q,6,0)</f>
        <v>166.69535292294037</v>
      </c>
      <c r="D2688" s="6">
        <f>VLOOKUP(시뮬레이션!B2688,시뮬레이션!$K:$Q,7,0)</f>
        <v>34.576744855615473</v>
      </c>
      <c r="F2688" s="5">
        <v>44441</v>
      </c>
      <c r="G2688" s="7">
        <f>C2688*시뮬레이션!D2688*시뮬레이션!F2688</f>
        <v>86510682.205710933</v>
      </c>
      <c r="H2688" s="2">
        <f>D2688*시뮬레이션!E2688*시뮬레이션!D2688</f>
        <v>7292808.9379373789</v>
      </c>
      <c r="J2688" s="5">
        <v>44441</v>
      </c>
      <c r="K2688" s="2">
        <f t="shared" si="41"/>
        <v>93803491.143648311</v>
      </c>
      <c r="L2688" s="2">
        <f>$C$2*시뮬레이션!F2688*시뮬레이션!D2688</f>
        <v>90380762.112486064</v>
      </c>
    </row>
    <row r="2689" spans="2:12" x14ac:dyDescent="0.3">
      <c r="B2689" s="5">
        <v>44442</v>
      </c>
      <c r="C2689" s="6">
        <f>VLOOKUP(시뮬레이션!B2689,시뮬레이션!$K:$Q,6,0)</f>
        <v>166.69535292294037</v>
      </c>
      <c r="D2689" s="6">
        <f>VLOOKUP(시뮬레이션!B2689,시뮬레이션!$K:$Q,7,0)</f>
        <v>34.576744855615473</v>
      </c>
      <c r="F2689" s="5">
        <v>44442</v>
      </c>
      <c r="G2689" s="7">
        <f>C2689*시뮬레이션!D2689*시뮬레이션!F2689</f>
        <v>86162040.27197966</v>
      </c>
      <c r="H2689" s="2">
        <f>D2689*시뮬레이션!E2689*시뮬레이션!D2689</f>
        <v>7296702.2270762157</v>
      </c>
      <c r="J2689" s="5">
        <v>44442</v>
      </c>
      <c r="K2689" s="2">
        <f t="shared" si="41"/>
        <v>93458742.499055877</v>
      </c>
      <c r="L2689" s="2">
        <f>$C$2*시뮬레이션!F2689*시뮬레이션!D2689</f>
        <v>90016523.582958847</v>
      </c>
    </row>
    <row r="2690" spans="2:12" x14ac:dyDescent="0.3">
      <c r="B2690" s="5">
        <v>44446</v>
      </c>
      <c r="C2690" s="6">
        <f>VLOOKUP(시뮬레이션!B2690,시뮬레이션!$K:$Q,6,0)</f>
        <v>166.69535292294037</v>
      </c>
      <c r="D2690" s="6">
        <f>VLOOKUP(시뮬레이션!B2690,시뮬레이션!$K:$Q,7,0)</f>
        <v>34.576744855615473</v>
      </c>
      <c r="F2690" s="5">
        <v>44446</v>
      </c>
      <c r="G2690" s="7">
        <f>C2690*시뮬레이션!D2690*시뮬레이션!F2690</f>
        <v>85905901.77613911</v>
      </c>
      <c r="H2690" s="2">
        <f>D2690*시뮬레이션!E2690*시뮬레이션!D2690</f>
        <v>7292723.4886784982</v>
      </c>
      <c r="J2690" s="5">
        <v>44446</v>
      </c>
      <c r="K2690" s="2">
        <f t="shared" ref="K2690:K2753" si="42">SUM(G2690:H2690)</f>
        <v>93198625.26481761</v>
      </c>
      <c r="L2690" s="2">
        <f>$C$2*시뮬레이션!F2690*시뮬레이션!D2690</f>
        <v>89748926.658854529</v>
      </c>
    </row>
    <row r="2691" spans="2:12" x14ac:dyDescent="0.3">
      <c r="B2691" s="5">
        <v>44447</v>
      </c>
      <c r="C2691" s="6">
        <f>VLOOKUP(시뮬레이션!B2691,시뮬레이션!$K:$Q,6,0)</f>
        <v>166.69535292294037</v>
      </c>
      <c r="D2691" s="6">
        <f>VLOOKUP(시뮬레이션!B2691,시뮬레이션!$K:$Q,7,0)</f>
        <v>34.576744855615473</v>
      </c>
      <c r="F2691" s="5">
        <v>44447</v>
      </c>
      <c r="G2691" s="7">
        <f>C2691*시뮬레이션!D2691*시뮬레이션!F2691</f>
        <v>86453413.42544575</v>
      </c>
      <c r="H2691" s="2">
        <f>D2691*시뮬레이션!E2691*시뮬레이션!D2691</f>
        <v>7285392.8738055676</v>
      </c>
      <c r="J2691" s="5">
        <v>44447</v>
      </c>
      <c r="K2691" s="2">
        <f t="shared" si="42"/>
        <v>93738806.299251318</v>
      </c>
      <c r="L2691" s="2">
        <f>$C$2*시뮬레이션!F2691*시뮬레이션!D2691</f>
        <v>90320931.397091717</v>
      </c>
    </row>
    <row r="2692" spans="2:12" x14ac:dyDescent="0.3">
      <c r="B2692" s="5">
        <v>44448</v>
      </c>
      <c r="C2692" s="6">
        <f>VLOOKUP(시뮬레이션!B2692,시뮬레이션!$K:$Q,6,0)</f>
        <v>166.69535292294037</v>
      </c>
      <c r="D2692" s="6">
        <f>VLOOKUP(시뮬레이션!B2692,시뮬레이션!$K:$Q,7,0)</f>
        <v>34.576744855615473</v>
      </c>
      <c r="F2692" s="5">
        <v>44448</v>
      </c>
      <c r="G2692" s="7">
        <f>C2692*시뮬레이션!D2692*시뮬레이션!F2692</f>
        <v>86289999.184662551</v>
      </c>
      <c r="H2692" s="2">
        <f>D2692*시뮬레이션!E2692*시뮬레이션!D2692</f>
        <v>7292997.0985492384</v>
      </c>
      <c r="J2692" s="5">
        <v>44448</v>
      </c>
      <c r="K2692" s="2">
        <f t="shared" si="42"/>
        <v>93582996.283211783</v>
      </c>
      <c r="L2692" s="2">
        <f>$C$2*시뮬레이션!F2692*시뮬레이션!D2692</f>
        <v>90150206.773895502</v>
      </c>
    </row>
    <row r="2693" spans="2:12" x14ac:dyDescent="0.3">
      <c r="B2693" s="5">
        <v>44449</v>
      </c>
      <c r="C2693" s="6">
        <f>VLOOKUP(시뮬레이션!B2693,시뮬레이션!$K:$Q,6,0)</f>
        <v>166.69535292294037</v>
      </c>
      <c r="D2693" s="6">
        <f>VLOOKUP(시뮬레이션!B2693,시뮬레이션!$K:$Q,7,0)</f>
        <v>34.576744855615473</v>
      </c>
      <c r="F2693" s="5">
        <v>44449</v>
      </c>
      <c r="G2693" s="7">
        <f>C2693*시뮬레이션!D2693*시뮬레이션!F2693</f>
        <v>85591329.403701052</v>
      </c>
      <c r="H2693" s="2">
        <f>D2693*시뮬레이션!E2693*시뮬레이션!D2693</f>
        <v>7272344.1821877742</v>
      </c>
      <c r="J2693" s="5">
        <v>44449</v>
      </c>
      <c r="K2693" s="2">
        <f t="shared" si="42"/>
        <v>92863673.585888833</v>
      </c>
      <c r="L2693" s="2">
        <f>$C$2*시뮬레이션!F2693*시뮬레이션!D2693</f>
        <v>89420281.802108631</v>
      </c>
    </row>
    <row r="2694" spans="2:12" x14ac:dyDescent="0.3">
      <c r="B2694" s="5">
        <v>44452</v>
      </c>
      <c r="C2694" s="6">
        <f>VLOOKUP(시뮬레이션!B2694,시뮬레이션!$K:$Q,6,0)</f>
        <v>166.69535292294037</v>
      </c>
      <c r="D2694" s="6">
        <f>VLOOKUP(시뮬레이션!B2694,시뮬레이션!$K:$Q,7,0)</f>
        <v>34.576744855615473</v>
      </c>
      <c r="F2694" s="5">
        <v>44452</v>
      </c>
      <c r="G2694" s="7">
        <f>C2694*시뮬레이션!D2694*시뮬레이션!F2694</f>
        <v>86313159.350247249</v>
      </c>
      <c r="H2694" s="2">
        <f>D2694*시뮬레이션!E2694*시뮬레이션!D2694</f>
        <v>7334005.8470505308</v>
      </c>
      <c r="J2694" s="5">
        <v>44452</v>
      </c>
      <c r="K2694" s="2">
        <f t="shared" si="42"/>
        <v>93647165.197297782</v>
      </c>
      <c r="L2694" s="2">
        <f>$C$2*시뮬레이션!F2694*시뮬레이션!D2694</f>
        <v>90174403.01605688</v>
      </c>
    </row>
    <row r="2695" spans="2:12" x14ac:dyDescent="0.3">
      <c r="B2695" s="5">
        <v>44453</v>
      </c>
      <c r="C2695" s="6">
        <f>VLOOKUP(시뮬레이션!B2695,시뮬레이션!$K:$Q,6,0)</f>
        <v>166.69535292294037</v>
      </c>
      <c r="D2695" s="6">
        <f>VLOOKUP(시뮬레이션!B2695,시뮬레이션!$K:$Q,7,0)</f>
        <v>34.576744855615473</v>
      </c>
      <c r="F2695" s="5">
        <v>44453</v>
      </c>
      <c r="G2695" s="7">
        <f>C2695*시뮬레이션!D2695*시뮬레이션!F2695</f>
        <v>85471400.595402077</v>
      </c>
      <c r="H2695" s="2">
        <f>D2695*시뮬레이션!E2695*시뮬레이션!D2695</f>
        <v>7293799.6418523202</v>
      </c>
      <c r="J2695" s="5">
        <v>44453</v>
      </c>
      <c r="K2695" s="2">
        <f t="shared" si="42"/>
        <v>92765200.237254396</v>
      </c>
      <c r="L2695" s="2">
        <f>$C$2*시뮬레이션!F2695*시뮬레이션!D2695</f>
        <v>89294987.944553241</v>
      </c>
    </row>
    <row r="2696" spans="2:12" x14ac:dyDescent="0.3">
      <c r="B2696" s="5">
        <v>44454</v>
      </c>
      <c r="C2696" s="6">
        <f>VLOOKUP(시뮬레이션!B2696,시뮬레이션!$K:$Q,6,0)</f>
        <v>166.69535292294037</v>
      </c>
      <c r="D2696" s="6">
        <f>VLOOKUP(시뮬레이션!B2696,시뮬레이션!$K:$Q,7,0)</f>
        <v>34.576744855615473</v>
      </c>
      <c r="F2696" s="5">
        <v>44454</v>
      </c>
      <c r="G2696" s="7">
        <f>C2696*시뮬레이션!D2696*시뮬레이션!F2696</f>
        <v>86159556.86878264</v>
      </c>
      <c r="H2696" s="2">
        <f>D2696*시뮬레이션!E2696*시뮬레이션!D2696</f>
        <v>7351785.0812521782</v>
      </c>
      <c r="J2696" s="5">
        <v>44454</v>
      </c>
      <c r="K2696" s="2">
        <f t="shared" si="42"/>
        <v>93511341.950034812</v>
      </c>
      <c r="L2696" s="2">
        <f>$C$2*시뮬레이션!F2696*시뮬레이션!D2696</f>
        <v>90013929.084015414</v>
      </c>
    </row>
    <row r="2697" spans="2:12" x14ac:dyDescent="0.3">
      <c r="B2697" s="5">
        <v>44455</v>
      </c>
      <c r="C2697" s="6">
        <f>VLOOKUP(시뮬레이션!B2697,시뮬레이션!$K:$Q,6,0)</f>
        <v>166.69535292294037</v>
      </c>
      <c r="D2697" s="6">
        <f>VLOOKUP(시뮬레이션!B2697,시뮬레이션!$K:$Q,7,0)</f>
        <v>34.576744855615473</v>
      </c>
      <c r="F2697" s="5">
        <v>44455</v>
      </c>
      <c r="G2697" s="7">
        <f>C2697*시뮬레이션!D2697*시뮬레이션!F2697</f>
        <v>86118525.207729518</v>
      </c>
      <c r="H2697" s="2">
        <f>D2697*시뮬레이션!E2697*시뮬레이션!D2697</f>
        <v>7364859.6271814415</v>
      </c>
      <c r="J2697" s="5">
        <v>44455</v>
      </c>
      <c r="K2697" s="2">
        <f t="shared" si="42"/>
        <v>93483384.834910959</v>
      </c>
      <c r="L2697" s="2">
        <f>$C$2*시뮬레이션!F2697*시뮬레이션!D2697</f>
        <v>89971061.859966651</v>
      </c>
    </row>
    <row r="2698" spans="2:12" x14ac:dyDescent="0.3">
      <c r="B2698" s="5">
        <v>44456</v>
      </c>
      <c r="C2698" s="6">
        <f>VLOOKUP(시뮬레이션!B2698,시뮬레이션!$K:$Q,6,0)</f>
        <v>166.69535292294037</v>
      </c>
      <c r="D2698" s="6">
        <f>VLOOKUP(시뮬레이션!B2698,시뮬레이션!$K:$Q,7,0)</f>
        <v>34.576744855615473</v>
      </c>
      <c r="F2698" s="5">
        <v>44456</v>
      </c>
      <c r="G2698" s="7">
        <f>C2698*시뮬레이션!D2698*시뮬레이션!F2698</f>
        <v>85538049.401523069</v>
      </c>
      <c r="H2698" s="2">
        <f>D2698*시뮬레이션!E2698*시뮬레이션!D2698</f>
        <v>7310341.9216363002</v>
      </c>
      <c r="J2698" s="5">
        <v>44456</v>
      </c>
      <c r="K2698" s="2">
        <f t="shared" si="42"/>
        <v>92848391.323159367</v>
      </c>
      <c r="L2698" s="2">
        <f>$C$2*시뮬레이션!F2698*시뮬레이션!D2698</f>
        <v>89364618.303920627</v>
      </c>
    </row>
    <row r="2699" spans="2:12" x14ac:dyDescent="0.3">
      <c r="B2699" s="5">
        <v>44459</v>
      </c>
      <c r="C2699" s="6">
        <f>VLOOKUP(시뮬레이션!B2699,시뮬레이션!$K:$Q,6,0)</f>
        <v>166.69535292294037</v>
      </c>
      <c r="D2699" s="6">
        <f>VLOOKUP(시뮬레이션!B2699,시뮬레이션!$K:$Q,7,0)</f>
        <v>34.576744855615473</v>
      </c>
      <c r="F2699" s="5">
        <v>44459</v>
      </c>
      <c r="G2699" s="7">
        <f>C2699*시뮬레이션!D2699*시뮬레이션!F2699</f>
        <v>84111773.289969444</v>
      </c>
      <c r="H2699" s="2">
        <f>D2699*시뮬레이션!E2699*시뮬레이션!D2699</f>
        <v>7144911.7421455178</v>
      </c>
      <c r="J2699" s="5">
        <v>44459</v>
      </c>
      <c r="K2699" s="2">
        <f t="shared" si="42"/>
        <v>91256685.032114968</v>
      </c>
      <c r="L2699" s="2">
        <f>$C$2*시뮬레이션!F2699*시뮬레이션!D2699</f>
        <v>87874537.325960889</v>
      </c>
    </row>
    <row r="2700" spans="2:12" x14ac:dyDescent="0.3">
      <c r="B2700" s="5">
        <v>44460</v>
      </c>
      <c r="C2700" s="6">
        <f>VLOOKUP(시뮬레이션!B2700,시뮬레이션!$K:$Q,6,0)</f>
        <v>166.69535292294037</v>
      </c>
      <c r="D2700" s="6">
        <f>VLOOKUP(시뮬레이션!B2700,시뮬레이션!$K:$Q,7,0)</f>
        <v>34.576744855615473</v>
      </c>
      <c r="F2700" s="5">
        <v>44460</v>
      </c>
      <c r="G2700" s="7">
        <f>C2700*시뮬레이션!D2700*시뮬레이션!F2700</f>
        <v>84032309.33518289</v>
      </c>
      <c r="H2700" s="2">
        <f>D2700*시뮬레이션!E2700*시뮬레이션!D2700</f>
        <v>7165344.7559852013</v>
      </c>
      <c r="J2700" s="5">
        <v>44460</v>
      </c>
      <c r="K2700" s="2">
        <f t="shared" si="42"/>
        <v>91197654.091168091</v>
      </c>
      <c r="L2700" s="2">
        <f>$C$2*시뮬레이션!F2700*시뮬레이션!D2700</f>
        <v>87791518.528617427</v>
      </c>
    </row>
    <row r="2701" spans="2:12" x14ac:dyDescent="0.3">
      <c r="B2701" s="5">
        <v>44461</v>
      </c>
      <c r="C2701" s="6">
        <f>VLOOKUP(시뮬레이션!B2701,시뮬레이션!$K:$Q,6,0)</f>
        <v>166.69535292294037</v>
      </c>
      <c r="D2701" s="6">
        <f>VLOOKUP(시뮬레이션!B2701,시뮬레이션!$K:$Q,7,0)</f>
        <v>34.576744855615473</v>
      </c>
      <c r="F2701" s="5">
        <v>44461</v>
      </c>
      <c r="G2701" s="7">
        <f>C2701*시뮬레이션!D2701*시뮬레이션!F2701</f>
        <v>84852045.856934458</v>
      </c>
      <c r="H2701" s="2">
        <f>D2701*시뮬레이션!E2701*시뮬레이션!D2701</f>
        <v>7265461.4643626492</v>
      </c>
      <c r="J2701" s="5">
        <v>44461</v>
      </c>
      <c r="K2701" s="2">
        <f t="shared" si="42"/>
        <v>92117507.321297109</v>
      </c>
      <c r="L2701" s="2">
        <f>$C$2*시뮬레이션!F2701*시뮬레이션!D2701</f>
        <v>88647926.196183532</v>
      </c>
    </row>
    <row r="2702" spans="2:12" x14ac:dyDescent="0.3">
      <c r="B2702" s="5">
        <v>44462</v>
      </c>
      <c r="C2702" s="6">
        <f>VLOOKUP(시뮬레이션!B2702,시뮬레이션!$K:$Q,6,0)</f>
        <v>166.69535292294037</v>
      </c>
      <c r="D2702" s="6">
        <f>VLOOKUP(시뮬레이션!B2702,시뮬레이션!$K:$Q,7,0)</f>
        <v>34.576744855615473</v>
      </c>
      <c r="F2702" s="5">
        <v>44462</v>
      </c>
      <c r="G2702" s="7">
        <f>C2702*시뮬레이션!D2702*시뮬레이션!F2702</f>
        <v>85912229.851791158</v>
      </c>
      <c r="H2702" s="2">
        <f>D2702*시뮬레이션!E2702*시뮬레이션!D2702</f>
        <v>7357679.5053862268</v>
      </c>
      <c r="J2702" s="5">
        <v>44462</v>
      </c>
      <c r="K2702" s="2">
        <f t="shared" si="42"/>
        <v>93269909.357177392</v>
      </c>
      <c r="L2702" s="2">
        <f>$C$2*시뮬레이션!F2702*시뮬레이션!D2702</f>
        <v>89755537.822765782</v>
      </c>
    </row>
    <row r="2703" spans="2:12" x14ac:dyDescent="0.3">
      <c r="B2703" s="5">
        <v>44463</v>
      </c>
      <c r="C2703" s="6">
        <f>VLOOKUP(시뮬레이션!B2703,시뮬레이션!$K:$Q,6,0)</f>
        <v>166.69535292294037</v>
      </c>
      <c r="D2703" s="6">
        <f>VLOOKUP(시뮬레이션!B2703,시뮬레이션!$K:$Q,7,0)</f>
        <v>34.576744855615473</v>
      </c>
      <c r="F2703" s="5">
        <v>44463</v>
      </c>
      <c r="G2703" s="7">
        <f>C2703*시뮬레이션!D2703*시뮬레이션!F2703</f>
        <v>86126923.714677736</v>
      </c>
      <c r="H2703" s="2">
        <f>D2703*시뮬레이션!E2703*시뮬레이션!D2703</f>
        <v>7368855.2005035095</v>
      </c>
      <c r="J2703" s="5">
        <v>44463</v>
      </c>
      <c r="K2703" s="2">
        <f t="shared" si="42"/>
        <v>93495778.915181249</v>
      </c>
      <c r="L2703" s="2">
        <f>$C$2*시뮬레이션!F2703*시뮬레이션!D2703</f>
        <v>89979836.076505408</v>
      </c>
    </row>
    <row r="2704" spans="2:12" x14ac:dyDescent="0.3">
      <c r="B2704" s="5">
        <v>44466</v>
      </c>
      <c r="C2704" s="6">
        <f>VLOOKUP(시뮬레이션!B2704,시뮬레이션!$K:$Q,6,0)</f>
        <v>166.69535292294037</v>
      </c>
      <c r="D2704" s="6">
        <f>VLOOKUP(시뮬레이션!B2704,시뮬레이션!$K:$Q,7,0)</f>
        <v>34.576744855615473</v>
      </c>
      <c r="F2704" s="5">
        <v>44466</v>
      </c>
      <c r="G2704" s="7">
        <f>C2704*시뮬레이션!D2704*시뮬레이션!F2704</f>
        <v>85891467.186287254</v>
      </c>
      <c r="H2704" s="2">
        <f>D2704*시뮬레이션!E2704*시뮬레이션!D2704</f>
        <v>7327811.7583793234</v>
      </c>
      <c r="J2704" s="5">
        <v>44466</v>
      </c>
      <c r="K2704" s="2">
        <f t="shared" si="42"/>
        <v>93219278.944666579</v>
      </c>
      <c r="L2704" s="2">
        <f>$C$2*시뮬레이션!F2704*시뮬레이션!D2704</f>
        <v>89733846.33353135</v>
      </c>
    </row>
    <row r="2705" spans="2:12" x14ac:dyDescent="0.3">
      <c r="B2705" s="5">
        <v>44467</v>
      </c>
      <c r="C2705" s="6">
        <f>VLOOKUP(시뮬레이션!B2705,시뮬레이션!$K:$Q,6,0)</f>
        <v>166.69535292294037</v>
      </c>
      <c r="D2705" s="6">
        <f>VLOOKUP(시뮬레이션!B2705,시뮬레이션!$K:$Q,7,0)</f>
        <v>34.576744855615473</v>
      </c>
      <c r="F2705" s="5">
        <v>44467</v>
      </c>
      <c r="G2705" s="7">
        <f>C2705*시뮬레이션!D2705*시뮬레이션!F2705</f>
        <v>84700537.999262631</v>
      </c>
      <c r="H2705" s="2">
        <f>D2705*시뮬레이션!E2705*시뮬레이션!D2705</f>
        <v>7137728.4208430834</v>
      </c>
      <c r="J2705" s="5">
        <v>44467</v>
      </c>
      <c r="K2705" s="2">
        <f t="shared" si="42"/>
        <v>91838266.420105711</v>
      </c>
      <c r="L2705" s="2">
        <f>$C$2*시뮬레이션!F2705*시뮬레이션!D2705</f>
        <v>88489640.591524348</v>
      </c>
    </row>
    <row r="2706" spans="2:12" x14ac:dyDescent="0.3">
      <c r="B2706" s="5">
        <v>44468</v>
      </c>
      <c r="C2706" s="6">
        <f>VLOOKUP(시뮬레이션!B2706,시뮬레이션!$K:$Q,6,0)</f>
        <v>166.69535292294037</v>
      </c>
      <c r="D2706" s="6">
        <f>VLOOKUP(시뮬레이션!B2706,시뮬레이션!$K:$Q,7,0)</f>
        <v>34.576744855615473</v>
      </c>
      <c r="F2706" s="5">
        <v>44468</v>
      </c>
      <c r="G2706" s="7">
        <f>C2706*시뮬레이션!D2706*시뮬레이션!F2706</f>
        <v>84664000.80331932</v>
      </c>
      <c r="H2706" s="2">
        <f>D2706*시뮬레이션!E2706*시뮬레이션!D2706</f>
        <v>7069311.6024079695</v>
      </c>
      <c r="J2706" s="5">
        <v>44468</v>
      </c>
      <c r="K2706" s="2">
        <f t="shared" si="42"/>
        <v>91733312.405727297</v>
      </c>
      <c r="L2706" s="2">
        <f>$C$2*시뮬레이션!F2706*시뮬레이션!D2706</f>
        <v>88451468.893756926</v>
      </c>
    </row>
    <row r="2707" spans="2:12" x14ac:dyDescent="0.3">
      <c r="B2707" s="5">
        <v>44469</v>
      </c>
      <c r="C2707" s="6">
        <f>VLOOKUP(시뮬레이션!B2707,시뮬레이션!$K:$Q,6,0)</f>
        <v>166.69535292294037</v>
      </c>
      <c r="D2707" s="6">
        <f>VLOOKUP(시뮬레이션!B2707,시뮬레이션!$K:$Q,7,0)</f>
        <v>34.576744855615473</v>
      </c>
      <c r="F2707" s="5">
        <v>44469</v>
      </c>
      <c r="G2707" s="7">
        <f>C2707*시뮬레이션!D2707*시뮬레이션!F2707</f>
        <v>83770723.719458833</v>
      </c>
      <c r="H2707" s="2">
        <f>D2707*시뮬레이션!E2707*시뮬레이션!D2707</f>
        <v>7064816.1437498005</v>
      </c>
      <c r="J2707" s="5">
        <v>44469</v>
      </c>
      <c r="K2707" s="2">
        <f t="shared" si="42"/>
        <v>90835539.863208637</v>
      </c>
      <c r="L2707" s="2">
        <f>$C$2*시뮬레이션!F2707*시뮬레이션!D2707</f>
        <v>87518230.806176558</v>
      </c>
    </row>
    <row r="2708" spans="2:12" x14ac:dyDescent="0.3">
      <c r="B2708" s="5">
        <v>44470</v>
      </c>
      <c r="C2708" s="6">
        <f>VLOOKUP(시뮬레이션!B2708,시뮬레이션!$K:$Q,6,0)</f>
        <v>166.69535292294037</v>
      </c>
      <c r="D2708" s="6">
        <f>VLOOKUP(시뮬레이션!B2708,시뮬레이션!$K:$Q,7,0)</f>
        <v>34.576744855615473</v>
      </c>
      <c r="F2708" s="5">
        <v>44470</v>
      </c>
      <c r="G2708" s="7">
        <f>C2708*시뮬레이션!D2708*시뮬레이션!F2708</f>
        <v>85070575.248202503</v>
      </c>
      <c r="H2708" s="2">
        <f>D2708*시뮬레이션!E2708*시뮬레이션!D2708</f>
        <v>7143046.7279804619</v>
      </c>
      <c r="J2708" s="5">
        <v>44470</v>
      </c>
      <c r="K2708" s="2">
        <f t="shared" si="42"/>
        <v>92213621.976182967</v>
      </c>
      <c r="L2708" s="2">
        <f>$C$2*시뮬레이션!F2708*시뮬레이션!D2708</f>
        <v>88876231.561754689</v>
      </c>
    </row>
    <row r="2709" spans="2:12" x14ac:dyDescent="0.3">
      <c r="B2709" s="5">
        <v>44473</v>
      </c>
      <c r="C2709" s="6">
        <f>VLOOKUP(시뮬레이션!B2709,시뮬레이션!$K:$Q,6,0)</f>
        <v>166.69535292294037</v>
      </c>
      <c r="D2709" s="6">
        <f>VLOOKUP(시뮬레이션!B2709,시뮬레이션!$K:$Q,7,0)</f>
        <v>34.576744855615473</v>
      </c>
      <c r="F2709" s="5">
        <v>44473</v>
      </c>
      <c r="G2709" s="7">
        <f>C2709*시뮬레이션!D2709*시뮬레이션!F2709</f>
        <v>83973506.178370044</v>
      </c>
      <c r="H2709" s="2">
        <f>D2709*시뮬레이션!E2709*시뮬레이션!D2709</f>
        <v>6972408.8886819649</v>
      </c>
      <c r="J2709" s="5">
        <v>44473</v>
      </c>
      <c r="K2709" s="2">
        <f t="shared" si="42"/>
        <v>90945915.067052007</v>
      </c>
      <c r="L2709" s="2">
        <f>$C$2*시뮬레이션!F2709*시뮬레이션!D2709</f>
        <v>87730084.795905367</v>
      </c>
    </row>
    <row r="2710" spans="2:12" x14ac:dyDescent="0.3">
      <c r="B2710" s="5">
        <v>44474</v>
      </c>
      <c r="C2710" s="6">
        <f>VLOOKUP(시뮬레이션!B2710,시뮬레이션!$K:$Q,6,0)</f>
        <v>166.69535292294037</v>
      </c>
      <c r="D2710" s="6">
        <f>VLOOKUP(시뮬레이션!B2710,시뮬레이션!$K:$Q,7,0)</f>
        <v>34.576744855615473</v>
      </c>
      <c r="F2710" s="5">
        <v>44474</v>
      </c>
      <c r="G2710" s="7">
        <f>C2710*시뮬레이션!D2710*시뮬레이션!F2710</f>
        <v>84900802.242319331</v>
      </c>
      <c r="H2710" s="2">
        <f>D2710*시뮬레이션!E2710*시뮬레이션!D2710</f>
        <v>7079397.2876344919</v>
      </c>
      <c r="J2710" s="5">
        <v>44474</v>
      </c>
      <c r="K2710" s="2">
        <f t="shared" si="42"/>
        <v>91980199.529953822</v>
      </c>
      <c r="L2710" s="2">
        <f>$C$2*시뮬레이션!F2710*시뮬레이션!D2710</f>
        <v>88698863.712298095</v>
      </c>
    </row>
    <row r="2711" spans="2:12" x14ac:dyDescent="0.3">
      <c r="B2711" s="5">
        <v>44475</v>
      </c>
      <c r="C2711" s="6">
        <f>VLOOKUP(시뮬레이션!B2711,시뮬레이션!$K:$Q,6,0)</f>
        <v>166.69535292294037</v>
      </c>
      <c r="D2711" s="6">
        <f>VLOOKUP(시뮬레이션!B2711,시뮬레이션!$K:$Q,7,0)</f>
        <v>34.576744855615473</v>
      </c>
      <c r="F2711" s="5">
        <v>44475</v>
      </c>
      <c r="G2711" s="7">
        <f>C2711*시뮬레이션!D2711*시뮬레이션!F2711</f>
        <v>85522554.248327732</v>
      </c>
      <c r="H2711" s="2">
        <f>D2711*시뮬레이션!E2711*시뮬레이션!D2711</f>
        <v>7138917.4030613741</v>
      </c>
      <c r="J2711" s="5">
        <v>44475</v>
      </c>
      <c r="K2711" s="2">
        <f t="shared" si="42"/>
        <v>92661471.651389107</v>
      </c>
      <c r="L2711" s="2">
        <f>$C$2*시뮬레이션!F2711*시뮬레이션!D2711</f>
        <v>89348429.970651999</v>
      </c>
    </row>
    <row r="2712" spans="2:12" x14ac:dyDescent="0.3">
      <c r="B2712" s="5">
        <v>44476</v>
      </c>
      <c r="C2712" s="6">
        <f>VLOOKUP(시뮬레이션!B2712,시뮬레이션!$K:$Q,6,0)</f>
        <v>166.69535292294037</v>
      </c>
      <c r="D2712" s="6">
        <f>VLOOKUP(시뮬레이션!B2712,시뮬레이션!$K:$Q,7,0)</f>
        <v>34.576744855615473</v>
      </c>
      <c r="F2712" s="5">
        <v>44476</v>
      </c>
      <c r="G2712" s="7">
        <f>C2712*시뮬레이션!D2712*시뮬레이션!F2712</f>
        <v>86128158.708871976</v>
      </c>
      <c r="H2712" s="2">
        <f>D2712*시뮬레이션!E2712*시뮬레이션!D2712</f>
        <v>7207601.465892232</v>
      </c>
      <c r="J2712" s="5">
        <v>44476</v>
      </c>
      <c r="K2712" s="2">
        <f t="shared" si="42"/>
        <v>93335760.174764201</v>
      </c>
      <c r="L2712" s="2">
        <f>$C$2*시뮬레이션!F2712*시뮬레이션!D2712</f>
        <v>89981126.318515226</v>
      </c>
    </row>
    <row r="2713" spans="2:12" x14ac:dyDescent="0.3">
      <c r="B2713" s="5">
        <v>44477</v>
      </c>
      <c r="C2713" s="6">
        <f>VLOOKUP(시뮬레이션!B2713,시뮬레이션!$K:$Q,6,0)</f>
        <v>166.69535292294037</v>
      </c>
      <c r="D2713" s="6">
        <f>VLOOKUP(시뮬레이션!B2713,시뮬레이션!$K:$Q,7,0)</f>
        <v>34.576744855615473</v>
      </c>
      <c r="F2713" s="5">
        <v>44477</v>
      </c>
      <c r="G2713" s="7">
        <f>C2713*시뮬레이션!D2713*시뮬레이션!F2713</f>
        <v>86259869.301340327</v>
      </c>
      <c r="H2713" s="2">
        <f>D2713*시뮬레이션!E2713*시뮬레이션!D2713</f>
        <v>7187180.8903622609</v>
      </c>
      <c r="J2713" s="5">
        <v>44477</v>
      </c>
      <c r="K2713" s="2">
        <f t="shared" si="42"/>
        <v>93447050.191702589</v>
      </c>
      <c r="L2713" s="2">
        <f>$C$2*시뮬레이션!F2713*시뮬레이션!D2713</f>
        <v>90118729.021696657</v>
      </c>
    </row>
    <row r="2714" spans="2:12" x14ac:dyDescent="0.3">
      <c r="B2714" s="5">
        <v>44480</v>
      </c>
      <c r="C2714" s="6">
        <f>VLOOKUP(시뮬레이션!B2714,시뮬레이션!$K:$Q,6,0)</f>
        <v>166.69535292294037</v>
      </c>
      <c r="D2714" s="6">
        <f>VLOOKUP(시뮬레이션!B2714,시뮬레이션!$K:$Q,7,0)</f>
        <v>34.576744855615473</v>
      </c>
      <c r="F2714" s="5">
        <v>44480</v>
      </c>
      <c r="G2714" s="7">
        <f>C2714*시뮬레이션!D2714*시뮬레이션!F2714</f>
        <v>85635359.350722969</v>
      </c>
      <c r="H2714" s="2">
        <f>D2714*시뮬레이션!E2714*시뮬레이션!D2714</f>
        <v>7136800.9600333292</v>
      </c>
      <c r="J2714" s="5">
        <v>44480</v>
      </c>
      <c r="K2714" s="2">
        <f t="shared" si="42"/>
        <v>92772160.310756296</v>
      </c>
      <c r="L2714" s="2">
        <f>$C$2*시뮬레이션!F2714*시뮬레이션!D2714</f>
        <v>89466281.441299453</v>
      </c>
    </row>
    <row r="2715" spans="2:12" x14ac:dyDescent="0.3">
      <c r="B2715" s="5">
        <v>44481</v>
      </c>
      <c r="C2715" s="6">
        <f>VLOOKUP(시뮬레이션!B2715,시뮬레이션!$K:$Q,6,0)</f>
        <v>166.69535292294037</v>
      </c>
      <c r="D2715" s="6">
        <f>VLOOKUP(시뮬레이션!B2715,시뮬레이션!$K:$Q,7,0)</f>
        <v>34.576744855615473</v>
      </c>
      <c r="F2715" s="5">
        <v>44481</v>
      </c>
      <c r="G2715" s="7">
        <f>C2715*시뮬레이션!D2715*시뮬레이션!F2715</f>
        <v>85699823.626746044</v>
      </c>
      <c r="H2715" s="2">
        <f>D2715*시뮬레이션!E2715*시뮬레이션!D2715</f>
        <v>7123961.4496828197</v>
      </c>
      <c r="J2715" s="5">
        <v>44481</v>
      </c>
      <c r="K2715" s="2">
        <f t="shared" si="42"/>
        <v>92823785.07642886</v>
      </c>
      <c r="L2715" s="2">
        <f>$C$2*시뮬레이션!F2715*시뮬레이션!D2715</f>
        <v>89533629.544995382</v>
      </c>
    </row>
    <row r="2716" spans="2:12" x14ac:dyDescent="0.3">
      <c r="B2716" s="5">
        <v>44482</v>
      </c>
      <c r="C2716" s="6">
        <f>VLOOKUP(시뮬레이션!B2716,시뮬레이션!$K:$Q,6,0)</f>
        <v>166.69535292294037</v>
      </c>
      <c r="D2716" s="6">
        <f>VLOOKUP(시뮬레이션!B2716,시뮬레이션!$K:$Q,7,0)</f>
        <v>34.576744855615473</v>
      </c>
      <c r="F2716" s="5">
        <v>44482</v>
      </c>
      <c r="G2716" s="7">
        <f>C2716*시뮬레이션!D2716*시뮬레이션!F2716</f>
        <v>85670904.836004883</v>
      </c>
      <c r="H2716" s="2">
        <f>D2716*시뮬레이션!E2716*시뮬레이션!D2716</f>
        <v>7153542.9781928649</v>
      </c>
      <c r="J2716" s="5">
        <v>44482</v>
      </c>
      <c r="K2716" s="2">
        <f t="shared" si="42"/>
        <v>92824447.814197749</v>
      </c>
      <c r="L2716" s="2">
        <f>$C$2*시뮬레이션!F2716*시뮬레이션!D2716</f>
        <v>89503417.063947752</v>
      </c>
    </row>
    <row r="2717" spans="2:12" x14ac:dyDescent="0.3">
      <c r="B2717" s="5">
        <v>44483</v>
      </c>
      <c r="C2717" s="6">
        <f>VLOOKUP(시뮬레이션!B2717,시뮬레이션!$K:$Q,6,0)</f>
        <v>166.69535292294037</v>
      </c>
      <c r="D2717" s="6">
        <f>VLOOKUP(시뮬레이션!B2717,시뮬레이션!$K:$Q,7,0)</f>
        <v>34.576744855615473</v>
      </c>
      <c r="F2717" s="5">
        <v>44483</v>
      </c>
      <c r="G2717" s="7">
        <f>C2717*시뮬레이션!D2717*시뮬레이션!F2717</f>
        <v>86597575.954908684</v>
      </c>
      <c r="H2717" s="2">
        <f>D2717*시뮬레이션!E2717*시뮬레이션!D2717</f>
        <v>7264775.1724410905</v>
      </c>
      <c r="J2717" s="5">
        <v>44483</v>
      </c>
      <c r="K2717" s="2">
        <f t="shared" si="42"/>
        <v>93862351.127349779</v>
      </c>
      <c r="L2717" s="2">
        <f>$C$2*시뮬레이션!F2717*시뮬레이션!D2717</f>
        <v>90471543.078201115</v>
      </c>
    </row>
    <row r="2718" spans="2:12" x14ac:dyDescent="0.3">
      <c r="B2718" s="5">
        <v>44484</v>
      </c>
      <c r="C2718" s="6">
        <f>VLOOKUP(시뮬레이션!B2718,시뮬레이션!$K:$Q,6,0)</f>
        <v>166.69535292294037</v>
      </c>
      <c r="D2718" s="6">
        <f>VLOOKUP(시뮬레이션!B2718,시뮬레이션!$K:$Q,7,0)</f>
        <v>34.576744855615473</v>
      </c>
      <c r="F2718" s="5">
        <v>44484</v>
      </c>
      <c r="G2718" s="7">
        <f>C2718*시뮬레이션!D2718*시뮬레이션!F2718</f>
        <v>86926246.210088715</v>
      </c>
      <c r="H2718" s="2">
        <f>D2718*시뮬레이션!E2718*시뮬레이션!D2718</f>
        <v>7281952.4538158691</v>
      </c>
      <c r="J2718" s="5">
        <v>44484</v>
      </c>
      <c r="K2718" s="2">
        <f t="shared" si="42"/>
        <v>94208198.663904577</v>
      </c>
      <c r="L2718" s="2">
        <f>$C$2*시뮬레이션!F2718*시뮬레이션!D2718</f>
        <v>90814916.490472227</v>
      </c>
    </row>
    <row r="2719" spans="2:12" x14ac:dyDescent="0.3">
      <c r="B2719" s="5">
        <v>44487</v>
      </c>
      <c r="C2719" s="6">
        <f>VLOOKUP(시뮬레이션!B2719,시뮬레이션!$K:$Q,6,0)</f>
        <v>166.69535292294037</v>
      </c>
      <c r="D2719" s="6">
        <f>VLOOKUP(시뮬레이션!B2719,시뮬레이션!$K:$Q,7,0)</f>
        <v>34.576744855615473</v>
      </c>
      <c r="F2719" s="5">
        <v>44487</v>
      </c>
      <c r="G2719" s="7">
        <f>C2719*시뮬레이션!D2719*시뮬레이션!F2719</f>
        <v>87555959.360280499</v>
      </c>
      <c r="H2719" s="2">
        <f>D2719*시뮬레이션!E2719*시뮬레이션!D2719</f>
        <v>7360368.9041283149</v>
      </c>
      <c r="J2719" s="5">
        <v>44487</v>
      </c>
      <c r="K2719" s="2">
        <f t="shared" si="42"/>
        <v>94916328.264408812</v>
      </c>
      <c r="L2719" s="2">
        <f>$C$2*시뮬레이션!F2719*시뮬레이션!D2719</f>
        <v>91472800.037052676</v>
      </c>
    </row>
    <row r="2720" spans="2:12" x14ac:dyDescent="0.3">
      <c r="B2720" s="5">
        <v>44488</v>
      </c>
      <c r="C2720" s="6">
        <f>VLOOKUP(시뮬레이션!B2720,시뮬레이션!$K:$Q,6,0)</f>
        <v>166.69535292294037</v>
      </c>
      <c r="D2720" s="6">
        <f>VLOOKUP(시뮬레이션!B2720,시뮬레이션!$K:$Q,7,0)</f>
        <v>34.576744855615473</v>
      </c>
      <c r="F2720" s="5">
        <v>44488</v>
      </c>
      <c r="G2720" s="7">
        <f>C2720*시뮬레이션!D2720*시뮬레이션!F2720</f>
        <v>87614720.509864405</v>
      </c>
      <c r="H2720" s="2">
        <f>D2720*시뮬레이션!E2720*시뮬레이션!D2720</f>
        <v>7383571.808346645</v>
      </c>
      <c r="J2720" s="5">
        <v>44488</v>
      </c>
      <c r="K2720" s="2">
        <f t="shared" si="42"/>
        <v>94998292.318211049</v>
      </c>
      <c r="L2720" s="2">
        <f>$C$2*시뮬레이션!F2720*시뮬레이션!D2720</f>
        <v>91534189.883330539</v>
      </c>
    </row>
    <row r="2721" spans="2:12" x14ac:dyDescent="0.3">
      <c r="B2721" s="5">
        <v>44489</v>
      </c>
      <c r="C2721" s="6">
        <f>VLOOKUP(시뮬레이션!B2721,시뮬레이션!$K:$Q,6,0)</f>
        <v>166.69535292294037</v>
      </c>
      <c r="D2721" s="6">
        <f>VLOOKUP(시뮬레이션!B2721,시뮬레이션!$K:$Q,7,0)</f>
        <v>34.576744855615473</v>
      </c>
      <c r="F2721" s="5">
        <v>44489</v>
      </c>
      <c r="G2721" s="7">
        <f>C2721*시뮬레이션!D2721*시뮬레이션!F2721</f>
        <v>87619447.828378811</v>
      </c>
      <c r="H2721" s="2">
        <f>D2721*시뮬레이션!E2721*시뮬레이션!D2721</f>
        <v>7358255.9231660012</v>
      </c>
      <c r="J2721" s="5">
        <v>44489</v>
      </c>
      <c r="K2721" s="2">
        <f t="shared" si="42"/>
        <v>94977703.751544818</v>
      </c>
      <c r="L2721" s="2">
        <f>$C$2*시뮬레이션!F2721*시뮬레이션!D2721</f>
        <v>91539128.679779544</v>
      </c>
    </row>
    <row r="2722" spans="2:12" x14ac:dyDescent="0.3">
      <c r="B2722" s="5">
        <v>44490</v>
      </c>
      <c r="C2722" s="6">
        <f>VLOOKUP(시뮬레이션!B2722,시뮬레이션!$K:$Q,6,0)</f>
        <v>166.69535292294037</v>
      </c>
      <c r="D2722" s="6">
        <f>VLOOKUP(시뮬레이션!B2722,시뮬레이션!$K:$Q,7,0)</f>
        <v>34.576744855615473</v>
      </c>
      <c r="F2722" s="5">
        <v>44490</v>
      </c>
      <c r="G2722" s="7">
        <f>C2722*시뮬레이션!D2722*시뮬레이션!F2722</f>
        <v>88038680.132359967</v>
      </c>
      <c r="H2722" s="2">
        <f>D2722*시뮬레이션!E2722*시뮬레이션!D2722</f>
        <v>7419881.1119314451</v>
      </c>
      <c r="J2722" s="5">
        <v>44490</v>
      </c>
      <c r="K2722" s="2">
        <f t="shared" si="42"/>
        <v>95458561.24429141</v>
      </c>
      <c r="L2722" s="2">
        <f>$C$2*시뮬레이션!F2722*시뮬레이션!D2722</f>
        <v>91977115.459792346</v>
      </c>
    </row>
    <row r="2723" spans="2:12" x14ac:dyDescent="0.3">
      <c r="B2723" s="5">
        <v>44491</v>
      </c>
      <c r="C2723" s="6">
        <f>VLOOKUP(시뮬레이션!B2723,시뮬레이션!$K:$Q,6,0)</f>
        <v>166.69535292294037</v>
      </c>
      <c r="D2723" s="6">
        <f>VLOOKUP(시뮬레이션!B2723,시뮬레이션!$K:$Q,7,0)</f>
        <v>34.576744855615473</v>
      </c>
      <c r="F2723" s="5">
        <v>44491</v>
      </c>
      <c r="G2723" s="7">
        <f>C2723*시뮬레이션!D2723*시뮬레이션!F2723</f>
        <v>87939983.708731204</v>
      </c>
      <c r="H2723" s="2">
        <f>D2723*시뮬레이션!E2723*시뮬레이션!D2723</f>
        <v>7349135.1076406874</v>
      </c>
      <c r="J2723" s="5">
        <v>44491</v>
      </c>
      <c r="K2723" s="2">
        <f t="shared" si="42"/>
        <v>95289118.816371888</v>
      </c>
      <c r="L2723" s="2">
        <f>$C$2*시뮬레이션!F2723*시뮬레이션!D2723</f>
        <v>91874003.82365784</v>
      </c>
    </row>
    <row r="2724" spans="2:12" x14ac:dyDescent="0.3">
      <c r="B2724" s="5">
        <v>44494</v>
      </c>
      <c r="C2724" s="6">
        <f>VLOOKUP(시뮬레이션!B2724,시뮬레이션!$K:$Q,6,0)</f>
        <v>166.69535292294037</v>
      </c>
      <c r="D2724" s="6">
        <f>VLOOKUP(시뮬레이션!B2724,시뮬레이션!$K:$Q,7,0)</f>
        <v>34.576744855615473</v>
      </c>
      <c r="F2724" s="5">
        <v>44494</v>
      </c>
      <c r="G2724" s="7">
        <f>C2724*시뮬레이션!D2724*시뮬레이션!F2724</f>
        <v>87761864.863296553</v>
      </c>
      <c r="H2724" s="2">
        <f>D2724*시뮬레이션!E2724*시뮬레이션!D2724</f>
        <v>7325207.0190681778</v>
      </c>
      <c r="J2724" s="5">
        <v>44494</v>
      </c>
      <c r="K2724" s="2">
        <f t="shared" si="42"/>
        <v>95087071.882364735</v>
      </c>
      <c r="L2724" s="2">
        <f>$C$2*시뮬레이션!F2724*시뮬레이션!D2724</f>
        <v>91687916.781150177</v>
      </c>
    </row>
    <row r="2725" spans="2:12" x14ac:dyDescent="0.3">
      <c r="B2725" s="5">
        <v>44495</v>
      </c>
      <c r="C2725" s="6">
        <f>VLOOKUP(시뮬레이션!B2725,시뮬레이션!$K:$Q,6,0)</f>
        <v>166.69535292294037</v>
      </c>
      <c r="D2725" s="6">
        <f>VLOOKUP(시뮬레이션!B2725,시뮬레이션!$K:$Q,7,0)</f>
        <v>34.576744855615473</v>
      </c>
      <c r="F2725" s="5">
        <v>44495</v>
      </c>
      <c r="G2725" s="7">
        <f>C2725*시뮬레이션!D2725*시뮬레이션!F2725</f>
        <v>87765681.826816529</v>
      </c>
      <c r="H2725" s="2">
        <f>D2725*시뮬레이션!E2725*시뮬레이션!D2725</f>
        <v>7322966.8082966674</v>
      </c>
      <c r="J2725" s="5">
        <v>44495</v>
      </c>
      <c r="K2725" s="2">
        <f t="shared" si="42"/>
        <v>95088648.635113195</v>
      </c>
      <c r="L2725" s="2">
        <f>$C$2*시뮬레이션!F2725*시뮬레이션!D2725</f>
        <v>91691904.497615889</v>
      </c>
    </row>
    <row r="2726" spans="2:12" x14ac:dyDescent="0.3">
      <c r="B2726" s="5">
        <v>44496</v>
      </c>
      <c r="C2726" s="6">
        <f>VLOOKUP(시뮬레이션!B2726,시뮬레이션!$K:$Q,6,0)</f>
        <v>166.69535292294037</v>
      </c>
      <c r="D2726" s="6">
        <f>VLOOKUP(시뮬레이션!B2726,시뮬레이션!$K:$Q,7,0)</f>
        <v>34.576744855615473</v>
      </c>
      <c r="F2726" s="5">
        <v>44496</v>
      </c>
      <c r="G2726" s="7">
        <f>C2726*시뮬레이션!D2726*시뮬레이션!F2726</f>
        <v>87605135.817954734</v>
      </c>
      <c r="H2726" s="2">
        <f>D2726*시뮬레이션!E2726*시뮬레이션!D2726</f>
        <v>7311910.2514511263</v>
      </c>
      <c r="J2726" s="5">
        <v>44496</v>
      </c>
      <c r="K2726" s="2">
        <f t="shared" si="42"/>
        <v>94917046.069405854</v>
      </c>
      <c r="L2726" s="2">
        <f>$C$2*시뮬레이션!F2726*시뮬레이션!D2726</f>
        <v>91524176.417509615</v>
      </c>
    </row>
    <row r="2727" spans="2:12" x14ac:dyDescent="0.3">
      <c r="B2727" s="5">
        <v>44497</v>
      </c>
      <c r="C2727" s="6">
        <f>VLOOKUP(시뮬레이션!B2727,시뮬레이션!$K:$Q,6,0)</f>
        <v>166.69535292294037</v>
      </c>
      <c r="D2727" s="6">
        <f>VLOOKUP(시뮬레이션!B2727,시뮬레이션!$K:$Q,7,0)</f>
        <v>34.576744855615473</v>
      </c>
      <c r="F2727" s="5">
        <v>44497</v>
      </c>
      <c r="G2727" s="7">
        <f>C2727*시뮬레이션!D2727*시뮬레이션!F2727</f>
        <v>88389968.541517675</v>
      </c>
      <c r="H2727" s="2">
        <f>D2727*시뮬레이션!E2727*시뮬레이션!D2727</f>
        <v>7411946.4883070383</v>
      </c>
      <c r="J2727" s="5">
        <v>44497</v>
      </c>
      <c r="K2727" s="2">
        <f t="shared" si="42"/>
        <v>95801915.029824719</v>
      </c>
      <c r="L2727" s="2">
        <f>$C$2*시뮬레이션!F2727*시뮬레이션!D2727</f>
        <v>92344118.855574846</v>
      </c>
    </row>
    <row r="2728" spans="2:12" x14ac:dyDescent="0.3">
      <c r="B2728" s="5">
        <v>44498</v>
      </c>
      <c r="C2728" s="6">
        <f>VLOOKUP(시뮬레이션!B2728,시뮬레이션!$K:$Q,6,0)</f>
        <v>166.69535292294037</v>
      </c>
      <c r="D2728" s="6">
        <f>VLOOKUP(시뮬레이션!B2728,시뮬레이션!$K:$Q,7,0)</f>
        <v>34.576744855615473</v>
      </c>
      <c r="F2728" s="5">
        <v>44498</v>
      </c>
      <c r="G2728" s="7">
        <f>C2728*시뮬레이션!D2728*시뮬레이션!F2728</f>
        <v>88482244.875326529</v>
      </c>
      <c r="H2728" s="2">
        <f>D2728*시뮬레이션!E2728*시뮬레이션!D2728</f>
        <v>7441912.1759837726</v>
      </c>
      <c r="J2728" s="5">
        <v>44498</v>
      </c>
      <c r="K2728" s="2">
        <f t="shared" si="42"/>
        <v>95924157.051310301</v>
      </c>
      <c r="L2728" s="2">
        <f>$C$2*시뮬레이션!F2728*시뮬레이션!D2728</f>
        <v>92440523.197350338</v>
      </c>
    </row>
    <row r="2729" spans="2:12" x14ac:dyDescent="0.3">
      <c r="B2729" s="5">
        <v>44501</v>
      </c>
      <c r="C2729" s="6">
        <f>VLOOKUP(시뮬레이션!B2729,시뮬레이션!$K:$Q,6,0)</f>
        <v>166.69535292294037</v>
      </c>
      <c r="D2729" s="6">
        <f>VLOOKUP(시뮬레이션!B2729,시뮬레이션!$K:$Q,7,0)</f>
        <v>34.576744855615473</v>
      </c>
      <c r="F2729" s="5">
        <v>44501</v>
      </c>
      <c r="G2729" s="7">
        <f>C2729*시뮬레이션!D2729*시뮬레이션!F2729</f>
        <v>89245066.871109143</v>
      </c>
      <c r="H2729" s="2">
        <f>D2729*시뮬레이션!E2729*시뮬레이션!D2729</f>
        <v>7537077.3182775173</v>
      </c>
      <c r="J2729" s="5">
        <v>44501</v>
      </c>
      <c r="K2729" s="2">
        <f t="shared" si="42"/>
        <v>96782144.189386666</v>
      </c>
      <c r="L2729" s="2">
        <f>$C$2*시뮬레이션!F2729*시뮬레이션!D2729</f>
        <v>93237470.251484752</v>
      </c>
    </row>
    <row r="2730" spans="2:12" x14ac:dyDescent="0.3">
      <c r="B2730" s="5">
        <v>44502</v>
      </c>
      <c r="C2730" s="6">
        <f>VLOOKUP(시뮬레이션!B2730,시뮬레이션!$K:$Q,6,0)</f>
        <v>166.69535292294037</v>
      </c>
      <c r="D2730" s="6">
        <f>VLOOKUP(시뮬레이션!B2730,시뮬레이션!$K:$Q,7,0)</f>
        <v>34.576744855615473</v>
      </c>
      <c r="F2730" s="5">
        <v>44502</v>
      </c>
      <c r="G2730" s="7">
        <f>C2730*시뮬레이션!D2730*시뮬레이션!F2730</f>
        <v>89442154.687541202</v>
      </c>
      <c r="H2730" s="2">
        <f>D2730*시뮬레이션!E2730*시뮬레이션!D2730</f>
        <v>7570588.3687158097</v>
      </c>
      <c r="J2730" s="5">
        <v>44502</v>
      </c>
      <c r="K2730" s="2">
        <f t="shared" si="42"/>
        <v>97012743.05625701</v>
      </c>
      <c r="L2730" s="2">
        <f>$C$2*시뮬레이션!F2730*시뮬레이션!D2730</f>
        <v>93443374.847287849</v>
      </c>
    </row>
    <row r="2731" spans="2:12" x14ac:dyDescent="0.3">
      <c r="B2731" s="5">
        <v>44503</v>
      </c>
      <c r="C2731" s="6">
        <f>VLOOKUP(시뮬레이션!B2731,시뮬레이션!$K:$Q,6,0)</f>
        <v>166.69535292294037</v>
      </c>
      <c r="D2731" s="6">
        <f>VLOOKUP(시뮬레이션!B2731,시뮬레이션!$K:$Q,7,0)</f>
        <v>34.576744855615473</v>
      </c>
      <c r="F2731" s="5">
        <v>44503</v>
      </c>
      <c r="G2731" s="7">
        <f>C2731*시뮬레이션!D2731*시뮬레이션!F2731</f>
        <v>90539926.16074878</v>
      </c>
      <c r="H2731" s="2">
        <f>D2731*시뮬레이션!E2731*시뮬레이션!D2731</f>
        <v>7675194.5199164711</v>
      </c>
      <c r="J2731" s="5">
        <v>44503</v>
      </c>
      <c r="K2731" s="2">
        <f t="shared" si="42"/>
        <v>98215120.680665255</v>
      </c>
      <c r="L2731" s="2">
        <f>$C$2*시뮬레이션!F2731*시뮬레이션!D2731</f>
        <v>94590255.438726485</v>
      </c>
    </row>
    <row r="2732" spans="2:12" x14ac:dyDescent="0.3">
      <c r="B2732" s="5">
        <v>44504</v>
      </c>
      <c r="C2732" s="6">
        <f>VLOOKUP(시뮬레이션!B2732,시뮬레이션!$K:$Q,6,0)</f>
        <v>166.69535292294037</v>
      </c>
      <c r="D2732" s="6">
        <f>VLOOKUP(시뮬레이션!B2732,시뮬레이션!$K:$Q,7,0)</f>
        <v>34.576744855615473</v>
      </c>
      <c r="F2732" s="5">
        <v>44504</v>
      </c>
      <c r="G2732" s="7">
        <f>C2732*시뮬레이션!D2732*시뮬레이션!F2732</f>
        <v>91047431.818007544</v>
      </c>
      <c r="H2732" s="2">
        <f>D2732*시뮬레이션!E2732*시뮬레이션!D2732</f>
        <v>7794367.2011146806</v>
      </c>
      <c r="J2732" s="5">
        <v>44504</v>
      </c>
      <c r="K2732" s="2">
        <f t="shared" si="42"/>
        <v>98841799.019122228</v>
      </c>
      <c r="L2732" s="2">
        <f>$C$2*시뮬레이션!F2732*시뮬레이션!D2732</f>
        <v>95120464.505514055</v>
      </c>
    </row>
    <row r="2733" spans="2:12" x14ac:dyDescent="0.3">
      <c r="B2733" s="5">
        <v>44505</v>
      </c>
      <c r="C2733" s="6">
        <f>VLOOKUP(시뮬레이션!B2733,시뮬레이션!$K:$Q,6,0)</f>
        <v>166.69535292294037</v>
      </c>
      <c r="D2733" s="6">
        <f>VLOOKUP(시뮬레이션!B2733,시뮬레이션!$K:$Q,7,0)</f>
        <v>34.576744855615473</v>
      </c>
      <c r="F2733" s="5">
        <v>44505</v>
      </c>
      <c r="G2733" s="7">
        <f>C2733*시뮬레이션!D2733*시뮬레이션!F2733</f>
        <v>91548739.920408621</v>
      </c>
      <c r="H2733" s="2">
        <f>D2733*시뮬레이션!E2733*시뮬레이션!D2733</f>
        <v>7840186.649729942</v>
      </c>
      <c r="J2733" s="5">
        <v>44505</v>
      </c>
      <c r="K2733" s="2">
        <f t="shared" si="42"/>
        <v>99388926.570138559</v>
      </c>
      <c r="L2733" s="2">
        <f>$C$2*시뮬레이션!F2733*시뮬레이션!D2733</f>
        <v>95644198.768069476</v>
      </c>
    </row>
    <row r="2734" spans="2:12" x14ac:dyDescent="0.3">
      <c r="B2734" s="5">
        <v>44508</v>
      </c>
      <c r="C2734" s="6">
        <f>VLOOKUP(시뮬레이션!B2734,시뮬레이션!$K:$Q,6,0)</f>
        <v>166.69535292294037</v>
      </c>
      <c r="D2734" s="6">
        <f>VLOOKUP(시뮬레이션!B2734,시뮬레이션!$K:$Q,7,0)</f>
        <v>34.576744855615473</v>
      </c>
      <c r="F2734" s="5">
        <v>44508</v>
      </c>
      <c r="G2734" s="7">
        <f>C2734*시뮬레이션!D2734*시뮬레이션!F2734</f>
        <v>91483847.504874602</v>
      </c>
      <c r="H2734" s="2">
        <f>D2734*시뮬레이션!E2734*시뮬레이션!D2734</f>
        <v>7893384.8884953782</v>
      </c>
      <c r="J2734" s="5">
        <v>44508</v>
      </c>
      <c r="K2734" s="2">
        <f t="shared" si="42"/>
        <v>99377232.393369973</v>
      </c>
      <c r="L2734" s="2">
        <f>$C$2*시뮬레이션!F2734*시뮬레이션!D2734</f>
        <v>95576403.371920139</v>
      </c>
    </row>
    <row r="2735" spans="2:12" x14ac:dyDescent="0.3">
      <c r="B2735" s="5">
        <v>44509</v>
      </c>
      <c r="C2735" s="6">
        <f>VLOOKUP(시뮬레이션!B2735,시뮬레이션!$K:$Q,6,0)</f>
        <v>166.69535292294037</v>
      </c>
      <c r="D2735" s="6">
        <f>VLOOKUP(시뮬레이션!B2735,시뮬레이션!$K:$Q,7,0)</f>
        <v>34.576744855615473</v>
      </c>
      <c r="F2735" s="5">
        <v>44509</v>
      </c>
      <c r="G2735" s="7">
        <f>C2735*시뮬레이션!D2735*시뮬레이션!F2735</f>
        <v>90715234.306662679</v>
      </c>
      <c r="H2735" s="2">
        <f>D2735*시뮬레이션!E2735*시뮬레이션!D2735</f>
        <v>7842700.3617320657</v>
      </c>
      <c r="J2735" s="5">
        <v>44509</v>
      </c>
      <c r="K2735" s="2">
        <f t="shared" si="42"/>
        <v>98557934.668394744</v>
      </c>
      <c r="L2735" s="2">
        <f>$C$2*시뮬레이션!F2735*시뮬레이션!D2735</f>
        <v>94773406.044273108</v>
      </c>
    </row>
    <row r="2736" spans="2:12" x14ac:dyDescent="0.3">
      <c r="B2736" s="5">
        <v>44510</v>
      </c>
      <c r="C2736" s="6">
        <f>VLOOKUP(시뮬레이션!B2736,시뮬레이션!$K:$Q,6,0)</f>
        <v>166.69535292294037</v>
      </c>
      <c r="D2736" s="6">
        <f>VLOOKUP(시뮬레이션!B2736,시뮬레이션!$K:$Q,7,0)</f>
        <v>34.576744855615473</v>
      </c>
      <c r="F2736" s="5">
        <v>44510</v>
      </c>
      <c r="G2736" s="7">
        <f>C2736*시뮬레이션!D2736*시뮬레이션!F2736</f>
        <v>90264451.341527268</v>
      </c>
      <c r="H2736" s="2">
        <f>D2736*시뮬레이션!E2736*시뮬레이션!D2736</f>
        <v>7699298.4165933207</v>
      </c>
      <c r="J2736" s="5">
        <v>44510</v>
      </c>
      <c r="K2736" s="2">
        <f t="shared" si="42"/>
        <v>97963749.758120596</v>
      </c>
      <c r="L2736" s="2">
        <f>$C$2*시뮬레이션!F2736*시뮬레이션!D2736</f>
        <v>94302457.175330117</v>
      </c>
    </row>
    <row r="2737" spans="2:12" x14ac:dyDescent="0.3">
      <c r="B2737" s="5">
        <v>44511</v>
      </c>
      <c r="C2737" s="6">
        <f>VLOOKUP(시뮬레이션!B2737,시뮬레이션!$K:$Q,6,0)</f>
        <v>166.69535292294037</v>
      </c>
      <c r="D2737" s="6">
        <f>VLOOKUP(시뮬레이션!B2737,시뮬레이션!$K:$Q,7,0)</f>
        <v>34.576744855615473</v>
      </c>
      <c r="F2737" s="5">
        <v>44511</v>
      </c>
      <c r="G2737" s="7">
        <f>C2737*시뮬레이션!D2737*시뮬레이션!F2737</f>
        <v>90297484.898703337</v>
      </c>
      <c r="H2737" s="2">
        <f>D2737*시뮬레이션!E2737*시뮬레이션!D2737</f>
        <v>7774532.6949528055</v>
      </c>
      <c r="J2737" s="5">
        <v>44511</v>
      </c>
      <c r="K2737" s="2">
        <f t="shared" si="42"/>
        <v>98072017.593656138</v>
      </c>
      <c r="L2737" s="2">
        <f>$C$2*시뮬레이션!F2737*시뮬레이션!D2737</f>
        <v>94336968.498056263</v>
      </c>
    </row>
    <row r="2738" spans="2:12" x14ac:dyDescent="0.3">
      <c r="B2738" s="5">
        <v>44512</v>
      </c>
      <c r="C2738" s="6">
        <f>VLOOKUP(시뮬레이션!B2738,시뮬레이션!$K:$Q,6,0)</f>
        <v>166.69535292294037</v>
      </c>
      <c r="D2738" s="6">
        <f>VLOOKUP(시뮬레이션!B2738,시뮬레이션!$K:$Q,7,0)</f>
        <v>34.576744855615473</v>
      </c>
      <c r="F2738" s="5">
        <v>44512</v>
      </c>
      <c r="G2738" s="7">
        <f>C2738*시뮬레이션!D2738*시뮬레이션!F2738</f>
        <v>90882645.985356614</v>
      </c>
      <c r="H2738" s="2">
        <f>D2738*시뮬레이션!E2738*시뮬레이션!D2738</f>
        <v>7858660.3568233568</v>
      </c>
      <c r="J2738" s="5">
        <v>44512</v>
      </c>
      <c r="K2738" s="2">
        <f t="shared" si="42"/>
        <v>98741306.342179969</v>
      </c>
      <c r="L2738" s="2">
        <f>$C$2*시뮬레이션!F2738*시뮬레이션!D2738</f>
        <v>94948306.931898847</v>
      </c>
    </row>
    <row r="2739" spans="2:12" x14ac:dyDescent="0.3">
      <c r="B2739" s="5">
        <v>44515</v>
      </c>
      <c r="C2739" s="6">
        <f>VLOOKUP(시뮬레이션!B2739,시뮬레이션!$K:$Q,6,0)</f>
        <v>166.69535292294037</v>
      </c>
      <c r="D2739" s="6">
        <f>VLOOKUP(시뮬레이션!B2739,시뮬레이션!$K:$Q,7,0)</f>
        <v>34.576744855615473</v>
      </c>
      <c r="F2739" s="5">
        <v>44515</v>
      </c>
      <c r="G2739" s="7">
        <f>C2739*시뮬레이션!D2739*시뮬레이션!F2739</f>
        <v>90821267.442851022</v>
      </c>
      <c r="H2739" s="2">
        <f>D2739*시뮬레이션!E2739*시뮬레이션!D2739</f>
        <v>7847417.7823115839</v>
      </c>
      <c r="J2739" s="5">
        <v>44515</v>
      </c>
      <c r="K2739" s="2">
        <f t="shared" si="42"/>
        <v>98668685.22516261</v>
      </c>
      <c r="L2739" s="2">
        <f>$C$2*시뮬레이션!F2739*시뮬레이션!D2739</f>
        <v>94884182.602884576</v>
      </c>
    </row>
    <row r="2740" spans="2:12" x14ac:dyDescent="0.3">
      <c r="B2740" s="5">
        <v>44516</v>
      </c>
      <c r="C2740" s="6">
        <f>VLOOKUP(시뮬레이션!B2740,시뮬레이션!$K:$Q,6,0)</f>
        <v>166.69535292294037</v>
      </c>
      <c r="D2740" s="6">
        <f>VLOOKUP(시뮬레이션!B2740,시뮬레이션!$K:$Q,7,0)</f>
        <v>34.576744855615473</v>
      </c>
      <c r="F2740" s="5">
        <v>44516</v>
      </c>
      <c r="G2740" s="7">
        <f>C2740*시뮬레이션!D2740*시뮬레이션!F2740</f>
        <v>91304524.405535728</v>
      </c>
      <c r="H2740" s="2">
        <f>D2740*시뮬레이션!E2740*시뮬레이션!D2740</f>
        <v>7927321.9529215293</v>
      </c>
      <c r="J2740" s="5">
        <v>44516</v>
      </c>
      <c r="K2740" s="2">
        <f t="shared" si="42"/>
        <v>99231846.358457252</v>
      </c>
      <c r="L2740" s="2">
        <f>$C$2*시뮬레이션!F2740*시뮬레이션!D2740</f>
        <v>95389058.202868298</v>
      </c>
    </row>
    <row r="2741" spans="2:12" x14ac:dyDescent="0.3">
      <c r="B2741" s="5">
        <v>44517</v>
      </c>
      <c r="C2741" s="6">
        <f>VLOOKUP(시뮬레이션!B2741,시뮬레이션!$K:$Q,6,0)</f>
        <v>166.69535292294037</v>
      </c>
      <c r="D2741" s="6">
        <f>VLOOKUP(시뮬레이션!B2741,시뮬레이션!$K:$Q,7,0)</f>
        <v>34.576744855615473</v>
      </c>
      <c r="F2741" s="5">
        <v>44517</v>
      </c>
      <c r="G2741" s="7">
        <f>C2741*시뮬레이션!D2741*시뮬레이션!F2741</f>
        <v>91275696.777982637</v>
      </c>
      <c r="H2741" s="2">
        <f>D2741*시뮬레이션!E2741*시뮬레이션!D2741</f>
        <v>7907162.4330599811</v>
      </c>
      <c r="J2741" s="5">
        <v>44517</v>
      </c>
      <c r="K2741" s="2">
        <f t="shared" si="42"/>
        <v>99182859.211042613</v>
      </c>
      <c r="L2741" s="2">
        <f>$C$2*시뮬레이션!F2741*시뮬레이션!D2741</f>
        <v>95358940.963219807</v>
      </c>
    </row>
    <row r="2742" spans="2:12" x14ac:dyDescent="0.3">
      <c r="B2742" s="5">
        <v>44518</v>
      </c>
      <c r="C2742" s="6">
        <f>VLOOKUP(시뮬레이션!B2742,시뮬레이션!$K:$Q,6,0)</f>
        <v>166.69535292294037</v>
      </c>
      <c r="D2742" s="6">
        <f>VLOOKUP(시뮬레이션!B2742,시뮬레이션!$K:$Q,7,0)</f>
        <v>34.576744855615473</v>
      </c>
      <c r="F2742" s="5">
        <v>44518</v>
      </c>
      <c r="G2742" s="7">
        <f>C2742*시뮬레이션!D2742*시뮬레이션!F2742</f>
        <v>91423075.846806467</v>
      </c>
      <c r="H2742" s="2">
        <f>D2742*시뮬레이션!E2742*시뮬레이션!D2742</f>
        <v>7944585.42774182</v>
      </c>
      <c r="J2742" s="5">
        <v>44518</v>
      </c>
      <c r="K2742" s="2">
        <f t="shared" si="42"/>
        <v>99367661.274548292</v>
      </c>
      <c r="L2742" s="2">
        <f>$C$2*시뮬레이션!F2742*시뮬레이션!D2742</f>
        <v>95512913.07649076</v>
      </c>
    </row>
    <row r="2743" spans="2:12" x14ac:dyDescent="0.3">
      <c r="B2743" s="5">
        <v>44519</v>
      </c>
      <c r="C2743" s="6">
        <f>VLOOKUP(시뮬레이션!B2743,시뮬레이션!$K:$Q,6,0)</f>
        <v>166.69535292294037</v>
      </c>
      <c r="D2743" s="6">
        <f>VLOOKUP(시뮬레이션!B2743,시뮬레이션!$K:$Q,7,0)</f>
        <v>34.576744855615473</v>
      </c>
      <c r="F2743" s="5">
        <v>44519</v>
      </c>
      <c r="G2743" s="7">
        <f>C2743*시뮬레이션!D2743*시뮬레이션!F2743</f>
        <v>91638412.848702833</v>
      </c>
      <c r="H2743" s="2">
        <f>D2743*시뮬레이션!E2743*시뮬레이션!D2743</f>
        <v>7961654.9686192973</v>
      </c>
      <c r="J2743" s="5">
        <v>44519</v>
      </c>
      <c r="K2743" s="2">
        <f t="shared" si="42"/>
        <v>99600067.817322135</v>
      </c>
      <c r="L2743" s="2">
        <f>$C$2*시뮬레이션!F2743*시뮬레이션!D2743</f>
        <v>95737883.240246177</v>
      </c>
    </row>
    <row r="2744" spans="2:12" x14ac:dyDescent="0.3">
      <c r="B2744" s="5">
        <v>44522</v>
      </c>
      <c r="C2744" s="6">
        <f>VLOOKUP(시뮬레이션!B2744,시뮬레이션!$K:$Q,6,0)</f>
        <v>166.69535292294037</v>
      </c>
      <c r="D2744" s="6">
        <f>VLOOKUP(시뮬레이션!B2744,시뮬레이션!$K:$Q,7,0)</f>
        <v>34.576744855615473</v>
      </c>
      <c r="F2744" s="5">
        <v>44522</v>
      </c>
      <c r="G2744" s="7">
        <f>C2744*시뮬레이션!D2744*시뮬레이션!F2744</f>
        <v>91368863.202465355</v>
      </c>
      <c r="H2744" s="2">
        <f>D2744*시뮬레이션!E2744*시뮬레이션!D2744</f>
        <v>7860423.5272005396</v>
      </c>
      <c r="J2744" s="5">
        <v>44522</v>
      </c>
      <c r="K2744" s="2">
        <f t="shared" si="42"/>
        <v>99229286.72966589</v>
      </c>
      <c r="L2744" s="2">
        <f>$C$2*시뮬레이션!F2744*시뮬레이션!D2744</f>
        <v>95456275.214127913</v>
      </c>
    </row>
    <row r="2745" spans="2:12" x14ac:dyDescent="0.3">
      <c r="B2745" s="5">
        <v>44523</v>
      </c>
      <c r="C2745" s="6">
        <f>VLOOKUP(시뮬레이션!B2745,시뮬레이션!$K:$Q,6,0)</f>
        <v>166.69535292294037</v>
      </c>
      <c r="D2745" s="6">
        <f>VLOOKUP(시뮬레이션!B2745,시뮬레이션!$K:$Q,7,0)</f>
        <v>34.576744855615473</v>
      </c>
      <c r="F2745" s="5">
        <v>44523</v>
      </c>
      <c r="G2745" s="7">
        <f>C2745*시뮬레이션!D2745*시뮬레이션!F2745</f>
        <v>91837412.641662985</v>
      </c>
      <c r="H2745" s="2">
        <f>D2745*시뮬레이션!E2745*시뮬레이션!D2745</f>
        <v>7859111.7234573374</v>
      </c>
      <c r="J2745" s="5">
        <v>44523</v>
      </c>
      <c r="K2745" s="2">
        <f t="shared" si="42"/>
        <v>99696524.365120322</v>
      </c>
      <c r="L2745" s="2">
        <f>$C$2*시뮬레이션!F2745*시뮬레이션!D2745</f>
        <v>95945785.345389634</v>
      </c>
    </row>
    <row r="2746" spans="2:12" x14ac:dyDescent="0.3">
      <c r="B2746" s="5">
        <v>44524</v>
      </c>
      <c r="C2746" s="6">
        <f>VLOOKUP(시뮬레이션!B2746,시뮬레이션!$K:$Q,6,0)</f>
        <v>166.69535292294037</v>
      </c>
      <c r="D2746" s="6">
        <f>VLOOKUP(시뮬레이션!B2746,시뮬레이션!$K:$Q,7,0)</f>
        <v>34.576744855615473</v>
      </c>
      <c r="F2746" s="5">
        <v>44524</v>
      </c>
      <c r="G2746" s="7">
        <f>C2746*시뮬레이션!D2746*시뮬레이션!F2746</f>
        <v>91819431.493991375</v>
      </c>
      <c r="H2746" s="2">
        <f>D2746*시뮬레이션!E2746*시뮬레이션!D2746</f>
        <v>7894445.4522856399</v>
      </c>
      <c r="J2746" s="5">
        <v>44524</v>
      </c>
      <c r="K2746" s="2">
        <f t="shared" si="42"/>
        <v>99713876.946277022</v>
      </c>
      <c r="L2746" s="2">
        <f>$C$2*시뮬레이션!F2746*시뮬레이션!D2746</f>
        <v>95926999.805976689</v>
      </c>
    </row>
    <row r="2747" spans="2:12" x14ac:dyDescent="0.3">
      <c r="B2747" s="5">
        <v>44526</v>
      </c>
      <c r="C2747" s="6">
        <f>VLOOKUP(시뮬레이션!B2747,시뮬레이션!$K:$Q,6,0)</f>
        <v>166.69535292294037</v>
      </c>
      <c r="D2747" s="6">
        <f>VLOOKUP(시뮬레이션!B2747,시뮬레이션!$K:$Q,7,0)</f>
        <v>34.576744855615473</v>
      </c>
      <c r="F2747" s="5">
        <v>44526</v>
      </c>
      <c r="G2747" s="7">
        <f>C2747*시뮬레이션!D2747*시뮬레이션!F2747</f>
        <v>90305093.290515676</v>
      </c>
      <c r="H2747" s="2">
        <f>D2747*시뮬레이션!E2747*시뮬레이션!D2747</f>
        <v>7773144.3499229252</v>
      </c>
      <c r="J2747" s="5">
        <v>44526</v>
      </c>
      <c r="K2747" s="2">
        <f t="shared" si="42"/>
        <v>98078237.640438601</v>
      </c>
      <c r="L2747" s="2">
        <f>$C$2*시뮬레이션!F2747*시뮬레이션!D2747</f>
        <v>94344917.25343439</v>
      </c>
    </row>
    <row r="2748" spans="2:12" x14ac:dyDescent="0.3">
      <c r="B2748" s="5">
        <v>44529</v>
      </c>
      <c r="C2748" s="6">
        <f>VLOOKUP(시뮬레이션!B2748,시뮬레이션!$K:$Q,6,0)</f>
        <v>166.69535292294037</v>
      </c>
      <c r="D2748" s="6">
        <f>VLOOKUP(시뮬레이션!B2748,시뮬레이션!$K:$Q,7,0)</f>
        <v>34.576744855615473</v>
      </c>
      <c r="F2748" s="5">
        <v>44529</v>
      </c>
      <c r="G2748" s="7">
        <f>C2748*시뮬레이션!D2748*시뮬레이션!F2748</f>
        <v>91389843.904657394</v>
      </c>
      <c r="H2748" s="2">
        <f>D2748*시뮬레이션!E2748*시뮬레이션!D2748</f>
        <v>7939686.1154007241</v>
      </c>
      <c r="J2748" s="5">
        <v>44529</v>
      </c>
      <c r="K2748" s="2">
        <f t="shared" si="42"/>
        <v>99329530.020058125</v>
      </c>
      <c r="L2748" s="2">
        <f>$C$2*시뮬레이션!F2748*시뮬레이션!D2748</f>
        <v>95478194.493983582</v>
      </c>
    </row>
    <row r="2749" spans="2:12" x14ac:dyDescent="0.3">
      <c r="B2749" s="5">
        <v>44530</v>
      </c>
      <c r="C2749" s="6">
        <f>VLOOKUP(시뮬레이션!B2749,시뮬레이션!$K:$Q,6,0)</f>
        <v>166.69535292294037</v>
      </c>
      <c r="D2749" s="6">
        <f>VLOOKUP(시뮬레이션!B2749,시뮬레이션!$K:$Q,7,0)</f>
        <v>34.576744855615473</v>
      </c>
      <c r="F2749" s="5">
        <v>44530</v>
      </c>
      <c r="G2749" s="7">
        <f>C2749*시뮬레이션!D2749*시뮬레이션!F2749</f>
        <v>89239793.169402137</v>
      </c>
      <c r="H2749" s="2">
        <f>D2749*시뮬레이션!E2749*시뮬레이션!D2749</f>
        <v>7754597.579799125</v>
      </c>
      <c r="J2749" s="5">
        <v>44530</v>
      </c>
      <c r="K2749" s="2">
        <f t="shared" si="42"/>
        <v>96994390.749201268</v>
      </c>
      <c r="L2749" s="2">
        <f>$C$2*시뮬레이션!F2749*시뮬레이션!D2749</f>
        <v>93231960.629236042</v>
      </c>
    </row>
    <row r="2750" spans="2:12" x14ac:dyDescent="0.3">
      <c r="B2750" s="5">
        <v>44531</v>
      </c>
      <c r="C2750" s="6">
        <f>VLOOKUP(시뮬레이션!B2750,시뮬레이션!$K:$Q,6,0)</f>
        <v>166.69535292294037</v>
      </c>
      <c r="D2750" s="6">
        <f>VLOOKUP(시뮬레이션!B2750,시뮬레이션!$K:$Q,7,0)</f>
        <v>34.576744855615473</v>
      </c>
      <c r="F2750" s="5">
        <v>44531</v>
      </c>
      <c r="G2750" s="7">
        <f>C2750*시뮬레이션!D2750*시뮬레이션!F2750</f>
        <v>87583783.102577046</v>
      </c>
      <c r="H2750" s="2">
        <f>D2750*시뮬레이션!E2750*시뮬레이션!D2750</f>
        <v>7588570.9687220212</v>
      </c>
      <c r="J2750" s="5">
        <v>44531</v>
      </c>
      <c r="K2750" s="2">
        <f t="shared" si="42"/>
        <v>95172354.071299061</v>
      </c>
      <c r="L2750" s="2">
        <f>$C$2*시뮬레이션!F2750*시뮬레이션!D2750</f>
        <v>91501868.482352927</v>
      </c>
    </row>
    <row r="2751" spans="2:12" x14ac:dyDescent="0.3">
      <c r="B2751" s="5">
        <v>44532</v>
      </c>
      <c r="C2751" s="6">
        <f>VLOOKUP(시뮬레이션!B2751,시뮬레이션!$K:$Q,6,0)</f>
        <v>166.69535292294037</v>
      </c>
      <c r="D2751" s="6">
        <f>VLOOKUP(시뮬레이션!B2751,시뮬레이션!$K:$Q,7,0)</f>
        <v>34.576744855615473</v>
      </c>
      <c r="F2751" s="5">
        <v>44532</v>
      </c>
      <c r="G2751" s="7">
        <f>C2751*시뮬레이션!D2751*시뮬레이션!F2751</f>
        <v>88729153.673680976</v>
      </c>
      <c r="H2751" s="2">
        <f>D2751*시뮬레이션!E2751*시뮬레이션!D2751</f>
        <v>7624826.3883312047</v>
      </c>
      <c r="J2751" s="5">
        <v>44532</v>
      </c>
      <c r="K2751" s="2">
        <f t="shared" si="42"/>
        <v>96353980.062012181</v>
      </c>
      <c r="L2751" s="2">
        <f>$C$2*시뮬레이션!F2751*시뮬레이션!D2751</f>
        <v>92698477.530833572</v>
      </c>
    </row>
    <row r="2752" spans="2:12" x14ac:dyDescent="0.3">
      <c r="B2752" s="5">
        <v>44533</v>
      </c>
      <c r="C2752" s="6">
        <f>VLOOKUP(시뮬레이션!B2752,시뮬레이션!$K:$Q,6,0)</f>
        <v>166.69535292294037</v>
      </c>
      <c r="D2752" s="6">
        <f>VLOOKUP(시뮬레이션!B2752,시뮬레이션!$K:$Q,7,0)</f>
        <v>34.576744855615473</v>
      </c>
      <c r="F2752" s="5">
        <v>44533</v>
      </c>
      <c r="G2752" s="7">
        <f>C2752*시뮬레이션!D2752*시뮬레이션!F2752</f>
        <v>88211289.217131361</v>
      </c>
      <c r="H2752" s="2">
        <f>D2752*시뮬레이션!E2752*시뮬레이션!D2752</f>
        <v>7560474.9477188261</v>
      </c>
      <c r="J2752" s="5">
        <v>44533</v>
      </c>
      <c r="K2752" s="2">
        <f t="shared" si="42"/>
        <v>95771764.16485019</v>
      </c>
      <c r="L2752" s="2">
        <f>$C$2*시뮬레이션!F2752*시뮬레이션!D2752</f>
        <v>92157446.260930657</v>
      </c>
    </row>
    <row r="2753" spans="2:12" x14ac:dyDescent="0.3">
      <c r="B2753" s="5">
        <v>44536</v>
      </c>
      <c r="C2753" s="6">
        <f>VLOOKUP(시뮬레이션!B2753,시뮬레이션!$K:$Q,6,0)</f>
        <v>166.69535292294037</v>
      </c>
      <c r="D2753" s="6">
        <f>VLOOKUP(시뮬레이션!B2753,시뮬레이션!$K:$Q,7,0)</f>
        <v>34.576744855615473</v>
      </c>
      <c r="F2753" s="5">
        <v>44536</v>
      </c>
      <c r="G2753" s="7">
        <f>C2753*시뮬레이션!D2753*시뮬레이션!F2753</f>
        <v>89460242.266861722</v>
      </c>
      <c r="H2753" s="2">
        <f>D2753*시뮬레이션!E2753*시뮬레이션!D2753</f>
        <v>7625407.0562671712</v>
      </c>
      <c r="J2753" s="5">
        <v>44536</v>
      </c>
      <c r="K2753" s="2">
        <f t="shared" si="42"/>
        <v>97085649.323128894</v>
      </c>
      <c r="L2753" s="2">
        <f>$C$2*시뮬레이션!F2753*시뮬레이션!D2753</f>
        <v>93462271.579599723</v>
      </c>
    </row>
    <row r="2754" spans="2:12" x14ac:dyDescent="0.3">
      <c r="B2754" s="5">
        <v>44537</v>
      </c>
      <c r="C2754" s="6">
        <f>VLOOKUP(시뮬레이션!B2754,시뮬레이션!$K:$Q,6,0)</f>
        <v>166.69535292294037</v>
      </c>
      <c r="D2754" s="6">
        <f>VLOOKUP(시뮬레이션!B2754,시뮬레이션!$K:$Q,7,0)</f>
        <v>34.576744855615473</v>
      </c>
      <c r="F2754" s="5">
        <v>44537</v>
      </c>
      <c r="G2754" s="7">
        <f>C2754*시뮬레이션!D2754*시뮬레이션!F2754</f>
        <v>91086804.373548657</v>
      </c>
      <c r="H2754" s="2">
        <f>D2754*시뮬레이션!E2754*시뮬레이션!D2754</f>
        <v>7873715.9207556341</v>
      </c>
      <c r="J2754" s="5">
        <v>44537</v>
      </c>
      <c r="K2754" s="2">
        <f t="shared" ref="K2754:K2771" si="43">SUM(G2754:H2754)</f>
        <v>98960520.294304296</v>
      </c>
      <c r="L2754" s="2">
        <f>$C$2*시뮬레이션!F2754*시뮬레이션!D2754</f>
        <v>95161598.403495133</v>
      </c>
    </row>
    <row r="2755" spans="2:12" x14ac:dyDescent="0.3">
      <c r="B2755" s="5">
        <v>44538</v>
      </c>
      <c r="C2755" s="6">
        <f>VLOOKUP(시뮬레이션!B2755,시뮬레이션!$K:$Q,6,0)</f>
        <v>166.69535292294037</v>
      </c>
      <c r="D2755" s="6">
        <f>VLOOKUP(시뮬레이션!B2755,시뮬레이션!$K:$Q,7,0)</f>
        <v>34.576744855615473</v>
      </c>
      <c r="F2755" s="5">
        <v>44538</v>
      </c>
      <c r="G2755" s="7">
        <f>C2755*시뮬레이션!D2755*시뮬레이션!F2755</f>
        <v>91033814.322934493</v>
      </c>
      <c r="H2755" s="2">
        <f>D2755*시뮬레이션!E2755*시뮬레이션!D2755</f>
        <v>7871060.5617729118</v>
      </c>
      <c r="J2755" s="5">
        <v>44538</v>
      </c>
      <c r="K2755" s="2">
        <f t="shared" si="43"/>
        <v>98904874.884707406</v>
      </c>
      <c r="L2755" s="2">
        <f>$C$2*시뮬레이션!F2755*시뮬레이션!D2755</f>
        <v>95106237.827936381</v>
      </c>
    </row>
    <row r="2756" spans="2:12" x14ac:dyDescent="0.3">
      <c r="B2756" s="5">
        <v>44539</v>
      </c>
      <c r="C2756" s="6">
        <f>VLOOKUP(시뮬레이션!B2756,시뮬레이션!$K:$Q,6,0)</f>
        <v>166.69535292294037</v>
      </c>
      <c r="D2756" s="6">
        <f>VLOOKUP(시뮬레이션!B2756,시뮬레이션!$K:$Q,7,0)</f>
        <v>34.576744855615473</v>
      </c>
      <c r="F2756" s="5">
        <v>44539</v>
      </c>
      <c r="G2756" s="7">
        <f>C2756*시뮬레이션!D2756*시뮬레이션!F2756</f>
        <v>90288483.667200163</v>
      </c>
      <c r="H2756" s="2">
        <f>D2756*시뮬레이션!E2756*시뮬레이션!D2756</f>
        <v>7743395.8157957392</v>
      </c>
      <c r="J2756" s="5">
        <v>44539</v>
      </c>
      <c r="K2756" s="2">
        <f t="shared" si="43"/>
        <v>98031879.482995898</v>
      </c>
      <c r="L2756" s="2">
        <f>$C$2*시뮬레이션!F2756*시뮬레이션!D2756</f>
        <v>94327564.593908638</v>
      </c>
    </row>
    <row r="2757" spans="2:12" x14ac:dyDescent="0.3">
      <c r="B2757" s="5">
        <v>44540</v>
      </c>
      <c r="C2757" s="6">
        <f>VLOOKUP(시뮬레이션!B2757,시뮬레이션!$K:$Q,6,0)</f>
        <v>166.69535292294037</v>
      </c>
      <c r="D2757" s="6">
        <f>VLOOKUP(시뮬레이션!B2757,시뮬레이션!$K:$Q,7,0)</f>
        <v>34.576744855615473</v>
      </c>
      <c r="F2757" s="5">
        <v>44540</v>
      </c>
      <c r="G2757" s="7">
        <f>C2757*시뮬레이션!D2757*시뮬레이션!F2757</f>
        <v>91693382.858377367</v>
      </c>
      <c r="H2757" s="2">
        <f>D2757*시뮬레이션!E2757*시뮬레이션!D2757</f>
        <v>7847927.667406532</v>
      </c>
      <c r="J2757" s="5">
        <v>44540</v>
      </c>
      <c r="K2757" s="2">
        <f t="shared" si="43"/>
        <v>99541310.525783896</v>
      </c>
      <c r="L2757" s="2">
        <f>$C$2*시뮬레이션!F2757*시뮬레이션!D2757</f>
        <v>95795312.348895475</v>
      </c>
    </row>
    <row r="2758" spans="2:12" x14ac:dyDescent="0.3">
      <c r="B2758" s="5">
        <v>44543</v>
      </c>
      <c r="C2758" s="6">
        <f>VLOOKUP(시뮬레이션!B2758,시뮬레이션!$K:$Q,6,0)</f>
        <v>166.69535292294037</v>
      </c>
      <c r="D2758" s="6">
        <f>VLOOKUP(시뮬레이션!B2758,시뮬레이션!$K:$Q,7,0)</f>
        <v>34.576744855615473</v>
      </c>
      <c r="F2758" s="5">
        <v>44543</v>
      </c>
      <c r="G2758" s="7">
        <f>C2758*시뮬레이션!D2758*시뮬레이션!F2758</f>
        <v>90796501.143370107</v>
      </c>
      <c r="H2758" s="2">
        <f>D2758*시뮬레이션!E2758*시뮬레이션!D2758</f>
        <v>7712792.0676705409</v>
      </c>
      <c r="J2758" s="5">
        <v>44543</v>
      </c>
      <c r="K2758" s="2">
        <f t="shared" si="43"/>
        <v>98509293.211040646</v>
      </c>
      <c r="L2758" s="2">
        <f>$C$2*시뮬레이션!F2758*시뮬레이션!D2758</f>
        <v>94858308.375971526</v>
      </c>
    </row>
    <row r="2759" spans="2:12" x14ac:dyDescent="0.3">
      <c r="B2759" s="5">
        <v>44544</v>
      </c>
      <c r="C2759" s="6">
        <f>VLOOKUP(시뮬레이션!B2759,시뮬레이션!$K:$Q,6,0)</f>
        <v>166.69535292294037</v>
      </c>
      <c r="D2759" s="6">
        <f>VLOOKUP(시뮬레이션!B2759,시뮬레이션!$K:$Q,7,0)</f>
        <v>34.576744855615473</v>
      </c>
      <c r="F2759" s="5">
        <v>44544</v>
      </c>
      <c r="G2759" s="7">
        <f>C2759*시뮬레이션!D2759*시뮬레이션!F2759</f>
        <v>90351366.458568811</v>
      </c>
      <c r="H2759" s="2">
        <f>D2759*시뮬레이션!E2759*시뮬레이션!D2759</f>
        <v>7658539.1635963246</v>
      </c>
      <c r="J2759" s="5">
        <v>44544</v>
      </c>
      <c r="K2759" s="2">
        <f t="shared" si="43"/>
        <v>98009905.622165143</v>
      </c>
      <c r="L2759" s="2">
        <f>$C$2*시뮬레이션!F2759*시뮬레이션!D2759</f>
        <v>94393260.464785546</v>
      </c>
    </row>
    <row r="2760" spans="2:12" x14ac:dyDescent="0.3">
      <c r="B2760" s="5">
        <v>44545</v>
      </c>
      <c r="C2760" s="6">
        <f>VLOOKUP(시뮬레이션!B2760,시뮬레이션!$K:$Q,6,0)</f>
        <v>166.69535292294037</v>
      </c>
      <c r="D2760" s="6">
        <f>VLOOKUP(시뮬레이션!B2760,시뮬레이션!$K:$Q,7,0)</f>
        <v>34.576744855615473</v>
      </c>
      <c r="F2760" s="5">
        <v>44545</v>
      </c>
      <c r="G2760" s="7">
        <f>C2760*시뮬레이션!D2760*시뮬레이션!F2760</f>
        <v>92023042.76969862</v>
      </c>
      <c r="H2760" s="2">
        <f>D2760*시뮬레이션!E2760*시뮬레이션!D2760</f>
        <v>7874261.2394158226</v>
      </c>
      <c r="J2760" s="5">
        <v>44545</v>
      </c>
      <c r="K2760" s="2">
        <f t="shared" si="43"/>
        <v>99897304.009114444</v>
      </c>
      <c r="L2760" s="2">
        <f>$C$2*시뮬레이션!F2760*시뮬레이션!D2760</f>
        <v>96139719.689855978</v>
      </c>
    </row>
    <row r="2761" spans="2:12" x14ac:dyDescent="0.3">
      <c r="B2761" s="5">
        <v>44546</v>
      </c>
      <c r="C2761" s="6">
        <f>VLOOKUP(시뮬레이션!B2761,시뮬레이션!$K:$Q,6,0)</f>
        <v>166.69535292294037</v>
      </c>
      <c r="D2761" s="6">
        <f>VLOOKUP(시뮬레이션!B2761,시뮬레이션!$K:$Q,7,0)</f>
        <v>34.576744855615473</v>
      </c>
      <c r="F2761" s="5">
        <v>44546</v>
      </c>
      <c r="G2761" s="7">
        <f>C2761*시뮬레이션!D2761*시뮬레이션!F2761</f>
        <v>91057715.222657219</v>
      </c>
      <c r="H2761" s="2">
        <f>D2761*시뮬레이션!E2761*시뮬레이션!D2761</f>
        <v>7642747.7525938023</v>
      </c>
      <c r="J2761" s="5">
        <v>44546</v>
      </c>
      <c r="K2761" s="2">
        <f t="shared" si="43"/>
        <v>98700462.975251019</v>
      </c>
      <c r="L2761" s="2">
        <f>$C$2*시뮬레이션!F2761*시뮬레이션!D2761</f>
        <v>95131207.941187575</v>
      </c>
    </row>
    <row r="2762" spans="2:12" x14ac:dyDescent="0.3">
      <c r="B2762" s="5">
        <v>44547</v>
      </c>
      <c r="C2762" s="6">
        <f>VLOOKUP(시뮬레이션!B2762,시뮬레이션!$K:$Q,6,0)</f>
        <v>166.69535292294037</v>
      </c>
      <c r="D2762" s="6">
        <f>VLOOKUP(시뮬레이션!B2762,시뮬레이션!$K:$Q,7,0)</f>
        <v>34.576744855615473</v>
      </c>
      <c r="F2762" s="5">
        <v>44547</v>
      </c>
      <c r="G2762" s="7">
        <f>C2762*시뮬레이션!D2762*시뮬레이션!F2762</f>
        <v>89864763.640102759</v>
      </c>
      <c r="H2762" s="2">
        <f>D2762*시뮬레이션!E2762*시뮬레이션!D2762</f>
        <v>7609262.4668267677</v>
      </c>
      <c r="J2762" s="5">
        <v>44547</v>
      </c>
      <c r="K2762" s="2">
        <f t="shared" si="43"/>
        <v>97474026.106929526</v>
      </c>
      <c r="L2762" s="2">
        <f>$C$2*시뮬레이션!F2762*시뮬레이션!D2762</f>
        <v>93884889.331213057</v>
      </c>
    </row>
    <row r="2763" spans="2:12" x14ac:dyDescent="0.3">
      <c r="B2763" s="5">
        <v>44550</v>
      </c>
      <c r="C2763" s="6">
        <f>VLOOKUP(시뮬레이션!B2763,시뮬레이션!$K:$Q,6,0)</f>
        <v>166.69535292294037</v>
      </c>
      <c r="D2763" s="6">
        <f>VLOOKUP(시뮬레이션!B2763,시뮬레이션!$K:$Q,7,0)</f>
        <v>34.576744855615473</v>
      </c>
      <c r="F2763" s="5">
        <v>44550</v>
      </c>
      <c r="G2763" s="7">
        <f>C2763*시뮬레이션!D2763*시뮬레이션!F2763</f>
        <v>89662019.600302994</v>
      </c>
      <c r="H2763" s="2">
        <f>D2763*시뮬레이션!E2763*시뮬레이션!D2763</f>
        <v>7588131.7831899961</v>
      </c>
      <c r="J2763" s="5">
        <v>44550</v>
      </c>
      <c r="K2763" s="2">
        <f t="shared" si="43"/>
        <v>97250151.383492991</v>
      </c>
      <c r="L2763" s="2">
        <f>$C$2*시뮬레이션!F2763*시뮬레이션!D2763</f>
        <v>93673075.479285568</v>
      </c>
    </row>
    <row r="2764" spans="2:12" x14ac:dyDescent="0.3">
      <c r="B2764" s="5">
        <v>44551</v>
      </c>
      <c r="C2764" s="6">
        <f>VLOOKUP(시뮬레이션!B2764,시뮬레이션!$K:$Q,6,0)</f>
        <v>166.69535292294037</v>
      </c>
      <c r="D2764" s="6">
        <f>VLOOKUP(시뮬레이션!B2764,시뮬레이션!$K:$Q,7,0)</f>
        <v>34.576744855615473</v>
      </c>
      <c r="F2764" s="5">
        <v>44551</v>
      </c>
      <c r="G2764" s="7">
        <f>C2764*시뮬레이션!D2764*시뮬레이션!F2764</f>
        <v>91373103.919741556</v>
      </c>
      <c r="H2764" s="2">
        <f>D2764*시뮬레이션!E2764*시뮬레이션!D2764</f>
        <v>7810757.1917837998</v>
      </c>
      <c r="J2764" s="5">
        <v>44551</v>
      </c>
      <c r="K2764" s="2">
        <f t="shared" si="43"/>
        <v>99183861.111525357</v>
      </c>
      <c r="L2764" s="2">
        <f>$C$2*시뮬레이션!F2764*시뮬레이션!D2764</f>
        <v>95460705.641094327</v>
      </c>
    </row>
    <row r="2765" spans="2:12" x14ac:dyDescent="0.3">
      <c r="B2765" s="5">
        <v>44552</v>
      </c>
      <c r="C2765" s="6">
        <f>VLOOKUP(시뮬레이션!B2765,시뮬레이션!$K:$Q,6,0)</f>
        <v>166.69535292294037</v>
      </c>
      <c r="D2765" s="6">
        <f>VLOOKUP(시뮬레이션!B2765,시뮬레이션!$K:$Q,7,0)</f>
        <v>34.576744855615473</v>
      </c>
      <c r="F2765" s="5">
        <v>44552</v>
      </c>
      <c r="G2765" s="7">
        <f>C2765*시뮬레이션!D2765*시뮬레이션!F2765</f>
        <v>92263498.879289955</v>
      </c>
      <c r="H2765" s="2">
        <f>D2765*시뮬레이션!E2765*시뮬레이션!D2765</f>
        <v>7883558.0241558198</v>
      </c>
      <c r="J2765" s="5">
        <v>44552</v>
      </c>
      <c r="K2765" s="2">
        <f t="shared" si="43"/>
        <v>100147056.90344578</v>
      </c>
      <c r="L2765" s="2">
        <f>$C$2*시뮬레이션!F2765*시뮬레이션!D2765</f>
        <v>96390932.671713993</v>
      </c>
    </row>
    <row r="2766" spans="2:12" x14ac:dyDescent="0.3">
      <c r="B2766" s="5">
        <v>44553</v>
      </c>
      <c r="C2766" s="6">
        <f>VLOOKUP(시뮬레이션!B2766,시뮬레이션!$K:$Q,6,0)</f>
        <v>166.69535292294037</v>
      </c>
      <c r="D2766" s="6">
        <f>VLOOKUP(시뮬레이션!B2766,시뮬레이션!$K:$Q,7,0)</f>
        <v>34.576744855615473</v>
      </c>
      <c r="F2766" s="5">
        <v>44553</v>
      </c>
      <c r="G2766" s="7">
        <f>C2766*시뮬레이션!D2766*시뮬레이션!F2766</f>
        <v>92487162.789980069</v>
      </c>
      <c r="H2766" s="2">
        <f>D2766*시뮬레이션!E2766*시뮬레이션!D2766</f>
        <v>7910262.4970864439</v>
      </c>
      <c r="J2766" s="5">
        <v>44553</v>
      </c>
      <c r="K2766" s="2">
        <f t="shared" si="43"/>
        <v>100397425.28706652</v>
      </c>
      <c r="L2766" s="2">
        <f>$C$2*시뮬레이션!F2766*시뮬레이션!D2766</f>
        <v>96624602.250889927</v>
      </c>
    </row>
    <row r="2767" spans="2:12" x14ac:dyDescent="0.3">
      <c r="B2767" s="5">
        <v>44557</v>
      </c>
      <c r="C2767" s="6">
        <f>VLOOKUP(시뮬레이션!B2767,시뮬레이션!$K:$Q,6,0)</f>
        <v>166.69535292294037</v>
      </c>
      <c r="D2767" s="6">
        <f>VLOOKUP(시뮬레이션!B2767,시뮬레이션!$K:$Q,7,0)</f>
        <v>34.576744855615473</v>
      </c>
      <c r="F2767" s="5">
        <v>44557</v>
      </c>
      <c r="G2767" s="7">
        <f>C2767*시뮬레이션!D2767*시뮬레이션!F2767</f>
        <v>93721029.93694216</v>
      </c>
      <c r="H2767" s="2">
        <f>D2767*시뮬레이션!E2767*시뮬레이션!D2767</f>
        <v>8046679.2605992844</v>
      </c>
      <c r="J2767" s="5">
        <v>44557</v>
      </c>
      <c r="K2767" s="2">
        <f t="shared" si="43"/>
        <v>101767709.19754145</v>
      </c>
      <c r="L2767" s="2">
        <f>$C$2*시뮬레이션!F2767*시뮬레이션!D2767</f>
        <v>97913666.794651344</v>
      </c>
    </row>
    <row r="2768" spans="2:12" x14ac:dyDescent="0.3">
      <c r="B2768" s="5">
        <v>44558</v>
      </c>
      <c r="C2768" s="6">
        <f>VLOOKUP(시뮬레이션!B2768,시뮬레이션!$K:$Q,6,0)</f>
        <v>166.69535292294037</v>
      </c>
      <c r="D2768" s="6">
        <f>VLOOKUP(시뮬레이션!B2768,시뮬레이션!$K:$Q,7,0)</f>
        <v>34.576744855615473</v>
      </c>
      <c r="F2768" s="5">
        <v>44558</v>
      </c>
      <c r="G2768" s="7">
        <f>C2768*시뮬레이션!D2768*시뮬레이션!F2768</f>
        <v>93747024.872023091</v>
      </c>
      <c r="H2768" s="2">
        <f>D2768*시뮬레이션!E2768*시뮬레이션!D2768</f>
        <v>7994517.0618257821</v>
      </c>
      <c r="J2768" s="5">
        <v>44558</v>
      </c>
      <c r="K2768" s="2">
        <f t="shared" si="43"/>
        <v>101741541.93384887</v>
      </c>
      <c r="L2768" s="2">
        <f>$C$2*시뮬레이션!F2768*시뮬레이션!D2768</f>
        <v>97940824.620526433</v>
      </c>
    </row>
    <row r="2769" spans="2:12" x14ac:dyDescent="0.3">
      <c r="B2769" s="5">
        <v>44559</v>
      </c>
      <c r="C2769" s="6">
        <f>VLOOKUP(시뮬레이션!B2769,시뮬레이션!$K:$Q,6,0)</f>
        <v>166.69535292294037</v>
      </c>
      <c r="D2769" s="6">
        <f>VLOOKUP(시뮬레이션!B2769,시뮬레이션!$K:$Q,7,0)</f>
        <v>34.576744855615473</v>
      </c>
      <c r="F2769" s="5">
        <v>44559</v>
      </c>
      <c r="G2769" s="7">
        <f>C2769*시뮬레이션!D2769*시뮬레이션!F2769</f>
        <v>93732634.520617485</v>
      </c>
      <c r="H2769" s="2">
        <f>D2769*시뮬레이션!E2769*시뮬레이션!D2769</f>
        <v>7988268.7590142665</v>
      </c>
      <c r="J2769" s="5">
        <v>44559</v>
      </c>
      <c r="K2769" s="2">
        <f t="shared" si="43"/>
        <v>101720903.27963175</v>
      </c>
      <c r="L2769" s="2">
        <f>$C$2*시뮬레이션!F2769*시뮬레이션!D2769</f>
        <v>97925790.512668967</v>
      </c>
    </row>
    <row r="2770" spans="2:12" x14ac:dyDescent="0.3">
      <c r="B2770" s="5">
        <v>44560</v>
      </c>
      <c r="C2770" s="6">
        <f>VLOOKUP(시뮬레이션!B2770,시뮬레이션!$K:$Q,6,0)</f>
        <v>166.69535292294037</v>
      </c>
      <c r="D2770" s="6">
        <f>VLOOKUP(시뮬레이션!B2770,시뮬레이션!$K:$Q,7,0)</f>
        <v>34.576744855615473</v>
      </c>
      <c r="F2770" s="5">
        <v>44560</v>
      </c>
      <c r="G2770" s="7">
        <f>C2770*시뮬레이션!D2770*시뮬레이션!F2770</f>
        <v>93670468.710966051</v>
      </c>
      <c r="H2770" s="2">
        <f>D2770*시뮬레이션!E2770*시뮬레이션!D2770</f>
        <v>7969438.8775376985</v>
      </c>
      <c r="J2770" s="5">
        <v>44560</v>
      </c>
      <c r="K2770" s="2">
        <f t="shared" si="43"/>
        <v>101639907.58850375</v>
      </c>
      <c r="L2770" s="2">
        <f>$C$2*시뮬레이션!F2770*시뮬레이션!D2770</f>
        <v>97860843.697889775</v>
      </c>
    </row>
    <row r="2771" spans="2:12" x14ac:dyDescent="0.3">
      <c r="B2771" s="5">
        <v>44561</v>
      </c>
      <c r="C2771" s="6">
        <f>VLOOKUP(시뮬레이션!B2771,시뮬레이션!$K:$Q,6,0)</f>
        <v>166.69535292294037</v>
      </c>
      <c r="D2771" s="6">
        <f>VLOOKUP(시뮬레이션!B2771,시뮬레이션!$K:$Q,7,0)</f>
        <v>34.576744855615473</v>
      </c>
      <c r="F2771" s="5">
        <v>44561</v>
      </c>
      <c r="G2771" s="7">
        <f>C2771*시뮬레이션!D2771*시뮬레이션!F2771</f>
        <v>93434411.623393252</v>
      </c>
      <c r="H2771" s="2">
        <f>D2771*시뮬레이션!E2771*시뮬레이션!D2771</f>
        <v>7924421.1870135712</v>
      </c>
      <c r="J2771" s="5">
        <v>44561</v>
      </c>
      <c r="K2771" s="2">
        <f t="shared" si="43"/>
        <v>101358832.81040682</v>
      </c>
      <c r="L2771" s="2">
        <f>$C$2*시뮬레이션!F2771*시뮬레이션!D2771</f>
        <v>97614226.529548049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시뮬레이션</vt:lpstr>
      <vt:lpstr>데이터</vt:lpstr>
      <vt:lpstr>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Sungjong Yang (양성종)</dc:creator>
  <cp:lastModifiedBy>Sungjong Yang (양성종)</cp:lastModifiedBy>
  <dcterms:created xsi:type="dcterms:W3CDTF">2022-06-07T08:04:33Z</dcterms:created>
  <dcterms:modified xsi:type="dcterms:W3CDTF">2022-07-18T09:31:32Z</dcterms:modified>
</cp:coreProperties>
</file>